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drawings/drawing12.xml" ContentType="application/vnd.openxmlformats-officedocument.drawing+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omments10.xml" ContentType="application/vnd.openxmlformats-officedocument.spreadsheetml.comments+xml"/>
  <Override PartName="/xl/drawings/drawing13.xml" ContentType="application/vnd.openxmlformats-officedocument.drawing+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omments11.xml" ContentType="application/vnd.openxmlformats-officedocument.spreadsheetml.comments+xml"/>
  <Override PartName="/xl/drawings/drawing14.xml" ContentType="application/vnd.openxmlformats-officedocument.drawing+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omments12.xml" ContentType="application/vnd.openxmlformats-officedocument.spreadsheetml.comments+xml"/>
  <Override PartName="/xl/drawings/drawing15.xml" ContentType="application/vnd.openxmlformats-officedocument.drawing+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drawings/drawing16.xml" ContentType="application/vnd.openxmlformats-officedocument.drawing+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drawings/drawing17.xml" ContentType="application/vnd.openxmlformats-officedocument.drawing+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omments13.xml" ContentType="application/vnd.openxmlformats-officedocument.spreadsheetml.comments+xml"/>
  <Override PartName="/xl/drawings/drawing18.xml" ContentType="application/vnd.openxmlformats-officedocument.drawing+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comments17.xml" ContentType="application/vnd.openxmlformats-officedocument.spreadsheetml.comments+xml"/>
  <Override PartName="/xl/drawings/drawing22.xml" ContentType="application/vnd.openxmlformats-officedocument.drawing+xml"/>
  <Override PartName="/xl/comments18.xml" ContentType="application/vnd.openxmlformats-officedocument.spreadsheetml.comments+xml"/>
  <Override PartName="/xl/drawings/drawing23.xml" ContentType="application/vnd.openxmlformats-officedocument.drawing+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drawings/drawing24.xml" ContentType="application/vnd.openxmlformats-officedocument.drawing+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drawings/drawing25.xml" ContentType="application/vnd.openxmlformats-officedocument.drawing+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drawings/drawing26.xml" ContentType="application/vnd.openxmlformats-officedocument.drawing+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drawings/drawing27.xml" ContentType="application/vnd.openxmlformats-officedocument.drawing+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drawings/drawing28.xml" ContentType="application/vnd.openxmlformats-officedocument.drawing+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drawings/drawing29.xml" ContentType="application/vnd.openxmlformats-officedocument.drawing+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drawings/drawing30.xml" ContentType="application/vnd.openxmlformats-officedocument.drawing+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drawings/drawing31.xml" ContentType="application/vnd.openxmlformats-officedocument.drawing+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drawings/drawing32.xml" ContentType="application/vnd.openxmlformats-officedocument.drawing+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drawings/drawing33.xml" ContentType="application/vnd.openxmlformats-officedocument.drawing+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drawings/drawing34.xml" ContentType="application/vnd.openxmlformats-officedocument.drawing+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drawings/drawing35.xml" ContentType="application/vnd.openxmlformats-officedocument.drawing+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drawings/drawing36.xml" ContentType="application/vnd.openxmlformats-officedocument.drawing+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drawings/drawing37.xml" ContentType="application/vnd.openxmlformats-officedocument.drawing+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drawings/drawing38.xml" ContentType="application/vnd.openxmlformats-officedocument.drawing+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drawings/drawing39.xml" ContentType="application/vnd.openxmlformats-officedocument.drawing+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福祉)福祉政策課\19_指導監査班\02_監査調書\14.令和７年度監査調書\ホームページ更新用ファイル\"/>
    </mc:Choice>
  </mc:AlternateContent>
  <bookViews>
    <workbookView xWindow="-105" yWindow="22125" windowWidth="23250" windowHeight="12450" tabRatio="813"/>
  </bookViews>
  <sheets>
    <sheet name="表紙" sheetId="1" r:id="rId1"/>
    <sheet name="留意事項・添付書類等" sheetId="239" r:id="rId2"/>
    <sheet name="目次（幼保）" sheetId="186" r:id="rId3"/>
    <sheet name="No1 " sheetId="213" r:id="rId4"/>
    <sheet name="No2" sheetId="177" r:id="rId5"/>
    <sheet name="No3 " sheetId="233" r:id="rId6"/>
    <sheet name="No4" sheetId="150" r:id="rId7"/>
    <sheet name="記入例No5 " sheetId="219" r:id="rId8"/>
    <sheet name="No5" sheetId="240" r:id="rId9"/>
    <sheet name="記入例No6" sheetId="242" r:id="rId10"/>
    <sheet name="No6" sheetId="241" r:id="rId11"/>
    <sheet name="No7" sheetId="208" r:id="rId12"/>
    <sheet name="No8" sheetId="209" r:id="rId13"/>
    <sheet name="No9" sheetId="210" r:id="rId14"/>
    <sheet name="No10" sheetId="189" r:id="rId15"/>
    <sheet name="No11" sheetId="185" r:id="rId16"/>
    <sheet name="No12 " sheetId="190" r:id="rId17"/>
    <sheet name="No13" sheetId="191" r:id="rId18"/>
    <sheet name="No14" sheetId="22" r:id="rId19"/>
    <sheet name="No15" sheetId="21" r:id="rId20"/>
    <sheet name="No16" sheetId="192" r:id="rId21"/>
    <sheet name="No17 " sheetId="232" r:id="rId22"/>
    <sheet name="No18" sheetId="230" r:id="rId23"/>
    <sheet name="No19 " sheetId="196" r:id="rId24"/>
    <sheet name="No20" sheetId="197" r:id="rId25"/>
    <sheet name="No21" sheetId="116" r:id="rId26"/>
    <sheet name="No22" sheetId="118" r:id="rId27"/>
    <sheet name="No23" sheetId="119" r:id="rId28"/>
    <sheet name="No24" sheetId="120" r:id="rId29"/>
    <sheet name="No25" sheetId="214" r:id="rId30"/>
    <sheet name="No26" sheetId="198" r:id="rId31"/>
    <sheet name="No27" sheetId="215" r:id="rId32"/>
    <sheet name="No28" sheetId="124" r:id="rId33"/>
    <sheet name="No29 " sheetId="199" r:id="rId34"/>
    <sheet name="No30" sheetId="201" r:id="rId35"/>
    <sheet name="No31" sheetId="203" r:id="rId36"/>
    <sheet name="No32" sheetId="204" r:id="rId37"/>
    <sheet name="No3３" sheetId="202" r:id="rId38"/>
    <sheet name="No34" sheetId="130" r:id="rId39"/>
    <sheet name="No35" sheetId="217" r:id="rId40"/>
    <sheet name="No36" sheetId="132" r:id="rId41"/>
    <sheet name="No37" sheetId="133" r:id="rId42"/>
    <sheet name="No38" sheetId="153" r:id="rId43"/>
  </sheets>
  <definedNames>
    <definedName name="_xlnm.Print_Area" localSheetId="3">'No1 '!$A$1:$AX$68</definedName>
    <definedName name="_xlnm.Print_Area" localSheetId="14">'No10'!$A$1:$AL$70</definedName>
    <definedName name="_xlnm.Print_Area" localSheetId="15">'No11'!$A$1:$AK$66</definedName>
    <definedName name="_xlnm.Print_Area" localSheetId="16">'No12 '!$A$1:$AO$73</definedName>
    <definedName name="_xlnm.Print_Area" localSheetId="17">'No13'!$A$1:$AM$67</definedName>
    <definedName name="_xlnm.Print_Area" localSheetId="18">'No14'!$A$1:$AM$67</definedName>
    <definedName name="_xlnm.Print_Area" localSheetId="19">'No15'!$A$1:$AX$43</definedName>
    <definedName name="_xlnm.Print_Area" localSheetId="20">'No16'!$A$1:$AL$67</definedName>
    <definedName name="_xlnm.Print_Area" localSheetId="21">'No17 '!$C$1:$BN$206</definedName>
    <definedName name="_xlnm.Print_Area" localSheetId="22">'No18'!$A$1:$BQ$202</definedName>
    <definedName name="_xlnm.Print_Area" localSheetId="23">'No19 '!$C$1:$BN$207</definedName>
    <definedName name="_xlnm.Print_Area" localSheetId="4">'No2'!$A$1:$AQ$61</definedName>
    <definedName name="_xlnm.Print_Area" localSheetId="24">'No20'!$A$1:$BJ$211</definedName>
    <definedName name="_xlnm.Print_Area" localSheetId="25">'No21'!$A$1:$AL$62</definedName>
    <definedName name="_xlnm.Print_Area" localSheetId="26">'No22'!$A$1:$AK$61</definedName>
    <definedName name="_xlnm.Print_Area" localSheetId="27">'No23'!$A$1:$AK$62</definedName>
    <definedName name="_xlnm.Print_Area" localSheetId="28">'No24'!$A$1:$AM$61</definedName>
    <definedName name="_xlnm.Print_Area" localSheetId="29">'No25'!$A$1:$AK$47</definedName>
    <definedName name="_xlnm.Print_Area" localSheetId="30">'No26'!$A$1:$AK$62</definedName>
    <definedName name="_xlnm.Print_Area" localSheetId="31">'No27'!$A$1:$AL$65</definedName>
    <definedName name="_xlnm.Print_Area" localSheetId="32">'No28'!$A$1:$AL$62</definedName>
    <definedName name="_xlnm.Print_Area" localSheetId="33">'No29 '!$A$1:$AL$63</definedName>
    <definedName name="_xlnm.Print_Area" localSheetId="5">'No3 '!$A$1:$AK$71</definedName>
    <definedName name="_xlnm.Print_Area" localSheetId="34">'No30'!$A$1:$AN$63</definedName>
    <definedName name="_xlnm.Print_Area" localSheetId="35">'No31'!$A$1:$AO$62</definedName>
    <definedName name="_xlnm.Print_Area" localSheetId="36">'No32'!$A$1:$AO$48</definedName>
    <definedName name="_xlnm.Print_Area" localSheetId="37">'No3３'!$A$1:$AM$70</definedName>
    <definedName name="_xlnm.Print_Area" localSheetId="38">'No34'!$A$1:$AL$57</definedName>
    <definedName name="_xlnm.Print_Area" localSheetId="39">'No35'!$A$1:$AK$66</definedName>
    <definedName name="_xlnm.Print_Area" localSheetId="40">'No36'!$A$1:$AK$60</definedName>
    <definedName name="_xlnm.Print_Area" localSheetId="41">'No37'!$A$1:$AK$63</definedName>
    <definedName name="_xlnm.Print_Area" localSheetId="42">'No38'!$A$1:$AK$39</definedName>
    <definedName name="_xlnm.Print_Area" localSheetId="6">'No4'!$A$1:$AM$57</definedName>
    <definedName name="_xlnm.Print_Area" localSheetId="8">'No5'!$B$1:$AZ$81</definedName>
    <definedName name="_xlnm.Print_Area" localSheetId="10">'No6'!$A$1:$AR$75</definedName>
    <definedName name="_xlnm.Print_Area" localSheetId="11">'No7'!$A$1:$AQ$79</definedName>
    <definedName name="_xlnm.Print_Area" localSheetId="12">'No8'!$A$1:$AV$59</definedName>
    <definedName name="_xlnm.Print_Area" localSheetId="13">'No9'!$A$1:$AN$65</definedName>
    <definedName name="_xlnm.Print_Area" localSheetId="7">'記入例No5 '!$A$1:$AZ$76,'記入例No5 '!$BB$1:$CQ$76</definedName>
    <definedName name="_xlnm.Print_Area" localSheetId="9">記入例No6!$A$1:$AR$76,記入例No6!$AT$1:$CH$83</definedName>
    <definedName name="_xlnm.Print_Area" localSheetId="0">表紙!$B$1:$AK$42</definedName>
    <definedName name="_xlnm.Print_Area" localSheetId="2">'目次（幼保）'!$A$1:$AJ$75</definedName>
    <definedName name="_xlnm.Print_Area" localSheetId="1">留意事項・添付書類等!$B$1:$AO$85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55" i="242" l="1"/>
  <c r="AE54" i="242"/>
  <c r="T53" i="242"/>
  <c r="R53" i="242"/>
  <c r="P53" i="242"/>
  <c r="N53" i="242"/>
  <c r="L53" i="242"/>
  <c r="J53" i="242"/>
  <c r="H53" i="242"/>
  <c r="V53" i="242" s="1"/>
  <c r="AE52" i="242"/>
  <c r="AD52" i="242"/>
  <c r="AA52" i="242" s="1"/>
  <c r="T52" i="242"/>
  <c r="R52" i="242"/>
  <c r="P52" i="242"/>
  <c r="N52" i="242"/>
  <c r="L52" i="242"/>
  <c r="J52" i="242"/>
  <c r="H52" i="242"/>
  <c r="V52" i="242" s="1"/>
  <c r="E52" i="242"/>
  <c r="V50" i="242"/>
  <c r="AA49" i="242"/>
  <c r="X49" i="242"/>
  <c r="V49" i="242"/>
  <c r="V47" i="242"/>
  <c r="AA46" i="242"/>
  <c r="X46" i="242"/>
  <c r="V46" i="242"/>
  <c r="V44" i="242"/>
  <c r="AA43" i="242"/>
  <c r="X43" i="242"/>
  <c r="V43" i="242"/>
  <c r="V41" i="242"/>
  <c r="AA40" i="242"/>
  <c r="X40" i="242"/>
  <c r="V40" i="242"/>
  <c r="V38" i="242"/>
  <c r="AA37" i="242"/>
  <c r="X37" i="242"/>
  <c r="V37" i="242"/>
  <c r="V35" i="242"/>
  <c r="AA34" i="242"/>
  <c r="X34" i="242"/>
  <c r="V34" i="242"/>
  <c r="V32" i="242"/>
  <c r="AA31" i="242"/>
  <c r="X31" i="242"/>
  <c r="V31" i="242"/>
  <c r="V29" i="242"/>
  <c r="AA28" i="242"/>
  <c r="X28" i="242"/>
  <c r="V28" i="242"/>
  <c r="BJ27" i="242"/>
  <c r="BF27" i="242"/>
  <c r="AX27" i="242"/>
  <c r="AT27" i="242"/>
  <c r="V26" i="242"/>
  <c r="AA25" i="242"/>
  <c r="X25" i="242"/>
  <c r="X52" i="242" s="1"/>
  <c r="V25" i="242"/>
  <c r="AA23" i="242"/>
  <c r="V23" i="242"/>
  <c r="X23" i="242" s="1"/>
  <c r="V22" i="242"/>
  <c r="BJ20" i="242"/>
  <c r="BJ22" i="242" s="1"/>
  <c r="AX20" i="242"/>
  <c r="AX22" i="242" s="1"/>
  <c r="AA55" i="241"/>
  <c r="AE54" i="241"/>
  <c r="T53" i="241"/>
  <c r="R53" i="241"/>
  <c r="P53" i="241"/>
  <c r="N53" i="241"/>
  <c r="L53" i="241"/>
  <c r="J53" i="241"/>
  <c r="H53" i="241"/>
  <c r="V53" i="241" s="1"/>
  <c r="AE52" i="241"/>
  <c r="AD52" i="241"/>
  <c r="AA52" i="241" s="1"/>
  <c r="T52" i="241"/>
  <c r="R52" i="241"/>
  <c r="P52" i="241"/>
  <c r="N52" i="241"/>
  <c r="L52" i="241"/>
  <c r="J52" i="241"/>
  <c r="H52" i="241"/>
  <c r="V52" i="241" s="1"/>
  <c r="E52" i="241"/>
  <c r="V50" i="241"/>
  <c r="AA49" i="241"/>
  <c r="X49" i="241"/>
  <c r="V49" i="241"/>
  <c r="V47" i="241"/>
  <c r="AA46" i="241"/>
  <c r="X46" i="241"/>
  <c r="V46" i="241"/>
  <c r="V44" i="241"/>
  <c r="AA43" i="241"/>
  <c r="X43" i="241"/>
  <c r="V43" i="241"/>
  <c r="V41" i="241"/>
  <c r="AA40" i="241"/>
  <c r="X40" i="241"/>
  <c r="V40" i="241"/>
  <c r="V38" i="241"/>
  <c r="AA37" i="241"/>
  <c r="X37" i="241"/>
  <c r="V37" i="241"/>
  <c r="V35" i="241"/>
  <c r="AA34" i="241"/>
  <c r="X34" i="241"/>
  <c r="V34" i="241"/>
  <c r="V32" i="241"/>
  <c r="AA31" i="241"/>
  <c r="X31" i="241"/>
  <c r="V31" i="241"/>
  <c r="V29" i="241"/>
  <c r="AA28" i="241"/>
  <c r="X28" i="241"/>
  <c r="V28" i="241"/>
  <c r="BJ27" i="241"/>
  <c r="BF27" i="241"/>
  <c r="AX27" i="241"/>
  <c r="AX20" i="241" s="1"/>
  <c r="AX22" i="241" s="1"/>
  <c r="AT27" i="241"/>
  <c r="V26" i="241"/>
  <c r="AA25" i="241"/>
  <c r="X25" i="241"/>
  <c r="X52" i="241" s="1"/>
  <c r="V25" i="241"/>
  <c r="AA23" i="241"/>
  <c r="V23" i="241"/>
  <c r="X23" i="241" s="1"/>
  <c r="V22" i="241"/>
  <c r="BJ20" i="241"/>
  <c r="BJ22" i="241" s="1"/>
  <c r="Z76" i="240" l="1"/>
  <c r="U76" i="240"/>
  <c r="O76" i="240"/>
  <c r="J76" i="240"/>
  <c r="Z73" i="240"/>
  <c r="U73" i="240"/>
  <c r="O73" i="240"/>
  <c r="Y29" i="240" s="1"/>
  <c r="J73" i="240"/>
  <c r="Z70" i="240"/>
  <c r="Z68" i="240"/>
  <c r="Z66" i="240"/>
  <c r="U66" i="240"/>
  <c r="O66" i="240"/>
  <c r="J66" i="240"/>
  <c r="Z65" i="240"/>
  <c r="U65" i="240"/>
  <c r="O65" i="240"/>
  <c r="J65" i="240"/>
  <c r="Z64" i="240"/>
  <c r="U64" i="240"/>
  <c r="O64" i="240"/>
  <c r="J64" i="240"/>
  <c r="Z63" i="240"/>
  <c r="U63" i="240"/>
  <c r="O63" i="240"/>
  <c r="J63" i="240"/>
  <c r="Z62" i="240"/>
  <c r="U62" i="240"/>
  <c r="O62" i="240"/>
  <c r="J62" i="240"/>
  <c r="U61" i="240"/>
  <c r="U60" i="240"/>
  <c r="Z60" i="240" s="1"/>
  <c r="J60" i="240"/>
  <c r="O60" i="240" s="1"/>
  <c r="Z59" i="240"/>
  <c r="U59" i="240"/>
  <c r="O59" i="240"/>
  <c r="J59" i="240"/>
  <c r="U58" i="240"/>
  <c r="Z58" i="240" s="1"/>
  <c r="O58" i="240"/>
  <c r="J58" i="240"/>
  <c r="U57" i="240"/>
  <c r="Z57" i="240" s="1"/>
  <c r="J57" i="240"/>
  <c r="O57" i="240" s="1"/>
  <c r="L51" i="240"/>
  <c r="I51" i="240"/>
  <c r="O50" i="240"/>
  <c r="O49" i="240"/>
  <c r="O48" i="240"/>
  <c r="O47" i="240"/>
  <c r="O46" i="240"/>
  <c r="O45" i="240"/>
  <c r="BE44" i="240"/>
  <c r="BX43" i="240"/>
  <c r="BX33" i="240" s="1"/>
  <c r="BX35" i="240" s="1"/>
  <c r="BT43" i="240"/>
  <c r="BL43" i="240"/>
  <c r="BH43" i="240"/>
  <c r="BE43" i="240"/>
  <c r="BL35" i="240"/>
  <c r="BL33" i="240"/>
  <c r="Y30" i="240"/>
  <c r="Q30" i="240"/>
  <c r="AQ18" i="240"/>
  <c r="BB10" i="240"/>
  <c r="Q29" i="240" l="1"/>
  <c r="O51" i="240"/>
  <c r="N20" i="177" l="1"/>
  <c r="Z45" i="213"/>
  <c r="AI43" i="232" l="1"/>
  <c r="AG43" i="232"/>
  <c r="G43" i="232"/>
  <c r="E200" i="197" l="1"/>
  <c r="E202" i="197" s="1"/>
  <c r="E146" i="197"/>
  <c r="E92" i="197"/>
  <c r="E40" i="197"/>
  <c r="E94" i="197" s="1"/>
  <c r="BP48" i="196"/>
  <c r="BP49" i="196" s="1"/>
  <c r="BP97" i="196"/>
  <c r="BP100" i="196" s="1"/>
  <c r="BP98" i="196"/>
  <c r="BP99" i="196"/>
  <c r="BP46" i="196"/>
  <c r="BP47" i="196"/>
  <c r="E191" i="230"/>
  <c r="E139" i="230"/>
  <c r="AI194" i="232"/>
  <c r="B75" i="232"/>
  <c r="AI92" i="232"/>
  <c r="BF194" i="232"/>
  <c r="AG92" i="232"/>
  <c r="E148" i="197" l="1"/>
  <c r="BF95" i="232"/>
  <c r="BF94" i="232"/>
  <c r="BF92" i="232"/>
  <c r="BK92" i="232" s="1"/>
  <c r="BF43" i="232"/>
  <c r="E87" i="230"/>
  <c r="BF44" i="232"/>
  <c r="E37" i="230"/>
  <c r="BP201" i="232"/>
  <c r="BP200" i="232"/>
  <c r="BP199" i="232"/>
  <c r="BP198" i="232"/>
  <c r="BP197" i="232"/>
  <c r="BP196" i="232"/>
  <c r="BP195" i="232"/>
  <c r="BF195" i="232"/>
  <c r="BK194" i="232" s="1"/>
  <c r="AG194" i="232"/>
  <c r="G194" i="232"/>
  <c r="AZ189" i="232"/>
  <c r="BC189" i="232" s="1"/>
  <c r="B189" i="232"/>
  <c r="BC186" i="232"/>
  <c r="AZ186" i="232"/>
  <c r="B186" i="232"/>
  <c r="AZ183" i="232"/>
  <c r="BC183" i="232" s="1"/>
  <c r="B183" i="232"/>
  <c r="AZ180" i="232"/>
  <c r="BC180" i="232" s="1"/>
  <c r="B180" i="232"/>
  <c r="AZ177" i="232"/>
  <c r="BC177" i="232" s="1"/>
  <c r="B177" i="232"/>
  <c r="AZ174" i="232"/>
  <c r="BC174" i="232" s="1"/>
  <c r="B174" i="232"/>
  <c r="AZ171" i="232"/>
  <c r="BC171" i="232" s="1"/>
  <c r="B171" i="232"/>
  <c r="B168" i="232"/>
  <c r="B165" i="232"/>
  <c r="B164" i="232"/>
  <c r="B161" i="232"/>
  <c r="B158" i="232"/>
  <c r="BP150" i="232"/>
  <c r="BP149" i="232"/>
  <c r="BP148" i="232"/>
  <c r="BP147" i="232"/>
  <c r="BP146" i="232"/>
  <c r="BP145" i="232"/>
  <c r="BP144" i="232"/>
  <c r="BF144" i="232"/>
  <c r="BF143" i="232"/>
  <c r="AI143" i="232"/>
  <c r="AG143" i="232"/>
  <c r="G143" i="232"/>
  <c r="AZ138" i="232"/>
  <c r="BC138" i="232" s="1"/>
  <c r="B138" i="232"/>
  <c r="AZ135" i="232"/>
  <c r="BC135" i="232" s="1"/>
  <c r="B135" i="232"/>
  <c r="AZ132" i="232"/>
  <c r="BC132" i="232" s="1"/>
  <c r="B132" i="232"/>
  <c r="AZ129" i="232"/>
  <c r="BC129" i="232" s="1"/>
  <c r="B129" i="232"/>
  <c r="AZ126" i="232"/>
  <c r="BC126" i="232" s="1"/>
  <c r="B126" i="232"/>
  <c r="AZ123" i="232"/>
  <c r="BC123" i="232" s="1"/>
  <c r="B123" i="232"/>
  <c r="AZ120" i="232"/>
  <c r="BC120" i="232" s="1"/>
  <c r="B120" i="232"/>
  <c r="B117" i="232"/>
  <c r="B114" i="232"/>
  <c r="BP99" i="232"/>
  <c r="BP98" i="232"/>
  <c r="BP97" i="232"/>
  <c r="BP96" i="232"/>
  <c r="BP95" i="232"/>
  <c r="BP94" i="232"/>
  <c r="BP93" i="232"/>
  <c r="BF93" i="232"/>
  <c r="G92" i="232"/>
  <c r="BC87" i="232"/>
  <c r="AZ87" i="232"/>
  <c r="B87" i="232"/>
  <c r="AZ84" i="232"/>
  <c r="BC84" i="232" s="1"/>
  <c r="B84" i="232"/>
  <c r="AZ81" i="232"/>
  <c r="BC81" i="232" s="1"/>
  <c r="B81" i="232"/>
  <c r="AZ78" i="232"/>
  <c r="BC78" i="232" s="1"/>
  <c r="B78" i="232"/>
  <c r="AZ75" i="232"/>
  <c r="BC75" i="232" s="1"/>
  <c r="AZ72" i="232"/>
  <c r="BC72" i="232" s="1"/>
  <c r="B72" i="232"/>
  <c r="BC69" i="232"/>
  <c r="AZ69" i="232"/>
  <c r="B69" i="232"/>
  <c r="B66" i="232"/>
  <c r="B63" i="232"/>
  <c r="B61" i="232"/>
  <c r="B58" i="232"/>
  <c r="BP48" i="232"/>
  <c r="BP47" i="232"/>
  <c r="BP46" i="232"/>
  <c r="BP45" i="232"/>
  <c r="BP44" i="232"/>
  <c r="BP43" i="232"/>
  <c r="BP42" i="232"/>
  <c r="AZ38" i="232"/>
  <c r="BC38" i="232" s="1"/>
  <c r="B38" i="232"/>
  <c r="AZ35" i="232"/>
  <c r="BC35" i="232" s="1"/>
  <c r="B35" i="232"/>
  <c r="AZ32" i="232"/>
  <c r="BC32" i="232" s="1"/>
  <c r="B32" i="232"/>
  <c r="AZ29" i="232"/>
  <c r="BC29" i="232" s="1"/>
  <c r="B29" i="232"/>
  <c r="AZ26" i="232"/>
  <c r="BC26" i="232" s="1"/>
  <c r="B26" i="232"/>
  <c r="AZ23" i="232"/>
  <c r="BC23" i="232" s="1"/>
  <c r="B23" i="232"/>
  <c r="AZ20" i="232"/>
  <c r="BC20" i="232" s="1"/>
  <c r="B20" i="232"/>
  <c r="AZ17" i="232"/>
  <c r="BC17" i="232" s="1"/>
  <c r="B17" i="232"/>
  <c r="AZ14" i="232"/>
  <c r="BC14" i="232" s="1"/>
  <c r="B14" i="232"/>
  <c r="AZ11" i="232"/>
  <c r="BC11" i="232" s="1"/>
  <c r="BK43" i="232" l="1"/>
  <c r="BK94" i="232"/>
  <c r="G94" i="232"/>
  <c r="AZ92" i="232"/>
  <c r="BP49" i="232"/>
  <c r="BH43" i="232" s="1"/>
  <c r="E89" i="230"/>
  <c r="E141" i="230" s="1"/>
  <c r="E193" i="230" s="1"/>
  <c r="BP100" i="232"/>
  <c r="BH92" i="232" s="1"/>
  <c r="BK143" i="232"/>
  <c r="BP151" i="232"/>
  <c r="BH143" i="232" s="1"/>
  <c r="AZ143" i="232" s="1"/>
  <c r="BP202" i="232"/>
  <c r="BH194" i="232" s="1"/>
  <c r="BC194" i="232" s="1"/>
  <c r="AZ194" i="232"/>
  <c r="G196" i="232"/>
  <c r="G145" i="232"/>
  <c r="BC143" i="232" l="1"/>
  <c r="AZ43" i="232"/>
  <c r="BH94" i="232"/>
  <c r="BC43" i="232"/>
  <c r="BC94" i="232"/>
  <c r="BC92" i="232"/>
  <c r="AI94" i="232" l="1"/>
  <c r="AG94" i="232"/>
  <c r="AZ94" i="232"/>
  <c r="BH145" i="232"/>
  <c r="AZ145" i="232"/>
  <c r="AI145" i="232" l="1"/>
  <c r="BC145" i="232"/>
  <c r="BH196" i="232"/>
  <c r="BF145" i="232"/>
  <c r="BF146" i="232"/>
  <c r="AG145" i="232"/>
  <c r="BF197" i="232" l="1"/>
  <c r="AG196" i="232"/>
  <c r="AI196" i="232"/>
  <c r="BC196" i="232"/>
  <c r="BK145" i="232"/>
  <c r="BF196" i="232"/>
  <c r="AZ196" i="232"/>
  <c r="BK196" i="232" l="1"/>
  <c r="G194" i="196"/>
  <c r="G143" i="196"/>
  <c r="G92" i="196"/>
  <c r="G43" i="196"/>
  <c r="G94" i="196" l="1"/>
  <c r="G196" i="196"/>
  <c r="G145" i="196"/>
  <c r="AZ186" i="230"/>
  <c r="BC186" i="230" s="1"/>
  <c r="AZ183" i="230"/>
  <c r="BC183" i="230" s="1"/>
  <c r="AZ180" i="230"/>
  <c r="BC180" i="230" s="1"/>
  <c r="AZ177" i="230"/>
  <c r="BC177" i="230" s="1"/>
  <c r="AZ174" i="230"/>
  <c r="BC174" i="230" s="1"/>
  <c r="AZ171" i="230"/>
  <c r="BC171" i="230" s="1"/>
  <c r="AZ168" i="230"/>
  <c r="BC168" i="230" s="1"/>
  <c r="AZ165" i="230"/>
  <c r="BC165" i="230" s="1"/>
  <c r="AZ162" i="230"/>
  <c r="BC162" i="230" s="1"/>
  <c r="AZ159" i="230"/>
  <c r="BC159" i="230" s="1"/>
  <c r="AZ134" i="230"/>
  <c r="BC134" i="230" s="1"/>
  <c r="AZ131" i="230"/>
  <c r="BC131" i="230" s="1"/>
  <c r="AZ128" i="230"/>
  <c r="BC128" i="230" s="1"/>
  <c r="AZ125" i="230"/>
  <c r="BC125" i="230" s="1"/>
  <c r="AZ122" i="230"/>
  <c r="BC122" i="230" s="1"/>
  <c r="AZ119" i="230"/>
  <c r="BC119" i="230" s="1"/>
  <c r="AZ116" i="230"/>
  <c r="BC116" i="230" s="1"/>
  <c r="AZ113" i="230"/>
  <c r="BC113" i="230" s="1"/>
  <c r="AZ110" i="230"/>
  <c r="BC110" i="230" s="1"/>
  <c r="AZ107" i="230"/>
  <c r="BC107" i="230" s="1"/>
  <c r="AZ82" i="230"/>
  <c r="BC82" i="230" s="1"/>
  <c r="AZ79" i="230"/>
  <c r="BC79" i="230" s="1"/>
  <c r="AZ76" i="230"/>
  <c r="BC76" i="230" s="1"/>
  <c r="AZ73" i="230"/>
  <c r="BC73" i="230" s="1"/>
  <c r="AZ70" i="230"/>
  <c r="BC70" i="230" s="1"/>
  <c r="AZ67" i="230"/>
  <c r="BC67" i="230" s="1"/>
  <c r="AZ64" i="230"/>
  <c r="BC64" i="230" s="1"/>
  <c r="AZ61" i="230"/>
  <c r="BC61" i="230" s="1"/>
  <c r="AZ58" i="230"/>
  <c r="BC58" i="230" s="1"/>
  <c r="AZ55" i="230"/>
  <c r="BC55" i="230" s="1"/>
  <c r="AZ32" i="230"/>
  <c r="BC32" i="230" s="1"/>
  <c r="AZ29" i="230"/>
  <c r="BC29" i="230" s="1"/>
  <c r="AZ26" i="230"/>
  <c r="BC26" i="230" s="1"/>
  <c r="AZ23" i="230"/>
  <c r="BC23" i="230" s="1"/>
  <c r="AZ20" i="230"/>
  <c r="BC20" i="230" s="1"/>
  <c r="AZ17" i="230"/>
  <c r="BC17" i="230" s="1"/>
  <c r="AQ11" i="230"/>
  <c r="AZ11" i="230" s="1"/>
  <c r="BC11" i="230" s="1"/>
  <c r="O60" i="219" l="1"/>
  <c r="Z60" i="219"/>
  <c r="J60" i="219"/>
  <c r="O59" i="219"/>
  <c r="J59" i="219"/>
  <c r="Z59" i="219"/>
  <c r="U57" i="219"/>
  <c r="Z58" i="219"/>
  <c r="J57" i="219"/>
  <c r="O58" i="219" l="1"/>
  <c r="J58" i="219"/>
  <c r="Z57" i="219"/>
  <c r="O57" i="219"/>
  <c r="J55" i="219"/>
  <c r="O55" i="219" s="1"/>
  <c r="J54" i="219"/>
  <c r="L45" i="219"/>
  <c r="I45" i="219"/>
  <c r="O44" i="219"/>
  <c r="U60" i="219" s="1"/>
  <c r="O43" i="219"/>
  <c r="U58" i="219" s="1"/>
  <c r="O42" i="219"/>
  <c r="U56" i="219" s="1"/>
  <c r="BD41" i="219"/>
  <c r="O41" i="219"/>
  <c r="U55" i="219" s="1"/>
  <c r="Z55" i="219" s="1"/>
  <c r="BX40" i="219"/>
  <c r="BX33" i="219" s="1"/>
  <c r="BX35" i="219" s="1"/>
  <c r="Y31" i="219" s="1"/>
  <c r="BT40" i="219"/>
  <c r="BL40" i="219"/>
  <c r="BL33" i="219" s="1"/>
  <c r="BL35" i="219" s="1"/>
  <c r="Q31" i="219" s="1"/>
  <c r="BH40" i="219"/>
  <c r="BE40" i="219"/>
  <c r="O40" i="219"/>
  <c r="U54" i="219" s="1"/>
  <c r="Y30" i="219"/>
  <c r="Q30" i="219"/>
  <c r="AQ18" i="219"/>
  <c r="BB10" i="219"/>
  <c r="J61" i="219" l="1"/>
  <c r="J71" i="219" s="1"/>
  <c r="U59" i="219"/>
  <c r="U61" i="219" s="1"/>
  <c r="O54" i="219"/>
  <c r="O61" i="219" s="1"/>
  <c r="Z54" i="219"/>
  <c r="Z61" i="219" s="1"/>
  <c r="O45" i="219"/>
  <c r="J68" i="219" l="1"/>
  <c r="U71" i="219"/>
  <c r="Z68" i="219"/>
  <c r="Z71" i="219"/>
  <c r="O68" i="219"/>
  <c r="O71" i="219"/>
  <c r="H62" i="213"/>
  <c r="AL60" i="213"/>
  <c r="Z59" i="213"/>
  <c r="L59" i="213"/>
  <c r="L64" i="213" s="1"/>
  <c r="AH64" i="213" s="1"/>
  <c r="AL58" i="213"/>
  <c r="AH58" i="213"/>
  <c r="AD58" i="213"/>
  <c r="AL57" i="213"/>
  <c r="AH57" i="213"/>
  <c r="AD57" i="213"/>
  <c r="AY56" i="213"/>
  <c r="AL56" i="213"/>
  <c r="AH56" i="213"/>
  <c r="AD56" i="213"/>
  <c r="AL55" i="213"/>
  <c r="AH55" i="213"/>
  <c r="AD55" i="213"/>
  <c r="AL54" i="213"/>
  <c r="AH54" i="213"/>
  <c r="AD54" i="213"/>
  <c r="AL53" i="213"/>
  <c r="AH53" i="213"/>
  <c r="AD53" i="213"/>
  <c r="AD59" i="213" s="1"/>
  <c r="Z52" i="213"/>
  <c r="AL51" i="213"/>
  <c r="AH51" i="213"/>
  <c r="AB51" i="213"/>
  <c r="L49" i="213"/>
  <c r="L62" i="213" s="1"/>
  <c r="Z47" i="213"/>
  <c r="AH46" i="213"/>
  <c r="Z46" i="213"/>
  <c r="AD46" i="213" s="1"/>
  <c r="AR45" i="213"/>
  <c r="AH45" i="213"/>
  <c r="AD45" i="213"/>
  <c r="AH43" i="213"/>
  <c r="Z43" i="213"/>
  <c r="AD17" i="213"/>
  <c r="Z17" i="213"/>
  <c r="U17" i="213"/>
  <c r="P17" i="213"/>
  <c r="K17" i="213"/>
  <c r="H17" i="213"/>
  <c r="AH16" i="213"/>
  <c r="AH15" i="213"/>
  <c r="AH13" i="213"/>
  <c r="AH12" i="213"/>
  <c r="AH11" i="213"/>
  <c r="AH9" i="213"/>
  <c r="T26" i="177" l="1"/>
  <c r="T24" i="177"/>
  <c r="AH17" i="213"/>
  <c r="AD52" i="213"/>
  <c r="X26" i="177"/>
  <c r="Z65" i="213"/>
  <c r="AD65" i="213" s="1"/>
  <c r="BC52" i="213"/>
  <c r="BG52" i="213" s="1"/>
  <c r="AR49" i="213"/>
  <c r="AR10" i="213"/>
  <c r="AT44" i="213"/>
  <c r="U68" i="219"/>
  <c r="Q29" i="219" s="1"/>
  <c r="Y29" i="219"/>
  <c r="AY54" i="213"/>
  <c r="AD47" i="213"/>
  <c r="AD48" i="213" s="1"/>
  <c r="AR9" i="213"/>
  <c r="AR13" i="213"/>
  <c r="AD43" i="213"/>
  <c r="Z48" i="213"/>
  <c r="Z49" i="213" s="1"/>
  <c r="AR14" i="213"/>
  <c r="AT48" i="213"/>
  <c r="AR51" i="213" l="1"/>
  <c r="S20" i="177"/>
  <c r="AD49" i="213"/>
  <c r="AN42" i="209" l="1"/>
  <c r="AT42" i="209" s="1"/>
  <c r="T42" i="209"/>
  <c r="Z42" i="209" s="1"/>
  <c r="AN41" i="209"/>
  <c r="AT41" i="209" s="1"/>
  <c r="T41" i="209"/>
  <c r="Z41" i="209" s="1"/>
  <c r="AN40" i="209"/>
  <c r="AT40" i="209" s="1"/>
  <c r="T40" i="209"/>
  <c r="Z40" i="209" s="1"/>
  <c r="AN39" i="209"/>
  <c r="AT39" i="209" s="1"/>
  <c r="T39" i="209"/>
  <c r="Z39" i="209" s="1"/>
  <c r="AN38" i="209"/>
  <c r="AT38" i="209" s="1"/>
  <c r="T38" i="209"/>
  <c r="Z38" i="209" s="1"/>
  <c r="AN37" i="209"/>
  <c r="AT37" i="209" s="1"/>
  <c r="T37" i="209"/>
  <c r="Z37" i="209" s="1"/>
  <c r="AT36" i="209"/>
  <c r="AN36" i="209"/>
  <c r="T36" i="209"/>
  <c r="Z36" i="209" s="1"/>
  <c r="AN35" i="209"/>
  <c r="AT35" i="209" s="1"/>
  <c r="T35" i="209"/>
  <c r="Z35" i="209" s="1"/>
  <c r="AN34" i="209"/>
  <c r="AT34" i="209" s="1"/>
  <c r="T34" i="209"/>
  <c r="Z34" i="209" s="1"/>
  <c r="AN33" i="209"/>
  <c r="AT33" i="209" s="1"/>
  <c r="T33" i="209"/>
  <c r="Z33" i="209" s="1"/>
  <c r="AN32" i="209"/>
  <c r="AT32" i="209" s="1"/>
  <c r="T32" i="209"/>
  <c r="Z32" i="209" s="1"/>
  <c r="X59" i="208"/>
  <c r="J59" i="208"/>
  <c r="AD55" i="208"/>
  <c r="AB55" i="208"/>
  <c r="Z55" i="208"/>
  <c r="X55" i="208"/>
  <c r="V55" i="208"/>
  <c r="T55" i="208"/>
  <c r="P55" i="208"/>
  <c r="N55" i="208"/>
  <c r="L55" i="208"/>
  <c r="J55" i="208"/>
  <c r="H55" i="208"/>
  <c r="F55" i="208"/>
  <c r="AD54" i="208"/>
  <c r="AB54" i="208"/>
  <c r="Z54" i="208"/>
  <c r="P54" i="208"/>
  <c r="N54" i="208"/>
  <c r="L54" i="208"/>
  <c r="AF52" i="208"/>
  <c r="R52" i="208"/>
  <c r="AF51" i="208"/>
  <c r="R51" i="208"/>
  <c r="AF50" i="208"/>
  <c r="R50" i="208"/>
  <c r="AF49" i="208"/>
  <c r="R49" i="208"/>
  <c r="AF48" i="208"/>
  <c r="R48" i="208"/>
  <c r="AF47" i="208"/>
  <c r="R47" i="208"/>
  <c r="AF46" i="208"/>
  <c r="R46" i="208"/>
  <c r="AF45" i="208"/>
  <c r="R45" i="208"/>
  <c r="AF44" i="208"/>
  <c r="R44" i="208"/>
  <c r="AF43" i="208"/>
  <c r="R43" i="208"/>
  <c r="AF42" i="208"/>
  <c r="R42" i="208"/>
  <c r="AF41" i="208"/>
  <c r="R41" i="208"/>
  <c r="AF40" i="208"/>
  <c r="R40" i="208"/>
  <c r="AF39" i="208"/>
  <c r="R39" i="208"/>
  <c r="AF38" i="208"/>
  <c r="R38" i="208"/>
  <c r="AF37" i="208"/>
  <c r="R37" i="208"/>
  <c r="AF36" i="208"/>
  <c r="R36" i="208"/>
  <c r="AF35" i="208"/>
  <c r="R35" i="208"/>
  <c r="AF34" i="208"/>
  <c r="R34" i="208"/>
  <c r="AF33" i="208"/>
  <c r="R33" i="208"/>
  <c r="AF32" i="208"/>
  <c r="R32" i="208"/>
  <c r="AF31" i="208"/>
  <c r="R31" i="208"/>
  <c r="AF30" i="208"/>
  <c r="R30" i="208"/>
  <c r="AF29" i="208"/>
  <c r="R29" i="208"/>
  <c r="AV195" i="197"/>
  <c r="AY195" i="197" s="1"/>
  <c r="AV192" i="197"/>
  <c r="AY192" i="197" s="1"/>
  <c r="AV189" i="197"/>
  <c r="AY189" i="197" s="1"/>
  <c r="AV186" i="197"/>
  <c r="AY186" i="197" s="1"/>
  <c r="AV183" i="197"/>
  <c r="AY183" i="197" s="1"/>
  <c r="AV180" i="197"/>
  <c r="AY180" i="197" s="1"/>
  <c r="AV177" i="197"/>
  <c r="AY177" i="197" s="1"/>
  <c r="AV174" i="197"/>
  <c r="AY174" i="197" s="1"/>
  <c r="AV171" i="197"/>
  <c r="AY171" i="197" s="1"/>
  <c r="AV168" i="197"/>
  <c r="AY168" i="197" s="1"/>
  <c r="AV141" i="197"/>
  <c r="AY141" i="197" s="1"/>
  <c r="AV138" i="197"/>
  <c r="AY138" i="197" s="1"/>
  <c r="AV135" i="197"/>
  <c r="AY135" i="197" s="1"/>
  <c r="AV132" i="197"/>
  <c r="AY132" i="197" s="1"/>
  <c r="AV129" i="197"/>
  <c r="AY129" i="197" s="1"/>
  <c r="AV126" i="197"/>
  <c r="AY126" i="197" s="1"/>
  <c r="AV123" i="197"/>
  <c r="AY123" i="197" s="1"/>
  <c r="AV120" i="197"/>
  <c r="AY120" i="197" s="1"/>
  <c r="AV117" i="197"/>
  <c r="AY117" i="197" s="1"/>
  <c r="AV114" i="197"/>
  <c r="AY114" i="197" s="1"/>
  <c r="AV87" i="197"/>
  <c r="AY87" i="197" s="1"/>
  <c r="AV84" i="197"/>
  <c r="AY84" i="197" s="1"/>
  <c r="AV81" i="197"/>
  <c r="AY81" i="197" s="1"/>
  <c r="AV78" i="197"/>
  <c r="AY78" i="197" s="1"/>
  <c r="AV75" i="197"/>
  <c r="AY75" i="197" s="1"/>
  <c r="AV72" i="197"/>
  <c r="AY72" i="197" s="1"/>
  <c r="AV69" i="197"/>
  <c r="AY69" i="197" s="1"/>
  <c r="AV66" i="197"/>
  <c r="AY66" i="197" s="1"/>
  <c r="AV63" i="197"/>
  <c r="AY63" i="197" s="1"/>
  <c r="AV60" i="197"/>
  <c r="AY60" i="197" s="1"/>
  <c r="AV35" i="197"/>
  <c r="AY35" i="197" s="1"/>
  <c r="AV32" i="197"/>
  <c r="AY32" i="197" s="1"/>
  <c r="AV29" i="197"/>
  <c r="AY29" i="197" s="1"/>
  <c r="AV26" i="197"/>
  <c r="AY26" i="197" s="1"/>
  <c r="AV23" i="197"/>
  <c r="AY23" i="197" s="1"/>
  <c r="AV20" i="197"/>
  <c r="AY20" i="197" s="1"/>
  <c r="AV17" i="197"/>
  <c r="AY17" i="197" s="1"/>
  <c r="AV14" i="197"/>
  <c r="AY14" i="197" s="1"/>
  <c r="AV11" i="197"/>
  <c r="AY11" i="197" s="1"/>
  <c r="BP201" i="196"/>
  <c r="BP200" i="196"/>
  <c r="BP199" i="196"/>
  <c r="BP198" i="196"/>
  <c r="BP197" i="196"/>
  <c r="BP196" i="196"/>
  <c r="BP195" i="196"/>
  <c r="AZ189" i="196"/>
  <c r="BC189" i="196" s="1"/>
  <c r="B189" i="196"/>
  <c r="AZ186" i="196"/>
  <c r="BC186" i="196" s="1"/>
  <c r="B186" i="196"/>
  <c r="AZ183" i="196"/>
  <c r="BC183" i="196" s="1"/>
  <c r="B183" i="196"/>
  <c r="BC180" i="196"/>
  <c r="AZ180" i="196"/>
  <c r="B180" i="196"/>
  <c r="AZ177" i="196"/>
  <c r="BC177" i="196" s="1"/>
  <c r="B177" i="196"/>
  <c r="AZ174" i="196"/>
  <c r="BC174" i="196" s="1"/>
  <c r="B174" i="196"/>
  <c r="AZ171" i="196"/>
  <c r="BC171" i="196" s="1"/>
  <c r="B171" i="196"/>
  <c r="BC168" i="196"/>
  <c r="AZ168" i="196"/>
  <c r="B168" i="196"/>
  <c r="AZ165" i="196"/>
  <c r="BC165" i="196" s="1"/>
  <c r="B165" i="196"/>
  <c r="B164" i="196"/>
  <c r="B161" i="196"/>
  <c r="B158" i="196"/>
  <c r="BP150" i="196"/>
  <c r="BP149" i="196"/>
  <c r="BP148" i="196"/>
  <c r="BP147" i="196"/>
  <c r="BP146" i="196"/>
  <c r="BP145" i="196"/>
  <c r="BP144" i="196"/>
  <c r="AZ138" i="196"/>
  <c r="BC138" i="196" s="1"/>
  <c r="B138" i="196"/>
  <c r="BC135" i="196"/>
  <c r="AZ135" i="196"/>
  <c r="B135" i="196"/>
  <c r="AZ132" i="196"/>
  <c r="BC132" i="196" s="1"/>
  <c r="B132" i="196"/>
  <c r="AZ129" i="196"/>
  <c r="BC129" i="196" s="1"/>
  <c r="B129" i="196"/>
  <c r="AZ126" i="196"/>
  <c r="BC126" i="196" s="1"/>
  <c r="B126" i="196"/>
  <c r="BC123" i="196"/>
  <c r="AZ123" i="196"/>
  <c r="B123" i="196"/>
  <c r="AZ120" i="196"/>
  <c r="BC120" i="196" s="1"/>
  <c r="B120" i="196"/>
  <c r="AZ117" i="196"/>
  <c r="BC117" i="196" s="1"/>
  <c r="B117" i="196"/>
  <c r="AZ114" i="196"/>
  <c r="BC114" i="196" s="1"/>
  <c r="B114" i="196"/>
  <c r="BP96" i="196"/>
  <c r="BP95" i="196"/>
  <c r="BP94" i="196"/>
  <c r="BP93" i="196"/>
  <c r="AZ87" i="196"/>
  <c r="BC87" i="196" s="1"/>
  <c r="B87" i="196"/>
  <c r="AZ84" i="196"/>
  <c r="BC84" i="196" s="1"/>
  <c r="B84" i="196"/>
  <c r="AZ81" i="196"/>
  <c r="BC81" i="196" s="1"/>
  <c r="B81" i="196"/>
  <c r="AZ78" i="196"/>
  <c r="BC78" i="196" s="1"/>
  <c r="B78" i="196"/>
  <c r="AZ75" i="196"/>
  <c r="BC75" i="196" s="1"/>
  <c r="B75" i="196"/>
  <c r="AZ72" i="196"/>
  <c r="BC72" i="196" s="1"/>
  <c r="B72" i="196"/>
  <c r="AZ69" i="196"/>
  <c r="BC69" i="196" s="1"/>
  <c r="B69" i="196"/>
  <c r="AZ66" i="196"/>
  <c r="BC66" i="196" s="1"/>
  <c r="B66" i="196"/>
  <c r="AZ63" i="196"/>
  <c r="BC63" i="196" s="1"/>
  <c r="B63" i="196"/>
  <c r="B61" i="196"/>
  <c r="B58" i="196"/>
  <c r="BP45" i="196"/>
  <c r="BP44" i="196"/>
  <c r="BP43" i="196"/>
  <c r="BP42" i="196"/>
  <c r="AZ38" i="196"/>
  <c r="BC38" i="196" s="1"/>
  <c r="B38" i="196"/>
  <c r="AZ35" i="196"/>
  <c r="BC35" i="196" s="1"/>
  <c r="B35" i="196"/>
  <c r="AZ32" i="196"/>
  <c r="BC32" i="196" s="1"/>
  <c r="B32" i="196"/>
  <c r="AZ29" i="196"/>
  <c r="BC29" i="196" s="1"/>
  <c r="B29" i="196"/>
  <c r="AZ26" i="196"/>
  <c r="BC26" i="196" s="1"/>
  <c r="B26" i="196"/>
  <c r="AZ23" i="196"/>
  <c r="BC23" i="196" s="1"/>
  <c r="B23" i="196"/>
  <c r="AZ20" i="196"/>
  <c r="BC20" i="196" s="1"/>
  <c r="B20" i="196"/>
  <c r="AZ17" i="196"/>
  <c r="BC17" i="196" s="1"/>
  <c r="B17" i="196"/>
  <c r="AZ14" i="196"/>
  <c r="BC14" i="196" s="1"/>
  <c r="B14" i="196"/>
  <c r="AZ11" i="196"/>
  <c r="BC11" i="196" s="1"/>
  <c r="AF54" i="208" l="1"/>
  <c r="T57" i="208" s="1"/>
  <c r="R55" i="208"/>
  <c r="F58" i="208" s="1"/>
  <c r="P58" i="208" s="1"/>
  <c r="AF55" i="208"/>
  <c r="T58" i="208" s="1"/>
  <c r="AD58" i="208" s="1"/>
  <c r="R54" i="208"/>
  <c r="F57" i="208" s="1"/>
  <c r="F59" i="208" s="1"/>
  <c r="BP202" i="196"/>
  <c r="BP151" i="196"/>
  <c r="AD57" i="208"/>
  <c r="T59" i="208"/>
  <c r="AD59" i="208" s="1"/>
  <c r="P57" i="208" l="1"/>
  <c r="AD23" i="177" l="1"/>
  <c r="V30" i="177" l="1"/>
  <c r="AR16" i="177" l="1"/>
  <c r="X25" i="177" l="1"/>
  <c r="J24" i="177" s="1"/>
  <c r="Z30" i="177" l="1"/>
  <c r="AW30" i="177" l="1"/>
  <c r="AT30" i="177"/>
  <c r="AW29" i="177"/>
  <c r="AT29" i="177"/>
  <c r="AW28" i="177"/>
  <c r="AT28" i="177"/>
  <c r="AW27" i="177"/>
  <c r="AT27" i="177"/>
  <c r="AW26" i="177"/>
  <c r="AT26" i="177"/>
  <c r="AW25" i="177"/>
  <c r="AT25" i="177"/>
  <c r="AW24" i="177"/>
  <c r="AT24" i="177"/>
  <c r="AW23" i="177"/>
  <c r="AT23" i="177"/>
  <c r="AW22" i="177"/>
  <c r="AT22" i="177"/>
  <c r="AW21" i="177"/>
  <c r="AR19" i="177"/>
  <c r="AR18" i="177"/>
  <c r="AR17" i="177"/>
  <c r="G10" i="177"/>
  <c r="X20" i="177" l="1"/>
  <c r="AG20" i="177"/>
  <c r="AD20" i="177"/>
  <c r="K10" i="177"/>
  <c r="X24" i="177" l="1"/>
  <c r="AJ20" i="177"/>
  <c r="AM20" i="177"/>
  <c r="AG23" i="177" l="1"/>
  <c r="AJ23" i="177"/>
  <c r="AJ27" i="177" s="1"/>
  <c r="AM23" i="177"/>
  <c r="AM27" i="177" s="1"/>
</calcChain>
</file>

<file path=xl/comments1.xml><?xml version="1.0" encoding="utf-8"?>
<comments xmlns="http://schemas.openxmlformats.org/spreadsheetml/2006/main">
  <authors>
    <author>沖縄県</author>
  </authors>
  <commentList>
    <comment ref="Y59" authorId="0" shapeId="0">
      <text>
        <r>
          <rPr>
            <b/>
            <sz val="9"/>
            <color indexed="81"/>
            <rFont val="ＭＳ Ｐゴシック"/>
            <family val="3"/>
            <charset val="128"/>
          </rPr>
          <t>労基署による受領日付のあるもの</t>
        </r>
      </text>
    </comment>
    <comment ref="Y61" authorId="0" shapeId="0">
      <text>
        <r>
          <rPr>
            <b/>
            <sz val="9"/>
            <color indexed="81"/>
            <rFont val="ＭＳ Ｐゴシック"/>
            <family val="3"/>
            <charset val="128"/>
          </rPr>
          <t>労基署による受領日付のあるもの</t>
        </r>
      </text>
    </comment>
  </commentList>
</comments>
</file>

<file path=xl/comments10.xml><?xml version="1.0" encoding="utf-8"?>
<comments xmlns="http://schemas.openxmlformats.org/spreadsheetml/2006/main">
  <authors>
    <author>soramimi69</author>
  </authors>
  <commentList>
    <comment ref="Q53" authorId="0" shapeId="0">
      <text>
        <r>
          <rPr>
            <sz val="9"/>
            <color indexed="81"/>
            <rFont val="ＭＳ Ｐ明朝"/>
            <family val="1"/>
            <charset val="128"/>
          </rPr>
          <t>選択肢にない場合は、直接入力すること。</t>
        </r>
      </text>
    </comment>
  </commentList>
</comments>
</file>

<file path=xl/comments11.xml><?xml version="1.0" encoding="utf-8"?>
<comments xmlns="http://schemas.openxmlformats.org/spreadsheetml/2006/main">
  <authors>
    <author>soramimi69</author>
  </authors>
  <commentList>
    <comment ref="C10" authorId="0" shapeId="0">
      <text>
        <r>
          <rPr>
            <sz val="9"/>
            <color indexed="81"/>
            <rFont val="ＭＳ Ｐ明朝"/>
            <family val="1"/>
            <charset val="128"/>
          </rPr>
          <t>選択肢にない場合は、直接入力してください。</t>
        </r>
      </text>
    </comment>
  </commentList>
</comments>
</file>

<file path=xl/comments12.xml><?xml version="1.0" encoding="utf-8"?>
<comments xmlns="http://schemas.openxmlformats.org/spreadsheetml/2006/main">
  <authors>
    <author>soramimi69</author>
  </authors>
  <commentList>
    <comment ref="K53" authorId="0" shapeId="0">
      <text>
        <r>
          <rPr>
            <sz val="9"/>
            <color indexed="81"/>
            <rFont val="ＭＳ Ｐ明朝"/>
            <family val="1"/>
            <charset val="128"/>
          </rPr>
          <t>選択肢：円,ｶ月</t>
        </r>
      </text>
    </comment>
    <comment ref="Q53" authorId="0" shapeId="0">
      <text>
        <r>
          <rPr>
            <sz val="9"/>
            <color indexed="81"/>
            <rFont val="ＭＳ Ｐ明朝"/>
            <family val="1"/>
            <charset val="128"/>
          </rPr>
          <t>選択肢：円,ｶ月</t>
        </r>
      </text>
    </comment>
    <comment ref="W53" authorId="0" shapeId="0">
      <text>
        <r>
          <rPr>
            <sz val="9"/>
            <color indexed="81"/>
            <rFont val="ＭＳ Ｐ明朝"/>
            <family val="1"/>
            <charset val="128"/>
          </rPr>
          <t>選択肢：円,ｶ月</t>
        </r>
      </text>
    </comment>
  </commentList>
</comments>
</file>

<file path=xl/comments13.xml><?xml version="1.0" encoding="utf-8"?>
<comments xmlns="http://schemas.openxmlformats.org/spreadsheetml/2006/main">
  <authors>
    <author>沖縄県</author>
  </authors>
  <commentList>
    <comment ref="AD3" authorId="0" shapeId="0">
      <text>
        <r>
          <rPr>
            <b/>
            <sz val="9"/>
            <color indexed="81"/>
            <rFont val="MS P ゴシック"/>
            <family val="3"/>
            <charset val="128"/>
          </rPr>
          <t>始業時刻のみ記載し、終業時間や休憩時間が分からないシフト表が見られるため</t>
        </r>
        <r>
          <rPr>
            <sz val="9"/>
            <color indexed="81"/>
            <rFont val="MS P ゴシック"/>
            <family val="3"/>
            <charset val="128"/>
          </rPr>
          <t xml:space="preserve">
</t>
        </r>
      </text>
    </comment>
  </commentList>
</comments>
</file>

<file path=xl/comments14.xml><?xml version="1.0" encoding="utf-8"?>
<comments xmlns="http://schemas.openxmlformats.org/spreadsheetml/2006/main">
  <authors>
    <author>soramimi69</author>
    <author>沖縄県</author>
  </authors>
  <commentList>
    <comment ref="B11" authorId="0" shapeId="0">
      <text>
        <r>
          <rPr>
            <sz val="9"/>
            <color indexed="81"/>
            <rFont val="ＭＳ Ｐ明朝"/>
            <family val="1"/>
            <charset val="128"/>
          </rPr>
          <t>リスト（産休、育休、介護休、病休）から選択。手書きも可。</t>
        </r>
      </text>
    </comment>
    <comment ref="J11" authorId="1" shapeId="0">
      <text>
        <r>
          <rPr>
            <sz val="9"/>
            <color indexed="81"/>
            <rFont val="ＭＳ Ｐ明朝"/>
            <family val="1"/>
            <charset val="128"/>
          </rPr>
          <t>選択肢リストにない場合は、手書きしてください。</t>
        </r>
      </text>
    </comment>
    <comment ref="N11" authorId="1" shapeId="0">
      <text>
        <r>
          <rPr>
            <sz val="9"/>
            <color indexed="81"/>
            <rFont val="ＭＳ Ｐ明朝"/>
            <family val="1"/>
            <charset val="128"/>
          </rPr>
          <t>リストから選択（正規職員、非正規職員)</t>
        </r>
      </text>
    </comment>
    <comment ref="R13" authorId="0" shapeId="0">
      <text>
        <r>
          <rPr>
            <sz val="9"/>
            <color indexed="81"/>
            <rFont val="ＭＳ Ｐ明朝"/>
            <family val="1"/>
            <charset val="128"/>
          </rPr>
          <t>（入力方法の例）
H25.4.17</t>
        </r>
      </text>
    </comment>
    <comment ref="B25" authorId="0" shapeId="0">
      <text>
        <r>
          <rPr>
            <sz val="9"/>
            <color indexed="81"/>
            <rFont val="ＭＳ Ｐ明朝"/>
            <family val="1"/>
            <charset val="128"/>
          </rPr>
          <t>リスト（退職、転職）から選択してください。</t>
        </r>
      </text>
    </comment>
    <comment ref="E25" authorId="1" shapeId="0">
      <text>
        <r>
          <rPr>
            <sz val="9"/>
            <color indexed="81"/>
            <rFont val="MS P ゴシック"/>
            <family val="3"/>
            <charset val="128"/>
          </rPr>
          <t xml:space="preserve">退職、転出年月日
</t>
        </r>
      </text>
    </comment>
    <comment ref="P25" authorId="1" shapeId="0">
      <text>
        <r>
          <rPr>
            <sz val="9"/>
            <color indexed="81"/>
            <rFont val="ＭＳ Ｐ明朝"/>
            <family val="1"/>
            <charset val="128"/>
          </rPr>
          <t>選択肢リストにない場合は、手入力してください。</t>
        </r>
      </text>
    </comment>
    <comment ref="V25" authorId="1" shapeId="0">
      <text>
        <r>
          <rPr>
            <sz val="9"/>
            <color indexed="81"/>
            <rFont val="ＭＳ Ｐ明朝"/>
            <family val="1"/>
            <charset val="128"/>
          </rPr>
          <t>リストから選択（正規職員、非正規職員)</t>
        </r>
      </text>
    </comment>
  </commentList>
</comments>
</file>

<file path=xl/comments15.xml><?xml version="1.0" encoding="utf-8"?>
<comments xmlns="http://schemas.openxmlformats.org/spreadsheetml/2006/main">
  <authors>
    <author>沖縄県</author>
  </authors>
  <commentList>
    <comment ref="G11" authorId="0" shapeId="0">
      <text>
        <r>
          <rPr>
            <sz val="9"/>
            <color indexed="81"/>
            <rFont val="ＭＳ Ｐ明朝"/>
            <family val="1"/>
            <charset val="128"/>
          </rPr>
          <t>リストにない職種は直接入力してください。</t>
        </r>
      </text>
    </comment>
    <comment ref="G13" authorId="0"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text>
    </comment>
    <comment ref="AI14" authorId="0" shapeId="0">
      <text>
        <r>
          <rPr>
            <b/>
            <sz val="9"/>
            <color indexed="10"/>
            <rFont val="ＭＳ Ｐゴシック"/>
            <family val="3"/>
            <charset val="128"/>
          </rPr>
          <t>※日給・時給の場合：時給・日給を月額に換算した金額を入力</t>
        </r>
      </text>
    </comment>
    <comment ref="AJ16" authorId="0" shapeId="0">
      <text>
        <r>
          <rPr>
            <b/>
            <sz val="9"/>
            <color indexed="10"/>
            <rFont val="ＭＳ Ｐゴシック"/>
            <family val="3"/>
            <charset val="128"/>
          </rPr>
          <t>※日給・時給の場合：日給額・時給額を入力</t>
        </r>
      </text>
    </comment>
  </commentList>
</comments>
</file>

<file path=xl/comments16.xml><?xml version="1.0" encoding="utf-8"?>
<comments xmlns="http://schemas.openxmlformats.org/spreadsheetml/2006/main">
  <authors>
    <author>沖縄県</author>
  </authors>
  <commentList>
    <comment ref="E11" authorId="0" shapeId="0">
      <text>
        <r>
          <rPr>
            <sz val="9"/>
            <color indexed="81"/>
            <rFont val="ＭＳ Ｐ明朝"/>
            <family val="1"/>
            <charset val="128"/>
          </rPr>
          <t>リストにない職種は手書き力してください。</t>
        </r>
      </text>
    </comment>
  </commentList>
</comments>
</file>

<file path=xl/comments17.xml><?xml version="1.0" encoding="utf-8"?>
<comments xmlns="http://schemas.openxmlformats.org/spreadsheetml/2006/main">
  <authors>
    <author>沖縄県</author>
  </authors>
  <commentList>
    <comment ref="G11" authorId="0" shapeId="0">
      <text>
        <r>
          <rPr>
            <sz val="9"/>
            <color indexed="81"/>
            <rFont val="ＭＳ Ｐ明朝"/>
            <family val="1"/>
            <charset val="128"/>
          </rPr>
          <t>リストにない職種は直接入力してください。</t>
        </r>
      </text>
    </comment>
    <comment ref="G13" authorId="0" shapeId="0">
      <text>
        <r>
          <rPr>
            <sz val="9"/>
            <color indexed="81"/>
            <rFont val="MS P ゴシック"/>
            <family val="3"/>
            <charset val="128"/>
          </rPr>
          <t>・「常勤」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t>
        </r>
        <r>
          <rPr>
            <b/>
            <sz val="9"/>
            <color indexed="81"/>
            <rFont val="MS P ゴシック"/>
            <family val="3"/>
            <charset val="128"/>
          </rPr>
          <t xml:space="preserve">
</t>
        </r>
        <r>
          <rPr>
            <sz val="9"/>
            <color indexed="81"/>
            <rFont val="MS P ゴシック"/>
            <family val="3"/>
            <charset val="128"/>
          </rPr>
          <t xml:space="preserve">
</t>
        </r>
      </text>
    </comment>
    <comment ref="AI14" authorId="0" shapeId="0">
      <text>
        <r>
          <rPr>
            <b/>
            <sz val="9"/>
            <color indexed="10"/>
            <rFont val="ＭＳ Ｐゴシック"/>
            <family val="3"/>
            <charset val="128"/>
          </rPr>
          <t>※日給・時給の場合：時給・日給を月額に換算した金額を入力</t>
        </r>
      </text>
    </comment>
    <comment ref="AJ16" authorId="0" shapeId="0">
      <text>
        <r>
          <rPr>
            <b/>
            <sz val="9"/>
            <color indexed="10"/>
            <rFont val="ＭＳ Ｐゴシック"/>
            <family val="3"/>
            <charset val="128"/>
          </rPr>
          <t>※日給・時給の場合：日給額・時給額を入力</t>
        </r>
      </text>
    </comment>
  </commentList>
</comments>
</file>

<file path=xl/comments18.xml><?xml version="1.0" encoding="utf-8"?>
<comments xmlns="http://schemas.openxmlformats.org/spreadsheetml/2006/main">
  <authors>
    <author>沖縄県</author>
  </authors>
  <commentList>
    <comment ref="E11" authorId="0" shapeId="0">
      <text>
        <r>
          <rPr>
            <sz val="9"/>
            <color indexed="81"/>
            <rFont val="ＭＳ Ｐ明朝"/>
            <family val="1"/>
            <charset val="128"/>
          </rPr>
          <t>リストにない職種は直接入力してください。</t>
        </r>
      </text>
    </comment>
    <comment ref="E13" authorId="0" shapeId="0">
      <text>
        <r>
          <rPr>
            <sz val="9"/>
            <color indexed="81"/>
            <rFont val="MS P ゴシック"/>
            <family val="3"/>
            <charset val="128"/>
          </rPr>
          <t xml:space="preserve">・「常勤」
①就業規則において定められている常勤の従事者が勤務すべき時間数（１か月に勤務すべき時間数が120時間以上であるものに限る）に達している者
②上記以外の者であって、１日６時間以上かつ月20日以上勤務するもの
・「短時間」
上記のいずれにも該当しない者
</t>
        </r>
      </text>
    </comment>
    <comment ref="AE14" authorId="0" shapeId="0">
      <text>
        <r>
          <rPr>
            <b/>
            <sz val="9"/>
            <color indexed="10"/>
            <rFont val="ＭＳ Ｐゴシック"/>
            <family val="3"/>
            <charset val="128"/>
          </rPr>
          <t>※日給・時給の場合：時給・日給を月額に換算した金額を入力</t>
        </r>
      </text>
    </comment>
    <comment ref="AF16" authorId="0" shapeId="0">
      <text>
        <r>
          <rPr>
            <b/>
            <sz val="9"/>
            <color indexed="10"/>
            <rFont val="ＭＳ Ｐゴシック"/>
            <family val="3"/>
            <charset val="128"/>
          </rPr>
          <t>※日給・時給の場合：日給額・時給額を入力</t>
        </r>
      </text>
    </comment>
    <comment ref="AE60" authorId="0" shapeId="0">
      <text>
        <r>
          <rPr>
            <b/>
            <sz val="9"/>
            <color indexed="10"/>
            <rFont val="ＭＳ Ｐゴシック"/>
            <family val="3"/>
            <charset val="128"/>
          </rPr>
          <t>※日給・時給の場合：時給・日給を月額に換算した金額を入力</t>
        </r>
      </text>
    </comment>
    <comment ref="AF62" authorId="0" shapeId="0">
      <text>
        <r>
          <rPr>
            <b/>
            <sz val="9"/>
            <color indexed="10"/>
            <rFont val="ＭＳ Ｐゴシック"/>
            <family val="3"/>
            <charset val="128"/>
          </rPr>
          <t>※日給・時給の場合：日給額・時給額を入力</t>
        </r>
      </text>
    </comment>
  </commentList>
</comments>
</file>

<file path=xl/comments2.xml><?xml version="1.0" encoding="utf-8"?>
<comments xmlns="http://schemas.openxmlformats.org/spreadsheetml/2006/main">
  <authors>
    <author>沖縄県</author>
    <author>soramimi69</author>
  </authors>
  <commentList>
    <comment ref="X9" authorId="0" shapeId="0">
      <text>
        <r>
          <rPr>
            <sz val="9"/>
            <color indexed="81"/>
            <rFont val="MS P ゴシック"/>
            <family val="3"/>
            <charset val="128"/>
          </rPr>
          <t>※１
本年度初日の前日(３月31日)現在満２歳であって監査調書提出月初日現在で満３歳児の児童数を再掲すること。</t>
        </r>
      </text>
    </comment>
    <comment ref="N13" authorId="0" shapeId="0">
      <text>
        <r>
          <rPr>
            <sz val="9"/>
            <color indexed="81"/>
            <rFont val="MS P ゴシック"/>
            <family val="3"/>
            <charset val="128"/>
          </rPr>
          <t>※２
１歳児のうち、監査調書提出月初日現在で満２歳に到達した児童数を再掲すること。</t>
        </r>
      </text>
    </comment>
    <comment ref="S13" authorId="0" shapeId="0">
      <text>
        <r>
          <rPr>
            <sz val="9"/>
            <color indexed="81"/>
            <rFont val="MS P ゴシック"/>
            <family val="3"/>
            <charset val="128"/>
          </rPr>
          <t>※３
２歳児のうち、監査調書提出月初日現在で満３歳に到達した児童数を再掲すること。</t>
        </r>
      </text>
    </comment>
    <comment ref="L43" authorId="1" shapeId="0">
      <text>
        <r>
          <rPr>
            <sz val="9"/>
            <color indexed="81"/>
            <rFont val="ＭＳ Ｐ明朝"/>
            <family val="1"/>
            <charset val="128"/>
          </rPr>
          <t>0～2歳児は、各年齢毎にクラスを複数設置している場合は、合計面積を記入してください。</t>
        </r>
      </text>
    </comment>
    <comment ref="AP56" authorId="0" shapeId="0">
      <text>
        <r>
          <rPr>
            <sz val="9"/>
            <color indexed="81"/>
            <rFont val="ＭＳ Ｐ明朝"/>
            <family val="1"/>
            <charset val="128"/>
          </rPr>
          <t>選択肢（園舎内,園舎外）</t>
        </r>
      </text>
    </comment>
    <comment ref="AP58" authorId="0" shapeId="0">
      <text>
        <r>
          <rPr>
            <sz val="9"/>
            <color indexed="81"/>
            <rFont val="ＭＳ Ｐ明朝"/>
            <family val="1"/>
            <charset val="128"/>
          </rPr>
          <t>選択肢（園舎内,園舎外）</t>
        </r>
      </text>
    </comment>
    <comment ref="AP60" authorId="0" shapeId="0">
      <text>
        <r>
          <rPr>
            <sz val="9"/>
            <color indexed="81"/>
            <rFont val="ＭＳ Ｐ明朝"/>
            <family val="1"/>
            <charset val="128"/>
          </rPr>
          <t>選択肢（園舎内,園舎外）</t>
        </r>
      </text>
    </comment>
    <comment ref="AP62" authorId="0" shapeId="0">
      <text>
        <r>
          <rPr>
            <sz val="9"/>
            <color indexed="81"/>
            <rFont val="ＭＳ Ｐ明朝"/>
            <family val="1"/>
            <charset val="128"/>
          </rPr>
          <t>選択肢（園舎内,園舎外）</t>
        </r>
      </text>
    </comment>
  </commentList>
</comments>
</file>

<file path=xl/comments3.xml><?xml version="1.0" encoding="utf-8"?>
<comments xmlns="http://schemas.openxmlformats.org/spreadsheetml/2006/main">
  <authors>
    <author>soramimi69</author>
  </authors>
  <commentList>
    <comment ref="O7" authorId="0" shapeId="0">
      <text>
        <r>
          <rPr>
            <sz val="9"/>
            <color indexed="81"/>
            <rFont val="ＭＳ Ｐ明朝"/>
            <family val="1"/>
            <charset val="128"/>
          </rPr>
          <t>クラス名</t>
        </r>
      </text>
    </comment>
    <comment ref="T7" authorId="0" shapeId="0">
      <text>
        <r>
          <rPr>
            <sz val="9"/>
            <color indexed="81"/>
            <rFont val="ＭＳ Ｐ明朝"/>
            <family val="1"/>
            <charset val="128"/>
          </rPr>
          <t>学級児童数</t>
        </r>
      </text>
    </comment>
    <comment ref="I20" authorId="0" shapeId="0">
      <text>
        <r>
          <rPr>
            <sz val="9"/>
            <color indexed="81"/>
            <rFont val="ＭＳ Ｐ明朝"/>
            <family val="1"/>
            <charset val="128"/>
          </rPr>
          <t>学級数を入力してください。</t>
        </r>
      </text>
    </comment>
  </commentList>
</comments>
</file>

<file path=xl/comments4.xml><?xml version="1.0" encoding="utf-8"?>
<comments xmlns="http://schemas.openxmlformats.org/spreadsheetml/2006/main">
  <authors>
    <author>soramimi69</author>
  </authors>
  <commentList>
    <comment ref="F7" authorId="0" shapeId="0">
      <text>
        <r>
          <rPr>
            <sz val="9"/>
            <color indexed="81"/>
            <rFont val="ＭＳ Ｐ明朝"/>
            <family val="1"/>
            <charset val="128"/>
          </rPr>
          <t>県幼保連携型認定子ども園規則第14条(2)「保育室等」とは、乳児室、ほふく室、保育室又は遊戯室をいう。</t>
        </r>
      </text>
    </comment>
  </commentList>
</comments>
</file>

<file path=xl/comments5.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O10" authorId="1" shapeId="0">
      <text>
        <r>
          <rPr>
            <sz val="9"/>
            <color indexed="81"/>
            <rFont val="ＭＳ Ｐゴシック"/>
            <family val="3"/>
            <charset val="128"/>
          </rPr>
          <t>産休・育休・病休等の代替職員は、正規職員に含め、再掲表示してください。</t>
        </r>
      </text>
    </comment>
    <comment ref="Z10" authorId="1" shapeId="0">
      <text>
        <r>
          <rPr>
            <sz val="9"/>
            <color indexed="81"/>
            <rFont val="ＭＳ Ｐゴシック"/>
            <family val="3"/>
            <charset val="128"/>
          </rPr>
          <t>産休・育休・病休等の代替職員は、正規職員に含め、再掲表示してください。</t>
        </r>
      </text>
    </comment>
    <comment ref="AL10" authorId="1" shapeId="0">
      <text>
        <r>
          <rPr>
            <sz val="9"/>
            <color indexed="81"/>
            <rFont val="ＭＳ Ｐゴシック"/>
            <family val="3"/>
            <charset val="128"/>
          </rPr>
          <t>産休・育休・病休等の代替職員は、正規職員に含め、再掲表示してください。</t>
        </r>
      </text>
    </comment>
    <comment ref="L15" authorId="0" shapeId="0">
      <text>
        <r>
          <rPr>
            <sz val="9"/>
            <color indexed="81"/>
            <rFont val="ＭＳ Ｐ明朝"/>
            <family val="1"/>
            <charset val="128"/>
          </rPr>
          <t>1日6時間以上かつ月20日以上勤務の者（常勤＋常勤的非常勤）</t>
        </r>
      </text>
    </comment>
    <comment ref="U15"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t>
        </r>
        <r>
          <rPr>
            <sz val="9"/>
            <color indexed="10"/>
            <rFont val="ＭＳ Ｐ明朝"/>
            <family val="1"/>
            <charset val="128"/>
          </rPr>
          <t>、学校教諭、子育て支援員</t>
        </r>
        <r>
          <rPr>
            <sz val="9"/>
            <color indexed="81"/>
            <rFont val="ＭＳ Ｐ明朝"/>
            <family val="1"/>
            <charset val="128"/>
          </rPr>
          <t>を含む</t>
        </r>
      </text>
    </comment>
    <comment ref="BT33" authorId="1" shapeId="0">
      <text>
        <r>
          <rPr>
            <sz val="9"/>
            <color indexed="81"/>
            <rFont val="ＭＳ Ｐ明朝"/>
            <family val="1"/>
            <charset val="128"/>
          </rPr>
          <t>保育士カウントの看護師</t>
        </r>
        <r>
          <rPr>
            <sz val="9"/>
            <color indexed="10"/>
            <rFont val="ＭＳ Ｐ明朝"/>
            <family val="1"/>
            <charset val="128"/>
          </rPr>
          <t>、学校教諭、子育て支援員</t>
        </r>
        <r>
          <rPr>
            <sz val="9"/>
            <color indexed="81"/>
            <rFont val="ＭＳ Ｐ明朝"/>
            <family val="1"/>
            <charset val="128"/>
          </rPr>
          <t>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2" authorId="0" shapeId="0">
      <text>
        <r>
          <rPr>
            <sz val="9"/>
            <color indexed="81"/>
            <rFont val="ＭＳ Ｐ明朝"/>
            <family val="1"/>
            <charset val="128"/>
          </rPr>
          <t>3月31日時点で満2歳であって、入所時に満3歳児</t>
        </r>
      </text>
    </comment>
    <comment ref="V63" authorId="1" shapeId="0">
      <text>
        <r>
          <rPr>
            <sz val="9"/>
            <color indexed="81"/>
            <rFont val="MS P ゴシック"/>
            <family val="3"/>
            <charset val="128"/>
          </rPr>
          <t xml:space="preserve">分園設置の保育園は、中心園、分園それぞれの利用定員で適用の可否を判断します。
例）中心園100名、分園30名の場合→中心園0、分園1
</t>
        </r>
      </text>
    </comment>
    <comment ref="V65" authorId="1" shapeId="0">
      <text>
        <r>
          <rPr>
            <b/>
            <sz val="9"/>
            <color indexed="81"/>
            <rFont val="MS P ゴシック"/>
            <family val="3"/>
            <charset val="128"/>
          </rPr>
          <t>中心園、分園それぞれに適用</t>
        </r>
        <r>
          <rPr>
            <sz val="9"/>
            <color indexed="81"/>
            <rFont val="MS P ゴシック"/>
            <family val="3"/>
            <charset val="128"/>
          </rPr>
          <t xml:space="preserve">
</t>
        </r>
      </text>
    </comment>
    <comment ref="V66"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67"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6.xml><?xml version="1.0" encoding="utf-8"?>
<comments xmlns="http://schemas.openxmlformats.org/spreadsheetml/2006/main">
  <authors>
    <author>soramimi69</author>
    <author>沖縄県</author>
  </authors>
  <commentList>
    <comment ref="V4" authorId="0" shapeId="0">
      <text>
        <r>
          <rPr>
            <sz val="9"/>
            <color indexed="81"/>
            <rFont val="ＭＳ Ｐ明朝"/>
            <family val="1"/>
            <charset val="128"/>
          </rPr>
          <t>色のついたセルには数式が入っています。色なしセルに入力してください。
入力前に「記入例No５」をお読みください。</t>
        </r>
      </text>
    </comment>
    <comment ref="O10" authorId="1" shapeId="0">
      <text>
        <r>
          <rPr>
            <sz val="9"/>
            <color indexed="81"/>
            <rFont val="ＭＳ Ｐゴシック"/>
            <family val="3"/>
            <charset val="128"/>
          </rPr>
          <t>産休・育休・病休等の代替職員は、正規職員に含め、再掲表示してください。</t>
        </r>
      </text>
    </comment>
    <comment ref="Z10" authorId="1" shapeId="0">
      <text>
        <r>
          <rPr>
            <sz val="9"/>
            <color indexed="81"/>
            <rFont val="ＭＳ Ｐゴシック"/>
            <family val="3"/>
            <charset val="128"/>
          </rPr>
          <t>産休・育休・病休等の代替職員は、正規職員に含め、再掲表示してください。</t>
        </r>
      </text>
    </comment>
    <comment ref="AL10" authorId="1" shapeId="0">
      <text>
        <r>
          <rPr>
            <sz val="9"/>
            <color indexed="81"/>
            <rFont val="ＭＳ Ｐゴシック"/>
            <family val="3"/>
            <charset val="128"/>
          </rPr>
          <t>産休・育休・病休等の代替職員は、正規職員に含め、再掲表示してください。</t>
        </r>
      </text>
    </comment>
    <comment ref="L15" authorId="0" shapeId="0">
      <text>
        <r>
          <rPr>
            <sz val="9"/>
            <color indexed="81"/>
            <rFont val="ＭＳ Ｐ明朝"/>
            <family val="1"/>
            <charset val="128"/>
          </rPr>
          <t>1日6時間以上かつ月20日以上勤務の者（常勤＋常勤的非常勤）</t>
        </r>
      </text>
    </comment>
    <comment ref="U15" authorId="0" shapeId="0">
      <text>
        <r>
          <rPr>
            <sz val="9"/>
            <color indexed="81"/>
            <rFont val="ＭＳ Ｐ明朝"/>
            <family val="1"/>
            <charset val="128"/>
          </rPr>
          <t>1日6時間以上かつ月20日以上勤務の者（常勤＋常勤的非常勤）</t>
        </r>
      </text>
    </comment>
    <comment ref="BL31" authorId="0" shapeId="0">
      <text>
        <r>
          <rPr>
            <sz val="9"/>
            <color indexed="81"/>
            <rFont val="ＭＳ Ｐ明朝"/>
            <family val="1"/>
            <charset val="128"/>
          </rPr>
          <t>正規職員就業規則に定める所定労働時間を入力</t>
        </r>
      </text>
    </comment>
    <comment ref="BH33" authorId="1" shapeId="0">
      <text>
        <r>
          <rPr>
            <sz val="9"/>
            <color indexed="81"/>
            <rFont val="ＭＳ Ｐ明朝"/>
            <family val="1"/>
            <charset val="128"/>
          </rPr>
          <t>保育士カウントの看護師</t>
        </r>
        <r>
          <rPr>
            <sz val="9"/>
            <color indexed="10"/>
            <rFont val="ＭＳ Ｐ明朝"/>
            <family val="1"/>
            <charset val="128"/>
          </rPr>
          <t>、学校教諭、子育て支援員</t>
        </r>
        <r>
          <rPr>
            <sz val="9"/>
            <color indexed="81"/>
            <rFont val="ＭＳ Ｐ明朝"/>
            <family val="1"/>
            <charset val="128"/>
          </rPr>
          <t>を含む</t>
        </r>
      </text>
    </comment>
    <comment ref="BT33" authorId="1" shapeId="0">
      <text>
        <r>
          <rPr>
            <sz val="9"/>
            <color indexed="81"/>
            <rFont val="ＭＳ Ｐ明朝"/>
            <family val="1"/>
            <charset val="128"/>
          </rPr>
          <t>保育士カウントの看護師</t>
        </r>
        <r>
          <rPr>
            <sz val="9"/>
            <color indexed="10"/>
            <rFont val="ＭＳ Ｐ明朝"/>
            <family val="1"/>
            <charset val="128"/>
          </rPr>
          <t>、学校教諭、子育て支援員</t>
        </r>
        <r>
          <rPr>
            <sz val="9"/>
            <color indexed="81"/>
            <rFont val="ＭＳ Ｐ明朝"/>
            <family val="1"/>
            <charset val="128"/>
          </rPr>
          <t>を含む</t>
        </r>
      </text>
    </comment>
    <comment ref="BL35" authorId="0" shapeId="0">
      <text>
        <r>
          <rPr>
            <sz val="9"/>
            <color indexed="81"/>
            <rFont val="ＭＳ Ｐゴシック"/>
            <family val="3"/>
            <charset val="128"/>
          </rPr>
          <t>式が入っています。</t>
        </r>
      </text>
    </comment>
    <comment ref="BX35" authorId="0" shapeId="0">
      <text>
        <r>
          <rPr>
            <sz val="9"/>
            <color indexed="81"/>
            <rFont val="ＭＳ Ｐゴシック"/>
            <family val="3"/>
            <charset val="128"/>
          </rPr>
          <t>式が入っています。</t>
        </r>
      </text>
    </comment>
    <comment ref="E48" authorId="0" shapeId="0">
      <text>
        <r>
          <rPr>
            <sz val="9"/>
            <color indexed="81"/>
            <rFont val="ＭＳ Ｐ明朝"/>
            <family val="1"/>
            <charset val="128"/>
          </rPr>
          <t>3月31日時点で満2歳であって、入所時に満3歳児</t>
        </r>
      </text>
    </comment>
    <comment ref="V68" authorId="1" shapeId="0">
      <text>
        <r>
          <rPr>
            <sz val="9"/>
            <color indexed="81"/>
            <rFont val="MS P ゴシック"/>
            <family val="3"/>
            <charset val="128"/>
          </rPr>
          <t xml:space="preserve">分園設置の保育園は、中心園、分園それぞれの利用定員で適用の可否を判断します。
例）中心園100名、分園30名の場合→中心園0、分園1
</t>
        </r>
      </text>
    </comment>
    <comment ref="V70" authorId="1" shapeId="0">
      <text>
        <r>
          <rPr>
            <b/>
            <sz val="9"/>
            <color indexed="81"/>
            <rFont val="MS P ゴシック"/>
            <family val="3"/>
            <charset val="128"/>
          </rPr>
          <t>中心園、分園それぞれに適用</t>
        </r>
        <r>
          <rPr>
            <sz val="9"/>
            <color indexed="81"/>
            <rFont val="MS P ゴシック"/>
            <family val="3"/>
            <charset val="128"/>
          </rPr>
          <t xml:space="preserve">
</t>
        </r>
      </text>
    </comment>
    <comment ref="V71" authorId="0" shapeId="0">
      <text>
        <r>
          <rPr>
            <sz val="9"/>
            <color indexed="81"/>
            <rFont val="ＭＳ Ｐ明朝"/>
            <family val="1"/>
            <charset val="128"/>
          </rPr>
          <t>チーム保育を担当する教員、保育士等を配置する場合に、年齢別配置基準等を超えて配置する加配人数の区分に応じた上限数の範囲内で配置するときに加算
1号及び2号の利用定員 45人以下  　　　　　　→上限1人
　　〃　　　　　 利用定員 46以上～150人以下→上限2人
    〃           利用定員151以上～240人以下→上限3人
    〃           利用定員241以上～270人以下→上限3.5人
    〃           利用定員271以上～300人以下→上限5人
    〃           利用定員301以上～450人以下→上限6人
    〃           利用定員451人以上　      　　  →上限8人</t>
        </r>
      </text>
    </comment>
    <comment ref="V72" authorId="1" shapeId="0">
      <text>
        <r>
          <rPr>
            <sz val="9"/>
            <color indexed="81"/>
            <rFont val="ＭＳ Ｐ明朝"/>
            <family val="1"/>
            <charset val="128"/>
          </rPr>
          <t>利用定員（1号及び2号）36人以上300人以下の場合であって、全ての学級に専任の学級担任を配置するため、保育教諭等を1人加配する場合に加算</t>
        </r>
      </text>
    </comment>
  </commentList>
</comments>
</file>

<file path=xl/comments7.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正規・非正規を問わず、正規職員就業規則で規定する所定労働時間で雇用されている者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8.xml><?xml version="1.0" encoding="utf-8"?>
<comments xmlns="http://schemas.openxmlformats.org/spreadsheetml/2006/main">
  <authors>
    <author>沖縄県</author>
    <author>soramimi69</author>
  </authors>
  <commentList>
    <comment ref="D8" authorId="0" shapeId="0">
      <text>
        <r>
          <rPr>
            <sz val="9"/>
            <color indexed="81"/>
            <rFont val="ＭＳ Ｐゴシック"/>
            <family val="3"/>
            <charset val="128"/>
          </rPr>
          <t>特別児童扶養手当支給対象児童を受入れている施設</t>
        </r>
      </text>
    </comment>
    <comment ref="D9" authorId="0" shapeId="0">
      <text>
        <r>
          <rPr>
            <sz val="9"/>
            <color indexed="81"/>
            <rFont val="ＭＳ Ｐゴシック"/>
            <family val="3"/>
            <charset val="128"/>
          </rPr>
          <t>市町村長が認めた障害児を受入れている施設</t>
        </r>
      </text>
    </comment>
    <comment ref="AX18" authorId="1" shapeId="0">
      <text>
        <r>
          <rPr>
            <sz val="9"/>
            <color indexed="81"/>
            <rFont val="ＭＳ Ｐ明朝"/>
            <family val="1"/>
            <charset val="128"/>
          </rPr>
          <t>正規職員就業規則に定める所定労働時間を入力</t>
        </r>
      </text>
    </comment>
    <comment ref="AD19" authorId="1" shapeId="0">
      <text>
        <r>
          <rPr>
            <sz val="9"/>
            <color indexed="81"/>
            <rFont val="ＭＳ Ｐ明朝"/>
            <family val="1"/>
            <charset val="128"/>
          </rPr>
          <t>下記記入要領(ｲ)の常勤保育士の定義①、②に該当する者</t>
        </r>
      </text>
    </comment>
    <comment ref="AE19" authorId="1" shapeId="0">
      <text>
        <r>
          <rPr>
            <sz val="9"/>
            <color indexed="81"/>
            <rFont val="ＭＳ Ｐ明朝"/>
            <family val="1"/>
            <charset val="128"/>
          </rPr>
          <t>下記記入要領（ｲ）の常勤保育士の定義①、②に該当しない者</t>
        </r>
      </text>
    </comment>
    <comment ref="AT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AX20" authorId="1" shapeId="0">
      <text>
        <r>
          <rPr>
            <sz val="9"/>
            <color indexed="81"/>
            <rFont val="ＭＳ Ｐゴシック"/>
            <family val="3"/>
            <charset val="128"/>
          </rPr>
          <t>式が入っています。</t>
        </r>
      </text>
    </comment>
    <comment ref="BF20" authorId="0" shapeId="0">
      <text>
        <r>
          <rPr>
            <sz val="9"/>
            <color indexed="81"/>
            <rFont val="ＭＳ Ｐ明朝"/>
            <family val="1"/>
            <charset val="128"/>
          </rPr>
          <t>保育士カウントの看護師</t>
        </r>
        <r>
          <rPr>
            <sz val="9"/>
            <color indexed="10"/>
            <rFont val="ＭＳ Ｐ明朝"/>
            <family val="1"/>
            <charset val="128"/>
          </rPr>
          <t>、学校教諭</t>
        </r>
        <r>
          <rPr>
            <sz val="9"/>
            <color indexed="81"/>
            <rFont val="ＭＳ Ｐ明朝"/>
            <family val="1"/>
            <charset val="128"/>
          </rPr>
          <t>を含む</t>
        </r>
      </text>
    </comment>
    <comment ref="BJ20" authorId="1" shapeId="0">
      <text>
        <r>
          <rPr>
            <sz val="9"/>
            <color indexed="81"/>
            <rFont val="ＭＳ Ｐゴシック"/>
            <family val="3"/>
            <charset val="128"/>
          </rPr>
          <t>式が入っています。</t>
        </r>
      </text>
    </comment>
    <comment ref="AX22" authorId="1" shapeId="0">
      <text>
        <r>
          <rPr>
            <sz val="9"/>
            <color indexed="81"/>
            <rFont val="ＭＳ Ｐゴシック"/>
            <family val="3"/>
            <charset val="128"/>
          </rPr>
          <t>式が入っています。</t>
        </r>
      </text>
    </comment>
    <comment ref="BJ22" authorId="1" shapeId="0">
      <text>
        <r>
          <rPr>
            <sz val="9"/>
            <color indexed="81"/>
            <rFont val="ＭＳ Ｐゴシック"/>
            <family val="3"/>
            <charset val="128"/>
          </rPr>
          <t>式が入っています。</t>
        </r>
      </text>
    </comment>
  </commentList>
</comments>
</file>

<file path=xl/comments9.xml><?xml version="1.0" encoding="utf-8"?>
<comments xmlns="http://schemas.openxmlformats.org/spreadsheetml/2006/main">
  <authors>
    <author>沖縄県</author>
  </authors>
  <commentList>
    <comment ref="B2" authorId="0" shapeId="0">
      <text>
        <r>
          <rPr>
            <sz val="8"/>
            <color indexed="81"/>
            <rFont val="ＭＳ Ｐ明朝"/>
            <family val="1"/>
            <charset val="128"/>
          </rPr>
          <t>色のついたセルには数式が入っています。</t>
        </r>
        <r>
          <rPr>
            <b/>
            <sz val="8"/>
            <color indexed="81"/>
            <rFont val="ＭＳ Ｐゴシック"/>
            <family val="3"/>
            <charset val="128"/>
          </rPr>
          <t>色なしのセル</t>
        </r>
        <r>
          <rPr>
            <sz val="8"/>
            <color indexed="81"/>
            <rFont val="ＭＳ Ｐ明朝"/>
            <family val="1"/>
            <charset val="128"/>
          </rPr>
          <t>に入力してください。</t>
        </r>
      </text>
    </comment>
  </commentList>
</comments>
</file>

<file path=xl/sharedStrings.xml><?xml version="1.0" encoding="utf-8"?>
<sst xmlns="http://schemas.openxmlformats.org/spreadsheetml/2006/main" count="7165" uniqueCount="2714">
  <si>
    <t>○　防火管理者の職氏名</t>
  </si>
  <si>
    <t>訓　　練　　内　　容</t>
    <rPh sb="0" eb="1">
      <t>クン</t>
    </rPh>
    <rPh sb="3" eb="4">
      <t>ネリ</t>
    </rPh>
    <rPh sb="6" eb="7">
      <t>ナイ</t>
    </rPh>
    <rPh sb="9" eb="10">
      <t>カタチ</t>
    </rPh>
    <phoneticPr fontId="6"/>
  </si>
  <si>
    <t>備　　　考</t>
    <rPh sb="0" eb="1">
      <t>ソナエ</t>
    </rPh>
    <rPh sb="4" eb="5">
      <t>コウ</t>
    </rPh>
    <phoneticPr fontId="6"/>
  </si>
  <si>
    <t>イ　指示事項に対する改善状況は</t>
  </si>
  <si>
    <t>図っているか。</t>
    <rPh sb="0" eb="1">
      <t>ハカ</t>
    </rPh>
    <phoneticPr fontId="6"/>
  </si>
  <si>
    <t>実地監査年月日</t>
    <rPh sb="0" eb="2">
      <t>ジッチ</t>
    </rPh>
    <rPh sb="2" eb="4">
      <t>カンサ</t>
    </rPh>
    <rPh sb="4" eb="7">
      <t>ネンガッピ</t>
    </rPh>
    <phoneticPr fontId="4"/>
  </si>
  <si>
    <t>※この欄は、記入しないこと。</t>
    <rPh sb="3" eb="4">
      <t>ラン</t>
    </rPh>
    <rPh sb="6" eb="8">
      <t>キニュウ</t>
    </rPh>
    <phoneticPr fontId="4"/>
  </si>
  <si>
    <t>特　記　事　項</t>
    <rPh sb="0" eb="1">
      <t>トク</t>
    </rPh>
    <rPh sb="2" eb="3">
      <t>キ</t>
    </rPh>
    <rPh sb="4" eb="5">
      <t>コト</t>
    </rPh>
    <rPh sb="6" eb="7">
      <t>コウ</t>
    </rPh>
    <phoneticPr fontId="6"/>
  </si>
  <si>
    <t>室　名</t>
    <rPh sb="0" eb="1">
      <t>シツ</t>
    </rPh>
    <rPh sb="2" eb="3">
      <t>メイ</t>
    </rPh>
    <phoneticPr fontId="6"/>
  </si>
  <si>
    <t>遊戯室</t>
    <rPh sb="0" eb="3">
      <t>ユウギシツ</t>
    </rPh>
    <phoneticPr fontId="6"/>
  </si>
  <si>
    <t>面積　㎡</t>
    <rPh sb="0" eb="2">
      <t>メンセキ</t>
    </rPh>
    <phoneticPr fontId="6"/>
  </si>
  <si>
    <t>：</t>
    <phoneticPr fontId="6"/>
  </si>
  <si>
    <t>～</t>
    <phoneticPr fontId="6"/>
  </si>
  <si>
    <t>人</t>
  </si>
  <si>
    <t>努めているか。</t>
    <phoneticPr fontId="6"/>
  </si>
  <si>
    <t>・</t>
    <phoneticPr fontId="6"/>
  </si>
  <si>
    <t>参加職員の偏りがないこと。</t>
    <phoneticPr fontId="6"/>
  </si>
  <si>
    <t>　</t>
    <phoneticPr fontId="6"/>
  </si>
  <si>
    <t>）</t>
    <phoneticPr fontId="6"/>
  </si>
  <si>
    <t>いるか。</t>
    <phoneticPr fontId="6"/>
  </si>
  <si>
    <t>ているか。</t>
    <phoneticPr fontId="6"/>
  </si>
  <si>
    <t>］</t>
    <phoneticPr fontId="6"/>
  </si>
  <si>
    <t>)</t>
    <phoneticPr fontId="6"/>
  </si>
  <si>
    <t>おやつ</t>
    <phoneticPr fontId="6"/>
  </si>
  <si>
    <t>　　</t>
    <phoneticPr fontId="6"/>
  </si>
  <si>
    <t xml:space="preserve"> </t>
    <phoneticPr fontId="6"/>
  </si>
  <si>
    <t xml:space="preserve">なっているか。  </t>
    <phoneticPr fontId="6"/>
  </si>
  <si>
    <t>(1)　苦情解決に関する規程等を整備しているか。</t>
    <phoneticPr fontId="6"/>
  </si>
  <si>
    <t xml:space="preserve">   ＜整備していない場合＞</t>
    <phoneticPr fontId="6"/>
  </si>
  <si>
    <t>○　今後の整備について</t>
    <phoneticPr fontId="6"/>
  </si>
  <si>
    <t>苦情受付担当者:</t>
    <phoneticPr fontId="6"/>
  </si>
  <si>
    <t>氏名［</t>
    <phoneticPr fontId="6"/>
  </si>
  <si>
    <t>苦情解決責任者:</t>
    <phoneticPr fontId="6"/>
  </si>
  <si>
    <t>短時間</t>
    <rPh sb="0" eb="3">
      <t>タンジカン</t>
    </rPh>
    <phoneticPr fontId="6"/>
  </si>
  <si>
    <t>年</t>
    <rPh sb="0" eb="1">
      <t>ネン</t>
    </rPh>
    <phoneticPr fontId="4"/>
  </si>
  <si>
    <t>月</t>
    <rPh sb="0" eb="1">
      <t>ツキ</t>
    </rPh>
    <phoneticPr fontId="4"/>
  </si>
  <si>
    <t>・ 「ある」の場合、連携の状況</t>
    <rPh sb="7" eb="9">
      <t>バアイ</t>
    </rPh>
    <rPh sb="10" eb="12">
      <t>レンケイ</t>
    </rPh>
    <rPh sb="13" eb="15">
      <t>ジョウキョウ</t>
    </rPh>
    <phoneticPr fontId="6"/>
  </si>
  <si>
    <t>　・「いる」の場合、どのように行っているか。</t>
    <rPh sb="7" eb="9">
      <t>バアイ</t>
    </rPh>
    <phoneticPr fontId="6"/>
  </si>
  <si>
    <t>部屋数計</t>
    <rPh sb="0" eb="2">
      <t>ヘヤ</t>
    </rPh>
    <rPh sb="2" eb="3">
      <t>カズ</t>
    </rPh>
    <rPh sb="3" eb="4">
      <t>ケイ</t>
    </rPh>
    <phoneticPr fontId="6"/>
  </si>
  <si>
    <t>（</t>
    <phoneticPr fontId="6"/>
  </si>
  <si>
    <t>月</t>
    <rPh sb="0" eb="1">
      <t>ツキ</t>
    </rPh>
    <phoneticPr fontId="6"/>
  </si>
  <si>
    <t>施設、設備関係</t>
    <rPh sb="0" eb="2">
      <t>シセツ</t>
    </rPh>
    <rPh sb="3" eb="5">
      <t>セツビ</t>
    </rPh>
    <phoneticPr fontId="6"/>
  </si>
  <si>
    <t>職員配置関係</t>
    <rPh sb="0" eb="2">
      <t>ショクイン</t>
    </rPh>
    <rPh sb="2" eb="4">
      <t>ハイチ</t>
    </rPh>
    <phoneticPr fontId="6"/>
  </si>
  <si>
    <t>※</t>
    <phoneticPr fontId="6"/>
  </si>
  <si>
    <t>クラス名</t>
    <rPh sb="3" eb="4">
      <t>ナ</t>
    </rPh>
    <phoneticPr fontId="6"/>
  </si>
  <si>
    <t>②</t>
    <phoneticPr fontId="6"/>
  </si>
  <si>
    <t>・</t>
    <phoneticPr fontId="6"/>
  </si>
  <si>
    <t>労働基準法第89条</t>
    <phoneticPr fontId="6"/>
  </si>
  <si>
    <t>常時10人以上の労働者を使用する使用者は、一定の事項について就業規則を作成し、行政官庁に届け出なければならない。変更した場合においても、同様とする。</t>
    <phoneticPr fontId="6"/>
  </si>
  <si>
    <t>①</t>
    <phoneticPr fontId="6"/>
  </si>
  <si>
    <t>書面による交付</t>
    <phoneticPr fontId="6"/>
  </si>
  <si>
    <t>③</t>
    <phoneticPr fontId="6"/>
  </si>
  <si>
    <t>磁気テープ、ディスク等に記録し、常時確認できる機器を設置</t>
    <phoneticPr fontId="6"/>
  </si>
  <si>
    <t>児童虐待の防止等に関する法律第6条</t>
    <phoneticPr fontId="6"/>
  </si>
  <si>
    <t>時間</t>
    <rPh sb="0" eb="2">
      <t>ジカン</t>
    </rPh>
    <phoneticPr fontId="6"/>
  </si>
  <si>
    <t>日</t>
    <rPh sb="0" eb="1">
      <t>ニチ</t>
    </rPh>
    <phoneticPr fontId="6"/>
  </si>
  <si>
    <t>事　　業　　名</t>
    <rPh sb="0" eb="1">
      <t>コト</t>
    </rPh>
    <rPh sb="3" eb="4">
      <t>ギョウ</t>
    </rPh>
    <rPh sb="6" eb="7">
      <t>メイ</t>
    </rPh>
    <phoneticPr fontId="6"/>
  </si>
  <si>
    <t>クラス名</t>
    <rPh sb="3" eb="4">
      <t>メイ</t>
    </rPh>
    <phoneticPr fontId="6"/>
  </si>
  <si>
    <t>児童数</t>
    <rPh sb="0" eb="3">
      <t>ジドウスウ</t>
    </rPh>
    <phoneticPr fontId="6"/>
  </si>
  <si>
    <t>平　　　日</t>
  </si>
  <si>
    <t>土曜日</t>
  </si>
  <si>
    <t>備考</t>
    <rPh sb="0" eb="2">
      <t>ビコウ</t>
    </rPh>
    <phoneticPr fontId="6"/>
  </si>
  <si>
    <t>労働者名簿(職員)簿</t>
  </si>
  <si>
    <t xml:space="preserve"> 期 　　　間</t>
  </si>
  <si>
    <t>氏　　名</t>
    <rPh sb="0" eb="1">
      <t>シ</t>
    </rPh>
    <rPh sb="3" eb="4">
      <t>メイ</t>
    </rPh>
    <phoneticPr fontId="6"/>
  </si>
  <si>
    <t>年齢</t>
    <rPh sb="0" eb="2">
      <t>ネンレイ</t>
    </rPh>
    <phoneticPr fontId="6"/>
  </si>
  <si>
    <t>職種</t>
    <rPh sb="0" eb="2">
      <t>ショクシュ</t>
    </rPh>
    <phoneticPr fontId="6"/>
  </si>
  <si>
    <t>退職（転出）の理由</t>
    <rPh sb="0" eb="2">
      <t>タイショク</t>
    </rPh>
    <rPh sb="3" eb="5">
      <t>テンシュツ</t>
    </rPh>
    <rPh sb="7" eb="9">
      <t>リユウ</t>
    </rPh>
    <phoneticPr fontId="6"/>
  </si>
  <si>
    <t>職名</t>
    <rPh sb="0" eb="2">
      <t>ショクメイ</t>
    </rPh>
    <phoneticPr fontId="6"/>
  </si>
  <si>
    <t>経　験　年　数</t>
    <rPh sb="0" eb="1">
      <t>キョウ</t>
    </rPh>
    <rPh sb="2" eb="3">
      <t>シルシ</t>
    </rPh>
    <rPh sb="4" eb="5">
      <t>トシ</t>
    </rPh>
    <rPh sb="6" eb="7">
      <t>カズ</t>
    </rPh>
    <phoneticPr fontId="6"/>
  </si>
  <si>
    <t>現施設経験</t>
    <rPh sb="0" eb="1">
      <t>ゲン</t>
    </rPh>
    <rPh sb="1" eb="3">
      <t>シセツ</t>
    </rPh>
    <rPh sb="3" eb="5">
      <t>ケイケン</t>
    </rPh>
    <phoneticPr fontId="6"/>
  </si>
  <si>
    <t>通勤</t>
    <rPh sb="0" eb="2">
      <t>ツウキン</t>
    </rPh>
    <phoneticPr fontId="6"/>
  </si>
  <si>
    <t>その他</t>
    <rPh sb="2" eb="3">
      <t>タ</t>
    </rPh>
    <phoneticPr fontId="6"/>
  </si>
  <si>
    <t>退職共済加入</t>
    <rPh sb="0" eb="2">
      <t>タイショク</t>
    </rPh>
    <rPh sb="2" eb="4">
      <t>キョウサイ</t>
    </rPh>
    <rPh sb="4" eb="6">
      <t>カニュウ</t>
    </rPh>
    <phoneticPr fontId="6"/>
  </si>
  <si>
    <t>例示</t>
    <rPh sb="0" eb="2">
      <t>レイジ</t>
    </rPh>
    <phoneticPr fontId="6"/>
  </si>
  <si>
    <t>調理員</t>
    <rPh sb="0" eb="3">
      <t>チョウリイン</t>
    </rPh>
    <phoneticPr fontId="6"/>
  </si>
  <si>
    <t>〃</t>
    <phoneticPr fontId="6"/>
  </si>
  <si>
    <t>場　　所</t>
    <rPh sb="0" eb="1">
      <t>バ</t>
    </rPh>
    <rPh sb="3" eb="4">
      <t>ショ</t>
    </rPh>
    <phoneticPr fontId="6"/>
  </si>
  <si>
    <t>職種　・　氏名</t>
    <rPh sb="0" eb="2">
      <t>ショクシュ</t>
    </rPh>
    <rPh sb="5" eb="7">
      <t>シメイ</t>
    </rPh>
    <phoneticPr fontId="6"/>
  </si>
  <si>
    <t>氏　名</t>
    <rPh sb="0" eb="1">
      <t>シ</t>
    </rPh>
    <rPh sb="2" eb="3">
      <t>メイ</t>
    </rPh>
    <phoneticPr fontId="6"/>
  </si>
  <si>
    <t>職　名</t>
    <rPh sb="0" eb="1">
      <t>ショク</t>
    </rPh>
    <rPh sb="2" eb="3">
      <t>メイ</t>
    </rPh>
    <phoneticPr fontId="6"/>
  </si>
  <si>
    <t>実働時間</t>
    <rPh sb="0" eb="2">
      <t>ジツドウ</t>
    </rPh>
    <rPh sb="2" eb="4">
      <t>ジカン</t>
    </rPh>
    <phoneticPr fontId="6"/>
  </si>
  <si>
    <t>曜日</t>
    <rPh sb="0" eb="2">
      <t>ヨウビ</t>
    </rPh>
    <phoneticPr fontId="6"/>
  </si>
  <si>
    <t>記号</t>
    <rPh sb="0" eb="2">
      <t>キゴウ</t>
    </rPh>
    <phoneticPr fontId="6"/>
  </si>
  <si>
    <t>勤務形態</t>
    <rPh sb="0" eb="2">
      <t>キンム</t>
    </rPh>
    <rPh sb="2" eb="4">
      <t>ケイタイ</t>
    </rPh>
    <phoneticPr fontId="6"/>
  </si>
  <si>
    <t>(1)　給与規程は、整備しているか。</t>
  </si>
  <si>
    <t>○　改定内容は</t>
  </si>
  <si>
    <t>（</t>
    <phoneticPr fontId="6"/>
  </si>
  <si>
    <t>）</t>
    <phoneticPr fontId="6"/>
  </si>
  <si>
    <t>１日</t>
    <rPh sb="1" eb="2">
      <t>ニチ</t>
    </rPh>
    <phoneticPr fontId="6"/>
  </si>
  <si>
    <t>５月</t>
  </si>
  <si>
    <t>６月</t>
  </si>
  <si>
    <t>７月</t>
  </si>
  <si>
    <t>８月</t>
  </si>
  <si>
    <t>９月</t>
  </si>
  <si>
    <t>11月</t>
  </si>
  <si>
    <t>12月</t>
  </si>
  <si>
    <t>10月</t>
    <rPh sb="2" eb="3">
      <t>ガツ</t>
    </rPh>
    <phoneticPr fontId="6"/>
  </si>
  <si>
    <t>昼食</t>
    <rPh sb="0" eb="2">
      <t>チュウショク</t>
    </rPh>
    <phoneticPr fontId="6"/>
  </si>
  <si>
    <t>職名［</t>
    <rPh sb="0" eb="2">
      <t>ショクメイ</t>
    </rPh>
    <phoneticPr fontId="6"/>
  </si>
  <si>
    <t>処　理　の　状　況</t>
    <rPh sb="0" eb="1">
      <t>トコロ</t>
    </rPh>
    <rPh sb="2" eb="3">
      <t>リ</t>
    </rPh>
    <rPh sb="6" eb="7">
      <t>ジョウ</t>
    </rPh>
    <rPh sb="8" eb="9">
      <t>キョウ</t>
    </rPh>
    <phoneticPr fontId="6"/>
  </si>
  <si>
    <t>(1)　飲用水等の管理状況</t>
  </si>
  <si>
    <t>～</t>
    <phoneticPr fontId="6"/>
  </si>
  <si>
    <t>検食時間</t>
    <rPh sb="0" eb="1">
      <t>ケン</t>
    </rPh>
    <rPh sb="1" eb="2">
      <t>ショク</t>
    </rPh>
    <rPh sb="2" eb="4">
      <t>ジカン</t>
    </rPh>
    <phoneticPr fontId="6"/>
  </si>
  <si>
    <t>食事開始時間</t>
    <rPh sb="0" eb="2">
      <t>ショクジ</t>
    </rPh>
    <rPh sb="2" eb="4">
      <t>カイシ</t>
    </rPh>
    <rPh sb="4" eb="6">
      <t>ジカン</t>
    </rPh>
    <phoneticPr fontId="6"/>
  </si>
  <si>
    <t>氏　　　名</t>
    <rPh sb="0" eb="1">
      <t>シ</t>
    </rPh>
    <rPh sb="4" eb="5">
      <t>メイ</t>
    </rPh>
    <phoneticPr fontId="6"/>
  </si>
  <si>
    <t>作成者氏名</t>
    <rPh sb="0" eb="3">
      <t>サクセイシャ</t>
    </rPh>
    <rPh sb="3" eb="5">
      <t>シメイ</t>
    </rPh>
    <phoneticPr fontId="6"/>
  </si>
  <si>
    <t>資　　　格</t>
    <rPh sb="0" eb="1">
      <t>シ</t>
    </rPh>
    <rPh sb="4" eb="5">
      <t>カク</t>
    </rPh>
    <phoneticPr fontId="6"/>
  </si>
  <si>
    <t>回</t>
    <rPh sb="0" eb="1">
      <t>カイ</t>
    </rPh>
    <phoneticPr fontId="6"/>
  </si>
  <si>
    <t>月</t>
    <rPh sb="0" eb="1">
      <t>ガツ</t>
    </rPh>
    <phoneticPr fontId="6"/>
  </si>
  <si>
    <t>Ａ</t>
    <phoneticPr fontId="6"/>
  </si>
  <si>
    <t>Ｂ</t>
    <phoneticPr fontId="6"/>
  </si>
  <si>
    <t>Ｃ</t>
    <phoneticPr fontId="6"/>
  </si>
  <si>
    <t>Ｄ</t>
    <phoneticPr fontId="6"/>
  </si>
  <si>
    <t>Ｅ</t>
    <phoneticPr fontId="6"/>
  </si>
  <si>
    <t>Ｆ</t>
    <phoneticPr fontId="6"/>
  </si>
  <si>
    <t>平常</t>
    <rPh sb="0" eb="2">
      <t>ヘイジョウ</t>
    </rPh>
    <phoneticPr fontId="6"/>
  </si>
  <si>
    <t>勤務</t>
    <rPh sb="0" eb="2">
      <t>キンム</t>
    </rPh>
    <phoneticPr fontId="6"/>
  </si>
  <si>
    <t>午前</t>
    <rPh sb="0" eb="2">
      <t>ゴゼン</t>
    </rPh>
    <phoneticPr fontId="6"/>
  </si>
  <si>
    <t>時</t>
    <rPh sb="0" eb="1">
      <t>ジ</t>
    </rPh>
    <phoneticPr fontId="6"/>
  </si>
  <si>
    <t>分</t>
    <rPh sb="0" eb="1">
      <t>フン</t>
    </rPh>
    <phoneticPr fontId="6"/>
  </si>
  <si>
    <t>午後</t>
    <rPh sb="0" eb="2">
      <t>ゴゴ</t>
    </rPh>
    <phoneticPr fontId="6"/>
  </si>
  <si>
    <t>時　　間　　帯</t>
    <rPh sb="0" eb="1">
      <t>トキ</t>
    </rPh>
    <rPh sb="3" eb="4">
      <t>アイダ</t>
    </rPh>
    <rPh sb="6" eb="7">
      <t>オビ</t>
    </rPh>
    <phoneticPr fontId="6"/>
  </si>
  <si>
    <t>実働</t>
    <phoneticPr fontId="6"/>
  </si>
  <si>
    <t>）</t>
    <phoneticPr fontId="6"/>
  </si>
  <si>
    <t xml:space="preserve"> ※記入要領     勤務形態（Ａ～　）を上記の表に記入すること。</t>
    <phoneticPr fontId="6"/>
  </si>
  <si>
    <t>氏名</t>
    <rPh sb="0" eb="2">
      <t>シメイ</t>
    </rPh>
    <phoneticPr fontId="6"/>
  </si>
  <si>
    <t>（注）</t>
    <phoneticPr fontId="6"/>
  </si>
  <si>
    <t>1．</t>
    <phoneticPr fontId="6"/>
  </si>
  <si>
    <t>・</t>
    <phoneticPr fontId="6"/>
  </si>
  <si>
    <t>勤務
年数</t>
    <rPh sb="0" eb="2">
      <t>キンム</t>
    </rPh>
    <rPh sb="3" eb="5">
      <t>ネンスウ</t>
    </rPh>
    <phoneticPr fontId="6"/>
  </si>
  <si>
    <t>書　　類　　名</t>
    <phoneticPr fontId="6"/>
  </si>
  <si>
    <t>有無</t>
    <phoneticPr fontId="6"/>
  </si>
  <si>
    <t>書　類　名</t>
    <phoneticPr fontId="6"/>
  </si>
  <si>
    <t>計
A＋B</t>
    <rPh sb="0" eb="1">
      <t>ケイ</t>
    </rPh>
    <phoneticPr fontId="6"/>
  </si>
  <si>
    <t>年</t>
    <rPh sb="0" eb="1">
      <t>ネン</t>
    </rPh>
    <phoneticPr fontId="6"/>
  </si>
  <si>
    <t>2．</t>
  </si>
  <si>
    <t>実施年月日</t>
    <rPh sb="0" eb="2">
      <t>ジッシ</t>
    </rPh>
    <rPh sb="2" eb="5">
      <t>ネンガッピ</t>
    </rPh>
    <phoneticPr fontId="6"/>
  </si>
  <si>
    <t>評価方法</t>
    <rPh sb="0" eb="2">
      <t>ヒョウカ</t>
    </rPh>
    <rPh sb="2" eb="4">
      <t>ホウホウ</t>
    </rPh>
    <phoneticPr fontId="6"/>
  </si>
  <si>
    <t>具体的な実施方法</t>
    <rPh sb="0" eb="3">
      <t>グタイテキ</t>
    </rPh>
    <rPh sb="4" eb="6">
      <t>ジッシ</t>
    </rPh>
    <rPh sb="6" eb="8">
      <t>ホウホウ</t>
    </rPh>
    <phoneticPr fontId="6"/>
  </si>
  <si>
    <t>実施結果の具体的反映方法</t>
    <rPh sb="0" eb="2">
      <t>ジッシ</t>
    </rPh>
    <rPh sb="2" eb="4">
      <t>ケッカ</t>
    </rPh>
    <rPh sb="5" eb="8">
      <t>グタイテキ</t>
    </rPh>
    <rPh sb="8" eb="10">
      <t>ハンエイ</t>
    </rPh>
    <rPh sb="10" eb="12">
      <t>ホウホウ</t>
    </rPh>
    <phoneticPr fontId="6"/>
  </si>
  <si>
    <t>　イ　第三者委員の状況を記入すること。</t>
    <phoneticPr fontId="6"/>
  </si>
  <si>
    <t>職業　・　会社名</t>
    <rPh sb="0" eb="2">
      <t>ショクギョウ</t>
    </rPh>
    <rPh sb="5" eb="8">
      <t>カイシャメイ</t>
    </rPh>
    <phoneticPr fontId="6"/>
  </si>
  <si>
    <t>任　　期</t>
    <rPh sb="0" eb="1">
      <t>ニン</t>
    </rPh>
    <rPh sb="3" eb="4">
      <t>キ</t>
    </rPh>
    <phoneticPr fontId="6"/>
  </si>
  <si>
    <t>報酬金額</t>
    <rPh sb="0" eb="3">
      <t>ホウシュウキン</t>
    </rPh>
    <rPh sb="3" eb="4">
      <t>ガク</t>
    </rPh>
    <phoneticPr fontId="6"/>
  </si>
  <si>
    <t>１回</t>
    <rPh sb="1" eb="2">
      <t>カイ</t>
    </rPh>
    <phoneticPr fontId="6"/>
  </si>
  <si>
    <t>円</t>
    <rPh sb="0" eb="1">
      <t>エン</t>
    </rPh>
    <phoneticPr fontId="6"/>
  </si>
  <si>
    <t>日迄</t>
    <rPh sb="0" eb="1">
      <t>ニチ</t>
    </rPh>
    <rPh sb="1" eb="2">
      <t>マデ</t>
    </rPh>
    <phoneticPr fontId="6"/>
  </si>
  <si>
    <t>エ　第三者委員会の開催状況は</t>
  </si>
  <si>
    <t>処理件数</t>
    <rPh sb="0" eb="2">
      <t>ショリ</t>
    </rPh>
    <rPh sb="2" eb="4">
      <t>ケンスウ</t>
    </rPh>
    <phoneticPr fontId="6"/>
  </si>
  <si>
    <t>未処理件数</t>
    <rPh sb="0" eb="3">
      <t>ミショリ</t>
    </rPh>
    <rPh sb="3" eb="5">
      <t>ケンスウ</t>
    </rPh>
    <phoneticPr fontId="6"/>
  </si>
  <si>
    <t>第三者委員への報告</t>
    <rPh sb="0" eb="3">
      <t>ダイサンシャ</t>
    </rPh>
    <rPh sb="3" eb="5">
      <t>イイン</t>
    </rPh>
    <rPh sb="7" eb="9">
      <t>ホウコク</t>
    </rPh>
    <phoneticPr fontId="6"/>
  </si>
  <si>
    <t>前年度</t>
    <rPh sb="0" eb="3">
      <t>ゼンネンド</t>
    </rPh>
    <phoneticPr fontId="6"/>
  </si>
  <si>
    <t>現員</t>
    <rPh sb="0" eb="2">
      <t>ゲンイン</t>
    </rPh>
    <phoneticPr fontId="4"/>
  </si>
  <si>
    <t>保育室</t>
    <rPh sb="0" eb="3">
      <t>ホイクシツ</t>
    </rPh>
    <phoneticPr fontId="4"/>
  </si>
  <si>
    <t>人</t>
    <rPh sb="0" eb="1">
      <t>ヒト</t>
    </rPh>
    <phoneticPr fontId="4"/>
  </si>
  <si>
    <t>A</t>
    <phoneticPr fontId="4"/>
  </si>
  <si>
    <t>B</t>
    <phoneticPr fontId="4"/>
  </si>
  <si>
    <t>人</t>
    <rPh sb="0" eb="1">
      <t>ヒト</t>
    </rPh>
    <phoneticPr fontId="6"/>
  </si>
  <si>
    <t>（</t>
    <phoneticPr fontId="4"/>
  </si>
  <si>
    <t>計</t>
    <rPh sb="0" eb="1">
      <t>ケイ</t>
    </rPh>
    <phoneticPr fontId="4"/>
  </si>
  <si>
    <t>特　記　事　項</t>
    <phoneticPr fontId="6"/>
  </si>
  <si>
    <t>特　記　事　項</t>
    <phoneticPr fontId="4"/>
  </si>
  <si>
    <t>特　記　事　項</t>
    <phoneticPr fontId="6"/>
  </si>
  <si>
    <t>内科検診</t>
    <rPh sb="0" eb="2">
      <t>ナイカ</t>
    </rPh>
    <rPh sb="2" eb="4">
      <t>ケンシン</t>
    </rPh>
    <phoneticPr fontId="6"/>
  </si>
  <si>
    <t>歯科検診</t>
    <rPh sb="0" eb="2">
      <t>シカ</t>
    </rPh>
    <rPh sb="2" eb="4">
      <t>ケンシン</t>
    </rPh>
    <phoneticPr fontId="6"/>
  </si>
  <si>
    <t>尿検査</t>
    <rPh sb="0" eb="3">
      <t>ニョウケンサ</t>
    </rPh>
    <phoneticPr fontId="6"/>
  </si>
  <si>
    <t>その他の検査</t>
    <rPh sb="2" eb="3">
      <t>タ</t>
    </rPh>
    <rPh sb="4" eb="6">
      <t>ケンサ</t>
    </rPh>
    <phoneticPr fontId="6"/>
  </si>
  <si>
    <t>実施日</t>
    <rPh sb="0" eb="3">
      <t>ジッシビ</t>
    </rPh>
    <phoneticPr fontId="6"/>
  </si>
  <si>
    <t>１回目</t>
    <rPh sb="1" eb="3">
      <t>カイメ</t>
    </rPh>
    <phoneticPr fontId="6"/>
  </si>
  <si>
    <t>２回目</t>
    <rPh sb="1" eb="3">
      <t>カイメ</t>
    </rPh>
    <phoneticPr fontId="6"/>
  </si>
  <si>
    <t>日</t>
    <rPh sb="0" eb="1">
      <t>ニチ</t>
    </rPh>
    <phoneticPr fontId="4"/>
  </si>
  <si>
    <t>・</t>
    <phoneticPr fontId="4"/>
  </si>
  <si>
    <t>　・乳児室（ほふく室）</t>
    <phoneticPr fontId="6"/>
  </si>
  <si>
    <t>回、・保育室　１日</t>
    <rPh sb="0" eb="1">
      <t>カイ</t>
    </rPh>
    <rPh sb="8" eb="9">
      <t>ニチ</t>
    </rPh>
    <phoneticPr fontId="6"/>
  </si>
  <si>
    <t>市町村が作成したものを利用している。</t>
    <phoneticPr fontId="6"/>
  </si>
  <si>
    <t>市町村が作成したものを一部変更して利用している。</t>
    <phoneticPr fontId="6"/>
  </si>
  <si>
    <t>日）・</t>
    <rPh sb="0" eb="1">
      <t>ニチ</t>
    </rPh>
    <phoneticPr fontId="6"/>
  </si>
  <si>
    <t>記録</t>
    <rPh sb="0" eb="2">
      <t>キロク</t>
    </rPh>
    <phoneticPr fontId="6"/>
  </si>
  <si>
    <t xml:space="preserve">周知の具体的方法 </t>
    <phoneticPr fontId="6"/>
  </si>
  <si>
    <t>ホームページに掲載</t>
    <rPh sb="7" eb="9">
      <t>ケイサイ</t>
    </rPh>
    <phoneticPr fontId="6"/>
  </si>
  <si>
    <t>園内掲示板に掲示</t>
    <rPh sb="0" eb="2">
      <t>エンナイ</t>
    </rPh>
    <rPh sb="2" eb="5">
      <t>ケイジバン</t>
    </rPh>
    <rPh sb="6" eb="8">
      <t>ケイジ</t>
    </rPh>
    <phoneticPr fontId="6"/>
  </si>
  <si>
    <t>公表</t>
    <rPh sb="0" eb="2">
      <t>コウヒョウ</t>
    </rPh>
    <phoneticPr fontId="6"/>
  </si>
  <si>
    <t>4月</t>
    <rPh sb="1" eb="2">
      <t>ガツ</t>
    </rPh>
    <phoneticPr fontId="6"/>
  </si>
  <si>
    <t>実施月日</t>
    <rPh sb="0" eb="1">
      <t>ジツ</t>
    </rPh>
    <rPh sb="1" eb="2">
      <t>シ</t>
    </rPh>
    <rPh sb="2" eb="3">
      <t>ツキ</t>
    </rPh>
    <rPh sb="3" eb="4">
      <t>ヒ</t>
    </rPh>
    <phoneticPr fontId="6"/>
  </si>
  <si>
    <t>日現在）</t>
    <rPh sb="0" eb="1">
      <t>ニチ</t>
    </rPh>
    <rPh sb="1" eb="3">
      <t>ゲンザイ</t>
    </rPh>
    <phoneticPr fontId="6"/>
  </si>
  <si>
    <t>認可定員</t>
    <rPh sb="0" eb="2">
      <t>ニンカ</t>
    </rPh>
    <rPh sb="2" eb="3">
      <t>サダム</t>
    </rPh>
    <rPh sb="3" eb="4">
      <t>イン</t>
    </rPh>
    <phoneticPr fontId="4"/>
  </si>
  <si>
    <t>利用定員</t>
    <rPh sb="0" eb="2">
      <t>リヨウ</t>
    </rPh>
    <rPh sb="2" eb="4">
      <t>テイイン</t>
    </rPh>
    <rPh sb="3" eb="4">
      <t>イン</t>
    </rPh>
    <phoneticPr fontId="4"/>
  </si>
  <si>
    <t>前年度末現在</t>
    <rPh sb="0" eb="4">
      <t>ゼンネンドマツ</t>
    </rPh>
    <rPh sb="4" eb="6">
      <t>ゲンザイ</t>
    </rPh>
    <phoneticPr fontId="4"/>
  </si>
  <si>
    <t>利用定員</t>
    <rPh sb="0" eb="2">
      <t>リヨウ</t>
    </rPh>
    <rPh sb="2" eb="4">
      <t>テイイン</t>
    </rPh>
    <phoneticPr fontId="4"/>
  </si>
  <si>
    <t>認可定員</t>
    <rPh sb="0" eb="2">
      <t>ニンカ</t>
    </rPh>
    <rPh sb="2" eb="4">
      <t>テイイン</t>
    </rPh>
    <phoneticPr fontId="4"/>
  </si>
  <si>
    <t>名</t>
    <rPh sb="0" eb="1">
      <t>メイ</t>
    </rPh>
    <phoneticPr fontId="4"/>
  </si>
  <si>
    <t>（</t>
    <phoneticPr fontId="4"/>
  </si>
  <si>
    <t>）</t>
    <phoneticPr fontId="4"/>
  </si>
  <si>
    <t>（変更年月日）</t>
    <rPh sb="1" eb="3">
      <t>ヘンコウ</t>
    </rPh>
    <rPh sb="3" eb="6">
      <t>ネンガッピ</t>
    </rPh>
    <phoneticPr fontId="4"/>
  </si>
  <si>
    <t>　</t>
  </si>
  <si>
    <t>法人</t>
    <rPh sb="0" eb="2">
      <t>ホウジン</t>
    </rPh>
    <phoneticPr fontId="4"/>
  </si>
  <si>
    <t>入所児童・施設、設備関係</t>
    <rPh sb="0" eb="2">
      <t>ニュウショ</t>
    </rPh>
    <rPh sb="2" eb="4">
      <t>ジドウ</t>
    </rPh>
    <rPh sb="5" eb="7">
      <t>シセツ</t>
    </rPh>
    <rPh sb="8" eb="10">
      <t>セツビ</t>
    </rPh>
    <phoneticPr fontId="6"/>
  </si>
  <si>
    <t>合計</t>
    <rPh sb="0" eb="2">
      <t>ゴウケイ</t>
    </rPh>
    <phoneticPr fontId="4"/>
  </si>
  <si>
    <t>㎡</t>
    <phoneticPr fontId="4"/>
  </si>
  <si>
    <t>給水設備及び昇降機設備等の管理</t>
    <phoneticPr fontId="6"/>
  </si>
  <si>
    <t xml:space="preserve"> ３　給水設備及び昇降機設備等の管理</t>
    <rPh sb="3" eb="5">
      <t>キュウスイ</t>
    </rPh>
    <rPh sb="5" eb="7">
      <t>セツビ</t>
    </rPh>
    <rPh sb="7" eb="8">
      <t>オヨ</t>
    </rPh>
    <rPh sb="9" eb="12">
      <t>ショウコウキ</t>
    </rPh>
    <rPh sb="12" eb="14">
      <t>セツビ</t>
    </rPh>
    <rPh sb="14" eb="15">
      <t>トウ</t>
    </rPh>
    <rPh sb="16" eb="18">
      <t>カンリ</t>
    </rPh>
    <phoneticPr fontId="6"/>
  </si>
  <si>
    <t>根拠法令・通知等（印刷不要）</t>
    <rPh sb="0" eb="2">
      <t>コンキョ</t>
    </rPh>
    <rPh sb="2" eb="4">
      <t>ホウレイ</t>
    </rPh>
    <rPh sb="5" eb="7">
      <t>ツウチ</t>
    </rPh>
    <rPh sb="7" eb="8">
      <t>トウ</t>
    </rPh>
    <rPh sb="9" eb="11">
      <t>インサツ</t>
    </rPh>
    <rPh sb="11" eb="13">
      <t>フヨウ</t>
    </rPh>
    <phoneticPr fontId="4"/>
  </si>
  <si>
    <t xml:space="preserve"> ① 使用水は、次のどれか。</t>
    <phoneticPr fontId="6"/>
  </si>
  <si>
    <t>＜受水槽を設置している場合＞</t>
    <rPh sb="1" eb="4">
      <t>ジュスイソウ</t>
    </rPh>
    <rPh sb="5" eb="7">
      <t>セッチ</t>
    </rPh>
    <rPh sb="11" eb="13">
      <t>バアイ</t>
    </rPh>
    <phoneticPr fontId="4"/>
  </si>
  <si>
    <t>ア　受水槽の有効容量</t>
    <rPh sb="2" eb="5">
      <t>ジュスイソウ</t>
    </rPh>
    <rPh sb="6" eb="8">
      <t>ユウコウ</t>
    </rPh>
    <rPh sb="8" eb="10">
      <t>ヨウリョウ</t>
    </rPh>
    <phoneticPr fontId="6"/>
  </si>
  <si>
    <t>→</t>
    <phoneticPr fontId="4"/>
  </si>
  <si>
    <t>10㎥超過（簡易専用水道）</t>
    <rPh sb="3" eb="5">
      <t>チョウカ</t>
    </rPh>
    <rPh sb="6" eb="8">
      <t>カンイ</t>
    </rPh>
    <rPh sb="8" eb="10">
      <t>センヨウ</t>
    </rPh>
    <rPh sb="10" eb="12">
      <t>スイドウ</t>
    </rPh>
    <phoneticPr fontId="4"/>
  </si>
  <si>
    <t>10㎥以下（小規模貯水槽水道）</t>
    <rPh sb="3" eb="5">
      <t>イカ</t>
    </rPh>
    <phoneticPr fontId="4"/>
  </si>
  <si>
    <t>※</t>
    <phoneticPr fontId="4"/>
  </si>
  <si>
    <t>イ　受水槽の清掃を行っているか。</t>
    <rPh sb="2" eb="5">
      <t>ジュスイソウ</t>
    </rPh>
    <rPh sb="6" eb="8">
      <t>セイソウ</t>
    </rPh>
    <rPh sb="9" eb="10">
      <t>オコナ</t>
    </rPh>
    <phoneticPr fontId="6"/>
  </si>
  <si>
    <t>・行っている場合、実施頻度は</t>
    <rPh sb="1" eb="2">
      <t>オコナ</t>
    </rPh>
    <rPh sb="6" eb="8">
      <t>バアイ</t>
    </rPh>
    <rPh sb="9" eb="11">
      <t>ジッシ</t>
    </rPh>
    <rPh sb="11" eb="13">
      <t>ヒンド</t>
    </rPh>
    <phoneticPr fontId="4"/>
  </si>
  <si>
    <t>・清掃した証明書は保管しているか。</t>
    <rPh sb="1" eb="3">
      <t>セイソウ</t>
    </rPh>
    <rPh sb="5" eb="8">
      <t>ショウメイショ</t>
    </rPh>
    <rPh sb="9" eb="11">
      <t>ホカン</t>
    </rPh>
    <phoneticPr fontId="4"/>
  </si>
  <si>
    <t>保守点検業者による保守点検、清掃業者が定期清掃後の担保として実施する水質検査は、水道法で定める登録検査機関の法定検査ではないことに留意すること。</t>
    <rPh sb="0" eb="2">
      <t>ホシュ</t>
    </rPh>
    <rPh sb="2" eb="4">
      <t>テンケン</t>
    </rPh>
    <rPh sb="4" eb="6">
      <t>ギョウシャ</t>
    </rPh>
    <rPh sb="9" eb="11">
      <t>ホシュ</t>
    </rPh>
    <rPh sb="11" eb="13">
      <t>テンケン</t>
    </rPh>
    <rPh sb="14" eb="16">
      <t>セイソウ</t>
    </rPh>
    <rPh sb="16" eb="18">
      <t>ギョウシャ</t>
    </rPh>
    <rPh sb="19" eb="21">
      <t>テイキ</t>
    </rPh>
    <rPh sb="21" eb="23">
      <t>セイソウ</t>
    </rPh>
    <rPh sb="23" eb="24">
      <t>ゴ</t>
    </rPh>
    <rPh sb="25" eb="27">
      <t>タンポ</t>
    </rPh>
    <rPh sb="30" eb="32">
      <t>ジッシ</t>
    </rPh>
    <rPh sb="34" eb="36">
      <t>スイシツ</t>
    </rPh>
    <rPh sb="36" eb="38">
      <t>ケンサ</t>
    </rPh>
    <rPh sb="40" eb="43">
      <t>スイドウホウ</t>
    </rPh>
    <rPh sb="44" eb="45">
      <t>サダ</t>
    </rPh>
    <rPh sb="47" eb="49">
      <t>トウロク</t>
    </rPh>
    <rPh sb="49" eb="51">
      <t>ケンサ</t>
    </rPh>
    <rPh sb="51" eb="53">
      <t>キカン</t>
    </rPh>
    <rPh sb="54" eb="56">
      <t>ホウテイ</t>
    </rPh>
    <rPh sb="56" eb="58">
      <t>ケンサ</t>
    </rPh>
    <rPh sb="65" eb="67">
      <t>リュウイ</t>
    </rPh>
    <phoneticPr fontId="4"/>
  </si>
  <si>
    <t xml:space="preserve"> (ｲ) 検査回数は、</t>
    <phoneticPr fontId="6"/>
  </si>
  <si>
    <t xml:space="preserve"> (ｳ) 検査記録･報告書は整備しているか。</t>
    <rPh sb="10" eb="13">
      <t>ホウコクショ</t>
    </rPh>
    <rPh sb="14" eb="16">
      <t>セイビ</t>
    </rPh>
    <phoneticPr fontId="6"/>
  </si>
  <si>
    <t xml:space="preserve"> ｢社会福祉施設における衛生管理について」 (平成9年3月31日社援施第65号)－（別添）大量調理施設衛生管理ﾏﾆｭｱﾙⅡ５(2)⑦
井戸水等を使用する場合は公的検査機関等に依頼して年2回以上の水質検査を行うこと。</t>
    <rPh sb="42" eb="44">
      <t>ベッテン</t>
    </rPh>
    <rPh sb="45" eb="47">
      <t>タイリョウ</t>
    </rPh>
    <rPh sb="47" eb="49">
      <t>チョウリ</t>
    </rPh>
    <rPh sb="49" eb="51">
      <t>シセツ</t>
    </rPh>
    <rPh sb="51" eb="53">
      <t>エイセイ</t>
    </rPh>
    <rPh sb="53" eb="55">
      <t>カンリ</t>
    </rPh>
    <rPh sb="67" eb="70">
      <t>イドミズ</t>
    </rPh>
    <rPh sb="70" eb="71">
      <t>トウ</t>
    </rPh>
    <rPh sb="72" eb="74">
      <t>シヨウ</t>
    </rPh>
    <rPh sb="76" eb="78">
      <t>バアイ</t>
    </rPh>
    <rPh sb="79" eb="81">
      <t>コウテキ</t>
    </rPh>
    <rPh sb="81" eb="83">
      <t>ケンサ</t>
    </rPh>
    <rPh sb="83" eb="85">
      <t>キカン</t>
    </rPh>
    <rPh sb="85" eb="86">
      <t>トウ</t>
    </rPh>
    <rPh sb="87" eb="89">
      <t>イライ</t>
    </rPh>
    <rPh sb="91" eb="92">
      <t>ネン</t>
    </rPh>
    <rPh sb="93" eb="94">
      <t>カイ</t>
    </rPh>
    <rPh sb="94" eb="96">
      <t>イジョウ</t>
    </rPh>
    <rPh sb="97" eb="99">
      <t>スイシツ</t>
    </rPh>
    <rPh sb="99" eb="101">
      <t>ケンサ</t>
    </rPh>
    <rPh sb="102" eb="103">
      <t>オコナ</t>
    </rPh>
    <phoneticPr fontId="6"/>
  </si>
  <si>
    <t>(2) 排水及び汚物処理の状況</t>
    <rPh sb="13" eb="15">
      <t>ジョウキョウ</t>
    </rPh>
    <phoneticPr fontId="4"/>
  </si>
  <si>
    <t xml:space="preserve"> ① 排水及び汚物処理の方法は、次のいずれか。</t>
    <rPh sb="3" eb="5">
      <t>ハイスイ</t>
    </rPh>
    <rPh sb="5" eb="6">
      <t>オヨ</t>
    </rPh>
    <rPh sb="7" eb="9">
      <t>オブツ</t>
    </rPh>
    <rPh sb="9" eb="11">
      <t>ショリ</t>
    </rPh>
    <rPh sb="12" eb="14">
      <t>ホウホウ</t>
    </rPh>
    <rPh sb="16" eb="17">
      <t>ツギ</t>
    </rPh>
    <phoneticPr fontId="4"/>
  </si>
  <si>
    <t>･</t>
    <phoneticPr fontId="4"/>
  </si>
  <si>
    <t>(3) 昇降機設備の管理について</t>
    <rPh sb="4" eb="7">
      <t>ショウコウキ</t>
    </rPh>
    <rPh sb="7" eb="9">
      <t>セツビ</t>
    </rPh>
    <rPh sb="10" eb="12">
      <t>カンリ</t>
    </rPh>
    <phoneticPr fontId="4"/>
  </si>
  <si>
    <t xml:space="preserve"> ① 昇降機設備の設置状況について、該当するものにチェックすること。</t>
    <rPh sb="3" eb="6">
      <t>ショウコウキ</t>
    </rPh>
    <rPh sb="6" eb="8">
      <t>セツビ</t>
    </rPh>
    <rPh sb="9" eb="11">
      <t>セッチ</t>
    </rPh>
    <rPh sb="11" eb="13">
      <t>ジョウキョウ</t>
    </rPh>
    <rPh sb="18" eb="20">
      <t>ガイトウ</t>
    </rPh>
    <phoneticPr fontId="4"/>
  </si>
  <si>
    <t xml:space="preserve"> ② 専門業者による定期点検を行っているか。</t>
    <rPh sb="3" eb="5">
      <t>センモン</t>
    </rPh>
    <rPh sb="5" eb="7">
      <t>ギョウシャ</t>
    </rPh>
    <rPh sb="10" eb="12">
      <t>テイキ</t>
    </rPh>
    <rPh sb="12" eb="14">
      <t>テンケン</t>
    </rPh>
    <rPh sb="15" eb="16">
      <t>オコナ</t>
    </rPh>
    <phoneticPr fontId="4"/>
  </si>
  <si>
    <t>合計</t>
    <rPh sb="0" eb="2">
      <t>ゴウケイ</t>
    </rPh>
    <phoneticPr fontId="6"/>
  </si>
  <si>
    <t>＜記入要領＞</t>
    <rPh sb="1" eb="3">
      <t>キニュウ</t>
    </rPh>
    <rPh sb="3" eb="5">
      <t>ヨウリョウ</t>
    </rPh>
    <phoneticPr fontId="6"/>
  </si>
  <si>
    <t>区分</t>
    <rPh sb="0" eb="2">
      <t>クブン</t>
    </rPh>
    <phoneticPr fontId="6"/>
  </si>
  <si>
    <t>配置基準</t>
    <rPh sb="0" eb="2">
      <t>ハイチ</t>
    </rPh>
    <rPh sb="2" eb="4">
      <t>キジュン</t>
    </rPh>
    <phoneticPr fontId="6"/>
  </si>
  <si>
    <t>0歳児</t>
    <phoneticPr fontId="6"/>
  </si>
  <si>
    <t>4歳以上児30人につき1人、3歳児20人につき1人、1～2歳児6人につき1人、乳児3人につき1人配置</t>
    <rPh sb="48" eb="50">
      <t>ハイチ</t>
    </rPh>
    <phoneticPr fontId="6"/>
  </si>
  <si>
    <t>1～2歳児</t>
    <phoneticPr fontId="6"/>
  </si>
  <si>
    <t>保育標準時間認定を受ける子どもを受け入れる施設は1人加配</t>
    <phoneticPr fontId="6"/>
  </si>
  <si>
    <t>4歳以上児</t>
    <phoneticPr fontId="6"/>
  </si>
  <si>
    <t>（注）3歳児配置改善加算</t>
    <rPh sb="1" eb="2">
      <t>チュウ</t>
    </rPh>
    <rPh sb="4" eb="6">
      <t>サイジ</t>
    </rPh>
    <rPh sb="6" eb="8">
      <t>ハイチ</t>
    </rPh>
    <rPh sb="8" eb="10">
      <t>カイゼン</t>
    </rPh>
    <rPh sb="10" eb="12">
      <t>カサン</t>
    </rPh>
    <phoneticPr fontId="6"/>
  </si>
  <si>
    <t>職員配置関係</t>
    <phoneticPr fontId="6"/>
  </si>
  <si>
    <t>加算名</t>
    <rPh sb="0" eb="1">
      <t>カ</t>
    </rPh>
    <rPh sb="1" eb="2">
      <t>サン</t>
    </rPh>
    <rPh sb="2" eb="3">
      <t>メイ</t>
    </rPh>
    <phoneticPr fontId="6"/>
  </si>
  <si>
    <t>対象職員名</t>
    <rPh sb="0" eb="2">
      <t>タイショウ</t>
    </rPh>
    <rPh sb="2" eb="4">
      <t>ショクイン</t>
    </rPh>
    <rPh sb="4" eb="5">
      <t>メイ</t>
    </rPh>
    <phoneticPr fontId="4"/>
  </si>
  <si>
    <t>対象職員名</t>
  </si>
  <si>
    <t>延長保育事業</t>
    <rPh sb="0" eb="4">
      <t>エンチョウホイク</t>
    </rPh>
    <rPh sb="4" eb="6">
      <t>ジギョウ</t>
    </rPh>
    <phoneticPr fontId="4"/>
  </si>
  <si>
    <t>一時預かり事業（</t>
    <rPh sb="0" eb="2">
      <t>イチジ</t>
    </rPh>
    <rPh sb="2" eb="3">
      <t>アズ</t>
    </rPh>
    <rPh sb="5" eb="7">
      <t>ジギョウ</t>
    </rPh>
    <phoneticPr fontId="4"/>
  </si>
  <si>
    <t>療育支援加算（A）</t>
    <rPh sb="0" eb="2">
      <t>リョウイク</t>
    </rPh>
    <rPh sb="2" eb="4">
      <t>シエン</t>
    </rPh>
    <rPh sb="4" eb="6">
      <t>カサン</t>
    </rPh>
    <phoneticPr fontId="4"/>
  </si>
  <si>
    <t>放課後児童健全育成事業</t>
    <rPh sb="0" eb="3">
      <t>ホウカゴ</t>
    </rPh>
    <rPh sb="3" eb="5">
      <t>ジドウ</t>
    </rPh>
    <rPh sb="5" eb="7">
      <t>ケンゼン</t>
    </rPh>
    <rPh sb="7" eb="9">
      <t>イクセイ</t>
    </rPh>
    <rPh sb="9" eb="11">
      <t>ジギョウ</t>
    </rPh>
    <phoneticPr fontId="4"/>
  </si>
  <si>
    <t>療育支援加算（B)</t>
    <rPh sb="0" eb="2">
      <t>リョウイク</t>
    </rPh>
    <rPh sb="2" eb="4">
      <t>シエン</t>
    </rPh>
    <rPh sb="4" eb="6">
      <t>カサン</t>
    </rPh>
    <phoneticPr fontId="4"/>
  </si>
  <si>
    <t>病児保育事業（</t>
    <rPh sb="0" eb="2">
      <t>ビョウジ</t>
    </rPh>
    <rPh sb="2" eb="4">
      <t>ホイク</t>
    </rPh>
    <rPh sb="4" eb="6">
      <t>ジギョウ</t>
    </rPh>
    <phoneticPr fontId="4"/>
  </si>
  <si>
    <t>その他</t>
    <rPh sb="2" eb="3">
      <t>タ</t>
    </rPh>
    <phoneticPr fontId="4"/>
  </si>
  <si>
    <t>地域子育て支援・拠点事業</t>
    <rPh sb="0" eb="2">
      <t>チイキ</t>
    </rPh>
    <rPh sb="2" eb="4">
      <t>コソダ</t>
    </rPh>
    <rPh sb="5" eb="7">
      <t>シエン</t>
    </rPh>
    <rPh sb="8" eb="10">
      <t>キョテン</t>
    </rPh>
    <rPh sb="10" eb="12">
      <t>ジギョウ</t>
    </rPh>
    <phoneticPr fontId="4"/>
  </si>
  <si>
    <t>面積</t>
    <rPh sb="0" eb="2">
      <t>メンセキ</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</si>
  <si>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</si>
  <si>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</si>
  <si>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</si>
  <si>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</si>
  <si>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</si>
  <si>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</si>
  <si>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</si>
  <si>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</si>
  <si>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正規職員所定労働時間</t>
    <rPh sb="0" eb="2">
      <t>セイキ</t>
    </rPh>
    <rPh sb="2" eb="4">
      <t>ショクイン</t>
    </rPh>
    <rPh sb="4" eb="6">
      <t>ショテイ</t>
    </rPh>
    <rPh sb="6" eb="8">
      <t>ロウドウ</t>
    </rPh>
    <rPh sb="8" eb="10">
      <t>ジカン</t>
    </rPh>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</si>
  <si>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</si>
  <si>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</si>
  <si>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</si>
  <si>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(ｱ)</t>
    <phoneticPr fontId="4"/>
  </si>
  <si>
    <t>(ｴ)</t>
    <phoneticPr fontId="4"/>
  </si>
  <si>
    <t xml:space="preserve"> ① 必要職員数を満たしているか。</t>
    <rPh sb="3" eb="5">
      <t>ヒツヨウ</t>
    </rPh>
    <rPh sb="5" eb="8">
      <t>ショクインスウ</t>
    </rPh>
    <rPh sb="9" eb="10">
      <t>ミ</t>
    </rPh>
    <phoneticPr fontId="6"/>
  </si>
  <si>
    <t>【参考通知】（印刷不用）</t>
    <rPh sb="1" eb="3">
      <t>サンコウ</t>
    </rPh>
    <rPh sb="3" eb="5">
      <t>ツウチ</t>
    </rPh>
    <rPh sb="7" eb="9">
      <t>インサツ</t>
    </rPh>
    <rPh sb="9" eb="11">
      <t>フヨウ</t>
    </rPh>
    <phoneticPr fontId="4"/>
  </si>
  <si>
    <t>施設運営管理関係</t>
    <phoneticPr fontId="6"/>
  </si>
  <si>
    <t>％</t>
    <phoneticPr fontId="6"/>
  </si>
  <si>
    <t>(ｲ)</t>
    <phoneticPr fontId="4"/>
  </si>
  <si>
    <t>特記事項</t>
    <rPh sb="0" eb="2">
      <t>トッキ</t>
    </rPh>
    <rPh sb="2" eb="4">
      <t>ジコウ</t>
    </rPh>
    <phoneticPr fontId="4"/>
  </si>
  <si>
    <t>日曜日・祝日等</t>
    <rPh sb="0" eb="1">
      <t>ニチ</t>
    </rPh>
    <rPh sb="4" eb="6">
      <t>シュクジツ</t>
    </rPh>
    <rPh sb="6" eb="7">
      <t>トウ</t>
    </rPh>
    <phoneticPr fontId="6"/>
  </si>
  <si>
    <t>利用可能時間範囲</t>
    <rPh sb="0" eb="2">
      <t>リヨウ</t>
    </rPh>
    <rPh sb="2" eb="4">
      <t>カノウ</t>
    </rPh>
    <rPh sb="4" eb="6">
      <t>ジカン</t>
    </rPh>
    <rPh sb="6" eb="8">
      <t>ハンイ</t>
    </rPh>
    <phoneticPr fontId="6"/>
  </si>
  <si>
    <t>延長保育</t>
    <rPh sb="0" eb="2">
      <t>エンチョウ</t>
    </rPh>
    <rPh sb="2" eb="4">
      <t>ホイク</t>
    </rPh>
    <phoneticPr fontId="6"/>
  </si>
  <si>
    <t>早朝</t>
    <phoneticPr fontId="6"/>
  </si>
  <si>
    <t>夕方</t>
    <phoneticPr fontId="6"/>
  </si>
  <si>
    <t>＜記入方法＞</t>
    <rPh sb="1" eb="3">
      <t>キニュウ</t>
    </rPh>
    <rPh sb="3" eb="5">
      <t>ホウホウ</t>
    </rPh>
    <phoneticPr fontId="6"/>
  </si>
  <si>
    <t>土曜日閉園をしている場合、該当するものにチェックすること。</t>
    <rPh sb="0" eb="3">
      <t>ドヨウビ</t>
    </rPh>
    <rPh sb="3" eb="5">
      <t>ヘイエン</t>
    </rPh>
    <rPh sb="10" eb="12">
      <t>バアイ</t>
    </rPh>
    <rPh sb="13" eb="15">
      <t>ガイトウ</t>
    </rPh>
    <phoneticPr fontId="6"/>
  </si>
  <si>
    <t>A．</t>
    <phoneticPr fontId="6"/>
  </si>
  <si>
    <t>C．</t>
    <phoneticPr fontId="6"/>
  </si>
  <si>
    <t xml:space="preserve"> ① 規程の名称：</t>
    <rPh sb="3" eb="5">
      <t>キテイ</t>
    </rPh>
    <rPh sb="6" eb="8">
      <t>メイショウ</t>
    </rPh>
    <phoneticPr fontId="6"/>
  </si>
  <si>
    <t xml:space="preserve"> ① 参加者（構成員）：</t>
    <rPh sb="3" eb="6">
      <t>サンカシャ</t>
    </rPh>
    <rPh sb="7" eb="10">
      <t>コウセイイン</t>
    </rPh>
    <phoneticPr fontId="6"/>
  </si>
  <si>
    <t xml:space="preserve"> ② 開催回数（年）：</t>
    <rPh sb="3" eb="5">
      <t>カイサイ</t>
    </rPh>
    <rPh sb="5" eb="7">
      <t>カイスウ</t>
    </rPh>
    <rPh sb="8" eb="9">
      <t>ネン</t>
    </rPh>
    <phoneticPr fontId="6"/>
  </si>
  <si>
    <t xml:space="preserve"> ③ 会議録は整備しているか。</t>
    <rPh sb="3" eb="6">
      <t>カイギロク</t>
    </rPh>
    <rPh sb="7" eb="9">
      <t>セイビ</t>
    </rPh>
    <phoneticPr fontId="6"/>
  </si>
  <si>
    <t xml:space="preserve"> ④ 会議に参加できなかった職員へ、会議内容を周知しているか。</t>
    <rPh sb="3" eb="5">
      <t>カイギ</t>
    </rPh>
    <rPh sb="6" eb="8">
      <t>サンカ</t>
    </rPh>
    <rPh sb="14" eb="16">
      <t>ショクイン</t>
    </rPh>
    <rPh sb="18" eb="20">
      <t>カイギ</t>
    </rPh>
    <rPh sb="20" eb="22">
      <t>ナイヨウ</t>
    </rPh>
    <rPh sb="23" eb="25">
      <t>シュウチ</t>
    </rPh>
    <phoneticPr fontId="6"/>
  </si>
  <si>
    <t>労働基準法第106条第1項</t>
    <rPh sb="0" eb="2">
      <t>ロウドウ</t>
    </rPh>
    <rPh sb="2" eb="5">
      <t>キジュンホウ</t>
    </rPh>
    <rPh sb="5" eb="6">
      <t>ダイ</t>
    </rPh>
    <rPh sb="9" eb="10">
      <t>ジョウ</t>
    </rPh>
    <rPh sb="10" eb="11">
      <t>ダイ</t>
    </rPh>
    <rPh sb="12" eb="13">
      <t>コウ</t>
    </rPh>
    <phoneticPr fontId="6"/>
  </si>
  <si>
    <t>労働基準法第15条</t>
    <rPh sb="0" eb="2">
      <t>ロウドウ</t>
    </rPh>
    <rPh sb="2" eb="5">
      <t>キジュンホウ</t>
    </rPh>
    <rPh sb="5" eb="6">
      <t>ダイ</t>
    </rPh>
    <rPh sb="8" eb="9">
      <t>ジョウ</t>
    </rPh>
    <phoneticPr fontId="6"/>
  </si>
  <si>
    <t>週</t>
    <rPh sb="0" eb="1">
      <t>シュウ</t>
    </rPh>
    <phoneticPr fontId="6"/>
  </si>
  <si>
    <t>時間、</t>
    <rPh sb="0" eb="2">
      <t>ジカン</t>
    </rPh>
    <phoneticPr fontId="6"/>
  </si>
  <si>
    <t>・　週休</t>
    <rPh sb="2" eb="4">
      <t>シュウキュウ</t>
    </rPh>
    <phoneticPr fontId="6"/>
  </si>
  <si>
    <t>(ｱ) 変形労働時間制の単位はいずれか。</t>
    <rPh sb="4" eb="6">
      <t>ヘンケイ</t>
    </rPh>
    <rPh sb="6" eb="8">
      <t>ロウドウ</t>
    </rPh>
    <rPh sb="8" eb="10">
      <t>ジカン</t>
    </rPh>
    <rPh sb="10" eb="11">
      <t>セイ</t>
    </rPh>
    <rPh sb="12" eb="14">
      <t>タンイ</t>
    </rPh>
    <phoneticPr fontId="6"/>
  </si>
  <si>
    <t xml:space="preserve"> １箇月単位の変形労働時間制</t>
    <rPh sb="2" eb="4">
      <t>カゲツ</t>
    </rPh>
    <rPh sb="4" eb="6">
      <t>タンイ</t>
    </rPh>
    <rPh sb="7" eb="9">
      <t>ヘンケイ</t>
    </rPh>
    <rPh sb="9" eb="11">
      <t>ロウドウ</t>
    </rPh>
    <rPh sb="11" eb="14">
      <t>ジカンセイ</t>
    </rPh>
    <phoneticPr fontId="6"/>
  </si>
  <si>
    <t>起算日：　　つ</t>
    <rPh sb="0" eb="3">
      <t>キサンビ</t>
    </rPh>
    <phoneticPr fontId="6"/>
  </si>
  <si>
    <t>労働基準法第32条の2</t>
    <rPh sb="0" eb="2">
      <t>ロウドウ</t>
    </rPh>
    <rPh sb="2" eb="5">
      <t>キジュンホウ</t>
    </rPh>
    <rPh sb="5" eb="6">
      <t>ダイ</t>
    </rPh>
    <rPh sb="8" eb="9">
      <t>ジョウ</t>
    </rPh>
    <phoneticPr fontId="6"/>
  </si>
  <si>
    <t xml:space="preserve"> １年単位の変形労働時間制</t>
    <rPh sb="2" eb="5">
      <t>ネンタンイ</t>
    </rPh>
    <rPh sb="6" eb="8">
      <t>ヘンケイ</t>
    </rPh>
    <rPh sb="8" eb="10">
      <t>ロウドウ</t>
    </rPh>
    <rPh sb="10" eb="13">
      <t>ジカンセイ</t>
    </rPh>
    <phoneticPr fontId="6"/>
  </si>
  <si>
    <t>労働基準法第32条の4</t>
    <rPh sb="0" eb="2">
      <t>ロウドウ</t>
    </rPh>
    <rPh sb="2" eb="5">
      <t>キジュンホウ</t>
    </rPh>
    <rPh sb="5" eb="6">
      <t>ダイ</t>
    </rPh>
    <rPh sb="8" eb="9">
      <t>ジョウ</t>
    </rPh>
    <phoneticPr fontId="6"/>
  </si>
  <si>
    <t>使用者は、労働者に、休憩時間を除き１週間について40時間を超えて労働させてはならない。</t>
    <phoneticPr fontId="6"/>
  </si>
  <si>
    <t>(ｲ) 勤務割表は、いつまでに該当職員へ提示しているか。</t>
    <rPh sb="4" eb="6">
      <t>キンム</t>
    </rPh>
    <rPh sb="6" eb="7">
      <t>ワリ</t>
    </rPh>
    <rPh sb="7" eb="8">
      <t>ヒョウ</t>
    </rPh>
    <phoneticPr fontId="6"/>
  </si>
  <si>
    <t>(ｳ) 土曜日の勤務時間をどのように対応しているか。</t>
    <rPh sb="4" eb="7">
      <t>ドヨウビ</t>
    </rPh>
    <rPh sb="8" eb="10">
      <t>キンム</t>
    </rPh>
    <rPh sb="10" eb="12">
      <t>ジカン</t>
    </rPh>
    <rPh sb="18" eb="20">
      <t>タイオウ</t>
    </rPh>
    <phoneticPr fontId="6"/>
  </si>
  <si>
    <t xml:space="preserve"> 時間外勤務手当の支給で対応</t>
    <rPh sb="1" eb="4">
      <t>ジカンガイ</t>
    </rPh>
    <rPh sb="4" eb="6">
      <t>キンム</t>
    </rPh>
    <rPh sb="6" eb="8">
      <t>テアテ</t>
    </rPh>
    <rPh sb="9" eb="11">
      <t>シキュウ</t>
    </rPh>
    <rPh sb="12" eb="14">
      <t>タイオウ</t>
    </rPh>
    <phoneticPr fontId="6"/>
  </si>
  <si>
    <t xml:space="preserve"> 振替休で対応</t>
    <rPh sb="1" eb="3">
      <t>フリカエ</t>
    </rPh>
    <rPh sb="3" eb="4">
      <t>キュウ</t>
    </rPh>
    <rPh sb="5" eb="7">
      <t>タイオウ</t>
    </rPh>
    <phoneticPr fontId="6"/>
  </si>
  <si>
    <t xml:space="preserve"> その他（</t>
    <rPh sb="3" eb="4">
      <t>タ</t>
    </rPh>
    <phoneticPr fontId="6"/>
  </si>
  <si>
    <t>労働基準法第34条</t>
    <rPh sb="0" eb="2">
      <t>ロウドウ</t>
    </rPh>
    <rPh sb="2" eb="5">
      <t>キジュンホウ</t>
    </rPh>
    <rPh sb="5" eb="6">
      <t>ダイ</t>
    </rPh>
    <rPh sb="8" eb="9">
      <t>ジョウ</t>
    </rPh>
    <phoneticPr fontId="6"/>
  </si>
  <si>
    <t>・</t>
    <phoneticPr fontId="6"/>
  </si>
  <si>
    <t>労働基準法第39条</t>
    <rPh sb="0" eb="2">
      <t>ロウドウ</t>
    </rPh>
    <rPh sb="2" eb="5">
      <t>キジュンホウ</t>
    </rPh>
    <rPh sb="5" eb="6">
      <t>ダイ</t>
    </rPh>
    <rPh sb="8" eb="9">
      <t>ジョウ</t>
    </rPh>
    <phoneticPr fontId="6"/>
  </si>
  <si>
    <t xml:space="preserve"> ② 付与日数（新規・繰越）や残日数は、有給休暇簿で適正に管理</t>
    <rPh sb="3" eb="5">
      <t>フヨ</t>
    </rPh>
    <rPh sb="5" eb="7">
      <t>ニッスウ</t>
    </rPh>
    <rPh sb="8" eb="10">
      <t>シンキ</t>
    </rPh>
    <rPh sb="11" eb="12">
      <t>ク</t>
    </rPh>
    <rPh sb="12" eb="13">
      <t>コ</t>
    </rPh>
    <rPh sb="15" eb="16">
      <t>ザン</t>
    </rPh>
    <rPh sb="16" eb="18">
      <t>ニッスウ</t>
    </rPh>
    <rPh sb="20" eb="22">
      <t>ユウキュウ</t>
    </rPh>
    <rPh sb="22" eb="24">
      <t>キュウカ</t>
    </rPh>
    <rPh sb="24" eb="25">
      <t>ボ</t>
    </rPh>
    <rPh sb="26" eb="28">
      <t>テキセイ</t>
    </rPh>
    <rPh sb="29" eb="30">
      <t>カン</t>
    </rPh>
    <phoneticPr fontId="6"/>
  </si>
  <si>
    <t xml:space="preserve"> しているか。</t>
    <phoneticPr fontId="6"/>
  </si>
  <si>
    <t>根拠法令・通知（印刷不要）</t>
    <rPh sb="0" eb="2">
      <t>コンキョ</t>
    </rPh>
    <rPh sb="2" eb="4">
      <t>ホウレイ</t>
    </rPh>
    <rPh sb="5" eb="7">
      <t>ツウチ</t>
    </rPh>
    <rPh sb="8" eb="10">
      <t>インサツ</t>
    </rPh>
    <rPh sb="10" eb="12">
      <t>フヨウ</t>
    </rPh>
    <phoneticPr fontId="6"/>
  </si>
  <si>
    <t>雇用契約書</t>
    <rPh sb="0" eb="2">
      <t>コヨウ</t>
    </rPh>
    <rPh sb="2" eb="5">
      <t>ケイヤクショ</t>
    </rPh>
    <phoneticPr fontId="6"/>
  </si>
  <si>
    <t>履歴書</t>
    <phoneticPr fontId="6"/>
  </si>
  <si>
    <t xml:space="preserve"> ○ 就業規則及び労使協定等の職員への周知方法を記入すること。</t>
    <rPh sb="3" eb="5">
      <t>シュウギョウ</t>
    </rPh>
    <rPh sb="5" eb="7">
      <t>キソク</t>
    </rPh>
    <rPh sb="7" eb="8">
      <t>オヨ</t>
    </rPh>
    <rPh sb="9" eb="11">
      <t>ロウシ</t>
    </rPh>
    <rPh sb="11" eb="13">
      <t>キョウテイ</t>
    </rPh>
    <rPh sb="13" eb="14">
      <t>トウ</t>
    </rPh>
    <rPh sb="15" eb="17">
      <t>ショクイン</t>
    </rPh>
    <rPh sb="19" eb="21">
      <t>シュウチ</t>
    </rPh>
    <rPh sb="21" eb="23">
      <t>ホウホウ</t>
    </rPh>
    <rPh sb="24" eb="26">
      <t>キニュウ</t>
    </rPh>
    <phoneticPr fontId="6"/>
  </si>
  <si>
    <t>）･</t>
    <phoneticPr fontId="6"/>
  </si>
  <si>
    <t>届出月日は直近の届出日を記入すること。</t>
    <rPh sb="8" eb="10">
      <t>トドケデ</t>
    </rPh>
    <rPh sb="10" eb="11">
      <t>ニチ</t>
    </rPh>
    <phoneticPr fontId="6"/>
  </si>
  <si>
    <t>根拠法令（印刷不要）</t>
    <rPh sb="0" eb="2">
      <t>コンキョ</t>
    </rPh>
    <rPh sb="2" eb="4">
      <t>ホウレイ</t>
    </rPh>
    <rPh sb="5" eb="7">
      <t>インサツ</t>
    </rPh>
    <rPh sb="7" eb="9">
      <t>フヨウ</t>
    </rPh>
    <phoneticPr fontId="6"/>
  </si>
  <si>
    <t>※検査項目の表記は省略しています。</t>
    <rPh sb="1" eb="3">
      <t>ケンサ</t>
    </rPh>
    <rPh sb="3" eb="5">
      <t>コウモク</t>
    </rPh>
    <rPh sb="6" eb="8">
      <t>ヒョウキ</t>
    </rPh>
    <rPh sb="9" eb="11">
      <t>ショウリャク</t>
    </rPh>
    <phoneticPr fontId="6"/>
  </si>
  <si>
    <t>備考</t>
    <rPh sb="0" eb="2">
      <t>ビコウ</t>
    </rPh>
    <phoneticPr fontId="4"/>
  </si>
  <si>
    <t>職　員　処　遇　関　係</t>
    <rPh sb="0" eb="1">
      <t>ショク</t>
    </rPh>
    <rPh sb="2" eb="3">
      <t>イン</t>
    </rPh>
    <rPh sb="4" eb="5">
      <t>ショ</t>
    </rPh>
    <rPh sb="6" eb="7">
      <t>グウ</t>
    </rPh>
    <rPh sb="8" eb="9">
      <t>カン</t>
    </rPh>
    <rPh sb="10" eb="11">
      <t>カカリ</t>
    </rPh>
    <phoneticPr fontId="6"/>
  </si>
  <si>
    <t xml:space="preserve"> ① 労働基準法第36条に関する労使協定（時間外・休日労働）は、毎年度締</t>
    <rPh sb="3" eb="5">
      <t>ロウドウ</t>
    </rPh>
    <rPh sb="5" eb="8">
      <t>キジュンホウ</t>
    </rPh>
    <rPh sb="8" eb="9">
      <t>ダイ</t>
    </rPh>
    <rPh sb="11" eb="12">
      <t>ジョウ</t>
    </rPh>
    <rPh sb="13" eb="14">
      <t>カン</t>
    </rPh>
    <rPh sb="16" eb="18">
      <t>ロウシ</t>
    </rPh>
    <rPh sb="18" eb="20">
      <t>キョウテイ</t>
    </rPh>
    <rPh sb="21" eb="24">
      <t>ジカンガイ</t>
    </rPh>
    <rPh sb="25" eb="27">
      <t>キュウジツ</t>
    </rPh>
    <rPh sb="27" eb="29">
      <t>ロウドウ</t>
    </rPh>
    <phoneticPr fontId="6"/>
  </si>
  <si>
    <t>結し、所轄労働基準監督署へ届出ているか。</t>
    <phoneticPr fontId="6"/>
  </si>
  <si>
    <t xml:space="preserve"> ② 変形労働時間制に係る労使協定を所轄労働基準監督署へ届け出てい</t>
    <rPh sb="3" eb="5">
      <t>ヘンケイ</t>
    </rPh>
    <rPh sb="5" eb="7">
      <t>ロウドウ</t>
    </rPh>
    <rPh sb="7" eb="10">
      <t>ジカンセイ</t>
    </rPh>
    <rPh sb="11" eb="12">
      <t>カカ</t>
    </rPh>
    <rPh sb="13" eb="15">
      <t>ロウシ</t>
    </rPh>
    <rPh sb="15" eb="17">
      <t>キョウテイ</t>
    </rPh>
    <rPh sb="18" eb="20">
      <t>ショカツ</t>
    </rPh>
    <rPh sb="20" eb="22">
      <t>ロウドウ</t>
    </rPh>
    <rPh sb="22" eb="24">
      <t>キジュン</t>
    </rPh>
    <rPh sb="24" eb="27">
      <t>カントクショ</t>
    </rPh>
    <rPh sb="28" eb="29">
      <t>トド</t>
    </rPh>
    <phoneticPr fontId="6"/>
  </si>
  <si>
    <t>定を締結しているか。</t>
    <phoneticPr fontId="6"/>
  </si>
  <si>
    <t xml:space="preserve"> ③ 給与からの法定外控除がある場合、労働基準法第24条の賃金控除協</t>
    <rPh sb="3" eb="5">
      <t>キュウヨ</t>
    </rPh>
    <rPh sb="8" eb="11">
      <t>ホウテイガイ</t>
    </rPh>
    <rPh sb="11" eb="13">
      <t>コウジョ</t>
    </rPh>
    <rPh sb="16" eb="18">
      <t>バアイ</t>
    </rPh>
    <rPh sb="19" eb="21">
      <t>ロウドウ</t>
    </rPh>
    <rPh sb="21" eb="24">
      <t>キジュンホウ</t>
    </rPh>
    <rPh sb="24" eb="25">
      <t>ダイ</t>
    </rPh>
    <rPh sb="27" eb="28">
      <t>ジョウ</t>
    </rPh>
    <rPh sb="29" eb="31">
      <t>チンギン</t>
    </rPh>
    <phoneticPr fontId="6"/>
  </si>
  <si>
    <t>時間外</t>
    <phoneticPr fontId="6"/>
  </si>
  <si>
    <t>給食費、退職共済掛金職員負担分、互助会費、親睦会費、財形貯蓄等の法定外控除を行う場合は、労使協定が必要。24条協定は、労働基準監督署への提出は不要。</t>
    <rPh sb="0" eb="3">
      <t>キュウショクヒ</t>
    </rPh>
    <rPh sb="4" eb="6">
      <t>タイショク</t>
    </rPh>
    <rPh sb="6" eb="8">
      <t>キョウサイ</t>
    </rPh>
    <rPh sb="8" eb="10">
      <t>カケキン</t>
    </rPh>
    <rPh sb="10" eb="12">
      <t>ショクイン</t>
    </rPh>
    <rPh sb="12" eb="15">
      <t>フタンブン</t>
    </rPh>
    <rPh sb="16" eb="18">
      <t>ゴジョ</t>
    </rPh>
    <rPh sb="18" eb="20">
      <t>カイヒ</t>
    </rPh>
    <rPh sb="21" eb="23">
      <t>シンボク</t>
    </rPh>
    <rPh sb="23" eb="25">
      <t>カイヒ</t>
    </rPh>
    <rPh sb="26" eb="28">
      <t>ザイケイ</t>
    </rPh>
    <rPh sb="28" eb="30">
      <t>チョチク</t>
    </rPh>
    <rPh sb="30" eb="31">
      <t>トウ</t>
    </rPh>
    <rPh sb="32" eb="35">
      <t>ホウテイガイ</t>
    </rPh>
    <rPh sb="35" eb="37">
      <t>コウジョ</t>
    </rPh>
    <rPh sb="38" eb="39">
      <t>オコナ</t>
    </rPh>
    <rPh sb="40" eb="42">
      <t>バアイ</t>
    </rPh>
    <rPh sb="44" eb="46">
      <t>ロウシ</t>
    </rPh>
    <rPh sb="46" eb="48">
      <t>キョウテイ</t>
    </rPh>
    <rPh sb="49" eb="51">
      <t>ヒツヨウ</t>
    </rPh>
    <rPh sb="54" eb="55">
      <t>ジョウ</t>
    </rPh>
    <rPh sb="55" eb="57">
      <t>キョウテイ</t>
    </rPh>
    <rPh sb="59" eb="61">
      <t>ロウドウ</t>
    </rPh>
    <rPh sb="61" eb="63">
      <t>キジュン</t>
    </rPh>
    <rPh sb="63" eb="66">
      <t>カントクショ</t>
    </rPh>
    <rPh sb="68" eb="70">
      <t>テイシュツ</t>
    </rPh>
    <rPh sb="71" eb="73">
      <t>フヨウ</t>
    </rPh>
    <phoneticPr fontId="6"/>
  </si>
  <si>
    <t>(直近の届出月日：</t>
    <rPh sb="1" eb="3">
      <t>チョッキン</t>
    </rPh>
    <rPh sb="4" eb="6">
      <t>トドケデ</t>
    </rPh>
    <rPh sb="6" eb="8">
      <t>ガッピ</t>
    </rPh>
    <phoneticPr fontId="6"/>
  </si>
  <si>
    <t xml:space="preserve"> ① 労働者名簿等人事関係書類は、適正に整備しているか。  </t>
    <phoneticPr fontId="6"/>
  </si>
  <si>
    <t>最低賃金法第7条</t>
    <rPh sb="0" eb="2">
      <t>サイテイ</t>
    </rPh>
    <rPh sb="2" eb="5">
      <t>チンギンホウ</t>
    </rPh>
    <rPh sb="5" eb="6">
      <t>ダイ</t>
    </rPh>
    <rPh sb="7" eb="8">
      <t>ジョウ</t>
    </rPh>
    <phoneticPr fontId="6"/>
  </si>
  <si>
    <t>健康診断書</t>
    <rPh sb="0" eb="2">
      <t>ケンコウ</t>
    </rPh>
    <rPh sb="2" eb="5">
      <t>シンダンショ</t>
    </rPh>
    <phoneticPr fontId="6"/>
  </si>
  <si>
    <t>最終学歴証明書</t>
    <rPh sb="0" eb="2">
      <t>サイシュウ</t>
    </rPh>
    <rPh sb="2" eb="4">
      <t>ガクレキ</t>
    </rPh>
    <rPh sb="4" eb="7">
      <t>ショウメイショ</t>
    </rPh>
    <phoneticPr fontId="6"/>
  </si>
  <si>
    <t>その他（</t>
    <rPh sb="2" eb="3">
      <t>タ</t>
    </rPh>
    <phoneticPr fontId="6"/>
  </si>
  <si>
    <t>初任給格付関係書類</t>
    <phoneticPr fontId="6"/>
  </si>
  <si>
    <t>(2)　就業規則は制定・改正ごとに所轄労働基準監督署に届け出ているか。</t>
    <rPh sb="4" eb="6">
      <t>シュウギョウ</t>
    </rPh>
    <rPh sb="6" eb="8">
      <t>キソク</t>
    </rPh>
    <rPh sb="9" eb="11">
      <t>セイテイ</t>
    </rPh>
    <rPh sb="12" eb="14">
      <t>カイセイ</t>
    </rPh>
    <rPh sb="17" eb="19">
      <t>ショカツ</t>
    </rPh>
    <rPh sb="19" eb="21">
      <t>ロウドウ</t>
    </rPh>
    <rPh sb="21" eb="23">
      <t>キジュン</t>
    </rPh>
    <rPh sb="23" eb="26">
      <t>カントクショ</t>
    </rPh>
    <rPh sb="27" eb="28">
      <t>トド</t>
    </rPh>
    <rPh sb="29" eb="30">
      <t>デ</t>
    </rPh>
    <phoneticPr fontId="6"/>
  </si>
  <si>
    <t>採用辞令(写)</t>
    <rPh sb="0" eb="2">
      <t>サイヨウ</t>
    </rPh>
    <phoneticPr fontId="6"/>
  </si>
  <si>
    <t>労働条件を明示して交付しているか。</t>
  </si>
  <si>
    <t>(3)　就業規則と現状（実際の運用）に差異はないか。</t>
    <rPh sb="9" eb="11">
      <t>ゲンジョウ</t>
    </rPh>
    <rPh sb="12" eb="14">
      <t>ジッサイ</t>
    </rPh>
    <rPh sb="15" eb="17">
      <t>ウンヨウ</t>
    </rPh>
    <rPh sb="19" eb="21">
      <t>サイ</t>
    </rPh>
    <phoneticPr fontId="6"/>
  </si>
  <si>
    <t>(4)　就業規則及び労使協定等は職員に周知されているか。</t>
    <rPh sb="4" eb="6">
      <t>シュウギョウ</t>
    </rPh>
    <rPh sb="6" eb="8">
      <t>キソク</t>
    </rPh>
    <rPh sb="8" eb="9">
      <t>オヨ</t>
    </rPh>
    <rPh sb="10" eb="12">
      <t>ロウシ</t>
    </rPh>
    <rPh sb="12" eb="14">
      <t>キョウテイ</t>
    </rPh>
    <rPh sb="14" eb="15">
      <t>トウ</t>
    </rPh>
    <rPh sb="16" eb="18">
      <t>ショクイン</t>
    </rPh>
    <rPh sb="19" eb="21">
      <t>シュウチ</t>
    </rPh>
    <phoneticPr fontId="6"/>
  </si>
  <si>
    <t>(5)　職員採用手続きについて</t>
    <rPh sb="4" eb="6">
      <t>ショクイン</t>
    </rPh>
    <rPh sb="6" eb="8">
      <t>サイヨウ</t>
    </rPh>
    <rPh sb="8" eb="10">
      <t>テツヅ</t>
    </rPh>
    <phoneticPr fontId="6"/>
  </si>
  <si>
    <t>(6) 勤務時間について</t>
    <rPh sb="4" eb="6">
      <t>キンム</t>
    </rPh>
    <rPh sb="6" eb="8">
      <t>ジカン</t>
    </rPh>
    <phoneticPr fontId="6"/>
  </si>
  <si>
    <t>(7) 労使協定について</t>
    <rPh sb="4" eb="6">
      <t>ロウシ</t>
    </rPh>
    <rPh sb="6" eb="8">
      <t>キョウテイ</t>
    </rPh>
    <phoneticPr fontId="6"/>
  </si>
  <si>
    <t>(ｱ) どのような方法で与えているか。</t>
    <rPh sb="9" eb="11">
      <t>ホウホウ</t>
    </rPh>
    <rPh sb="12" eb="13">
      <t>アタ</t>
    </rPh>
    <phoneticPr fontId="6"/>
  </si>
  <si>
    <t>・時間外勤務命令簿を整備しているか。</t>
    <rPh sb="1" eb="4">
      <t>ジカンガイ</t>
    </rPh>
    <rPh sb="4" eb="6">
      <t>キンム</t>
    </rPh>
    <rPh sb="6" eb="8">
      <t>メイレイ</t>
    </rPh>
    <rPh sb="8" eb="9">
      <t>ボ</t>
    </rPh>
    <rPh sb="10" eb="12">
      <t>セイビ</t>
    </rPh>
    <phoneticPr fontId="4"/>
  </si>
  <si>
    <t>労働基準法第15条第1項</t>
    <rPh sb="0" eb="2">
      <t>ロウドウ</t>
    </rPh>
    <rPh sb="2" eb="5">
      <t>キジュンホウ</t>
    </rPh>
    <rPh sb="5" eb="6">
      <t>ダイ</t>
    </rPh>
    <rPh sb="8" eb="9">
      <t>ジョウ</t>
    </rPh>
    <rPh sb="9" eb="10">
      <t>ダイ</t>
    </rPh>
    <rPh sb="11" eb="12">
      <t>コウ</t>
    </rPh>
    <phoneticPr fontId="6"/>
  </si>
  <si>
    <t xml:space="preserve"> ② 職員を雇用する際、雇用契約書、採用辞令、雇入通知書等書面により</t>
    <rPh sb="3" eb="5">
      <t>ショクイン</t>
    </rPh>
    <rPh sb="6" eb="8">
      <t>コヨウ</t>
    </rPh>
    <rPh sb="10" eb="11">
      <t>サイ</t>
    </rPh>
    <rPh sb="12" eb="14">
      <t>コヨウ</t>
    </rPh>
    <rPh sb="14" eb="17">
      <t>ケイヤクショ</t>
    </rPh>
    <rPh sb="18" eb="20">
      <t>サイヨウ</t>
    </rPh>
    <rPh sb="20" eb="22">
      <t>ジレイ</t>
    </rPh>
    <rPh sb="23" eb="25">
      <t>ヤトイイ</t>
    </rPh>
    <rPh sb="25" eb="28">
      <t>ツウチショ</t>
    </rPh>
    <rPh sb="28" eb="29">
      <t>トウ</t>
    </rPh>
    <rPh sb="29" eb="31">
      <t>ショメン</t>
    </rPh>
    <phoneticPr fontId="6"/>
  </si>
  <si>
    <t>・非常勤職員等(※)の就業規則を整備しているか。</t>
    <rPh sb="1" eb="4">
      <t>ヒジョウキン</t>
    </rPh>
    <rPh sb="4" eb="6">
      <t>ショクイン</t>
    </rPh>
    <rPh sb="6" eb="7">
      <t>トウ</t>
    </rPh>
    <rPh sb="11" eb="13">
      <t>シュウギョウ</t>
    </rPh>
    <rPh sb="13" eb="15">
      <t>キソク</t>
    </rPh>
    <rPh sb="16" eb="18">
      <t>セイビ</t>
    </rPh>
    <phoneticPr fontId="6"/>
  </si>
  <si>
    <t>(1)　就業規則を整備しているか。</t>
    <rPh sb="4" eb="6">
      <t>シュウギョウ</t>
    </rPh>
    <rPh sb="6" eb="8">
      <t>キソク</t>
    </rPh>
    <rPh sb="9" eb="11">
      <t>セイビ</t>
    </rPh>
    <phoneticPr fontId="6"/>
  </si>
  <si>
    <t>(ｲ)  定年の適用除外は、</t>
    <rPh sb="5" eb="7">
      <t>テイネン</t>
    </rPh>
    <rPh sb="8" eb="10">
      <t>テキヨウ</t>
    </rPh>
    <rPh sb="10" eb="12">
      <t>ジョガイ</t>
    </rPh>
    <phoneticPr fontId="4"/>
  </si>
  <si>
    <t>継続雇用制度の対象者を限定できる仕組みの廃止</t>
    <phoneticPr fontId="4"/>
  </si>
  <si>
    <t>高年齢者等の雇用の安定等に関する法律の一部を改正する法律</t>
    <phoneticPr fontId="4"/>
  </si>
  <si>
    <t>育児休業、介護休業等育児又は家族介護を行う労働者の福祉に関する法律</t>
  </si>
  <si>
    <t>　①　定年制を採用しているか。</t>
    <phoneticPr fontId="6"/>
  </si>
  <si>
    <t xml:space="preserve">  ② 生理休暇、育児時間は適正に付与しているか。</t>
    <rPh sb="4" eb="6">
      <t>セイリ</t>
    </rPh>
    <rPh sb="6" eb="8">
      <t>キュウカ</t>
    </rPh>
    <rPh sb="17" eb="19">
      <t>フヨ</t>
    </rPh>
    <phoneticPr fontId="6"/>
  </si>
  <si>
    <t xml:space="preserve">  ① 育児休業・介護休業は、適正に付与しているか。</t>
    <rPh sb="4" eb="6">
      <t>イクジ</t>
    </rPh>
    <rPh sb="6" eb="8">
      <t>キュウギョウ</t>
    </rPh>
    <rPh sb="9" eb="11">
      <t>カイゴ</t>
    </rPh>
    <rPh sb="11" eb="13">
      <t>キュウギョウ</t>
    </rPh>
    <rPh sb="18" eb="20">
      <t>フヨ</t>
    </rPh>
    <phoneticPr fontId="6"/>
  </si>
  <si>
    <t xml:space="preserve">  ② 育児短時間勤務・介護短時間勤務を適正に付与しているか。</t>
    <phoneticPr fontId="6"/>
  </si>
  <si>
    <t>育児休業制度</t>
  </si>
  <si>
    <t>介護休業制度</t>
  </si>
  <si>
    <t>介護休暇制度</t>
  </si>
  <si>
    <t>深夜業の制限</t>
  </si>
  <si>
    <t>子の看護休暇制度</t>
    <rPh sb="6" eb="8">
      <t>セイド</t>
    </rPh>
    <phoneticPr fontId="4"/>
  </si>
  <si>
    <t>所定外労働の免除</t>
    <rPh sb="6" eb="8">
      <t>メンジョ</t>
    </rPh>
    <phoneticPr fontId="4"/>
  </si>
  <si>
    <t>時間外労働の制限</t>
    <rPh sb="6" eb="8">
      <t>セイゲン</t>
    </rPh>
    <phoneticPr fontId="4"/>
  </si>
  <si>
    <t>転勤についての配慮</t>
    <rPh sb="7" eb="9">
      <t>ハイリョ</t>
    </rPh>
    <phoneticPr fontId="4"/>
  </si>
  <si>
    <t>不利益取扱いの禁止</t>
    <rPh sb="7" eb="9">
      <t>キンシ</t>
    </rPh>
    <phoneticPr fontId="4"/>
  </si>
  <si>
    <t>　子が１歳（一定の場合は、１歳半）に達するまでの間（父母ともに育児休業を取得する場合は、子が１歳２ヶ月に達するまでの間のうち１年間&lt;パパ・ママ育休プラス&gt;） の育児休業の権利を労働者に保障。
　※一定の条件を満たした「期間雇用者」も取得可能</t>
    <phoneticPr fontId="4"/>
  </si>
  <si>
    <t>　労働者が育児又は介護を行いながら働き続けることができるよう、すべての事業主は、育児・介護休業法（「育児休業、介護休業等育児又は家族介護を行う労働者の福祉に関する法律」） に基づき、以下の制度を従業員に適用させる義務がある。</t>
    <phoneticPr fontId="4"/>
  </si>
  <si>
    <t>勤務時間の短縮等
の措置</t>
    <phoneticPr fontId="4"/>
  </si>
  <si>
    <t>(参考：印刷不用）</t>
    <rPh sb="1" eb="3">
      <t>サンコウ</t>
    </rPh>
    <rPh sb="4" eb="6">
      <t>インサツ</t>
    </rPh>
    <rPh sb="6" eb="8">
      <t>フヨウ</t>
    </rPh>
    <phoneticPr fontId="4"/>
  </si>
  <si>
    <t>　②　定年が65歳未満の場合、高年齢者雇用安定法改正法に照らし、65歳</t>
    <rPh sb="3" eb="5">
      <t>テイネン</t>
    </rPh>
    <rPh sb="8" eb="9">
      <t>サイ</t>
    </rPh>
    <rPh sb="9" eb="11">
      <t>ミマン</t>
    </rPh>
    <rPh sb="12" eb="14">
      <t>バアイ</t>
    </rPh>
    <rPh sb="15" eb="19">
      <t>コウネンレイシャ</t>
    </rPh>
    <rPh sb="19" eb="21">
      <t>コヨウ</t>
    </rPh>
    <rPh sb="21" eb="24">
      <t>アンテイホウ</t>
    </rPh>
    <rPh sb="24" eb="27">
      <t>カイセイホウ</t>
    </rPh>
    <rPh sb="28" eb="29">
      <t>テ</t>
    </rPh>
    <rPh sb="34" eb="35">
      <t>サイ</t>
    </rPh>
    <phoneticPr fontId="6"/>
  </si>
  <si>
    <t>　までの継続雇用制度を適正に導入しているか。</t>
    <phoneticPr fontId="4"/>
  </si>
  <si>
    <t>(8)　出勤簿、タイムカードは、適正に管理しているか。</t>
    <phoneticPr fontId="6"/>
  </si>
  <si>
    <t>(9)　時間外勤務・休日勤務について、適正に超勤手当を支給しているか。</t>
    <rPh sb="7" eb="9">
      <t>キンム</t>
    </rPh>
    <rPh sb="12" eb="14">
      <t>キンム</t>
    </rPh>
    <rPh sb="19" eb="21">
      <t>テキセイ</t>
    </rPh>
    <rPh sb="22" eb="24">
      <t>チョウキン</t>
    </rPh>
    <rPh sb="24" eb="26">
      <t>テアテ</t>
    </rPh>
    <rPh sb="27" eb="29">
      <t>シキュウ</t>
    </rPh>
    <phoneticPr fontId="4"/>
  </si>
  <si>
    <t>(10) 年次有給休暇について</t>
    <rPh sb="5" eb="7">
      <t>ネンジ</t>
    </rPh>
    <rPh sb="7" eb="9">
      <t>ユウキュウ</t>
    </rPh>
    <rPh sb="9" eb="11">
      <t>キュウカ</t>
    </rPh>
    <phoneticPr fontId="6"/>
  </si>
  <si>
    <t>(11) 労働基準法等の女性保護規定の適用状況</t>
    <rPh sb="10" eb="11">
      <t>トウ</t>
    </rPh>
    <rPh sb="16" eb="18">
      <t>キテイ</t>
    </rPh>
    <rPh sb="19" eb="21">
      <t>テキヨウ</t>
    </rPh>
    <rPh sb="21" eb="23">
      <t>ジョウキョウ</t>
    </rPh>
    <phoneticPr fontId="4"/>
  </si>
  <si>
    <t>付与しているか。</t>
    <phoneticPr fontId="4"/>
  </si>
  <si>
    <t>(ｱ)　定年は、満</t>
    <rPh sb="8" eb="9">
      <t>マン</t>
    </rPh>
    <phoneticPr fontId="6"/>
  </si>
  <si>
    <t>(12) 育児・介護休業法の適用状況</t>
    <rPh sb="5" eb="7">
      <t>イクジ</t>
    </rPh>
    <rPh sb="8" eb="10">
      <t>カイゴ</t>
    </rPh>
    <rPh sb="10" eb="13">
      <t>キュウギョウホウ</t>
    </rPh>
    <rPh sb="14" eb="16">
      <t>テキヨウ</t>
    </rPh>
    <rPh sb="16" eb="18">
      <t>ジョウキョウ</t>
    </rPh>
    <phoneticPr fontId="4"/>
  </si>
  <si>
    <t>氏名</t>
    <rPh sb="0" eb="2">
      <t>シメイ</t>
    </rPh>
    <phoneticPr fontId="4"/>
  </si>
  <si>
    <t>雇用形態</t>
    <rPh sb="0" eb="2">
      <t>コヨウ</t>
    </rPh>
    <rPh sb="2" eb="4">
      <t>ケイタイ</t>
    </rPh>
    <phoneticPr fontId="6"/>
  </si>
  <si>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</si>
  <si>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</si>
  <si>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</si>
  <si>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</si>
  <si>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</si>
  <si>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正規職員</t>
    <rPh sb="0" eb="2">
      <t>セイキ</t>
    </rPh>
    <rPh sb="2" eb="4">
      <t>ショクイン</t>
    </rPh>
    <phoneticPr fontId="4"/>
  </si>
  <si>
    <t>労働安全衛生規則第47条</t>
    <phoneticPr fontId="6"/>
  </si>
  <si>
    <t>（給食従業員の検便）</t>
    <phoneticPr fontId="4"/>
  </si>
  <si>
    <t>労働安全衛生規則第43条</t>
    <phoneticPr fontId="6"/>
  </si>
  <si>
    <t>労働安全衛生規則第51条</t>
    <rPh sb="8" eb="9">
      <t>ダイ</t>
    </rPh>
    <phoneticPr fontId="6"/>
  </si>
  <si>
    <t>加え検便を実施しているか。</t>
    <phoneticPr fontId="6"/>
  </si>
  <si>
    <t xml:space="preserve">  (ｱ) 必要な検査項目を満たしているか。</t>
    <phoneticPr fontId="6"/>
  </si>
  <si>
    <t xml:space="preserve">  (ｲ) 採用時健康診断に代えて健康診断書を徴取している場合、有効期限</t>
    <phoneticPr fontId="6"/>
  </si>
  <si>
    <t>　は過ぎていないか。</t>
    <phoneticPr fontId="6"/>
  </si>
  <si>
    <t xml:space="preserve"> 再検査の結果を確認しているか。</t>
    <rPh sb="1" eb="2">
      <t>サイ</t>
    </rPh>
    <rPh sb="2" eb="4">
      <t>ケンサ</t>
    </rPh>
    <phoneticPr fontId="6"/>
  </si>
  <si>
    <t>有</t>
  </si>
  <si>
    <t>簿記2級</t>
  </si>
  <si>
    <t>大学</t>
  </si>
  <si>
    <t>住居</t>
    <phoneticPr fontId="6"/>
  </si>
  <si>
    <t>管理職</t>
    <phoneticPr fontId="6"/>
  </si>
  <si>
    <t>役職加算</t>
    <rPh sb="0" eb="2">
      <t>ヤクショク</t>
    </rPh>
    <rPh sb="2" eb="4">
      <t>カサン</t>
    </rPh>
    <phoneticPr fontId="6"/>
  </si>
  <si>
    <t>扶養</t>
    <rPh sb="0" eb="2">
      <t>フヨウ</t>
    </rPh>
    <phoneticPr fontId="6"/>
  </si>
  <si>
    <t>市町村補助</t>
    <rPh sb="0" eb="3">
      <t>シチョウソン</t>
    </rPh>
    <rPh sb="3" eb="5">
      <t>ホジョ</t>
    </rPh>
    <phoneticPr fontId="6"/>
  </si>
  <si>
    <t>小計</t>
    <rPh sb="0" eb="2">
      <t>ショウケイ</t>
    </rPh>
    <phoneticPr fontId="6"/>
  </si>
  <si>
    <t>◯</t>
  </si>
  <si>
    <t>前年度
有給休暇</t>
    <rPh sb="0" eb="3">
      <t>ゼンネンド</t>
    </rPh>
    <rPh sb="4" eb="6">
      <t>ユウキュウ</t>
    </rPh>
    <rPh sb="6" eb="8">
      <t>キュウカ</t>
    </rPh>
    <phoneticPr fontId="6"/>
  </si>
  <si>
    <t>取得
日数</t>
    <rPh sb="0" eb="2">
      <t>シュトク</t>
    </rPh>
    <rPh sb="3" eb="5">
      <t>ニッスウ</t>
    </rPh>
    <phoneticPr fontId="6"/>
  </si>
  <si>
    <t>所定
日数</t>
    <rPh sb="0" eb="2">
      <t>ショテイ</t>
    </rPh>
    <rPh sb="3" eb="5">
      <t>ニッスウ</t>
    </rPh>
    <phoneticPr fontId="6"/>
  </si>
  <si>
    <t>（調理員）</t>
    <phoneticPr fontId="4"/>
  </si>
  <si>
    <t>B．</t>
    <phoneticPr fontId="6"/>
  </si>
  <si>
    <t>常勤</t>
  </si>
  <si>
    <t>雇用
形態</t>
    <rPh sb="0" eb="2">
      <t>コヨウ</t>
    </rPh>
    <rPh sb="3" eb="5">
      <t>ケイタイ</t>
    </rPh>
    <phoneticPr fontId="4"/>
  </si>
  <si>
    <t>保育　好子</t>
    <rPh sb="0" eb="2">
      <t>ホイク</t>
    </rPh>
    <rPh sb="3" eb="4">
      <t>ス</t>
    </rPh>
    <rPh sb="4" eb="5">
      <t>コ</t>
    </rPh>
    <phoneticPr fontId="6"/>
  </si>
  <si>
    <t>事務員</t>
  </si>
  <si>
    <t>月給</t>
  </si>
  <si>
    <t>日給</t>
  </si>
  <si>
    <t>主任加算</t>
    <rPh sb="0" eb="2">
      <t>シュニン</t>
    </rPh>
    <rPh sb="2" eb="4">
      <t>カサン</t>
    </rPh>
    <phoneticPr fontId="6"/>
  </si>
  <si>
    <t>格付表</t>
  </si>
  <si>
    <t>1-2</t>
    <phoneticPr fontId="4"/>
  </si>
  <si>
    <t>(C+D)</t>
    <phoneticPr fontId="6"/>
  </si>
  <si>
    <t>本年度 C</t>
    <rPh sb="0" eb="3">
      <t>ホンネンド</t>
    </rPh>
    <phoneticPr fontId="6"/>
  </si>
  <si>
    <t>諸手当 D       (円)</t>
    <rPh sb="0" eb="1">
      <t>モロ</t>
    </rPh>
    <rPh sb="1" eb="2">
      <t>テ</t>
    </rPh>
    <rPh sb="2" eb="3">
      <t>トウ</t>
    </rPh>
    <rPh sb="13" eb="14">
      <t>エン</t>
    </rPh>
    <phoneticPr fontId="6"/>
  </si>
  <si>
    <t>算定根拠</t>
    <rPh sb="0" eb="2">
      <t>サンテイ</t>
    </rPh>
    <rPh sb="2" eb="4">
      <t>コンキョ</t>
    </rPh>
    <phoneticPr fontId="4"/>
  </si>
  <si>
    <t>6750</t>
    <phoneticPr fontId="4"/>
  </si>
  <si>
    <t>H19</t>
    <phoneticPr fontId="6"/>
  </si>
  <si>
    <t>保育　太郎</t>
    <rPh sb="0" eb="2">
      <t>ホイク</t>
    </rPh>
    <rPh sb="3" eb="5">
      <t>タロウ</t>
    </rPh>
    <phoneticPr fontId="6"/>
  </si>
  <si>
    <t>時給</t>
  </si>
  <si>
    <t>850</t>
    <phoneticPr fontId="4"/>
  </si>
  <si>
    <t>格付</t>
    <rPh sb="0" eb="2">
      <t>カクヅ</t>
    </rPh>
    <phoneticPr fontId="4"/>
  </si>
  <si>
    <t>3．</t>
    <phoneticPr fontId="4"/>
  </si>
  <si>
    <t>4．</t>
    <phoneticPr fontId="4"/>
  </si>
  <si>
    <t xml:space="preserve"> ① 年間研修計画を作成しているか。</t>
    <phoneticPr fontId="4"/>
  </si>
  <si>
    <t>開催年月日</t>
    <rPh sb="0" eb="2">
      <t>カイサイ</t>
    </rPh>
    <rPh sb="2" eb="5">
      <t>ネンガッピ</t>
    </rPh>
    <phoneticPr fontId="6"/>
  </si>
  <si>
    <t>受講者及び
職種</t>
    <rPh sb="0" eb="3">
      <t>ジュコウシャ</t>
    </rPh>
    <rPh sb="3" eb="4">
      <t>オヨ</t>
    </rPh>
    <rPh sb="6" eb="8">
      <t>ショクシュ</t>
    </rPh>
    <phoneticPr fontId="6"/>
  </si>
  <si>
    <t>参加
人数</t>
    <rPh sb="0" eb="2">
      <t>サンカ</t>
    </rPh>
    <rPh sb="3" eb="5">
      <t>ニンズウ</t>
    </rPh>
    <phoneticPr fontId="6"/>
  </si>
  <si>
    <t>時間帯</t>
    <rPh sb="0" eb="3">
      <t>ジカンタイ</t>
    </rPh>
    <phoneticPr fontId="4"/>
  </si>
  <si>
    <t>～</t>
    <phoneticPr fontId="4"/>
  </si>
  <si>
    <t>・　正職員に限定している場合は、その理由</t>
    <rPh sb="2" eb="5">
      <t>セイショクイン</t>
    </rPh>
    <rPh sb="6" eb="8">
      <t>ゲンテイ</t>
    </rPh>
    <rPh sb="12" eb="14">
      <t>バアイ</t>
    </rPh>
    <rPh sb="18" eb="20">
      <t>リユウ</t>
    </rPh>
    <phoneticPr fontId="4"/>
  </si>
  <si>
    <t>成果を職場内で還元する体制を作る。</t>
  </si>
  <si>
    <t>※欄が不足する場合は、別紙に作成し添付すること。</t>
    <rPh sb="3" eb="5">
      <t>フソク</t>
    </rPh>
    <rPh sb="7" eb="9">
      <t>バアイ</t>
    </rPh>
    <phoneticPr fontId="4"/>
  </si>
  <si>
    <t>受講者</t>
    <rPh sb="0" eb="3">
      <t>ジュコウシャ</t>
    </rPh>
    <phoneticPr fontId="6"/>
  </si>
  <si>
    <t>場所</t>
    <rPh sb="0" eb="2">
      <t>バショ</t>
    </rPh>
    <phoneticPr fontId="4"/>
  </si>
  <si>
    <t xml:space="preserve"> ① 作成している指導計画の種類にチェックすること。</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</si>
  <si>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</si>
  <si>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</si>
  <si>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人）</t>
    <rPh sb="0" eb="1">
      <t>ヒト</t>
    </rPh>
    <phoneticPr fontId="6"/>
  </si>
  <si>
    <t>(ｲ)  療育支援加算対象児の状況</t>
    <rPh sb="5" eb="7">
      <t>リョウイク</t>
    </rPh>
    <rPh sb="7" eb="9">
      <t>シエン</t>
    </rPh>
    <rPh sb="9" eb="11">
      <t>カサン</t>
    </rPh>
    <rPh sb="11" eb="14">
      <t>タイショウジ</t>
    </rPh>
    <rPh sb="15" eb="17">
      <t>ジョウキョウ</t>
    </rPh>
    <phoneticPr fontId="6"/>
  </si>
  <si>
    <t>該当するものにチェックすること。</t>
    <phoneticPr fontId="4"/>
  </si>
  <si>
    <t>0歳児</t>
    <rPh sb="1" eb="3">
      <t>サイジ</t>
    </rPh>
    <phoneticPr fontId="6"/>
  </si>
  <si>
    <t xml:space="preserve"> ① 小学校との連携にあたり、園児と小学生との交流、職員同士の交流・</t>
    <rPh sb="3" eb="6">
      <t>ショウガッコウ</t>
    </rPh>
    <rPh sb="8" eb="10">
      <t>レンケイ</t>
    </rPh>
    <rPh sb="15" eb="17">
      <t>エンジ</t>
    </rPh>
    <rPh sb="18" eb="21">
      <t>ショウガクセイ</t>
    </rPh>
    <rPh sb="23" eb="25">
      <t>コウリュウ</t>
    </rPh>
    <rPh sb="26" eb="28">
      <t>ショクイン</t>
    </rPh>
    <rPh sb="28" eb="30">
      <t>ドウシ</t>
    </rPh>
    <rPh sb="31" eb="33">
      <t>コウリュウ</t>
    </rPh>
    <phoneticPr fontId="4"/>
  </si>
  <si>
    <t>情報共有等、小学校との連携を図るよう配慮しているか。</t>
    <phoneticPr fontId="4"/>
  </si>
  <si>
    <t>(1) 給食は、適切な時間に提供されているか。</t>
    <rPh sb="4" eb="6">
      <t>キュウショク</t>
    </rPh>
    <rPh sb="8" eb="10">
      <t>テキセツ</t>
    </rPh>
    <rPh sb="11" eb="13">
      <t>ジカン</t>
    </rPh>
    <rPh sb="12" eb="13">
      <t>テイジ</t>
    </rPh>
    <rPh sb="14" eb="16">
      <t>テイキョウ</t>
    </rPh>
    <phoneticPr fontId="6"/>
  </si>
  <si>
    <t>・</t>
    <phoneticPr fontId="6"/>
  </si>
  <si>
    <t xml:space="preserve"> ① 委託業者名（所在地）</t>
    <rPh sb="3" eb="5">
      <t>イタク</t>
    </rPh>
    <rPh sb="5" eb="7">
      <t>ギョウシャ</t>
    </rPh>
    <rPh sb="7" eb="8">
      <t>メイ</t>
    </rPh>
    <rPh sb="9" eb="12">
      <t>ショザイチ</t>
    </rPh>
    <phoneticPr fontId="6"/>
  </si>
  <si>
    <t>（</t>
    <phoneticPr fontId="6"/>
  </si>
  <si>
    <t>）</t>
    <phoneticPr fontId="6"/>
  </si>
  <si>
    <t>※</t>
    <phoneticPr fontId="6"/>
  </si>
  <si>
    <t>保菌者は調理及び食事介助に従事させない。</t>
    <phoneticPr fontId="6"/>
  </si>
  <si>
    <t>乳児を担当する職員も検便を実施する方が望ましい。</t>
    <phoneticPr fontId="6"/>
  </si>
  <si>
    <t>４月</t>
    <phoneticPr fontId="6"/>
  </si>
  <si>
    <t>※日常清掃は含めない</t>
    <rPh sb="1" eb="3">
      <t>ニチジョウ</t>
    </rPh>
    <rPh sb="3" eb="5">
      <t>セイソウ</t>
    </rPh>
    <rPh sb="6" eb="7">
      <t>フク</t>
    </rPh>
    <phoneticPr fontId="6"/>
  </si>
  <si>
    <t>「児童福祉施設等における衛生管理の強化について」(S39.8.1児発第669号)</t>
    <rPh sb="1" eb="3">
      <t>ジドウ</t>
    </rPh>
    <rPh sb="3" eb="5">
      <t>フクシ</t>
    </rPh>
    <rPh sb="5" eb="7">
      <t>シセツ</t>
    </rPh>
    <rPh sb="7" eb="8">
      <t>トウ</t>
    </rPh>
    <rPh sb="12" eb="14">
      <t>エイセイ</t>
    </rPh>
    <rPh sb="14" eb="16">
      <t>カンリ</t>
    </rPh>
    <rPh sb="17" eb="19">
      <t>キョウカ</t>
    </rPh>
    <rPh sb="32" eb="33">
      <t>ジ</t>
    </rPh>
    <rPh sb="33" eb="34">
      <t>ハツ</t>
    </rPh>
    <rPh sb="34" eb="35">
      <t>ダイ</t>
    </rPh>
    <rPh sb="38" eb="39">
      <t>ゴウ</t>
    </rPh>
    <phoneticPr fontId="6"/>
  </si>
  <si>
    <t>℃</t>
    <phoneticPr fontId="6"/>
  </si>
  <si>
    <t>・冷凍庫の温度は、</t>
    <phoneticPr fontId="6"/>
  </si>
  <si>
    <t>食事時間前に、調理従事者以外の者が実施すること。</t>
    <phoneticPr fontId="6"/>
  </si>
  <si>
    <t>「社会福祉施設における保存食の保存期間等について」(平成8.7.25　社援施第117号)</t>
    <phoneticPr fontId="6"/>
  </si>
  <si>
    <t>職員又は委託栄養士が作成している。（下記も併せて記入すること。）</t>
    <rPh sb="24" eb="26">
      <t>キニュウ</t>
    </rPh>
    <phoneticPr fontId="6"/>
  </si>
  <si>
    <t xml:space="preserve"> ② 食物アレルギーの児童への除去食等に対応するため、整備して</t>
    <rPh sb="3" eb="5">
      <t>ショクモツ</t>
    </rPh>
    <rPh sb="11" eb="13">
      <t>ジドウ</t>
    </rPh>
    <rPh sb="15" eb="18">
      <t>ジョキョショク</t>
    </rPh>
    <rPh sb="18" eb="19">
      <t>トウ</t>
    </rPh>
    <rPh sb="20" eb="22">
      <t>タイオウ</t>
    </rPh>
    <rPh sb="27" eb="29">
      <t>セイビ</t>
    </rPh>
    <phoneticPr fontId="6"/>
  </si>
  <si>
    <t>いる書類にチェックすること。</t>
    <phoneticPr fontId="6"/>
  </si>
  <si>
    <t>(財)児童育成協会から購入するスキムミルクについては、関税が無税となっており、受払台帳を整備し、受入年月日、受入数量、使用年月日、使用数量、残量を記入しなければならない。</t>
    <phoneticPr fontId="6"/>
  </si>
  <si>
    <t>（検査日</t>
    <phoneticPr fontId="6"/>
  </si>
  <si>
    <t>・</t>
    <phoneticPr fontId="4"/>
  </si>
  <si>
    <t>児童の健康管理・安全管理</t>
    <rPh sb="0" eb="2">
      <t>ジドウ</t>
    </rPh>
    <rPh sb="3" eb="5">
      <t>ケンコウ</t>
    </rPh>
    <rPh sb="5" eb="7">
      <t>カンリ</t>
    </rPh>
    <rPh sb="8" eb="10">
      <t>アンゼン</t>
    </rPh>
    <rPh sb="10" eb="12">
      <t>カンリ</t>
    </rPh>
    <phoneticPr fontId="6"/>
  </si>
  <si>
    <t>嘱託医契約書の記載事項
勤務日時、手当額、業務内容等</t>
    <rPh sb="2" eb="3">
      <t>イ</t>
    </rPh>
    <phoneticPr fontId="6"/>
  </si>
  <si>
    <t>（）</t>
    <phoneticPr fontId="6"/>
  </si>
  <si>
    <t>学校保健安全法施行規則第5条ただし書き</t>
    <rPh sb="0" eb="2">
      <t>ガッコウ</t>
    </rPh>
    <rPh sb="2" eb="4">
      <t>ホケン</t>
    </rPh>
    <rPh sb="4" eb="6">
      <t>アンゼン</t>
    </rPh>
    <rPh sb="6" eb="7">
      <t>ホウ</t>
    </rPh>
    <rPh sb="7" eb="9">
      <t>シコウ</t>
    </rPh>
    <rPh sb="9" eb="11">
      <t>キソク</t>
    </rPh>
    <rPh sb="11" eb="12">
      <t>ダイ</t>
    </rPh>
    <rPh sb="13" eb="14">
      <t>ジョウ</t>
    </rPh>
    <rPh sb="17" eb="18">
      <t>ガ</t>
    </rPh>
    <phoneticPr fontId="6"/>
  </si>
  <si>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6"/>
  </si>
  <si>
    <t>【感染症・食中毒対策】</t>
    <rPh sb="1" eb="4">
      <t>カンセンショウ</t>
    </rPh>
    <rPh sb="5" eb="8">
      <t>ショクチュウドク</t>
    </rPh>
    <rPh sb="8" eb="10">
      <t>タイサク</t>
    </rPh>
    <phoneticPr fontId="6"/>
  </si>
  <si>
    <t xml:space="preserve"> ② 病気回復後の登園の際､治癒の確認をどのように行っているか｡</t>
    <phoneticPr fontId="6"/>
  </si>
  <si>
    <t>＜清掃回数＞</t>
    <rPh sb="1" eb="3">
      <t>セイソウ</t>
    </rPh>
    <rPh sb="3" eb="5">
      <t>カイスウ</t>
    </rPh>
    <phoneticPr fontId="6"/>
  </si>
  <si>
    <t xml:space="preserve">できているか。 </t>
    <phoneticPr fontId="6"/>
  </si>
  <si>
    <t>【乳幼児突然死症候群の防止対策】</t>
    <rPh sb="1" eb="4">
      <t>ニュウヨウジ</t>
    </rPh>
    <rPh sb="4" eb="7">
      <t>トツゼンシ</t>
    </rPh>
    <rPh sb="7" eb="10">
      <t>ショウコウグン</t>
    </rPh>
    <rPh sb="11" eb="13">
      <t>ボウシ</t>
    </rPh>
    <rPh sb="13" eb="15">
      <t>タイサク</t>
    </rPh>
    <phoneticPr fontId="6"/>
  </si>
  <si>
    <t>症候群（SIDS）の防止対策を行っているか。</t>
    <phoneticPr fontId="4"/>
  </si>
  <si>
    <t>【児童虐待防止対策】</t>
    <phoneticPr fontId="6"/>
  </si>
  <si>
    <t>･</t>
    <phoneticPr fontId="6"/>
  </si>
  <si>
    <t>児童虐待の防止等に関する法律第5条</t>
    <rPh sb="5" eb="7">
      <t>ボウシ</t>
    </rPh>
    <rPh sb="7" eb="8">
      <t>ナド</t>
    </rPh>
    <rPh sb="9" eb="10">
      <t>カン</t>
    </rPh>
    <rPh sb="12" eb="14">
      <t>ホウリツ</t>
    </rPh>
    <rPh sb="14" eb="15">
      <t>ダイ</t>
    </rPh>
    <rPh sb="16" eb="17">
      <t>ジョウ</t>
    </rPh>
    <phoneticPr fontId="6"/>
  </si>
  <si>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6"/>
  </si>
  <si>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6"/>
  </si>
  <si>
    <t>【安全管理対策】</t>
    <rPh sb="1" eb="3">
      <t>アンゼン</t>
    </rPh>
    <rPh sb="3" eb="5">
      <t>カンリ</t>
    </rPh>
    <phoneticPr fontId="6"/>
  </si>
  <si>
    <t xml:space="preserve"> ① 引率者は、参加児童数、移動場所に応じて十分な人数となって</t>
    <rPh sb="3" eb="6">
      <t>インソツシャ</t>
    </rPh>
    <rPh sb="8" eb="10">
      <t>サンカ</t>
    </rPh>
    <rPh sb="10" eb="13">
      <t>ジドウスウ</t>
    </rPh>
    <rPh sb="14" eb="16">
      <t>イドウ</t>
    </rPh>
    <rPh sb="16" eb="18">
      <t>バショ</t>
    </rPh>
    <rPh sb="19" eb="20">
      <t>オウ</t>
    </rPh>
    <rPh sb="22" eb="24">
      <t>ジュウブン</t>
    </rPh>
    <rPh sb="25" eb="27">
      <t>ニンズウ</t>
    </rPh>
    <phoneticPr fontId="6"/>
  </si>
  <si>
    <t xml:space="preserve"> ② 携帯電話等の連絡体制は図れているか。</t>
    <rPh sb="3" eb="5">
      <t>ケイタイ</t>
    </rPh>
    <rPh sb="5" eb="7">
      <t>デンワ</t>
    </rPh>
    <rPh sb="7" eb="8">
      <t>トウ</t>
    </rPh>
    <rPh sb="9" eb="11">
      <t>レンラク</t>
    </rPh>
    <rPh sb="11" eb="13">
      <t>タイセイ</t>
    </rPh>
    <rPh sb="14" eb="15">
      <t>ハカ</t>
    </rPh>
    <phoneticPr fontId="6"/>
  </si>
  <si>
    <t>発生月日</t>
    <rPh sb="0" eb="2">
      <t>ハッセイ</t>
    </rPh>
    <rPh sb="2" eb="4">
      <t>ガッピ</t>
    </rPh>
    <phoneticPr fontId="6"/>
  </si>
  <si>
    <t>発生時間帯</t>
    <rPh sb="0" eb="2">
      <t>ハッセイ</t>
    </rPh>
    <rPh sb="2" eb="5">
      <t>ジカンタイ</t>
    </rPh>
    <phoneticPr fontId="6"/>
  </si>
  <si>
    <t xml:space="preserve"> ① 安全管理に関し、職員会議で取りあげるなど職員の共通理解を</t>
    <phoneticPr fontId="6"/>
  </si>
  <si>
    <t>（直近の届出日</t>
    <rPh sb="1" eb="3">
      <t>チョッキン</t>
    </rPh>
    <rPh sb="4" eb="6">
      <t>トドケデ</t>
    </rPh>
    <rPh sb="6" eb="7">
      <t>ビ</t>
    </rPh>
    <phoneticPr fontId="6"/>
  </si>
  <si>
    <t>① 避難訓練及び消火訓練の記録はあるか。　</t>
    <rPh sb="6" eb="7">
      <t>オヨ</t>
    </rPh>
    <rPh sb="8" eb="10">
      <t>ショウカ</t>
    </rPh>
    <rPh sb="10" eb="12">
      <t>クンレン</t>
    </rPh>
    <phoneticPr fontId="6"/>
  </si>
  <si>
    <t>5月</t>
    <phoneticPr fontId="6"/>
  </si>
  <si>
    <t>6月</t>
    <phoneticPr fontId="6"/>
  </si>
  <si>
    <t>7月</t>
    <phoneticPr fontId="6"/>
  </si>
  <si>
    <t>8月</t>
    <phoneticPr fontId="6"/>
  </si>
  <si>
    <t>9月</t>
    <phoneticPr fontId="6"/>
  </si>
  <si>
    <t>10月</t>
    <phoneticPr fontId="6"/>
  </si>
  <si>
    <t>11月</t>
    <phoneticPr fontId="6"/>
  </si>
  <si>
    <t>12月</t>
    <phoneticPr fontId="6"/>
  </si>
  <si>
    <t>1月</t>
    <phoneticPr fontId="6"/>
  </si>
  <si>
    <t>2月</t>
    <phoneticPr fontId="6"/>
  </si>
  <si>
    <t>3月</t>
    <phoneticPr fontId="6"/>
  </si>
  <si>
    <t>※消防署の立ち会い訓練は、備考欄にその旨記入すること。</t>
    <rPh sb="1" eb="4">
      <t>ショウボウショ</t>
    </rPh>
    <rPh sb="5" eb="6">
      <t>タ</t>
    </rPh>
    <rPh sb="7" eb="8">
      <t>ア</t>
    </rPh>
    <rPh sb="9" eb="11">
      <t>クンレン</t>
    </rPh>
    <rPh sb="13" eb="16">
      <t>ビコウラン</t>
    </rPh>
    <rPh sb="19" eb="20">
      <t>ムネ</t>
    </rPh>
    <rPh sb="20" eb="22">
      <t>キニュウ</t>
    </rPh>
    <phoneticPr fontId="4"/>
  </si>
  <si>
    <t>④ 地域との協力体制は、</t>
    <phoneticPr fontId="6"/>
  </si>
  <si>
    <t>⑤ 保護者への連絡体制は、整備しているか。</t>
    <phoneticPr fontId="6"/>
  </si>
  <si>
    <t>非常時の連絡網は最新のものを作成すること。</t>
    <phoneticPr fontId="6"/>
  </si>
  <si>
    <t>（非常時連絡表）</t>
    <phoneticPr fontId="6"/>
  </si>
  <si>
    <t>　</t>
    <phoneticPr fontId="6"/>
  </si>
  <si>
    <t>消防法第17条の3の3</t>
    <phoneticPr fontId="6"/>
  </si>
  <si>
    <t>消防法施行規則第31条の6</t>
    <phoneticPr fontId="6"/>
  </si>
  <si>
    <t>・</t>
    <phoneticPr fontId="4"/>
  </si>
  <si>
    <t>直近2回の点検年月日</t>
    <rPh sb="0" eb="2">
      <t>チョッキン</t>
    </rPh>
    <rPh sb="3" eb="4">
      <t>カイ</t>
    </rPh>
    <rPh sb="5" eb="7">
      <t>テンケン</t>
    </rPh>
    <rPh sb="7" eb="10">
      <t>ネンガッピ</t>
    </rPh>
    <phoneticPr fontId="4"/>
  </si>
  <si>
    <t>記録しているか。</t>
    <rPh sb="0" eb="2">
      <t>キロク</t>
    </rPh>
    <phoneticPr fontId="4"/>
  </si>
  <si>
    <t>消防法第4条</t>
    <phoneticPr fontId="6"/>
  </si>
  <si>
    <t>（検査日</t>
    <rPh sb="1" eb="3">
      <t>ケンサ</t>
    </rPh>
    <rPh sb="3" eb="4">
      <t>ビ</t>
    </rPh>
    <phoneticPr fontId="6"/>
  </si>
  <si>
    <t xml:space="preserve"> ○ 指示事項はあるか</t>
    <phoneticPr fontId="4"/>
  </si>
  <si>
    <t>指示事項が改善されていない場合には早急に改善すること。</t>
    <phoneticPr fontId="6"/>
  </si>
  <si>
    <t>ア　指示事項の内容は、</t>
    <phoneticPr fontId="4"/>
  </si>
  <si>
    <t>の落下防止対策をするなど、安全確保に配慮した耐震対策等は行</t>
    <phoneticPr fontId="4"/>
  </si>
  <si>
    <t>っているか。</t>
    <phoneticPr fontId="4"/>
  </si>
  <si>
    <t>１日の過ごし方</t>
    <phoneticPr fontId="6"/>
  </si>
  <si>
    <t>年間行事予定</t>
    <phoneticPr fontId="6"/>
  </si>
  <si>
    <t>④</t>
    <phoneticPr fontId="6"/>
  </si>
  <si>
    <t>職員の状況</t>
    <phoneticPr fontId="6"/>
  </si>
  <si>
    <t>⑤</t>
    <phoneticPr fontId="6"/>
  </si>
  <si>
    <t>福祉サービスの質の向上の取組み</t>
    <rPh sb="0" eb="2">
      <t>フクシ</t>
    </rPh>
    <rPh sb="7" eb="8">
      <t>シツ</t>
    </rPh>
    <rPh sb="9" eb="11">
      <t>コウジョウ</t>
    </rPh>
    <rPh sb="12" eb="14">
      <t>トリク</t>
    </rPh>
    <phoneticPr fontId="6"/>
  </si>
  <si>
    <t>【福祉サービスに関する苦情解決の仕組み】</t>
    <rPh sb="1" eb="3">
      <t>フクシ</t>
    </rPh>
    <rPh sb="8" eb="9">
      <t>カン</t>
    </rPh>
    <rPh sb="11" eb="13">
      <t>クジョウ</t>
    </rPh>
    <rPh sb="13" eb="15">
      <t>カイケツ</t>
    </rPh>
    <rPh sb="16" eb="18">
      <t>シク</t>
    </rPh>
    <phoneticPr fontId="6"/>
  </si>
  <si>
    <t>社会福祉法第82条</t>
    <phoneticPr fontId="6"/>
  </si>
  <si>
    <t>苦情受付担当者を決める</t>
    <phoneticPr fontId="6"/>
  </si>
  <si>
    <t>③　苦情解決の第三者委員を選任しているか。</t>
    <phoneticPr fontId="6"/>
  </si>
  <si>
    <t>～</t>
    <phoneticPr fontId="6"/>
  </si>
  <si>
    <t>ウ　報酬を支給している場合、報酬規程等は、整備しているか。</t>
    <phoneticPr fontId="6"/>
  </si>
  <si>
    <t xml:space="preserve"> ④　苦情解決状況</t>
    <phoneticPr fontId="6"/>
  </si>
  <si>
    <t>本年度</t>
    <rPh sb="0" eb="3">
      <t>ホンネンド</t>
    </rPh>
    <phoneticPr fontId="6"/>
  </si>
  <si>
    <t>※本年度分は監査調書提出月の前月分までの状況を記入すること。</t>
    <rPh sb="1" eb="4">
      <t>ホンネンド</t>
    </rPh>
    <rPh sb="4" eb="5">
      <t>ブン</t>
    </rPh>
    <rPh sb="6" eb="8">
      <t>カンサ</t>
    </rPh>
    <rPh sb="8" eb="10">
      <t>チョウショ</t>
    </rPh>
    <rPh sb="10" eb="12">
      <t>テイシュツ</t>
    </rPh>
    <rPh sb="12" eb="13">
      <t>ツキ</t>
    </rPh>
    <rPh sb="14" eb="16">
      <t>ゼンゲツ</t>
    </rPh>
    <rPh sb="16" eb="17">
      <t>ブン</t>
    </rPh>
    <rPh sb="20" eb="22">
      <t>ジョウキョウ</t>
    </rPh>
    <rPh sb="23" eb="25">
      <t>キニュウ</t>
    </rPh>
    <phoneticPr fontId="4"/>
  </si>
  <si>
    <t>園だよりに記載</t>
    <rPh sb="0" eb="1">
      <t>ソノ</t>
    </rPh>
    <rPh sb="5" eb="7">
      <t>キサイ</t>
    </rPh>
    <phoneticPr fontId="6"/>
  </si>
  <si>
    <t>【業務の質の評価への取組み】</t>
    <rPh sb="1" eb="3">
      <t>ギョウム</t>
    </rPh>
    <rPh sb="4" eb="5">
      <t>シツ</t>
    </rPh>
    <rPh sb="6" eb="8">
      <t>ヒョウカ</t>
    </rPh>
    <rPh sb="10" eb="12">
      <t>トリク</t>
    </rPh>
    <phoneticPr fontId="6"/>
  </si>
  <si>
    <t>＜受審している場合＞</t>
    <rPh sb="2" eb="3">
      <t>シン</t>
    </rPh>
    <phoneticPr fontId="4"/>
  </si>
  <si>
    <t xml:space="preserve"> ① 第三者評価の実施状況</t>
    <phoneticPr fontId="6"/>
  </si>
  <si>
    <t xml:space="preserve"> ② 第三者評価の受審及び結果の公表をしているか。</t>
    <phoneticPr fontId="6"/>
  </si>
  <si>
    <t xml:space="preserve"> ＜受審予定の場合＞</t>
    <rPh sb="3" eb="4">
      <t>シン</t>
    </rPh>
    <rPh sb="4" eb="6">
      <t>ヨテイ</t>
    </rPh>
    <phoneticPr fontId="4"/>
  </si>
  <si>
    <t xml:space="preserve"> ③ 受ける予定は、いつ頃か。</t>
    <phoneticPr fontId="6"/>
  </si>
  <si>
    <t>年</t>
    <phoneticPr fontId="6"/>
  </si>
  <si>
    <t>月頃</t>
    <phoneticPr fontId="6"/>
  </si>
  <si>
    <t>］</t>
    <phoneticPr fontId="6"/>
  </si>
  <si>
    <t>日〕</t>
    <rPh sb="0" eb="1">
      <t>ニチ</t>
    </rPh>
    <phoneticPr fontId="6"/>
  </si>
  <si>
    <t>〔</t>
    <phoneticPr fontId="6"/>
  </si>
  <si>
    <t xml:space="preserve"> ① 園長の就任年月日</t>
    <rPh sb="3" eb="4">
      <t>ソノ</t>
    </rPh>
    <rPh sb="6" eb="8">
      <t>シュウニン</t>
    </rPh>
    <rPh sb="8" eb="11">
      <t>ネンガッピ</t>
    </rPh>
    <phoneticPr fontId="6"/>
  </si>
  <si>
    <t>・　「いる」場合は、その取組状況を記入すること。</t>
    <rPh sb="12" eb="13">
      <t>ト</t>
    </rPh>
    <rPh sb="13" eb="14">
      <t>ク</t>
    </rPh>
    <rPh sb="14" eb="16">
      <t>ジョウキョウ</t>
    </rPh>
    <rPh sb="17" eb="19">
      <t>キニュウ</t>
    </rPh>
    <phoneticPr fontId="6"/>
  </si>
  <si>
    <t>＜「いる」場合＞</t>
    <rPh sb="5" eb="7">
      <t>バアイ</t>
    </rPh>
    <phoneticPr fontId="6"/>
  </si>
  <si>
    <t>＜「いない」場合＞</t>
    <rPh sb="6" eb="8">
      <t>バアイ</t>
    </rPh>
    <phoneticPr fontId="6"/>
  </si>
  <si>
    <t>るか。（労働基準法第32条の2、第32条の4関係）</t>
    <rPh sb="4" eb="6">
      <t>ロウドウ</t>
    </rPh>
    <rPh sb="6" eb="9">
      <t>キジュンホウ</t>
    </rPh>
    <rPh sb="9" eb="10">
      <t>ダイ</t>
    </rPh>
    <rPh sb="12" eb="13">
      <t>ジョウ</t>
    </rPh>
    <rPh sb="16" eb="17">
      <t>ダイ</t>
    </rPh>
    <rPh sb="19" eb="20">
      <t>ジョウ</t>
    </rPh>
    <rPh sb="22" eb="24">
      <t>カンケイ</t>
    </rPh>
    <phoneticPr fontId="6"/>
  </si>
  <si>
    <t>＜「いる」場合＞</t>
    <rPh sb="5" eb="7">
      <t>バアイ</t>
    </rPh>
    <phoneticPr fontId="4"/>
  </si>
  <si>
    <t>職員処遇－給与</t>
    <rPh sb="0" eb="2">
      <t>ショクイン</t>
    </rPh>
    <rPh sb="2" eb="4">
      <t>ショグウ</t>
    </rPh>
    <rPh sb="5" eb="7">
      <t>キュウヨ</t>
    </rPh>
    <phoneticPr fontId="6"/>
  </si>
  <si>
    <t>職員処遇－研修</t>
    <rPh sb="0" eb="2">
      <t>ショクイン</t>
    </rPh>
    <rPh sb="2" eb="4">
      <t>ショグウ</t>
    </rPh>
    <rPh sb="5" eb="7">
      <t>ケンシュウ</t>
    </rPh>
    <phoneticPr fontId="6"/>
  </si>
  <si>
    <t xml:space="preserve"> ９　給食業務の状況</t>
    <phoneticPr fontId="6"/>
  </si>
  <si>
    <t>＜「ある」場合＞</t>
    <rPh sb="5" eb="7">
      <t>バアイ</t>
    </rPh>
    <phoneticPr fontId="4"/>
  </si>
  <si>
    <t>○「いる」場合、具体的に記入すること。</t>
    <rPh sb="8" eb="11">
      <t>グタイテキ</t>
    </rPh>
    <rPh sb="12" eb="14">
      <t>キニュウ</t>
    </rPh>
    <phoneticPr fontId="6"/>
  </si>
  <si>
    <t>＜｢いる｣場合＞</t>
    <rPh sb="5" eb="7">
      <t>バアイ</t>
    </rPh>
    <phoneticPr fontId="4"/>
  </si>
  <si>
    <t>＜｢ある｣場合＞</t>
    <rPh sb="5" eb="7">
      <t>バアイ</t>
    </rPh>
    <phoneticPr fontId="4"/>
  </si>
  <si>
    <t xml:space="preserve"> ○ 「ある」場合、差異の内容を記入すること。</t>
    <rPh sb="7" eb="9">
      <t>バアイ</t>
    </rPh>
    <rPh sb="10" eb="12">
      <t>サイ</t>
    </rPh>
    <rPh sb="13" eb="15">
      <t>ナイヨウ</t>
    </rPh>
    <rPh sb="16" eb="18">
      <t>キニュウ</t>
    </rPh>
    <phoneticPr fontId="6"/>
  </si>
  <si>
    <t>＜「いない」場合＞</t>
    <rPh sb="6" eb="8">
      <t>バアイ</t>
    </rPh>
    <phoneticPr fontId="4"/>
  </si>
  <si>
    <t>・ 「いる」場合、受払台帳を整理しているか。</t>
    <rPh sb="6" eb="8">
      <t>バアイ</t>
    </rPh>
    <phoneticPr fontId="6"/>
  </si>
  <si>
    <t>・ 「いない」場合、対応策</t>
    <rPh sb="10" eb="13">
      <t>タイオウサク</t>
    </rPh>
    <phoneticPr fontId="6"/>
  </si>
  <si>
    <t>その他</t>
    <rPh sb="2" eb="3">
      <t>タ</t>
    </rPh>
    <phoneticPr fontId="4"/>
  </si>
  <si>
    <t>受付件数</t>
    <rPh sb="0" eb="2">
      <t>ウケツケ</t>
    </rPh>
    <rPh sb="2" eb="4">
      <t>ケンスウ</t>
    </rPh>
    <phoneticPr fontId="4"/>
  </si>
  <si>
    <t>・「いる」場合、公表方法は</t>
    <phoneticPr fontId="4"/>
  </si>
  <si>
    <t>・公表している場合、公表方法は</t>
    <rPh sb="1" eb="3">
      <t>コウヒョウ</t>
    </rPh>
    <phoneticPr fontId="6"/>
  </si>
  <si>
    <t xml:space="preserve"> ②「いない」場合、その理由を記入すること。</t>
    <rPh sb="7" eb="9">
      <t>バアイ</t>
    </rPh>
    <rPh sb="15" eb="17">
      <t>キニュウ</t>
    </rPh>
    <phoneticPr fontId="6"/>
  </si>
  <si>
    <t>正規職員</t>
    <rPh sb="0" eb="2">
      <t>セイキ</t>
    </rPh>
    <rPh sb="2" eb="4">
      <t>ショクイン</t>
    </rPh>
    <phoneticPr fontId="6"/>
  </si>
  <si>
    <t>代替</t>
    <phoneticPr fontId="4"/>
  </si>
  <si>
    <t>【参考】（印刷不要）</t>
    <rPh sb="1" eb="3">
      <t>サンコウ</t>
    </rPh>
    <rPh sb="5" eb="7">
      <t>インサツ</t>
    </rPh>
    <rPh sb="7" eb="9">
      <t>フヨウ</t>
    </rPh>
    <phoneticPr fontId="4"/>
  </si>
  <si>
    <t>・代替職員がいない場合は、カウントしない。</t>
    <rPh sb="1" eb="3">
      <t>ダイタイ</t>
    </rPh>
    <rPh sb="3" eb="5">
      <t>ショクイン</t>
    </rPh>
    <rPh sb="9" eb="11">
      <t>バアイ</t>
    </rPh>
    <phoneticPr fontId="4"/>
  </si>
  <si>
    <t>・代替職員がいる場合は、正規職員の欄にカウントし、「代替」に再掲表示する。</t>
    <rPh sb="1" eb="3">
      <t>ダイタイ</t>
    </rPh>
    <rPh sb="3" eb="5">
      <t>ショクイン</t>
    </rPh>
    <rPh sb="8" eb="10">
      <t>バアイ</t>
    </rPh>
    <rPh sb="12" eb="14">
      <t>セイキ</t>
    </rPh>
    <rPh sb="14" eb="16">
      <t>ショクイン</t>
    </rPh>
    <rPh sb="17" eb="18">
      <t>ラン</t>
    </rPh>
    <rPh sb="26" eb="28">
      <t>ダイタイ</t>
    </rPh>
    <rPh sb="30" eb="32">
      <t>サイケイ</t>
    </rPh>
    <rPh sb="32" eb="34">
      <t>ヒョウジ</t>
    </rPh>
    <phoneticPr fontId="4"/>
  </si>
  <si>
    <t>代替職員がいない場合はカウントせず、いる場合は正規職員の欄にカウントする。</t>
    <phoneticPr fontId="4"/>
  </si>
  <si>
    <t>代替職員がいない場合はカウントせず、代替職員がいる場合は当該代替職員の雇用形態（勤務時間数）に応じて「非常勤」欄若しくは「短時間」欄にカウントする。</t>
    <phoneticPr fontId="4"/>
  </si>
  <si>
    <t xml:space="preserve"> ｳ)非正規職員</t>
    <rPh sb="3" eb="6">
      <t>ヒセイキ</t>
    </rPh>
    <rPh sb="6" eb="8">
      <t>ショクイン</t>
    </rPh>
    <phoneticPr fontId="4"/>
  </si>
  <si>
    <t>【入力例】</t>
    <rPh sb="1" eb="3">
      <t>ニュウリョク</t>
    </rPh>
    <rPh sb="3" eb="4">
      <t>レイ</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</si>
  <si>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</si>
  <si>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</si>
  <si>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 xml:space="preserve"> ４　職員配置の状況（監査調書提出月初日現在）</t>
    <phoneticPr fontId="6"/>
  </si>
  <si>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</si>
  <si>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</si>
  <si>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</si>
  <si>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</si>
  <si>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</si>
  <si>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園長</t>
  </si>
  <si>
    <t>理事長の妻</t>
    <rPh sb="0" eb="3">
      <t>リジチョウ</t>
    </rPh>
    <rPh sb="4" eb="5">
      <t>ツマ</t>
    </rPh>
    <phoneticPr fontId="6"/>
  </si>
  <si>
    <t>H20/4/1園長就任</t>
    <rPh sb="7" eb="9">
      <t>エンチョウ</t>
    </rPh>
    <rPh sb="9" eb="11">
      <t>シュウニン</t>
    </rPh>
    <phoneticPr fontId="6"/>
  </si>
  <si>
    <t>1-7</t>
    <phoneticPr fontId="4"/>
  </si>
  <si>
    <t>1-8</t>
    <phoneticPr fontId="4"/>
  </si>
  <si>
    <t>保育花子</t>
    <rPh sb="0" eb="2">
      <t>ホイク</t>
    </rPh>
    <phoneticPr fontId="4"/>
  </si>
  <si>
    <t>円</t>
  </si>
  <si>
    <t>＜(2)①のC　常勤換算人数算出方法＞</t>
    <rPh sb="8" eb="10">
      <t>ジョウキン</t>
    </rPh>
    <rPh sb="10" eb="12">
      <t>カンサン</t>
    </rPh>
    <rPh sb="12" eb="14">
      <t>ニンズウ</t>
    </rPh>
    <rPh sb="14" eb="16">
      <t>サンシュツ</t>
    </rPh>
    <rPh sb="16" eb="18">
      <t>ホウホウ</t>
    </rPh>
    <phoneticPr fontId="6"/>
  </si>
  <si>
    <t>施設運営管理関係</t>
    <rPh sb="2" eb="4">
      <t>ウンエイ</t>
    </rPh>
    <rPh sb="4" eb="6">
      <t>カンリ</t>
    </rPh>
    <rPh sb="6" eb="8">
      <t>カンケイ</t>
    </rPh>
    <phoneticPr fontId="6"/>
  </si>
  <si>
    <t>①現員/利用定員</t>
    <rPh sb="4" eb="6">
      <t>リヨウ</t>
    </rPh>
    <phoneticPr fontId="4"/>
  </si>
  <si>
    <t>②現員/認可定員</t>
    <rPh sb="4" eb="6">
      <t>ニンカ</t>
    </rPh>
    <rPh sb="6" eb="8">
      <t>テイイン</t>
    </rPh>
    <phoneticPr fontId="4"/>
  </si>
  <si>
    <t>(8)　土曜日閉園（半日閉園を含む）を行っているか。</t>
    <rPh sb="4" eb="7">
      <t>ドヨウビ</t>
    </rPh>
    <rPh sb="7" eb="9">
      <t>ヘイエン</t>
    </rPh>
    <rPh sb="10" eb="12">
      <t>ハンニチ</t>
    </rPh>
    <rPh sb="12" eb="14">
      <t>ヘイエン</t>
    </rPh>
    <rPh sb="15" eb="16">
      <t>フク</t>
    </rPh>
    <rPh sb="19" eb="20">
      <t>オコナ</t>
    </rPh>
    <phoneticPr fontId="6"/>
  </si>
  <si>
    <t>入所率 ％</t>
    <rPh sb="0" eb="2">
      <t>ニュウショ</t>
    </rPh>
    <phoneticPr fontId="4"/>
  </si>
  <si>
    <t xml:space="preserve"> ５　施設運営管理の状況</t>
    <rPh sb="3" eb="5">
      <t>シセツ</t>
    </rPh>
    <rPh sb="5" eb="7">
      <t>ウンエイ</t>
    </rPh>
    <rPh sb="7" eb="9">
      <t>カンリ</t>
    </rPh>
    <rPh sb="10" eb="12">
      <t>ジョウキョウ</t>
    </rPh>
    <phoneticPr fontId="6"/>
  </si>
  <si>
    <t xml:space="preserve">　使用者は、この法律及びこれに基づく命令の要旨、就業規則、第18条第2項、第24条第1項ただし書、第32条の2第1項、第32条の3、第32条の4第1項、第32条の5第1項、第34条第2項ただし書、第36条第1項、第37条第3項、第38条の2第2項、第38条の3第1項並びに第39条第4項、第6項及び第7項ただし書に規定する協定並びに第38条の4第1項及び第5項に規定する決議を、常時各作業場の見やすい場所へ掲示し、又は備え付けること、書面を交付することその他の厚生労働省令で定める方法によつて、労働者に周知させなければならない。 </t>
    <phoneticPr fontId="6"/>
  </si>
  <si>
    <t xml:space="preserve"> ① １日８時間以内、週40時間以内勤務は守られているか。</t>
    <rPh sb="8" eb="10">
      <t>イナイ</t>
    </rPh>
    <rPh sb="16" eb="18">
      <t>イナイ</t>
    </rPh>
    <phoneticPr fontId="6"/>
  </si>
  <si>
    <t>・常勤職員所定労働時間　</t>
    <rPh sb="1" eb="3">
      <t>ジョウキン</t>
    </rPh>
    <rPh sb="3" eb="5">
      <t>ショクイン</t>
    </rPh>
    <phoneticPr fontId="6"/>
  </si>
  <si>
    <t>(ｲ) 休憩室の設備はあるか。</t>
    <phoneticPr fontId="6"/>
  </si>
  <si>
    <t xml:space="preserve"> ② 退職者及び転出者（法人内異動）              </t>
    <rPh sb="6" eb="7">
      <t>オヨ</t>
    </rPh>
    <rPh sb="12" eb="14">
      <t>ホウジン</t>
    </rPh>
    <rPh sb="14" eb="15">
      <t>ナイ</t>
    </rPh>
    <rPh sb="15" eb="17">
      <t>イドウ</t>
    </rPh>
    <phoneticPr fontId="6"/>
  </si>
  <si>
    <t xml:space="preserve"> ① 職員採用時に健康診断の実施若しくは健康診断書の徴取をしているか。</t>
    <rPh sb="16" eb="17">
      <t>モ</t>
    </rPh>
    <rPh sb="20" eb="22">
      <t>ケンコウ</t>
    </rPh>
    <rPh sb="22" eb="25">
      <t>シンダンショ</t>
    </rPh>
    <rPh sb="26" eb="28">
      <t>チョウシュ</t>
    </rPh>
    <phoneticPr fontId="6"/>
  </si>
  <si>
    <t xml:space="preserve"> ② 調理員（補助を含む）の採用時又は給食業務への配置換えの際に、①に</t>
    <rPh sb="3" eb="6">
      <t>チョウリイン</t>
    </rPh>
    <rPh sb="7" eb="9">
      <t>ホジョ</t>
    </rPh>
    <rPh sb="10" eb="11">
      <t>フク</t>
    </rPh>
    <rPh sb="14" eb="17">
      <t>サイヨウジ</t>
    </rPh>
    <rPh sb="17" eb="18">
      <t>マタ</t>
    </rPh>
    <rPh sb="19" eb="21">
      <t>キュウショク</t>
    </rPh>
    <rPh sb="21" eb="23">
      <t>ギョウム</t>
    </rPh>
    <rPh sb="25" eb="27">
      <t>ハイチ</t>
    </rPh>
    <phoneticPr fontId="6"/>
  </si>
  <si>
    <t xml:space="preserve"> ③ 職員（非常勤職員を含む）の定期健康診断は、</t>
    <rPh sb="16" eb="18">
      <t>テイキ</t>
    </rPh>
    <phoneticPr fontId="6"/>
  </si>
  <si>
    <t>　事業者は、事業に附属する食堂又は炊事場における給食の業務に従事する労働者に対し、その雇入れの際又は当該業務への配置替えの際、検便による健康診断を行なわなければならない。</t>
    <phoneticPr fontId="6"/>
  </si>
  <si>
    <t>＜以下、外部研修へ派遣している場合＞</t>
    <rPh sb="4" eb="6">
      <t>ガイブ</t>
    </rPh>
    <rPh sb="6" eb="8">
      <t>ケンシュウ</t>
    </rPh>
    <rPh sb="9" eb="11">
      <t>ハケン</t>
    </rPh>
    <phoneticPr fontId="4"/>
  </si>
  <si>
    <t xml:space="preserve"> ① １ヶ月以上欠席児童がいるか。</t>
    <phoneticPr fontId="4"/>
  </si>
  <si>
    <t>｢いる｣場合、どのように対応しているか。</t>
    <rPh sb="4" eb="6">
      <t>バアイ</t>
    </rPh>
    <rPh sb="12" eb="14">
      <t>タイオウ</t>
    </rPh>
    <phoneticPr fontId="4"/>
  </si>
  <si>
    <t xml:space="preserve"> ① 保育日誌は、毎日必要事項を記録しているか。</t>
    <rPh sb="9" eb="11">
      <t>マイニチ</t>
    </rPh>
    <rPh sb="11" eb="13">
      <t>ヒツヨウ</t>
    </rPh>
    <rPh sb="13" eb="15">
      <t>ジコウ</t>
    </rPh>
    <rPh sb="16" eb="18">
      <t>キロク</t>
    </rPh>
    <phoneticPr fontId="6"/>
  </si>
  <si>
    <t>給食業務関係</t>
    <phoneticPr fontId="6"/>
  </si>
  <si>
    <t xml:space="preserve"> ① 給食とおやつの時間を記入すること。</t>
    <phoneticPr fontId="6"/>
  </si>
  <si>
    <t>給食業務関係</t>
    <rPh sb="0" eb="2">
      <t>キュウショク</t>
    </rPh>
    <rPh sb="2" eb="4">
      <t>ギョウム</t>
    </rPh>
    <rPh sb="4" eb="6">
      <t>カンケイ</t>
    </rPh>
    <phoneticPr fontId="6"/>
  </si>
  <si>
    <t xml:space="preserve"> ① 献立の作成は、どのように行っているか。</t>
    <phoneticPr fontId="6"/>
  </si>
  <si>
    <t xml:space="preserve"> １０ 児童の健康管理・安全管理の状況</t>
    <rPh sb="12" eb="14">
      <t>アンゼン</t>
    </rPh>
    <rPh sb="14" eb="16">
      <t>カンリ</t>
    </rPh>
    <phoneticPr fontId="6"/>
  </si>
  <si>
    <t xml:space="preserve"> ③ 食事の前､トイレの後､外出から戻った時などの手洗いが十分</t>
    <phoneticPr fontId="6"/>
  </si>
  <si>
    <t xml:space="preserve"> ④ 歯ブラシ、コップ、タオルなど一人一人のものを使用しているか。</t>
    <phoneticPr fontId="6"/>
  </si>
  <si>
    <t xml:space="preserve"> ③ 事故処理簿は、整備しているか。</t>
    <phoneticPr fontId="6"/>
  </si>
  <si>
    <t xml:space="preserve"> ② 不審者対策、感染症及び疾病、消防防災訓練等を含めた総合</t>
    <rPh sb="3" eb="6">
      <t>フシンシャ</t>
    </rPh>
    <rPh sb="6" eb="8">
      <t>タイサク</t>
    </rPh>
    <rPh sb="9" eb="12">
      <t>カンセンショウ</t>
    </rPh>
    <rPh sb="12" eb="13">
      <t>オヨ</t>
    </rPh>
    <rPh sb="14" eb="16">
      <t>シッペイ</t>
    </rPh>
    <rPh sb="17" eb="19">
      <t>ショウボウ</t>
    </rPh>
    <rPh sb="19" eb="21">
      <t>ボウサイ</t>
    </rPh>
    <rPh sb="21" eb="23">
      <t>クンレン</t>
    </rPh>
    <rPh sb="23" eb="24">
      <t>トウ</t>
    </rPh>
    <rPh sb="25" eb="26">
      <t>フク</t>
    </rPh>
    <rPh sb="28" eb="29">
      <t>ソウ</t>
    </rPh>
    <rPh sb="29" eb="30">
      <t>ゴウ</t>
    </rPh>
    <phoneticPr fontId="6"/>
  </si>
  <si>
    <t>・危機管理マニュアル等は、全職員に周知しているか。</t>
    <rPh sb="1" eb="3">
      <t>キキ</t>
    </rPh>
    <rPh sb="3" eb="5">
      <t>カンリ</t>
    </rPh>
    <rPh sb="10" eb="11">
      <t>トウ</t>
    </rPh>
    <rPh sb="13" eb="14">
      <t>ゼン</t>
    </rPh>
    <rPh sb="14" eb="16">
      <t>ショクイン</t>
    </rPh>
    <rPh sb="17" eb="19">
      <t>シュウチ</t>
    </rPh>
    <phoneticPr fontId="6"/>
  </si>
  <si>
    <t>非常災害対策の状況</t>
    <rPh sb="0" eb="2">
      <t>ヒジョウ</t>
    </rPh>
    <rPh sb="2" eb="4">
      <t>サイガイ</t>
    </rPh>
    <rPh sb="4" eb="6">
      <t>タイサク</t>
    </rPh>
    <rPh sb="7" eb="9">
      <t>ジョウキョウ</t>
    </rPh>
    <phoneticPr fontId="6"/>
  </si>
  <si>
    <t xml:space="preserve"> １１　非常災害対策の状況</t>
    <phoneticPr fontId="6"/>
  </si>
  <si>
    <t>(1)　防火管理者は届け出ているか。</t>
    <phoneticPr fontId="4"/>
  </si>
  <si>
    <t>非常災害対策の状況、保育所の情報提供の状況</t>
    <rPh sb="0" eb="2">
      <t>ヒジョウ</t>
    </rPh>
    <rPh sb="2" eb="4">
      <t>サイガイ</t>
    </rPh>
    <rPh sb="4" eb="6">
      <t>タイサク</t>
    </rPh>
    <rPh sb="7" eb="9">
      <t>ジョウキョウ</t>
    </rPh>
    <rPh sb="10" eb="13">
      <t>ホイクショ</t>
    </rPh>
    <rPh sb="14" eb="16">
      <t>ジョウホウ</t>
    </rPh>
    <rPh sb="16" eb="18">
      <t>テイキョウ</t>
    </rPh>
    <rPh sb="19" eb="21">
      <t>ジョウキョウ</t>
    </rPh>
    <phoneticPr fontId="6"/>
  </si>
  <si>
    <t xml:space="preserve"> ③ 変形労働時間制を採用しているか。</t>
    <phoneticPr fontId="6"/>
  </si>
  <si>
    <t xml:space="preserve"> ① 年次有給休暇は、パート職員を含め、労働基準法に照らして適正に</t>
    <rPh sb="3" eb="5">
      <t>ネンジ</t>
    </rPh>
    <rPh sb="5" eb="7">
      <t>ユウキュウ</t>
    </rPh>
    <rPh sb="7" eb="9">
      <t>キュウカ</t>
    </rPh>
    <rPh sb="14" eb="16">
      <t>ショクイン</t>
    </rPh>
    <rPh sb="17" eb="18">
      <t>フク</t>
    </rPh>
    <rPh sb="20" eb="22">
      <t>ロウドウ</t>
    </rPh>
    <rPh sb="22" eb="25">
      <t>キジュンホウ</t>
    </rPh>
    <rPh sb="26" eb="27">
      <t>テ</t>
    </rPh>
    <rPh sb="30" eb="32">
      <t>テキセイ</t>
    </rPh>
    <phoneticPr fontId="6"/>
  </si>
  <si>
    <t>労働時間が6時間を超える場合
…45分</t>
    <phoneticPr fontId="6"/>
  </si>
  <si>
    <t>労働時間が8時間を超える場合
…1時間</t>
    <phoneticPr fontId="6"/>
  </si>
  <si>
    <t>年</t>
    <rPh sb="0" eb="1">
      <t>ネン</t>
    </rPh>
    <phoneticPr fontId="4"/>
  </si>
  <si>
    <t>回開催</t>
    <phoneticPr fontId="6"/>
  </si>
  <si>
    <t>（既設法人は前年度、新設法人は本年度の状況を記入すること。）</t>
    <rPh sb="1" eb="2">
      <t>スデ</t>
    </rPh>
    <rPh sb="3" eb="5">
      <t>ホウジン</t>
    </rPh>
    <rPh sb="6" eb="9">
      <t>ゼンネンド</t>
    </rPh>
    <rPh sb="10" eb="12">
      <t>シンセツ</t>
    </rPh>
    <rPh sb="12" eb="14">
      <t>ホウジン</t>
    </rPh>
    <rPh sb="15" eb="18">
      <t>ホンネンド</t>
    </rPh>
    <rPh sb="19" eb="21">
      <t>ジョウキョウ</t>
    </rPh>
    <rPh sb="22" eb="24">
      <t>キニュウ</t>
    </rPh>
    <phoneticPr fontId="4"/>
  </si>
  <si>
    <t>認定こども園</t>
    <rPh sb="0" eb="2">
      <t>ニンテイ</t>
    </rPh>
    <rPh sb="5" eb="6">
      <t>ソノ</t>
    </rPh>
    <phoneticPr fontId="4"/>
  </si>
  <si>
    <t>1号</t>
    <rPh sb="1" eb="2">
      <t>ゴウ</t>
    </rPh>
    <phoneticPr fontId="4"/>
  </si>
  <si>
    <t>2歳児</t>
    <rPh sb="1" eb="3">
      <t>サイジ</t>
    </rPh>
    <phoneticPr fontId="6"/>
  </si>
  <si>
    <t>1歳児</t>
    <rPh sb="1" eb="3">
      <t>サイジ</t>
    </rPh>
    <phoneticPr fontId="4"/>
  </si>
  <si>
    <t>3歳児</t>
    <rPh sb="1" eb="3">
      <t>サイジ</t>
    </rPh>
    <phoneticPr fontId="4"/>
  </si>
  <si>
    <t>学級数</t>
    <rPh sb="0" eb="3">
      <t>ガッキュウスウ</t>
    </rPh>
    <phoneticPr fontId="4"/>
  </si>
  <si>
    <t>園舎</t>
    <rPh sb="0" eb="2">
      <t>エンシャ</t>
    </rPh>
    <phoneticPr fontId="4"/>
  </si>
  <si>
    <t>屋外遊技場</t>
    <rPh sb="0" eb="2">
      <t>オクガイ</t>
    </rPh>
    <rPh sb="2" eb="5">
      <t>ユウギジョウ</t>
    </rPh>
    <phoneticPr fontId="4"/>
  </si>
  <si>
    <t>4歳児</t>
    <rPh sb="1" eb="3">
      <t>サイジ</t>
    </rPh>
    <phoneticPr fontId="4"/>
  </si>
  <si>
    <t>5歳児</t>
    <rPh sb="1" eb="3">
      <t>サイジ</t>
    </rPh>
    <phoneticPr fontId="4"/>
  </si>
  <si>
    <t>（</t>
    <phoneticPr fontId="4"/>
  </si>
  <si>
    <t>クラス名（児童数）</t>
    <rPh sb="3" eb="4">
      <t>メイ</t>
    </rPh>
    <rPh sb="5" eb="8">
      <t>ジドウスウ</t>
    </rPh>
    <phoneticPr fontId="4"/>
  </si>
  <si>
    <t>児童数</t>
    <rPh sb="0" eb="2">
      <t>ジドウ</t>
    </rPh>
    <rPh sb="2" eb="3">
      <t>スウ</t>
    </rPh>
    <phoneticPr fontId="4"/>
  </si>
  <si>
    <t>2歳児
保育室</t>
    <rPh sb="4" eb="6">
      <t>ホイク</t>
    </rPh>
    <rPh sb="6" eb="7">
      <t>シツ</t>
    </rPh>
    <phoneticPr fontId="6"/>
  </si>
  <si>
    <t>3歳以上児
保育室</t>
    <rPh sb="1" eb="2">
      <t>サイ</t>
    </rPh>
    <rPh sb="4" eb="5">
      <t>コ</t>
    </rPh>
    <rPh sb="6" eb="8">
      <t>ホイク</t>
    </rPh>
    <rPh sb="8" eb="9">
      <t>シツ</t>
    </rPh>
    <phoneticPr fontId="4"/>
  </si>
  <si>
    <t xml:space="preserve"> 子どもが安全に利用できる。</t>
    <rPh sb="1" eb="2">
      <t>コ</t>
    </rPh>
    <rPh sb="5" eb="7">
      <t>アンゼン</t>
    </rPh>
    <rPh sb="8" eb="10">
      <t>リヨウ</t>
    </rPh>
    <phoneticPr fontId="4"/>
  </si>
  <si>
    <t>ほふく室</t>
    <rPh sb="3" eb="4">
      <t>シツ</t>
    </rPh>
    <phoneticPr fontId="4"/>
  </si>
  <si>
    <t>適否</t>
    <rPh sb="0" eb="2">
      <t>テキヒ</t>
    </rPh>
    <phoneticPr fontId="4"/>
  </si>
  <si>
    <t xml:space="preserve"> 利用時間を日常的に確保できる。</t>
    <rPh sb="1" eb="3">
      <t>リヨウ</t>
    </rPh>
    <rPh sb="3" eb="5">
      <t>ジカン</t>
    </rPh>
    <rPh sb="6" eb="9">
      <t>ニチジョウテキ</t>
    </rPh>
    <rPh sb="10" eb="12">
      <t>カクホ</t>
    </rPh>
    <phoneticPr fontId="4"/>
  </si>
  <si>
    <t xml:space="preserve"> 子どもに対する教育及び保育の適切な提供が可能</t>
    <rPh sb="1" eb="2">
      <t>コ</t>
    </rPh>
    <rPh sb="5" eb="6">
      <t>タイ</t>
    </rPh>
    <rPh sb="8" eb="10">
      <t>キョウイク</t>
    </rPh>
    <rPh sb="10" eb="11">
      <t>オヨ</t>
    </rPh>
    <rPh sb="12" eb="14">
      <t>ホイク</t>
    </rPh>
    <rPh sb="15" eb="17">
      <t>テキセツ</t>
    </rPh>
    <rPh sb="18" eb="20">
      <t>テイキョウ</t>
    </rPh>
    <rPh sb="21" eb="23">
      <t>カノウ</t>
    </rPh>
    <phoneticPr fontId="4"/>
  </si>
  <si>
    <t xml:space="preserve"> 面積基準を満たす。</t>
    <rPh sb="1" eb="3">
      <t>メンセキ</t>
    </rPh>
    <rPh sb="3" eb="5">
      <t>キジュン</t>
    </rPh>
    <rPh sb="6" eb="7">
      <t>ミ</t>
    </rPh>
    <phoneticPr fontId="4"/>
  </si>
  <si>
    <t>常勤</t>
    <rPh sb="0" eb="2">
      <t>ジョウキン</t>
    </rPh>
    <phoneticPr fontId="4"/>
  </si>
  <si>
    <t>非常勤</t>
    <rPh sb="0" eb="3">
      <t>ヒジョウキン</t>
    </rPh>
    <phoneticPr fontId="4"/>
  </si>
  <si>
    <t>2・3号</t>
    <rPh sb="3" eb="4">
      <t>ゴウ</t>
    </rPh>
    <phoneticPr fontId="4"/>
  </si>
  <si>
    <t>満3歳児</t>
    <rPh sb="0" eb="1">
      <t>マン</t>
    </rPh>
    <phoneticPr fontId="6"/>
  </si>
  <si>
    <t>満３歳児対応加配加算</t>
    <rPh sb="0" eb="1">
      <t>マン</t>
    </rPh>
    <rPh sb="4" eb="6">
      <t>タイオウ</t>
    </rPh>
    <rPh sb="6" eb="8">
      <t>カハイ</t>
    </rPh>
    <rPh sb="8" eb="10">
      <t>カサン</t>
    </rPh>
    <phoneticPr fontId="4"/>
  </si>
  <si>
    <t>３歳児配置改善加算</t>
    <rPh sb="3" eb="5">
      <t>ハイチ</t>
    </rPh>
    <rPh sb="5" eb="7">
      <t>カイゼン</t>
    </rPh>
    <rPh sb="7" eb="9">
      <t>カサン</t>
    </rPh>
    <phoneticPr fontId="4"/>
  </si>
  <si>
    <t>小計</t>
    <rPh sb="0" eb="2">
      <t>ショウケイ</t>
    </rPh>
    <phoneticPr fontId="4"/>
  </si>
  <si>
    <t>基本加算部分</t>
    <rPh sb="0" eb="2">
      <t>キホン</t>
    </rPh>
    <rPh sb="2" eb="4">
      <t>カサン</t>
    </rPh>
    <rPh sb="4" eb="6">
      <t>ブブン</t>
    </rPh>
    <phoneticPr fontId="4"/>
  </si>
  <si>
    <t xml:space="preserve"> 0歳児</t>
    <rPh sb="2" eb="4">
      <t>サイジ</t>
    </rPh>
    <phoneticPr fontId="4"/>
  </si>
  <si>
    <t xml:space="preserve"> 1～2歳児</t>
    <rPh sb="4" eb="6">
      <t>サイジ</t>
    </rPh>
    <phoneticPr fontId="4"/>
  </si>
  <si>
    <t xml:space="preserve"> 満3歳児</t>
    <rPh sb="1" eb="2">
      <t>マン</t>
    </rPh>
    <rPh sb="3" eb="5">
      <t>サイジ</t>
    </rPh>
    <phoneticPr fontId="4"/>
  </si>
  <si>
    <t xml:space="preserve"> 3歳児</t>
    <rPh sb="2" eb="4">
      <t>サイジ</t>
    </rPh>
    <phoneticPr fontId="4"/>
  </si>
  <si>
    <t>加配職員</t>
    <phoneticPr fontId="4"/>
  </si>
  <si>
    <t>教育・保育従事者数には、無資格保育補助者を含めないこと。</t>
    <rPh sb="0" eb="2">
      <t>キョウイク</t>
    </rPh>
    <rPh sb="3" eb="5">
      <t>ホイク</t>
    </rPh>
    <rPh sb="5" eb="8">
      <t>ジュウジシャ</t>
    </rPh>
    <rPh sb="8" eb="9">
      <t>スウ</t>
    </rPh>
    <phoneticPr fontId="6"/>
  </si>
  <si>
    <t>保育士資格のみ</t>
    <rPh sb="0" eb="3">
      <t>ホイクシ</t>
    </rPh>
    <rPh sb="3" eb="5">
      <t>シカク</t>
    </rPh>
    <phoneticPr fontId="6"/>
  </si>
  <si>
    <t>2･3号の利用定員90人以下の施設は1人加配</t>
    <rPh sb="15" eb="17">
      <t>シセツ</t>
    </rPh>
    <rPh sb="19" eb="20">
      <t>ヒト</t>
    </rPh>
    <rPh sb="20" eb="22">
      <t>カハイ</t>
    </rPh>
    <phoneticPr fontId="4"/>
  </si>
  <si>
    <t>（保育教諭等）</t>
    <rPh sb="1" eb="3">
      <t>ホイク</t>
    </rPh>
    <rPh sb="3" eb="5">
      <t>キョウユ</t>
    </rPh>
    <rPh sb="5" eb="6">
      <t>トウ</t>
    </rPh>
    <phoneticPr fontId="4"/>
  </si>
  <si>
    <t>幼稚園教諭免許状のみ</t>
    <rPh sb="0" eb="3">
      <t>ヨウチエン</t>
    </rPh>
    <rPh sb="3" eb="5">
      <t>キョウユ</t>
    </rPh>
    <rPh sb="5" eb="8">
      <t>メンキョジョウ</t>
    </rPh>
    <phoneticPr fontId="6"/>
  </si>
  <si>
    <t xml:space="preserve"> ｲ)「教育及び保育に従事する者」以外の職の正規職員</t>
    <rPh sb="4" eb="6">
      <t>キョウイク</t>
    </rPh>
    <rPh sb="6" eb="7">
      <t>オヨ</t>
    </rPh>
    <rPh sb="8" eb="10">
      <t>ホイク</t>
    </rPh>
    <rPh sb="11" eb="13">
      <t>ジュウジ</t>
    </rPh>
    <rPh sb="15" eb="16">
      <t>モノ</t>
    </rPh>
    <rPh sb="17" eb="19">
      <t>イガイ</t>
    </rPh>
    <rPh sb="20" eb="21">
      <t>ショク</t>
    </rPh>
    <rPh sb="22" eb="24">
      <t>セイキ</t>
    </rPh>
    <rPh sb="24" eb="26">
      <t>ショクイン</t>
    </rPh>
    <phoneticPr fontId="4"/>
  </si>
  <si>
    <t>　ｱ) 正規職員の「教育及び保育に従事する者」</t>
    <rPh sb="4" eb="6">
      <t>セイキ</t>
    </rPh>
    <rPh sb="6" eb="8">
      <t>ショクイン</t>
    </rPh>
    <rPh sb="10" eb="12">
      <t>キョウイク</t>
    </rPh>
    <rPh sb="12" eb="13">
      <t>オヨ</t>
    </rPh>
    <rPh sb="14" eb="16">
      <t>ホイク</t>
    </rPh>
    <rPh sb="17" eb="19">
      <t>ジュウジ</t>
    </rPh>
    <rPh sb="21" eb="22">
      <t>モノ</t>
    </rPh>
    <phoneticPr fontId="4"/>
  </si>
  <si>
    <t>全教育・保育従事者働時間</t>
    <rPh sb="0" eb="1">
      <t>ゼン</t>
    </rPh>
    <rPh sb="1" eb="3">
      <t>キョウイク</t>
    </rPh>
    <rPh sb="4" eb="6">
      <t>ホイク</t>
    </rPh>
    <rPh sb="6" eb="9">
      <t>ジュウジシャ</t>
    </rPh>
    <rPh sb="9" eb="10">
      <t>ドウ</t>
    </rPh>
    <rPh sb="10" eb="12">
      <t>ジカン</t>
    </rPh>
    <phoneticPr fontId="4"/>
  </si>
  <si>
    <t>教育・保育従事者の月労働時間数(雇用契約による時間数）</t>
    <rPh sb="0" eb="2">
      <t>キョウイク</t>
    </rPh>
    <rPh sb="3" eb="5">
      <t>ホイク</t>
    </rPh>
    <rPh sb="5" eb="8">
      <t>ジュウジシャ</t>
    </rPh>
    <rPh sb="9" eb="10">
      <t>ツキ</t>
    </rPh>
    <rPh sb="10" eb="12">
      <t>ロウドウ</t>
    </rPh>
    <rPh sb="12" eb="15">
      <t>ジカンスウ</t>
    </rPh>
    <rPh sb="16" eb="18">
      <t>コヨウ</t>
    </rPh>
    <rPh sb="18" eb="20">
      <t>ケイヤク</t>
    </rPh>
    <rPh sb="23" eb="26">
      <t>ジカンスウ</t>
    </rPh>
    <phoneticPr fontId="4"/>
  </si>
  <si>
    <t>1号認定の満3歳児（本年3月31日時点で満2歳児）の配置基準を、6人につき1人とする場合に加算</t>
    <rPh sb="1" eb="2">
      <t>ゴウ</t>
    </rPh>
    <rPh sb="2" eb="4">
      <t>ニンテイ</t>
    </rPh>
    <rPh sb="5" eb="6">
      <t>マン</t>
    </rPh>
    <rPh sb="7" eb="9">
      <t>サイジ</t>
    </rPh>
    <rPh sb="10" eb="12">
      <t>ホンネン</t>
    </rPh>
    <rPh sb="13" eb="14">
      <t>ツキ</t>
    </rPh>
    <rPh sb="16" eb="17">
      <t>ニチ</t>
    </rPh>
    <rPh sb="17" eb="19">
      <t>ジテン</t>
    </rPh>
    <rPh sb="20" eb="21">
      <t>マン</t>
    </rPh>
    <rPh sb="22" eb="23">
      <t>サイ</t>
    </rPh>
    <rPh sb="23" eb="24">
      <t>ジ</t>
    </rPh>
    <rPh sb="26" eb="28">
      <t>ハイチ</t>
    </rPh>
    <rPh sb="28" eb="30">
      <t>キジュン</t>
    </rPh>
    <rPh sb="33" eb="34">
      <t>ヒト</t>
    </rPh>
    <rPh sb="38" eb="39">
      <t>ヒト</t>
    </rPh>
    <rPh sb="42" eb="44">
      <t>バアイ</t>
    </rPh>
    <rPh sb="45" eb="47">
      <t>カサン</t>
    </rPh>
    <phoneticPr fontId="4"/>
  </si>
  <si>
    <t xml:space="preserve"> チーム保育加配加算</t>
    <rPh sb="4" eb="6">
      <t>ホイク</t>
    </rPh>
    <rPh sb="6" eb="8">
      <t>カハイ</t>
    </rPh>
    <rPh sb="8" eb="10">
      <t>カサン</t>
    </rPh>
    <phoneticPr fontId="4"/>
  </si>
  <si>
    <t>(1)　監査調書提出月初日現在の児童現員数を記入すること。</t>
    <phoneticPr fontId="4"/>
  </si>
  <si>
    <t>教育・保育従事者</t>
    <rPh sb="0" eb="2">
      <t>キョウイク</t>
    </rPh>
    <rPh sb="3" eb="5">
      <t>ホイク</t>
    </rPh>
    <rPh sb="5" eb="8">
      <t>ジュウジシャ</t>
    </rPh>
    <phoneticPr fontId="4"/>
  </si>
  <si>
    <t>※「基準配置教育・保育従事者」は、前頁４（2）の表とは必ずしも一致しない。</t>
    <rPh sb="6" eb="8">
      <t>キョウイク</t>
    </rPh>
    <rPh sb="9" eb="11">
      <t>ホイク</t>
    </rPh>
    <rPh sb="11" eb="14">
      <t>ジュウジシャ</t>
    </rPh>
    <phoneticPr fontId="4"/>
  </si>
  <si>
    <t xml:space="preserve"> ① クラス編成の状況を年齢の低いクラス順に記入すること。</t>
    <phoneticPr fontId="4"/>
  </si>
  <si>
    <t>栄養管理加算を受ける場合は、栄養士の配置が必要。</t>
    <phoneticPr fontId="4"/>
  </si>
  <si>
    <t>（2・3号）</t>
    <rPh sb="4" eb="5">
      <t>ゴウ</t>
    </rPh>
    <phoneticPr fontId="4"/>
  </si>
  <si>
    <t>(5)　学級担任について</t>
    <rPh sb="4" eb="6">
      <t>ガッキュウ</t>
    </rPh>
    <rPh sb="6" eb="8">
      <t>タンニン</t>
    </rPh>
    <phoneticPr fontId="6"/>
  </si>
  <si>
    <t xml:space="preserve">A13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4"/>
  </si>
  <si>
    <t xml:space="preserve">Q　  国の指針における職員資格に関し、幼稚園教諭免許又は保育士資格のみを有する者が長時間利用児の保育に従事する又は学級担任となることを認める場合における「幼稚園教諭免許又は保育士資格の取得に向けた努力」は具体的にはどのように判断するのか。［H18.10.24-Q38］
A　  幼稚園教諭免許又は保育士資格を取得するために必要な単位取得に向けた取組み（通信講座や夜間講座の受講など）、幼稚園教諭資格認定試験又は保育士試験の受験状況、受験に向けた講座の受講等を踏まえて判断することになると考えている。 </t>
    <phoneticPr fontId="4"/>
  </si>
  <si>
    <t>【参考：印刷不要】</t>
    <rPh sb="1" eb="3">
      <t>サンコウ</t>
    </rPh>
    <rPh sb="4" eb="6">
      <t>インサツ</t>
    </rPh>
    <rPh sb="6" eb="8">
      <t>フヨウ</t>
    </rPh>
    <phoneticPr fontId="4"/>
  </si>
  <si>
    <t>○平成18年10月24日付け幼保連携推進室事務連絡　Q38</t>
    <phoneticPr fontId="4"/>
  </si>
  <si>
    <t>（学級担任）</t>
    <phoneticPr fontId="4"/>
  </si>
  <si>
    <t>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0" eb="2">
      <t>キュウショク</t>
    </rPh>
    <rPh sb="2" eb="3">
      <t>チュウ</t>
    </rPh>
    <rPh sb="11" eb="13">
      <t>セイキ</t>
    </rPh>
    <rPh sb="17" eb="19">
      <t>ダイタイ</t>
    </rPh>
    <rPh sb="19" eb="21">
      <t>ショクイン</t>
    </rPh>
    <rPh sb="24" eb="26">
      <t>バアイ</t>
    </rPh>
    <rPh sb="27" eb="29">
      <t>セイキ</t>
    </rPh>
    <rPh sb="29" eb="31">
      <t>ショクイン</t>
    </rPh>
    <rPh sb="31" eb="32">
      <t>ラン</t>
    </rPh>
    <rPh sb="33" eb="35">
      <t>ケイジョウ</t>
    </rPh>
    <rPh sb="37" eb="39">
      <t>キョウイク</t>
    </rPh>
    <rPh sb="39" eb="40">
      <t>オヨ</t>
    </rPh>
    <rPh sb="41" eb="43">
      <t>ホイク</t>
    </rPh>
    <rPh sb="44" eb="46">
      <t>ジュウジ</t>
    </rPh>
    <rPh sb="48" eb="49">
      <t>モノ</t>
    </rPh>
    <rPh sb="51" eb="53">
      <t>ダイタイ</t>
    </rPh>
    <rPh sb="53" eb="55">
      <t>ショクイン</t>
    </rPh>
    <rPh sb="56" eb="58">
      <t>サイケイ</t>
    </rPh>
    <rPh sb="58" eb="60">
      <t>ヒョウジ</t>
    </rPh>
    <rPh sb="63" eb="65">
      <t>ダイタイ</t>
    </rPh>
    <rPh sb="65" eb="67">
      <t>ショクイン</t>
    </rPh>
    <rPh sb="71" eb="73">
      <t>バアイ</t>
    </rPh>
    <rPh sb="91" eb="94">
      <t>ヒセイキ</t>
    </rPh>
    <rPh sb="94" eb="96">
      <t>ショクイン</t>
    </rPh>
    <rPh sb="98" eb="100">
      <t>ダイタイ</t>
    </rPh>
    <rPh sb="100" eb="102">
      <t>ショクイン</t>
    </rPh>
    <rPh sb="105" eb="107">
      <t>バアイ</t>
    </rPh>
    <rPh sb="108" eb="110">
      <t>トウガイ</t>
    </rPh>
    <rPh sb="110" eb="112">
      <t>ダイタイ</t>
    </rPh>
    <rPh sb="112" eb="114">
      <t>ショクイン</t>
    </rPh>
    <rPh sb="115" eb="117">
      <t>コヨウ</t>
    </rPh>
    <rPh sb="117" eb="119">
      <t>ジョウケン</t>
    </rPh>
    <rPh sb="120" eb="122">
      <t>ガイトウ</t>
    </rPh>
    <rPh sb="124" eb="125">
      <t>ラン</t>
    </rPh>
    <rPh sb="126" eb="128">
      <t>ケイジョウ</t>
    </rPh>
    <rPh sb="130" eb="132">
      <t>ダイタイ</t>
    </rPh>
    <rPh sb="132" eb="134">
      <t>ショクイン</t>
    </rPh>
    <rPh sb="138" eb="140">
      <t>バアイ</t>
    </rPh>
    <rPh sb="141" eb="143">
      <t>ケイジョウ</t>
    </rPh>
    <phoneticPr fontId="6"/>
  </si>
  <si>
    <t>一時預かり事業</t>
    <rPh sb="0" eb="2">
      <t>イチジ</t>
    </rPh>
    <rPh sb="2" eb="3">
      <t>アズ</t>
    </rPh>
    <rPh sb="5" eb="7">
      <t>ジギョウ</t>
    </rPh>
    <phoneticPr fontId="4"/>
  </si>
  <si>
    <t>地域子育て支援拠点事業</t>
    <rPh sb="0" eb="2">
      <t>チイキ</t>
    </rPh>
    <rPh sb="2" eb="4">
      <t>コソダ</t>
    </rPh>
    <rPh sb="5" eb="7">
      <t>シエン</t>
    </rPh>
    <rPh sb="7" eb="9">
      <t>キョテン</t>
    </rPh>
    <rPh sb="9" eb="11">
      <t>ジギョウ</t>
    </rPh>
    <phoneticPr fontId="4"/>
  </si>
  <si>
    <t>子育て支援事業
専用室</t>
    <rPh sb="0" eb="2">
      <t>コソダ</t>
    </rPh>
    <rPh sb="3" eb="5">
      <t>シエン</t>
    </rPh>
    <rPh sb="5" eb="7">
      <t>ジギョウ</t>
    </rPh>
    <rPh sb="8" eb="10">
      <t>センヨウ</t>
    </rPh>
    <rPh sb="10" eb="11">
      <t>シツ</t>
    </rPh>
    <phoneticPr fontId="4"/>
  </si>
  <si>
    <t>4月</t>
    <rPh sb="1" eb="2">
      <t>ツキ</t>
    </rPh>
    <phoneticPr fontId="4"/>
  </si>
  <si>
    <t>5月</t>
    <rPh sb="1" eb="2">
      <t>ツキ</t>
    </rPh>
    <phoneticPr fontId="4"/>
  </si>
  <si>
    <t>6月</t>
    <rPh sb="1" eb="2">
      <t>ツキ</t>
    </rPh>
    <phoneticPr fontId="4"/>
  </si>
  <si>
    <t>7月</t>
    <rPh sb="1" eb="2">
      <t>ツキ</t>
    </rPh>
    <phoneticPr fontId="4"/>
  </si>
  <si>
    <t>8月</t>
    <rPh sb="1" eb="2">
      <t>ツキ</t>
    </rPh>
    <phoneticPr fontId="4"/>
  </si>
  <si>
    <t>9月</t>
    <rPh sb="1" eb="2">
      <t>ツキ</t>
    </rPh>
    <phoneticPr fontId="4"/>
  </si>
  <si>
    <t>10月</t>
    <rPh sb="2" eb="3">
      <t>ツキ</t>
    </rPh>
    <phoneticPr fontId="4"/>
  </si>
  <si>
    <t>11月</t>
    <rPh sb="2" eb="3">
      <t>ツキ</t>
    </rPh>
    <phoneticPr fontId="4"/>
  </si>
  <si>
    <t>12月</t>
    <rPh sb="2" eb="3">
      <t>ツキ</t>
    </rPh>
    <phoneticPr fontId="4"/>
  </si>
  <si>
    <t>1月</t>
    <rPh sb="1" eb="2">
      <t>ツキ</t>
    </rPh>
    <phoneticPr fontId="4"/>
  </si>
  <si>
    <t>2月</t>
    <rPh sb="1" eb="2">
      <t>ツキ</t>
    </rPh>
    <phoneticPr fontId="4"/>
  </si>
  <si>
    <t>3月</t>
    <rPh sb="1" eb="2">
      <t>ツキ</t>
    </rPh>
    <phoneticPr fontId="4"/>
  </si>
  <si>
    <t>前年度</t>
    <rPh sb="0" eb="1">
      <t>マエ</t>
    </rPh>
    <rPh sb="1" eb="3">
      <t>ネンド</t>
    </rPh>
    <phoneticPr fontId="4"/>
  </si>
  <si>
    <t>本年度</t>
    <rPh sb="0" eb="3">
      <t>ホンネンド</t>
    </rPh>
    <phoneticPr fontId="4"/>
  </si>
  <si>
    <t>月別</t>
    <rPh sb="0" eb="1">
      <t>ツキ</t>
    </rPh>
    <rPh sb="1" eb="2">
      <t>ベツ</t>
    </rPh>
    <phoneticPr fontId="4"/>
  </si>
  <si>
    <t>(1)　月初日在籍児童数の状況</t>
    <rPh sb="4" eb="5">
      <t>ツキ</t>
    </rPh>
    <rPh sb="5" eb="7">
      <t>ショニチ</t>
    </rPh>
    <rPh sb="7" eb="9">
      <t>ザイセキ</t>
    </rPh>
    <rPh sb="9" eb="12">
      <t>ジドウスウ</t>
    </rPh>
    <rPh sb="13" eb="15">
      <t>ジョウキョウ</t>
    </rPh>
    <phoneticPr fontId="6"/>
  </si>
  <si>
    <t>÷</t>
    <phoneticPr fontId="4"/>
  </si>
  <si>
    <t>×100＝</t>
    <phoneticPr fontId="4"/>
  </si>
  <si>
    <t>　入所率</t>
    <rPh sb="1" eb="3">
      <t>ニュウショ</t>
    </rPh>
    <rPh sb="3" eb="4">
      <t>リツ</t>
    </rPh>
    <phoneticPr fontId="4"/>
  </si>
  <si>
    <t>(A)</t>
    <phoneticPr fontId="4"/>
  </si>
  <si>
    <t>(B)</t>
    <phoneticPr fontId="4"/>
  </si>
  <si>
    <t>児童数は、毎月初日の在籍児童数を記入すること。</t>
    <rPh sb="0" eb="3">
      <t>ジドウスウ</t>
    </rPh>
    <rPh sb="5" eb="7">
      <t>マイツキ</t>
    </rPh>
    <rPh sb="7" eb="9">
      <t>ショニチ</t>
    </rPh>
    <rPh sb="10" eb="12">
      <t>ザイセキ</t>
    </rPh>
    <rPh sb="12" eb="15">
      <t>ジドウスウ</t>
    </rPh>
    <rPh sb="16" eb="18">
      <t>キニュウ</t>
    </rPh>
    <phoneticPr fontId="4"/>
  </si>
  <si>
    <t>(ｳ)</t>
    <phoneticPr fontId="4"/>
  </si>
  <si>
    <t>（Ａ）</t>
    <phoneticPr fontId="4"/>
  </si>
  <si>
    <t>÷(定員×月数)×100＝</t>
    <phoneticPr fontId="4"/>
  </si>
  <si>
    <t>（B）</t>
    <phoneticPr fontId="4"/>
  </si>
  <si>
    <t>＜記入要領＞</t>
    <phoneticPr fontId="4"/>
  </si>
  <si>
    <t>※</t>
  </si>
  <si>
    <t>施設の設備、職員数が定員を超えて入所した児童数に照らし、設備運営基準等を満たしていること。</t>
    <rPh sb="36" eb="37">
      <t>マン</t>
    </rPh>
    <phoneticPr fontId="4"/>
  </si>
  <si>
    <t>私的契約児の受け入れは、定員の範囲内であること。</t>
    <rPh sb="6" eb="7">
      <t>ウ</t>
    </rPh>
    <rPh sb="8" eb="9">
      <t>イ</t>
    </rPh>
    <rPh sb="12" eb="14">
      <t>テイイン</t>
    </rPh>
    <rPh sb="15" eb="18">
      <t>ハンイナイ</t>
    </rPh>
    <phoneticPr fontId="6"/>
  </si>
  <si>
    <t>・「いる」場合、利用定員の範囲内で受け入れているか。　</t>
    <rPh sb="8" eb="10">
      <t>リヨウ</t>
    </rPh>
    <rPh sb="10" eb="12">
      <t>テイイン</t>
    </rPh>
    <rPh sb="13" eb="16">
      <t>ハンイナイ</t>
    </rPh>
    <rPh sb="17" eb="18">
      <t>ウ</t>
    </rPh>
    <phoneticPr fontId="6"/>
  </si>
  <si>
    <t>保育</t>
    <rPh sb="0" eb="2">
      <t>ホイク</t>
    </rPh>
    <phoneticPr fontId="6"/>
  </si>
  <si>
    <t>標準
時間</t>
    <phoneticPr fontId="4"/>
  </si>
  <si>
    <t>短
時間</t>
    <phoneticPr fontId="4"/>
  </si>
  <si>
    <t>教育標準時間</t>
    <rPh sb="0" eb="2">
      <t>キョウイク</t>
    </rPh>
    <rPh sb="2" eb="4">
      <t>ヒョウジュン</t>
    </rPh>
    <rPh sb="4" eb="6">
      <t>ジカン</t>
    </rPh>
    <phoneticPr fontId="6"/>
  </si>
  <si>
    <t>土曜日</t>
    <rPh sb="0" eb="3">
      <t>ドヨウビ</t>
    </rPh>
    <phoneticPr fontId="4"/>
  </si>
  <si>
    <t>平　日</t>
    <rPh sb="0" eb="1">
      <t>ビラ</t>
    </rPh>
    <rPh sb="2" eb="3">
      <t>ニチ</t>
    </rPh>
    <phoneticPr fontId="4"/>
  </si>
  <si>
    <t>児童数</t>
    <rPh sb="0" eb="3">
      <t>ジドウスウ</t>
    </rPh>
    <phoneticPr fontId="4"/>
  </si>
  <si>
    <t>(7)　時間帯による児童及び教育・保育従事者の状況</t>
    <rPh sb="12" eb="13">
      <t>オヨ</t>
    </rPh>
    <rPh sb="14" eb="16">
      <t>キョウイク</t>
    </rPh>
    <rPh sb="17" eb="19">
      <t>ホイク</t>
    </rPh>
    <rPh sb="19" eb="22">
      <t>ジュウジシャ</t>
    </rPh>
    <phoneticPr fontId="6"/>
  </si>
  <si>
    <t>1日１１時間開園、土曜日開園が原則である。</t>
    <rPh sb="1" eb="2">
      <t>ニチ</t>
    </rPh>
    <rPh sb="15" eb="17">
      <t>ゲンソク</t>
    </rPh>
    <phoneticPr fontId="6"/>
  </si>
  <si>
    <t>【根拠法令・通知等（印刷不要）】</t>
    <rPh sb="1" eb="3">
      <t>コンキョ</t>
    </rPh>
    <rPh sb="3" eb="5">
      <t>ホウレイ</t>
    </rPh>
    <rPh sb="6" eb="8">
      <t>ツウチ</t>
    </rPh>
    <rPh sb="8" eb="9">
      <t>トウ</t>
    </rPh>
    <rPh sb="10" eb="12">
      <t>インサツ</t>
    </rPh>
    <rPh sb="12" eb="14">
      <t>フヨウ</t>
    </rPh>
    <phoneticPr fontId="4"/>
  </si>
  <si>
    <t xml:space="preserve"> ③ 園長は、施設の管理及び運営の業務に専従しているか。</t>
    <rPh sb="3" eb="4">
      <t>ソノ</t>
    </rPh>
    <rPh sb="7" eb="9">
      <t>シセツ</t>
    </rPh>
    <rPh sb="10" eb="12">
      <t>カンリ</t>
    </rPh>
    <rPh sb="12" eb="13">
      <t>オヨ</t>
    </rPh>
    <rPh sb="14" eb="16">
      <t>ウンエイ</t>
    </rPh>
    <rPh sb="17" eb="19">
      <t>ギョウム</t>
    </rPh>
    <rPh sb="20" eb="22">
      <t>センジュウ</t>
    </rPh>
    <phoneticPr fontId="6"/>
  </si>
  <si>
    <t>保育士登録</t>
    <rPh sb="0" eb="3">
      <t>ホイクシ</t>
    </rPh>
    <rPh sb="3" eb="5">
      <t>トウロク</t>
    </rPh>
    <phoneticPr fontId="6"/>
  </si>
  <si>
    <t>○</t>
  </si>
  <si>
    <t>幼稚園免許</t>
    <rPh sb="0" eb="3">
      <t>ヨウチエン</t>
    </rPh>
    <rPh sb="3" eb="5">
      <t>メンキョ</t>
    </rPh>
    <phoneticPr fontId="6"/>
  </si>
  <si>
    <t>担任
学級名</t>
    <phoneticPr fontId="6"/>
  </si>
  <si>
    <t>担任
クラス名</t>
    <rPh sb="0" eb="2">
      <t>タンニン</t>
    </rPh>
    <rPh sb="6" eb="7">
      <t>メイ</t>
    </rPh>
    <phoneticPr fontId="6"/>
  </si>
  <si>
    <t>○教育及び保育従事者の平均経験年数、平均給与及び有給休暇の状況を記入すること。</t>
    <rPh sb="1" eb="3">
      <t>キョウイク</t>
    </rPh>
    <rPh sb="3" eb="4">
      <t>オヨ</t>
    </rPh>
    <rPh sb="5" eb="7">
      <t>ホイク</t>
    </rPh>
    <rPh sb="7" eb="10">
      <t>ジュウジシャ</t>
    </rPh>
    <phoneticPr fontId="6"/>
  </si>
  <si>
    <t>たいよう組</t>
    <rPh sb="4" eb="5">
      <t>クミ</t>
    </rPh>
    <phoneticPr fontId="6"/>
  </si>
  <si>
    <t>－</t>
    <phoneticPr fontId="4"/>
  </si>
  <si>
    <t>（イ）教育及び保育従事者</t>
    <rPh sb="3" eb="5">
      <t>キョウイク</t>
    </rPh>
    <rPh sb="5" eb="6">
      <t>オヨ</t>
    </rPh>
    <rPh sb="7" eb="9">
      <t>ホイク</t>
    </rPh>
    <rPh sb="9" eb="12">
      <t>ジュウジシャ</t>
    </rPh>
    <phoneticPr fontId="4"/>
  </si>
  <si>
    <t>（ウ）事務員、調理員等の教育及び保育従事者以外の職</t>
    <rPh sb="3" eb="6">
      <t>ジムイン</t>
    </rPh>
    <rPh sb="7" eb="10">
      <t>チョウリイン</t>
    </rPh>
    <rPh sb="10" eb="11">
      <t>トウ</t>
    </rPh>
    <rPh sb="12" eb="14">
      <t>キョウイク</t>
    </rPh>
    <rPh sb="14" eb="15">
      <t>オヨ</t>
    </rPh>
    <rPh sb="16" eb="18">
      <t>ホイク</t>
    </rPh>
    <rPh sb="18" eb="21">
      <t>ジュウジシャ</t>
    </rPh>
    <rPh sb="21" eb="23">
      <t>イガイ</t>
    </rPh>
    <rPh sb="24" eb="25">
      <t>ショク</t>
    </rPh>
    <phoneticPr fontId="4"/>
  </si>
  <si>
    <t>最終学歴</t>
    <rPh sb="0" eb="2">
      <t>サイシュウ</t>
    </rPh>
    <rPh sb="2" eb="4">
      <t>ガクレキ</t>
    </rPh>
    <phoneticPr fontId="6"/>
  </si>
  <si>
    <t>勤続
年数
A</t>
    <rPh sb="0" eb="1">
      <t>ツトム</t>
    </rPh>
    <rPh sb="1" eb="2">
      <t>ゾク</t>
    </rPh>
    <rPh sb="3" eb="5">
      <t>ネンスウ</t>
    </rPh>
    <phoneticPr fontId="6"/>
  </si>
  <si>
    <t>週
平均
労働
時間</t>
    <rPh sb="0" eb="1">
      <t>シュウ</t>
    </rPh>
    <rPh sb="2" eb="4">
      <t>ヘイキン</t>
    </rPh>
    <rPh sb="5" eb="7">
      <t>ロウドウ</t>
    </rPh>
    <rPh sb="8" eb="10">
      <t>ジカン</t>
    </rPh>
    <phoneticPr fontId="4"/>
  </si>
  <si>
    <t>有給休暇</t>
    <phoneticPr fontId="4"/>
  </si>
  <si>
    <t>経　験　年　数</t>
    <phoneticPr fontId="4"/>
  </si>
  <si>
    <t>年　齢</t>
    <rPh sb="0" eb="1">
      <t>ネン</t>
    </rPh>
    <rPh sb="2" eb="3">
      <t>トシ</t>
    </rPh>
    <phoneticPr fontId="6"/>
  </si>
  <si>
    <t>番　号</t>
    <rPh sb="0" eb="1">
      <t>バン</t>
    </rPh>
    <rPh sb="2" eb="3">
      <t>ゴウ</t>
    </rPh>
    <phoneticPr fontId="6"/>
  </si>
  <si>
    <t>指摘改善命令事項の内容</t>
    <phoneticPr fontId="4"/>
  </si>
  <si>
    <t>指摘改善命令事項に対する改善状況</t>
    <phoneticPr fontId="4"/>
  </si>
  <si>
    <t xml:space="preserve"> ・ 指摘改善命令事項の有無：</t>
    <rPh sb="12" eb="14">
      <t>ウム</t>
    </rPh>
    <phoneticPr fontId="4"/>
  </si>
  <si>
    <t>延長保育</t>
    <rPh sb="0" eb="2">
      <t>エンチョウ</t>
    </rPh>
    <rPh sb="2" eb="4">
      <t>ホイク</t>
    </rPh>
    <phoneticPr fontId="4"/>
  </si>
  <si>
    <t>預かり保育</t>
    <rPh sb="0" eb="1">
      <t>アズ</t>
    </rPh>
    <rPh sb="3" eb="5">
      <t>ホイク</t>
    </rPh>
    <phoneticPr fontId="4"/>
  </si>
  <si>
    <t>専門科名</t>
    <phoneticPr fontId="4"/>
  </si>
  <si>
    <t>医療機関名</t>
    <phoneticPr fontId="4"/>
  </si>
  <si>
    <t>医療機関の住所</t>
    <phoneticPr fontId="4"/>
  </si>
  <si>
    <t>年間報酬額（円）</t>
    <phoneticPr fontId="4"/>
  </si>
  <si>
    <t>氏　　　名</t>
    <phoneticPr fontId="4"/>
  </si>
  <si>
    <t>【教育及び保育の内容】</t>
    <rPh sb="1" eb="3">
      <t>キョウイク</t>
    </rPh>
    <rPh sb="3" eb="4">
      <t>オヨ</t>
    </rPh>
    <rPh sb="5" eb="7">
      <t>ホイク</t>
    </rPh>
    <rPh sb="8" eb="10">
      <t>ナイヨウ</t>
    </rPh>
    <phoneticPr fontId="4"/>
  </si>
  <si>
    <t>理由：</t>
    <rPh sb="0" eb="2">
      <t>リユウ</t>
    </rPh>
    <phoneticPr fontId="4"/>
  </si>
  <si>
    <t>・</t>
    <phoneticPr fontId="4"/>
  </si>
  <si>
    <t>・「ある」場合、具体的な内容について記入すること。</t>
    <rPh sb="8" eb="11">
      <t>グタイテキ</t>
    </rPh>
    <rPh sb="12" eb="14">
      <t>ナイヨウ</t>
    </rPh>
    <rPh sb="18" eb="20">
      <t>キニュウ</t>
    </rPh>
    <phoneticPr fontId="4"/>
  </si>
  <si>
    <t>子ども・子育て支援法第33条第1項</t>
    <rPh sb="0" eb="1">
      <t>コ</t>
    </rPh>
    <rPh sb="4" eb="6">
      <t>コソダ</t>
    </rPh>
    <rPh sb="7" eb="10">
      <t>シエンホウ</t>
    </rPh>
    <rPh sb="10" eb="11">
      <t>ダイ</t>
    </rPh>
    <rPh sb="13" eb="14">
      <t>ジョウ</t>
    </rPh>
    <rPh sb="14" eb="15">
      <t>ダイ</t>
    </rPh>
    <rPh sb="16" eb="17">
      <t>コウ</t>
    </rPh>
    <phoneticPr fontId="4"/>
  </si>
  <si>
    <t>子ども・子育て支援法第33条第2項</t>
    <rPh sb="0" eb="1">
      <t>コ</t>
    </rPh>
    <rPh sb="4" eb="6">
      <t>コソダ</t>
    </rPh>
    <rPh sb="7" eb="10">
      <t>シエンホウ</t>
    </rPh>
    <rPh sb="10" eb="11">
      <t>ダイ</t>
    </rPh>
    <rPh sb="13" eb="14">
      <t>ジョウ</t>
    </rPh>
    <rPh sb="14" eb="15">
      <t>ダイ</t>
    </rPh>
    <rPh sb="16" eb="17">
      <t>コウ</t>
    </rPh>
    <phoneticPr fontId="4"/>
  </si>
  <si>
    <t>けた方法により、公正に入所選考を行っているか。</t>
    <phoneticPr fontId="4"/>
  </si>
  <si>
    <t>保護者の居住地の市町村に速やかに送付しているか。</t>
    <phoneticPr fontId="4"/>
  </si>
  <si>
    <t>(1) 支給認定を受けていない保護者から提出された認定申請書等は、当該</t>
    <rPh sb="4" eb="6">
      <t>シキュウ</t>
    </rPh>
    <rPh sb="6" eb="8">
      <t>ニンテイ</t>
    </rPh>
    <rPh sb="9" eb="10">
      <t>ウ</t>
    </rPh>
    <rPh sb="15" eb="18">
      <t>ホゴシャ</t>
    </rPh>
    <rPh sb="20" eb="22">
      <t>テイシュツ</t>
    </rPh>
    <rPh sb="25" eb="27">
      <t>ニンテイ</t>
    </rPh>
    <rPh sb="27" eb="30">
      <t>シンセイショ</t>
    </rPh>
    <rPh sb="30" eb="31">
      <t>トウ</t>
    </rPh>
    <phoneticPr fontId="6"/>
  </si>
  <si>
    <t>しているか。</t>
    <phoneticPr fontId="4"/>
  </si>
  <si>
    <t>(6) 入所決定をしたときは、速やかに、入所の状況（可否）を市町村に報告</t>
    <rPh sb="4" eb="6">
      <t>ニュウショ</t>
    </rPh>
    <rPh sb="6" eb="8">
      <t>ケッテイ</t>
    </rPh>
    <rPh sb="15" eb="16">
      <t>スミ</t>
    </rPh>
    <rPh sb="20" eb="22">
      <t>ニュウショ</t>
    </rPh>
    <rPh sb="23" eb="25">
      <t>ジョウキョウ</t>
    </rPh>
    <rPh sb="26" eb="28">
      <t>カヒ</t>
    </rPh>
    <rPh sb="30" eb="33">
      <t>シチョウソン</t>
    </rPh>
    <phoneticPr fontId="4"/>
  </si>
  <si>
    <t>・</t>
    <phoneticPr fontId="4"/>
  </si>
  <si>
    <t xml:space="preserve"> ８　特定教育・保育の提供</t>
    <rPh sb="3" eb="5">
      <t>トクテイ</t>
    </rPh>
    <rPh sb="5" eb="7">
      <t>キョウイク</t>
    </rPh>
    <rPh sb="8" eb="10">
      <t>ホイク</t>
    </rPh>
    <rPh sb="11" eb="13">
      <t>テイキョウ</t>
    </rPh>
    <phoneticPr fontId="6"/>
  </si>
  <si>
    <t>建替年月日</t>
    <phoneticPr fontId="4"/>
  </si>
  <si>
    <t>　〃　事業開始年月日</t>
    <rPh sb="3" eb="5">
      <t>ジギョウ</t>
    </rPh>
    <rPh sb="5" eb="7">
      <t>カイシ</t>
    </rPh>
    <rPh sb="7" eb="10">
      <t>ネンガッピ</t>
    </rPh>
    <phoneticPr fontId="4"/>
  </si>
  <si>
    <t>近隣公園使用の場合、チェックボックス入力状況の審査（特例措置※3）の数式</t>
    <rPh sb="0" eb="2">
      <t>キンリン</t>
    </rPh>
    <rPh sb="2" eb="4">
      <t>コウエン</t>
    </rPh>
    <rPh sb="4" eb="6">
      <t>シヨウ</t>
    </rPh>
    <rPh sb="7" eb="9">
      <t>バアイ</t>
    </rPh>
    <rPh sb="18" eb="20">
      <t>ニュウリョク</t>
    </rPh>
    <rPh sb="20" eb="22">
      <t>ジョウキョウ</t>
    </rPh>
    <rPh sb="23" eb="25">
      <t>シンサ</t>
    </rPh>
    <rPh sb="26" eb="28">
      <t>トクレイ</t>
    </rPh>
    <rPh sb="28" eb="30">
      <t>ソチ</t>
    </rPh>
    <rPh sb="34" eb="36">
      <t>スウシキ</t>
    </rPh>
    <phoneticPr fontId="4"/>
  </si>
  <si>
    <t>主幹保育教諭等専任化の代替要員</t>
    <rPh sb="0" eb="2">
      <t>シュカン</t>
    </rPh>
    <rPh sb="2" eb="4">
      <t>ホイク</t>
    </rPh>
    <rPh sb="4" eb="7">
      <t>キョウユナド</t>
    </rPh>
    <rPh sb="7" eb="9">
      <t>センニン</t>
    </rPh>
    <rPh sb="9" eb="10">
      <t>バ</t>
    </rPh>
    <rPh sb="11" eb="13">
      <t>ダイタイ</t>
    </rPh>
    <rPh sb="13" eb="15">
      <t>ヨウイン</t>
    </rPh>
    <phoneticPr fontId="4"/>
  </si>
  <si>
    <t>2･3号の利用定員90人以下</t>
    <rPh sb="3" eb="4">
      <t>ゴウ</t>
    </rPh>
    <rPh sb="5" eb="7">
      <t>リヨウ</t>
    </rPh>
    <rPh sb="7" eb="9">
      <t>テイイン</t>
    </rPh>
    <rPh sb="11" eb="12">
      <t>ヒト</t>
    </rPh>
    <rPh sb="12" eb="14">
      <t>イカ</t>
    </rPh>
    <phoneticPr fontId="4"/>
  </si>
  <si>
    <t>保育標準時間認定こどもを受入れる施設</t>
    <rPh sb="0" eb="2">
      <t>ホイク</t>
    </rPh>
    <rPh sb="2" eb="4">
      <t>ヒョウジュン</t>
    </rPh>
    <rPh sb="4" eb="6">
      <t>ジカン</t>
    </rPh>
    <rPh sb="6" eb="8">
      <t>ニンテイ</t>
    </rPh>
    <rPh sb="12" eb="14">
      <t>ウケイ</t>
    </rPh>
    <rPh sb="16" eb="18">
      <t>シセツ</t>
    </rPh>
    <phoneticPr fontId="4"/>
  </si>
  <si>
    <t>基本部分</t>
    <phoneticPr fontId="4"/>
  </si>
  <si>
    <t>＜基準配置教育及び保育従事者（うち保育士）の数算定表＞</t>
    <rPh sb="1" eb="3">
      <t>キジュン</t>
    </rPh>
    <rPh sb="3" eb="5">
      <t>ハイチ</t>
    </rPh>
    <rPh sb="5" eb="7">
      <t>キョウイク</t>
    </rPh>
    <rPh sb="7" eb="8">
      <t>オヨ</t>
    </rPh>
    <rPh sb="9" eb="11">
      <t>ホイク</t>
    </rPh>
    <rPh sb="11" eb="14">
      <t>ジュウジシャ</t>
    </rPh>
    <rPh sb="17" eb="20">
      <t>ホイクシ</t>
    </rPh>
    <rPh sb="22" eb="23">
      <t>スウ</t>
    </rPh>
    <rPh sb="23" eb="25">
      <t>サンテイ</t>
    </rPh>
    <rPh sb="25" eb="26">
      <t>ヒョウ</t>
    </rPh>
    <phoneticPr fontId="6"/>
  </si>
  <si>
    <t>(</t>
    <phoneticPr fontId="4"/>
  </si>
  <si>
    <t>(うち保育士</t>
    <rPh sb="3" eb="6">
      <t>ホイクシ</t>
    </rPh>
    <phoneticPr fontId="4"/>
  </si>
  <si>
    <t>＜以下、園内研修を行っている場合＞</t>
    <rPh sb="1" eb="3">
      <t>イカ</t>
    </rPh>
    <rPh sb="4" eb="6">
      <t>エンナイ</t>
    </rPh>
    <rPh sb="6" eb="8">
      <t>ケンシュウ</t>
    </rPh>
    <rPh sb="9" eb="10">
      <t>オコナ</t>
    </rPh>
    <rPh sb="14" eb="16">
      <t>バアイ</t>
    </rPh>
    <phoneticPr fontId="4"/>
  </si>
  <si>
    <t>か。</t>
    <phoneticPr fontId="4"/>
  </si>
  <si>
    <t xml:space="preserve"> ② それぞれの指導計画は、関連性と連続性を持たせて作成している</t>
    <phoneticPr fontId="4"/>
  </si>
  <si>
    <t>は、当年度監査調書提出月の前月までの発生状況を記入すること。</t>
  </si>
  <si>
    <t>評価に取組んでいるか。</t>
    <phoneticPr fontId="4"/>
  </si>
  <si>
    <t>実践を振り返り、教育及び保育の内容（教育及び保育従事者等）の自己</t>
    <rPh sb="8" eb="10">
      <t>キョウイク</t>
    </rPh>
    <rPh sb="10" eb="11">
      <t>オヨ</t>
    </rPh>
    <rPh sb="18" eb="20">
      <t>キョウイク</t>
    </rPh>
    <rPh sb="20" eb="21">
      <t>オヨ</t>
    </rPh>
    <rPh sb="22" eb="24">
      <t>ホイク</t>
    </rPh>
    <rPh sb="24" eb="27">
      <t>ジュウジシャ</t>
    </rPh>
    <rPh sb="27" eb="28">
      <t>トウ</t>
    </rPh>
    <phoneticPr fontId="4"/>
  </si>
  <si>
    <t>その他－利用手続き等</t>
    <rPh sb="2" eb="3">
      <t>タ</t>
    </rPh>
    <rPh sb="4" eb="6">
      <t>リヨウ</t>
    </rPh>
    <rPh sb="6" eb="8">
      <t>テツヅ</t>
    </rPh>
    <rPh sb="9" eb="10">
      <t>トウ</t>
    </rPh>
    <phoneticPr fontId="4"/>
  </si>
  <si>
    <t>下地</t>
    <rPh sb="0" eb="2">
      <t>シモジ</t>
    </rPh>
    <phoneticPr fontId="4"/>
  </si>
  <si>
    <t>フリー教育・保育従事者</t>
    <rPh sb="3" eb="5">
      <t>キョウイク</t>
    </rPh>
    <rPh sb="6" eb="8">
      <t>ホイク</t>
    </rPh>
    <rPh sb="8" eb="11">
      <t>ジュウジシャ</t>
    </rPh>
    <phoneticPr fontId="4"/>
  </si>
  <si>
    <t>閉園</t>
    <rPh sb="0" eb="2">
      <t>ヘイエン</t>
    </rPh>
    <phoneticPr fontId="4"/>
  </si>
  <si>
    <t>短大</t>
  </si>
  <si>
    <t>特定教育・保育の提供</t>
    <rPh sb="0" eb="2">
      <t>トクテイ</t>
    </rPh>
    <rPh sb="2" eb="4">
      <t>キョウイク</t>
    </rPh>
    <rPh sb="5" eb="7">
      <t>ホイク</t>
    </rPh>
    <rPh sb="8" eb="10">
      <t>テイキョウ</t>
    </rPh>
    <phoneticPr fontId="6"/>
  </si>
  <si>
    <t>特定教育・保育の提供</t>
    <phoneticPr fontId="6"/>
  </si>
  <si>
    <t>(3) 利用申込みが利用定員を超過する場合、あらかじめ市町村の確認を受</t>
    <rPh sb="4" eb="6">
      <t>リヨウ</t>
    </rPh>
    <rPh sb="6" eb="8">
      <t>モウシコ</t>
    </rPh>
    <rPh sb="10" eb="12">
      <t>リヨウ</t>
    </rPh>
    <rPh sb="12" eb="14">
      <t>テイイン</t>
    </rPh>
    <rPh sb="15" eb="17">
      <t>チョウカ</t>
    </rPh>
    <rPh sb="19" eb="21">
      <t>バアイ</t>
    </rPh>
    <rPh sb="27" eb="30">
      <t>シチョウソン</t>
    </rPh>
    <rPh sb="31" eb="33">
      <t>カクニン</t>
    </rPh>
    <phoneticPr fontId="4"/>
  </si>
  <si>
    <t>(4) 入園する子どもの選考にあたり、児童虐待防止の観点から特別の支援</t>
    <rPh sb="4" eb="6">
      <t>ニュウエン</t>
    </rPh>
    <rPh sb="8" eb="9">
      <t>コ</t>
    </rPh>
    <rPh sb="12" eb="14">
      <t>センコウ</t>
    </rPh>
    <rPh sb="19" eb="21">
      <t>ジドウ</t>
    </rPh>
    <rPh sb="21" eb="23">
      <t>ギャクタイ</t>
    </rPh>
    <rPh sb="23" eb="25">
      <t>ボウシ</t>
    </rPh>
    <rPh sb="26" eb="28">
      <t>カンテン</t>
    </rPh>
    <rPh sb="30" eb="32">
      <t>トクベツ</t>
    </rPh>
    <rPh sb="33" eb="35">
      <t>シエン</t>
    </rPh>
    <phoneticPr fontId="4"/>
  </si>
  <si>
    <t>※重要事項説明の資料及び契約書ひな形を添付すること。</t>
    <rPh sb="1" eb="3">
      <t>ジュウヨウ</t>
    </rPh>
    <rPh sb="3" eb="5">
      <t>ジコウ</t>
    </rPh>
    <rPh sb="5" eb="7">
      <t>セツメイ</t>
    </rPh>
    <rPh sb="8" eb="10">
      <t>シリョウ</t>
    </rPh>
    <rPh sb="10" eb="11">
      <t>オヨ</t>
    </rPh>
    <rPh sb="12" eb="15">
      <t>ケイヤクショ</t>
    </rPh>
    <rPh sb="17" eb="18">
      <t>ガタ</t>
    </rPh>
    <rPh sb="19" eb="21">
      <t>テンプ</t>
    </rPh>
    <phoneticPr fontId="4"/>
  </si>
  <si>
    <t>(6)　調理員の配置について</t>
    <rPh sb="4" eb="7">
      <t>チョウリイン</t>
    </rPh>
    <rPh sb="8" eb="10">
      <t>ハイチ</t>
    </rPh>
    <phoneticPr fontId="6"/>
  </si>
  <si>
    <t xml:space="preserve"> ① 「いる」場合、どのように実施しているか。</t>
    <phoneticPr fontId="6"/>
  </si>
  <si>
    <t xml:space="preserve"> １３　福祉サービスの質の向上のための措置</t>
    <phoneticPr fontId="6"/>
  </si>
  <si>
    <t xml:space="preserve"> １４　その他－利用手続き等</t>
    <rPh sb="6" eb="7">
      <t>タ</t>
    </rPh>
    <rPh sb="8" eb="10">
      <t>リヨウ</t>
    </rPh>
    <rPh sb="10" eb="12">
      <t>テツヅ</t>
    </rPh>
    <rPh sb="13" eb="14">
      <t>トウ</t>
    </rPh>
    <phoneticPr fontId="6"/>
  </si>
  <si>
    <t>階建て</t>
    <rPh sb="0" eb="2">
      <t>カイダ</t>
    </rPh>
    <phoneticPr fontId="4"/>
  </si>
  <si>
    <t>－幼保連携型認定こども園運営No.１－</t>
    <rPh sb="1" eb="3">
      <t>ヨウホ</t>
    </rPh>
    <rPh sb="3" eb="5">
      <t>レンケイ</t>
    </rPh>
    <rPh sb="5" eb="6">
      <t>カタ</t>
    </rPh>
    <rPh sb="6" eb="8">
      <t>ニンテイ</t>
    </rPh>
    <rPh sb="11" eb="12">
      <t>ソノ</t>
    </rPh>
    <phoneticPr fontId="6"/>
  </si>
  <si>
    <t>－幼保連携型認定こども園運営No.２－</t>
    <rPh sb="1" eb="3">
      <t>ヨウホ</t>
    </rPh>
    <rPh sb="3" eb="5">
      <t>レンケイ</t>
    </rPh>
    <rPh sb="5" eb="6">
      <t>カタ</t>
    </rPh>
    <rPh sb="6" eb="8">
      <t>ニンテイ</t>
    </rPh>
    <rPh sb="11" eb="12">
      <t>ソノ</t>
    </rPh>
    <phoneticPr fontId="6"/>
  </si>
  <si>
    <t>－幼保連携型認定こども園運営No.３１－</t>
    <rPh sb="5" eb="7">
      <t>ニンテイ</t>
    </rPh>
    <rPh sb="10" eb="11">
      <t>ソノ</t>
    </rPh>
    <phoneticPr fontId="6"/>
  </si>
  <si>
    <t>－幼保連携型認定こども園運営No.２２－</t>
    <rPh sb="5" eb="7">
      <t>ニンテイ</t>
    </rPh>
    <rPh sb="10" eb="11">
      <t>ソノ</t>
    </rPh>
    <phoneticPr fontId="6"/>
  </si>
  <si>
    <t>－幼保連携型認定こども園運営No.２１－</t>
    <rPh sb="5" eb="7">
      <t>ニンテイ</t>
    </rPh>
    <rPh sb="10" eb="11">
      <t>ソノ</t>
    </rPh>
    <phoneticPr fontId="6"/>
  </si>
  <si>
    <t>－幼保連携型認定こども園運営No.１９－</t>
    <rPh sb="5" eb="7">
      <t>ニンテイ</t>
    </rPh>
    <rPh sb="10" eb="11">
      <t>ソノ</t>
    </rPh>
    <phoneticPr fontId="6"/>
  </si>
  <si>
    <t>－幼保連携型認定こども園運営No.１１－</t>
    <rPh sb="5" eb="7">
      <t>ニンテイ</t>
    </rPh>
    <rPh sb="10" eb="11">
      <t>ソノ</t>
    </rPh>
    <phoneticPr fontId="6"/>
  </si>
  <si>
    <t>－幼保連携型認定こども園運営No.１０－</t>
    <rPh sb="5" eb="7">
      <t>ニンテイ</t>
    </rPh>
    <rPh sb="10" eb="11">
      <t>ソノ</t>
    </rPh>
    <phoneticPr fontId="6"/>
  </si>
  <si>
    <t>－幼保連携型認定こども園運営No.９－</t>
    <rPh sb="5" eb="7">
      <t>ニンテイ</t>
    </rPh>
    <rPh sb="10" eb="11">
      <t>ソノ</t>
    </rPh>
    <phoneticPr fontId="6"/>
  </si>
  <si>
    <t>－幼保連携型認定こども園運営No.８－</t>
    <rPh sb="5" eb="7">
      <t>ニンテイ</t>
    </rPh>
    <rPh sb="10" eb="11">
      <t>ソノ</t>
    </rPh>
    <phoneticPr fontId="6"/>
  </si>
  <si>
    <t>－幼保連携型認定こども園運営No.７－</t>
    <rPh sb="5" eb="7">
      <t>ニンテイ</t>
    </rPh>
    <rPh sb="10" eb="11">
      <t>ソノ</t>
    </rPh>
    <phoneticPr fontId="6"/>
  </si>
  <si>
    <t>－幼保連携型認定こども園運営No.５－</t>
    <rPh sb="5" eb="7">
      <t>ニンテイ</t>
    </rPh>
    <rPh sb="10" eb="11">
      <t>ソノ</t>
    </rPh>
    <phoneticPr fontId="6"/>
  </si>
  <si>
    <t>－幼保連携型認定こども園運営No.４－</t>
    <rPh sb="5" eb="7">
      <t>ニンテイ</t>
    </rPh>
    <rPh sb="10" eb="11">
      <t>ソノ</t>
    </rPh>
    <phoneticPr fontId="6"/>
  </si>
  <si>
    <t>か。</t>
    <phoneticPr fontId="6"/>
  </si>
  <si>
    <t xml:space="preserve"> ② 勤務時間が６時間を超える場合、45～60分の休憩時間を与えている</t>
    <phoneticPr fontId="6"/>
  </si>
  <si>
    <t xml:space="preserve"> ○ 「いる」場合、労働基準監督署から最低賃金の減額特例許可を受け</t>
    <rPh sb="7" eb="9">
      <t>バアイ</t>
    </rPh>
    <rPh sb="10" eb="12">
      <t>ロウドウ</t>
    </rPh>
    <rPh sb="12" eb="14">
      <t>キジュン</t>
    </rPh>
    <rPh sb="14" eb="17">
      <t>カントクショ</t>
    </rPh>
    <rPh sb="19" eb="21">
      <t>サイテイ</t>
    </rPh>
    <rPh sb="21" eb="23">
      <t>チンギン</t>
    </rPh>
    <rPh sb="24" eb="26">
      <t>ゲンガク</t>
    </rPh>
    <rPh sb="26" eb="28">
      <t>トクレイ</t>
    </rPh>
    <rPh sb="28" eb="30">
      <t>キョカ</t>
    </rPh>
    <rPh sb="31" eb="32">
      <t>ウ</t>
    </rPh>
    <phoneticPr fontId="6"/>
  </si>
  <si>
    <t>（</t>
  </si>
  <si>
    <t>清掃、指定検査機関の行う水質検査を実施しているか。</t>
    <phoneticPr fontId="4"/>
  </si>
  <si>
    <t xml:space="preserve"> ② 浄化槽を使用している場合、法令で定められている回数の保守点検、</t>
    <rPh sb="3" eb="6">
      <t>ジョウカソウ</t>
    </rPh>
    <rPh sb="7" eb="9">
      <t>シヨウ</t>
    </rPh>
    <rPh sb="13" eb="15">
      <t>バアイ</t>
    </rPh>
    <rPh sb="16" eb="18">
      <t>ホウレイ</t>
    </rPh>
    <rPh sb="19" eb="20">
      <t>サダ</t>
    </rPh>
    <rPh sb="26" eb="28">
      <t>カイスウ</t>
    </rPh>
    <phoneticPr fontId="6"/>
  </si>
  <si>
    <t>(ｶ) 会 議 室</t>
    <rPh sb="4" eb="5">
      <t>カイ</t>
    </rPh>
    <rPh sb="6" eb="7">
      <t>ギ</t>
    </rPh>
    <rPh sb="8" eb="9">
      <t>シツ</t>
    </rPh>
    <phoneticPr fontId="4"/>
  </si>
  <si>
    <t>(ｲ) 映写設備</t>
    <rPh sb="4" eb="6">
      <t>エイシャ</t>
    </rPh>
    <rPh sb="6" eb="8">
      <t>セツビ</t>
    </rPh>
    <phoneticPr fontId="4"/>
  </si>
  <si>
    <t>(ｳ) 水遊び場</t>
    <rPh sb="4" eb="5">
      <t>ミズ</t>
    </rPh>
    <rPh sb="5" eb="6">
      <t>アソ</t>
    </rPh>
    <rPh sb="7" eb="8">
      <t>バ</t>
    </rPh>
    <phoneticPr fontId="4"/>
  </si>
  <si>
    <t>(ｵ) 図 書 室</t>
    <rPh sb="4" eb="5">
      <t>ズ</t>
    </rPh>
    <rPh sb="6" eb="7">
      <t>ショ</t>
    </rPh>
    <rPh sb="8" eb="9">
      <t>シツ</t>
    </rPh>
    <phoneticPr fontId="4"/>
  </si>
  <si>
    <t xml:space="preserve"> 都市水道またはこれに準ずる簡易水道</t>
    <rPh sb="1" eb="3">
      <t>トシ</t>
    </rPh>
    <phoneticPr fontId="6"/>
  </si>
  <si>
    <t xml:space="preserve"> 井戸水等の自家水</t>
    <rPh sb="1" eb="4">
      <t>イドミズ</t>
    </rPh>
    <rPh sb="4" eb="5">
      <t>トウ</t>
    </rPh>
    <rPh sb="6" eb="9">
      <t>ジカスイ</t>
    </rPh>
    <phoneticPr fontId="4"/>
  </si>
  <si>
    <t>(ｶ) 沐　浴　室</t>
    <rPh sb="4" eb="5">
      <t>アラ</t>
    </rPh>
    <rPh sb="6" eb="7">
      <t>ヨク</t>
    </rPh>
    <rPh sb="8" eb="9">
      <t>シツ</t>
    </rPh>
    <phoneticPr fontId="4"/>
  </si>
  <si>
    <t>(ｵ) 調　乳　室</t>
    <rPh sb="4" eb="5">
      <t>チョウ</t>
    </rPh>
    <rPh sb="6" eb="7">
      <t>ニュウ</t>
    </rPh>
    <rPh sb="8" eb="9">
      <t>シツ</t>
    </rPh>
    <phoneticPr fontId="4"/>
  </si>
  <si>
    <t>(ｳ) 調　理　室</t>
    <rPh sb="4" eb="5">
      <t>チョウ</t>
    </rPh>
    <rPh sb="6" eb="7">
      <t>リ</t>
    </rPh>
    <rPh sb="8" eb="9">
      <t>シツ</t>
    </rPh>
    <phoneticPr fontId="4"/>
  </si>
  <si>
    <t>(ｲ) 保　健　室</t>
    <rPh sb="4" eb="5">
      <t>タモツ</t>
    </rPh>
    <rPh sb="6" eb="7">
      <t>ケン</t>
    </rPh>
    <rPh sb="8" eb="9">
      <t>シツ</t>
    </rPh>
    <phoneticPr fontId="4"/>
  </si>
  <si>
    <t>(ｱ) 職　員　室</t>
    <rPh sb="4" eb="5">
      <t>ショク</t>
    </rPh>
    <rPh sb="6" eb="7">
      <t>イン</t>
    </rPh>
    <rPh sb="8" eb="9">
      <t>シツ</t>
    </rPh>
    <phoneticPr fontId="4"/>
  </si>
  <si>
    <t>(ｷ) 手洗用設備</t>
    <rPh sb="4" eb="6">
      <t>テアライ</t>
    </rPh>
    <rPh sb="6" eb="7">
      <t>ヨウ</t>
    </rPh>
    <rPh sb="7" eb="9">
      <t>セツビ</t>
    </rPh>
    <phoneticPr fontId="4"/>
  </si>
  <si>
    <t>(ｸ) 足洗用設備</t>
    <rPh sb="4" eb="5">
      <t>アシ</t>
    </rPh>
    <rPh sb="5" eb="6">
      <t>セン</t>
    </rPh>
    <rPh sb="6" eb="7">
      <t>ヨウ</t>
    </rPh>
    <rPh sb="7" eb="9">
      <t>セツビ</t>
    </rPh>
    <phoneticPr fontId="4"/>
  </si>
  <si>
    <t>(ｹ) 飲料水用設備</t>
    <rPh sb="4" eb="7">
      <t>インリョウスイ</t>
    </rPh>
    <rPh sb="7" eb="8">
      <t>ヨウ</t>
    </rPh>
    <rPh sb="8" eb="10">
      <t>セツビ</t>
    </rPh>
    <phoneticPr fontId="4"/>
  </si>
  <si>
    <t>(ｱ) 放送聴取設備</t>
    <rPh sb="4" eb="6">
      <t>ホウソウ</t>
    </rPh>
    <rPh sb="6" eb="8">
      <t>チョウシュ</t>
    </rPh>
    <rPh sb="8" eb="10">
      <t>セツビ</t>
    </rPh>
    <phoneticPr fontId="4"/>
  </si>
  <si>
    <t>【園舎の構造】</t>
    <rPh sb="1" eb="3">
      <t>エンシャ</t>
    </rPh>
    <rPh sb="4" eb="6">
      <t>コウゾウ</t>
    </rPh>
    <phoneticPr fontId="4"/>
  </si>
  <si>
    <t>3歳以上の保育室数</t>
    <rPh sb="1" eb="2">
      <t>サイ</t>
    </rPh>
    <rPh sb="2" eb="4">
      <t>イジョウ</t>
    </rPh>
    <rPh sb="5" eb="8">
      <t>ホイクシツ</t>
    </rPh>
    <rPh sb="8" eb="9">
      <t>スウ</t>
    </rPh>
    <phoneticPr fontId="4"/>
  </si>
  <si>
    <t>設備が設けられているか。</t>
    <rPh sb="3" eb="4">
      <t>モウ</t>
    </rPh>
    <phoneticPr fontId="6"/>
  </si>
  <si>
    <t>られ、かつ、延焼防止のため必要な措置が講じられているか。</t>
    <phoneticPr fontId="4"/>
  </si>
  <si>
    <t>が設置されているか。</t>
    <phoneticPr fontId="4"/>
  </si>
  <si>
    <t>　ア 常用の屋内階段、屋外階段のどちらかがあるか。</t>
    <phoneticPr fontId="6"/>
  </si>
  <si>
    <t>　イ 転落事故防止設備はあるか。</t>
    <phoneticPr fontId="6"/>
  </si>
  <si>
    <t>－幼保連携型認定こども園運営No.３－</t>
    <rPh sb="1" eb="3">
      <t>ヨウホ</t>
    </rPh>
    <rPh sb="3" eb="5">
      <t>レンケイ</t>
    </rPh>
    <rPh sb="5" eb="6">
      <t>カタ</t>
    </rPh>
    <rPh sb="6" eb="8">
      <t>ニンテイ</t>
    </rPh>
    <rPh sb="11" eb="12">
      <t>ソノ</t>
    </rPh>
    <phoneticPr fontId="6"/>
  </si>
  <si>
    <t>を設置しているか｡</t>
    <rPh sb="1" eb="3">
      <t>セッチ</t>
    </rPh>
    <phoneticPr fontId="6"/>
  </si>
  <si>
    <t xml:space="preserve"> ② 「都市水道またはこれに準ずる簡易水道」を使用している場合､受水槽</t>
    <rPh sb="4" eb="6">
      <t>トシ</t>
    </rPh>
    <rPh sb="6" eb="8">
      <t>スイドウ</t>
    </rPh>
    <rPh sb="14" eb="15">
      <t>ジュン</t>
    </rPh>
    <rPh sb="17" eb="19">
      <t>カンイ</t>
    </rPh>
    <rPh sb="19" eb="21">
      <t>スイドウ</t>
    </rPh>
    <rPh sb="23" eb="25">
      <t>シヨウ</t>
    </rPh>
    <phoneticPr fontId="4"/>
  </si>
  <si>
    <t xml:space="preserve"> ② 栄養管理加算を受けている場合、栄養士を配置しているか。</t>
    <phoneticPr fontId="4"/>
  </si>
  <si>
    <t>園長</t>
    <rPh sb="0" eb="2">
      <t>エンチョウ</t>
    </rPh>
    <phoneticPr fontId="6"/>
  </si>
  <si>
    <t>主幹保育教諭</t>
    <rPh sb="0" eb="2">
      <t>シュカン</t>
    </rPh>
    <rPh sb="2" eb="4">
      <t>ホイク</t>
    </rPh>
    <rPh sb="4" eb="6">
      <t>キョウユ</t>
    </rPh>
    <phoneticPr fontId="6"/>
  </si>
  <si>
    <t>指導保育教諭</t>
    <rPh sb="0" eb="2">
      <t>シドウ</t>
    </rPh>
    <rPh sb="2" eb="4">
      <t>ホイク</t>
    </rPh>
    <rPh sb="4" eb="6">
      <t>キョウユ</t>
    </rPh>
    <phoneticPr fontId="6"/>
  </si>
  <si>
    <t>保育教諭</t>
    <rPh sb="0" eb="2">
      <t>ホイク</t>
    </rPh>
    <rPh sb="2" eb="4">
      <t>キョウユ</t>
    </rPh>
    <phoneticPr fontId="6"/>
  </si>
  <si>
    <t>〃</t>
    <phoneticPr fontId="6"/>
  </si>
  <si>
    <t>副園長又は教頭</t>
    <rPh sb="0" eb="3">
      <t>フクエンチョウ</t>
    </rPh>
    <rPh sb="3" eb="4">
      <t>マタ</t>
    </rPh>
    <rPh sb="5" eb="7">
      <t>キョウトウ</t>
    </rPh>
    <phoneticPr fontId="6"/>
  </si>
  <si>
    <t>事務職員</t>
    <rPh sb="0" eb="2">
      <t>ジム</t>
    </rPh>
    <rPh sb="2" eb="4">
      <t>ショクイン</t>
    </rPh>
    <phoneticPr fontId="6"/>
  </si>
  <si>
    <t>主幹養護教諭</t>
    <rPh sb="0" eb="2">
      <t>シュカン</t>
    </rPh>
    <rPh sb="2" eb="4">
      <t>ヨウゴ</t>
    </rPh>
    <rPh sb="4" eb="6">
      <t>キョウユ</t>
    </rPh>
    <phoneticPr fontId="6"/>
  </si>
  <si>
    <t>養護教諭</t>
    <rPh sb="0" eb="2">
      <t>ヨウゴ</t>
    </rPh>
    <rPh sb="2" eb="4">
      <t>キョウユ</t>
    </rPh>
    <phoneticPr fontId="6"/>
  </si>
  <si>
    <t>主幹栄養教諭</t>
    <rPh sb="0" eb="2">
      <t>シュカン</t>
    </rPh>
    <rPh sb="2" eb="4">
      <t>エイヨウ</t>
    </rPh>
    <rPh sb="4" eb="6">
      <t>キョウユ</t>
    </rPh>
    <phoneticPr fontId="6"/>
  </si>
  <si>
    <t>栄養教諭</t>
    <rPh sb="0" eb="2">
      <t>エイヨウ</t>
    </rPh>
    <rPh sb="2" eb="4">
      <t>キョウユ</t>
    </rPh>
    <phoneticPr fontId="6"/>
  </si>
  <si>
    <t>保育士</t>
    <rPh sb="0" eb="3">
      <t>ホイクシ</t>
    </rPh>
    <phoneticPr fontId="6"/>
  </si>
  <si>
    <t>又は遊戯室を設置していないか。</t>
    <rPh sb="2" eb="5">
      <t>ユウギシツ</t>
    </rPh>
    <rPh sb="6" eb="8">
      <t>セッチ</t>
    </rPh>
    <phoneticPr fontId="4"/>
  </si>
  <si>
    <t>園長</t>
    <rPh sb="0" eb="2">
      <t>エンチョウ</t>
    </rPh>
    <phoneticPr fontId="4"/>
  </si>
  <si>
    <t>正規
職員</t>
    <rPh sb="0" eb="2">
      <t>セイキ</t>
    </rPh>
    <rPh sb="3" eb="5">
      <t>ショクイン</t>
    </rPh>
    <phoneticPr fontId="4"/>
  </si>
  <si>
    <t>看護師・
准看護師</t>
    <rPh sb="0" eb="3">
      <t>カンゴシ</t>
    </rPh>
    <rPh sb="5" eb="6">
      <t>ジュン</t>
    </rPh>
    <rPh sb="6" eb="9">
      <t>カンゴシ</t>
    </rPh>
    <phoneticPr fontId="4"/>
  </si>
  <si>
    <t>：</t>
    <phoneticPr fontId="4"/>
  </si>
  <si>
    <t>常勤換算教育及び保育従事者数</t>
    <rPh sb="4" eb="6">
      <t>キョウイク</t>
    </rPh>
    <rPh sb="6" eb="7">
      <t>オヨ</t>
    </rPh>
    <rPh sb="8" eb="10">
      <t>ホイク</t>
    </rPh>
    <rPh sb="10" eb="13">
      <t>ジュウジシャ</t>
    </rPh>
    <phoneticPr fontId="4"/>
  </si>
  <si>
    <t>教育・保育従事者現員数</t>
    <rPh sb="0" eb="2">
      <t>キョウイク</t>
    </rPh>
    <rPh sb="3" eb="5">
      <t>ホイク</t>
    </rPh>
    <rPh sb="5" eb="8">
      <t>ジュウジシャ</t>
    </rPh>
    <rPh sb="8" eb="10">
      <t>ゲンイン</t>
    </rPh>
    <rPh sb="10" eb="11">
      <t>スウ</t>
    </rPh>
    <phoneticPr fontId="4"/>
  </si>
  <si>
    <t>基準配置教育・保育従事者数</t>
    <rPh sb="0" eb="2">
      <t>キジュン</t>
    </rPh>
    <rPh sb="2" eb="4">
      <t>ハイチ</t>
    </rPh>
    <rPh sb="4" eb="6">
      <t>キョウイク</t>
    </rPh>
    <rPh sb="7" eb="9">
      <t>ホイク</t>
    </rPh>
    <rPh sb="9" eb="12">
      <t>ジュウジシャ</t>
    </rPh>
    <rPh sb="12" eb="13">
      <t>スウ</t>
    </rPh>
    <phoneticPr fontId="4"/>
  </si>
  <si>
    <t>る職員(No5の(3))･･･｢その他｣に計上</t>
    <phoneticPr fontId="4"/>
  </si>
  <si>
    <t>－幼保連携型認定こども園運営No.１２－</t>
    <rPh sb="5" eb="7">
      <t>ニンテイ</t>
    </rPh>
    <rPh sb="10" eb="11">
      <t>ソノ</t>
    </rPh>
    <phoneticPr fontId="6"/>
  </si>
  <si>
    <t>※1</t>
    <phoneticPr fontId="6"/>
  </si>
  <si>
    <t>※2</t>
    <phoneticPr fontId="6"/>
  </si>
  <si>
    <t>※3</t>
    <phoneticPr fontId="6"/>
  </si>
  <si>
    <r>
      <t>　イ 避難用として、屋内避難階段又は特別避難階段に準じた屋内階段</t>
    </r>
    <r>
      <rPr>
        <sz val="8"/>
        <rFont val="ＭＳ Ｐ明朝"/>
        <family val="1"/>
        <charset val="128"/>
      </rPr>
      <t/>
    </r>
    <rPh sb="10" eb="12">
      <t>オクナイ</t>
    </rPh>
    <rPh sb="12" eb="14">
      <t>ヒナン</t>
    </rPh>
    <rPh sb="14" eb="16">
      <t>カイダン</t>
    </rPh>
    <rPh sb="16" eb="17">
      <t>マタ</t>
    </rPh>
    <phoneticPr fontId="6"/>
  </si>
  <si>
    <t>れに準ずる設備、屋外階段のいずれかがあるか。</t>
    <phoneticPr fontId="4"/>
  </si>
  <si>
    <t>　イ　避難用として、屋内避難階段又は特別避難階段に準じた屋内階</t>
    <phoneticPr fontId="6"/>
  </si>
  <si>
    <t>段のいずれかがあるか。</t>
    <phoneticPr fontId="4"/>
  </si>
  <si>
    <t xml:space="preserve">建築基準法第2条第7号（耐火構造）
</t>
    <rPh sb="7" eb="8">
      <t>ジョウ</t>
    </rPh>
    <rPh sb="8" eb="9">
      <t>ダイ</t>
    </rPh>
    <rPh sb="12" eb="14">
      <t>タイカ</t>
    </rPh>
    <rPh sb="14" eb="16">
      <t>コウゾウ</t>
    </rPh>
    <phoneticPr fontId="6"/>
  </si>
  <si>
    <t xml:space="preserve">建築基準法施行令第123条第1項、第3項（屋内避難階段、特別避難階段）
</t>
    <rPh sb="12" eb="13">
      <t>ジョウ</t>
    </rPh>
    <rPh sb="13" eb="14">
      <t>ダイ</t>
    </rPh>
    <rPh sb="15" eb="16">
      <t>コウ</t>
    </rPh>
    <rPh sb="17" eb="18">
      <t>ダイ</t>
    </rPh>
    <rPh sb="19" eb="20">
      <t>コウ</t>
    </rPh>
    <rPh sb="21" eb="23">
      <t>オクナイ</t>
    </rPh>
    <phoneticPr fontId="6"/>
  </si>
  <si>
    <t>※4</t>
    <phoneticPr fontId="6"/>
  </si>
  <si>
    <t>※5</t>
    <phoneticPr fontId="6"/>
  </si>
  <si>
    <t>　イ 避難用として、屋内避難階段又は特別避難階段に準じた屋内階</t>
    <rPh sb="10" eb="12">
      <t>オクナイ</t>
    </rPh>
    <rPh sb="12" eb="14">
      <t>ヒナン</t>
    </rPh>
    <rPh sb="14" eb="16">
      <t>カイダン</t>
    </rPh>
    <rPh sb="16" eb="17">
      <t>マタ</t>
    </rPh>
    <rPh sb="18" eb="20">
      <t>トクベツ</t>
    </rPh>
    <phoneticPr fontId="6"/>
  </si>
  <si>
    <t>た屋外階段のいずれかがあるか。</t>
    <phoneticPr fontId="4"/>
  </si>
  <si>
    <t>　ア ⑩及び⑪で「ある」場合、階段等は保育室等から歩行距離が３０</t>
    <rPh sb="4" eb="5">
      <t>オヨ</t>
    </rPh>
    <phoneticPr fontId="6"/>
  </si>
  <si>
    <t>　イ 調理室にスプリンクラー設備その他これに類するもので自動式のもの</t>
    <rPh sb="14" eb="16">
      <t>セツビ</t>
    </rPh>
    <rPh sb="18" eb="19">
      <t>タ</t>
    </rPh>
    <rPh sb="22" eb="23">
      <t>ルイ</t>
    </rPh>
    <rPh sb="28" eb="31">
      <t>ジドウシキ</t>
    </rPh>
    <phoneticPr fontId="6"/>
  </si>
  <si>
    <t>　ウ 調理室に調理用器具の種類に応じて有効な自動消火装置が設けら</t>
    <rPh sb="7" eb="10">
      <t>チョウリヨウ</t>
    </rPh>
    <rPh sb="10" eb="12">
      <t>キグ</t>
    </rPh>
    <rPh sb="13" eb="15">
      <t>シュルイ</t>
    </rPh>
    <rPh sb="16" eb="17">
      <t>オウ</t>
    </rPh>
    <rPh sb="19" eb="21">
      <t>ユウコウ</t>
    </rPh>
    <rPh sb="22" eb="24">
      <t>ジドウ</t>
    </rPh>
    <rPh sb="24" eb="26">
      <t>ショウカ</t>
    </rPh>
    <rPh sb="26" eb="28">
      <t>ソウチ</t>
    </rPh>
    <rPh sb="29" eb="30">
      <t>モウ</t>
    </rPh>
    <phoneticPr fontId="6"/>
  </si>
  <si>
    <t>　エ イ及びウのいずれも「いない」場合、調理室と調理室以外の部分が耐</t>
    <rPh sb="4" eb="5">
      <t>オヨ</t>
    </rPh>
    <rPh sb="17" eb="19">
      <t>バアイ</t>
    </rPh>
    <rPh sb="20" eb="23">
      <t>チョウリシツ</t>
    </rPh>
    <rPh sb="24" eb="27">
      <t>チョウリシツ</t>
    </rPh>
    <rPh sb="27" eb="29">
      <t>イガイ</t>
    </rPh>
    <rPh sb="30" eb="32">
      <t>ブブン</t>
    </rPh>
    <rPh sb="33" eb="34">
      <t>タイ</t>
    </rPh>
    <phoneticPr fontId="4"/>
  </si>
  <si>
    <t>建築基準法施行令第112条第1項（特定防火設備）</t>
    <rPh sb="0" eb="2">
      <t>ケンチク</t>
    </rPh>
    <rPh sb="2" eb="5">
      <t>キジュンホウ</t>
    </rPh>
    <rPh sb="5" eb="8">
      <t>シコウレイ</t>
    </rPh>
    <rPh sb="8" eb="9">
      <t>ダイ</t>
    </rPh>
    <rPh sb="12" eb="13">
      <t>ジョウ</t>
    </rPh>
    <rPh sb="13" eb="14">
      <t>ダイ</t>
    </rPh>
    <rPh sb="15" eb="16">
      <t>コウ</t>
    </rPh>
    <rPh sb="17" eb="19">
      <t>トクテイ</t>
    </rPh>
    <rPh sb="19" eb="21">
      <t>ボウカ</t>
    </rPh>
    <rPh sb="21" eb="23">
      <t>セツビ</t>
    </rPh>
    <phoneticPr fontId="4"/>
  </si>
  <si>
    <t>※6</t>
    <phoneticPr fontId="4"/>
  </si>
  <si>
    <t>るか。</t>
    <phoneticPr fontId="4"/>
  </si>
  <si>
    <t>　オ 壁及び天井の室内に面する部分の仕上げは不燃材料となっているか。</t>
    <rPh sb="18" eb="20">
      <t>シア</t>
    </rPh>
    <phoneticPr fontId="6"/>
  </si>
  <si>
    <t>　カ 非常警報器具又は非常警報設備及び消防機関へ火災を通報する</t>
    <phoneticPr fontId="6"/>
  </si>
  <si>
    <t>　キ カーテン、敷物、建具等で可燃性のものについては防炎処理が施さ</t>
    <phoneticPr fontId="6"/>
  </si>
  <si>
    <t>れているか。</t>
    <phoneticPr fontId="6"/>
  </si>
  <si>
    <t>建築基準法第2条第9号の2(耐火建築物)</t>
    <rPh sb="0" eb="2">
      <t>ケンチク</t>
    </rPh>
    <rPh sb="2" eb="5">
      <t>キジュンホウ</t>
    </rPh>
    <rPh sb="5" eb="6">
      <t>ダイ</t>
    </rPh>
    <rPh sb="7" eb="8">
      <t>ジョウ</t>
    </rPh>
    <rPh sb="8" eb="9">
      <t>ダイ</t>
    </rPh>
    <rPh sb="10" eb="11">
      <t>ゴウ</t>
    </rPh>
    <rPh sb="14" eb="16">
      <t>タイカ</t>
    </rPh>
    <rPh sb="16" eb="19">
      <t>ケンチクブツ</t>
    </rPh>
    <phoneticPr fontId="6"/>
  </si>
  <si>
    <t xml:space="preserve">建築基準法第2条第7号の2（準耐火構造）
</t>
    <rPh sb="7" eb="8">
      <t>ジョウ</t>
    </rPh>
    <rPh sb="8" eb="9">
      <t>ダイ</t>
    </rPh>
    <rPh sb="14" eb="15">
      <t>ジュン</t>
    </rPh>
    <rPh sb="15" eb="17">
      <t>タイカ</t>
    </rPh>
    <rPh sb="17" eb="19">
      <t>コウゾウ</t>
    </rPh>
    <phoneticPr fontId="6"/>
  </si>
  <si>
    <t>学級：</t>
    <rPh sb="0" eb="2">
      <t>ガッキュウ</t>
    </rPh>
    <phoneticPr fontId="4"/>
  </si>
  <si>
    <t>人＝</t>
    <rPh sb="0" eb="1">
      <t>ヒト</t>
    </rPh>
    <phoneticPr fontId="4"/>
  </si>
  <si>
    <t>幼稚園
移行特例</t>
    <rPh sb="0" eb="3">
      <t>ヨウチエン</t>
    </rPh>
    <rPh sb="4" eb="6">
      <t>イコウ</t>
    </rPh>
    <rPh sb="6" eb="8">
      <t>トクレイ</t>
    </rPh>
    <phoneticPr fontId="4"/>
  </si>
  <si>
    <t>2号
・
3号</t>
    <rPh sb="1" eb="2">
      <t>ゴウ</t>
    </rPh>
    <rPh sb="6" eb="7">
      <t>ゴウ</t>
    </rPh>
    <phoneticPr fontId="4"/>
  </si>
  <si>
    <t>【削除厳禁】</t>
    <rPh sb="1" eb="3">
      <t>サクジョ</t>
    </rPh>
    <rPh sb="3" eb="5">
      <t>ゲンキン</t>
    </rPh>
    <phoneticPr fontId="4"/>
  </si>
  <si>
    <t>みなし幼保連携認定こども園経過措置</t>
    <rPh sb="7" eb="9">
      <t>ニンテイ</t>
    </rPh>
    <rPh sb="12" eb="13">
      <t>ソノ</t>
    </rPh>
    <rPh sb="13" eb="15">
      <t>ケイカ</t>
    </rPh>
    <rPh sb="15" eb="17">
      <t>ソチ</t>
    </rPh>
    <phoneticPr fontId="4"/>
  </si>
  <si>
    <t>特例措置等適否</t>
    <rPh sb="0" eb="2">
      <t>トクレイ</t>
    </rPh>
    <rPh sb="2" eb="4">
      <t>ソチ</t>
    </rPh>
    <rPh sb="4" eb="5">
      <t>トウ</t>
    </rPh>
    <rPh sb="5" eb="7">
      <t>テキヒ</t>
    </rPh>
    <phoneticPr fontId="4"/>
  </si>
  <si>
    <t>①　教育及び保育従事者
　（うち保育士）</t>
    <phoneticPr fontId="4"/>
  </si>
  <si>
    <t>②　教育及び保育従事者
 　（うち保育士）</t>
    <phoneticPr fontId="4"/>
  </si>
  <si>
    <t xml:space="preserve"> (2)　教育・保育従事者の配置基準について</t>
    <rPh sb="5" eb="7">
      <t>キョウイク</t>
    </rPh>
    <rPh sb="8" eb="10">
      <t>ホイク</t>
    </rPh>
    <rPh sb="10" eb="13">
      <t>ジュウジシャ</t>
    </rPh>
    <rPh sb="14" eb="16">
      <t>ハイチ</t>
    </rPh>
    <rPh sb="16" eb="18">
      <t>キジュン</t>
    </rPh>
    <phoneticPr fontId="6"/>
  </si>
  <si>
    <t>※年度途中で3号から2号へ変更する事例は、変更前の認定（3号）に計上すること。</t>
    <rPh sb="17" eb="19">
      <t>ジレイ</t>
    </rPh>
    <phoneticPr fontId="4"/>
  </si>
  <si>
    <t xml:space="preserve"> ③ 0歳児クラスで基準教育・保育従事者数が2名以上の場合、常勤</t>
    <rPh sb="4" eb="6">
      <t>サイジ</t>
    </rPh>
    <rPh sb="10" eb="12">
      <t>キジュン</t>
    </rPh>
    <rPh sb="12" eb="14">
      <t>キョウイク</t>
    </rPh>
    <rPh sb="15" eb="17">
      <t>ホイク</t>
    </rPh>
    <rPh sb="17" eb="20">
      <t>ジュウジシャ</t>
    </rPh>
    <rPh sb="20" eb="21">
      <t>スウ</t>
    </rPh>
    <rPh sb="23" eb="26">
      <t>メイイジョウ</t>
    </rPh>
    <rPh sb="27" eb="29">
      <t>バアイ</t>
    </rPh>
    <rPh sb="30" eb="32">
      <t>ジョウキン</t>
    </rPh>
    <phoneticPr fontId="4"/>
  </si>
  <si>
    <t>の教育・保育従事者(A)を2名以上配置しているか。</t>
    <phoneticPr fontId="4"/>
  </si>
  <si>
    <t xml:space="preserve"> 専</t>
    <rPh sb="1" eb="2">
      <t>セン</t>
    </rPh>
    <phoneticPr fontId="4"/>
  </si>
  <si>
    <t xml:space="preserve"> 兼</t>
    <rPh sb="1" eb="2">
      <t>ケン</t>
    </rPh>
    <phoneticPr fontId="4"/>
  </si>
  <si>
    <t>副園長</t>
    <phoneticPr fontId="4"/>
  </si>
  <si>
    <t>教頭</t>
    <phoneticPr fontId="4"/>
  </si>
  <si>
    <t>用務員、保育補助、子育て支援事業を担当する教育・保育従事者等事業で配置する職員等は「その他」に計上すること。</t>
  </si>
  <si>
    <t>(ウ)</t>
    <phoneticPr fontId="6"/>
  </si>
  <si>
    <t>(イ)</t>
    <phoneticPr fontId="6"/>
  </si>
  <si>
    <t>(ア)</t>
    <phoneticPr fontId="6"/>
  </si>
  <si>
    <t>保育教諭</t>
    <rPh sb="0" eb="2">
      <t>ホイク</t>
    </rPh>
    <rPh sb="2" eb="4">
      <t>キョウユ</t>
    </rPh>
    <phoneticPr fontId="4"/>
  </si>
  <si>
    <t>正規</t>
    <rPh sb="0" eb="2">
      <t>セイキ</t>
    </rPh>
    <phoneticPr fontId="4"/>
  </si>
  <si>
    <t xml:space="preserve"> ② 無資格者に「保育士」の名称を使用していないか。</t>
    <phoneticPr fontId="6"/>
  </si>
  <si>
    <t>園長が専任でない場合</t>
    <rPh sb="0" eb="2">
      <t>エンチョウ</t>
    </rPh>
    <rPh sb="3" eb="5">
      <t>センニン</t>
    </rPh>
    <rPh sb="8" eb="10">
      <t>バアイ</t>
    </rPh>
    <phoneticPr fontId="4"/>
  </si>
  <si>
    <t>県幼保連携型認定こども園規則第6条</t>
    <rPh sb="0" eb="1">
      <t>ケン</t>
    </rPh>
    <rPh sb="1" eb="3">
      <t>ヨウホ</t>
    </rPh>
    <rPh sb="3" eb="5">
      <t>レンケイ</t>
    </rPh>
    <rPh sb="5" eb="6">
      <t>ガタ</t>
    </rPh>
    <rPh sb="6" eb="8">
      <t>ニンテイ</t>
    </rPh>
    <rPh sb="11" eb="12">
      <t>ソノ</t>
    </rPh>
    <rPh sb="12" eb="14">
      <t>キソク</t>
    </rPh>
    <rPh sb="14" eb="15">
      <t>ダイ</t>
    </rPh>
    <rPh sb="16" eb="17">
      <t>ジョウ</t>
    </rPh>
    <phoneticPr fontId="6"/>
  </si>
  <si>
    <t>(例)</t>
    <phoneticPr fontId="4"/>
  </si>
  <si>
    <t>満
3歳</t>
    <rPh sb="0" eb="1">
      <t>マン</t>
    </rPh>
    <phoneticPr fontId="4"/>
  </si>
  <si>
    <t>　なお、現行において、乳児４人以上が利用する保育所に勤務する保健師又は看護師を、１人に限って、保育士とみなすことができる取扱いとしていることを踏まえ、乳児４人以上が利用する幼保連携型認定こども園に勤務する保健師又は看護師を、１人に限って、一部改正法附則第５条に定める登録を受けた者（保育士）とみなすことができるものとし、当該者は、同条に規定する期間に限っては、保育教諭等又は講師として園児の保育に従事することができるものとする（当該者は保育にのみ従事することができるため、学級を担任することはできない）。</t>
    <phoneticPr fontId="4"/>
  </si>
  <si>
    <t>担任教育・保育従事者氏名
（加配含む）
学級担任の前に◯をすること。</t>
    <rPh sb="0" eb="2">
      <t>タンニン</t>
    </rPh>
    <rPh sb="2" eb="4">
      <t>キョウイク</t>
    </rPh>
    <rPh sb="5" eb="7">
      <t>ホイク</t>
    </rPh>
    <rPh sb="7" eb="10">
      <t>ジュウジシャ</t>
    </rPh>
    <rPh sb="10" eb="12">
      <t>シメイ</t>
    </rPh>
    <rPh sb="14" eb="16">
      <t>カハイ</t>
    </rPh>
    <rPh sb="16" eb="17">
      <t>フク</t>
    </rPh>
    <rPh sb="20" eb="22">
      <t>ガッキュウ</t>
    </rPh>
    <rPh sb="22" eb="24">
      <t>タンニン</t>
    </rPh>
    <rPh sb="25" eb="26">
      <t>マエ</t>
    </rPh>
    <phoneticPr fontId="4"/>
  </si>
  <si>
    <t>虹</t>
    <rPh sb="0" eb="1">
      <t>ニジ</t>
    </rPh>
    <phoneticPr fontId="4"/>
  </si>
  <si>
    <t>◯山田</t>
    <rPh sb="1" eb="3">
      <t>ヤマダ</t>
    </rPh>
    <phoneticPr fontId="4"/>
  </si>
  <si>
    <t>開所時間</t>
    <rPh sb="0" eb="2">
      <t>カイショ</t>
    </rPh>
    <rPh sb="2" eb="4">
      <t>ジカン</t>
    </rPh>
    <phoneticPr fontId="4"/>
  </si>
  <si>
    <t>(6)　教育・保育の提供時間</t>
    <rPh sb="4" eb="6">
      <t>キョウイク</t>
    </rPh>
    <rPh sb="7" eb="9">
      <t>ホイク</t>
    </rPh>
    <rPh sb="10" eb="12">
      <t>テイキョウ</t>
    </rPh>
    <phoneticPr fontId="6"/>
  </si>
  <si>
    <t>期  間　(日　数)</t>
    <rPh sb="0" eb="1">
      <t>キ</t>
    </rPh>
    <rPh sb="3" eb="4">
      <t>アイダ</t>
    </rPh>
    <rPh sb="6" eb="7">
      <t>ニチ</t>
    </rPh>
    <rPh sb="8" eb="9">
      <t>スウ</t>
    </rPh>
    <phoneticPr fontId="4"/>
  </si>
  <si>
    <t>　</t>
    <phoneticPr fontId="4"/>
  </si>
  <si>
    <t>日（</t>
    <rPh sb="0" eb="1">
      <t>ニチ</t>
    </rPh>
    <phoneticPr fontId="4"/>
  </si>
  <si>
    <t>日）</t>
    <rPh sb="0" eb="1">
      <t>ニチ</t>
    </rPh>
    <phoneticPr fontId="4"/>
  </si>
  <si>
    <t>日～</t>
    <rPh sb="0" eb="1">
      <t>ニチ</t>
    </rPh>
    <phoneticPr fontId="4"/>
  </si>
  <si>
    <t>職員の勤務体制</t>
    <phoneticPr fontId="4"/>
  </si>
  <si>
    <t>教育及び保育に直接従事する職員は、常時2人を下回ってはならないこと。</t>
    <rPh sb="17" eb="19">
      <t>ジョウジ</t>
    </rPh>
    <rPh sb="20" eb="21">
      <t>ヒト</t>
    </rPh>
    <rPh sb="22" eb="24">
      <t>シタマワ</t>
    </rPh>
    <phoneticPr fontId="6"/>
  </si>
  <si>
    <t>時間帯による児童数は、監査調書提出月前月の平均児童数（1号認定、2・3号（保育標準時間・保育短時間）認定を区別しない）を記入すること。</t>
    <rPh sb="28" eb="29">
      <t>ゴウ</t>
    </rPh>
    <rPh sb="29" eb="31">
      <t>ニンテイ</t>
    </rPh>
    <rPh sb="35" eb="36">
      <t>ゴウ</t>
    </rPh>
    <rPh sb="37" eb="39">
      <t>ホイク</t>
    </rPh>
    <phoneticPr fontId="6"/>
  </si>
  <si>
    <t>年月日・期間等</t>
  </si>
  <si>
    <t>理　　　由　　　等</t>
    <rPh sb="0" eb="1">
      <t>リ</t>
    </rPh>
    <rPh sb="4" eb="5">
      <t>ヨシ</t>
    </rPh>
    <rPh sb="8" eb="9">
      <t>トウ</t>
    </rPh>
    <phoneticPr fontId="4"/>
  </si>
  <si>
    <t>年末年始</t>
    <rPh sb="0" eb="2">
      <t>ネンマツ</t>
    </rPh>
    <rPh sb="2" eb="4">
      <t>ネンシ</t>
    </rPh>
    <phoneticPr fontId="4"/>
  </si>
  <si>
    <t>共通</t>
    <rPh sb="0" eb="2">
      <t>キョウツウ</t>
    </rPh>
    <phoneticPr fontId="4"/>
  </si>
  <si>
    <t>2号3号認定</t>
    <rPh sb="1" eb="2">
      <t>ゴウ</t>
    </rPh>
    <rPh sb="3" eb="4">
      <t>ゴウ</t>
    </rPh>
    <rPh sb="4" eb="6">
      <t>ニンテイ</t>
    </rPh>
    <phoneticPr fontId="4"/>
  </si>
  <si>
    <t>１号認定</t>
    <phoneticPr fontId="4"/>
  </si>
  <si>
    <t>2号3号認定利用区分においては、協力保育等の名目であっても、保護者に在宅保育を強要してはならない。保育を必要とする子どもがいる場合は、受入れること。</t>
    <rPh sb="1" eb="2">
      <t>ゴウ</t>
    </rPh>
    <rPh sb="3" eb="4">
      <t>ゴウ</t>
    </rPh>
    <rPh sb="4" eb="6">
      <t>ニンテイ</t>
    </rPh>
    <rPh sb="6" eb="8">
      <t>リヨウ</t>
    </rPh>
    <rPh sb="8" eb="10">
      <t>クブン</t>
    </rPh>
    <rPh sb="16" eb="18">
      <t>キョウリョク</t>
    </rPh>
    <rPh sb="18" eb="20">
      <t>ホイク</t>
    </rPh>
    <rPh sb="20" eb="21">
      <t>トウ</t>
    </rPh>
    <rPh sb="22" eb="24">
      <t>メイモク</t>
    </rPh>
    <rPh sb="30" eb="33">
      <t>ホゴシャ</t>
    </rPh>
    <rPh sb="34" eb="36">
      <t>ザイタク</t>
    </rPh>
    <rPh sb="36" eb="38">
      <t>ホイク</t>
    </rPh>
    <rPh sb="39" eb="41">
      <t>キョウヨウ</t>
    </rPh>
    <rPh sb="49" eb="51">
      <t>ホイク</t>
    </rPh>
    <rPh sb="52" eb="54">
      <t>ヒツヨウ</t>
    </rPh>
    <rPh sb="57" eb="58">
      <t>コ</t>
    </rPh>
    <rPh sb="63" eb="65">
      <t>バアイ</t>
    </rPh>
    <rPh sb="67" eb="69">
      <t>ウケイ</t>
    </rPh>
    <phoneticPr fontId="6"/>
  </si>
  <si>
    <t>◯</t>
    <phoneticPr fontId="4"/>
  </si>
  <si>
    <t>第23条（掲示）
　特定教育・保育施設は、当該特定教育・保育施設の見やすい場所に、運営規程の概要、職員の勤務の体制、利用者負担その他の利用申込者の特定教育・保育施設の選択に資すると認められる重要事項を掲示しなければならない。</t>
    <rPh sb="0" eb="1">
      <t>ダイ</t>
    </rPh>
    <rPh sb="3" eb="4">
      <t>ジョウ</t>
    </rPh>
    <rPh sb="5" eb="7">
      <t>ケイジ</t>
    </rPh>
    <phoneticPr fontId="4"/>
  </si>
  <si>
    <t xml:space="preserve">第5条（内容及び手続の説明及び同意）
　特定教育・保育施設は、特定教育・保育の提供の開始に際しては、あらかじめ、利用の申込みを行った支給認定保護者（以下「利用申込者」という。）に対し、第20条に規定する運営規程の概要、職員の勤務体制、利用者負担その他の利用申込者の教育・保育の選択に資すると認められる重要事項を記した文書を交付して説明を行い、当該提供の開始について利用申込者の同意を得なければならない。
２　特定教育・保育施設は、利用申込者からの申出があった場合には、前項の規定による文書の交付に代えて、第5項で定めるところにより、当該利用申込者の承諾を得て、当該文書に記すべき重要事項を電子情報処理組織を使用する方法その他の情報通信の技術を利用する方法であって次に掲げるもの（以下この条において「電磁的方法」という。）により提供することができる。この場合において、当該特定教育・保育施設は、当該文書を交付したものとみなす。（略）
</t>
    <rPh sb="413" eb="414">
      <t>リャク</t>
    </rPh>
    <phoneticPr fontId="4"/>
  </si>
  <si>
    <t xml:space="preserve"> ① 学級担任は全て幼稚園の普通免許状又は臨時免許状を有する</t>
    <phoneticPr fontId="6"/>
  </si>
  <si>
    <t>者を配置しているか。</t>
  </si>
  <si>
    <t xml:space="preserve"> ② 専任の助保育教諭若しくは講師が学級担任となっている場合、</t>
    <rPh sb="3" eb="5">
      <t>センニン</t>
    </rPh>
    <rPh sb="6" eb="7">
      <t>ジョ</t>
    </rPh>
    <rPh sb="7" eb="9">
      <t>ホイク</t>
    </rPh>
    <rPh sb="9" eb="11">
      <t>キョウユ</t>
    </rPh>
    <rPh sb="11" eb="12">
      <t>モ</t>
    </rPh>
    <rPh sb="15" eb="17">
      <t>コウシ</t>
    </rPh>
    <rPh sb="18" eb="20">
      <t>ガッキュウ</t>
    </rPh>
    <rPh sb="20" eb="22">
      <t>タンニン</t>
    </rPh>
    <rPh sb="28" eb="30">
      <t>バアイ</t>
    </rPh>
    <phoneticPr fontId="6"/>
  </si>
  <si>
    <t>学級数の3分の1を越えていないか。</t>
    <phoneticPr fontId="4"/>
  </si>
  <si>
    <t>免許・資格証明書</t>
    <rPh sb="0" eb="2">
      <t>メンキョ</t>
    </rPh>
    <rPh sb="3" eb="5">
      <t>シカク</t>
    </rPh>
    <rPh sb="5" eb="8">
      <t>ショウメイショ</t>
    </rPh>
    <phoneticPr fontId="6"/>
  </si>
  <si>
    <t>（監査調書提出月の前月までの実績）を記入すること。</t>
    <phoneticPr fontId="4"/>
  </si>
  <si>
    <t>学校保健安全法第23条</t>
    <rPh sb="0" eb="2">
      <t>ガッコウ</t>
    </rPh>
    <rPh sb="2" eb="4">
      <t>ホケン</t>
    </rPh>
    <rPh sb="4" eb="7">
      <t>アンゼンホウ</t>
    </rPh>
    <rPh sb="7" eb="8">
      <t>ダイ</t>
    </rPh>
    <rPh sb="10" eb="11">
      <t>ジョウ</t>
    </rPh>
    <phoneticPr fontId="4"/>
  </si>
  <si>
    <t>学校医</t>
    <rPh sb="0" eb="3">
      <t>ガッコウイ</t>
    </rPh>
    <phoneticPr fontId="4"/>
  </si>
  <si>
    <t>学校歯科医</t>
    <rPh sb="0" eb="2">
      <t>ガッコウ</t>
    </rPh>
    <rPh sb="2" eb="5">
      <t>シカイ</t>
    </rPh>
    <phoneticPr fontId="4"/>
  </si>
  <si>
    <t>学校薬剤師</t>
    <rPh sb="0" eb="2">
      <t>ガッコウ</t>
    </rPh>
    <rPh sb="2" eb="5">
      <t>ヤクザイシ</t>
    </rPh>
    <phoneticPr fontId="4"/>
  </si>
  <si>
    <t xml:space="preserve"> ② 学校医等の嘱託契約の状況</t>
    <rPh sb="3" eb="5">
      <t>ガッコウ</t>
    </rPh>
    <rPh sb="5" eb="6">
      <t>イ</t>
    </rPh>
    <rPh sb="6" eb="7">
      <t>トウ</t>
    </rPh>
    <rPh sb="8" eb="10">
      <t>ショクタク</t>
    </rPh>
    <rPh sb="10" eb="12">
      <t>ケイヤク</t>
    </rPh>
    <phoneticPr fontId="6"/>
  </si>
  <si>
    <t>認定こども園法施行規則第27条（学校保健安全法施行規則の準用）</t>
    <rPh sb="0" eb="2">
      <t>ニンテイ</t>
    </rPh>
    <rPh sb="5" eb="6">
      <t>ソノ</t>
    </rPh>
    <rPh sb="6" eb="7">
      <t>ホウ</t>
    </rPh>
    <rPh sb="7" eb="9">
      <t>シコウ</t>
    </rPh>
    <rPh sb="9" eb="11">
      <t>キソク</t>
    </rPh>
    <rPh sb="11" eb="12">
      <t>ダイ</t>
    </rPh>
    <rPh sb="14" eb="15">
      <t>ジョウ</t>
    </rPh>
    <rPh sb="16" eb="18">
      <t>ガッコウ</t>
    </rPh>
    <rPh sb="18" eb="20">
      <t>ホケン</t>
    </rPh>
    <rPh sb="20" eb="23">
      <t>アンゼンホウ</t>
    </rPh>
    <rPh sb="23" eb="25">
      <t>シコウ</t>
    </rPh>
    <rPh sb="25" eb="27">
      <t>キソク</t>
    </rPh>
    <rPh sb="28" eb="30">
      <t>ジュンヨウ</t>
    </rPh>
    <phoneticPr fontId="4"/>
  </si>
  <si>
    <t>認定こども園法第27条（学校保健安全法の準用）</t>
    <rPh sb="0" eb="2">
      <t>ニンテイ</t>
    </rPh>
    <rPh sb="5" eb="6">
      <t>ソノ</t>
    </rPh>
    <rPh sb="6" eb="7">
      <t>ホウ</t>
    </rPh>
    <rPh sb="7" eb="8">
      <t>ダイ</t>
    </rPh>
    <rPh sb="10" eb="11">
      <t>ジョウ</t>
    </rPh>
    <rPh sb="12" eb="14">
      <t>ガッコウ</t>
    </rPh>
    <rPh sb="14" eb="16">
      <t>ホケン</t>
    </rPh>
    <rPh sb="16" eb="19">
      <t>アンゼンホウ</t>
    </rPh>
    <rPh sb="20" eb="22">
      <t>ジュンヨウ</t>
    </rPh>
    <phoneticPr fontId="4"/>
  </si>
  <si>
    <t>※新設園は当年度の実施状況を記入すること。</t>
    <rPh sb="9" eb="11">
      <t>ジッシ</t>
    </rPh>
    <rPh sb="11" eb="13">
      <t>ジョウキョウ</t>
    </rPh>
    <rPh sb="14" eb="16">
      <t>キニュウ</t>
    </rPh>
    <phoneticPr fontId="4"/>
  </si>
  <si>
    <t>【認定こども園法施行規則第27条に基づく学校保健安全施行規則の読替え】</t>
    <rPh sb="1" eb="3">
      <t>ニンテイ</t>
    </rPh>
    <rPh sb="6" eb="7">
      <t>ソノ</t>
    </rPh>
    <rPh sb="7" eb="8">
      <t>ホウ</t>
    </rPh>
    <rPh sb="8" eb="10">
      <t>シコウ</t>
    </rPh>
    <rPh sb="10" eb="12">
      <t>キソク</t>
    </rPh>
    <rPh sb="12" eb="13">
      <t>ダイ</t>
    </rPh>
    <rPh sb="15" eb="16">
      <t>ジョウ</t>
    </rPh>
    <rPh sb="17" eb="18">
      <t>モト</t>
    </rPh>
    <rPh sb="20" eb="22">
      <t>ガッコウ</t>
    </rPh>
    <rPh sb="22" eb="24">
      <t>ホケン</t>
    </rPh>
    <rPh sb="24" eb="26">
      <t>アンゼン</t>
    </rPh>
    <rPh sb="26" eb="28">
      <t>シコウ</t>
    </rPh>
    <rPh sb="28" eb="30">
      <t>キソク</t>
    </rPh>
    <rPh sb="31" eb="33">
      <t>ヨミカ</t>
    </rPh>
    <phoneticPr fontId="4"/>
  </si>
  <si>
    <t>A．自園調理</t>
    <rPh sb="2" eb="4">
      <t>ジエン</t>
    </rPh>
    <rPh sb="4" eb="6">
      <t>チョウリ</t>
    </rPh>
    <phoneticPr fontId="4"/>
  </si>
  <si>
    <t>B．調理業務の外部委託</t>
    <rPh sb="2" eb="4">
      <t>チョウリ</t>
    </rPh>
    <rPh sb="4" eb="6">
      <t>ギョウム</t>
    </rPh>
    <rPh sb="7" eb="9">
      <t>ガイブ</t>
    </rPh>
    <rPh sb="9" eb="11">
      <t>イタク</t>
    </rPh>
    <phoneticPr fontId="4"/>
  </si>
  <si>
    <t>C．園の調理室を兼ねる他の学校、施設等の調理室で調理</t>
    <phoneticPr fontId="4"/>
  </si>
  <si>
    <t>D．外部搬入</t>
    <rPh sb="2" eb="4">
      <t>ガイブ</t>
    </rPh>
    <rPh sb="4" eb="6">
      <t>ハンニュウ</t>
    </rPh>
    <phoneticPr fontId="4"/>
  </si>
  <si>
    <t>保育士資格・幼稚園教諭免許状あり</t>
    <rPh sb="0" eb="3">
      <t>ホイクシ</t>
    </rPh>
    <rPh sb="3" eb="5">
      <t>シカク</t>
    </rPh>
    <rPh sb="6" eb="9">
      <t>ヨウチエン</t>
    </rPh>
    <rPh sb="9" eb="11">
      <t>キョウユ</t>
    </rPh>
    <rPh sb="11" eb="14">
      <t>メンキョジョウ</t>
    </rPh>
    <phoneticPr fontId="4"/>
  </si>
  <si>
    <t>主幹養護
教諭</t>
    <rPh sb="0" eb="2">
      <t>シュカン</t>
    </rPh>
    <rPh sb="2" eb="4">
      <t>ヨウゴ</t>
    </rPh>
    <rPh sb="5" eb="7">
      <t>キョウユ</t>
    </rPh>
    <phoneticPr fontId="4"/>
  </si>
  <si>
    <t xml:space="preserve"> ④ 園長が専従していない場合、その理由を記入すること。</t>
    <rPh sb="3" eb="5">
      <t>エンチョウ</t>
    </rPh>
    <rPh sb="6" eb="8">
      <t>センジュウ</t>
    </rPh>
    <rPh sb="13" eb="15">
      <t>バアイ</t>
    </rPh>
    <rPh sb="18" eb="20">
      <t>リユウ</t>
    </rPh>
    <rPh sb="21" eb="23">
      <t>キニュウ</t>
    </rPh>
    <phoneticPr fontId="6"/>
  </si>
  <si>
    <t xml:space="preserve">• </t>
    <phoneticPr fontId="6"/>
  </si>
  <si>
    <t xml:space="preserve">雇用管理の改善等の措置等を講ずるに際して、その雇用する通常の労働者その他の労働者の労働条件を合理的な理由なく一方的に不利益に変更することは法的に許されないこと。
</t>
    <phoneticPr fontId="4"/>
  </si>
  <si>
    <t>2　前項の規定によつて明示された労働条件が事実と相違する場合においては、労働者は、即時に労働契約を解除することができる。</t>
  </si>
  <si>
    <t xml:space="preserve">3　前項の場合、就業のために住居を変更した労働者が、契約解除の日から14日以内に帰郷する場合においては、使用者は、必要な旅費を負担しなければならない。 </t>
  </si>
  <si>
    <t>　使用者は、労働契約の締結に際し、労働者に対して賃金、労働時間その他の労働条件を明示しなければならない。この場合において、賃金及び労働時間に関する事項その他の厚生労働省令で定める事項については、厚生労働省令で定める方法により明示しなければならない。</t>
    <phoneticPr fontId="6"/>
  </si>
  <si>
    <t>退職手当や通勤手当などについても就業の実態、均衡を考慮</t>
    <phoneticPr fontId="6"/>
  </si>
  <si>
    <t>福利厚生全般についても就業の実態、均衡を考慮</t>
    <phoneticPr fontId="6"/>
  </si>
  <si>
    <t>待遇に関する説明を求めたことを理由とした不利益取扱いの禁止</t>
    <phoneticPr fontId="6"/>
  </si>
  <si>
    <t>短時間労働者の雇用管理の改善等に関する法律（パートタイム労働法）について</t>
    <phoneticPr fontId="6"/>
  </si>
  <si>
    <t>＜改正パートタイム労働指針(平成20年4月1日施行)の主な内容＞</t>
    <phoneticPr fontId="6"/>
  </si>
  <si>
    <t>（ア）園長、副園長、教頭</t>
    <rPh sb="3" eb="5">
      <t>エンチョウ</t>
    </rPh>
    <rPh sb="6" eb="9">
      <t>フクエンチョウ</t>
    </rPh>
    <rPh sb="10" eb="12">
      <t>キョウトウ</t>
    </rPh>
    <phoneticPr fontId="4"/>
  </si>
  <si>
    <t>助保育教諭
又は講師</t>
    <rPh sb="6" eb="7">
      <t>マタ</t>
    </rPh>
    <phoneticPr fontId="4"/>
  </si>
  <si>
    <t>教育・保育従事者</t>
    <rPh sb="7" eb="8">
      <t>モノ</t>
    </rPh>
    <phoneticPr fontId="4"/>
  </si>
  <si>
    <t>教育・保育従事者</t>
    <rPh sb="0" eb="2">
      <t>キョウイク</t>
    </rPh>
    <rPh sb="3" eb="5">
      <t>ホイク</t>
    </rPh>
    <rPh sb="5" eb="7">
      <t>ジュウジ</t>
    </rPh>
    <rPh sb="7" eb="8">
      <t>モノ</t>
    </rPh>
    <phoneticPr fontId="4"/>
  </si>
  <si>
    <t>調理員</t>
    <rPh sb="0" eb="3">
      <t>チョウリイン</t>
    </rPh>
    <phoneticPr fontId="4"/>
  </si>
  <si>
    <t>栄養
教諭</t>
    <phoneticPr fontId="4"/>
  </si>
  <si>
    <t xml:space="preserve"> ① 送迎バスはあるか。</t>
    <rPh sb="3" eb="5">
      <t>ソウゲイ</t>
    </rPh>
    <phoneticPr fontId="6"/>
  </si>
  <si>
    <t>＜「ある」場合、送迎バス利用の対象者について記入すること。＞</t>
    <rPh sb="5" eb="7">
      <t>バアイ</t>
    </rPh>
    <rPh sb="8" eb="10">
      <t>ソウゲイ</t>
    </rPh>
    <rPh sb="12" eb="14">
      <t>リヨウ</t>
    </rPh>
    <rPh sb="15" eb="18">
      <t>タイショウシャ</t>
    </rPh>
    <rPh sb="22" eb="24">
      <t>キニュウ</t>
    </rPh>
    <phoneticPr fontId="4"/>
  </si>
  <si>
    <t>内容に関する全体的な計画を編成しているか。</t>
    <phoneticPr fontId="4"/>
  </si>
  <si>
    <t>(1)　毎学年の教育週数は39週以上か。</t>
    <rPh sb="4" eb="5">
      <t>マイ</t>
    </rPh>
    <rPh sb="5" eb="7">
      <t>ガクネン</t>
    </rPh>
    <rPh sb="8" eb="10">
      <t>キョウイク</t>
    </rPh>
    <rPh sb="10" eb="11">
      <t>シュウ</t>
    </rPh>
    <rPh sb="11" eb="12">
      <t>スウ</t>
    </rPh>
    <rPh sb="15" eb="16">
      <t>シュウ</t>
    </rPh>
    <rPh sb="16" eb="18">
      <t>イジョウ</t>
    </rPh>
    <phoneticPr fontId="6"/>
  </si>
  <si>
    <t>(2)　一日の教育時間は、4時間を標準としているか。</t>
    <rPh sb="4" eb="6">
      <t>イチニチ</t>
    </rPh>
    <rPh sb="7" eb="9">
      <t>キョウイク</t>
    </rPh>
    <rPh sb="9" eb="11">
      <t>ジカン</t>
    </rPh>
    <rPh sb="14" eb="16">
      <t>ジカン</t>
    </rPh>
    <rPh sb="17" eb="19">
      <t>ヒョウジュン</t>
    </rPh>
    <phoneticPr fontId="6"/>
  </si>
  <si>
    <t>(3)　幼保連携型認定こども園教育・保育要領に基づき、教育及び保育の</t>
    <rPh sb="4" eb="6">
      <t>ヨウホ</t>
    </rPh>
    <rPh sb="6" eb="8">
      <t>レンケイ</t>
    </rPh>
    <rPh sb="8" eb="9">
      <t>カタ</t>
    </rPh>
    <rPh sb="9" eb="11">
      <t>ニンテイ</t>
    </rPh>
    <rPh sb="14" eb="15">
      <t>ソノ</t>
    </rPh>
    <rPh sb="15" eb="17">
      <t>キョウイク</t>
    </rPh>
    <rPh sb="18" eb="20">
      <t>ホイク</t>
    </rPh>
    <rPh sb="20" eb="22">
      <t>ヨウリョウ</t>
    </rPh>
    <rPh sb="27" eb="29">
      <t>キョウイク</t>
    </rPh>
    <rPh sb="29" eb="30">
      <t>オヨ</t>
    </rPh>
    <rPh sb="31" eb="33">
      <t>ホイク</t>
    </rPh>
    <phoneticPr fontId="6"/>
  </si>
  <si>
    <t>(4)　全体的な計画に基づき、実際の教育及び保育の内容を具体化した</t>
    <rPh sb="4" eb="7">
      <t>ゼンタイテキ</t>
    </rPh>
    <rPh sb="8" eb="10">
      <t>ケイカク</t>
    </rPh>
    <rPh sb="15" eb="17">
      <t>ジッサイ</t>
    </rPh>
    <rPh sb="18" eb="20">
      <t>キョウイク</t>
    </rPh>
    <rPh sb="20" eb="21">
      <t>オヨ</t>
    </rPh>
    <rPh sb="22" eb="24">
      <t>ホイク</t>
    </rPh>
    <rPh sb="25" eb="27">
      <t>ナイヨウ</t>
    </rPh>
    <rPh sb="28" eb="31">
      <t>グタイカ</t>
    </rPh>
    <phoneticPr fontId="6"/>
  </si>
  <si>
    <t>保育所
移行特例</t>
    <rPh sb="0" eb="3">
      <t>ホイクショ</t>
    </rPh>
    <rPh sb="4" eb="6">
      <t>イコウ</t>
    </rPh>
    <rPh sb="6" eb="8">
      <t>トクレイ</t>
    </rPh>
    <phoneticPr fontId="4"/>
  </si>
  <si>
    <t>第3章　指導計画作成に当たって配慮すべき事項</t>
    <phoneticPr fontId="4"/>
  </si>
  <si>
    <t xml:space="preserve"> ② 幼保連携型認定こども園に在籍する園児の指導要録を作成しているか。</t>
    <rPh sb="3" eb="5">
      <t>ヨウホ</t>
    </rPh>
    <rPh sb="5" eb="7">
      <t>レンケイ</t>
    </rPh>
    <rPh sb="7" eb="8">
      <t>ガタ</t>
    </rPh>
    <rPh sb="8" eb="10">
      <t>ニンテイ</t>
    </rPh>
    <rPh sb="13" eb="14">
      <t>ソノ</t>
    </rPh>
    <rPh sb="15" eb="17">
      <t>ザイセキ</t>
    </rPh>
    <rPh sb="19" eb="21">
      <t>エンジ</t>
    </rPh>
    <rPh sb="22" eb="24">
      <t>シドウ</t>
    </rPh>
    <phoneticPr fontId="4"/>
  </si>
  <si>
    <t>送付先：</t>
    <rPh sb="0" eb="3">
      <t>ソウフサキ</t>
    </rPh>
    <phoneticPr fontId="4"/>
  </si>
  <si>
    <t>認定こども園法施行規則第30条第3項</t>
    <rPh sb="0" eb="2">
      <t>ニンテイ</t>
    </rPh>
    <rPh sb="5" eb="6">
      <t>ソノ</t>
    </rPh>
    <rPh sb="6" eb="7">
      <t>ホウ</t>
    </rPh>
    <rPh sb="7" eb="9">
      <t>シコウ</t>
    </rPh>
    <rPh sb="9" eb="11">
      <t>キソク</t>
    </rPh>
    <rPh sb="11" eb="12">
      <t>ダイ</t>
    </rPh>
    <rPh sb="14" eb="15">
      <t>ジョウ</t>
    </rPh>
    <rPh sb="15" eb="16">
      <t>ダイ</t>
    </rPh>
    <rPh sb="17" eb="18">
      <t>コウ</t>
    </rPh>
    <phoneticPr fontId="4"/>
  </si>
  <si>
    <t>認定こども園法施行規則第30条第2項</t>
    <rPh sb="0" eb="2">
      <t>ニンテイ</t>
    </rPh>
    <rPh sb="5" eb="6">
      <t>ソノ</t>
    </rPh>
    <rPh sb="6" eb="7">
      <t>ホウ</t>
    </rPh>
    <rPh sb="7" eb="9">
      <t>シコウ</t>
    </rPh>
    <rPh sb="9" eb="11">
      <t>キソク</t>
    </rPh>
    <rPh sb="11" eb="12">
      <t>ダイ</t>
    </rPh>
    <rPh sb="14" eb="15">
      <t>ジョウ</t>
    </rPh>
    <rPh sb="15" eb="16">
      <t>ダイ</t>
    </rPh>
    <rPh sb="17" eb="18">
      <t>コウ</t>
    </rPh>
    <phoneticPr fontId="4"/>
  </si>
  <si>
    <t xml:space="preserve"> ③ 小学校就学に際し、指導要録の抄本又は写しを作成し、小学校長へ</t>
    <rPh sb="3" eb="6">
      <t>ショウガッコウ</t>
    </rPh>
    <rPh sb="6" eb="8">
      <t>シュウガク</t>
    </rPh>
    <rPh sb="9" eb="10">
      <t>サイ</t>
    </rPh>
    <rPh sb="12" eb="14">
      <t>シドウ</t>
    </rPh>
    <rPh sb="14" eb="16">
      <t>ヨウロク</t>
    </rPh>
    <rPh sb="17" eb="19">
      <t>ショウホン</t>
    </rPh>
    <rPh sb="19" eb="20">
      <t>マタ</t>
    </rPh>
    <rPh sb="21" eb="22">
      <t>ウツ</t>
    </rPh>
    <rPh sb="24" eb="26">
      <t>サクセイ</t>
    </rPh>
    <rPh sb="28" eb="31">
      <t>ショウガッコウ</t>
    </rPh>
    <rPh sb="31" eb="32">
      <t>チョウ</t>
    </rPh>
    <phoneticPr fontId="4"/>
  </si>
  <si>
    <t>送付しているか。</t>
    <phoneticPr fontId="4"/>
  </si>
  <si>
    <t xml:space="preserve"> ④ 園児の転園に際し、当該園児の指導要録の写しを転園先の長へ送</t>
    <rPh sb="3" eb="5">
      <t>エンジ</t>
    </rPh>
    <rPh sb="6" eb="8">
      <t>テンエン</t>
    </rPh>
    <rPh sb="9" eb="10">
      <t>サイ</t>
    </rPh>
    <rPh sb="12" eb="14">
      <t>トウガイ</t>
    </rPh>
    <rPh sb="14" eb="16">
      <t>エンジ</t>
    </rPh>
    <rPh sb="17" eb="19">
      <t>シドウ</t>
    </rPh>
    <rPh sb="19" eb="21">
      <t>ヨウロク</t>
    </rPh>
    <rPh sb="22" eb="23">
      <t>ウツ</t>
    </rPh>
    <rPh sb="25" eb="27">
      <t>テンエン</t>
    </rPh>
    <rPh sb="27" eb="28">
      <t>サキ</t>
    </rPh>
    <rPh sb="29" eb="30">
      <t>チョウ</t>
    </rPh>
    <rPh sb="31" eb="32">
      <t>ソウ</t>
    </rPh>
    <phoneticPr fontId="4"/>
  </si>
  <si>
    <t>付しているか。</t>
    <phoneticPr fontId="4"/>
  </si>
  <si>
    <t>＜「いる」場合、③～④を記入すること。＞</t>
    <rPh sb="5" eb="7">
      <t>バアイ</t>
    </rPh>
    <rPh sb="12" eb="14">
      <t>キニュウ</t>
    </rPh>
    <phoneticPr fontId="4"/>
  </si>
  <si>
    <t>【参考：印刷不用】</t>
    <rPh sb="1" eb="3">
      <t>サンコウ</t>
    </rPh>
    <rPh sb="4" eb="6">
      <t>インサツ</t>
    </rPh>
    <rPh sb="6" eb="8">
      <t>フヨウ</t>
    </rPh>
    <phoneticPr fontId="4"/>
  </si>
  <si>
    <t>・「いる」場合、関係機関との連携の具体的内容・方法を記入すること。</t>
    <rPh sb="5" eb="7">
      <t>バアイ</t>
    </rPh>
    <rPh sb="8" eb="10">
      <t>カンケイ</t>
    </rPh>
    <rPh sb="10" eb="12">
      <t>キカン</t>
    </rPh>
    <rPh sb="14" eb="16">
      <t>レンケイ</t>
    </rPh>
    <rPh sb="17" eb="20">
      <t>グタイテキ</t>
    </rPh>
    <rPh sb="20" eb="22">
      <t>ナイヨウ</t>
    </rPh>
    <rPh sb="23" eb="25">
      <t>ホウホウ</t>
    </rPh>
    <rPh sb="26" eb="28">
      <t>キニュウ</t>
    </rPh>
    <phoneticPr fontId="6"/>
  </si>
  <si>
    <t>・「いる」場合、異年齢編成の指導に当たり、園児一人一人の発達過程</t>
    <rPh sb="11" eb="13">
      <t>ヘンセイ</t>
    </rPh>
    <rPh sb="14" eb="16">
      <t>シドウ</t>
    </rPh>
    <rPh sb="17" eb="18">
      <t>アタ</t>
    </rPh>
    <rPh sb="21" eb="23">
      <t>エンジ</t>
    </rPh>
    <rPh sb="23" eb="25">
      <t>ヒトリ</t>
    </rPh>
    <rPh sb="25" eb="27">
      <t>ヒトリ</t>
    </rPh>
    <rPh sb="28" eb="30">
      <t>ハッタツ</t>
    </rPh>
    <phoneticPr fontId="6"/>
  </si>
  <si>
    <t xml:space="preserve"> 等を把握し、環境構成や援助を行っているか。</t>
    <rPh sb="15" eb="16">
      <t>オコナ</t>
    </rPh>
    <phoneticPr fontId="4"/>
  </si>
  <si>
    <t>確認しているか。</t>
    <phoneticPr fontId="6"/>
  </si>
  <si>
    <t xml:space="preserve"> ④ 調理業務従事者の健康診断、検便が適切になされていることを</t>
    <rPh sb="3" eb="5">
      <t>チョウリ</t>
    </rPh>
    <rPh sb="5" eb="7">
      <t>ギョウム</t>
    </rPh>
    <rPh sb="7" eb="10">
      <t>ジュウジシャ</t>
    </rPh>
    <rPh sb="11" eb="13">
      <t>ケンコウ</t>
    </rPh>
    <rPh sb="13" eb="15">
      <t>シンダン</t>
    </rPh>
    <rPh sb="16" eb="18">
      <t>ケンベン</t>
    </rPh>
    <rPh sb="19" eb="21">
      <t>テキセツ</t>
    </rPh>
    <phoneticPr fontId="6"/>
  </si>
  <si>
    <t>に関する重要事項の一つとして運営規程（園則）に明記しているか。</t>
    <phoneticPr fontId="4"/>
  </si>
  <si>
    <t>確認しているか。</t>
    <phoneticPr fontId="4"/>
  </si>
  <si>
    <t>※新設園は、本年度の状況（監査調書提出月の前月まで）を記入すること。</t>
    <rPh sb="1" eb="3">
      <t>シンセツ</t>
    </rPh>
    <rPh sb="3" eb="4">
      <t>エン</t>
    </rPh>
    <rPh sb="6" eb="9">
      <t>ホンネンド</t>
    </rPh>
    <rPh sb="10" eb="12">
      <t>ジョウキョウ</t>
    </rPh>
    <rPh sb="13" eb="15">
      <t>カンサ</t>
    </rPh>
    <rPh sb="15" eb="17">
      <t>チョウショ</t>
    </rPh>
    <rPh sb="17" eb="19">
      <t>テイシュツ</t>
    </rPh>
    <rPh sb="19" eb="20">
      <t>ツキ</t>
    </rPh>
    <rPh sb="21" eb="23">
      <t>ゼンゲツ</t>
    </rPh>
    <rPh sb="27" eb="29">
      <t>キニュウ</t>
    </rPh>
    <phoneticPr fontId="6"/>
  </si>
  <si>
    <t xml:space="preserve"> ① 園児の健康診断は、入園時及び毎年度2回（そのうち1回は6月30日</t>
    <rPh sb="3" eb="5">
      <t>エンジ</t>
    </rPh>
    <rPh sb="6" eb="8">
      <t>ケンコウ</t>
    </rPh>
    <rPh sb="8" eb="10">
      <t>シンダン</t>
    </rPh>
    <rPh sb="12" eb="14">
      <t>ニュウエン</t>
    </rPh>
    <rPh sb="14" eb="15">
      <t>ジ</t>
    </rPh>
    <rPh sb="15" eb="16">
      <t>オヨ</t>
    </rPh>
    <rPh sb="17" eb="20">
      <t>マイネンド</t>
    </rPh>
    <rPh sb="21" eb="22">
      <t>カイ</t>
    </rPh>
    <rPh sb="28" eb="29">
      <t>カイ</t>
    </rPh>
    <rPh sb="31" eb="32">
      <t>ツキ</t>
    </rPh>
    <rPh sb="34" eb="35">
      <t>ニチ</t>
    </rPh>
    <phoneticPr fontId="6"/>
  </si>
  <si>
    <t>までに）実施しているか。</t>
    <phoneticPr fontId="4"/>
  </si>
  <si>
    <t>学校保健安全法施行規則第5条～第11条</t>
    <rPh sb="11" eb="12">
      <t>ダイ</t>
    </rPh>
    <rPh sb="13" eb="14">
      <t>ジョウ</t>
    </rPh>
    <rPh sb="15" eb="16">
      <t>ダイ</t>
    </rPh>
    <rPh sb="18" eb="19">
      <t>ジョウ</t>
    </rPh>
    <phoneticPr fontId="4"/>
  </si>
  <si>
    <t xml:space="preserve"> ② 園児の健康診断を行った場合は、健康診断票を作成しているか。</t>
    <rPh sb="3" eb="5">
      <t>エンジ</t>
    </rPh>
    <rPh sb="6" eb="8">
      <t>ケンコウ</t>
    </rPh>
    <rPh sb="8" eb="10">
      <t>シンダン</t>
    </rPh>
    <rPh sb="11" eb="12">
      <t>オコナ</t>
    </rPh>
    <rPh sb="14" eb="16">
      <t>バアイ</t>
    </rPh>
    <rPh sb="18" eb="20">
      <t>ケンコウ</t>
    </rPh>
    <rPh sb="20" eb="22">
      <t>シンダン</t>
    </rPh>
    <rPh sb="22" eb="23">
      <t>ヒョウ</t>
    </rPh>
    <rPh sb="24" eb="26">
      <t>サクセイ</t>
    </rPh>
    <phoneticPr fontId="6"/>
  </si>
  <si>
    <t xml:space="preserve"> ③ 前年度の実施状況を記入すること。</t>
    <rPh sb="3" eb="6">
      <t>ゼンネンド</t>
    </rPh>
    <rPh sb="7" eb="9">
      <t>ジッシ</t>
    </rPh>
    <rPh sb="9" eb="11">
      <t>ジョウキョウ</t>
    </rPh>
    <rPh sb="12" eb="14">
      <t>キニュウ</t>
    </rPh>
    <phoneticPr fontId="6"/>
  </si>
  <si>
    <t>【参考】印刷不用</t>
    <rPh sb="1" eb="3">
      <t>サンコウ</t>
    </rPh>
    <rPh sb="4" eb="6">
      <t>インサツ</t>
    </rPh>
    <rPh sb="6" eb="8">
      <t>フヨウ</t>
    </rPh>
    <phoneticPr fontId="4"/>
  </si>
  <si>
    <t>◯</t>
    <phoneticPr fontId="4"/>
  </si>
  <si>
    <t>◯参考条文（印刷不用）</t>
    <rPh sb="1" eb="3">
      <t>サンコウ</t>
    </rPh>
    <rPh sb="3" eb="5">
      <t>ジョウブン</t>
    </rPh>
    <rPh sb="6" eb="8">
      <t>インサツ</t>
    </rPh>
    <rPh sb="8" eb="10">
      <t>フヨウ</t>
    </rPh>
    <phoneticPr fontId="6"/>
  </si>
  <si>
    <t>(1)　建物（園舎）又は敷地の公衆の見やすい場所に、当該施設が幼保</t>
    <rPh sb="4" eb="6">
      <t>タテモノ</t>
    </rPh>
    <rPh sb="7" eb="9">
      <t>エンシャ</t>
    </rPh>
    <rPh sb="10" eb="11">
      <t>マタ</t>
    </rPh>
    <rPh sb="12" eb="14">
      <t>シキチ</t>
    </rPh>
    <rPh sb="15" eb="17">
      <t>コウシュウ</t>
    </rPh>
    <rPh sb="18" eb="19">
      <t>ミ</t>
    </rPh>
    <rPh sb="22" eb="24">
      <t>バショ</t>
    </rPh>
    <rPh sb="26" eb="28">
      <t>トウガイ</t>
    </rPh>
    <rPh sb="28" eb="30">
      <t>シセツ</t>
    </rPh>
    <rPh sb="31" eb="33">
      <t>ヨウホ</t>
    </rPh>
    <phoneticPr fontId="6"/>
  </si>
  <si>
    <t>連携型認定こども園である旨の表示をしているか。</t>
    <rPh sb="0" eb="2">
      <t>レンケイ</t>
    </rPh>
    <rPh sb="2" eb="3">
      <t>カタ</t>
    </rPh>
    <rPh sb="3" eb="5">
      <t>ニンテイ</t>
    </rPh>
    <phoneticPr fontId="4"/>
  </si>
  <si>
    <t>◯参考条文（印刷不用）</t>
    <rPh sb="1" eb="3">
      <t>サンコウ</t>
    </rPh>
    <rPh sb="3" eb="5">
      <t>ジョウブン</t>
    </rPh>
    <rPh sb="6" eb="8">
      <t>インサツ</t>
    </rPh>
    <rPh sb="8" eb="10">
      <t>フヨウ</t>
    </rPh>
    <phoneticPr fontId="4"/>
  </si>
  <si>
    <t>◯参考条文（印刷不用）</t>
    <rPh sb="1" eb="3">
      <t>サンコウ</t>
    </rPh>
    <rPh sb="3" eb="5">
      <t>ジョウブン</t>
    </rPh>
    <rPh sb="6" eb="8">
      <t>インサツ</t>
    </rPh>
    <rPh sb="8" eb="10">
      <t>フヨウ</t>
    </rPh>
    <phoneticPr fontId="4"/>
  </si>
  <si>
    <t>・</t>
    <phoneticPr fontId="4"/>
  </si>
  <si>
    <t xml:space="preserve"> ①「 いる」場合、公表しているか。</t>
    <rPh sb="7" eb="9">
      <t>バアイ</t>
    </rPh>
    <rPh sb="10" eb="12">
      <t>コウヒョウ</t>
    </rPh>
    <phoneticPr fontId="6"/>
  </si>
  <si>
    <t>保育士</t>
  </si>
  <si>
    <t xml:space="preserve"> １　入所児童の状況</t>
    <phoneticPr fontId="6"/>
  </si>
  <si>
    <t>クラス</t>
    <phoneticPr fontId="4"/>
  </si>
  <si>
    <t>4歳児</t>
    <phoneticPr fontId="4"/>
  </si>
  <si>
    <t>5歳児</t>
    <phoneticPr fontId="4"/>
  </si>
  <si>
    <t>※1</t>
    <phoneticPr fontId="4"/>
  </si>
  <si>
    <t xml:space="preserve"> ２　施設、設備の状況</t>
    <phoneticPr fontId="6"/>
  </si>
  <si>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</si>
  <si>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</si>
  <si>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</si>
  <si>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</si>
  <si>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</si>
  <si>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</si>
  <si>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</si>
  <si>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</si>
  <si>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</si>
  <si>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</si>
  <si>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</si>
  <si>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t>
    <phoneticPr fontId="4"/>
  </si>
  <si>
    <t xml:space="preserve"> 園舎</t>
    <phoneticPr fontId="4"/>
  </si>
  <si>
    <t>+</t>
    <phoneticPr fontId="4"/>
  </si>
  <si>
    <t>＝</t>
    <phoneticPr fontId="4"/>
  </si>
  <si>
    <t>㎡</t>
    <phoneticPr fontId="4"/>
  </si>
  <si>
    <t>㎡</t>
    <phoneticPr fontId="4"/>
  </si>
  <si>
    <t>ｱ 学級数に応じた面積</t>
    <phoneticPr fontId="4"/>
  </si>
  <si>
    <t>ｲ 3歳以上児</t>
    <phoneticPr fontId="4"/>
  </si>
  <si>
    <t>・</t>
    <phoneticPr fontId="6"/>
  </si>
  <si>
    <t>）</t>
    <phoneticPr fontId="4"/>
  </si>
  <si>
    <t>・</t>
    <phoneticPr fontId="4"/>
  </si>
  <si>
    <t>・</t>
    <phoneticPr fontId="6"/>
  </si>
  <si>
    <t>）</t>
    <phoneticPr fontId="4"/>
  </si>
  <si>
    <t>・</t>
    <phoneticPr fontId="6"/>
  </si>
  <si>
    <t>飲料水用設備は、手洗用設備又は足洗用設備と区別して備えているか。</t>
    <phoneticPr fontId="4"/>
  </si>
  <si>
    <t>人</t>
    <phoneticPr fontId="4"/>
  </si>
  <si>
    <t>うさぎ</t>
    <phoneticPr fontId="4"/>
  </si>
  <si>
    <t>幼保連携型認定こども園
認可年月日</t>
    <rPh sb="0" eb="2">
      <t>ヨウホ</t>
    </rPh>
    <rPh sb="2" eb="4">
      <t>レンケイ</t>
    </rPh>
    <rPh sb="4" eb="5">
      <t>カタ</t>
    </rPh>
    <rPh sb="14" eb="17">
      <t>ネンガッピ</t>
    </rPh>
    <phoneticPr fontId="4"/>
  </si>
  <si>
    <t>主幹保育教諭及び指導保育教諭は「教育及び保育に従事する者」に計上すること。</t>
    <rPh sb="0" eb="2">
      <t>シュカン</t>
    </rPh>
    <rPh sb="2" eb="4">
      <t>ホイク</t>
    </rPh>
    <rPh sb="4" eb="6">
      <t>キョウユ</t>
    </rPh>
    <rPh sb="6" eb="7">
      <t>オヨ</t>
    </rPh>
    <rPh sb="8" eb="10">
      <t>シドウ</t>
    </rPh>
    <rPh sb="10" eb="12">
      <t>ホイク</t>
    </rPh>
    <rPh sb="12" eb="14">
      <t>キョウユ</t>
    </rPh>
    <rPh sb="16" eb="18">
      <t>キョウイク</t>
    </rPh>
    <rPh sb="18" eb="19">
      <t>オヨ</t>
    </rPh>
    <rPh sb="20" eb="22">
      <t>ホイク</t>
    </rPh>
    <rPh sb="23" eb="25">
      <t>ジュウジ</t>
    </rPh>
    <rPh sb="27" eb="28">
      <t>モノ</t>
    </rPh>
    <rPh sb="30" eb="32">
      <t>ケイジョウ</t>
    </rPh>
    <phoneticPr fontId="6"/>
  </si>
  <si>
    <t>一時預かり事業（幼稚園型）</t>
    <rPh sb="0" eb="2">
      <t>イチジ</t>
    </rPh>
    <rPh sb="2" eb="3">
      <t>アズ</t>
    </rPh>
    <rPh sb="5" eb="7">
      <t>ジギョウ</t>
    </rPh>
    <rPh sb="8" eb="11">
      <t>ヨウチエン</t>
    </rPh>
    <rPh sb="11" eb="12">
      <t>カタ</t>
    </rPh>
    <phoneticPr fontId="6"/>
  </si>
  <si>
    <t>② 自主点検を行っているか。</t>
    <rPh sb="7" eb="8">
      <t>オコナ</t>
    </rPh>
    <phoneticPr fontId="6"/>
  </si>
  <si>
    <t>① 業者点検を行っているか。</t>
    <rPh sb="7" eb="8">
      <t>オコナ</t>
    </rPh>
    <phoneticPr fontId="6"/>
  </si>
  <si>
    <t>日</t>
    <phoneticPr fontId="4"/>
  </si>
  <si>
    <t>異常：</t>
  </si>
  <si>
    <t>異常：</t>
    <phoneticPr fontId="4"/>
  </si>
  <si>
    <t>ダムウェーター
  →小荷物専用昇降機</t>
    <rPh sb="11" eb="12">
      <t>ショウ</t>
    </rPh>
    <rPh sb="12" eb="14">
      <t>ニモツ</t>
    </rPh>
    <rPh sb="14" eb="16">
      <t>センヨウ</t>
    </rPh>
    <rPh sb="16" eb="19">
      <t>ショウコウキ</t>
    </rPh>
    <phoneticPr fontId="4"/>
  </si>
  <si>
    <t>（注）満3歳児対応加配加算</t>
    <rPh sb="1" eb="2">
      <t>チュウ</t>
    </rPh>
    <rPh sb="3" eb="4">
      <t>マン</t>
    </rPh>
    <rPh sb="5" eb="7">
      <t>サイジ</t>
    </rPh>
    <rPh sb="7" eb="9">
      <t>タイオウ</t>
    </rPh>
    <rPh sb="9" eb="11">
      <t>カハイ</t>
    </rPh>
    <rPh sb="11" eb="13">
      <t>カサン</t>
    </rPh>
    <phoneticPr fontId="6"/>
  </si>
  <si>
    <t>ひよこ</t>
    <phoneticPr fontId="4"/>
  </si>
  <si>
    <t>すずめ</t>
    <phoneticPr fontId="4"/>
  </si>
  <si>
    <t>うぐいす</t>
    <phoneticPr fontId="4"/>
  </si>
  <si>
    <t>りす</t>
    <phoneticPr fontId="4"/>
  </si>
  <si>
    <t>きりん</t>
    <phoneticPr fontId="4"/>
  </si>
  <si>
    <t>ぞう</t>
    <phoneticPr fontId="4"/>
  </si>
  <si>
    <t>らいおん</t>
    <phoneticPr fontId="4"/>
  </si>
  <si>
    <t>そら</t>
    <phoneticPr fontId="4"/>
  </si>
  <si>
    <t>◯浦添</t>
    <rPh sb="1" eb="3">
      <t>ウラソエ</t>
    </rPh>
    <phoneticPr fontId="4"/>
  </si>
  <si>
    <t>◯鈴木</t>
    <rPh sb="1" eb="3">
      <t>スズキ</t>
    </rPh>
    <phoneticPr fontId="4"/>
  </si>
  <si>
    <t>◯金城</t>
    <rPh sb="1" eb="3">
      <t>キンジョウ</t>
    </rPh>
    <phoneticPr fontId="4"/>
  </si>
  <si>
    <t>◯山川、森</t>
    <rPh sb="1" eb="3">
      <t>ヤマカワ</t>
    </rPh>
    <rPh sb="4" eb="5">
      <t>モリ</t>
    </rPh>
    <phoneticPr fontId="4"/>
  </si>
  <si>
    <t>◯東</t>
    <rPh sb="1" eb="2">
      <t>ヒガシ</t>
    </rPh>
    <phoneticPr fontId="4"/>
  </si>
  <si>
    <t>◯大宜見</t>
    <rPh sb="1" eb="4">
      <t>オオギミ</t>
    </rPh>
    <phoneticPr fontId="4"/>
  </si>
  <si>
    <t>宜野座、金武</t>
    <phoneticPr fontId="4"/>
  </si>
  <si>
    <t>与那国、伊良部</t>
    <rPh sb="0" eb="3">
      <t>ヨナグニ</t>
    </rPh>
    <rPh sb="4" eb="7">
      <t>イラブ</t>
    </rPh>
    <phoneticPr fontId="4"/>
  </si>
  <si>
    <t>花子</t>
    <rPh sb="0" eb="2">
      <t>ハナコ</t>
    </rPh>
    <phoneticPr fontId="4"/>
  </si>
  <si>
    <t>山城、中田</t>
    <rPh sb="0" eb="2">
      <t>ヤマシロ</t>
    </rPh>
    <rPh sb="3" eb="5">
      <t>ナカタ</t>
    </rPh>
    <phoneticPr fontId="4"/>
  </si>
  <si>
    <t>時間/週</t>
    <rPh sb="0" eb="2">
      <t>ジカン</t>
    </rPh>
    <rPh sb="3" eb="4">
      <t>シュウ</t>
    </rPh>
    <phoneticPr fontId="4"/>
  </si>
  <si>
    <t>週労働時間の場合</t>
    <rPh sb="0" eb="1">
      <t>シュウ</t>
    </rPh>
    <rPh sb="1" eb="3">
      <t>ロウドウ</t>
    </rPh>
    <rPh sb="3" eb="5">
      <t>ジカン</t>
    </rPh>
    <rPh sb="6" eb="8">
      <t>バアイ</t>
    </rPh>
    <phoneticPr fontId="4"/>
  </si>
  <si>
    <t>（例：月労働時間の算出方法）</t>
    <rPh sb="1" eb="2">
      <t>レイ</t>
    </rPh>
    <rPh sb="3" eb="4">
      <t>ツキ</t>
    </rPh>
    <rPh sb="4" eb="6">
      <t>ロウドウ</t>
    </rPh>
    <rPh sb="6" eb="8">
      <t>ジカン</t>
    </rPh>
    <rPh sb="9" eb="11">
      <t>サンシュツ</t>
    </rPh>
    <rPh sb="11" eb="13">
      <t>ホウホウ</t>
    </rPh>
    <phoneticPr fontId="4"/>
  </si>
  <si>
    <t>週労働時間</t>
    <rPh sb="0" eb="1">
      <t>シュウ</t>
    </rPh>
    <rPh sb="1" eb="3">
      <t>ロウドウ</t>
    </rPh>
    <rPh sb="3" eb="5">
      <t>ジカン</t>
    </rPh>
    <phoneticPr fontId="4"/>
  </si>
  <si>
    <t xml:space="preserve"> ① 学校医等との嘱託契約書は整備されているか。　</t>
    <rPh sb="3" eb="5">
      <t>ガッコウ</t>
    </rPh>
    <rPh sb="5" eb="6">
      <t>イ</t>
    </rPh>
    <rPh sb="6" eb="7">
      <t>トウ</t>
    </rPh>
    <rPh sb="9" eb="12">
      <t>ショクタクイ</t>
    </rPh>
    <rPh sb="15" eb="17">
      <t>セイビ</t>
    </rPh>
    <phoneticPr fontId="6"/>
  </si>
  <si>
    <t>労働時間/週</t>
    <rPh sb="0" eb="2">
      <t>ロウドウ</t>
    </rPh>
    <rPh sb="2" eb="4">
      <t>ジカン</t>
    </rPh>
    <rPh sb="5" eb="6">
      <t>シュウ</t>
    </rPh>
    <phoneticPr fontId="4"/>
  </si>
  <si>
    <t>教育・保育従事者の週労働時間数(雇用契約による時間数）</t>
    <rPh sb="0" eb="2">
      <t>キョウイク</t>
    </rPh>
    <rPh sb="3" eb="5">
      <t>ホイク</t>
    </rPh>
    <rPh sb="5" eb="8">
      <t>ジュウジシャ</t>
    </rPh>
    <rPh sb="9" eb="10">
      <t>シュウ</t>
    </rPh>
    <rPh sb="10" eb="12">
      <t>ロウドウ</t>
    </rPh>
    <rPh sb="12" eb="15">
      <t>ジカンスウ</t>
    </rPh>
    <rPh sb="16" eb="18">
      <t>コヨウ</t>
    </rPh>
    <rPh sb="18" eb="20">
      <t>ケイヤク</t>
    </rPh>
    <rPh sb="23" eb="26">
      <t>ジカンスウ</t>
    </rPh>
    <phoneticPr fontId="4"/>
  </si>
  <si>
    <t>削除厳禁</t>
    <rPh sb="0" eb="2">
      <t>サクジョ</t>
    </rPh>
    <rPh sb="2" eb="4">
      <t>ゲンキン</t>
    </rPh>
    <phoneticPr fontId="4"/>
  </si>
  <si>
    <t>代表者</t>
    <rPh sb="0" eb="3">
      <t>ダイヒョウシャ</t>
    </rPh>
    <phoneticPr fontId="4"/>
  </si>
  <si>
    <t>名　称</t>
    <rPh sb="0" eb="1">
      <t>ナ</t>
    </rPh>
    <rPh sb="2" eb="3">
      <t>ショウ</t>
    </rPh>
    <phoneticPr fontId="4"/>
  </si>
  <si>
    <t>Ⅰ　施設運営調書</t>
    <rPh sb="2" eb="4">
      <t>シセツ</t>
    </rPh>
    <rPh sb="4" eb="6">
      <t>ウンエイ</t>
    </rPh>
    <rPh sb="6" eb="8">
      <t>チョウショ</t>
    </rPh>
    <phoneticPr fontId="4"/>
  </si>
  <si>
    <t>一時預かり事業（H27年度は一時預かり事業及び特定保育）及び私的契約の利用児童数は含まない。</t>
    <rPh sb="0" eb="2">
      <t>イチジ</t>
    </rPh>
    <rPh sb="2" eb="3">
      <t>アズ</t>
    </rPh>
    <rPh sb="5" eb="7">
      <t>ジギョウ</t>
    </rPh>
    <rPh sb="11" eb="13">
      <t>ネンド</t>
    </rPh>
    <rPh sb="14" eb="16">
      <t>イチジ</t>
    </rPh>
    <rPh sb="16" eb="17">
      <t>アズ</t>
    </rPh>
    <rPh sb="19" eb="21">
      <t>ジギョウ</t>
    </rPh>
    <rPh sb="21" eb="22">
      <t>オヨ</t>
    </rPh>
    <rPh sb="23" eb="25">
      <t>トクテイ</t>
    </rPh>
    <rPh sb="25" eb="27">
      <t>ホイク</t>
    </rPh>
    <rPh sb="28" eb="29">
      <t>オヨ</t>
    </rPh>
    <rPh sb="30" eb="32">
      <t>シテキ</t>
    </rPh>
    <rPh sb="32" eb="34">
      <t>ケイヤク</t>
    </rPh>
    <rPh sb="35" eb="37">
      <t>リヨウ</t>
    </rPh>
    <rPh sb="37" eb="39">
      <t>ジドウ</t>
    </rPh>
    <rPh sb="39" eb="40">
      <t>スウ</t>
    </rPh>
    <rPh sb="41" eb="42">
      <t>フク</t>
    </rPh>
    <phoneticPr fontId="4"/>
  </si>
  <si>
    <t>(3)　調理業務の形態について、該当するものにチェックすること。</t>
    <rPh sb="4" eb="6">
      <t>チョウリ</t>
    </rPh>
    <rPh sb="9" eb="11">
      <t>ケイタイ</t>
    </rPh>
    <rPh sb="16" eb="18">
      <t>ガイトウ</t>
    </rPh>
    <phoneticPr fontId="6"/>
  </si>
  <si>
    <t>(4)　調理業務の外部委託について（該当する場合のみ記入）</t>
    <rPh sb="4" eb="6">
      <t>チョウリ</t>
    </rPh>
    <rPh sb="9" eb="11">
      <t>ガイブ</t>
    </rPh>
    <rPh sb="18" eb="20">
      <t>ガイトウ</t>
    </rPh>
    <rPh sb="22" eb="24">
      <t>バアイ</t>
    </rPh>
    <rPh sb="26" eb="28">
      <t>キニュウ</t>
    </rPh>
    <phoneticPr fontId="6"/>
  </si>
  <si>
    <t>(5)　3歳以上児の給食外部搬入について（該当する場合のみ記入）</t>
    <rPh sb="5" eb="6">
      <t>サイ</t>
    </rPh>
    <rPh sb="6" eb="9">
      <t>イジョウジ</t>
    </rPh>
    <rPh sb="10" eb="12">
      <t>キュウショク</t>
    </rPh>
    <rPh sb="12" eb="14">
      <t>ガイブ</t>
    </rPh>
    <rPh sb="14" eb="16">
      <t>ハンニュウ</t>
    </rPh>
    <rPh sb="21" eb="23">
      <t>ガイトウ</t>
    </rPh>
    <rPh sb="25" eb="27">
      <t>バアイ</t>
    </rPh>
    <rPh sb="29" eb="31">
      <t>キニュウ</t>
    </rPh>
    <phoneticPr fontId="6"/>
  </si>
  <si>
    <t>(11) 検食を行っているか。　</t>
    <phoneticPr fontId="6"/>
  </si>
  <si>
    <t>消防法第8条第2項</t>
    <phoneticPr fontId="6"/>
  </si>
  <si>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rPh sb="50" eb="51">
      <t>チュウ</t>
    </rPh>
    <rPh sb="51" eb="53">
      <t>ケンサ</t>
    </rPh>
    <rPh sb="55" eb="57">
      <t>ニンイ</t>
    </rPh>
    <phoneticPr fontId="4"/>
  </si>
  <si>
    <t>園庭</t>
    <rPh sb="0" eb="2">
      <t>エンテイ</t>
    </rPh>
    <phoneticPr fontId="4"/>
  </si>
  <si>
    <t>(ｴ) 園児清浄用設備</t>
    <rPh sb="4" eb="6">
      <t>エンジ</t>
    </rPh>
    <rPh sb="6" eb="8">
      <t>ショウジョウ</t>
    </rPh>
    <rPh sb="8" eb="9">
      <t>ヨウ</t>
    </rPh>
    <rPh sb="9" eb="11">
      <t>セツビ</t>
    </rPh>
    <phoneticPr fontId="4"/>
  </si>
  <si>
    <t>浄化槽法第7条、第10条、第11条</t>
    <rPh sb="0" eb="4">
      <t>ジョウカソウホウ</t>
    </rPh>
    <rPh sb="4" eb="5">
      <t>ダイ</t>
    </rPh>
    <rPh sb="6" eb="7">
      <t>ジョウ</t>
    </rPh>
    <rPh sb="8" eb="9">
      <t>ダイ</t>
    </rPh>
    <rPh sb="11" eb="12">
      <t>ジョウ</t>
    </rPh>
    <rPh sb="13" eb="14">
      <t>ダイ</t>
    </rPh>
    <rPh sb="16" eb="17">
      <t>ジョウ</t>
    </rPh>
    <phoneticPr fontId="4"/>
  </si>
  <si>
    <t>異動等で防火管理者が欠けた場合は、直ちに選任し、所轄消防署に届出ること。</t>
    <rPh sb="0" eb="2">
      <t>イドウ</t>
    </rPh>
    <rPh sb="2" eb="3">
      <t>トウ</t>
    </rPh>
    <rPh sb="4" eb="6">
      <t>ボウカ</t>
    </rPh>
    <rPh sb="6" eb="8">
      <t>カンリ</t>
    </rPh>
    <rPh sb="10" eb="11">
      <t>カ</t>
    </rPh>
    <rPh sb="13" eb="15">
      <t>バアイ</t>
    </rPh>
    <rPh sb="17" eb="18">
      <t>タダ</t>
    </rPh>
    <rPh sb="20" eb="22">
      <t>センニン</t>
    </rPh>
    <rPh sb="24" eb="26">
      <t>ショカツ</t>
    </rPh>
    <rPh sb="26" eb="29">
      <t>ショウボウショ</t>
    </rPh>
    <rPh sb="30" eb="32">
      <t>トドケデ</t>
    </rPh>
    <phoneticPr fontId="6"/>
  </si>
  <si>
    <t>(5)　消防設備、火気使用設備、器具等の定期点検の状況について</t>
    <phoneticPr fontId="4"/>
  </si>
  <si>
    <t>(6)　消防用設備等の点検結果は、消防署へ報告しているか。</t>
    <phoneticPr fontId="4"/>
  </si>
  <si>
    <t>(8)　非常口、避難経路、消火器等の付近に障害物を置いていないか。</t>
    <phoneticPr fontId="4"/>
  </si>
  <si>
    <t>(9)　ピアノ､ロッカー等の転倒防止対策や子どもの頭上にある物品等</t>
    <rPh sb="21" eb="22">
      <t>コ</t>
    </rPh>
    <phoneticPr fontId="4"/>
  </si>
  <si>
    <t>子ども・子育て支援法施行規則第2条第3項、第5項</t>
    <rPh sb="0" eb="1">
      <t>コ</t>
    </rPh>
    <rPh sb="4" eb="6">
      <t>コソダ</t>
    </rPh>
    <rPh sb="7" eb="10">
      <t>シエンホウ</t>
    </rPh>
    <rPh sb="10" eb="12">
      <t>シコウ</t>
    </rPh>
    <rPh sb="12" eb="14">
      <t>キソク</t>
    </rPh>
    <rPh sb="14" eb="15">
      <t>ダイ</t>
    </rPh>
    <rPh sb="16" eb="17">
      <t>ジョウ</t>
    </rPh>
    <rPh sb="17" eb="18">
      <t>ダイ</t>
    </rPh>
    <rPh sb="19" eb="20">
      <t>コウ</t>
    </rPh>
    <rPh sb="21" eb="22">
      <t>ダイ</t>
    </rPh>
    <rPh sb="23" eb="24">
      <t>コウ</t>
    </rPh>
    <phoneticPr fontId="4"/>
  </si>
  <si>
    <t>子育て支援員</t>
    <rPh sb="0" eb="2">
      <t>コソダ</t>
    </rPh>
    <rPh sb="3" eb="5">
      <t>シエン</t>
    </rPh>
    <rPh sb="5" eb="6">
      <t>イン</t>
    </rPh>
    <phoneticPr fontId="4"/>
  </si>
  <si>
    <t>（再）
栄養士</t>
    <rPh sb="1" eb="2">
      <t>サイ</t>
    </rPh>
    <rPh sb="4" eb="7">
      <t>エイヨウシ</t>
    </rPh>
    <phoneticPr fontId="4"/>
  </si>
  <si>
    <t xml:space="preserve"> ｢社会福祉施設における衛生管理について」 (平成9.3.31社援施第65号) －「（別添）大量調理施設衛生管理マニュアル」Ⅱ５(2)⑦～⑧</t>
    <rPh sb="23" eb="25">
      <t>ヘイセイ</t>
    </rPh>
    <phoneticPr fontId="6"/>
  </si>
  <si>
    <t>「社会福祉施設における飲用井戸及び受水槽の衛生確保について」（平成8.7.19社援施第116号）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1" eb="33">
      <t>ヘイセイ</t>
    </rPh>
    <rPh sb="39" eb="40">
      <t>ヒラコソ</t>
    </rPh>
    <rPh sb="40" eb="41">
      <t>オン</t>
    </rPh>
    <rPh sb="41" eb="42">
      <t>セ</t>
    </rPh>
    <rPh sb="42" eb="43">
      <t>ダイ</t>
    </rPh>
    <rPh sb="46" eb="47">
      <t>ゴウ</t>
    </rPh>
    <phoneticPr fontId="6"/>
  </si>
  <si>
    <t>※</t>
    <phoneticPr fontId="4"/>
  </si>
  <si>
    <t>第２　特に配慮すべき事項</t>
    <rPh sb="3" eb="4">
      <t>トク</t>
    </rPh>
    <rPh sb="5" eb="7">
      <t>ハイリョ</t>
    </rPh>
    <rPh sb="10" eb="12">
      <t>ジコウ</t>
    </rPh>
    <phoneticPr fontId="4"/>
  </si>
  <si>
    <t>◯幼保連携型認定こども園教育・保育要領</t>
    <rPh sb="1" eb="3">
      <t>ヨウホ</t>
    </rPh>
    <rPh sb="3" eb="5">
      <t>レンケイ</t>
    </rPh>
    <rPh sb="5" eb="6">
      <t>ガタ</t>
    </rPh>
    <rPh sb="6" eb="8">
      <t>ニンテイ</t>
    </rPh>
    <rPh sb="11" eb="12">
      <t>ソノ</t>
    </rPh>
    <rPh sb="12" eb="14">
      <t>キョウイク</t>
    </rPh>
    <rPh sb="15" eb="17">
      <t>ホイク</t>
    </rPh>
    <rPh sb="17" eb="19">
      <t>ヨウリョウ</t>
    </rPh>
    <phoneticPr fontId="4"/>
  </si>
  <si>
    <t>　園児の発達や学びの連続性を確保する観点から、小学校教育への円滑な接続に向けた教育及び保育の内容の工夫を図るとともに、幼保連携型認定こども園の園児と小学校の児童の交流の機会を設けたり、小学校の教師との意見交換や合同の研究の機会を設けたりするなど、連携を通じた質の向上を図ること。</t>
    <rPh sb="1" eb="3">
      <t>エンジ</t>
    </rPh>
    <rPh sb="4" eb="6">
      <t>ハッタツ</t>
    </rPh>
    <rPh sb="7" eb="8">
      <t>マナ</t>
    </rPh>
    <rPh sb="10" eb="13">
      <t>レンゾクセイ</t>
    </rPh>
    <rPh sb="14" eb="16">
      <t>カクホ</t>
    </rPh>
    <rPh sb="18" eb="20">
      <t>カンテン</t>
    </rPh>
    <rPh sb="23" eb="26">
      <t>ショウガッコウ</t>
    </rPh>
    <rPh sb="26" eb="28">
      <t>キョウイク</t>
    </rPh>
    <rPh sb="30" eb="32">
      <t>エンカツ</t>
    </rPh>
    <rPh sb="33" eb="35">
      <t>セツゾク</t>
    </rPh>
    <rPh sb="36" eb="37">
      <t>ム</t>
    </rPh>
    <rPh sb="39" eb="41">
      <t>キョウイク</t>
    </rPh>
    <rPh sb="41" eb="42">
      <t>オヨ</t>
    </rPh>
    <rPh sb="43" eb="45">
      <t>ホイク</t>
    </rPh>
    <rPh sb="46" eb="48">
      <t>ナイヨウ</t>
    </rPh>
    <rPh sb="49" eb="51">
      <t>クフウ</t>
    </rPh>
    <rPh sb="52" eb="53">
      <t>ハカ</t>
    </rPh>
    <rPh sb="59" eb="61">
      <t>ヨウホ</t>
    </rPh>
    <rPh sb="61" eb="63">
      <t>レンケイ</t>
    </rPh>
    <rPh sb="63" eb="64">
      <t>ガタ</t>
    </rPh>
    <rPh sb="64" eb="66">
      <t>ニンテイ</t>
    </rPh>
    <rPh sb="69" eb="70">
      <t>エン</t>
    </rPh>
    <rPh sb="71" eb="73">
      <t>エンジ</t>
    </rPh>
    <rPh sb="74" eb="77">
      <t>ショウガッコウ</t>
    </rPh>
    <rPh sb="78" eb="80">
      <t>ジドウ</t>
    </rPh>
    <rPh sb="81" eb="83">
      <t>コウリュウ</t>
    </rPh>
    <rPh sb="84" eb="86">
      <t>キカイ</t>
    </rPh>
    <rPh sb="87" eb="88">
      <t>モウ</t>
    </rPh>
    <rPh sb="92" eb="95">
      <t>ショウガッコウ</t>
    </rPh>
    <rPh sb="96" eb="98">
      <t>キョウシ</t>
    </rPh>
    <rPh sb="100" eb="102">
      <t>イケン</t>
    </rPh>
    <rPh sb="102" eb="104">
      <t>コウカン</t>
    </rPh>
    <rPh sb="105" eb="107">
      <t>ゴウドウ</t>
    </rPh>
    <rPh sb="108" eb="110">
      <t>ケンキュウ</t>
    </rPh>
    <rPh sb="111" eb="113">
      <t>キカイ</t>
    </rPh>
    <rPh sb="114" eb="115">
      <t>モウ</t>
    </rPh>
    <rPh sb="123" eb="125">
      <t>レンケイ</t>
    </rPh>
    <rPh sb="126" eb="127">
      <t>ツウ</t>
    </rPh>
    <rPh sb="129" eb="130">
      <t>シツ</t>
    </rPh>
    <rPh sb="131" eb="133">
      <t>コウジョウ</t>
    </rPh>
    <rPh sb="134" eb="135">
      <t>ハカ</t>
    </rPh>
    <phoneticPr fontId="4"/>
  </si>
  <si>
    <t>「児童福祉施設等における児童の安全の確保について」（平成13年6月15日雇児総発第402号）</t>
    <rPh sb="7" eb="8">
      <t>トウ</t>
    </rPh>
    <rPh sb="30" eb="31">
      <t>ネン</t>
    </rPh>
    <rPh sb="32" eb="33">
      <t>ツキ</t>
    </rPh>
    <rPh sb="35" eb="36">
      <t>ニチ</t>
    </rPh>
    <rPh sb="39" eb="40">
      <t>ハツ</t>
    </rPh>
    <phoneticPr fontId="6"/>
  </si>
  <si>
    <t>(2)　施設として、教育及び保育の内容等について自己評価を行っているか。</t>
    <rPh sb="4" eb="6">
      <t>シセツ</t>
    </rPh>
    <rPh sb="10" eb="12">
      <t>キョウイク</t>
    </rPh>
    <rPh sb="12" eb="13">
      <t>オヨ</t>
    </rPh>
    <rPh sb="14" eb="16">
      <t>ホイク</t>
    </rPh>
    <phoneticPr fontId="6"/>
  </si>
  <si>
    <t>　(4)　第三者評価を受審しているか。</t>
    <phoneticPr fontId="6"/>
  </si>
  <si>
    <t>・</t>
    <phoneticPr fontId="4"/>
  </si>
  <si>
    <t>【記入例】</t>
    <rPh sb="1" eb="3">
      <t>キニュウ</t>
    </rPh>
    <rPh sb="3" eb="4">
      <t>レイ</t>
    </rPh>
    <phoneticPr fontId="4"/>
  </si>
  <si>
    <t>(1)　子どもの健康に関する保健計画を作成しているか。</t>
    <rPh sb="4" eb="5">
      <t>コ</t>
    </rPh>
    <rPh sb="8" eb="10">
      <t>ケンコウ</t>
    </rPh>
    <rPh sb="11" eb="12">
      <t>カン</t>
    </rPh>
    <rPh sb="14" eb="16">
      <t>ホケン</t>
    </rPh>
    <rPh sb="16" eb="18">
      <t>ケイカク</t>
    </rPh>
    <rPh sb="19" eb="21">
      <t>サクセイ</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</si>
  <si>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0">
      <t>フリカエ</t>
    </rPh>
    <rPh sb="30" eb="32">
      <t>キュウジツ</t>
    </rPh>
    <rPh sb="32" eb="33">
      <t>モ</t>
    </rPh>
    <rPh sb="36" eb="39">
      <t>ジカンガイ</t>
    </rPh>
    <rPh sb="39" eb="41">
      <t>テアテ</t>
    </rPh>
    <rPh sb="42" eb="44">
      <t>シキュウ</t>
    </rPh>
    <phoneticPr fontId="4"/>
  </si>
  <si>
    <t>※</t>
    <phoneticPr fontId="4"/>
  </si>
  <si>
    <t>避難場所までの誘導を含めて訓練と見なす。</t>
    <phoneticPr fontId="4"/>
  </si>
  <si>
    <t>※監査調書提出時の状況について記入してください。</t>
  </si>
  <si>
    <t xml:space="preserve">幼保連携型認定こども園教育・保育要領第3章第2 </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phoneticPr fontId="4"/>
  </si>
  <si>
    <t>※幼保連携型認定こども園運営No.5で記入した職員数と整合性を持たせること。</t>
    <rPh sb="1" eb="3">
      <t>ヨウホ</t>
    </rPh>
    <rPh sb="3" eb="5">
      <t>レンケイ</t>
    </rPh>
    <rPh sb="5" eb="6">
      <t>ガタ</t>
    </rPh>
    <rPh sb="6" eb="8">
      <t>ニンテイ</t>
    </rPh>
    <rPh sb="11" eb="12">
      <t>エン</t>
    </rPh>
    <rPh sb="12" eb="14">
      <t>ウンエイ</t>
    </rPh>
    <rPh sb="19" eb="21">
      <t>キニュウ</t>
    </rPh>
    <rPh sb="23" eb="26">
      <t>ショクインスウ</t>
    </rPh>
    <rPh sb="27" eb="30">
      <t>セイゴウセイ</t>
    </rPh>
    <rPh sb="31" eb="32">
      <t>モ</t>
    </rPh>
    <phoneticPr fontId="4"/>
  </si>
  <si>
    <t>㎡ +</t>
    <phoneticPr fontId="4"/>
  </si>
  <si>
    <t xml:space="preserve"> ｱ、ｲの大きい方の面積  +</t>
    <rPh sb="5" eb="6">
      <t>オオ</t>
    </rPh>
    <rPh sb="8" eb="9">
      <t>ホウ</t>
    </rPh>
    <rPh sb="10" eb="12">
      <t>メンセキ</t>
    </rPh>
    <phoneticPr fontId="4"/>
  </si>
  <si>
    <t>年度　幼保連携型認定こども園指導監査調書</t>
    <phoneticPr fontId="4"/>
  </si>
  <si>
    <t>（1　 号）</t>
    <rPh sb="4" eb="5">
      <t>ゴウ</t>
    </rPh>
    <phoneticPr fontId="4"/>
  </si>
  <si>
    <t>（1　 号）</t>
    <phoneticPr fontId="4"/>
  </si>
  <si>
    <t>-</t>
    <phoneticPr fontId="4"/>
  </si>
  <si>
    <t>年</t>
    <rPh sb="0" eb="1">
      <t>ネン</t>
    </rPh>
    <phoneticPr fontId="4"/>
  </si>
  <si>
    <t>直近の届出年月日：</t>
    <rPh sb="0" eb="2">
      <t>チョッキン</t>
    </rPh>
    <rPh sb="3" eb="5">
      <t>トドケデ</t>
    </rPh>
    <rPh sb="5" eb="8">
      <t>ネンガッピ</t>
    </rPh>
    <phoneticPr fontId="4"/>
  </si>
  <si>
    <t>月</t>
    <rPh sb="0" eb="1">
      <t>ガツ</t>
    </rPh>
    <phoneticPr fontId="4"/>
  </si>
  <si>
    <t>日</t>
    <rPh sb="0" eb="1">
      <t>ニチ</t>
    </rPh>
    <phoneticPr fontId="4"/>
  </si>
  <si>
    <t xml:space="preserve"> ○ 「ある」場合　※下記以外の加算については、空欄に追記してください。</t>
    <rPh sb="11" eb="13">
      <t>カキ</t>
    </rPh>
    <rPh sb="13" eb="15">
      <t>イガイ</t>
    </rPh>
    <rPh sb="16" eb="18">
      <t>カサン</t>
    </rPh>
    <rPh sb="24" eb="26">
      <t>クウラン</t>
    </rPh>
    <rPh sb="27" eb="29">
      <t>ツイキ</t>
    </rPh>
    <phoneticPr fontId="6"/>
  </si>
  <si>
    <t xml:space="preserve"> 1２　地域社会との交流及び連携の状況</t>
    <rPh sb="4" eb="6">
      <t>チイキ</t>
    </rPh>
    <rPh sb="6" eb="8">
      <t>シャカイ</t>
    </rPh>
    <rPh sb="10" eb="12">
      <t>コウリュウ</t>
    </rPh>
    <rPh sb="12" eb="13">
      <t>オヨ</t>
    </rPh>
    <rPh sb="14" eb="16">
      <t>レンケイ</t>
    </rPh>
    <phoneticPr fontId="6"/>
  </si>
  <si>
    <t>認定こども園の教育・保育方針</t>
    <rPh sb="0" eb="2">
      <t>ニンテイ</t>
    </rPh>
    <rPh sb="5" eb="6">
      <t>エン</t>
    </rPh>
    <rPh sb="7" eb="9">
      <t>キョウイク</t>
    </rPh>
    <phoneticPr fontId="6"/>
  </si>
  <si>
    <t>その他認定こども園が実施している保育内容に関する事項</t>
    <rPh sb="3" eb="5">
      <t>ニンテイ</t>
    </rPh>
    <rPh sb="8" eb="9">
      <t>エン</t>
    </rPh>
    <phoneticPr fontId="6"/>
  </si>
  <si>
    <t>(2)　消防計画は届出（変更）を適正に行っているか。</t>
    <rPh sb="12" eb="14">
      <t>ヘンコウ</t>
    </rPh>
    <rPh sb="16" eb="18">
      <t>テキセイ</t>
    </rPh>
    <rPh sb="19" eb="20">
      <t>オコナ</t>
    </rPh>
    <phoneticPr fontId="4"/>
  </si>
  <si>
    <t>幼保連携型認定こども園教育・保育要領第1章第3- 5(1)ｲ</t>
    <rPh sb="18" eb="19">
      <t>ダイ</t>
    </rPh>
    <rPh sb="20" eb="21">
      <t>ショウ</t>
    </rPh>
    <rPh sb="21" eb="22">
      <t>ダイ</t>
    </rPh>
    <phoneticPr fontId="4"/>
  </si>
  <si>
    <t>その保護者へ通知しているか。</t>
    <rPh sb="6" eb="8">
      <t>ツウチ</t>
    </rPh>
    <phoneticPr fontId="4"/>
  </si>
  <si>
    <t>幼保連携型認定こども園教育・保育要領第1章第2-1(5)ｲ</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4"/>
  </si>
  <si>
    <t>幼保連携型認定こども園教育・保育要領第1章第2-2(3)ｻ</t>
    <rPh sb="0" eb="7">
      <t>ヨウホレンケイガタニンテイ</t>
    </rPh>
    <rPh sb="10" eb="11">
      <t>ソノ</t>
    </rPh>
    <rPh sb="11" eb="13">
      <t>キョウイク</t>
    </rPh>
    <rPh sb="14" eb="16">
      <t>ホイク</t>
    </rPh>
    <rPh sb="16" eb="18">
      <t>ヨウリョウ</t>
    </rPh>
    <rPh sb="18" eb="19">
      <t>ダイ</t>
    </rPh>
    <rPh sb="20" eb="21">
      <t>ショウ</t>
    </rPh>
    <rPh sb="21" eb="22">
      <t>ダイ</t>
    </rPh>
    <phoneticPr fontId="4"/>
  </si>
  <si>
    <t>認定こども園法施行規則第30条第1項</t>
    <rPh sb="0" eb="2">
      <t>ニンテイ</t>
    </rPh>
    <rPh sb="5" eb="6">
      <t>ソノ</t>
    </rPh>
    <rPh sb="6" eb="7">
      <t>ホウ</t>
    </rPh>
    <rPh sb="7" eb="9">
      <t>シコウ</t>
    </rPh>
    <rPh sb="9" eb="11">
      <t>キソク</t>
    </rPh>
    <rPh sb="11" eb="12">
      <t>ダイ</t>
    </rPh>
    <rPh sb="14" eb="15">
      <t>ジョウ</t>
    </rPh>
    <rPh sb="15" eb="16">
      <t>ダイ</t>
    </rPh>
    <rPh sb="17" eb="18">
      <t>コウ</t>
    </rPh>
    <phoneticPr fontId="4"/>
  </si>
  <si>
    <t>幼保連携型認定こども園教育・保育要領第1章第2-1</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6"/>
  </si>
  <si>
    <t>幼保連携型認定こども園教育・保育要領第１章第2-2</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6"/>
  </si>
  <si>
    <t>幼保連携型認定こども園教育・保育要領第1章第3-4(2)ｱ</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6"/>
  </si>
  <si>
    <t>幼保連携型認定こども園教育・保育要領第1章第3-4(2)ｳ</t>
    <rPh sb="0" eb="2">
      <t>ヨウホ</t>
    </rPh>
    <rPh sb="2" eb="4">
      <t>レンケイ</t>
    </rPh>
    <rPh sb="4" eb="5">
      <t>ガタ</t>
    </rPh>
    <rPh sb="5" eb="7">
      <t>ニンテイ</t>
    </rPh>
    <rPh sb="10" eb="11">
      <t>ソノ</t>
    </rPh>
    <rPh sb="11" eb="13">
      <t>キョウイク</t>
    </rPh>
    <rPh sb="14" eb="16">
      <t>ホイク</t>
    </rPh>
    <rPh sb="16" eb="18">
      <t>ヨウリョウ</t>
    </rPh>
    <rPh sb="18" eb="19">
      <t>ダイ</t>
    </rPh>
    <rPh sb="20" eb="21">
      <t>ショウ</t>
    </rPh>
    <rPh sb="21" eb="22">
      <t>ダイ</t>
    </rPh>
    <phoneticPr fontId="6"/>
  </si>
  <si>
    <t>給　与　状　況　　（本年度監査調書提出月分）</t>
    <rPh sb="0" eb="1">
      <t>キュウ</t>
    </rPh>
    <rPh sb="2" eb="3">
      <t>アタエ</t>
    </rPh>
    <rPh sb="4" eb="5">
      <t>ジョウ</t>
    </rPh>
    <rPh sb="6" eb="7">
      <t>キョウ</t>
    </rPh>
    <phoneticPr fontId="6"/>
  </si>
  <si>
    <t>給　与　状　況　　（本年度監査調書提出月分）</t>
    <rPh sb="0" eb="1">
      <t>キュウ</t>
    </rPh>
    <rPh sb="2" eb="3">
      <t>アタエ</t>
    </rPh>
    <rPh sb="4" eb="5">
      <t>ジ_x0000__x0000_</t>
    </rPh>
    <rPh sb="6" eb="7">
      <t>_x0001__x0003__x0002_</t>
    </rPh>
    <rPh sb="10" eb="13">
      <t xml:space="preserve">_x0001__x0006__x0004__x0001_	</t>
    </rPh>
    <rPh sb="13" eb="15">
      <t>_x0006__x0001__x000C_</t>
    </rPh>
    <rPh sb="15" eb="17">
      <t xml:space="preserve">
_x0003__x0011__x000D__x0002_</t>
    </rPh>
    <rPh sb="17" eb="19">
      <t>_x0014__x000F__x0002__x0019__x0011_</t>
    </rPh>
    <rPh sb="19" eb="20">
      <t>_x0002__x001E_</t>
    </rPh>
    <rPh sb="20" eb="21">
      <t>_x0013__x0001_</t>
    </rPh>
    <phoneticPr fontId="6"/>
  </si>
  <si>
    <t>健康診断書の有効期間：雇用時に3ヶ月を経過していない健康診断書</t>
    <rPh sb="19" eb="21">
      <t>ケイカ</t>
    </rPh>
    <rPh sb="26" eb="28">
      <t>ケンコウ</t>
    </rPh>
    <rPh sb="28" eb="31">
      <t>シンダンショ</t>
    </rPh>
    <phoneticPr fontId="4"/>
  </si>
  <si>
    <t>直近の変更届：</t>
    <rPh sb="0" eb="2">
      <t>チョッキン</t>
    </rPh>
    <rPh sb="3" eb="5">
      <t>ヘンコウ</t>
    </rPh>
    <rPh sb="5" eb="6">
      <t>トドケ</t>
    </rPh>
    <phoneticPr fontId="4"/>
  </si>
  <si>
    <t>・</t>
  </si>
  <si>
    <t>労働基準法施行規則第5条</t>
    <phoneticPr fontId="6"/>
  </si>
  <si>
    <t xml:space="preserve"> ④ </t>
    <phoneticPr fontId="6"/>
  </si>
  <si>
    <t>(届出年月日：</t>
    <rPh sb="1" eb="3">
      <t>トドケデ</t>
    </rPh>
    <rPh sb="4" eb="6">
      <t>ガッピ</t>
    </rPh>
    <phoneticPr fontId="6"/>
  </si>
  <si>
    <t>（監査調書提出月：</t>
    <phoneticPr fontId="4"/>
  </si>
  <si>
    <t>月初日現在）</t>
    <rPh sb="0" eb="1">
      <t>ツキ</t>
    </rPh>
    <phoneticPr fontId="4"/>
  </si>
  <si>
    <t xml:space="preserve"> ① 産前・産後休暇、育児休業・介護休業・長期病休者等休職者</t>
    <rPh sb="3" eb="5">
      <t>サンゼン</t>
    </rPh>
    <rPh sb="6" eb="8">
      <t>サンゴ</t>
    </rPh>
    <rPh sb="8" eb="10">
      <t>キュウカ</t>
    </rPh>
    <rPh sb="11" eb="13">
      <t>イクジ</t>
    </rPh>
    <rPh sb="13" eb="15">
      <t>キュウギョウ</t>
    </rPh>
    <rPh sb="16" eb="18">
      <t>カイゴ</t>
    </rPh>
    <rPh sb="18" eb="20">
      <t>キュウギョウ</t>
    </rPh>
    <rPh sb="27" eb="30">
      <t>キュウショクシャ</t>
    </rPh>
    <phoneticPr fontId="6"/>
  </si>
  <si>
    <t>年月日</t>
    <rPh sb="0" eb="3">
      <t>ネンガッピ</t>
    </rPh>
    <phoneticPr fontId="6"/>
  </si>
  <si>
    <t>（定期健康診断）</t>
  </si>
  <si>
    <t>(健康診断結果の記録の作成)</t>
    <rPh sb="1" eb="3">
      <t>ケンコウ</t>
    </rPh>
    <rPh sb="3" eb="5">
      <t>シンダン</t>
    </rPh>
    <rPh sb="5" eb="7">
      <t>ケッカ</t>
    </rPh>
    <rPh sb="8" eb="10">
      <t>キロク</t>
    </rPh>
    <rPh sb="11" eb="13">
      <t>サクセイ</t>
    </rPh>
    <phoneticPr fontId="4"/>
  </si>
  <si>
    <t>本園</t>
  </si>
  <si>
    <t>直近月</t>
    <rPh sb="0" eb="2">
      <t>チョッキン</t>
    </rPh>
    <rPh sb="2" eb="3">
      <t>ツキ</t>
    </rPh>
    <phoneticPr fontId="6"/>
  </si>
  <si>
    <t>資格の種 　類</t>
    <phoneticPr fontId="6"/>
  </si>
  <si>
    <t>前年度</t>
    <phoneticPr fontId="4"/>
  </si>
  <si>
    <t>直近月</t>
    <phoneticPr fontId="4"/>
  </si>
  <si>
    <t>例示</t>
    <phoneticPr fontId="4"/>
  </si>
  <si>
    <t>5．</t>
    <phoneticPr fontId="4"/>
  </si>
  <si>
    <t>資格の
有　無</t>
    <rPh sb="0" eb="2">
      <t>シカク</t>
    </rPh>
    <rPh sb="4" eb="5">
      <t>アリ</t>
    </rPh>
    <rPh sb="6" eb="7">
      <t>ム</t>
    </rPh>
    <phoneticPr fontId="6"/>
  </si>
  <si>
    <t>・</t>
    <phoneticPr fontId="4"/>
  </si>
  <si>
    <t>給与表改定だけでも、労働基準監督署への提出が必要。就業規則の一環であるため。</t>
    <rPh sb="0" eb="2">
      <t>キュウヨ</t>
    </rPh>
    <rPh sb="2" eb="3">
      <t>ヒョウ</t>
    </rPh>
    <rPh sb="3" eb="5">
      <t>カイテイ</t>
    </rPh>
    <rPh sb="10" eb="12">
      <t>ロウドウ</t>
    </rPh>
    <rPh sb="12" eb="14">
      <t>キジュン</t>
    </rPh>
    <rPh sb="14" eb="17">
      <t>カントクショ</t>
    </rPh>
    <rPh sb="19" eb="21">
      <t>テイシュツ</t>
    </rPh>
    <rPh sb="22" eb="24">
      <t>ヒツヨウ</t>
    </rPh>
    <rPh sb="25" eb="27">
      <t>シュウギョウ</t>
    </rPh>
    <rPh sb="27" eb="29">
      <t>キソク</t>
    </rPh>
    <rPh sb="30" eb="32">
      <t>イッカン</t>
    </rPh>
    <phoneticPr fontId="6"/>
  </si>
  <si>
    <t>１月</t>
    <phoneticPr fontId="4"/>
  </si>
  <si>
    <t>２月</t>
  </si>
  <si>
    <t>３月</t>
  </si>
  <si>
    <t>＊0歳児</t>
    <rPh sb="2" eb="4">
      <t>サイジ</t>
    </rPh>
    <phoneticPr fontId="4"/>
  </si>
  <si>
    <t>分毎</t>
    <rPh sb="0" eb="1">
      <t>フン</t>
    </rPh>
    <rPh sb="1" eb="2">
      <t>ゴト</t>
    </rPh>
    <phoneticPr fontId="4"/>
  </si>
  <si>
    <t>＊1歳児</t>
    <rPh sb="2" eb="4">
      <t>サイジ</t>
    </rPh>
    <phoneticPr fontId="4"/>
  </si>
  <si>
    <t>該当なし</t>
    <rPh sb="0" eb="2">
      <t>ガイトウ</t>
    </rPh>
    <phoneticPr fontId="4"/>
  </si>
  <si>
    <t>＊2歳児</t>
    <rPh sb="2" eb="4">
      <t>サイジ</t>
    </rPh>
    <phoneticPr fontId="4"/>
  </si>
  <si>
    <t>・</t>
    <phoneticPr fontId="4"/>
  </si>
  <si>
    <t>認定こども園法施行規則第25条</t>
    <rPh sb="0" eb="2">
      <t>ニンテイ</t>
    </rPh>
    <rPh sb="5" eb="6">
      <t>エン</t>
    </rPh>
    <rPh sb="6" eb="7">
      <t>ホウ</t>
    </rPh>
    <rPh sb="7" eb="9">
      <t>セコウ</t>
    </rPh>
    <rPh sb="9" eb="11">
      <t>キソク</t>
    </rPh>
    <rPh sb="11" eb="12">
      <t>ダイ</t>
    </rPh>
    <rPh sb="14" eb="15">
      <t>ジョウ</t>
    </rPh>
    <phoneticPr fontId="4"/>
  </si>
  <si>
    <t>認定こども園法第23条</t>
    <rPh sb="0" eb="2">
      <t>ニンテイ</t>
    </rPh>
    <rPh sb="5" eb="6">
      <t>エン</t>
    </rPh>
    <rPh sb="6" eb="7">
      <t>ホウ</t>
    </rPh>
    <rPh sb="7" eb="8">
      <t>ダイ</t>
    </rPh>
    <rPh sb="10" eb="11">
      <t>ジョウ</t>
    </rPh>
    <phoneticPr fontId="4"/>
  </si>
  <si>
    <t>認定こども園法施行規則第23条、第24条</t>
    <rPh sb="0" eb="2">
      <t>ニンテイ</t>
    </rPh>
    <rPh sb="5" eb="6">
      <t>エン</t>
    </rPh>
    <rPh sb="6" eb="7">
      <t>ホウ</t>
    </rPh>
    <rPh sb="7" eb="9">
      <t>セコウ</t>
    </rPh>
    <rPh sb="9" eb="11">
      <t>キソク</t>
    </rPh>
    <rPh sb="11" eb="12">
      <t>ダイ</t>
    </rPh>
    <rPh sb="14" eb="15">
      <t>ジョウ</t>
    </rPh>
    <rPh sb="16" eb="17">
      <t>ダイ</t>
    </rPh>
    <rPh sb="19" eb="20">
      <t>ジョウ</t>
    </rPh>
    <phoneticPr fontId="4"/>
  </si>
  <si>
    <r>
      <t>その他の施設の経験</t>
    </r>
    <r>
      <rPr>
        <sz val="9"/>
        <rFont val="HGｺﾞｼｯｸM"/>
        <family val="3"/>
        <charset val="128"/>
      </rPr>
      <t>B</t>
    </r>
    <rPh sb="2" eb="3">
      <t>タ</t>
    </rPh>
    <rPh sb="4" eb="6">
      <t>シセツ</t>
    </rPh>
    <rPh sb="7" eb="9">
      <t>ケイケン</t>
    </rPh>
    <phoneticPr fontId="6"/>
  </si>
  <si>
    <r>
      <rPr>
        <sz val="9"/>
        <rFont val="HGｺﾞｼｯｸM"/>
        <family val="3"/>
        <charset val="128"/>
      </rPr>
      <t>計</t>
    </r>
    <r>
      <rPr>
        <sz val="8.5"/>
        <rFont val="HGｺﾞｼｯｸM"/>
        <family val="3"/>
        <charset val="128"/>
      </rPr>
      <t xml:space="preserve">
</t>
    </r>
    <r>
      <rPr>
        <sz val="9"/>
        <rFont val="HGｺﾞｼｯｸM"/>
        <family val="3"/>
        <charset val="128"/>
      </rPr>
      <t>A＋B</t>
    </r>
    <rPh sb="0" eb="1">
      <t>ケイ</t>
    </rPh>
    <phoneticPr fontId="6"/>
  </si>
  <si>
    <r>
      <t>別表２  正規職員：園長、</t>
    </r>
    <r>
      <rPr>
        <b/>
        <u/>
        <sz val="11"/>
        <rFont val="HGｺﾞｼｯｸM"/>
        <family val="3"/>
        <charset val="128"/>
      </rPr>
      <t>教育及び保育従事者以外の職員</t>
    </r>
    <r>
      <rPr>
        <b/>
        <sz val="11"/>
        <rFont val="HGｺﾞｼｯｸM"/>
        <family val="3"/>
        <charset val="128"/>
      </rPr>
      <t>の勤務状況及び給与支給状況</t>
    </r>
    <rPh sb="5" eb="7">
      <t>セイキ</t>
    </rPh>
    <rPh sb="7" eb="9">
      <t>ショクイン</t>
    </rPh>
    <rPh sb="10" eb="12">
      <t>エンチョウ</t>
    </rPh>
    <rPh sb="13" eb="15">
      <t>キョウイク</t>
    </rPh>
    <rPh sb="15" eb="16">
      <t>オヨ</t>
    </rPh>
    <rPh sb="17" eb="19">
      <t>ホイク</t>
    </rPh>
    <rPh sb="19" eb="22">
      <t>ジュウジシャ</t>
    </rPh>
    <rPh sb="22" eb="24">
      <t>イガイ</t>
    </rPh>
    <rPh sb="25" eb="27">
      <t>ショクイン</t>
    </rPh>
    <phoneticPr fontId="6"/>
  </si>
  <si>
    <r>
      <t>　事業者は、常時使用する労働者を雇い入れるときは、当該労働者に対し、次の項目について医師による健康診断を行わなければならない。</t>
    </r>
    <r>
      <rPr>
        <u/>
        <sz val="9"/>
        <rFont val="HGｺﾞｼｯｸM"/>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HGｺﾞｼｯｸM"/>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6"/>
  </si>
  <si>
    <r>
      <rPr>
        <b/>
        <sz val="10"/>
        <rFont val="HGｺﾞｼｯｸM"/>
        <family val="3"/>
        <charset val="128"/>
      </rPr>
      <t>別表</t>
    </r>
    <r>
      <rPr>
        <sz val="10"/>
        <rFont val="HGｺﾞｼｯｸM"/>
        <family val="3"/>
        <charset val="128"/>
      </rPr>
      <t xml:space="preserve">  職員の勤務割り振り表  （監査調書提出月の勤務割り振り表を記入すること。）※既存資料の添付でも可</t>
    </r>
    <rPh sb="42" eb="44">
      <t>キソン</t>
    </rPh>
    <rPh sb="44" eb="46">
      <t>シリョウ</t>
    </rPh>
    <rPh sb="47" eb="49">
      <t>テンプ</t>
    </rPh>
    <rPh sb="51" eb="52">
      <t>カ</t>
    </rPh>
    <phoneticPr fontId="6"/>
  </si>
  <si>
    <r>
      <t>　非正規職員のうち、フルタイムで働いている者（いわゆる「フルタイムパート」）はパートタイム労働法の対象外。しかし、企業の雇用管理の実態からすると、</t>
    </r>
    <r>
      <rPr>
        <u/>
        <sz val="10"/>
        <rFont val="HGｺﾞｼｯｸM"/>
        <family val="3"/>
        <charset val="128"/>
      </rPr>
      <t>パートタイム労働法の趣旨が適用されることが望ましいとされている。</t>
    </r>
    <r>
      <rPr>
        <sz val="10"/>
        <rFont val="HGｺﾞｼｯｸM"/>
        <family val="3"/>
        <charset val="128"/>
      </rPr>
      <t>（平成20年4月1日施行の改正指針参照）</t>
    </r>
    <rPh sb="1" eb="4">
      <t>ヒセイキ</t>
    </rPh>
    <rPh sb="4" eb="6">
      <t>ショクイン</t>
    </rPh>
    <rPh sb="45" eb="48">
      <t>ロウドウホウ</t>
    </rPh>
    <rPh sb="106" eb="108">
      <t>ヘイセイ</t>
    </rPh>
    <rPh sb="110" eb="111">
      <t>ネン</t>
    </rPh>
    <rPh sb="112" eb="113">
      <t>ツキ</t>
    </rPh>
    <rPh sb="114" eb="115">
      <t>ニチ</t>
    </rPh>
    <rPh sb="115" eb="117">
      <t>シコウ</t>
    </rPh>
    <phoneticPr fontId="6"/>
  </si>
  <si>
    <r>
      <rPr>
        <u/>
        <sz val="10"/>
        <rFont val="HGｺﾞｼｯｸM"/>
        <family val="3"/>
        <charset val="128"/>
      </rPr>
      <t>所定労働時間が通常の労働者と同一の有期契約労働者（いわゆる「フルタイムパート」）についても、法の趣旨が考慮されるべきであること</t>
    </r>
    <r>
      <rPr>
        <sz val="10"/>
        <rFont val="HGｺﾞｼｯｸM"/>
        <family val="3"/>
        <charset val="128"/>
      </rPr>
      <t xml:space="preserve">
</t>
    </r>
    <phoneticPr fontId="6"/>
  </si>
  <si>
    <r>
      <t xml:space="preserve">その他行事等
</t>
    </r>
    <r>
      <rPr>
        <sz val="8"/>
        <rFont val="HGｺﾞｼｯｸM"/>
        <family val="3"/>
        <charset val="128"/>
      </rPr>
      <t>（右欄に具体的に
記入すること）</t>
    </r>
    <rPh sb="2" eb="3">
      <t>タ</t>
    </rPh>
    <rPh sb="3" eb="5">
      <t>ギョウジ</t>
    </rPh>
    <rPh sb="5" eb="6">
      <t>トウ</t>
    </rPh>
    <rPh sb="8" eb="9">
      <t>ミギ</t>
    </rPh>
    <rPh sb="9" eb="10">
      <t>ラン</t>
    </rPh>
    <rPh sb="11" eb="14">
      <t>グタイテキ</t>
    </rPh>
    <rPh sb="16" eb="18">
      <t>キニュウ</t>
    </rPh>
    <phoneticPr fontId="4"/>
  </si>
  <si>
    <t>※欄が不足する場合は、別紙で作成すること。</t>
    <rPh sb="1" eb="2">
      <t>ラン</t>
    </rPh>
    <rPh sb="3" eb="5">
      <t>フソク</t>
    </rPh>
    <rPh sb="7" eb="9">
      <t>バアイ</t>
    </rPh>
    <rPh sb="11" eb="13">
      <t>ベッシ</t>
    </rPh>
    <rPh sb="14" eb="16">
      <t>サクセイ</t>
    </rPh>
    <phoneticPr fontId="6"/>
  </si>
  <si>
    <t>児童年齢は該当年度4月1日の前日年齢とする。但し、3月31日現在満2歳であって入所時満3歳の1号認定子どもは、3歳に計上すること。</t>
    <rPh sb="0" eb="2">
      <t>ジドウ</t>
    </rPh>
    <rPh sb="2" eb="4">
      <t>ネンレイ</t>
    </rPh>
    <rPh sb="5" eb="7">
      <t>ガイトウ</t>
    </rPh>
    <rPh sb="7" eb="9">
      <t>ネンド</t>
    </rPh>
    <rPh sb="10" eb="11">
      <t>ツキ</t>
    </rPh>
    <rPh sb="12" eb="13">
      <t>ニチ</t>
    </rPh>
    <rPh sb="14" eb="16">
      <t>ゼンジツ</t>
    </rPh>
    <rPh sb="26" eb="27">
      <t>ツキ</t>
    </rPh>
    <rPh sb="29" eb="30">
      <t>ニチ</t>
    </rPh>
    <rPh sb="30" eb="32">
      <t>ゲンザイ</t>
    </rPh>
    <rPh sb="32" eb="33">
      <t>マン</t>
    </rPh>
    <rPh sb="34" eb="35">
      <t>サイ</t>
    </rPh>
    <rPh sb="39" eb="42">
      <t>ニュウショジ</t>
    </rPh>
    <rPh sb="42" eb="43">
      <t>マン</t>
    </rPh>
    <rPh sb="44" eb="45">
      <t>サイ</t>
    </rPh>
    <rPh sb="47" eb="48">
      <t>ゴウ</t>
    </rPh>
    <rPh sb="48" eb="50">
      <t>ニンテイ</t>
    </rPh>
    <rPh sb="50" eb="51">
      <t>コ</t>
    </rPh>
    <phoneticPr fontId="4"/>
  </si>
  <si>
    <t>なし・・・①欄</t>
    <rPh sb="6" eb="7">
      <t>ラン</t>
    </rPh>
    <phoneticPr fontId="4"/>
  </si>
  <si>
    <t>あり・・・②欄</t>
    <rPh sb="6" eb="7">
      <t>ラン</t>
    </rPh>
    <phoneticPr fontId="4"/>
  </si>
  <si>
    <r>
      <t>常勤換算人数＝「(1)の表「</t>
    </r>
    <r>
      <rPr>
        <sz val="9"/>
        <color rgb="FF0000FF"/>
        <rFont val="HGｺﾞｼｯｸM"/>
        <family val="3"/>
        <charset val="128"/>
      </rPr>
      <t>教育及び保育に従事する者</t>
    </r>
    <r>
      <rPr>
        <sz val="9"/>
        <rFont val="HGｺﾞｼｯｸM"/>
        <family val="3"/>
        <charset val="128"/>
      </rPr>
      <t>」及び「</t>
    </r>
    <r>
      <rPr>
        <sz val="9"/>
        <color rgb="FF0000FF"/>
        <rFont val="HGｺﾞｼｯｸM"/>
        <family val="3"/>
        <charset val="128"/>
      </rPr>
      <t>保育士ｶｳﾝﾄ看護師1名</t>
    </r>
    <r>
      <rPr>
        <sz val="9"/>
        <rFont val="HGｺﾞｼｯｸM"/>
        <family val="3"/>
        <charset val="128"/>
      </rPr>
      <t>」の1ｶ月の労働時間数（雇用契約による）の合計」÷「正規職員就業規則で定めた1ｶ月の所定労働時間数」（小数点以下は端数処理しない）」</t>
    </r>
    <rPh sb="12" eb="13">
      <t>ヒョウ</t>
    </rPh>
    <rPh sb="14" eb="16">
      <t>キョウイク</t>
    </rPh>
    <rPh sb="16" eb="17">
      <t>オヨ</t>
    </rPh>
    <rPh sb="18" eb="20">
      <t>ホイク</t>
    </rPh>
    <rPh sb="21" eb="23">
      <t>ジュウジ</t>
    </rPh>
    <rPh sb="25" eb="26">
      <t>モノ</t>
    </rPh>
    <rPh sb="27" eb="28">
      <t>オヨ</t>
    </rPh>
    <rPh sb="37" eb="40">
      <t>カンゴシ</t>
    </rPh>
    <rPh sb="41" eb="42">
      <t>ナ</t>
    </rPh>
    <rPh sb="46" eb="47">
      <t>ゲツ</t>
    </rPh>
    <rPh sb="48" eb="50">
      <t>ロウドウ</t>
    </rPh>
    <rPh sb="50" eb="53">
      <t>ジカンスウ</t>
    </rPh>
    <rPh sb="54" eb="56">
      <t>コヨウ</t>
    </rPh>
    <rPh sb="56" eb="58">
      <t>ケイヤク</t>
    </rPh>
    <rPh sb="63" eb="65">
      <t>ゴウケイ</t>
    </rPh>
    <rPh sb="84" eb="86">
      <t>ショテイ</t>
    </rPh>
    <rPh sb="86" eb="88">
      <t>ロウドウ</t>
    </rPh>
    <rPh sb="96" eb="98">
      <t>イカ</t>
    </rPh>
    <rPh sb="99" eb="101">
      <t>ハスウ</t>
    </rPh>
    <rPh sb="101" eb="103">
      <t>ショリ</t>
    </rPh>
    <phoneticPr fontId="4"/>
  </si>
  <si>
    <r>
      <t>段</t>
    </r>
    <r>
      <rPr>
        <sz val="8"/>
        <rFont val="HGｺﾞｼｯｸM"/>
        <family val="3"/>
        <charset val="128"/>
      </rPr>
      <t>(※2)</t>
    </r>
    <r>
      <rPr>
        <sz val="10"/>
        <rFont val="HGｺﾞｼｯｸM"/>
        <family val="3"/>
        <charset val="128"/>
      </rPr>
      <t>、耐火構造</t>
    </r>
    <r>
      <rPr>
        <sz val="8"/>
        <rFont val="HGｺﾞｼｯｸM"/>
        <family val="3"/>
        <charset val="128"/>
      </rPr>
      <t>（※4）</t>
    </r>
    <r>
      <rPr>
        <sz val="10"/>
        <rFont val="HGｺﾞｼｯｸM"/>
        <family val="3"/>
        <charset val="128"/>
      </rPr>
      <t>の屋外傾斜路・これに準ずる設備、屋外階</t>
    </r>
    <phoneticPr fontId="4"/>
  </si>
  <si>
    <r>
      <t>段</t>
    </r>
    <r>
      <rPr>
        <sz val="8"/>
        <rFont val="HGｺﾞｼｯｸM"/>
        <family val="3"/>
        <charset val="128"/>
      </rPr>
      <t>(※2)</t>
    </r>
    <r>
      <rPr>
        <sz val="10"/>
        <rFont val="HGｺﾞｼｯｸM"/>
        <family val="3"/>
        <charset val="128"/>
      </rPr>
      <t>、耐火構造(※4)の屋外傾斜路、屋外避難階段</t>
    </r>
    <r>
      <rPr>
        <sz val="8"/>
        <rFont val="HGｺﾞｼｯｸM"/>
        <family val="3"/>
        <charset val="128"/>
      </rPr>
      <t>(※5)</t>
    </r>
    <r>
      <rPr>
        <sz val="10"/>
        <rFont val="HGｺﾞｼｯｸM"/>
        <family val="3"/>
        <charset val="128"/>
      </rPr>
      <t>に準じ</t>
    </r>
    <rPh sb="23" eb="25">
      <t>ヒナン</t>
    </rPh>
    <phoneticPr fontId="4"/>
  </si>
  <si>
    <r>
      <t>火構造</t>
    </r>
    <r>
      <rPr>
        <sz val="8"/>
        <rFont val="HGｺﾞｼｯｸM"/>
        <family val="3"/>
        <charset val="128"/>
      </rPr>
      <t>(※4)</t>
    </r>
    <r>
      <rPr>
        <sz val="10"/>
        <rFont val="HGｺﾞｼｯｸM"/>
        <family val="3"/>
        <charset val="128"/>
      </rPr>
      <t>の床若しくは壁、又は特定防火設備</t>
    </r>
    <r>
      <rPr>
        <sz val="8"/>
        <rFont val="HGｺﾞｼｯｸM"/>
        <family val="3"/>
        <charset val="128"/>
      </rPr>
      <t>(※6)</t>
    </r>
    <r>
      <rPr>
        <sz val="10"/>
        <rFont val="HGｺﾞｼｯｸM"/>
        <family val="3"/>
        <charset val="128"/>
      </rPr>
      <t>で区画されてい</t>
    </r>
    <rPh sb="9" eb="10">
      <t>モ</t>
    </rPh>
    <rPh sb="13" eb="14">
      <t>カベ</t>
    </rPh>
    <rPh sb="15" eb="16">
      <t>マタ</t>
    </rPh>
    <phoneticPr fontId="4"/>
  </si>
  <si>
    <r>
      <t xml:space="preserve">小計
</t>
    </r>
    <r>
      <rPr>
        <sz val="8"/>
        <rFont val="HGｺﾞｼｯｸM"/>
        <family val="3"/>
        <charset val="128"/>
      </rPr>
      <t>（部屋数）</t>
    </r>
    <rPh sb="0" eb="1">
      <t>ショウ</t>
    </rPh>
    <phoneticPr fontId="4"/>
  </si>
  <si>
    <t>合計(参考含む)</t>
    <rPh sb="0" eb="2">
      <t>ゴウケイ</t>
    </rPh>
    <rPh sb="3" eb="5">
      <t>サンコウ</t>
    </rPh>
    <rPh sb="5" eb="6">
      <t>フク</t>
    </rPh>
    <phoneticPr fontId="6"/>
  </si>
  <si>
    <t>基本加算部分(参考)</t>
    <rPh sb="0" eb="2">
      <t>キホン</t>
    </rPh>
    <rPh sb="2" eb="4">
      <t>カサン</t>
    </rPh>
    <rPh sb="4" eb="6">
      <t>ブブン</t>
    </rPh>
    <rPh sb="7" eb="9">
      <t>サンコウ</t>
    </rPh>
    <phoneticPr fontId="4"/>
  </si>
  <si>
    <t>(再)保育士カウント看護師</t>
    <rPh sb="1" eb="2">
      <t>サイ</t>
    </rPh>
    <rPh sb="3" eb="6">
      <t>ホイクシ</t>
    </rPh>
    <rPh sb="10" eb="13">
      <t>カンゴシ</t>
    </rPh>
    <phoneticPr fontId="4"/>
  </si>
  <si>
    <t>(再)保育士カウント養護教諭・助教諭</t>
    <rPh sb="1" eb="2">
      <t>サイ</t>
    </rPh>
    <rPh sb="3" eb="6">
      <t>ホイクシ</t>
    </rPh>
    <rPh sb="10" eb="12">
      <t>ヨウゴ</t>
    </rPh>
    <rPh sb="12" eb="14">
      <t>キョウユ</t>
    </rPh>
    <rPh sb="15" eb="18">
      <t>ジョキョウユ</t>
    </rPh>
    <phoneticPr fontId="4"/>
  </si>
  <si>
    <t>非正規</t>
    <rPh sb="0" eb="1">
      <t>ヒ</t>
    </rPh>
    <rPh sb="1" eb="3">
      <t>セイキ</t>
    </rPh>
    <phoneticPr fontId="4"/>
  </si>
  <si>
    <t xml:space="preserve"> ③ 無資格者が補助的な業務を超えて保育・教育に従事していないか。</t>
    <rPh sb="21" eb="23">
      <t>キョウイク</t>
    </rPh>
    <phoneticPr fontId="6"/>
  </si>
  <si>
    <t xml:space="preserve"> 休職中（産休育休等）の正規職員は、代替職員がいる場合は正規職員欄に計上し、教育及び保育に従事する者のみ代替職員を再掲表示する。代替職員がいない場合は計上しない。休職中（産休育休等）の非正規職員は、代替職員がいる場合は当該代替職員の雇用条件に該当する欄に計上し、代替職員がいない場合は計上しない。</t>
    <rPh sb="1" eb="3">
      <t>キュウショク</t>
    </rPh>
    <rPh sb="3" eb="4">
      <t>チュウ</t>
    </rPh>
    <rPh sb="12" eb="14">
      <t>セイキ</t>
    </rPh>
    <rPh sb="18" eb="20">
      <t>ダイタイ</t>
    </rPh>
    <rPh sb="20" eb="22">
      <t>ショクイン</t>
    </rPh>
    <rPh sb="25" eb="27">
      <t>バアイ</t>
    </rPh>
    <rPh sb="28" eb="30">
      <t>セイキ</t>
    </rPh>
    <rPh sb="30" eb="32">
      <t>ショクイン</t>
    </rPh>
    <rPh sb="32" eb="33">
      <t>ラン</t>
    </rPh>
    <rPh sb="34" eb="36">
      <t>ケイジョウ</t>
    </rPh>
    <rPh sb="38" eb="40">
      <t>キョウイク</t>
    </rPh>
    <rPh sb="40" eb="41">
      <t>オヨ</t>
    </rPh>
    <rPh sb="42" eb="44">
      <t>ホイク</t>
    </rPh>
    <rPh sb="45" eb="47">
      <t>ジュウジ</t>
    </rPh>
    <rPh sb="49" eb="50">
      <t>モノ</t>
    </rPh>
    <rPh sb="52" eb="54">
      <t>ダイタイ</t>
    </rPh>
    <rPh sb="54" eb="56">
      <t>ショクイン</t>
    </rPh>
    <rPh sb="57" eb="59">
      <t>サイケイ</t>
    </rPh>
    <rPh sb="59" eb="61">
      <t>ヒョウジ</t>
    </rPh>
    <rPh sb="64" eb="66">
      <t>ダイタイ</t>
    </rPh>
    <rPh sb="66" eb="68">
      <t>ショクイン</t>
    </rPh>
    <rPh sb="72" eb="74">
      <t>バアイ</t>
    </rPh>
    <rPh sb="92" eb="95">
      <t>ヒセイキ</t>
    </rPh>
    <rPh sb="95" eb="97">
      <t>ショクイン</t>
    </rPh>
    <rPh sb="99" eb="101">
      <t>ダイタイ</t>
    </rPh>
    <rPh sb="101" eb="103">
      <t>ショクイン</t>
    </rPh>
    <rPh sb="106" eb="108">
      <t>バアイ</t>
    </rPh>
    <rPh sb="109" eb="111">
      <t>トウガイ</t>
    </rPh>
    <rPh sb="111" eb="113">
      <t>ダイタイ</t>
    </rPh>
    <rPh sb="113" eb="115">
      <t>ショクイン</t>
    </rPh>
    <rPh sb="116" eb="118">
      <t>コヨウ</t>
    </rPh>
    <rPh sb="118" eb="120">
      <t>ジョウケン</t>
    </rPh>
    <rPh sb="121" eb="123">
      <t>ガイトウ</t>
    </rPh>
    <rPh sb="125" eb="126">
      <t>ラン</t>
    </rPh>
    <rPh sb="127" eb="129">
      <t>ケイジョウ</t>
    </rPh>
    <rPh sb="131" eb="133">
      <t>ダイタイ</t>
    </rPh>
    <rPh sb="133" eb="135">
      <t>ショクイン</t>
    </rPh>
    <rPh sb="139" eb="141">
      <t>バアイ</t>
    </rPh>
    <rPh sb="142" eb="144">
      <t>ケイジョウ</t>
    </rPh>
    <phoneticPr fontId="6"/>
  </si>
  <si>
    <t>加入要件を満たす場合は適正に加入しているか。</t>
    <rPh sb="8" eb="10">
      <t>バアイ</t>
    </rPh>
    <phoneticPr fontId="6"/>
  </si>
  <si>
    <t>（労働基準監督署への提出年月日:　　　　　　　　　　　　）</t>
    <phoneticPr fontId="6"/>
  </si>
  <si>
    <t>－幼保連携型認定こども園運営No.２４－</t>
    <rPh sb="5" eb="7">
      <t>ニンテイ</t>
    </rPh>
    <rPh sb="10" eb="11">
      <t>ソノ</t>
    </rPh>
    <phoneticPr fontId="6"/>
  </si>
  <si>
    <t>－幼保連携型認定こども運営No.２５－</t>
    <rPh sb="5" eb="7">
      <t>ニンテイ</t>
    </rPh>
    <phoneticPr fontId="6"/>
  </si>
  <si>
    <t>－幼保連携型認定こども園運営No.２６－</t>
    <rPh sb="5" eb="7">
      <t>ニンテイ</t>
    </rPh>
    <rPh sb="10" eb="11">
      <t>ソノ</t>
    </rPh>
    <phoneticPr fontId="6"/>
  </si>
  <si>
    <t>－幼保連携型認定こども園運営No.１８－</t>
    <rPh sb="5" eb="7">
      <t>ニンテイ</t>
    </rPh>
    <rPh sb="10" eb="11">
      <t>ソノ</t>
    </rPh>
    <phoneticPr fontId="4"/>
  </si>
  <si>
    <t>－幼保連携型認定こども園運営No.１８-2－</t>
    <rPh sb="5" eb="7">
      <t>ニンテイ</t>
    </rPh>
    <rPh sb="10" eb="11">
      <t>ソノ</t>
    </rPh>
    <phoneticPr fontId="4"/>
  </si>
  <si>
    <t>－幼保連携型認定こども園運営No.１８-3－</t>
    <rPh sb="5" eb="7">
      <t>ニンテイ</t>
    </rPh>
    <rPh sb="10" eb="11">
      <t>ソノ</t>
    </rPh>
    <phoneticPr fontId="4"/>
  </si>
  <si>
    <t>－幼保連携型認定こども園運営No.１８-4－</t>
    <rPh sb="5" eb="7">
      <t>ニンテイ</t>
    </rPh>
    <rPh sb="10" eb="11">
      <t>ソノ</t>
    </rPh>
    <phoneticPr fontId="4"/>
  </si>
  <si>
    <t>－幼保連携型認定こども園運営No.１７－</t>
    <rPh sb="5" eb="7">
      <t>ニンテイ</t>
    </rPh>
    <rPh sb="10" eb="11">
      <t>ソノ</t>
    </rPh>
    <phoneticPr fontId="6"/>
  </si>
  <si>
    <t>－幼保連携型認定こども園運営No.１６－</t>
    <rPh sb="5" eb="7">
      <t>ニンテイ</t>
    </rPh>
    <rPh sb="10" eb="11">
      <t>ソノ</t>
    </rPh>
    <phoneticPr fontId="4"/>
  </si>
  <si>
    <t>－幼保連携型認定こども園運営No.１５－</t>
    <rPh sb="5" eb="7">
      <t>ニンテイ</t>
    </rPh>
    <rPh sb="10" eb="11">
      <t>ソノ</t>
    </rPh>
    <phoneticPr fontId="6"/>
  </si>
  <si>
    <t>－幼保連携型認定こども園運営No.１３－</t>
    <rPh sb="5" eb="7">
      <t>ニンテイ</t>
    </rPh>
    <rPh sb="10" eb="11">
      <t>ソノ</t>
    </rPh>
    <phoneticPr fontId="6"/>
  </si>
  <si>
    <r>
      <t>　ア 耐火建築物</t>
    </r>
    <r>
      <rPr>
        <sz val="8"/>
        <rFont val="HGｺﾞｼｯｸM"/>
        <family val="3"/>
        <charset val="128"/>
      </rPr>
      <t>(※1)</t>
    </r>
    <r>
      <rPr>
        <sz val="10"/>
        <rFont val="HGｺﾞｼｯｸM"/>
        <family val="3"/>
        <charset val="128"/>
      </rPr>
      <t>であるか。</t>
    </r>
    <phoneticPr fontId="6"/>
  </si>
  <si>
    <r>
      <rPr>
        <sz val="8"/>
        <rFont val="HGｺﾞｼｯｸM"/>
        <family val="3"/>
        <charset val="128"/>
      </rPr>
      <t>(※2)</t>
    </r>
    <r>
      <rPr>
        <sz val="10"/>
        <rFont val="HGｺﾞｼｯｸM"/>
        <family val="3"/>
        <charset val="128"/>
      </rPr>
      <t>、待避上有効なバルコニー、準耐火構造</t>
    </r>
    <r>
      <rPr>
        <sz val="8"/>
        <rFont val="HGｺﾞｼｯｸM"/>
        <family val="3"/>
        <charset val="128"/>
      </rPr>
      <t>（※3）</t>
    </r>
    <r>
      <rPr>
        <sz val="10"/>
        <rFont val="HGｺﾞｼｯｸM"/>
        <family val="3"/>
        <charset val="128"/>
      </rPr>
      <t>の屋外傾斜路・こ</t>
    </r>
    <phoneticPr fontId="6"/>
  </si>
  <si>
    <r>
      <t>　ア 常用の屋内避難階段又は特別避難階段に準じた屋内階段</t>
    </r>
    <r>
      <rPr>
        <sz val="8"/>
        <rFont val="HGｺﾞｼｯｸM"/>
        <family val="3"/>
        <charset val="128"/>
      </rPr>
      <t>(※2)</t>
    </r>
    <r>
      <rPr>
        <sz val="10"/>
        <rFont val="HGｺﾞｼｯｸM"/>
        <family val="3"/>
        <charset val="128"/>
      </rPr>
      <t>、</t>
    </r>
    <phoneticPr fontId="6"/>
  </si>
  <si>
    <r>
      <t>屋外避難階段</t>
    </r>
    <r>
      <rPr>
        <sz val="8"/>
        <rFont val="HGｺﾞｼｯｸM"/>
        <family val="3"/>
        <charset val="128"/>
      </rPr>
      <t>(※5)</t>
    </r>
    <r>
      <rPr>
        <sz val="10"/>
        <rFont val="HGｺﾞｼｯｸM"/>
        <family val="3"/>
        <charset val="128"/>
      </rPr>
      <t xml:space="preserve">に準じた屋外階段のどちらかがあるか。 </t>
    </r>
    <phoneticPr fontId="4"/>
  </si>
  <si>
    <t>（令和</t>
    <rPh sb="1" eb="3">
      <t>レイワ</t>
    </rPh>
    <phoneticPr fontId="4"/>
  </si>
  <si>
    <t>％</t>
    <phoneticPr fontId="4"/>
  </si>
  <si>
    <r>
      <t>代替職員のうち常勤は表の</t>
    </r>
    <r>
      <rPr>
        <b/>
        <sz val="9"/>
        <rFont val="HGｺﾞｼｯｸM"/>
        <family val="3"/>
        <charset val="128"/>
      </rPr>
      <t>太枠内</t>
    </r>
    <r>
      <rPr>
        <sz val="9"/>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4"/>
  </si>
  <si>
    <t>※参考の部分については各市町村にて確認。</t>
    <rPh sb="1" eb="3">
      <t>サンコウ</t>
    </rPh>
    <rPh sb="4" eb="6">
      <t>ブブン</t>
    </rPh>
    <rPh sb="11" eb="15">
      <t>カクシチョウソン</t>
    </rPh>
    <rPh sb="17" eb="19">
      <t>カクニン</t>
    </rPh>
    <phoneticPr fontId="4"/>
  </si>
  <si>
    <t>ないよう配慮しているか。</t>
    <rPh sb="4" eb="6">
      <t>ハイリョ</t>
    </rPh>
    <phoneticPr fontId="4"/>
  </si>
  <si>
    <t>を要する家庭の子ども、ひとり親の子ども、低所得家庭の子ども、</t>
    <phoneticPr fontId="4"/>
  </si>
  <si>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4"/>
  </si>
  <si>
    <t>「幼保連携型認定こども園の学級の編制、職員、設備及び運営に関する基準の運用上の取扱いについて」（平成26年11月28日府政共生第1104号、26文科初第891号、雇児発1128第2号内閣府政策統括官（共生社会政策担当）他連名通知）</t>
    <phoneticPr fontId="4"/>
  </si>
  <si>
    <t>　※ 下記①、⑤の配置と①の各部屋の面積が分かる平面図を添付すること。</t>
    <rPh sb="3" eb="5">
      <t>カキ</t>
    </rPh>
    <rPh sb="9" eb="11">
      <t>ハイチ</t>
    </rPh>
    <rPh sb="14" eb="17">
      <t>カクヘヤ</t>
    </rPh>
    <rPh sb="18" eb="20">
      <t>メンセキ</t>
    </rPh>
    <rPh sb="21" eb="22">
      <t>ワ</t>
    </rPh>
    <rPh sb="24" eb="27">
      <t>ヘイメンズ</t>
    </rPh>
    <rPh sb="28" eb="30">
      <t>テンプ</t>
    </rPh>
    <phoneticPr fontId="4"/>
  </si>
  <si>
    <t>　① 保育室等の面積を記入すること。※色つきのセルには数式が入っています。</t>
    <rPh sb="3" eb="6">
      <t>ホイクシツ</t>
    </rPh>
    <rPh sb="6" eb="7">
      <t>トウ</t>
    </rPh>
    <rPh sb="19" eb="20">
      <t>イロ</t>
    </rPh>
    <rPh sb="27" eb="29">
      <t>スウシキ</t>
    </rPh>
    <rPh sb="30" eb="31">
      <t>ハイ</t>
    </rPh>
    <phoneticPr fontId="4"/>
  </si>
  <si>
    <r>
      <t xml:space="preserve"> ② 学級数　</t>
    </r>
    <r>
      <rPr>
        <sz val="9"/>
        <rFont val="HGｺﾞｼｯｸM"/>
        <family val="3"/>
        <charset val="128"/>
      </rPr>
      <t>※色つきセルには数式が入っています。</t>
    </r>
    <rPh sb="3" eb="5">
      <t>ガッキュウ</t>
    </rPh>
    <rPh sb="5" eb="6">
      <t>スウ</t>
    </rPh>
    <rPh sb="8" eb="9">
      <t>イロ</t>
    </rPh>
    <rPh sb="15" eb="17">
      <t>スウシキ</t>
    </rPh>
    <rPh sb="18" eb="19">
      <t>ハイ</t>
    </rPh>
    <phoneticPr fontId="6"/>
  </si>
  <si>
    <t xml:space="preserve"> ③ 3歳以上児の保育室数は学級数を下回っていないか。</t>
    <rPh sb="4" eb="5">
      <t>サイ</t>
    </rPh>
    <rPh sb="5" eb="8">
      <t>イジョウジ</t>
    </rPh>
    <rPh sb="9" eb="12">
      <t>ホイクシツ</t>
    </rPh>
    <rPh sb="12" eb="13">
      <t>カズ</t>
    </rPh>
    <rPh sb="14" eb="17">
      <t>ガッキュウスウ</t>
    </rPh>
    <rPh sb="18" eb="20">
      <t>シタマワ</t>
    </rPh>
    <phoneticPr fontId="4"/>
  </si>
  <si>
    <t xml:space="preserve"> ⑤ 設備運営基準に定める他の設備等を有しているか。</t>
    <rPh sb="3" eb="5">
      <t>セツビ</t>
    </rPh>
    <rPh sb="5" eb="7">
      <t>ウンエイ</t>
    </rPh>
    <rPh sb="13" eb="14">
      <t>ホカ</t>
    </rPh>
    <rPh sb="15" eb="17">
      <t>セツビ</t>
    </rPh>
    <rPh sb="17" eb="18">
      <t>トウ</t>
    </rPh>
    <rPh sb="19" eb="20">
      <t>ユウ</t>
    </rPh>
    <phoneticPr fontId="6"/>
  </si>
  <si>
    <t xml:space="preserve"> ⑥ 園舎には、次の設備を備えているか。</t>
    <rPh sb="3" eb="5">
      <t>エンシャ</t>
    </rPh>
    <rPh sb="8" eb="9">
      <t>ツギ</t>
    </rPh>
    <rPh sb="10" eb="12">
      <t>セツビ</t>
    </rPh>
    <rPh sb="13" eb="14">
      <t>ソナ</t>
    </rPh>
    <phoneticPr fontId="6"/>
  </si>
  <si>
    <t xml:space="preserve"> ⑦ 施設の認可面積と現況面積は一致しているか。</t>
    <rPh sb="6" eb="8">
      <t>ニンカ</t>
    </rPh>
    <rPh sb="8" eb="10">
      <t>メンセキ</t>
    </rPh>
    <phoneticPr fontId="4"/>
  </si>
  <si>
    <t xml:space="preserve"> ⑧ 園舎の階層は、</t>
    <rPh sb="3" eb="5">
      <t>エンシャ</t>
    </rPh>
    <rPh sb="6" eb="8">
      <t>カイソウ</t>
    </rPh>
    <phoneticPr fontId="6"/>
  </si>
  <si>
    <t xml:space="preserve"> ⑨ 保育室等が２階以上に設けられているか。</t>
    <phoneticPr fontId="6"/>
  </si>
  <si>
    <r>
      <t xml:space="preserve"> ⑩ </t>
    </r>
    <r>
      <rPr>
        <u/>
        <sz val="10"/>
        <rFont val="HGｺﾞｼｯｸM"/>
        <family val="3"/>
        <charset val="128"/>
      </rPr>
      <t>２階以上</t>
    </r>
    <r>
      <rPr>
        <sz val="10"/>
        <rFont val="HGｺﾞｼｯｸM"/>
        <family val="3"/>
        <charset val="128"/>
      </rPr>
      <t>に保育室等がある場合（共通）</t>
    </r>
    <rPh sb="4" eb="5">
      <t>カイ</t>
    </rPh>
    <rPh sb="5" eb="7">
      <t>イジョウ</t>
    </rPh>
    <rPh sb="8" eb="11">
      <t>ホイクシツ</t>
    </rPh>
    <rPh sb="11" eb="12">
      <t>トウ</t>
    </rPh>
    <rPh sb="15" eb="17">
      <t>バアイ</t>
    </rPh>
    <rPh sb="18" eb="20">
      <t>キョウツウ</t>
    </rPh>
    <phoneticPr fontId="6"/>
  </si>
  <si>
    <r>
      <t xml:space="preserve"> ⑪ </t>
    </r>
    <r>
      <rPr>
        <u/>
        <sz val="10"/>
        <rFont val="HGｺﾞｼｯｸM"/>
        <family val="3"/>
        <charset val="128"/>
      </rPr>
      <t>２階</t>
    </r>
    <r>
      <rPr>
        <sz val="10"/>
        <rFont val="HGｺﾞｼｯｸM"/>
        <family val="3"/>
        <charset val="128"/>
      </rPr>
      <t>に保育室等がある場合</t>
    </r>
    <phoneticPr fontId="6"/>
  </si>
  <si>
    <r>
      <t xml:space="preserve"> ⑫ </t>
    </r>
    <r>
      <rPr>
        <u/>
        <sz val="10"/>
        <rFont val="HGｺﾞｼｯｸM"/>
        <family val="3"/>
        <charset val="128"/>
      </rPr>
      <t>３階</t>
    </r>
    <r>
      <rPr>
        <sz val="10"/>
        <rFont val="HGｺﾞｼｯｸM"/>
        <family val="3"/>
        <charset val="128"/>
      </rPr>
      <t>に保育室等がある場合</t>
    </r>
    <rPh sb="9" eb="10">
      <t>トウ</t>
    </rPh>
    <phoneticPr fontId="6"/>
  </si>
  <si>
    <r>
      <t xml:space="preserve"> ⑬ </t>
    </r>
    <r>
      <rPr>
        <u/>
        <sz val="10"/>
        <rFont val="HGｺﾞｼｯｸM"/>
        <family val="3"/>
        <charset val="128"/>
      </rPr>
      <t>４階以上</t>
    </r>
    <r>
      <rPr>
        <sz val="10"/>
        <rFont val="HGｺﾞｼｯｸM"/>
        <family val="3"/>
        <charset val="128"/>
      </rPr>
      <t>に保育室等がある場合</t>
    </r>
    <rPh sb="5" eb="7">
      <t>イジョウ</t>
    </rPh>
    <rPh sb="8" eb="11">
      <t>ホイクシツ</t>
    </rPh>
    <rPh sb="11" eb="12">
      <t>トウ</t>
    </rPh>
    <rPh sb="15" eb="17">
      <t>バアイ</t>
    </rPh>
    <phoneticPr fontId="4"/>
  </si>
  <si>
    <r>
      <t xml:space="preserve"> ⑭ </t>
    </r>
    <r>
      <rPr>
        <u/>
        <sz val="10"/>
        <rFont val="HGｺﾞｼｯｸM"/>
        <family val="3"/>
        <charset val="128"/>
      </rPr>
      <t>３階以上</t>
    </r>
    <r>
      <rPr>
        <sz val="10"/>
        <rFont val="HGｺﾞｼｯｸM"/>
        <family val="3"/>
        <charset val="128"/>
      </rPr>
      <t>に保育室がある場合</t>
    </r>
    <rPh sb="4" eb="5">
      <t>カイ</t>
    </rPh>
    <rPh sb="5" eb="7">
      <t>イジョウ</t>
    </rPh>
    <rPh sb="8" eb="11">
      <t>ホイクシツ</t>
    </rPh>
    <rPh sb="14" eb="16">
      <t>バアイ</t>
    </rPh>
    <phoneticPr fontId="4"/>
  </si>
  <si>
    <t>(4)　子育て支援事業等に関する取組を行っているか。</t>
    <rPh sb="4" eb="6">
      <t>コソダ</t>
    </rPh>
    <rPh sb="7" eb="9">
      <t>シエン</t>
    </rPh>
    <rPh sb="9" eb="11">
      <t>ジギョウ</t>
    </rPh>
    <rPh sb="11" eb="12">
      <t>トウ</t>
    </rPh>
    <rPh sb="13" eb="14">
      <t>カン</t>
    </rPh>
    <rPh sb="16" eb="18">
      <t>トリクミ</t>
    </rPh>
    <rPh sb="19" eb="20">
      <t>オコナ</t>
    </rPh>
    <phoneticPr fontId="4"/>
  </si>
  <si>
    <t>事業名</t>
    <rPh sb="0" eb="2">
      <t>ジギョウ</t>
    </rPh>
    <rPh sb="2" eb="3">
      <t>メイ</t>
    </rPh>
    <phoneticPr fontId="4"/>
  </si>
  <si>
    <t>開設回数　　　　</t>
    <rPh sb="0" eb="2">
      <t>カイセツ</t>
    </rPh>
    <rPh sb="2" eb="4">
      <t>カイスウ</t>
    </rPh>
    <phoneticPr fontId="4"/>
  </si>
  <si>
    <t>回</t>
    <rPh sb="0" eb="1">
      <t>カイ</t>
    </rPh>
    <phoneticPr fontId="4"/>
  </si>
  <si>
    <t>学校教諭（養護教諭
・小学校教諭等）</t>
    <rPh sb="0" eb="2">
      <t>ガッコウ</t>
    </rPh>
    <rPh sb="2" eb="4">
      <t>キョウユ</t>
    </rPh>
    <rPh sb="5" eb="7">
      <t>ヨウゴ</t>
    </rPh>
    <rPh sb="7" eb="9">
      <t>キョウユ</t>
    </rPh>
    <rPh sb="11" eb="14">
      <t>ショウガッコウ</t>
    </rPh>
    <rPh sb="14" eb="16">
      <t>キョウユ</t>
    </rPh>
    <rPh sb="16" eb="17">
      <t>トウ</t>
    </rPh>
    <phoneticPr fontId="4"/>
  </si>
  <si>
    <t>(3)　前頁の４(1)の配置職員のうち、施設型給付費加算分や子ども・子育て支援</t>
    <rPh sb="4" eb="5">
      <t>ゼン</t>
    </rPh>
    <rPh sb="5" eb="6">
      <t>ページ</t>
    </rPh>
    <rPh sb="12" eb="14">
      <t>ハイチ</t>
    </rPh>
    <rPh sb="14" eb="16">
      <t>ショクイン</t>
    </rPh>
    <rPh sb="20" eb="22">
      <t>シセツ</t>
    </rPh>
    <rPh sb="22" eb="23">
      <t>カタ</t>
    </rPh>
    <rPh sb="23" eb="26">
      <t>キュウフヒ</t>
    </rPh>
    <rPh sb="26" eb="28">
      <t>カサン</t>
    </rPh>
    <phoneticPr fontId="6"/>
  </si>
  <si>
    <t>交付金対象事業等での配置・加配はあるか。</t>
    <phoneticPr fontId="6"/>
  </si>
  <si>
    <t xml:space="preserve"> ② 各クラスには常勤の教育・保育従事者【表（常勤A）】を各1名</t>
    <rPh sb="3" eb="4">
      <t>カク</t>
    </rPh>
    <rPh sb="9" eb="11">
      <t>ジョウキン</t>
    </rPh>
    <rPh sb="12" eb="14">
      <t>キョウイク</t>
    </rPh>
    <rPh sb="15" eb="17">
      <t>ホイク</t>
    </rPh>
    <rPh sb="17" eb="20">
      <t>ジュウジシャ</t>
    </rPh>
    <rPh sb="21" eb="22">
      <t>ヒョウ</t>
    </rPh>
    <rPh sb="23" eb="25">
      <t>ジョウキン</t>
    </rPh>
    <rPh sb="29" eb="30">
      <t>カク</t>
    </rPh>
    <rPh sb="31" eb="32">
      <t>メイ</t>
    </rPh>
    <phoneticPr fontId="4"/>
  </si>
  <si>
    <t>以上配置しているか。</t>
    <phoneticPr fontId="4"/>
  </si>
  <si>
    <t>（月案）年間計画を具体化するために、1ヶ月の生活を見通して立てる指導案</t>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</si>
  <si>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t>（日案）1日のこどもの生活時間を見通して細かく立てる指導案</t>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</si>
  <si>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t>（年間計画）4月～翌年3月までの1年間の生活を見通して立てる指導案</t>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</si>
  <si>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（週案）月案実施のために継続性を考えながら1週間を見通して活動を具体化する指導案</t>
    <phoneticPr fontId="4"/>
  </si>
  <si>
    <t xml:space="preserve"> 6　給与の状況</t>
    <phoneticPr fontId="6"/>
  </si>
  <si>
    <t xml:space="preserve"> 7　職員処遇の状況</t>
    <phoneticPr fontId="6"/>
  </si>
  <si>
    <t>(4)　学級・保育室等のクラス編成の状況</t>
    <rPh sb="4" eb="6">
      <t>ガッキュウ</t>
    </rPh>
    <rPh sb="10" eb="11">
      <t>トウ</t>
    </rPh>
    <phoneticPr fontId="6"/>
  </si>
  <si>
    <t>②　苦情受付の窓口の他に、意見箱（苦情・意見・相談など）</t>
    <rPh sb="2" eb="4">
      <t>クジョウ</t>
    </rPh>
    <rPh sb="4" eb="6">
      <t>ウケツケ</t>
    </rPh>
    <rPh sb="7" eb="9">
      <t>マドグチ</t>
    </rPh>
    <phoneticPr fontId="6"/>
  </si>
  <si>
    <t>を設置しているか。</t>
    <phoneticPr fontId="6"/>
  </si>
  <si>
    <t>(3)　施設として、保護者や施設関係者（当該施設の職員を除く。）による</t>
    <rPh sb="4" eb="6">
      <t>シセツ</t>
    </rPh>
    <rPh sb="10" eb="13">
      <t>ホゴシャ</t>
    </rPh>
    <rPh sb="14" eb="16">
      <t>シセツ</t>
    </rPh>
    <rPh sb="16" eb="19">
      <t>カンケイシャ</t>
    </rPh>
    <rPh sb="20" eb="22">
      <t>トウガイ</t>
    </rPh>
    <rPh sb="22" eb="24">
      <t>シセツ</t>
    </rPh>
    <rPh sb="25" eb="27">
      <t>ショクイン</t>
    </rPh>
    <rPh sb="28" eb="29">
      <t>ノゾ</t>
    </rPh>
    <phoneticPr fontId="6"/>
  </si>
  <si>
    <t>評価を行っているか。</t>
    <phoneticPr fontId="4"/>
  </si>
  <si>
    <t>＊</t>
    <phoneticPr fontId="6"/>
  </si>
  <si>
    <t>35人以下又は121名以上の施設</t>
    <rPh sb="14" eb="16">
      <t>シセツ</t>
    </rPh>
    <phoneticPr fontId="4"/>
  </si>
  <si>
    <t>基本部分(参考)</t>
    <rPh sb="0" eb="2">
      <t>キホン</t>
    </rPh>
    <rPh sb="2" eb="4">
      <t>ブブン</t>
    </rPh>
    <rPh sb="5" eb="7">
      <t>サンコウ</t>
    </rPh>
    <phoneticPr fontId="4"/>
  </si>
  <si>
    <t>主幹保育教諭等専任化の代替要員(常勤)</t>
    <rPh sb="0" eb="2">
      <t>シュカン</t>
    </rPh>
    <rPh sb="2" eb="4">
      <t>ホイク</t>
    </rPh>
    <rPh sb="4" eb="7">
      <t>キョウユナド</t>
    </rPh>
    <rPh sb="7" eb="9">
      <t>センニン</t>
    </rPh>
    <rPh sb="9" eb="10">
      <t>バ</t>
    </rPh>
    <rPh sb="11" eb="13">
      <t>ダイタイ</t>
    </rPh>
    <rPh sb="13" eb="15">
      <t>ヨウイン</t>
    </rPh>
    <rPh sb="16" eb="18">
      <t>ジョウキン</t>
    </rPh>
    <phoneticPr fontId="4"/>
  </si>
  <si>
    <t>主幹保育教諭等専任化の代替要員(非常勤)</t>
    <rPh sb="0" eb="2">
      <t>シュカン</t>
    </rPh>
    <rPh sb="2" eb="4">
      <t>ホイク</t>
    </rPh>
    <rPh sb="4" eb="7">
      <t>キョウユナド</t>
    </rPh>
    <rPh sb="7" eb="9">
      <t>センニン</t>
    </rPh>
    <rPh sb="9" eb="10">
      <t>バ</t>
    </rPh>
    <rPh sb="11" eb="13">
      <t>ダイタイ</t>
    </rPh>
    <rPh sb="13" eb="15">
      <t>ヨウイン</t>
    </rPh>
    <rPh sb="16" eb="19">
      <t>ヒジョウキン</t>
    </rPh>
    <phoneticPr fontId="4"/>
  </si>
  <si>
    <t>(3)　初任給格付表は、整備しているか。　</t>
  </si>
  <si>
    <t>○　初任給格付は適正に行われているか。</t>
  </si>
  <si>
    <t>(4)　前歴換算表は、整備しているか。</t>
  </si>
  <si>
    <t>○　前歴換算は適正に行われているか。</t>
  </si>
  <si>
    <t>(5)　標準職務表（職種別給与表）は、整備しているか。</t>
  </si>
  <si>
    <t>(6)　昇格・昇給は給与規程等に基づいて行われているか。</t>
  </si>
  <si>
    <t>(7)　特別昇給がある場合に明確な基準を規定しているか。</t>
  </si>
  <si>
    <t xml:space="preserve"> ＜ 以下、前年度・本年度に特別昇給を実施した場合、職名･氏名・</t>
    <phoneticPr fontId="6"/>
  </si>
  <si>
    <t>昇給号数・特別昇給日を記入すること｡　＞</t>
  </si>
  <si>
    <t>[職</t>
    <rPh sb="1" eb="2">
      <t>ショク</t>
    </rPh>
    <phoneticPr fontId="6"/>
  </si>
  <si>
    <t>昇給号数</t>
    <rPh sb="0" eb="2">
      <t>ショウキュウ</t>
    </rPh>
    <rPh sb="2" eb="4">
      <t>ゴウスウ</t>
    </rPh>
    <phoneticPr fontId="6"/>
  </si>
  <si>
    <t>号、適用月日</t>
    <rPh sb="0" eb="1">
      <t>ゴウ</t>
    </rPh>
    <rPh sb="2" eb="4">
      <t>テキヨウ</t>
    </rPh>
    <rPh sb="4" eb="6">
      <t>ガッピ</t>
    </rPh>
    <phoneticPr fontId="6"/>
  </si>
  <si>
    <t>］</t>
    <phoneticPr fontId="6"/>
  </si>
  <si>
    <t>］</t>
    <phoneticPr fontId="6"/>
  </si>
  <si>
    <t>特　記　事　項</t>
    <phoneticPr fontId="6"/>
  </si>
  <si>
    <t xml:space="preserve">①支払い方法    </t>
    <phoneticPr fontId="6"/>
  </si>
  <si>
    <t>〔　</t>
    <phoneticPr fontId="6"/>
  </si>
  <si>
    <t>　〕</t>
    <phoneticPr fontId="6"/>
  </si>
  <si>
    <t>②給与支給台帳に受領印はあるか。</t>
    <phoneticPr fontId="6"/>
  </si>
  <si>
    <t>給与が振込の場合は受領印は不要</t>
    <phoneticPr fontId="6"/>
  </si>
  <si>
    <t>＜「いる」場合＞</t>
    <rPh sb="5" eb="6">
      <t>バ</t>
    </rPh>
    <rPh sb="6" eb="7">
      <t>ゴウ</t>
    </rPh>
    <phoneticPr fontId="6"/>
  </si>
  <si>
    <t>＜「いない」場合＞</t>
    <rPh sb="6" eb="7">
      <t>バ</t>
    </rPh>
    <rPh sb="7" eb="8">
      <t>ゴウ</t>
    </rPh>
    <phoneticPr fontId="6"/>
  </si>
  <si>
    <t xml:space="preserve">〈賞与支給状況〉  　      </t>
    <phoneticPr fontId="6"/>
  </si>
  <si>
    <t>夏　期</t>
    <rPh sb="0" eb="1">
      <t>ナツ</t>
    </rPh>
    <rPh sb="2" eb="3">
      <t>キ</t>
    </rPh>
    <phoneticPr fontId="6"/>
  </si>
  <si>
    <t>ヶ月</t>
    <phoneticPr fontId="6"/>
  </si>
  <si>
    <t>冬　期</t>
    <rPh sb="2" eb="3">
      <t>キ</t>
    </rPh>
    <phoneticPr fontId="6"/>
  </si>
  <si>
    <t>年度末</t>
    <phoneticPr fontId="6"/>
  </si>
  <si>
    <t>計</t>
  </si>
  <si>
    <t>)</t>
    <phoneticPr fontId="6"/>
  </si>
  <si>
    <t>① 非正規職員へ賞与を支給しているか。</t>
    <phoneticPr fontId="6"/>
  </si>
  <si>
    <t xml:space="preserve">〈賞与支給状況〉 </t>
    <phoneticPr fontId="6"/>
  </si>
  <si>
    <t>非正規－常勤</t>
    <rPh sb="0" eb="3">
      <t>ヒセイキ</t>
    </rPh>
    <rPh sb="4" eb="6">
      <t>ジョウキン</t>
    </rPh>
    <phoneticPr fontId="6"/>
  </si>
  <si>
    <t>常勤的非常勤</t>
    <rPh sb="0" eb="2">
      <t>ジョウキン</t>
    </rPh>
    <rPh sb="2" eb="3">
      <t>テキ</t>
    </rPh>
    <rPh sb="3" eb="6">
      <t>ヒジョウキン</t>
    </rPh>
    <phoneticPr fontId="6"/>
  </si>
  <si>
    <t>夏期</t>
    <rPh sb="0" eb="2">
      <t>カキ</t>
    </rPh>
    <phoneticPr fontId="6"/>
  </si>
  <si>
    <t>冬期</t>
    <rPh sb="0" eb="2">
      <t>トウキ</t>
    </rPh>
    <phoneticPr fontId="6"/>
  </si>
  <si>
    <t>年度末</t>
    <rPh sb="0" eb="3">
      <t>ネンドマツ</t>
    </rPh>
    <phoneticPr fontId="6"/>
  </si>
  <si>
    <t>計</t>
    <rPh sb="0" eb="1">
      <t>ケイ</t>
    </rPh>
    <phoneticPr fontId="6"/>
  </si>
  <si>
    <t>① 支給対象予定職員について記入すること。</t>
    <rPh sb="2" eb="4">
      <t>シキュウ</t>
    </rPh>
    <rPh sb="4" eb="6">
      <t>タイショウ</t>
    </rPh>
    <rPh sb="6" eb="8">
      <t>ヨテイ</t>
    </rPh>
    <rPh sb="8" eb="10">
      <t>ショクイン</t>
    </rPh>
    <rPh sb="14" eb="16">
      <t>キニュウ</t>
    </rPh>
    <phoneticPr fontId="6"/>
  </si>
  <si>
    <t>② 賃金改善を行う給与項目</t>
    <rPh sb="2" eb="4">
      <t>チンギン</t>
    </rPh>
    <rPh sb="4" eb="6">
      <t>カイゼン</t>
    </rPh>
    <rPh sb="7" eb="8">
      <t>オコナ</t>
    </rPh>
    <rPh sb="9" eb="11">
      <t>キュウヨ</t>
    </rPh>
    <rPh sb="11" eb="13">
      <t>コウモク</t>
    </rPh>
    <phoneticPr fontId="6"/>
  </si>
  <si>
    <t>－幼保連携型認定こども園運営No.１４－</t>
    <rPh sb="5" eb="7">
      <t>ニンテイ</t>
    </rPh>
    <rPh sb="10" eb="11">
      <t>ソノ</t>
    </rPh>
    <phoneticPr fontId="6"/>
  </si>
  <si>
    <t>－幼保連携型認定こども園運営No.１９-2－</t>
    <rPh sb="5" eb="7">
      <t>ニンテイ</t>
    </rPh>
    <rPh sb="10" eb="11">
      <t>ソノ</t>
    </rPh>
    <phoneticPr fontId="6"/>
  </si>
  <si>
    <t>－幼保連携型認定こども園運営No.１９-3－</t>
    <rPh sb="5" eb="7">
      <t>ニンテイ</t>
    </rPh>
    <rPh sb="10" eb="11">
      <t>ソノ</t>
    </rPh>
    <phoneticPr fontId="6"/>
  </si>
  <si>
    <t>－幼保連携型認定こども園運営No.１９-4－</t>
    <rPh sb="5" eb="7">
      <t>ニンテイ</t>
    </rPh>
    <rPh sb="10" eb="11">
      <t>ソノ</t>
    </rPh>
    <phoneticPr fontId="6"/>
  </si>
  <si>
    <t>－幼保連携型認定こども園運営No.２０－</t>
    <rPh sb="5" eb="7">
      <t>ニンテイ</t>
    </rPh>
    <rPh sb="10" eb="11">
      <t>ソノ</t>
    </rPh>
    <phoneticPr fontId="4"/>
  </si>
  <si>
    <t>－幼保連携型認定こども園運営No.２０-2－</t>
    <rPh sb="5" eb="7">
      <t>ニンテイ</t>
    </rPh>
    <rPh sb="10" eb="11">
      <t>ソノ</t>
    </rPh>
    <phoneticPr fontId="4"/>
  </si>
  <si>
    <t>－幼保連携型認定こども園運営No.２０-3－</t>
    <rPh sb="5" eb="7">
      <t>ニンテイ</t>
    </rPh>
    <rPh sb="10" eb="11">
      <t>ソノ</t>
    </rPh>
    <phoneticPr fontId="4"/>
  </si>
  <si>
    <t>－幼保連携型認定こども園運営No.２０-4－</t>
    <rPh sb="5" eb="7">
      <t>ニンテイ</t>
    </rPh>
    <rPh sb="10" eb="11">
      <t>ソノ</t>
    </rPh>
    <phoneticPr fontId="4"/>
  </si>
  <si>
    <t>－幼保連携型認定こども園運営No.２３－</t>
    <rPh sb="5" eb="7">
      <t>ニンテイ</t>
    </rPh>
    <rPh sb="10" eb="11">
      <t>ソノ</t>
    </rPh>
    <phoneticPr fontId="6"/>
  </si>
  <si>
    <t>－幼保連携型認定こども運営No.２７－</t>
    <rPh sb="5" eb="7">
      <t>ニンテイ</t>
    </rPh>
    <phoneticPr fontId="6"/>
  </si>
  <si>
    <t>－幼保連携型認定こども園運営No.２８－</t>
    <rPh sb="5" eb="7">
      <t>ニンテイ</t>
    </rPh>
    <rPh sb="10" eb="11">
      <t>ソノ</t>
    </rPh>
    <phoneticPr fontId="6"/>
  </si>
  <si>
    <t>(※No17～No20(別表１～別表４)の人数、氏名と整合性を持たせること。)</t>
    <phoneticPr fontId="4"/>
  </si>
  <si>
    <t xml:space="preserve">  ① 必要職員数を満たしているか。（A ＜ C )</t>
    <phoneticPr fontId="4"/>
  </si>
  <si>
    <t>本表は、当該年度監査調書提出月現在で記入すること。（年度途中の休職・退職者についてはNo16-(16)に記入してください。）</t>
    <rPh sb="4" eb="6">
      <t>トウガイ</t>
    </rPh>
    <phoneticPr fontId="6"/>
  </si>
  <si>
    <t>主幹保育教諭等専任化の代替要員(非常勤講師等)</t>
    <rPh sb="0" eb="2">
      <t>シュカン</t>
    </rPh>
    <rPh sb="2" eb="4">
      <t>ホイク</t>
    </rPh>
    <rPh sb="4" eb="7">
      <t>キョウユナド</t>
    </rPh>
    <rPh sb="7" eb="9">
      <t>センニン</t>
    </rPh>
    <rPh sb="9" eb="10">
      <t>バ</t>
    </rPh>
    <rPh sb="11" eb="13">
      <t>ダイタイ</t>
    </rPh>
    <rPh sb="13" eb="15">
      <t>ヨウイン</t>
    </rPh>
    <rPh sb="16" eb="19">
      <t>ヒジョウキン</t>
    </rPh>
    <rPh sb="19" eb="21">
      <t>コウシ</t>
    </rPh>
    <rPh sb="21" eb="22">
      <t>トウ</t>
    </rPh>
    <phoneticPr fontId="4"/>
  </si>
  <si>
    <t>代替職員のうち非常勤講師等は表下参考(太枠外)に入力。</t>
    <rPh sb="0" eb="2">
      <t>ダイタイ</t>
    </rPh>
    <rPh sb="2" eb="4">
      <t>ショクイン</t>
    </rPh>
    <rPh sb="7" eb="8">
      <t>ヒ</t>
    </rPh>
    <rPh sb="8" eb="10">
      <t>ジョウキン</t>
    </rPh>
    <rPh sb="10" eb="12">
      <t>コウシ</t>
    </rPh>
    <rPh sb="12" eb="13">
      <t>トウ</t>
    </rPh>
    <rPh sb="14" eb="15">
      <t>ヒョウ</t>
    </rPh>
    <rPh sb="15" eb="16">
      <t>シタ</t>
    </rPh>
    <rPh sb="16" eb="18">
      <t>サンコウ</t>
    </rPh>
    <rPh sb="19" eb="21">
      <t>フトワク</t>
    </rPh>
    <rPh sb="21" eb="22">
      <t>ガイ</t>
    </rPh>
    <rPh sb="24" eb="26">
      <t>ニュウリョク</t>
    </rPh>
    <phoneticPr fontId="4"/>
  </si>
  <si>
    <t>＊3歳児以上</t>
    <rPh sb="2" eb="4">
      <t>サイジ</t>
    </rPh>
    <rPh sb="4" eb="6">
      <t>イジョウ</t>
    </rPh>
    <phoneticPr fontId="4"/>
  </si>
  <si>
    <t>研修研究費の例示</t>
    <rPh sb="0" eb="2">
      <t>ケンシュウ</t>
    </rPh>
    <rPh sb="2" eb="5">
      <t>ケンキュウヒ</t>
    </rPh>
    <rPh sb="6" eb="8">
      <t>レイジ</t>
    </rPh>
    <phoneticPr fontId="6"/>
  </si>
  <si>
    <t>①　研修会やセミナー等の出張の復命は行われているか。</t>
    <rPh sb="2" eb="4">
      <t>ケンシュウ</t>
    </rPh>
    <rPh sb="4" eb="5">
      <t>カイ</t>
    </rPh>
    <rPh sb="10" eb="11">
      <t>トウ</t>
    </rPh>
    <phoneticPr fontId="6"/>
  </si>
  <si>
    <t>②　業務（保育）に直接関連のない研修旅費の支出はないか。</t>
    <rPh sb="2" eb="4">
      <t>ギョウム</t>
    </rPh>
    <rPh sb="5" eb="7">
      <t>ホイク</t>
    </rPh>
    <rPh sb="9" eb="11">
      <t>チョクセツ</t>
    </rPh>
    <rPh sb="11" eb="13">
      <t>カンレン</t>
    </rPh>
    <rPh sb="16" eb="18">
      <t>ケンシュウ</t>
    </rPh>
    <rPh sb="18" eb="20">
      <t>リョヒ</t>
    </rPh>
    <rPh sb="21" eb="23">
      <t>シシュツ</t>
    </rPh>
    <phoneticPr fontId="6"/>
  </si>
  <si>
    <t>研修会やセミナーの会費、参加費用</t>
    <rPh sb="0" eb="3">
      <t>ケンシュウカイ</t>
    </rPh>
    <rPh sb="9" eb="11">
      <t>カイヒ</t>
    </rPh>
    <rPh sb="12" eb="14">
      <t>サンカ</t>
    </rPh>
    <rPh sb="14" eb="16">
      <t>ヒヨウ</t>
    </rPh>
    <phoneticPr fontId="6"/>
  </si>
  <si>
    <t>施設内研修の講師の旅費、謝礼金</t>
    <rPh sb="0" eb="3">
      <t>シセツナイ</t>
    </rPh>
    <rPh sb="3" eb="5">
      <t>ケンシュウ</t>
    </rPh>
    <rPh sb="6" eb="8">
      <t>コウシ</t>
    </rPh>
    <rPh sb="9" eb="11">
      <t>リョヒ</t>
    </rPh>
    <rPh sb="12" eb="15">
      <t>シャレイキン</t>
    </rPh>
    <phoneticPr fontId="6"/>
  </si>
  <si>
    <t>研修会のテキストなどの資料代</t>
    <rPh sb="0" eb="3">
      <t>ケンシュウカイ</t>
    </rPh>
    <rPh sb="11" eb="14">
      <t>シリョウダイ</t>
    </rPh>
    <phoneticPr fontId="6"/>
  </si>
  <si>
    <t>③　旅費支給は規程と一致しているか。</t>
    <phoneticPr fontId="6"/>
  </si>
  <si>
    <t>④　支給額の内訳は明確になっているか。</t>
    <phoneticPr fontId="6"/>
  </si>
  <si>
    <t>⑤　概算払い後は、速やかに精算されているか。</t>
    <rPh sb="2" eb="4">
      <t>ガイサン</t>
    </rPh>
    <rPh sb="4" eb="5">
      <t>バラ</t>
    </rPh>
    <rPh sb="6" eb="7">
      <t>ゴ</t>
    </rPh>
    <rPh sb="9" eb="10">
      <t>スミ</t>
    </rPh>
    <rPh sb="13" eb="15">
      <t>セイサン</t>
    </rPh>
    <phoneticPr fontId="6"/>
  </si>
  <si>
    <t>⑥　施設内研修の場合、記録及び研修資料は整備されているか。</t>
    <rPh sb="2" eb="5">
      <t>シセツナイ</t>
    </rPh>
    <rPh sb="5" eb="7">
      <t>ケンシュウ</t>
    </rPh>
    <rPh sb="8" eb="10">
      <t>バアイ</t>
    </rPh>
    <rPh sb="11" eb="13">
      <t>キロク</t>
    </rPh>
    <rPh sb="13" eb="14">
      <t>オヨ</t>
    </rPh>
    <rPh sb="15" eb="17">
      <t>ケンシュウ</t>
    </rPh>
    <rPh sb="17" eb="19">
      <t>シリョウ</t>
    </rPh>
    <rPh sb="20" eb="22">
      <t>セイビ</t>
    </rPh>
    <phoneticPr fontId="6"/>
  </si>
  <si>
    <t>⑦　勤務時間外に施設内研修を行う場合、時間外勤務手当を</t>
    <rPh sb="2" eb="4">
      <t>キンム</t>
    </rPh>
    <rPh sb="4" eb="7">
      <t>ジカンガイ</t>
    </rPh>
    <rPh sb="8" eb="11">
      <t>シセツナイ</t>
    </rPh>
    <rPh sb="11" eb="13">
      <t>ケンシュウ</t>
    </rPh>
    <rPh sb="14" eb="15">
      <t>オコナ</t>
    </rPh>
    <rPh sb="16" eb="18">
      <t>バアイ</t>
    </rPh>
    <rPh sb="19" eb="22">
      <t>ジカンガイ</t>
    </rPh>
    <rPh sb="22" eb="24">
      <t>キンム</t>
    </rPh>
    <rPh sb="24" eb="26">
      <t>テアテ</t>
    </rPh>
    <phoneticPr fontId="6"/>
  </si>
  <si>
    <t>　支払っているか。</t>
    <phoneticPr fontId="6"/>
  </si>
  <si>
    <t>旅費交通費（研究、研修のための旅費を除く）の例示</t>
    <rPh sb="0" eb="2">
      <t>リョヒ</t>
    </rPh>
    <rPh sb="2" eb="5">
      <t>コウツウヒ</t>
    </rPh>
    <rPh sb="6" eb="8">
      <t>ケンキュウ</t>
    </rPh>
    <rPh sb="9" eb="11">
      <t>ケンシュウ</t>
    </rPh>
    <rPh sb="15" eb="17">
      <t>リョヒ</t>
    </rPh>
    <rPh sb="18" eb="19">
      <t>ノゾ</t>
    </rPh>
    <rPh sb="22" eb="24">
      <t>レイジ</t>
    </rPh>
    <phoneticPr fontId="6"/>
  </si>
  <si>
    <t>①　会議出席のための出張の場合、復命は行われているか。</t>
    <phoneticPr fontId="6"/>
  </si>
  <si>
    <t>職務に必要な会議出席のための交通費、宿泊代、日当</t>
    <rPh sb="0" eb="2">
      <t>ショクム</t>
    </rPh>
    <rPh sb="3" eb="5">
      <t>ヒツヨウ</t>
    </rPh>
    <rPh sb="6" eb="8">
      <t>カイギ</t>
    </rPh>
    <rPh sb="8" eb="10">
      <t>シュッセキ</t>
    </rPh>
    <rPh sb="14" eb="17">
      <t>コウツウヒ</t>
    </rPh>
    <rPh sb="18" eb="21">
      <t>シュクハクダイ</t>
    </rPh>
    <rPh sb="22" eb="24">
      <t>ニットウ</t>
    </rPh>
    <phoneticPr fontId="6"/>
  </si>
  <si>
    <t>②　業務(保育）に関連のない出張旅費の支出はないか。</t>
    <rPh sb="2" eb="4">
      <t>ギョウム</t>
    </rPh>
    <rPh sb="5" eb="7">
      <t>ホイク</t>
    </rPh>
    <rPh sb="9" eb="11">
      <t>カンレン</t>
    </rPh>
    <rPh sb="14" eb="16">
      <t>シュッチョウ</t>
    </rPh>
    <rPh sb="16" eb="18">
      <t>リョヒ</t>
    </rPh>
    <rPh sb="19" eb="21">
      <t>シシュツ</t>
    </rPh>
    <phoneticPr fontId="6"/>
  </si>
  <si>
    <t>児童の病気やケガ等のための医療機関受診や自宅まで同行するための交通費</t>
    <rPh sb="0" eb="2">
      <t>ジドウ</t>
    </rPh>
    <rPh sb="3" eb="5">
      <t>ビョウキ</t>
    </rPh>
    <rPh sb="8" eb="9">
      <t>トウ</t>
    </rPh>
    <rPh sb="13" eb="15">
      <t>イリョウ</t>
    </rPh>
    <rPh sb="15" eb="17">
      <t>キカン</t>
    </rPh>
    <rPh sb="17" eb="19">
      <t>ジュシン</t>
    </rPh>
    <rPh sb="20" eb="22">
      <t>ジタク</t>
    </rPh>
    <rPh sb="24" eb="26">
      <t>ドウコウ</t>
    </rPh>
    <rPh sb="31" eb="34">
      <t>コウツウヒ</t>
    </rPh>
    <phoneticPr fontId="6"/>
  </si>
  <si>
    <t>園外保育等の職員付き添いの費用 等</t>
    <rPh sb="0" eb="2">
      <t>エンガイ</t>
    </rPh>
    <rPh sb="2" eb="4">
      <t>ホイク</t>
    </rPh>
    <rPh sb="4" eb="5">
      <t>トウ</t>
    </rPh>
    <rPh sb="6" eb="8">
      <t>ショクイン</t>
    </rPh>
    <rPh sb="8" eb="9">
      <t>ツ</t>
    </rPh>
    <rPh sb="10" eb="11">
      <t>ソ</t>
    </rPh>
    <rPh sb="13" eb="15">
      <t>ヒヨウ</t>
    </rPh>
    <phoneticPr fontId="6"/>
  </si>
  <si>
    <t>出張命令簿、復命書、出勤簿、旅費計算書</t>
    <rPh sb="16" eb="19">
      <t>ケイサンショ</t>
    </rPh>
    <phoneticPr fontId="6"/>
  </si>
  <si>
    <t xml:space="preserve"> </t>
    <phoneticPr fontId="6"/>
  </si>
  <si>
    <t>提出月」の職員の状況を記入すること。</t>
    <phoneticPr fontId="4"/>
  </si>
  <si>
    <t>職員処遇－給与、旅費</t>
    <rPh sb="0" eb="2">
      <t>ショクイン</t>
    </rPh>
    <rPh sb="2" eb="4">
      <t>ショグウ</t>
    </rPh>
    <rPh sb="5" eb="7">
      <t>キュウヨ</t>
    </rPh>
    <rPh sb="8" eb="10">
      <t>リョヒ</t>
    </rPh>
    <phoneticPr fontId="6"/>
  </si>
  <si>
    <t>分園①</t>
    <rPh sb="0" eb="2">
      <t>ブンエン</t>
    </rPh>
    <phoneticPr fontId="4"/>
  </si>
  <si>
    <t>分園②</t>
    <rPh sb="0" eb="2">
      <t>ブンエン</t>
    </rPh>
    <phoneticPr fontId="4"/>
  </si>
  <si>
    <t>①</t>
    <phoneticPr fontId="4"/>
  </si>
  <si>
    <t>②</t>
    <phoneticPr fontId="4"/>
  </si>
  <si>
    <t>特に指定のあるもの以外は、指導監査調書提出の初日時点で記入すること。</t>
    <rPh sb="0" eb="1">
      <t>トク</t>
    </rPh>
    <rPh sb="2" eb="4">
      <t>シテイ</t>
    </rPh>
    <rPh sb="9" eb="11">
      <t>イガイ</t>
    </rPh>
    <rPh sb="13" eb="15">
      <t>シドウ</t>
    </rPh>
    <rPh sb="15" eb="17">
      <t>カンサ</t>
    </rPh>
    <rPh sb="17" eb="19">
      <t>チョウショ</t>
    </rPh>
    <rPh sb="19" eb="21">
      <t>テイシュツ</t>
    </rPh>
    <rPh sb="22" eb="24">
      <t>ショニチ</t>
    </rPh>
    <rPh sb="24" eb="26">
      <t>ジテン</t>
    </rPh>
    <rPh sb="27" eb="29">
      <t>キニュウ</t>
    </rPh>
    <phoneticPr fontId="4"/>
  </si>
  <si>
    <t>メートル以下であるか。</t>
    <rPh sb="5" eb="6">
      <t>シタ</t>
    </rPh>
    <phoneticPr fontId="4"/>
  </si>
  <si>
    <r>
      <t>講師配置加算(</t>
    </r>
    <r>
      <rPr>
        <b/>
        <sz val="9"/>
        <rFont val="HGｺﾞｼｯｸM"/>
        <family val="3"/>
        <charset val="128"/>
      </rPr>
      <t>＊</t>
    </r>
    <r>
      <rPr>
        <sz val="9"/>
        <rFont val="HGｺﾞｼｯｸM"/>
        <family val="3"/>
        <charset val="128"/>
      </rPr>
      <t>)（非常勤講師等）</t>
    </r>
    <rPh sb="0" eb="2">
      <t>コウシ</t>
    </rPh>
    <rPh sb="2" eb="4">
      <t>ハイチ</t>
    </rPh>
    <rPh sb="4" eb="6">
      <t>カサン</t>
    </rPh>
    <rPh sb="10" eb="13">
      <t>ヒジョウキン</t>
    </rPh>
    <rPh sb="13" eb="15">
      <t>コウシ</t>
    </rPh>
    <rPh sb="15" eb="16">
      <t>トウ</t>
    </rPh>
    <phoneticPr fontId="6"/>
  </si>
  <si>
    <r>
      <t>主幹保育教諭等2人を専任化させるための代替要員を2人加配(</t>
    </r>
    <r>
      <rPr>
        <u/>
        <sz val="9"/>
        <rFont val="HGｺﾞｼｯｸM"/>
        <family val="3"/>
        <charset val="128"/>
      </rPr>
      <t>うち1人は非常勤講師等でも可とする</t>
    </r>
    <r>
      <rPr>
        <sz val="9"/>
        <rFont val="HGｺﾞｼｯｸM"/>
        <family val="3"/>
        <charset val="128"/>
      </rPr>
      <t>)</t>
    </r>
    <rPh sb="25" eb="26">
      <t>ヒト</t>
    </rPh>
    <rPh sb="26" eb="28">
      <t>カハイ</t>
    </rPh>
    <rPh sb="31" eb="33">
      <t>ヒトリ</t>
    </rPh>
    <rPh sb="34" eb="37">
      <t>ヒジョウキン</t>
    </rPh>
    <rPh sb="37" eb="39">
      <t>コウシ</t>
    </rPh>
    <rPh sb="39" eb="40">
      <t>トウ</t>
    </rPh>
    <rPh sb="42" eb="43">
      <t>カ</t>
    </rPh>
    <phoneticPr fontId="4"/>
  </si>
  <si>
    <t xml:space="preserve"> ○ 「ある」場合　　　※下記以外の加算については、空欄に追記してください。</t>
    <phoneticPr fontId="6"/>
  </si>
  <si>
    <t>学級編制調整加配加算</t>
    <rPh sb="0" eb="2">
      <t>ガッキュウ</t>
    </rPh>
    <rPh sb="2" eb="4">
      <t>ヘンセイ</t>
    </rPh>
    <rPh sb="4" eb="6">
      <t>チョウセイ</t>
    </rPh>
    <rPh sb="6" eb="8">
      <t>カハイ</t>
    </rPh>
    <rPh sb="8" eb="10">
      <t>カサン</t>
    </rPh>
    <phoneticPr fontId="4"/>
  </si>
  <si>
    <t>社会福祉法第75条</t>
    <phoneticPr fontId="6"/>
  </si>
  <si>
    <t>　社会福祉事業の経営者は、福祉サービスを利用とする者が、適切かつ円滑にこれを利用することができるように、その経営する社会福祉事業に関し情報の提供を行うよう努めなければならない。</t>
    <rPh sb="1" eb="3">
      <t>シャカイ</t>
    </rPh>
    <rPh sb="3" eb="5">
      <t>フクシ</t>
    </rPh>
    <rPh sb="5" eb="7">
      <t>ジギョウ</t>
    </rPh>
    <rPh sb="8" eb="11">
      <t>ケイエイシャ</t>
    </rPh>
    <rPh sb="13" eb="15">
      <t>フクシ</t>
    </rPh>
    <rPh sb="20" eb="22">
      <t>リヨウ</t>
    </rPh>
    <rPh sb="25" eb="26">
      <t>モノ</t>
    </rPh>
    <rPh sb="28" eb="30">
      <t>テキセツ</t>
    </rPh>
    <rPh sb="32" eb="34">
      <t>エンカツ</t>
    </rPh>
    <rPh sb="38" eb="40">
      <t>リヨウ</t>
    </rPh>
    <rPh sb="54" eb="56">
      <t>ケイエイ</t>
    </rPh>
    <rPh sb="58" eb="60">
      <t>シャカイ</t>
    </rPh>
    <rPh sb="60" eb="62">
      <t>フクシ</t>
    </rPh>
    <rPh sb="62" eb="64">
      <t>ジギョウ</t>
    </rPh>
    <rPh sb="65" eb="66">
      <t>カン</t>
    </rPh>
    <rPh sb="67" eb="69">
      <t>ジョウホウ</t>
    </rPh>
    <rPh sb="70" eb="72">
      <t>テイキョウ</t>
    </rPh>
    <rPh sb="73" eb="74">
      <t>オコナ</t>
    </rPh>
    <rPh sb="77" eb="78">
      <t>ツト</t>
    </rPh>
    <phoneticPr fontId="6"/>
  </si>
  <si>
    <t>社会福祉法第45条の24、27</t>
    <phoneticPr fontId="6"/>
  </si>
  <si>
    <t>前年度</t>
    <rPh sb="0" eb="3">
      <t>ゼンネンド</t>
    </rPh>
    <phoneticPr fontId="4"/>
  </si>
  <si>
    <t>前々年度</t>
    <rPh sb="0" eb="2">
      <t>ゼンゼン</t>
    </rPh>
    <rPh sb="2" eb="4">
      <t>ネンド</t>
    </rPh>
    <phoneticPr fontId="4"/>
  </si>
  <si>
    <t>前々年度</t>
    <rPh sb="0" eb="4">
      <t>ゼンゼンネンド</t>
    </rPh>
    <phoneticPr fontId="4"/>
  </si>
  <si>
    <t>%</t>
    <phoneticPr fontId="4"/>
  </si>
  <si>
    <t>1号認定子ども</t>
    <rPh sb="1" eb="2">
      <t>ゴウ</t>
    </rPh>
    <rPh sb="2" eb="4">
      <t>ニンテイ</t>
    </rPh>
    <rPh sb="4" eb="5">
      <t>コ</t>
    </rPh>
    <phoneticPr fontId="4"/>
  </si>
  <si>
    <t>2号･3号認定子ども</t>
    <rPh sb="1" eb="2">
      <t>ゴウ</t>
    </rPh>
    <rPh sb="4" eb="5">
      <t>ゴウ</t>
    </rPh>
    <rPh sb="5" eb="7">
      <t>ニンテイ</t>
    </rPh>
    <rPh sb="7" eb="8">
      <t>コ</t>
    </rPh>
    <phoneticPr fontId="4"/>
  </si>
  <si>
    <t>(5)　私的契約児の保育を行っているか。</t>
    <phoneticPr fontId="6"/>
  </si>
  <si>
    <t>常時各作業所の見やすい場所へ掲示､又は備え付け</t>
    <phoneticPr fontId="6"/>
  </si>
  <si>
    <r>
      <rPr>
        <sz val="11"/>
        <rFont val="HGｺﾞｼｯｸM"/>
        <family val="3"/>
        <charset val="128"/>
      </rPr>
      <t>＜</t>
    </r>
    <r>
      <rPr>
        <b/>
        <sz val="11"/>
        <rFont val="HGｺﾞｼｯｸM"/>
        <family val="3"/>
        <charset val="128"/>
      </rPr>
      <t>分園設置</t>
    </r>
    <r>
      <rPr>
        <sz val="11"/>
        <rFont val="HGｺﾞｼｯｸM"/>
        <family val="3"/>
        <charset val="128"/>
      </rPr>
      <t>の保育所の記入方法</t>
    </r>
    <r>
      <rPr>
        <b/>
        <sz val="11"/>
        <rFont val="HGｺﾞｼｯｸM"/>
        <family val="3"/>
        <charset val="128"/>
      </rPr>
      <t>＞</t>
    </r>
    <r>
      <rPr>
        <sz val="10"/>
        <rFont val="HGｺﾞｼｯｸM"/>
        <family val="3"/>
        <charset val="128"/>
      </rPr>
      <t xml:space="preserve">
</t>
    </r>
    <r>
      <rPr>
        <b/>
        <sz val="11"/>
        <rFont val="HGｺﾞｼｯｸM"/>
        <family val="3"/>
        <charset val="128"/>
      </rPr>
      <t>中心園、分園</t>
    </r>
    <r>
      <rPr>
        <b/>
        <u/>
        <sz val="11"/>
        <rFont val="HGｺﾞｼｯｸM"/>
        <family val="3"/>
        <charset val="128"/>
      </rPr>
      <t>それぞれ別葉で作成</t>
    </r>
    <r>
      <rPr>
        <sz val="10"/>
        <rFont val="HGｺﾞｼｯｸM"/>
        <family val="3"/>
        <charset val="128"/>
      </rPr>
      <t>して下さい。※既存資料の添付でも可。
　ただし、勤務形態（ローテーション）がわかるものであること。）</t>
    </r>
    <rPh sb="34" eb="35">
      <t>クダ</t>
    </rPh>
    <phoneticPr fontId="6"/>
  </si>
  <si>
    <t xml:space="preserve">  (19)　職員の健康管理の状況</t>
    <phoneticPr fontId="6"/>
  </si>
  <si>
    <t>いるか。</t>
  </si>
  <si>
    <t xml:space="preserve"> ⑤ 健康診断の結果、異常があった場合、再検査等の指導等を行い、その</t>
    <phoneticPr fontId="6"/>
  </si>
  <si>
    <t xml:space="preserve">  (18)　職員の異動等の状況について記入すること。 （記入の対象期間：前年度・本年度）</t>
    <rPh sb="10" eb="12">
      <t>イドウ</t>
    </rPh>
    <rPh sb="12" eb="13">
      <t>トウ</t>
    </rPh>
    <phoneticPr fontId="6"/>
  </si>
  <si>
    <t>本　　俸　（円）</t>
    <rPh sb="0" eb="1">
      <t>ホン</t>
    </rPh>
    <rPh sb="3" eb="4">
      <t>ボウ</t>
    </rPh>
    <rPh sb="6" eb="7">
      <t>エン</t>
    </rPh>
    <phoneticPr fontId="6"/>
  </si>
  <si>
    <t>(20)　職員の労働条件の改善等に配慮し、定着促進及び離職防止に</t>
    <rPh sb="5" eb="7">
      <t>ショクイン</t>
    </rPh>
    <rPh sb="8" eb="10">
      <t>ロウドウ</t>
    </rPh>
    <rPh sb="10" eb="12">
      <t>ジョウケン</t>
    </rPh>
    <rPh sb="13" eb="16">
      <t>カイゼントウ</t>
    </rPh>
    <rPh sb="17" eb="19">
      <t>ハイリョ</t>
    </rPh>
    <rPh sb="21" eb="23">
      <t>テイチャク</t>
    </rPh>
    <rPh sb="23" eb="25">
      <t>ソクシン</t>
    </rPh>
    <rPh sb="25" eb="26">
      <t>オヨ</t>
    </rPh>
    <rPh sb="27" eb="29">
      <t>リショク</t>
    </rPh>
    <rPh sb="29" eb="31">
      <t>ボウシ</t>
    </rPh>
    <phoneticPr fontId="6"/>
  </si>
  <si>
    <t>(21)　職員研修の状況</t>
    <phoneticPr fontId="4"/>
  </si>
  <si>
    <t xml:space="preserve"> ②　園内研修は、教育及び保育に従事する者の自己評価、施設の自己</t>
    <phoneticPr fontId="4"/>
  </si>
  <si>
    <t>評価並びに保護者及び地域の住民等によって行われる評価の状況</t>
  </si>
  <si>
    <t>を反映した研修内容となっているか。</t>
  </si>
  <si>
    <t>オ</t>
    <phoneticPr fontId="4"/>
  </si>
  <si>
    <t>カ</t>
    <phoneticPr fontId="4"/>
  </si>
  <si>
    <t xml:space="preserve"> ③ 園が主催する内部での研修（園内研修）は行われているか。</t>
    <rPh sb="3" eb="4">
      <t>ソノ</t>
    </rPh>
    <rPh sb="16" eb="18">
      <t>エンナイ</t>
    </rPh>
    <rPh sb="18" eb="20">
      <t>ケンシュウ</t>
    </rPh>
    <phoneticPr fontId="4"/>
  </si>
  <si>
    <t xml:space="preserve"> ④ 外部研修を受講させているか。　</t>
    <phoneticPr fontId="4"/>
  </si>
  <si>
    <t>幼保連携型認定こども園教育・保育要領第1章第2-1［平成29年3月31日内閣府・文部科学省・厚生労働省告示第1号</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rPh sb="26" eb="28">
      <t>ヘイセイ</t>
    </rPh>
    <rPh sb="30" eb="31">
      <t>ネン</t>
    </rPh>
    <rPh sb="32" eb="33">
      <t>ガツ</t>
    </rPh>
    <rPh sb="35" eb="36">
      <t>ニチ</t>
    </rPh>
    <rPh sb="36" eb="39">
      <t>ナイカクフ</t>
    </rPh>
    <rPh sb="40" eb="42">
      <t>モンブ</t>
    </rPh>
    <rPh sb="42" eb="45">
      <t>カガクショウ</t>
    </rPh>
    <rPh sb="46" eb="48">
      <t>コウセイ</t>
    </rPh>
    <rPh sb="48" eb="51">
      <t>ロウドウショウ</t>
    </rPh>
    <rPh sb="51" eb="53">
      <t>コクジ</t>
    </rPh>
    <rPh sb="53" eb="54">
      <t>ダイ</t>
    </rPh>
    <rPh sb="55" eb="56">
      <t>ゴウ</t>
    </rPh>
    <phoneticPr fontId="4"/>
  </si>
  <si>
    <t>的な危機管理マニュアル等が策定されているか。</t>
    <rPh sb="0" eb="1">
      <t>テキ</t>
    </rPh>
    <rPh sb="2" eb="4">
      <t>キキ</t>
    </rPh>
    <rPh sb="4" eb="6">
      <t>カンリ</t>
    </rPh>
    <rPh sb="11" eb="12">
      <t>トウ</t>
    </rPh>
    <rPh sb="13" eb="15">
      <t>サクテイ</t>
    </rPh>
    <phoneticPr fontId="6"/>
  </si>
  <si>
    <t>腰等を中心に体をよく洗うとともに、こまめに水の入れ替えを行う</t>
    <rPh sb="3" eb="5">
      <t>チュウシン</t>
    </rPh>
    <rPh sb="6" eb="7">
      <t>カラダ</t>
    </rPh>
    <rPh sb="10" eb="11">
      <t>アラ</t>
    </rPh>
    <rPh sb="21" eb="22">
      <t>ミズ</t>
    </rPh>
    <rPh sb="23" eb="24">
      <t>イ</t>
    </rPh>
    <rPh sb="25" eb="26">
      <t>カ</t>
    </rPh>
    <rPh sb="28" eb="29">
      <t>オコナ</t>
    </rPh>
    <phoneticPr fontId="4"/>
  </si>
  <si>
    <t>など水の汚染防止に努めているか。</t>
    <rPh sb="2" eb="3">
      <t>ミズ</t>
    </rPh>
    <rPh sb="4" eb="6">
      <t>オセン</t>
    </rPh>
    <rPh sb="6" eb="8">
      <t>ボウシ</t>
    </rPh>
    <rPh sb="9" eb="10">
      <t>ツト</t>
    </rPh>
    <phoneticPr fontId="4"/>
  </si>
  <si>
    <t xml:space="preserve"> ① 点検記録は整備しているか。</t>
    <rPh sb="3" eb="5">
      <t>テンケン</t>
    </rPh>
    <rPh sb="8" eb="10">
      <t>セイビ</t>
    </rPh>
    <phoneticPr fontId="6"/>
  </si>
  <si>
    <t>図上訓練、反省会、不審者対策訓練、交通安全指導は、避難及び消火訓練とみなさない。</t>
  </si>
  <si>
    <t>・既設園は前年度の状況、新設園は本年度の状況について、該当する内容を全てチェックすること。</t>
    <rPh sb="1" eb="2">
      <t>スデ</t>
    </rPh>
    <rPh sb="3" eb="4">
      <t>ソノ</t>
    </rPh>
    <rPh sb="5" eb="8">
      <t>ゼンネンド</t>
    </rPh>
    <rPh sb="9" eb="11">
      <t>ジョウキョウ</t>
    </rPh>
    <rPh sb="12" eb="14">
      <t>シンセツ</t>
    </rPh>
    <rPh sb="14" eb="15">
      <t>ソノ</t>
    </rPh>
    <rPh sb="16" eb="19">
      <t>ホンネンド</t>
    </rPh>
    <rPh sb="20" eb="22">
      <t>ジョウキョウ</t>
    </rPh>
    <rPh sb="27" eb="29">
      <t>ガイトウ</t>
    </rPh>
    <rPh sb="31" eb="33">
      <t>ナイヨウ</t>
    </rPh>
    <rPh sb="34" eb="35">
      <t>スベ</t>
    </rPh>
    <phoneticPr fontId="6"/>
  </si>
  <si>
    <t xml:space="preserve">② 実施状況 </t>
    <phoneticPr fontId="4"/>
  </si>
  <si>
    <t>(2)　地域社会との交流及び連携を行っているか。</t>
    <rPh sb="4" eb="6">
      <t>チイキ</t>
    </rPh>
    <rPh sb="6" eb="8">
      <t>シャカイ</t>
    </rPh>
    <rPh sb="10" eb="12">
      <t>コウリュウ</t>
    </rPh>
    <rPh sb="12" eb="13">
      <t>オヨ</t>
    </rPh>
    <rPh sb="14" eb="16">
      <t>レンケイ</t>
    </rPh>
    <phoneticPr fontId="6"/>
  </si>
  <si>
    <t>適否</t>
    <phoneticPr fontId="4"/>
  </si>
  <si>
    <t xml:space="preserve"> 乳児室・</t>
    <phoneticPr fontId="4"/>
  </si>
  <si>
    <t>0歳児室</t>
    <phoneticPr fontId="4"/>
  </si>
  <si>
    <t>㎡</t>
    <phoneticPr fontId="6"/>
  </si>
  <si>
    <t>1歳児室</t>
    <phoneticPr fontId="4"/>
  </si>
  <si>
    <t>2歳未満児</t>
    <rPh sb="1" eb="2">
      <t>サイ</t>
    </rPh>
    <rPh sb="2" eb="4">
      <t>ミマン</t>
    </rPh>
    <rPh sb="4" eb="5">
      <t>ジ</t>
    </rPh>
    <phoneticPr fontId="4"/>
  </si>
  <si>
    <t>満2歳児</t>
    <rPh sb="0" eb="1">
      <t>マン</t>
    </rPh>
    <rPh sb="2" eb="3">
      <t>サイ</t>
    </rPh>
    <rPh sb="3" eb="4">
      <t>ジ</t>
    </rPh>
    <phoneticPr fontId="4"/>
  </si>
  <si>
    <t>C：A+B</t>
    <phoneticPr fontId="4"/>
  </si>
  <si>
    <t>③</t>
    <phoneticPr fontId="4"/>
  </si>
  <si>
    <t>④</t>
    <phoneticPr fontId="4"/>
  </si>
  <si>
    <t>⑤</t>
    <phoneticPr fontId="4"/>
  </si>
  <si>
    <t>⑥</t>
    <phoneticPr fontId="4"/>
  </si>
  <si>
    <t>小計</t>
    <phoneticPr fontId="4"/>
  </si>
  <si>
    <t>満2歳以上3歳未満児</t>
    <rPh sb="0" eb="1">
      <t>マン</t>
    </rPh>
    <rPh sb="2" eb="5">
      <t>サイイジョウ</t>
    </rPh>
    <rPh sb="6" eb="9">
      <t>サイミマン</t>
    </rPh>
    <rPh sb="9" eb="10">
      <t>ジ</t>
    </rPh>
    <phoneticPr fontId="4"/>
  </si>
  <si>
    <r>
      <rPr>
        <b/>
        <sz val="6"/>
        <rFont val="HGｺﾞｼｯｸM"/>
        <family val="3"/>
        <charset val="128"/>
      </rPr>
      <t>保育所、幼稚園から移行する場合の特例</t>
    </r>
    <r>
      <rPr>
        <sz val="6"/>
        <rFont val="HGｺﾞｼｯｸM"/>
        <family val="3"/>
        <charset val="128"/>
      </rPr>
      <t xml:space="preserve">
3才以上児はｱを満たし、2歳以上3歳未満児は近隣公園利用(要件チェック）</t>
    </r>
    <rPh sb="0" eb="3">
      <t>ホイクショ</t>
    </rPh>
    <rPh sb="4" eb="7">
      <t>ヨウチエン</t>
    </rPh>
    <rPh sb="9" eb="11">
      <t>イコウ</t>
    </rPh>
    <rPh sb="13" eb="15">
      <t>バアイ</t>
    </rPh>
    <rPh sb="16" eb="18">
      <t>トクレイ</t>
    </rPh>
    <rPh sb="20" eb="21">
      <t>サイ</t>
    </rPh>
    <rPh sb="21" eb="24">
      <t>イジョウジ</t>
    </rPh>
    <rPh sb="27" eb="28">
      <t>ミ</t>
    </rPh>
    <rPh sb="32" eb="33">
      <t>サイ</t>
    </rPh>
    <rPh sb="33" eb="35">
      <t>イジョウ</t>
    </rPh>
    <rPh sb="36" eb="37">
      <t>サイ</t>
    </rPh>
    <rPh sb="37" eb="39">
      <t>ミマン</t>
    </rPh>
    <rPh sb="39" eb="40">
      <t>ジ</t>
    </rPh>
    <rPh sb="41" eb="43">
      <t>キンリン</t>
    </rPh>
    <rPh sb="43" eb="45">
      <t>コウエン</t>
    </rPh>
    <rPh sb="45" eb="47">
      <t>リヨウ</t>
    </rPh>
    <rPh sb="48" eb="50">
      <t>ヨウケン</t>
    </rPh>
    <phoneticPr fontId="4"/>
  </si>
  <si>
    <t>(労働条件)</t>
    <rPh sb="1" eb="3">
      <t>ロウドウ</t>
    </rPh>
    <rPh sb="3" eb="5">
      <t>ジョウケン</t>
    </rPh>
    <phoneticPr fontId="6"/>
  </si>
  <si>
    <t>(労働条件の明示)</t>
    <rPh sb="1" eb="3">
      <t>ロウドウ</t>
    </rPh>
    <rPh sb="3" eb="5">
      <t>ジョウケン</t>
    </rPh>
    <rPh sb="6" eb="8">
      <t>メイジ</t>
    </rPh>
    <phoneticPr fontId="6"/>
  </si>
  <si>
    <t>(作成及び届出の義務)</t>
    <rPh sb="1" eb="3">
      <t>サクセイ</t>
    </rPh>
    <rPh sb="3" eb="4">
      <t>オヨ</t>
    </rPh>
    <rPh sb="5" eb="7">
      <t>トドケデ</t>
    </rPh>
    <rPh sb="8" eb="10">
      <t>ギム</t>
    </rPh>
    <phoneticPr fontId="6"/>
  </si>
  <si>
    <t>(法令等の周知義務)</t>
    <rPh sb="1" eb="3">
      <t>ホウレイ</t>
    </rPh>
    <rPh sb="3" eb="4">
      <t>トウ</t>
    </rPh>
    <rPh sb="5" eb="7">
      <t>シュウチ</t>
    </rPh>
    <rPh sb="7" eb="9">
      <t>ギム</t>
    </rPh>
    <phoneticPr fontId="6"/>
  </si>
  <si>
    <t>(労働条件に関する文書の交付等)</t>
    <rPh sb="1" eb="3">
      <t>ロウドウ</t>
    </rPh>
    <rPh sb="3" eb="5">
      <t>ジョウケン</t>
    </rPh>
    <rPh sb="6" eb="7">
      <t>カン</t>
    </rPh>
    <rPh sb="9" eb="11">
      <t>ブンショ</t>
    </rPh>
    <rPh sb="12" eb="14">
      <t>コウフ</t>
    </rPh>
    <rPh sb="14" eb="15">
      <t>トウ</t>
    </rPh>
    <phoneticPr fontId="6"/>
  </si>
  <si>
    <t>短時間労働者及び有期雇用労働者の雇用管理の改善等に関する法律第6条、同法施行規則第2条第1項</t>
    <rPh sb="30" eb="31">
      <t>ダイ</t>
    </rPh>
    <rPh sb="32" eb="33">
      <t>ジョウ</t>
    </rPh>
    <rPh sb="34" eb="36">
      <t>ドウホウ</t>
    </rPh>
    <rPh sb="36" eb="38">
      <t>セコウ</t>
    </rPh>
    <rPh sb="38" eb="40">
      <t>キソク</t>
    </rPh>
    <rPh sb="40" eb="41">
      <t>ダイ</t>
    </rPh>
    <rPh sb="42" eb="43">
      <t>ジョウ</t>
    </rPh>
    <rPh sb="43" eb="44">
      <t>ダイ</t>
    </rPh>
    <rPh sb="45" eb="46">
      <t>コウ</t>
    </rPh>
    <phoneticPr fontId="6"/>
  </si>
  <si>
    <t>(法第６条２項の開示事項及び明示の方法)</t>
    <rPh sb="1" eb="2">
      <t>ホウ</t>
    </rPh>
    <rPh sb="2" eb="3">
      <t>ダイ</t>
    </rPh>
    <rPh sb="4" eb="5">
      <t>ジョウ</t>
    </rPh>
    <rPh sb="6" eb="7">
      <t>コウ</t>
    </rPh>
    <rPh sb="8" eb="10">
      <t>カイジ</t>
    </rPh>
    <rPh sb="10" eb="12">
      <t>ジコウ</t>
    </rPh>
    <rPh sb="12" eb="13">
      <t>オヨ</t>
    </rPh>
    <rPh sb="14" eb="16">
      <t>メイジ</t>
    </rPh>
    <rPh sb="17" eb="19">
      <t>ホウホウ</t>
    </rPh>
    <phoneticPr fontId="6"/>
  </si>
  <si>
    <t xml:space="preserve">明示しなければならない労働条件に関する事項
①昇給の有無
②退職手当の有無
③賞与の有無
④短時間・有期雇用労働者の雇用管理の改善等に関する事項に係る相談窓口
</t>
    <phoneticPr fontId="6"/>
  </si>
  <si>
    <t>「退職手当の有無」、「賞与の有無」、「相談窓口」を書面（雇用契約書等）</t>
    <rPh sb="19" eb="21">
      <t>ソウダン</t>
    </rPh>
    <rPh sb="21" eb="23">
      <t>マドグチ</t>
    </rPh>
    <phoneticPr fontId="6"/>
  </si>
  <si>
    <t>パートタイム・有期雇用労働法施行後の2020年４月1日からは・・・</t>
    <rPh sb="7" eb="9">
      <t>ユウキ</t>
    </rPh>
    <rPh sb="9" eb="11">
      <t>コヨウ</t>
    </rPh>
    <rPh sb="11" eb="14">
      <t>ロウドウホウ</t>
    </rPh>
    <rPh sb="14" eb="17">
      <t>セコウゴ</t>
    </rPh>
    <rPh sb="22" eb="23">
      <t>ネン</t>
    </rPh>
    <rPh sb="24" eb="25">
      <t>ガツ</t>
    </rPh>
    <rPh sb="26" eb="27">
      <t>ニチ</t>
    </rPh>
    <phoneticPr fontId="6"/>
  </si>
  <si>
    <t>有期雇用労働者が法の対象に含まれることになり、パートタイム労働者と同様に有期雇用労働者についても、雇い入れたときは、速やかに、「昇給の有無」、「退職手当の有無」、「賞与の有無」、「相談窓口」の明示が義務づけられます。【「パートタイム労働法のあらまし平成31年４月版」厚労省　都道府県労働局・労働基準監督署・ハローワーク(公共職業安定所)】</t>
    <rPh sb="0" eb="2">
      <t>ユウキ</t>
    </rPh>
    <rPh sb="2" eb="4">
      <t>コヨウ</t>
    </rPh>
    <rPh sb="4" eb="7">
      <t>ロウドウシャ</t>
    </rPh>
    <rPh sb="8" eb="9">
      <t>ホウ</t>
    </rPh>
    <rPh sb="10" eb="12">
      <t>タイショウ</t>
    </rPh>
    <rPh sb="13" eb="14">
      <t>フク</t>
    </rPh>
    <rPh sb="29" eb="32">
      <t>ロウドウシャ</t>
    </rPh>
    <rPh sb="33" eb="35">
      <t>ドウヨウ</t>
    </rPh>
    <rPh sb="36" eb="38">
      <t>ユウキ</t>
    </rPh>
    <rPh sb="38" eb="40">
      <t>コヨウ</t>
    </rPh>
    <rPh sb="40" eb="43">
      <t>ロウドウシャ</t>
    </rPh>
    <rPh sb="49" eb="52">
      <t>ヤトイイ</t>
    </rPh>
    <rPh sb="58" eb="59">
      <t>スミ</t>
    </rPh>
    <rPh sb="64" eb="66">
      <t>ショウキュウ</t>
    </rPh>
    <rPh sb="67" eb="69">
      <t>ウム</t>
    </rPh>
    <rPh sb="72" eb="74">
      <t>タイショク</t>
    </rPh>
    <rPh sb="74" eb="76">
      <t>テアテ</t>
    </rPh>
    <rPh sb="77" eb="79">
      <t>ウム</t>
    </rPh>
    <rPh sb="82" eb="84">
      <t>ショウヨ</t>
    </rPh>
    <rPh sb="85" eb="87">
      <t>ウム</t>
    </rPh>
    <rPh sb="90" eb="92">
      <t>ソウダン</t>
    </rPh>
    <rPh sb="92" eb="93">
      <t>マド</t>
    </rPh>
    <rPh sb="93" eb="94">
      <t>グチ</t>
    </rPh>
    <rPh sb="96" eb="98">
      <t>メイジ</t>
    </rPh>
    <rPh sb="99" eb="101">
      <t>ギム</t>
    </rPh>
    <rPh sb="116" eb="119">
      <t>ロウドウホウ</t>
    </rPh>
    <rPh sb="124" eb="126">
      <t>ヘイセイ</t>
    </rPh>
    <rPh sb="128" eb="129">
      <t>ネン</t>
    </rPh>
    <rPh sb="130" eb="132">
      <t>ガツバン</t>
    </rPh>
    <rPh sb="133" eb="136">
      <t>コウロウショウ</t>
    </rPh>
    <rPh sb="137" eb="141">
      <t>トドウフケン</t>
    </rPh>
    <rPh sb="141" eb="144">
      <t>ロウドウキョク</t>
    </rPh>
    <rPh sb="145" eb="147">
      <t>ロウドウ</t>
    </rPh>
    <rPh sb="147" eb="149">
      <t>キジュン</t>
    </rPh>
    <rPh sb="149" eb="151">
      <t>カントク</t>
    </rPh>
    <rPh sb="151" eb="152">
      <t>ショ</t>
    </rPh>
    <rPh sb="160" eb="162">
      <t>コウキョウ</t>
    </rPh>
    <rPh sb="162" eb="164">
      <t>ショクギョウ</t>
    </rPh>
    <rPh sb="164" eb="167">
      <t>アンテイショ</t>
    </rPh>
    <phoneticPr fontId="6"/>
  </si>
  <si>
    <t>短時間労働者及び有期雇用労働者の雇用管理の改善等に関する法律第8～10条</t>
    <phoneticPr fontId="6"/>
  </si>
  <si>
    <t>（年次有給休暇）</t>
    <rPh sb="1" eb="3">
      <t>ネンジ</t>
    </rPh>
    <rPh sb="3" eb="5">
      <t>ユウキュウ</t>
    </rPh>
    <rPh sb="5" eb="7">
      <t>キュウカ</t>
    </rPh>
    <phoneticPr fontId="6"/>
  </si>
  <si>
    <t>労働基準法第39条第７項</t>
    <rPh sb="9" eb="10">
      <t>ダイ</t>
    </rPh>
    <phoneticPr fontId="4"/>
  </si>
  <si>
    <t>使用者は、第一項から第三項までの規定による有給休暇（これらの規定により使用者が与えなければならない有給休暇の日数が十労働日以上である労働者に係るものに限る。以下この項及び次項において同じ。）の日数のうち五日については、基準日（継続勤務した期間を六箇月経過日から一年ごとに区分した各期間（最後に一年未満の期間を生じたときは、当該期間）の初日をいう。以下この項において同じ。）から一年以内の期間に、労働者ごとにその時季を定めることにより与えなければならない。ただし、第一項から第三項までの規定による有給休暇を当該有給休暇に係る基準日より前の日から与えることとしたときは、厚生労働省令で定めるところにより、労働者ごとにその時季を定めることにより与えなければならない。</t>
    <phoneticPr fontId="4"/>
  </si>
  <si>
    <t>・</t>
    <phoneticPr fontId="6"/>
  </si>
  <si>
    <t>労働基準法第39条第7項</t>
    <rPh sb="0" eb="2">
      <t>ロウドウ</t>
    </rPh>
    <rPh sb="2" eb="5">
      <t>キジュンホウ</t>
    </rPh>
    <rPh sb="5" eb="6">
      <t>ダイ</t>
    </rPh>
    <rPh sb="8" eb="9">
      <t>ジョウ</t>
    </rPh>
    <rPh sb="9" eb="10">
      <t>ダイ</t>
    </rPh>
    <rPh sb="11" eb="12">
      <t>コウ</t>
    </rPh>
    <phoneticPr fontId="6"/>
  </si>
  <si>
    <t xml:space="preserve"> ② 契約内容は通知等に基づいた適切な内容となっているか。</t>
    <rPh sb="3" eb="5">
      <t>ケイヤク</t>
    </rPh>
    <rPh sb="5" eb="7">
      <t>ナイヨウ</t>
    </rPh>
    <rPh sb="8" eb="10">
      <t>ツウチ</t>
    </rPh>
    <rPh sb="10" eb="11">
      <t>トウ</t>
    </rPh>
    <rPh sb="12" eb="13">
      <t>モト</t>
    </rPh>
    <rPh sb="16" eb="18">
      <t>テキセツ</t>
    </rPh>
    <rPh sb="19" eb="21">
      <t>ナイヨウ</t>
    </rPh>
    <phoneticPr fontId="6"/>
  </si>
  <si>
    <t>（時期）</t>
    <rPh sb="1" eb="3">
      <t>ジキ</t>
    </rPh>
    <phoneticPr fontId="4"/>
  </si>
  <si>
    <t>（事後措置）</t>
    <rPh sb="1" eb="3">
      <t>ジゴ</t>
    </rPh>
    <rPh sb="3" eb="5">
      <t>ソチ</t>
    </rPh>
    <phoneticPr fontId="4"/>
  </si>
  <si>
    <t>（児童虐待に係る通告）</t>
    <rPh sb="1" eb="3">
      <t>ジドウ</t>
    </rPh>
    <rPh sb="3" eb="5">
      <t>ギャクタイ</t>
    </rPh>
    <rPh sb="6" eb="7">
      <t>カカ</t>
    </rPh>
    <rPh sb="8" eb="10">
      <t>ツウコク</t>
    </rPh>
    <phoneticPr fontId="4"/>
  </si>
  <si>
    <t>（通告）</t>
    <rPh sb="1" eb="3">
      <t>ツウコク</t>
    </rPh>
    <phoneticPr fontId="4"/>
  </si>
  <si>
    <t>児童福祉法第25条</t>
    <rPh sb="0" eb="2">
      <t>ジドウ</t>
    </rPh>
    <rPh sb="2" eb="5">
      <t>フクシホウ</t>
    </rPh>
    <rPh sb="5" eb="6">
      <t>ダイ</t>
    </rPh>
    <rPh sb="8" eb="9">
      <t>ジョウ</t>
    </rPh>
    <phoneticPr fontId="4"/>
  </si>
  <si>
    <t>　要保護児童を発見した者は、これを市町村、都道府県の設置する福祉事務所若しくは児童相談所又は児童委員を介して市町村、都道府県の設置する福祉事務所若しくは児童相談所に通告しなければならない。ただし、罪を犯した満十四歳以上の児童については、この限りでない。この場合においては、これを家庭裁判所に通告しなければならない。</t>
    <phoneticPr fontId="4"/>
  </si>
  <si>
    <t>の点検等を行っているか。</t>
  </si>
  <si>
    <t xml:space="preserve"> ② 点検結果は、全職員に周知され、具体的に改善されているか。</t>
    <rPh sb="18" eb="21">
      <t>グタイテキ</t>
    </rPh>
    <phoneticPr fontId="6"/>
  </si>
  <si>
    <t>（危機等発生時対処要領の作成等）</t>
    <rPh sb="1" eb="3">
      <t>キキ</t>
    </rPh>
    <rPh sb="3" eb="4">
      <t>トウ</t>
    </rPh>
    <rPh sb="4" eb="6">
      <t>ハッセイ</t>
    </rPh>
    <rPh sb="6" eb="7">
      <t>ジ</t>
    </rPh>
    <rPh sb="7" eb="9">
      <t>タイショ</t>
    </rPh>
    <rPh sb="9" eb="11">
      <t>ヨウリョウ</t>
    </rPh>
    <rPh sb="12" eb="14">
      <t>サクセイ</t>
    </rPh>
    <rPh sb="14" eb="15">
      <t>トウ</t>
    </rPh>
    <phoneticPr fontId="4"/>
  </si>
  <si>
    <t>学校保健安全法第29条</t>
    <rPh sb="0" eb="2">
      <t>ガッコウ</t>
    </rPh>
    <rPh sb="2" eb="4">
      <t>ホケン</t>
    </rPh>
    <rPh sb="4" eb="7">
      <t>アンゼンホウ</t>
    </rPh>
    <rPh sb="7" eb="8">
      <t>ダイ</t>
    </rPh>
    <rPh sb="10" eb="11">
      <t>ジョウ</t>
    </rPh>
    <phoneticPr fontId="4"/>
  </si>
  <si>
    <t>（防火管理者）</t>
    <rPh sb="1" eb="3">
      <t>ボウカ</t>
    </rPh>
    <rPh sb="3" eb="6">
      <t>カンリシャ</t>
    </rPh>
    <phoneticPr fontId="4"/>
  </si>
  <si>
    <t>「 いる」場合、施設の自己評価を公表しているか。</t>
    <rPh sb="5" eb="7">
      <t>バアイ</t>
    </rPh>
    <rPh sb="8" eb="10">
      <t>シセツ</t>
    </rPh>
    <rPh sb="11" eb="13">
      <t>ジコ</t>
    </rPh>
    <rPh sb="13" eb="15">
      <t>ヒョウカ</t>
    </rPh>
    <rPh sb="16" eb="18">
      <t>コウヒョウ</t>
    </rPh>
    <phoneticPr fontId="6"/>
  </si>
  <si>
    <t>※詳細については厚労省ホームページ参照</t>
    <rPh sb="1" eb="3">
      <t>ショウサイ</t>
    </rPh>
    <rPh sb="8" eb="11">
      <t>コウロウショウ</t>
    </rPh>
    <rPh sb="17" eb="19">
      <t>サンショウ</t>
    </rPh>
    <phoneticPr fontId="6"/>
  </si>
  <si>
    <t>同一労働同一賃金特集ページ</t>
  </si>
  <si>
    <t>調書記入要領</t>
    <rPh sb="0" eb="2">
      <t>チョウショ</t>
    </rPh>
    <rPh sb="2" eb="4">
      <t>キニュウ</t>
    </rPh>
    <rPh sb="4" eb="6">
      <t>ヨウリョウ</t>
    </rPh>
    <phoneticPr fontId="4"/>
  </si>
  <si>
    <t>認可定員と利用定員に相違がある場合には特定教育・保育施設利用定員減少届出書等、利用定員を変更したことがわかる書類の写しを添付すること。</t>
    <rPh sb="0" eb="2">
      <t>ニンカ</t>
    </rPh>
    <rPh sb="2" eb="4">
      <t>テイイン</t>
    </rPh>
    <rPh sb="5" eb="7">
      <t>リヨウ</t>
    </rPh>
    <rPh sb="7" eb="9">
      <t>テイイン</t>
    </rPh>
    <rPh sb="10" eb="12">
      <t>ソウイ</t>
    </rPh>
    <rPh sb="15" eb="17">
      <t>バアイ</t>
    </rPh>
    <rPh sb="19" eb="21">
      <t>トクテイ</t>
    </rPh>
    <rPh sb="21" eb="22">
      <t>キョウ</t>
    </rPh>
    <rPh sb="22" eb="23">
      <t>イク</t>
    </rPh>
    <rPh sb="24" eb="26">
      <t>ホイク</t>
    </rPh>
    <rPh sb="26" eb="28">
      <t>シセツ</t>
    </rPh>
    <rPh sb="28" eb="30">
      <t>リヨウ</t>
    </rPh>
    <rPh sb="30" eb="32">
      <t>テイイン</t>
    </rPh>
    <rPh sb="32" eb="34">
      <t>ゲンショウ</t>
    </rPh>
    <rPh sb="34" eb="36">
      <t>トドケデ</t>
    </rPh>
    <rPh sb="36" eb="37">
      <t>ショ</t>
    </rPh>
    <rPh sb="37" eb="38">
      <t>トウ</t>
    </rPh>
    <rPh sb="39" eb="41">
      <t>リヨウ</t>
    </rPh>
    <rPh sb="41" eb="43">
      <t>テイイン</t>
    </rPh>
    <rPh sb="44" eb="46">
      <t>ヘンコウ</t>
    </rPh>
    <rPh sb="54" eb="56">
      <t>ショルイ</t>
    </rPh>
    <rPh sb="57" eb="58">
      <t>ウツ</t>
    </rPh>
    <rPh sb="60" eb="62">
      <t>テンプ</t>
    </rPh>
    <phoneticPr fontId="4"/>
  </si>
  <si>
    <t>※2</t>
    <phoneticPr fontId="4"/>
  </si>
  <si>
    <t>※3</t>
    <phoneticPr fontId="4"/>
  </si>
  <si>
    <t>※4</t>
    <phoneticPr fontId="4"/>
  </si>
  <si>
    <t>満3歳児　　　　</t>
    <rPh sb="0" eb="1">
      <t>マン</t>
    </rPh>
    <rPh sb="2" eb="4">
      <t>サイジ</t>
    </rPh>
    <phoneticPr fontId="4"/>
  </si>
  <si>
    <t>人</t>
    <rPh sb="0" eb="1">
      <t>ニン</t>
    </rPh>
    <phoneticPr fontId="4"/>
  </si>
  <si>
    <t>※削除厳禁</t>
    <rPh sb="1" eb="3">
      <t>サクジョ</t>
    </rPh>
    <rPh sb="3" eb="5">
      <t>ゲンキン</t>
    </rPh>
    <phoneticPr fontId="4"/>
  </si>
  <si>
    <t>1歳児室の満2歳児及び2歳児室の満3歳児除く2歳児の人数</t>
    <rPh sb="1" eb="3">
      <t>サイジ</t>
    </rPh>
    <rPh sb="3" eb="4">
      <t>シツ</t>
    </rPh>
    <rPh sb="5" eb="6">
      <t>マン</t>
    </rPh>
    <rPh sb="7" eb="9">
      <t>サイジ</t>
    </rPh>
    <rPh sb="9" eb="10">
      <t>オヨ</t>
    </rPh>
    <rPh sb="12" eb="14">
      <t>サイジ</t>
    </rPh>
    <rPh sb="14" eb="15">
      <t>シツ</t>
    </rPh>
    <rPh sb="16" eb="17">
      <t>マン</t>
    </rPh>
    <rPh sb="18" eb="20">
      <t>サイジ</t>
    </rPh>
    <rPh sb="20" eb="21">
      <t>ノゾ</t>
    </rPh>
    <rPh sb="23" eb="25">
      <t>サイジ</t>
    </rPh>
    <rPh sb="26" eb="28">
      <t>ニンズウ</t>
    </rPh>
    <phoneticPr fontId="4"/>
  </si>
  <si>
    <t>2歳児室の満3歳児及び3歳児以上の人数</t>
    <rPh sb="1" eb="3">
      <t>サイジ</t>
    </rPh>
    <rPh sb="3" eb="4">
      <t>シツ</t>
    </rPh>
    <rPh sb="5" eb="6">
      <t>マン</t>
    </rPh>
    <rPh sb="7" eb="9">
      <t>サイジ</t>
    </rPh>
    <rPh sb="9" eb="10">
      <t>オヨ</t>
    </rPh>
    <rPh sb="12" eb="16">
      <t>サイジイジョウ</t>
    </rPh>
    <rPh sb="17" eb="19">
      <t>ニンズウ</t>
    </rPh>
    <phoneticPr fontId="4"/>
  </si>
  <si>
    <t>満2歳の1号認定子ども）であって同加算を受けない場合は、3歳児に計上すること。障害児数を（　）に再掲すること。</t>
    <phoneticPr fontId="4"/>
  </si>
  <si>
    <t>※削除厳禁</t>
    <rPh sb="1" eb="3">
      <t>サクジョ</t>
    </rPh>
    <rPh sb="3" eb="5">
      <t>ゲンキン</t>
    </rPh>
    <phoneticPr fontId="6"/>
  </si>
  <si>
    <t>助保育教諭</t>
    <rPh sb="0" eb="1">
      <t>ジョ</t>
    </rPh>
    <rPh sb="1" eb="3">
      <t>ホイク</t>
    </rPh>
    <rPh sb="3" eb="5">
      <t>キョウユ</t>
    </rPh>
    <phoneticPr fontId="6"/>
  </si>
  <si>
    <t>幼稚園教諭</t>
    <rPh sb="0" eb="3">
      <t>ヨウチエン</t>
    </rPh>
    <rPh sb="3" eb="5">
      <t>キョウユ</t>
    </rPh>
    <phoneticPr fontId="6"/>
  </si>
  <si>
    <t>幼稚園助教諭</t>
    <rPh sb="0" eb="3">
      <t>ヨウチエン</t>
    </rPh>
    <rPh sb="3" eb="4">
      <t>ジョ</t>
    </rPh>
    <rPh sb="4" eb="6">
      <t>キョウユ</t>
    </rPh>
    <phoneticPr fontId="6"/>
  </si>
  <si>
    <t>対象人数</t>
    <rPh sb="0" eb="2">
      <t>タイショウ</t>
    </rPh>
    <rPh sb="2" eb="4">
      <t>ニンズウ</t>
    </rPh>
    <phoneticPr fontId="6"/>
  </si>
  <si>
    <t>○</t>
    <phoneticPr fontId="6"/>
  </si>
  <si>
    <t>給　　与
対象人数</t>
    <rPh sb="0" eb="1">
      <t>キュウ</t>
    </rPh>
    <rPh sb="3" eb="4">
      <t>ヨ</t>
    </rPh>
    <rPh sb="5" eb="7">
      <t>タイショウ</t>
    </rPh>
    <rPh sb="7" eb="9">
      <t>ニンズウ</t>
    </rPh>
    <phoneticPr fontId="6"/>
  </si>
  <si>
    <t>年　休
取得率</t>
    <rPh sb="0" eb="1">
      <t>トシ</t>
    </rPh>
    <rPh sb="2" eb="3">
      <t>キュウ</t>
    </rPh>
    <rPh sb="4" eb="7">
      <t>シュトクリツ</t>
    </rPh>
    <phoneticPr fontId="6"/>
  </si>
  <si>
    <t xml:space="preserve"> ② 休園に関する保護者への説明・連絡等の方法を記入すること。</t>
    <rPh sb="6" eb="7">
      <t>カン</t>
    </rPh>
    <rPh sb="14" eb="16">
      <t>セツメイ</t>
    </rPh>
    <rPh sb="21" eb="23">
      <t>ホウホウ</t>
    </rPh>
    <rPh sb="24" eb="26">
      <t>キニュウ</t>
    </rPh>
    <phoneticPr fontId="6"/>
  </si>
  <si>
    <t>死亡者又は重篤患者が1週間以内に2名以上</t>
    <rPh sb="0" eb="3">
      <t>シボウシャ</t>
    </rPh>
    <rPh sb="3" eb="4">
      <t>マタ</t>
    </rPh>
    <rPh sb="5" eb="7">
      <t>ジュウトク</t>
    </rPh>
    <rPh sb="7" eb="9">
      <t>カンジャ</t>
    </rPh>
    <rPh sb="11" eb="13">
      <t>シュウカン</t>
    </rPh>
    <rPh sb="13" eb="15">
      <t>イナイ</t>
    </rPh>
    <rPh sb="17" eb="18">
      <t>メイ</t>
    </rPh>
    <rPh sb="18" eb="20">
      <t>イジョウ</t>
    </rPh>
    <phoneticPr fontId="4"/>
  </si>
  <si>
    <t>同一感染者が10名以上</t>
    <rPh sb="0" eb="2">
      <t>ドウイツ</t>
    </rPh>
    <rPh sb="2" eb="5">
      <t>カンセンシャ</t>
    </rPh>
    <rPh sb="8" eb="9">
      <t>メイ</t>
    </rPh>
    <rPh sb="9" eb="11">
      <t>イジョウ</t>
    </rPh>
    <phoneticPr fontId="4"/>
  </si>
  <si>
    <t>全利用者の半数以上</t>
    <rPh sb="0" eb="1">
      <t>ゼン</t>
    </rPh>
    <rPh sb="1" eb="4">
      <t>リヨウシャ</t>
    </rPh>
    <rPh sb="5" eb="7">
      <t>ハンスウ</t>
    </rPh>
    <rPh sb="7" eb="9">
      <t>イジョウ</t>
    </rPh>
    <phoneticPr fontId="4"/>
  </si>
  <si>
    <t>令和</t>
  </si>
  <si>
    <r>
      <t xml:space="preserve"> (1)　職員数を記入すること。</t>
    </r>
    <r>
      <rPr>
        <sz val="10"/>
        <color theme="4"/>
        <rFont val="HGｺﾞｼｯｸM"/>
        <family val="3"/>
        <charset val="128"/>
      </rPr>
      <t>※No17～No20(別表１～別表４)の人数と整合性を持たせること。</t>
    </r>
    <rPh sb="39" eb="42">
      <t>セイゴウセイ</t>
    </rPh>
    <rPh sb="43" eb="44">
      <t>モ</t>
    </rPh>
    <phoneticPr fontId="4"/>
  </si>
  <si>
    <t>県幼保連携型認定こども園規則附則第11項</t>
  </si>
  <si>
    <t>継続雇用制度の対象者を限定する基準の適用対象を、厚生年金報酬比例部分の支給開始年齢以上の者とする。（平成37年〈令和7年〉3月31日までの経過措置）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8">
      <t>レイワ</t>
    </rPh>
    <rPh sb="59" eb="60">
      <t>ネン</t>
    </rPh>
    <rPh sb="62" eb="63">
      <t>ツキ</t>
    </rPh>
    <rPh sb="65" eb="66">
      <t>ニチ</t>
    </rPh>
    <rPh sb="69" eb="71">
      <t>ケイカ</t>
    </rPh>
    <rPh sb="71" eb="73">
      <t>ソチ</t>
    </rPh>
    <phoneticPr fontId="4"/>
  </si>
  <si>
    <t>降園に付き添っている児童がいた際は、その理由を把握しているか。</t>
    <rPh sb="15" eb="16">
      <t>サイ</t>
    </rPh>
    <rPh sb="20" eb="22">
      <t>リユウ</t>
    </rPh>
    <rPh sb="23" eb="25">
      <t>ハアク</t>
    </rPh>
    <phoneticPr fontId="4"/>
  </si>
  <si>
    <t>代替職員のうち非常勤は太枠外に入力。</t>
    <rPh sb="0" eb="2">
      <t>ダイタイ</t>
    </rPh>
    <rPh sb="2" eb="4">
      <t>ショクイン</t>
    </rPh>
    <rPh sb="7" eb="8">
      <t>ヒ</t>
    </rPh>
    <rPh sb="8" eb="10">
      <t>ジョウキン</t>
    </rPh>
    <rPh sb="11" eb="13">
      <t>フトワク</t>
    </rPh>
    <rPh sb="13" eb="14">
      <t>ガイ</t>
    </rPh>
    <rPh sb="15" eb="17">
      <t>ニュウリョク</t>
    </rPh>
    <phoneticPr fontId="4"/>
  </si>
  <si>
    <t>※太枠外については各市町村にて確認。</t>
    <rPh sb="1" eb="3">
      <t>フトワク</t>
    </rPh>
    <rPh sb="3" eb="4">
      <t>ガイ</t>
    </rPh>
    <rPh sb="9" eb="13">
      <t>カクシチョウソン</t>
    </rPh>
    <rPh sb="15" eb="17">
      <t>カクニン</t>
    </rPh>
    <phoneticPr fontId="4"/>
  </si>
  <si>
    <t>高齢者等活躍促進加算</t>
    <rPh sb="0" eb="10">
      <t>コウレイシャトウカツヤクソクシンカサン</t>
    </rPh>
    <phoneticPr fontId="4"/>
  </si>
  <si>
    <t>夏季休業</t>
    <rPh sb="0" eb="2">
      <t>カキ</t>
    </rPh>
    <rPh sb="2" eb="4">
      <t>キュウギョウ</t>
    </rPh>
    <phoneticPr fontId="4"/>
  </si>
  <si>
    <t>冬季休業</t>
    <rPh sb="0" eb="2">
      <t>トウキ</t>
    </rPh>
    <rPh sb="2" eb="4">
      <t>キュウギョウ</t>
    </rPh>
    <phoneticPr fontId="4"/>
  </si>
  <si>
    <t>研　　修　　内　　容</t>
    <phoneticPr fontId="4"/>
  </si>
  <si>
    <t>時間帯</t>
    <phoneticPr fontId="4"/>
  </si>
  <si>
    <t xml:space="preserve"> ～</t>
    <phoneticPr fontId="4"/>
  </si>
  <si>
    <t>健康増進法第30条第1～2項</t>
    <rPh sb="0" eb="2">
      <t>ケンコウ</t>
    </rPh>
    <rPh sb="2" eb="5">
      <t>ゾウシンホウ</t>
    </rPh>
    <rPh sb="5" eb="6">
      <t>ダイ</t>
    </rPh>
    <rPh sb="8" eb="9">
      <t>ジョウ</t>
    </rPh>
    <rPh sb="9" eb="10">
      <t>ダイ</t>
    </rPh>
    <rPh sb="13" eb="14">
      <t>コウ</t>
    </rPh>
    <phoneticPr fontId="4"/>
  </si>
  <si>
    <t>がある場合を含め、申込みを受付けなかった事例はあるか。</t>
    <rPh sb="6" eb="7">
      <t>フク</t>
    </rPh>
    <rPh sb="20" eb="22">
      <t>ジレイ</t>
    </rPh>
    <phoneticPr fontId="4"/>
  </si>
  <si>
    <t>行っているか。</t>
  </si>
  <si>
    <t>(7) 入所手続きにあたり、保護者に書面若しくは電磁的方法(※)により重要</t>
    <rPh sb="4" eb="6">
      <t>ニュウショ</t>
    </rPh>
    <rPh sb="6" eb="8">
      <t>テツヅ</t>
    </rPh>
    <rPh sb="14" eb="17">
      <t>ホゴシャ</t>
    </rPh>
    <rPh sb="18" eb="20">
      <t>ショメン</t>
    </rPh>
    <rPh sb="20" eb="21">
      <t>モ</t>
    </rPh>
    <rPh sb="24" eb="27">
      <t>デンジテキ</t>
    </rPh>
    <rPh sb="27" eb="29">
      <t>ホウホウ</t>
    </rPh>
    <phoneticPr fontId="4"/>
  </si>
  <si>
    <t>事項説明を行い同意を得ているか。</t>
    <phoneticPr fontId="4"/>
  </si>
  <si>
    <t xml:space="preserve">のどちらかがあるか。 </t>
    <phoneticPr fontId="4"/>
  </si>
  <si>
    <r>
      <t>　ア 常用の屋内避難階段又は特別避難階段に準じた屋内階段</t>
    </r>
    <r>
      <rPr>
        <sz val="8"/>
        <rFont val="HGｺﾞｼｯｸM"/>
        <family val="3"/>
        <charset val="128"/>
      </rPr>
      <t>(※2)</t>
    </r>
    <r>
      <rPr>
        <sz val="10"/>
        <rFont val="HGｺﾞｼｯｸM"/>
        <family val="3"/>
        <charset val="128"/>
      </rPr>
      <t>、屋外階段</t>
    </r>
    <phoneticPr fontId="6"/>
  </si>
  <si>
    <t>・</t>
    <phoneticPr fontId="6"/>
  </si>
  <si>
    <t>）・</t>
    <phoneticPr fontId="6"/>
  </si>
  <si>
    <t>）・</t>
    <phoneticPr fontId="6"/>
  </si>
  <si>
    <t>※満３歳児を除いた面積</t>
    <rPh sb="1" eb="2">
      <t>マン</t>
    </rPh>
    <rPh sb="3" eb="5">
      <t>サイジ</t>
    </rPh>
    <rPh sb="6" eb="7">
      <t>ノゾ</t>
    </rPh>
    <rPh sb="9" eb="11">
      <t>メンセキ</t>
    </rPh>
    <phoneticPr fontId="4"/>
  </si>
  <si>
    <t>×</t>
    <phoneticPr fontId="4"/>
  </si>
  <si>
    <t>自園調理を行っておらず調理室を設置していない場合､加熱、保存等</t>
    <phoneticPr fontId="4"/>
  </si>
  <si>
    <t>の調理機能を有する設備</t>
    <rPh sb="3" eb="5">
      <t>キノウ</t>
    </rPh>
    <rPh sb="6" eb="7">
      <t>ユウ</t>
    </rPh>
    <rPh sb="9" eb="11">
      <t>セツビ</t>
    </rPh>
    <phoneticPr fontId="4"/>
  </si>
  <si>
    <t>(4)　消防計画は職員に周知され、非常災害時の分担表が事務室</t>
    <phoneticPr fontId="4"/>
  </si>
  <si>
    <t>等に掲示しているか。</t>
    <rPh sb="2" eb="4">
      <t>ケイジ</t>
    </rPh>
    <phoneticPr fontId="6"/>
  </si>
  <si>
    <t>体制が確保されているか。</t>
    <rPh sb="3" eb="5">
      <t>カクホ</t>
    </rPh>
    <phoneticPr fontId="6"/>
  </si>
  <si>
    <t>新設園は、本年度の状況（監査調書提出月の前月までの実績）を記</t>
    <phoneticPr fontId="6"/>
  </si>
  <si>
    <t>入すること。</t>
    <phoneticPr fontId="4"/>
  </si>
  <si>
    <t>（常勤換算計算表）</t>
    <phoneticPr fontId="4"/>
  </si>
  <si>
    <t xml:space="preserve">
教育及び保育従事者</t>
    <rPh sb="1" eb="3">
      <t>キョウイク</t>
    </rPh>
    <rPh sb="3" eb="4">
      <t>オヨ</t>
    </rPh>
    <rPh sb="5" eb="7">
      <t>ホイク</t>
    </rPh>
    <rPh sb="7" eb="10">
      <t>ジュウジシャ</t>
    </rPh>
    <phoneticPr fontId="4"/>
  </si>
  <si>
    <t>※分園設置の園は分園の職員を含む人数で計算すること。</t>
  </si>
  <si>
    <t>※分園設置の園は分園の職員を含む人数で計算すること。</t>
    <rPh sb="1" eb="3">
      <t>ブンエン</t>
    </rPh>
    <rPh sb="3" eb="5">
      <t>セッチ</t>
    </rPh>
    <rPh sb="6" eb="7">
      <t>エン</t>
    </rPh>
    <rPh sb="8" eb="10">
      <t>ブンエン</t>
    </rPh>
    <rPh sb="11" eb="13">
      <t>ショクイン</t>
    </rPh>
    <rPh sb="14" eb="15">
      <t>フク</t>
    </rPh>
    <rPh sb="16" eb="18">
      <t>ニンズウ</t>
    </rPh>
    <rPh sb="19" eb="21">
      <t>ケイサン</t>
    </rPh>
    <phoneticPr fontId="4"/>
  </si>
  <si>
    <t>(計算式)</t>
    <rPh sb="1" eb="3">
      <t>ケイサン</t>
    </rPh>
    <rPh sb="3" eb="4">
      <t>シキ</t>
    </rPh>
    <phoneticPr fontId="4"/>
  </si>
  <si>
    <t>正職員率＝</t>
    <rPh sb="0" eb="3">
      <t>セイショクイン</t>
    </rPh>
    <rPh sb="1" eb="3">
      <t>ショクイン</t>
    </rPh>
    <rPh sb="3" eb="4">
      <t>リツ</t>
    </rPh>
    <phoneticPr fontId="4"/>
  </si>
  <si>
    <t>② 保育に従事する職員における正規職員率について</t>
    <rPh sb="2" eb="4">
      <t>ホイク</t>
    </rPh>
    <rPh sb="5" eb="7">
      <t>ジュウジ</t>
    </rPh>
    <rPh sb="9" eb="11">
      <t>ショクイン</t>
    </rPh>
    <rPh sb="15" eb="17">
      <t>セイキ</t>
    </rPh>
    <rPh sb="17" eb="19">
      <t>ショクイン</t>
    </rPh>
    <rPh sb="19" eb="20">
      <t>リツ</t>
    </rPh>
    <phoneticPr fontId="4"/>
  </si>
  <si>
    <t>※手入力→</t>
    <rPh sb="1" eb="4">
      <t>テニュウリョク</t>
    </rPh>
    <phoneticPr fontId="4"/>
  </si>
  <si>
    <t>正規職員率</t>
    <rPh sb="0" eb="2">
      <t>セイキ</t>
    </rPh>
    <rPh sb="2" eb="4">
      <t>ショクイン</t>
    </rPh>
    <rPh sb="4" eb="5">
      <t>リツ</t>
    </rPh>
    <phoneticPr fontId="4"/>
  </si>
  <si>
    <t>正規職員率＝</t>
    <rPh sb="0" eb="2">
      <t>セイキ</t>
    </rPh>
    <rPh sb="2" eb="4">
      <t>ショクイン</t>
    </rPh>
    <rPh sb="4" eb="5">
      <t>リツ</t>
    </rPh>
    <phoneticPr fontId="4"/>
  </si>
  <si>
    <t>②保育に従事する職員における正規職員率について</t>
    <rPh sb="1" eb="3">
      <t>ホイク</t>
    </rPh>
    <rPh sb="4" eb="6">
      <t>ジュウジ</t>
    </rPh>
    <rPh sb="8" eb="10">
      <t>ショクイン</t>
    </rPh>
    <rPh sb="14" eb="16">
      <t>セイキ</t>
    </rPh>
    <rPh sb="16" eb="18">
      <t>ショクイン</t>
    </rPh>
    <rPh sb="18" eb="19">
      <t>リツ</t>
    </rPh>
    <phoneticPr fontId="4"/>
  </si>
  <si>
    <t>(右計算式参照)</t>
    <rPh sb="1" eb="7">
      <t>ミギケイサンシキサンショウ</t>
    </rPh>
    <phoneticPr fontId="4"/>
  </si>
  <si>
    <t>教育・保育従事者及び保育士カウント(看護師・准看護師・養護教諭・小学校教諭)の正規職員</t>
    <rPh sb="0" eb="2">
      <t>キョウイク</t>
    </rPh>
    <rPh sb="3" eb="5">
      <t>ホイク</t>
    </rPh>
    <rPh sb="5" eb="8">
      <t>ジュウジシャ</t>
    </rPh>
    <rPh sb="8" eb="9">
      <t>オヨ</t>
    </rPh>
    <rPh sb="10" eb="13">
      <t>ホイクシ</t>
    </rPh>
    <rPh sb="18" eb="21">
      <t>カンゴシ</t>
    </rPh>
    <rPh sb="22" eb="26">
      <t>ジュンカンゴシ</t>
    </rPh>
    <rPh sb="27" eb="29">
      <t>ヨウゴ</t>
    </rPh>
    <rPh sb="29" eb="31">
      <t>キョウユ</t>
    </rPh>
    <rPh sb="32" eb="35">
      <t>ショウガッコウ</t>
    </rPh>
    <rPh sb="35" eb="37">
      <t>キョウユ</t>
    </rPh>
    <rPh sb="39" eb="41">
      <t>セイキ</t>
    </rPh>
    <rPh sb="41" eb="43">
      <t>ショクイン</t>
    </rPh>
    <phoneticPr fontId="4"/>
  </si>
  <si>
    <t>　別表（幼保連携型認定こども園運営No15)に監査調書提出月の勤務割振り状況を記入すること。</t>
    <phoneticPr fontId="4"/>
  </si>
  <si>
    <t>令和 　　年 　　月 　　日</t>
    <rPh sb="0" eb="2">
      <t>レイワ</t>
    </rPh>
    <rPh sb="5" eb="6">
      <t>ネン</t>
    </rPh>
    <rPh sb="9" eb="10">
      <t>ガツ</t>
    </rPh>
    <rPh sb="13" eb="14">
      <t>ニチ</t>
    </rPh>
    <phoneticPr fontId="4"/>
  </si>
  <si>
    <r>
      <t xml:space="preserve"> ④ 園舎､園庭の面積を記入すること。</t>
    </r>
    <r>
      <rPr>
        <sz val="8"/>
        <rFont val="HGｺﾞｼｯｸM"/>
        <family val="3"/>
        <charset val="128"/>
      </rPr>
      <t>※色つきセル（黄色除く）には数式が入っています。</t>
    </r>
    <rPh sb="3" eb="5">
      <t>エンシャ</t>
    </rPh>
    <rPh sb="6" eb="8">
      <t>エンテイ</t>
    </rPh>
    <rPh sb="20" eb="21">
      <t>イロ</t>
    </rPh>
    <rPh sb="26" eb="28">
      <t>キイロ</t>
    </rPh>
    <rPh sb="28" eb="29">
      <t>ノゾ</t>
    </rPh>
    <rPh sb="33" eb="35">
      <t>スウシキ</t>
    </rPh>
    <rPh sb="36" eb="37">
      <t>ハイ</t>
    </rPh>
    <phoneticPr fontId="6"/>
  </si>
  <si>
    <t xml:space="preserve"> ③ 「井戸水等の自家水」を使用している場合、水質検査を行っているか。</t>
    <rPh sb="6" eb="7">
      <t>ミズ</t>
    </rPh>
    <rPh sb="7" eb="8">
      <t>トウ</t>
    </rPh>
    <rPh sb="9" eb="12">
      <t>ジカスイ</t>
    </rPh>
    <phoneticPr fontId="4"/>
  </si>
  <si>
    <t>基準配置教育・保育従事者数(基本部分)</t>
    <rPh sb="0" eb="2">
      <t>キジュン</t>
    </rPh>
    <rPh sb="2" eb="4">
      <t>ハイチ</t>
    </rPh>
    <rPh sb="4" eb="6">
      <t>キョウイク</t>
    </rPh>
    <rPh sb="7" eb="9">
      <t>ホイク</t>
    </rPh>
    <rPh sb="9" eb="12">
      <t>ジュウジシャ</t>
    </rPh>
    <rPh sb="12" eb="13">
      <t>スウ</t>
    </rPh>
    <rPh sb="14" eb="16">
      <t>キホン</t>
    </rPh>
    <rPh sb="16" eb="18">
      <t>ブブン</t>
    </rPh>
    <phoneticPr fontId="4"/>
  </si>
  <si>
    <t>「児童数」欄の児童年齢は本年度初日の前日（3月31日）現在年齢とする。但し、満3歳児対応加配加算対象児（3月31日現在</t>
    <rPh sb="1" eb="4">
      <t>ジドウスウ</t>
    </rPh>
    <rPh sb="5" eb="6">
      <t>ラン</t>
    </rPh>
    <rPh sb="7" eb="9">
      <t>ジドウ</t>
    </rPh>
    <rPh sb="9" eb="11">
      <t>ネンレイ</t>
    </rPh>
    <rPh sb="48" eb="50">
      <t>タイショウ</t>
    </rPh>
    <rPh sb="50" eb="51">
      <t>ジ</t>
    </rPh>
    <rPh sb="53" eb="54">
      <t>ツキ</t>
    </rPh>
    <rPh sb="56" eb="57">
      <t>ニチ</t>
    </rPh>
    <rPh sb="57" eb="59">
      <t>ゲンザイ</t>
    </rPh>
    <phoneticPr fontId="4"/>
  </si>
  <si>
    <t xml:space="preserve"> ① 実施状況（前年度）</t>
    <rPh sb="8" eb="10">
      <t>ゼンネン</t>
    </rPh>
    <rPh sb="10" eb="11">
      <t>ド</t>
    </rPh>
    <phoneticPr fontId="6"/>
  </si>
  <si>
    <t>(2)　給与規程及び給与表の最終改定は、</t>
    <rPh sb="8" eb="9">
      <t>オヨ</t>
    </rPh>
    <rPh sb="10" eb="13">
      <t>キュウヨヒョウ</t>
    </rPh>
    <phoneticPr fontId="6"/>
  </si>
  <si>
    <t>労働基準法第108条、第109条</t>
    <rPh sb="0" eb="2">
      <t>ロウドウ</t>
    </rPh>
    <rPh sb="2" eb="5">
      <t>キジュンホウ</t>
    </rPh>
    <rPh sb="5" eb="6">
      <t>ダイ</t>
    </rPh>
    <rPh sb="9" eb="10">
      <t>ジョウ</t>
    </rPh>
    <rPh sb="11" eb="12">
      <t>ダイ</t>
    </rPh>
    <rPh sb="15" eb="16">
      <t>ジョウ</t>
    </rPh>
    <phoneticPr fontId="6"/>
  </si>
  <si>
    <t>労働基準法第32条</t>
    <rPh sb="5" eb="6">
      <t>ダイ</t>
    </rPh>
    <phoneticPr fontId="6"/>
  </si>
  <si>
    <t>労働基準法第34条</t>
    <rPh sb="5" eb="6">
      <t>ダイ</t>
    </rPh>
    <phoneticPr fontId="6"/>
  </si>
  <si>
    <t>※幼保連携型認定こども園運営No.6-(４)「保育室等のクラス編成の状況」で記入した教育・保育従事者氏名と整合性を持たせること。</t>
    <rPh sb="1" eb="3">
      <t>ヨウホ</t>
    </rPh>
    <rPh sb="3" eb="5">
      <t>レンケイ</t>
    </rPh>
    <rPh sb="5" eb="6">
      <t>ガタ</t>
    </rPh>
    <rPh sb="6" eb="8">
      <t>ニンテイ</t>
    </rPh>
    <rPh sb="11" eb="12">
      <t>エン</t>
    </rPh>
    <rPh sb="12" eb="14">
      <t>ウンエイ</t>
    </rPh>
    <rPh sb="23" eb="26">
      <t>ホイクシツ</t>
    </rPh>
    <rPh sb="26" eb="27">
      <t>トウ</t>
    </rPh>
    <rPh sb="31" eb="33">
      <t>ヘンセイ</t>
    </rPh>
    <rPh sb="34" eb="36">
      <t>ジョウキョウ</t>
    </rPh>
    <rPh sb="38" eb="40">
      <t>キニュウ</t>
    </rPh>
    <phoneticPr fontId="4"/>
  </si>
  <si>
    <t xml:space="preserve"> ○ 前年度の状況（職員毎に検査実施日を記入　例：4/25）</t>
    <rPh sb="10" eb="12">
      <t>ショクイン</t>
    </rPh>
    <rPh sb="12" eb="13">
      <t>ゴト</t>
    </rPh>
    <rPh sb="14" eb="16">
      <t>ケンサ</t>
    </rPh>
    <rPh sb="16" eb="18">
      <t>ジッシ</t>
    </rPh>
    <rPh sb="18" eb="19">
      <t>ヒ</t>
    </rPh>
    <rPh sb="20" eb="22">
      <t>キニュウ</t>
    </rPh>
    <rPh sb="23" eb="24">
      <t>レイ</t>
    </rPh>
    <phoneticPr fontId="6"/>
  </si>
  <si>
    <t xml:space="preserve"> ① 対象児童年齢及び確認周期</t>
    <rPh sb="3" eb="5">
      <t>タイショウ</t>
    </rPh>
    <rPh sb="5" eb="7">
      <t>ジドウ</t>
    </rPh>
    <rPh sb="7" eb="9">
      <t>ネンレイ</t>
    </rPh>
    <rPh sb="9" eb="10">
      <t>オヨ</t>
    </rPh>
    <rPh sb="11" eb="13">
      <t>カクニン</t>
    </rPh>
    <rPh sb="13" eb="15">
      <t>シュウキ</t>
    </rPh>
    <phoneticPr fontId="4"/>
  </si>
  <si>
    <t>○　管理方法（消毒方法、保管方法などを記入すること。）</t>
    <rPh sb="7" eb="9">
      <t>ショウドク</t>
    </rPh>
    <rPh sb="9" eb="11">
      <t>ホウホウ</t>
    </rPh>
    <rPh sb="12" eb="14">
      <t>ホカン</t>
    </rPh>
    <rPh sb="14" eb="16">
      <t>ホウホウ</t>
    </rPh>
    <rPh sb="19" eb="21">
      <t>キニュウ</t>
    </rPh>
    <phoneticPr fontId="4"/>
  </si>
  <si>
    <t xml:space="preserve"> ③ 危険な設備、場所等への囲障の設置及びその施錠等の状況を点検して</t>
    <rPh sb="19" eb="20">
      <t>オヨ</t>
    </rPh>
    <phoneticPr fontId="6"/>
  </si>
  <si>
    <t xml:space="preserve"> ④ 自動警報装置、防犯監視システム等を設置している場合、作動状況</t>
    <rPh sb="26" eb="28">
      <t>バアイ</t>
    </rPh>
    <rPh sb="29" eb="31">
      <t>サドウ</t>
    </rPh>
    <rPh sb="31" eb="33">
      <t>ジョウキョウ</t>
    </rPh>
    <phoneticPr fontId="6"/>
  </si>
  <si>
    <t xml:space="preserve"> ③ 事故の発生・不審者の立入りなどに備え、職員の役割分担・連絡</t>
    <rPh sb="25" eb="27">
      <t>ヤクワリ</t>
    </rPh>
    <rPh sb="27" eb="29">
      <t>ブンタン</t>
    </rPh>
    <rPh sb="30" eb="32">
      <t>レンラク</t>
    </rPh>
    <phoneticPr fontId="6"/>
  </si>
  <si>
    <t>①　苦情受付の窓口を設置及び保護者等へ周知について</t>
    <rPh sb="12" eb="13">
      <t>オヨ</t>
    </rPh>
    <phoneticPr fontId="4"/>
  </si>
  <si>
    <t>(5) 選考方法をあらかじめ教育・保育給付認定保護者に明示した上で選考を</t>
    <rPh sb="4" eb="6">
      <t>センコウ</t>
    </rPh>
    <rPh sb="6" eb="8">
      <t>ホウホウ</t>
    </rPh>
    <rPh sb="14" eb="16">
      <t>キョウイク</t>
    </rPh>
    <rPh sb="17" eb="19">
      <t>ホイク</t>
    </rPh>
    <rPh sb="19" eb="21">
      <t>キュウフ</t>
    </rPh>
    <rPh sb="21" eb="23">
      <t>ニンテイ</t>
    </rPh>
    <rPh sb="23" eb="26">
      <t>ホゴシャ</t>
    </rPh>
    <rPh sb="27" eb="29">
      <t>メイジ</t>
    </rPh>
    <rPh sb="31" eb="32">
      <t>ウエ</t>
    </rPh>
    <rPh sb="33" eb="35">
      <t>センコウ</t>
    </rPh>
    <phoneticPr fontId="4"/>
  </si>
  <si>
    <t>(2) 教育・保育給付認定保護者から利用の申込みを受けたとき、正当な理由</t>
    <rPh sb="4" eb="6">
      <t>キョウイク</t>
    </rPh>
    <rPh sb="7" eb="9">
      <t>ホイク</t>
    </rPh>
    <rPh sb="9" eb="11">
      <t>キュウフ</t>
    </rPh>
    <rPh sb="11" eb="13">
      <t>ニンテイ</t>
    </rPh>
    <rPh sb="13" eb="16">
      <t>ホゴシャ</t>
    </rPh>
    <rPh sb="18" eb="20">
      <t>リヨウ</t>
    </rPh>
    <rPh sb="21" eb="23">
      <t>モウシコ</t>
    </rPh>
    <rPh sb="25" eb="26">
      <t>ウ</t>
    </rPh>
    <rPh sb="31" eb="33">
      <t>セイトウ</t>
    </rPh>
    <rPh sb="34" eb="36">
      <t>リユウ</t>
    </rPh>
    <phoneticPr fontId="6"/>
  </si>
  <si>
    <t>特定教育・保育施設の設置者は、教育・保育給付認定保護者から利用の申込みを受けたときは、正当な理由がなければ、これを拒んではならない。</t>
    <rPh sb="0" eb="2">
      <t>トクテイ</t>
    </rPh>
    <rPh sb="2" eb="4">
      <t>キョウイク</t>
    </rPh>
    <rPh sb="5" eb="7">
      <t>ホイク</t>
    </rPh>
    <rPh sb="7" eb="9">
      <t>シセツ</t>
    </rPh>
    <rPh sb="10" eb="13">
      <t>セッチシャ</t>
    </rPh>
    <rPh sb="15" eb="17">
      <t>キョウイク</t>
    </rPh>
    <rPh sb="18" eb="20">
      <t>ホイク</t>
    </rPh>
    <rPh sb="20" eb="22">
      <t>キュウフ</t>
    </rPh>
    <rPh sb="22" eb="24">
      <t>ニンテイ</t>
    </rPh>
    <rPh sb="24" eb="27">
      <t>ホゴシャ</t>
    </rPh>
    <rPh sb="29" eb="31">
      <t>リヨウ</t>
    </rPh>
    <rPh sb="32" eb="34">
      <t>モウシコ</t>
    </rPh>
    <rPh sb="36" eb="37">
      <t>ウ</t>
    </rPh>
    <rPh sb="43" eb="45">
      <t>セイトウ</t>
    </rPh>
    <rPh sb="46" eb="48">
      <t>リユウ</t>
    </rPh>
    <rPh sb="57" eb="58">
      <t>コバ</t>
    </rPh>
    <phoneticPr fontId="4"/>
  </si>
  <si>
    <t>(参考）</t>
    <rPh sb="1" eb="3">
      <t>サンコウ</t>
    </rPh>
    <phoneticPr fontId="4"/>
  </si>
  <si>
    <t>保育所への入所の円滑化について（H10.2.13児保第3号）</t>
    <rPh sb="0" eb="3">
      <t>ホイクショ</t>
    </rPh>
    <rPh sb="5" eb="7">
      <t>ニュウショ</t>
    </rPh>
    <rPh sb="8" eb="11">
      <t>エンカツカ</t>
    </rPh>
    <rPh sb="24" eb="25">
      <t>ジ</t>
    </rPh>
    <rPh sb="25" eb="26">
      <t>ホ</t>
    </rPh>
    <rPh sb="26" eb="27">
      <t>ダイ</t>
    </rPh>
    <rPh sb="28" eb="29">
      <t>ゴウ</t>
    </rPh>
    <phoneticPr fontId="4"/>
  </si>
  <si>
    <t>÷</t>
  </si>
  <si>
    <t>×100＝</t>
  </si>
  <si>
    <t>％</t>
  </si>
  <si>
    <t>子ども・子育て支援法施行規則第33条第1項</t>
    <rPh sb="0" eb="1">
      <t>コ</t>
    </rPh>
    <rPh sb="4" eb="6">
      <t>コソダ</t>
    </rPh>
    <rPh sb="7" eb="9">
      <t>シエン</t>
    </rPh>
    <rPh sb="9" eb="10">
      <t>ホウ</t>
    </rPh>
    <rPh sb="10" eb="12">
      <t>セコウ</t>
    </rPh>
    <rPh sb="12" eb="14">
      <t>キソク</t>
    </rPh>
    <rPh sb="14" eb="15">
      <t>ダイ</t>
    </rPh>
    <rPh sb="17" eb="18">
      <t>ジョウ</t>
    </rPh>
    <rPh sb="18" eb="19">
      <t>ダイ</t>
    </rPh>
    <rPh sb="20" eb="21">
      <t>コウ</t>
    </rPh>
    <phoneticPr fontId="4"/>
  </si>
  <si>
    <t>その他(事務員等)</t>
    <rPh sb="2" eb="3">
      <t>タ</t>
    </rPh>
    <rPh sb="4" eb="7">
      <t>ジムイン</t>
    </rPh>
    <rPh sb="7" eb="8">
      <t>トウ</t>
    </rPh>
    <phoneticPr fontId="4"/>
  </si>
  <si>
    <t>(ｴ) 便　　　所</t>
    <rPh sb="4" eb="5">
      <t>ビン</t>
    </rPh>
    <rPh sb="8" eb="9">
      <t>ショ</t>
    </rPh>
    <phoneticPr fontId="4"/>
  </si>
  <si>
    <t>黄色で着色されているセルは計算式が入っているため、手入力は行わないこと。</t>
    <phoneticPr fontId="4"/>
  </si>
  <si>
    <t xml:space="preserve">
（うち保育士）</t>
    <rPh sb="4" eb="7">
      <t>ホイクシ</t>
    </rPh>
    <phoneticPr fontId="4"/>
  </si>
  <si>
    <t>幼保連携型認定こども園教育・保育要領第4章第3-1、2</t>
    <rPh sb="0" eb="2">
      <t>ヨウホ</t>
    </rPh>
    <rPh sb="2" eb="4">
      <t>レンケイ</t>
    </rPh>
    <rPh sb="4" eb="5">
      <t>ガタ</t>
    </rPh>
    <rPh sb="5" eb="7">
      <t>ニンテイ</t>
    </rPh>
    <rPh sb="10" eb="11">
      <t>エン</t>
    </rPh>
    <rPh sb="11" eb="13">
      <t>キョウイク</t>
    </rPh>
    <rPh sb="14" eb="16">
      <t>ホイク</t>
    </rPh>
    <rPh sb="16" eb="18">
      <t>ヨウリョウ</t>
    </rPh>
    <rPh sb="18" eb="19">
      <t>ダイ</t>
    </rPh>
    <rPh sb="20" eb="21">
      <t>ショウ</t>
    </rPh>
    <rPh sb="21" eb="22">
      <t>ダイ</t>
    </rPh>
    <phoneticPr fontId="4"/>
  </si>
  <si>
    <t>理事会で選任し、理事長が任命</t>
    <rPh sb="0" eb="3">
      <t>リジカイ</t>
    </rPh>
    <rPh sb="4" eb="6">
      <t>センニン</t>
    </rPh>
    <rPh sb="8" eb="11">
      <t>リジチョウ</t>
    </rPh>
    <rPh sb="12" eb="14">
      <t>ニンメイ</t>
    </rPh>
    <phoneticPr fontId="6"/>
  </si>
  <si>
    <t>　ア　「いる」場合、選任方法は</t>
    <phoneticPr fontId="6"/>
  </si>
  <si>
    <t>（職員の数等の基準）</t>
    <rPh sb="1" eb="3">
      <t>ショクイン</t>
    </rPh>
    <rPh sb="4" eb="5">
      <t>カズ</t>
    </rPh>
    <rPh sb="5" eb="6">
      <t>トウ</t>
    </rPh>
    <rPh sb="7" eb="9">
      <t>キジュン</t>
    </rPh>
    <phoneticPr fontId="4"/>
  </si>
  <si>
    <t>◯幼保連携型認定こども園教育・保育要領解説 第３章第２節３(9)
　(９) 乳幼児突然死症候群（SIDS）
　乳幼児突然死症候群（SIDS：Sudden Infant Death Syndrome）は、何の予兆や既往歴もないまま乳幼児が死に至る、原因の分からない病気で、窒息などの事故とは異なる。日本での発症頻度はおよそ出生6,000 人から7,000 人に１人と推定され、生後２か月から６か月に多く、稀には１歳以上で発症することがある。
　SIDS は、うつぶせ、仰向けのどちらでも発症するが、寝かせる際にうつぶせに寝かせた時の方がSIDS の発生率が高いということが研究者の調査から分かっており、園児の顔が見える仰向けに寝かせることが重要である。また、睡眠時に園児を一人にしないこと、寝かせ方に配慮を行うこと、安全な睡眠環境を整えることは、窒息事故を未然に防ぐことにつながるものである。
　人工乳（粉ミルク）がSIDS を引き起こすわけではないが、母乳で育てられている赤ちゃんの方がSIDS の発症率が低いということが研究者の調査から分かっている。喜んで母乳を飲み、体重が順調に増えているなら、できるだけ母乳を与えることが望ましい。
また、たばこは、SIDS 発症の大きな危険因子であり、妊婦や乳児の近くでの喫煙は不適切である。これには身近な人の理解も大切であり、日頃から喫煙者に協力を求めることが大切である。
　入園の際には、こうしたSIDS に関する情報を保護者に提供することが求められる。</t>
    <rPh sb="19" eb="21">
      <t>カイセツ</t>
    </rPh>
    <rPh sb="22" eb="23">
      <t>ダイ</t>
    </rPh>
    <rPh sb="24" eb="25">
      <t>ショウ</t>
    </rPh>
    <rPh sb="25" eb="26">
      <t>ダイ</t>
    </rPh>
    <rPh sb="27" eb="28">
      <t>セツ</t>
    </rPh>
    <phoneticPr fontId="4"/>
  </si>
  <si>
    <t>(喫煙をする際の配慮義務等)</t>
    <rPh sb="1" eb="3">
      <t>キツエン</t>
    </rPh>
    <rPh sb="6" eb="7">
      <t>サイ</t>
    </rPh>
    <rPh sb="8" eb="10">
      <t>ハイリョ</t>
    </rPh>
    <rPh sb="10" eb="12">
      <t>ギム</t>
    </rPh>
    <rPh sb="12" eb="13">
      <t>トウ</t>
    </rPh>
    <phoneticPr fontId="4"/>
  </si>
  <si>
    <t>（定義）</t>
    <rPh sb="1" eb="3">
      <t>テイギ</t>
    </rPh>
    <phoneticPr fontId="4"/>
  </si>
  <si>
    <t>健康増進法第28条第4号、第5号ｲ、第13号</t>
    <rPh sb="0" eb="2">
      <t>ケンコウ</t>
    </rPh>
    <rPh sb="2" eb="4">
      <t>ゾウシン</t>
    </rPh>
    <rPh sb="4" eb="5">
      <t>ホウ</t>
    </rPh>
    <rPh sb="5" eb="6">
      <t>ダイ</t>
    </rPh>
    <rPh sb="8" eb="9">
      <t>ジョウ</t>
    </rPh>
    <rPh sb="9" eb="10">
      <t>ダイ</t>
    </rPh>
    <rPh sb="11" eb="12">
      <t>ゴウ</t>
    </rPh>
    <rPh sb="13" eb="14">
      <t>ダイ</t>
    </rPh>
    <rPh sb="15" eb="16">
      <t>ゴウ</t>
    </rPh>
    <rPh sb="18" eb="19">
      <t>ダイ</t>
    </rPh>
    <rPh sb="21" eb="22">
      <t>ゴウ</t>
    </rPh>
    <phoneticPr fontId="4"/>
  </si>
  <si>
    <t>(特定施設等における喫煙の禁止等)</t>
    <rPh sb="1" eb="3">
      <t>トクテイ</t>
    </rPh>
    <rPh sb="3" eb="5">
      <t>シセツ</t>
    </rPh>
    <rPh sb="5" eb="6">
      <t>トウ</t>
    </rPh>
    <rPh sb="10" eb="12">
      <t>キツエン</t>
    </rPh>
    <rPh sb="13" eb="15">
      <t>キンシ</t>
    </rPh>
    <rPh sb="15" eb="16">
      <t>トウ</t>
    </rPh>
    <phoneticPr fontId="4"/>
  </si>
  <si>
    <t>(特定施設等の管理権原者等の責務)</t>
    <rPh sb="1" eb="3">
      <t>トクテイ</t>
    </rPh>
    <rPh sb="3" eb="5">
      <t>シセツ</t>
    </rPh>
    <rPh sb="5" eb="6">
      <t>トウ</t>
    </rPh>
    <rPh sb="7" eb="9">
      <t>カンリ</t>
    </rPh>
    <rPh sb="10" eb="11">
      <t>バル</t>
    </rPh>
    <rPh sb="11" eb="12">
      <t>シャ</t>
    </rPh>
    <rPh sb="12" eb="13">
      <t>トウ</t>
    </rPh>
    <rPh sb="14" eb="16">
      <t>セキム</t>
    </rPh>
    <phoneticPr fontId="4"/>
  </si>
  <si>
    <t>幼保連携型認定こども園　運営調書</t>
    <rPh sb="0" eb="2">
      <t>ヨウホ</t>
    </rPh>
    <rPh sb="2" eb="4">
      <t>レンケイ</t>
    </rPh>
    <rPh sb="4" eb="5">
      <t>ガタ</t>
    </rPh>
    <rPh sb="5" eb="7">
      <t>ニンテイ</t>
    </rPh>
    <rPh sb="10" eb="11">
      <t>エン</t>
    </rPh>
    <phoneticPr fontId="4"/>
  </si>
  <si>
    <t>【印刷不要】</t>
  </si>
  <si>
    <t>sheet</t>
  </si>
  <si>
    <t>項目</t>
  </si>
  <si>
    <t>No.1</t>
  </si>
  <si>
    <t>１ 入所児童の状況</t>
  </si>
  <si>
    <t>(5)職員採用手続きについて</t>
  </si>
  <si>
    <t>(1)調書提出月初日の児童現員数</t>
  </si>
  <si>
    <t>No.13</t>
    <phoneticPr fontId="4"/>
  </si>
  <si>
    <t>(6)勤務時間について</t>
  </si>
  <si>
    <t>２ 施設、設備の状況</t>
  </si>
  <si>
    <t>(7)労使協定について</t>
  </si>
  <si>
    <t>No.14</t>
    <phoneticPr fontId="4"/>
  </si>
  <si>
    <t>(8)出勤簿、タイムカードの管理について</t>
    <phoneticPr fontId="4"/>
  </si>
  <si>
    <t>(9)時間外勤務等の超過手当について</t>
  </si>
  <si>
    <t>No.29</t>
    <phoneticPr fontId="4"/>
  </si>
  <si>
    <t>(10)年次有給休暇について</t>
  </si>
  <si>
    <t>No.2</t>
  </si>
  <si>
    <t>　　　　　　　〃</t>
    <phoneticPr fontId="4"/>
  </si>
  <si>
    <t>(11)労基法等の女性保護規定の適用状況</t>
  </si>
  <si>
    <t>No.3</t>
  </si>
  <si>
    <t>(12)育児・介護休業法の適用状況</t>
    <phoneticPr fontId="4"/>
  </si>
  <si>
    <t>No.4</t>
  </si>
  <si>
    <t>３ 給水設備及び昇降機設備等の管理</t>
  </si>
  <si>
    <t>(13)高年齢者雇用安定法改正法の適用状況</t>
    <phoneticPr fontId="4"/>
  </si>
  <si>
    <t>(1)飲用水等の管理状況</t>
  </si>
  <si>
    <t>(14)退職共済制度への加入について</t>
  </si>
  <si>
    <t>(2)排水及び汚物処理の状況</t>
  </si>
  <si>
    <t>(15)旅費交通費</t>
    <rPh sb="4" eb="6">
      <t>リョヒ</t>
    </rPh>
    <rPh sb="6" eb="9">
      <t>コウツウヒ</t>
    </rPh>
    <phoneticPr fontId="4"/>
  </si>
  <si>
    <t>No.30</t>
    <phoneticPr fontId="4"/>
  </si>
  <si>
    <t>１０ 児童の健康管理・安全管理の状況</t>
    <rPh sb="3" eb="5">
      <t>ジドウ</t>
    </rPh>
    <rPh sb="6" eb="8">
      <t>ケンコウ</t>
    </rPh>
    <rPh sb="8" eb="10">
      <t>カンリ</t>
    </rPh>
    <rPh sb="11" eb="13">
      <t>アンゼン</t>
    </rPh>
    <rPh sb="13" eb="15">
      <t>カンリ</t>
    </rPh>
    <rPh sb="16" eb="18">
      <t>ジョウキョウ</t>
    </rPh>
    <phoneticPr fontId="4"/>
  </si>
  <si>
    <t>(3)昇降機設備の管理について</t>
  </si>
  <si>
    <t>(16)研究研修費</t>
    <rPh sb="4" eb="6">
      <t>ケンキュウ</t>
    </rPh>
    <rPh sb="6" eb="8">
      <t>ケンシュウ</t>
    </rPh>
    <rPh sb="8" eb="9">
      <t>ヒ</t>
    </rPh>
    <phoneticPr fontId="4"/>
  </si>
  <si>
    <t>(1)子どもの健康に関する保健計画の作成</t>
  </si>
  <si>
    <t>No.5</t>
    <phoneticPr fontId="4"/>
  </si>
  <si>
    <t>４ 職員配置の状況（監査調書提出月初日現在）</t>
    <rPh sb="10" eb="12">
      <t>カンサ</t>
    </rPh>
    <rPh sb="12" eb="14">
      <t>チョウショ</t>
    </rPh>
    <rPh sb="14" eb="16">
      <t>テイシュツ</t>
    </rPh>
    <rPh sb="16" eb="17">
      <t>ツキ</t>
    </rPh>
    <rPh sb="17" eb="19">
      <t>ショニチ</t>
    </rPh>
    <rPh sb="19" eb="21">
      <t>ゲンザイ</t>
    </rPh>
    <phoneticPr fontId="4"/>
  </si>
  <si>
    <t>No.15</t>
    <phoneticPr fontId="4"/>
  </si>
  <si>
    <t>別表　職員の勤務割り振り表</t>
  </si>
  <si>
    <t>(1)職員数について</t>
    <rPh sb="3" eb="6">
      <t>ショクインスウ</t>
    </rPh>
    <phoneticPr fontId="4"/>
  </si>
  <si>
    <t>No.16</t>
    <phoneticPr fontId="4"/>
  </si>
  <si>
    <t>(17)職員の状況（別表１～４）</t>
    <phoneticPr fontId="4"/>
  </si>
  <si>
    <t>(2)教育・保育従事者の配置基準について</t>
    <rPh sb="3" eb="5">
      <t>キョウイク</t>
    </rPh>
    <rPh sb="6" eb="8">
      <t>ホイク</t>
    </rPh>
    <rPh sb="8" eb="11">
      <t>ジュウジシャ</t>
    </rPh>
    <rPh sb="12" eb="14">
      <t>ハイチ</t>
    </rPh>
    <rPh sb="14" eb="16">
      <t>キジュン</t>
    </rPh>
    <phoneticPr fontId="4"/>
  </si>
  <si>
    <t>(18)職員の異動等の状況について</t>
    <phoneticPr fontId="4"/>
  </si>
  <si>
    <t>No.6①</t>
    <phoneticPr fontId="4"/>
  </si>
  <si>
    <t>(19)職員の健康管理の状況</t>
    <phoneticPr fontId="4"/>
  </si>
  <si>
    <t>(3)施設型給付費加算等の配置はあるか</t>
  </si>
  <si>
    <t>No.17</t>
    <phoneticPr fontId="4"/>
  </si>
  <si>
    <t>別表1　正規：教育及び保育従事者の勤務状況等</t>
    <rPh sb="7" eb="9">
      <t>キョウイク</t>
    </rPh>
    <rPh sb="9" eb="10">
      <t>オヨ</t>
    </rPh>
    <rPh sb="11" eb="13">
      <t>ホイク</t>
    </rPh>
    <rPh sb="13" eb="16">
      <t>ジュウジシャ</t>
    </rPh>
    <rPh sb="21" eb="22">
      <t>トウ</t>
    </rPh>
    <phoneticPr fontId="4"/>
  </si>
  <si>
    <t>【感染症・食中毒対策】</t>
    <rPh sb="0" eb="3">
      <t>カンセンショウ</t>
    </rPh>
    <rPh sb="4" eb="7">
      <t>ショクチュウドク</t>
    </rPh>
    <rPh sb="7" eb="9">
      <t>タイサク</t>
    </rPh>
    <phoneticPr fontId="4"/>
  </si>
  <si>
    <t>No.17②</t>
    <phoneticPr fontId="4"/>
  </si>
  <si>
    <t>　　　　　　　　　　　〃</t>
    <phoneticPr fontId="4"/>
  </si>
  <si>
    <t>No.6②</t>
    <phoneticPr fontId="4"/>
  </si>
  <si>
    <t>No.17③</t>
    <phoneticPr fontId="4"/>
  </si>
  <si>
    <t>No.31</t>
    <phoneticPr fontId="4"/>
  </si>
  <si>
    <t>No.17④</t>
    <phoneticPr fontId="4"/>
  </si>
  <si>
    <t>No.18</t>
  </si>
  <si>
    <t>別表2　正規：園長、教育保育従事者以外の勤務状況等</t>
    <rPh sb="10" eb="12">
      <t>キョウイク</t>
    </rPh>
    <rPh sb="12" eb="14">
      <t>ホイク</t>
    </rPh>
    <rPh sb="14" eb="17">
      <t>ジュウジシャ</t>
    </rPh>
    <rPh sb="17" eb="19">
      <t>イガイ</t>
    </rPh>
    <rPh sb="24" eb="25">
      <t>トウ</t>
    </rPh>
    <phoneticPr fontId="4"/>
  </si>
  <si>
    <t>【乳幼児突然死症候群の防止対策】</t>
    <phoneticPr fontId="4"/>
  </si>
  <si>
    <t>No.6③</t>
    <phoneticPr fontId="4"/>
  </si>
  <si>
    <t>No.18②</t>
  </si>
  <si>
    <t>No.18③</t>
  </si>
  <si>
    <t>No.32</t>
    <phoneticPr fontId="4"/>
  </si>
  <si>
    <t>【児童虐待防止対策】</t>
    <rPh sb="0" eb="2">
      <t>ジドウ</t>
    </rPh>
    <rPh sb="2" eb="4">
      <t>ギャクタイ</t>
    </rPh>
    <rPh sb="4" eb="6">
      <t>ボウシ</t>
    </rPh>
    <rPh sb="6" eb="8">
      <t>タイサク</t>
    </rPh>
    <phoneticPr fontId="4"/>
  </si>
  <si>
    <t>No.18④</t>
  </si>
  <si>
    <t>No.6④</t>
    <phoneticPr fontId="4"/>
  </si>
  <si>
    <t>No.19</t>
  </si>
  <si>
    <t>別表3　非正規：教育及び保育従事者の勤務状況等</t>
    <rPh sb="4" eb="5">
      <t>ヒ</t>
    </rPh>
    <rPh sb="8" eb="10">
      <t>キョウイク</t>
    </rPh>
    <rPh sb="10" eb="11">
      <t>オヨ</t>
    </rPh>
    <rPh sb="12" eb="14">
      <t>ホイク</t>
    </rPh>
    <rPh sb="14" eb="17">
      <t>ジュウジシャ</t>
    </rPh>
    <rPh sb="22" eb="23">
      <t>トウ</t>
    </rPh>
    <phoneticPr fontId="4"/>
  </si>
  <si>
    <t>No.19②</t>
  </si>
  <si>
    <t>No.19③</t>
  </si>
  <si>
    <t>No.7</t>
    <phoneticPr fontId="4"/>
  </si>
  <si>
    <t>No.19④</t>
  </si>
  <si>
    <t>No.20</t>
  </si>
  <si>
    <t>別表4　非正規：教育及び保育従事者以外の勤務状況等</t>
    <rPh sb="4" eb="5">
      <t>ヒ</t>
    </rPh>
    <rPh sb="8" eb="10">
      <t>キョウイク</t>
    </rPh>
    <rPh sb="10" eb="11">
      <t>オヨ</t>
    </rPh>
    <rPh sb="12" eb="14">
      <t>ホイク</t>
    </rPh>
    <rPh sb="14" eb="17">
      <t>ジュウジシャ</t>
    </rPh>
    <rPh sb="17" eb="19">
      <t>イガイ</t>
    </rPh>
    <rPh sb="24" eb="25">
      <t>トウ</t>
    </rPh>
    <phoneticPr fontId="4"/>
  </si>
  <si>
    <t>【安全管理対策】</t>
    <rPh sb="1" eb="3">
      <t>アンゼン</t>
    </rPh>
    <rPh sb="3" eb="5">
      <t>カンリ</t>
    </rPh>
    <rPh sb="5" eb="7">
      <t>タイサク</t>
    </rPh>
    <phoneticPr fontId="4"/>
  </si>
  <si>
    <t>５ 施設運営管理の状況</t>
    <rPh sb="2" eb="4">
      <t>シセツ</t>
    </rPh>
    <rPh sb="4" eb="6">
      <t>ウンエイ</t>
    </rPh>
    <rPh sb="6" eb="8">
      <t>カンリ</t>
    </rPh>
    <rPh sb="9" eb="11">
      <t>ジョウキョウ</t>
    </rPh>
    <phoneticPr fontId="4"/>
  </si>
  <si>
    <t>No.20②</t>
  </si>
  <si>
    <t>(1)月初日在籍児童数の状況</t>
    <rPh sb="3" eb="4">
      <t>ツキ</t>
    </rPh>
    <rPh sb="4" eb="6">
      <t>ショニチ</t>
    </rPh>
    <rPh sb="6" eb="8">
      <t>ザイセキ</t>
    </rPh>
    <rPh sb="8" eb="10">
      <t>ジドウ</t>
    </rPh>
    <rPh sb="10" eb="11">
      <t>スウ</t>
    </rPh>
    <rPh sb="12" eb="14">
      <t>ジョウキョウ</t>
    </rPh>
    <phoneticPr fontId="4"/>
  </si>
  <si>
    <t>No.20③</t>
  </si>
  <si>
    <t>(2)過去２年間の入所率が120％超過していないか</t>
    <rPh sb="17" eb="19">
      <t>チョウカ</t>
    </rPh>
    <phoneticPr fontId="4"/>
  </si>
  <si>
    <t>No.20④</t>
  </si>
  <si>
    <t>(3)超過120％の場合の市町村との調整</t>
    <phoneticPr fontId="4"/>
  </si>
  <si>
    <t>No.21</t>
    <phoneticPr fontId="4"/>
  </si>
  <si>
    <t>(20)職員の定着促進及び離職防止対策</t>
    <phoneticPr fontId="4"/>
  </si>
  <si>
    <t>No.33</t>
    <phoneticPr fontId="4"/>
  </si>
  <si>
    <t>No.8</t>
  </si>
  <si>
    <t>(4)定員超過の場合、設備運営基準を満たしているか</t>
    <rPh sb="3" eb="5">
      <t>テイイン</t>
    </rPh>
    <rPh sb="8" eb="10">
      <t>バアイ</t>
    </rPh>
    <rPh sb="11" eb="13">
      <t>セツビ</t>
    </rPh>
    <rPh sb="13" eb="15">
      <t>ウンエイ</t>
    </rPh>
    <rPh sb="15" eb="17">
      <t>キジュン</t>
    </rPh>
    <rPh sb="18" eb="19">
      <t>ミ</t>
    </rPh>
    <phoneticPr fontId="4"/>
  </si>
  <si>
    <t>(21)職員研修の状況</t>
    <phoneticPr fontId="4"/>
  </si>
  <si>
    <t>(5)私的契約児の保育を行っているか</t>
    <rPh sb="7" eb="8">
      <t>ジ</t>
    </rPh>
    <phoneticPr fontId="4"/>
  </si>
  <si>
    <t>No.22</t>
  </si>
  <si>
    <t>(6)教育・保育の提供時間</t>
    <rPh sb="3" eb="5">
      <t>キョウイク</t>
    </rPh>
    <rPh sb="6" eb="8">
      <t>ホイク</t>
    </rPh>
    <rPh sb="9" eb="11">
      <t>テイキョウ</t>
    </rPh>
    <rPh sb="11" eb="13">
      <t>ジカン</t>
    </rPh>
    <phoneticPr fontId="4"/>
  </si>
  <si>
    <t>No.23</t>
  </si>
  <si>
    <t>No.34</t>
    <phoneticPr fontId="4"/>
  </si>
  <si>
    <t>１１ 非常災害対策の状況</t>
    <rPh sb="3" eb="5">
      <t>ヒジョウ</t>
    </rPh>
    <rPh sb="5" eb="7">
      <t>サイガイ</t>
    </rPh>
    <rPh sb="7" eb="9">
      <t>タイサク</t>
    </rPh>
    <rPh sb="10" eb="12">
      <t>ジョウキョウ</t>
    </rPh>
    <phoneticPr fontId="4"/>
  </si>
  <si>
    <t>(7)時間帯による児童及び教育保育従事者の状況</t>
    <rPh sb="11" eb="12">
      <t>オヨ</t>
    </rPh>
    <rPh sb="13" eb="15">
      <t>キョウイク</t>
    </rPh>
    <rPh sb="15" eb="17">
      <t>ホイク</t>
    </rPh>
    <rPh sb="17" eb="20">
      <t>ジュウジシャ</t>
    </rPh>
    <phoneticPr fontId="4"/>
  </si>
  <si>
    <t>No.24</t>
    <phoneticPr fontId="4"/>
  </si>
  <si>
    <t>８ 特定教育・保育の提供</t>
    <rPh sb="2" eb="4">
      <t>トクテイ</t>
    </rPh>
    <rPh sb="4" eb="6">
      <t>キョウイク</t>
    </rPh>
    <rPh sb="7" eb="9">
      <t>ホイク</t>
    </rPh>
    <rPh sb="10" eb="12">
      <t>テイキョウ</t>
    </rPh>
    <phoneticPr fontId="4"/>
  </si>
  <si>
    <t>(1)防火管理者は届け出ているか</t>
  </si>
  <si>
    <t>(8)土曜日閉園を行っているか</t>
  </si>
  <si>
    <t>【教育及び保育の内容】</t>
    <rPh sb="0" eb="2">
      <t>キョウイク</t>
    </rPh>
    <rPh sb="2" eb="3">
      <t>オヨ</t>
    </rPh>
    <rPh sb="4" eb="6">
      <t>ホイク</t>
    </rPh>
    <rPh sb="7" eb="9">
      <t>ナイヨウ</t>
    </rPh>
    <phoneticPr fontId="4"/>
  </si>
  <si>
    <t>(2)消防計画は届出（変更）を適正か</t>
  </si>
  <si>
    <t>(9)日・祝・年末年始以外の一斉休園</t>
  </si>
  <si>
    <t>(1)毎学年の教育週数は39週以上か</t>
    <rPh sb="3" eb="4">
      <t>マイ</t>
    </rPh>
    <rPh sb="4" eb="6">
      <t>ガクネン</t>
    </rPh>
    <rPh sb="7" eb="9">
      <t>キョウイク</t>
    </rPh>
    <rPh sb="9" eb="11">
      <t>シュウスウ</t>
    </rPh>
    <rPh sb="14" eb="15">
      <t>シュウ</t>
    </rPh>
    <rPh sb="15" eb="17">
      <t>イジョウ</t>
    </rPh>
    <phoneticPr fontId="4"/>
  </si>
  <si>
    <t>(3)避難及び消火訓練の実施状況について</t>
  </si>
  <si>
    <t>(10)運営規程等の整備・運用について</t>
  </si>
  <si>
    <t>(2)一日の教育時間は４時間を標準としているか</t>
    <rPh sb="3" eb="5">
      <t>イチニチ</t>
    </rPh>
    <rPh sb="6" eb="8">
      <t>キョウイク</t>
    </rPh>
    <rPh sb="8" eb="10">
      <t>ジカン</t>
    </rPh>
    <rPh sb="12" eb="14">
      <t>ジカン</t>
    </rPh>
    <rPh sb="15" eb="17">
      <t>ヒョウジュン</t>
    </rPh>
    <phoneticPr fontId="4"/>
  </si>
  <si>
    <t>(4)消防計画の周知、分担表の掲示について</t>
  </si>
  <si>
    <t>(11)利用申込者に対しての重要事項等の文書交付・説明</t>
    <rPh sb="4" eb="6">
      <t>リヨウ</t>
    </rPh>
    <rPh sb="6" eb="8">
      <t>モウシコミ</t>
    </rPh>
    <rPh sb="8" eb="9">
      <t>シャ</t>
    </rPh>
    <rPh sb="10" eb="11">
      <t>タイ</t>
    </rPh>
    <rPh sb="20" eb="22">
      <t>ブンショ</t>
    </rPh>
    <rPh sb="22" eb="24">
      <t>コウフ</t>
    </rPh>
    <rPh sb="25" eb="27">
      <t>セツメイ</t>
    </rPh>
    <phoneticPr fontId="4"/>
  </si>
  <si>
    <t>(3)教育保育要領に基づき全体的な計画を編成しているか</t>
    <rPh sb="3" eb="5">
      <t>キョウイク</t>
    </rPh>
    <rPh sb="5" eb="7">
      <t>ホイク</t>
    </rPh>
    <rPh sb="7" eb="9">
      <t>ヨウリョウ</t>
    </rPh>
    <rPh sb="10" eb="11">
      <t>モト</t>
    </rPh>
    <rPh sb="13" eb="16">
      <t>ゼンタイテキ</t>
    </rPh>
    <rPh sb="17" eb="19">
      <t>ケイカク</t>
    </rPh>
    <rPh sb="20" eb="22">
      <t>ヘンセイ</t>
    </rPh>
    <phoneticPr fontId="4"/>
  </si>
  <si>
    <t>(5)消防設備等の定期点検について</t>
  </si>
  <si>
    <t>(4)全体計画に基づく指導計画の作成について</t>
    <phoneticPr fontId="4"/>
  </si>
  <si>
    <t>No.35</t>
    <phoneticPr fontId="4"/>
  </si>
  <si>
    <t>(6)消防用設備点検結果の報告について</t>
  </si>
  <si>
    <t>(7)消防署の立入検査は</t>
  </si>
  <si>
    <t>(8)非常口等付近に障害物を置いていないか</t>
  </si>
  <si>
    <t>No.10</t>
  </si>
  <si>
    <t>６ 給与の状況</t>
    <rPh sb="2" eb="4">
      <t>キュウヨ</t>
    </rPh>
    <rPh sb="5" eb="7">
      <t>ジョウキョウ</t>
    </rPh>
    <phoneticPr fontId="4"/>
  </si>
  <si>
    <t>(9)転倒防止や落下防止などの耐震対策</t>
  </si>
  <si>
    <t>(1)給与規程は整備しているか</t>
    <rPh sb="3" eb="5">
      <t>キュウヨ</t>
    </rPh>
    <rPh sb="5" eb="7">
      <t>キテイ</t>
    </rPh>
    <rPh sb="8" eb="10">
      <t>セイビ</t>
    </rPh>
    <phoneticPr fontId="4"/>
  </si>
  <si>
    <t>１２ 施設の情報提供等の状況</t>
    <rPh sb="3" eb="5">
      <t>シセツ</t>
    </rPh>
    <rPh sb="6" eb="8">
      <t>ジョウホウ</t>
    </rPh>
    <rPh sb="8" eb="10">
      <t>テイキョウ</t>
    </rPh>
    <rPh sb="10" eb="11">
      <t>トウ</t>
    </rPh>
    <rPh sb="12" eb="14">
      <t>ジョウキョウ</t>
    </rPh>
    <phoneticPr fontId="4"/>
  </si>
  <si>
    <t>(2)給与規程及び給与表の最終改定は</t>
    <rPh sb="3" eb="5">
      <t>キュウヨ</t>
    </rPh>
    <rPh sb="5" eb="7">
      <t>キテイ</t>
    </rPh>
    <rPh sb="7" eb="8">
      <t>オヨ</t>
    </rPh>
    <rPh sb="9" eb="11">
      <t>キュウヨ</t>
    </rPh>
    <rPh sb="11" eb="12">
      <t>ヒョウ</t>
    </rPh>
    <rPh sb="13" eb="15">
      <t>サイシュウ</t>
    </rPh>
    <rPh sb="15" eb="17">
      <t>カイテイ</t>
    </rPh>
    <phoneticPr fontId="4"/>
  </si>
  <si>
    <t>No.25</t>
    <phoneticPr fontId="4"/>
  </si>
  <si>
    <t>(1)当該施設が認定こども園である旨の表示をしているか</t>
    <rPh sb="3" eb="5">
      <t>トウガイ</t>
    </rPh>
    <rPh sb="5" eb="7">
      <t>シセツ</t>
    </rPh>
    <rPh sb="8" eb="10">
      <t>ニンテイ</t>
    </rPh>
    <rPh sb="13" eb="14">
      <t>エン</t>
    </rPh>
    <rPh sb="17" eb="18">
      <t>ムネ</t>
    </rPh>
    <rPh sb="19" eb="21">
      <t>ヒョウジ</t>
    </rPh>
    <phoneticPr fontId="4"/>
  </si>
  <si>
    <t>(3)初任給格付表の整備について</t>
    <phoneticPr fontId="4"/>
  </si>
  <si>
    <t>(2)地域社会との交流及び連携を行っているか</t>
    <rPh sb="5" eb="7">
      <t>シャカイ</t>
    </rPh>
    <rPh sb="9" eb="11">
      <t>コウリュウ</t>
    </rPh>
    <rPh sb="11" eb="12">
      <t>オヨ</t>
    </rPh>
    <rPh sb="13" eb="15">
      <t>レンケイ</t>
    </rPh>
    <rPh sb="16" eb="17">
      <t>オコナ</t>
    </rPh>
    <phoneticPr fontId="4"/>
  </si>
  <si>
    <t>(4)前歴換算表の整備について</t>
    <phoneticPr fontId="4"/>
  </si>
  <si>
    <t>(5)標準職務表の整備について</t>
    <phoneticPr fontId="4"/>
  </si>
  <si>
    <t>No.26</t>
    <phoneticPr fontId="4"/>
  </si>
  <si>
    <t>９ 給食業務の状況</t>
    <rPh sb="2" eb="4">
      <t>キュウショク</t>
    </rPh>
    <rPh sb="4" eb="6">
      <t>ギョウム</t>
    </rPh>
    <rPh sb="7" eb="9">
      <t>ジョウキョウ</t>
    </rPh>
    <phoneticPr fontId="4"/>
  </si>
  <si>
    <t>(4)子育て支援事業等に関する取組を行っているか</t>
    <rPh sb="3" eb="5">
      <t>コソダ</t>
    </rPh>
    <rPh sb="6" eb="8">
      <t>シエン</t>
    </rPh>
    <rPh sb="8" eb="10">
      <t>ジギョウ</t>
    </rPh>
    <rPh sb="10" eb="11">
      <t>トウ</t>
    </rPh>
    <rPh sb="12" eb="13">
      <t>カン</t>
    </rPh>
    <rPh sb="15" eb="16">
      <t>ト</t>
    </rPh>
    <rPh sb="16" eb="17">
      <t>クミ</t>
    </rPh>
    <rPh sb="18" eb="19">
      <t>オコナ</t>
    </rPh>
    <phoneticPr fontId="4"/>
  </si>
  <si>
    <t>(6)昇格・昇給について</t>
    <phoneticPr fontId="4"/>
  </si>
  <si>
    <t>(1)給食は適切な時間に提供されているか</t>
  </si>
  <si>
    <t>No.36</t>
    <phoneticPr fontId="4"/>
  </si>
  <si>
    <t>１３ 福祉サービスの質の向上のための措置</t>
    <rPh sb="3" eb="5">
      <t>フクシ</t>
    </rPh>
    <rPh sb="10" eb="11">
      <t>シツ</t>
    </rPh>
    <rPh sb="12" eb="14">
      <t>コウジョウ</t>
    </rPh>
    <rPh sb="18" eb="20">
      <t>ソチ</t>
    </rPh>
    <phoneticPr fontId="4"/>
  </si>
  <si>
    <t>(7)特別昇給について</t>
    <phoneticPr fontId="4"/>
  </si>
  <si>
    <t>(2)給食施設栄養定期報告を行っているか</t>
  </si>
  <si>
    <t>【福祉サービスに関する苦情解決の仕組み】</t>
    <rPh sb="1" eb="3">
      <t>フクシ</t>
    </rPh>
    <rPh sb="8" eb="9">
      <t>カン</t>
    </rPh>
    <rPh sb="11" eb="13">
      <t>クジョウ</t>
    </rPh>
    <rPh sb="13" eb="15">
      <t>カイケツ</t>
    </rPh>
    <rPh sb="16" eb="18">
      <t>シク</t>
    </rPh>
    <phoneticPr fontId="4"/>
  </si>
  <si>
    <t>(3)調理業務の形態について</t>
  </si>
  <si>
    <t>(1)苦情解決に関する規程等の整備</t>
  </si>
  <si>
    <t>(4)調理業務の外部委託について</t>
  </si>
  <si>
    <t>No.37</t>
    <phoneticPr fontId="4"/>
  </si>
  <si>
    <t>【業務の質の評価への取組み】</t>
    <rPh sb="1" eb="3">
      <t>ギョウム</t>
    </rPh>
    <rPh sb="4" eb="5">
      <t>シツ</t>
    </rPh>
    <rPh sb="6" eb="8">
      <t>ヒョウカ</t>
    </rPh>
    <rPh sb="10" eb="12">
      <t>トリク</t>
    </rPh>
    <phoneticPr fontId="4"/>
  </si>
  <si>
    <t>(5)３歳以上児の給食外部搬入について</t>
  </si>
  <si>
    <t>(1)教育保育従事者としての自己評価について</t>
    <phoneticPr fontId="4"/>
  </si>
  <si>
    <t>(6)給食関係者の検便の実施状況</t>
    <rPh sb="3" eb="5">
      <t>キュウショク</t>
    </rPh>
    <rPh sb="5" eb="8">
      <t>カンケイシャ</t>
    </rPh>
    <phoneticPr fontId="4"/>
  </si>
  <si>
    <t>(2)施設としての自己評価について</t>
    <phoneticPr fontId="4"/>
  </si>
  <si>
    <t>No.27</t>
    <phoneticPr fontId="4"/>
  </si>
  <si>
    <t>(3)施設として保護者等による評価を行っているか</t>
    <rPh sb="8" eb="11">
      <t>ホゴシャ</t>
    </rPh>
    <rPh sb="11" eb="12">
      <t>トウ</t>
    </rPh>
    <rPh sb="18" eb="19">
      <t>オコナ</t>
    </rPh>
    <phoneticPr fontId="4"/>
  </si>
  <si>
    <t>(8)調理室内外の特別清掃は</t>
  </si>
  <si>
    <t>(4)福祉サービス第三者評価を受審しているか</t>
    <phoneticPr fontId="4"/>
  </si>
  <si>
    <t>No.38</t>
    <phoneticPr fontId="4"/>
  </si>
  <si>
    <t>１４ その他―利用手続き等</t>
    <rPh sb="5" eb="6">
      <t>タ</t>
    </rPh>
    <rPh sb="7" eb="9">
      <t>リヨウ</t>
    </rPh>
    <rPh sb="9" eb="11">
      <t>テツヅ</t>
    </rPh>
    <rPh sb="12" eb="13">
      <t>トウ</t>
    </rPh>
    <phoneticPr fontId="4"/>
  </si>
  <si>
    <t>(1)認定を受けていない保護者の申請書等について</t>
    <rPh sb="3" eb="5">
      <t>ニンテイ</t>
    </rPh>
    <rPh sb="6" eb="7">
      <t>ウ</t>
    </rPh>
    <rPh sb="12" eb="15">
      <t>ホゴシャ</t>
    </rPh>
    <rPh sb="16" eb="19">
      <t>シンセイショ</t>
    </rPh>
    <rPh sb="19" eb="20">
      <t>トウ</t>
    </rPh>
    <phoneticPr fontId="4"/>
  </si>
  <si>
    <t>No.12</t>
    <phoneticPr fontId="4"/>
  </si>
  <si>
    <t>７ 職員処遇の状況</t>
    <rPh sb="2" eb="4">
      <t>ショクイン</t>
    </rPh>
    <rPh sb="4" eb="6">
      <t>ショグウ</t>
    </rPh>
    <rPh sb="7" eb="9">
      <t>ジョウキョウ</t>
    </rPh>
    <phoneticPr fontId="4"/>
  </si>
  <si>
    <t>(11)検食を行っているか</t>
  </si>
  <si>
    <t>(2)利用申込を受けなかった事例はあるか</t>
    <rPh sb="3" eb="5">
      <t>リヨウ</t>
    </rPh>
    <rPh sb="5" eb="7">
      <t>モウシコミ</t>
    </rPh>
    <rPh sb="8" eb="9">
      <t>ウ</t>
    </rPh>
    <rPh sb="14" eb="16">
      <t>ジレイ</t>
    </rPh>
    <phoneticPr fontId="4"/>
  </si>
  <si>
    <t>(1)就業規則は整備しているか</t>
  </si>
  <si>
    <t>(12)保存食について</t>
  </si>
  <si>
    <t>(3)市町村の確認を受けた方法により入所選考しているか</t>
    <rPh sb="3" eb="6">
      <t>シチョウソン</t>
    </rPh>
    <rPh sb="7" eb="9">
      <t>カクニン</t>
    </rPh>
    <rPh sb="10" eb="11">
      <t>ウ</t>
    </rPh>
    <rPh sb="13" eb="15">
      <t>ホウホウ</t>
    </rPh>
    <rPh sb="18" eb="20">
      <t>ニュウショ</t>
    </rPh>
    <rPh sb="20" eb="22">
      <t>センコウ</t>
    </rPh>
    <phoneticPr fontId="4"/>
  </si>
  <si>
    <t>(2)所轄労基署へ届け出ているか</t>
  </si>
  <si>
    <t>(4)特別な配慮が必要な子の利用が排除されていないか</t>
    <rPh sb="3" eb="5">
      <t>トクベツ</t>
    </rPh>
    <rPh sb="6" eb="8">
      <t>ハイリョ</t>
    </rPh>
    <rPh sb="9" eb="11">
      <t>ヒツヨウ</t>
    </rPh>
    <rPh sb="12" eb="13">
      <t>コ</t>
    </rPh>
    <rPh sb="14" eb="16">
      <t>リヨウ</t>
    </rPh>
    <rPh sb="17" eb="19">
      <t>ハイジョ</t>
    </rPh>
    <phoneticPr fontId="4"/>
  </si>
  <si>
    <t>(5)選考方法を記載した書類の備え付け等について</t>
    <rPh sb="3" eb="5">
      <t>センコウ</t>
    </rPh>
    <rPh sb="5" eb="7">
      <t>ホウホウ</t>
    </rPh>
    <rPh sb="8" eb="10">
      <t>キサイ</t>
    </rPh>
    <rPh sb="12" eb="14">
      <t>ショルイ</t>
    </rPh>
    <rPh sb="15" eb="16">
      <t>ソナ</t>
    </rPh>
    <rPh sb="17" eb="18">
      <t>ツ</t>
    </rPh>
    <rPh sb="19" eb="20">
      <t>トウ</t>
    </rPh>
    <phoneticPr fontId="4"/>
  </si>
  <si>
    <t>No.28</t>
    <phoneticPr fontId="4"/>
  </si>
  <si>
    <t>(6)入所決定したときは速やかに市町村に報告しているか</t>
    <rPh sb="3" eb="5">
      <t>ニュウショ</t>
    </rPh>
    <rPh sb="5" eb="7">
      <t>ケッテイ</t>
    </rPh>
    <rPh sb="12" eb="13">
      <t>スミ</t>
    </rPh>
    <rPh sb="16" eb="19">
      <t>シチョウソン</t>
    </rPh>
    <rPh sb="20" eb="22">
      <t>ホウコク</t>
    </rPh>
    <phoneticPr fontId="4"/>
  </si>
  <si>
    <t>(7)保護者に重要事項の説明、同意を得ているか</t>
    <rPh sb="3" eb="6">
      <t>ホゴシャ</t>
    </rPh>
    <rPh sb="7" eb="9">
      <t>ジュウヨウ</t>
    </rPh>
    <rPh sb="9" eb="11">
      <t>ジコウ</t>
    </rPh>
    <rPh sb="12" eb="14">
      <t>セツメイ</t>
    </rPh>
    <rPh sb="15" eb="17">
      <t>ドウイ</t>
    </rPh>
    <rPh sb="18" eb="19">
      <t>エ</t>
    </rPh>
    <phoneticPr fontId="4"/>
  </si>
  <si>
    <t>目次に戻る</t>
    <rPh sb="0" eb="2">
      <t>モクジ</t>
    </rPh>
    <rPh sb="3" eb="4">
      <t>モド</t>
    </rPh>
    <phoneticPr fontId="4"/>
  </si>
  <si>
    <t>(4）学級・保育室等のクラス編成の状況</t>
  </si>
  <si>
    <t>(5）学級担任について</t>
    <rPh sb="3" eb="5">
      <t>ガッキュウ</t>
    </rPh>
    <rPh sb="5" eb="7">
      <t>タンニン</t>
    </rPh>
    <phoneticPr fontId="4"/>
  </si>
  <si>
    <t>(6）調理員の配置について</t>
    <rPh sb="3" eb="6">
      <t>チョウリイン</t>
    </rPh>
    <rPh sb="7" eb="9">
      <t>ハイチ</t>
    </rPh>
    <phoneticPr fontId="4"/>
  </si>
  <si>
    <t>　対象家族１人につき、常時介護を必要とする状態に至るごとに１回、通算して93日まで、介護休業の権利を労働者に保障。※一定の条件を満たした「期間雇用者」も取得可能</t>
    <phoneticPr fontId="4"/>
  </si>
  <si>
    <t>　要介護状態にある対象家族を介護する労働者に対し、次のいずれかの措置を事業主に義務づけ。
　・短時間勤務制度 ・フレックスタイム制 ・始業・終業時刻の繰上げ・繰下げ・介護費用の援助措置</t>
    <phoneticPr fontId="4"/>
  </si>
  <si>
    <t>　附　則</t>
    <rPh sb="1" eb="2">
      <t>フ</t>
    </rPh>
    <rPh sb="3" eb="4">
      <t>ノリ</t>
    </rPh>
    <phoneticPr fontId="4"/>
  </si>
  <si>
    <t>　（幼保連携型認定こども園の職員の数等に係る特例）</t>
    <phoneticPr fontId="4"/>
  </si>
  <si>
    <t>・大量調理施設衛生管理マニュアル(H9.3.24付け衛食第85号別添)</t>
    <rPh sb="1" eb="3">
      <t>タイリョウ</t>
    </rPh>
    <rPh sb="3" eb="5">
      <t>チョウリ</t>
    </rPh>
    <rPh sb="5" eb="7">
      <t>シセツ</t>
    </rPh>
    <rPh sb="7" eb="9">
      <t>エイセイ</t>
    </rPh>
    <rPh sb="9" eb="11">
      <t>カンリ</t>
    </rPh>
    <rPh sb="24" eb="25">
      <t>ヅ</t>
    </rPh>
    <rPh sb="26" eb="27">
      <t>マモル</t>
    </rPh>
    <rPh sb="27" eb="28">
      <t>ショク</t>
    </rPh>
    <rPh sb="28" eb="29">
      <t>ダイ</t>
    </rPh>
    <rPh sb="31" eb="32">
      <t>ゴウ</t>
    </rPh>
    <rPh sb="32" eb="34">
      <t>ベッテン</t>
    </rPh>
    <phoneticPr fontId="4"/>
  </si>
  <si>
    <t>・学校給食衛生管理基準(H21.4.1 文部科学省告示第64号)</t>
    <rPh sb="1" eb="3">
      <t>ガッコウ</t>
    </rPh>
    <rPh sb="3" eb="5">
      <t>キュウショク</t>
    </rPh>
    <rPh sb="5" eb="7">
      <t>エイセイ</t>
    </rPh>
    <rPh sb="7" eb="9">
      <t>カンリ</t>
    </rPh>
    <rPh sb="9" eb="11">
      <t>キジュン</t>
    </rPh>
    <rPh sb="20" eb="22">
      <t>モンブ</t>
    </rPh>
    <rPh sb="22" eb="25">
      <t>カガクショウ</t>
    </rPh>
    <rPh sb="25" eb="27">
      <t>コクジ</t>
    </rPh>
    <rPh sb="27" eb="28">
      <t>ダイ</t>
    </rPh>
    <rPh sb="30" eb="31">
      <t>ゴウ</t>
    </rPh>
    <phoneticPr fontId="4"/>
  </si>
  <si>
    <t>・</t>
    <phoneticPr fontId="4"/>
  </si>
  <si>
    <t>労働時間の適正な把握のために使用者が講ずべき措置に関するガイドライン(H29１.20)</t>
    <rPh sb="0" eb="2">
      <t>ロウドウ</t>
    </rPh>
    <rPh sb="2" eb="4">
      <t>ジカン</t>
    </rPh>
    <rPh sb="5" eb="7">
      <t>テキセイ</t>
    </rPh>
    <rPh sb="8" eb="10">
      <t>ハアク</t>
    </rPh>
    <rPh sb="14" eb="17">
      <t>シヨウシャ</t>
    </rPh>
    <rPh sb="18" eb="19">
      <t>コウ</t>
    </rPh>
    <rPh sb="22" eb="24">
      <t>ソチ</t>
    </rPh>
    <rPh sb="25" eb="26">
      <t>カン</t>
    </rPh>
    <phoneticPr fontId="4"/>
  </si>
  <si>
    <t>「社会福祉施設における衛生管理について」(H9.3.31社援施第65号)別添Ⅲ1(9)</t>
    <rPh sb="1" eb="3">
      <t>シャカイ</t>
    </rPh>
    <rPh sb="3" eb="5">
      <t>フクシ</t>
    </rPh>
    <rPh sb="5" eb="7">
      <t>シセツ</t>
    </rPh>
    <rPh sb="11" eb="13">
      <t>エイセイ</t>
    </rPh>
    <rPh sb="13" eb="15">
      <t>カンリ</t>
    </rPh>
    <rPh sb="28" eb="29">
      <t>シャ</t>
    </rPh>
    <rPh sb="29" eb="30">
      <t>エン</t>
    </rPh>
    <rPh sb="30" eb="31">
      <t>シ</t>
    </rPh>
    <rPh sb="31" eb="32">
      <t>ダイ</t>
    </rPh>
    <rPh sb="34" eb="35">
      <t>ゴウ</t>
    </rPh>
    <rPh sb="36" eb="38">
      <t>ベッテン</t>
    </rPh>
    <phoneticPr fontId="6"/>
  </si>
  <si>
    <t>(社会福祉事業の経営者による苦情の解決）</t>
    <rPh sb="1" eb="3">
      <t>シャカイ</t>
    </rPh>
    <rPh sb="3" eb="5">
      <t>フクシ</t>
    </rPh>
    <rPh sb="5" eb="7">
      <t>ジギョウ</t>
    </rPh>
    <rPh sb="8" eb="11">
      <t>ケイエイシャ</t>
    </rPh>
    <rPh sb="14" eb="16">
      <t>クジョウ</t>
    </rPh>
    <rPh sb="17" eb="19">
      <t>カイケツ</t>
    </rPh>
    <phoneticPr fontId="4"/>
  </si>
  <si>
    <t>(疾病等への対応）</t>
    <rPh sb="1" eb="3">
      <t>シッペイ</t>
    </rPh>
    <rPh sb="3" eb="4">
      <t>トウ</t>
    </rPh>
    <rPh sb="6" eb="8">
      <t>タイオウ</t>
    </rPh>
    <phoneticPr fontId="4"/>
  </si>
  <si>
    <t>「児童福祉施設等における衛生管理の改善充実及び食中毒発生の予防について（H9.6.30　児企第16号）</t>
  </si>
  <si>
    <t>チェック項目(参照)</t>
    <rPh sb="4" eb="6">
      <t>コウモク</t>
    </rPh>
    <rPh sb="7" eb="9">
      <t>サンショウ</t>
    </rPh>
    <phoneticPr fontId="4"/>
  </si>
  <si>
    <t>病児保育事業(</t>
    <rPh sb="0" eb="2">
      <t>ビョウジ</t>
    </rPh>
    <rPh sb="2" eb="4">
      <t>ホイク</t>
    </rPh>
    <rPh sb="4" eb="6">
      <t>ジギョウ</t>
    </rPh>
    <phoneticPr fontId="4"/>
  </si>
  <si>
    <t xml:space="preserve"> 「保育所等における短時間勤務の保育士の取扱いについて」(R3.3.19 子発0319第1号)</t>
    <rPh sb="2" eb="5">
      <t>ホイクジョ</t>
    </rPh>
    <rPh sb="5" eb="6">
      <t>トウ</t>
    </rPh>
    <rPh sb="10" eb="13">
      <t>タンジカン</t>
    </rPh>
    <rPh sb="13" eb="15">
      <t>キンム</t>
    </rPh>
    <rPh sb="16" eb="19">
      <t>ホイクシ</t>
    </rPh>
    <rPh sb="20" eb="22">
      <t>トリアツカ</t>
    </rPh>
    <rPh sb="37" eb="38">
      <t>コ</t>
    </rPh>
    <rPh sb="38" eb="39">
      <t>ハツ</t>
    </rPh>
    <rPh sb="43" eb="44">
      <t>ダイ</t>
    </rPh>
    <rPh sb="45" eb="46">
      <t>ゴウ</t>
    </rPh>
    <phoneticPr fontId="6"/>
  </si>
  <si>
    <t>常勤保育士に代えて短時間勤務保育士を充てる場合の勤務時間数が、常勤保育士を充てる場合の勤務時間数を上回ること。</t>
    <phoneticPr fontId="6"/>
  </si>
  <si>
    <t>「保育所等における短時間勤務の保育士の取扱いについて」(R3.3.19子発0319第1号)</t>
    <rPh sb="4" eb="5">
      <t>トウ</t>
    </rPh>
    <rPh sb="19" eb="21">
      <t>トリアツカ</t>
    </rPh>
    <rPh sb="35" eb="36">
      <t>コ</t>
    </rPh>
    <rPh sb="36" eb="37">
      <t>ハツ</t>
    </rPh>
    <rPh sb="41" eb="42">
      <t>ダイ</t>
    </rPh>
    <rPh sb="43" eb="44">
      <t>ゴウ</t>
    </rPh>
    <phoneticPr fontId="4"/>
  </si>
  <si>
    <t>（特定教育・保育に関する評価等）
第16条　特定教育・保施設は、 自らその提供する特定教育・保育の質の評価を行い、常にその改善を図らなければい。
２　特定教育・保施設は、定期的に当該教育・保育施設を利用する支給認護保護者その他の特定教育・保施設の関係者（当該教育・保育施設の職員を除く。）による評価又は外部の者による評価を受けて、それらの結果を公表し、常にその改善を図るよう努めなければならない。</t>
    <rPh sb="6" eb="8">
      <t>ホイク</t>
    </rPh>
    <rPh sb="41" eb="43">
      <t>トクテイ</t>
    </rPh>
    <rPh sb="43" eb="45">
      <t>キョウイク</t>
    </rPh>
    <rPh sb="46" eb="48">
      <t>ホイク</t>
    </rPh>
    <rPh sb="49" eb="50">
      <t>シツ</t>
    </rPh>
    <rPh sb="51" eb="53">
      <t>ヒョウカ</t>
    </rPh>
    <rPh sb="85" eb="87">
      <t>テイキ</t>
    </rPh>
    <rPh sb="91" eb="93">
      <t>キョウイク</t>
    </rPh>
    <rPh sb="94" eb="96">
      <t>ホイク</t>
    </rPh>
    <rPh sb="96" eb="98">
      <t>シセツ</t>
    </rPh>
    <rPh sb="107" eb="109">
      <t>ホゴ</t>
    </rPh>
    <rPh sb="129" eb="131">
      <t>キョウイク</t>
    </rPh>
    <rPh sb="132" eb="134">
      <t>ホイク</t>
    </rPh>
    <rPh sb="134" eb="136">
      <t>シセツ</t>
    </rPh>
    <rPh sb="158" eb="160">
      <t>ヒョウカ</t>
    </rPh>
    <rPh sb="169" eb="171">
      <t>ケッカ</t>
    </rPh>
    <rPh sb="172" eb="174">
      <t>コウヒョウ</t>
    </rPh>
    <rPh sb="176" eb="177">
      <t>ツネ</t>
    </rPh>
    <rPh sb="180" eb="182">
      <t>カイゼン</t>
    </rPh>
    <rPh sb="183" eb="184">
      <t>ハカ</t>
    </rPh>
    <rPh sb="187" eb="188">
      <t>ツト</t>
    </rPh>
    <phoneticPr fontId="4"/>
  </si>
  <si>
    <t xml:space="preserve"> ① 周知の方法として、該当するものにチェックすること。（複数可）</t>
    <rPh sb="29" eb="31">
      <t>フクスウ</t>
    </rPh>
    <rPh sb="31" eb="32">
      <t>カ</t>
    </rPh>
    <phoneticPr fontId="6"/>
  </si>
  <si>
    <t>※読替えられる字句：見え消し、読替える字句：太字</t>
    <rPh sb="22" eb="24">
      <t>フトジ</t>
    </rPh>
    <phoneticPr fontId="4"/>
  </si>
  <si>
    <t>(4)　定員を超えて入所している場合、設備運営基準(面積、教育・保</t>
    <rPh sb="4" eb="6">
      <t>テイイン</t>
    </rPh>
    <rPh sb="16" eb="18">
      <t>バアイ</t>
    </rPh>
    <rPh sb="19" eb="21">
      <t>セツビ</t>
    </rPh>
    <rPh sb="21" eb="23">
      <t>ウンエイ</t>
    </rPh>
    <rPh sb="23" eb="25">
      <t>キジュン</t>
    </rPh>
    <rPh sb="26" eb="28">
      <t>メンセキ</t>
    </rPh>
    <rPh sb="29" eb="31">
      <t>キョウイク</t>
    </rPh>
    <rPh sb="32" eb="33">
      <t>ホ</t>
    </rPh>
    <phoneticPr fontId="6"/>
  </si>
  <si>
    <t>実配置教育・保育従事者数</t>
    <rPh sb="0" eb="1">
      <t>ジツ</t>
    </rPh>
    <rPh sb="1" eb="3">
      <t>ハイチ</t>
    </rPh>
    <rPh sb="3" eb="5">
      <t>キョウイク</t>
    </rPh>
    <rPh sb="6" eb="8">
      <t>ホイク</t>
    </rPh>
    <rPh sb="8" eb="11">
      <t>ジュウジシャ</t>
    </rPh>
    <rPh sb="11" eb="12">
      <t>スウ</t>
    </rPh>
    <phoneticPr fontId="4"/>
  </si>
  <si>
    <t>実配置教育・保育従事者数</t>
    <rPh sb="0" eb="1">
      <t>ジツ</t>
    </rPh>
    <rPh sb="1" eb="3">
      <t>ハイチ</t>
    </rPh>
    <rPh sb="3" eb="5">
      <t>キョウイク</t>
    </rPh>
    <rPh sb="6" eb="8">
      <t>ホイク</t>
    </rPh>
    <rPh sb="8" eb="11">
      <t>ジュウジシャ</t>
    </rPh>
    <rPh sb="11" eb="12">
      <t>ゲンスウ</t>
    </rPh>
    <phoneticPr fontId="4"/>
  </si>
  <si>
    <t>基準配置数</t>
    <rPh sb="0" eb="2">
      <t>キジュン</t>
    </rPh>
    <rPh sb="2" eb="4">
      <t>ハイチ</t>
    </rPh>
    <rPh sb="4" eb="5">
      <t>スウ</t>
    </rPh>
    <phoneticPr fontId="4"/>
  </si>
  <si>
    <t>年度当初</t>
    <rPh sb="0" eb="2">
      <t>ネンド</t>
    </rPh>
    <rPh sb="2" eb="4">
      <t>トウショ</t>
    </rPh>
    <phoneticPr fontId="4"/>
  </si>
  <si>
    <t>人＝</t>
    <rPh sb="0" eb="1">
      <t>ニン</t>
    </rPh>
    <phoneticPr fontId="4"/>
  </si>
  <si>
    <t>・</t>
    <phoneticPr fontId="4"/>
  </si>
  <si>
    <t>※事務連絡、事務調整のみの職務会を除く。</t>
    <rPh sb="1" eb="3">
      <t>ジム</t>
    </rPh>
    <rPh sb="3" eb="5">
      <t>レンラク</t>
    </rPh>
    <rPh sb="6" eb="8">
      <t>ジム</t>
    </rPh>
    <rPh sb="8" eb="10">
      <t>チョウセイ</t>
    </rPh>
    <rPh sb="13" eb="15">
      <t>ショクム</t>
    </rPh>
    <rPh sb="15" eb="16">
      <t>カイ</t>
    </rPh>
    <rPh sb="17" eb="18">
      <t>ノゾ</t>
    </rPh>
    <phoneticPr fontId="4"/>
  </si>
  <si>
    <t>HPアドレス</t>
    <phoneticPr fontId="4"/>
  </si>
  <si>
    <t>ﾒｰﾙｱﾄﾞﾚｽ</t>
    <phoneticPr fontId="4"/>
  </si>
  <si>
    <t>住　所</t>
    <rPh sb="0" eb="1">
      <t>ジュウ</t>
    </rPh>
    <rPh sb="2" eb="3">
      <t>ショ</t>
    </rPh>
    <phoneticPr fontId="4"/>
  </si>
  <si>
    <t>※　児童数については、１(1)の現員数と一致させること。</t>
    <rPh sb="2" eb="5">
      <t>ジドウスウ</t>
    </rPh>
    <rPh sb="16" eb="19">
      <t>ゲンインスウ</t>
    </rPh>
    <rPh sb="20" eb="22">
      <t>イッチ</t>
    </rPh>
    <phoneticPr fontId="4"/>
  </si>
  <si>
    <t>○糸満、平良</t>
    <phoneticPr fontId="4"/>
  </si>
  <si>
    <t>○石垣</t>
    <rPh sb="1" eb="3">
      <t>イシガキ</t>
    </rPh>
    <phoneticPr fontId="4"/>
  </si>
  <si>
    <t>○山田、宮城</t>
    <phoneticPr fontId="4"/>
  </si>
  <si>
    <t>子育て支援員等</t>
    <rPh sb="0" eb="2">
      <t>コソダ</t>
    </rPh>
    <rPh sb="3" eb="5">
      <t>シエン</t>
    </rPh>
    <rPh sb="5" eb="6">
      <t>イン</t>
    </rPh>
    <rPh sb="6" eb="7">
      <t>トウ</t>
    </rPh>
    <phoneticPr fontId="4"/>
  </si>
  <si>
    <t>比嘉</t>
    <rPh sb="0" eb="2">
      <t>ヒガ</t>
    </rPh>
    <phoneticPr fontId="4"/>
  </si>
  <si>
    <t>佐藤(30h)</t>
    <rPh sb="0" eb="2">
      <t>サトウ</t>
    </rPh>
    <phoneticPr fontId="4"/>
  </si>
  <si>
    <t>(ｵ)</t>
    <phoneticPr fontId="4"/>
  </si>
  <si>
    <t>担任教育・保育従事者氏名を記入するB欄の氏名の後ろに(　)書きで週平均労働時間を記入をすること。</t>
    <rPh sb="0" eb="2">
      <t>タンニン</t>
    </rPh>
    <rPh sb="2" eb="4">
      <t>キョウイク</t>
    </rPh>
    <rPh sb="5" eb="7">
      <t>ホイク</t>
    </rPh>
    <rPh sb="7" eb="10">
      <t>ジュウジシャ</t>
    </rPh>
    <rPh sb="10" eb="12">
      <t>シメイ</t>
    </rPh>
    <rPh sb="13" eb="15">
      <t>キニュウ</t>
    </rPh>
    <rPh sb="18" eb="19">
      <t>ラン</t>
    </rPh>
    <rPh sb="20" eb="22">
      <t>シメイ</t>
    </rPh>
    <rPh sb="23" eb="24">
      <t>ウシ</t>
    </rPh>
    <rPh sb="29" eb="30">
      <t>ガ</t>
    </rPh>
    <rPh sb="32" eb="39">
      <t>シュウヘイキンロウドウジカン</t>
    </rPh>
    <rPh sb="40" eb="42">
      <t>キニュウ</t>
    </rPh>
    <phoneticPr fontId="4"/>
  </si>
  <si>
    <t>特定教育・保育等に要する費用の額の算定に関する基準等の実施上の留意事項について」平成28年8月23日府子本第571号28文科初第727号雇児発0823第1号_別紙3、別紙4(乗除調整部分)</t>
    <rPh sb="40" eb="42">
      <t>ヘイセイ</t>
    </rPh>
    <rPh sb="44" eb="45">
      <t>ネン</t>
    </rPh>
    <rPh sb="46" eb="47">
      <t>ガツ</t>
    </rPh>
    <rPh sb="49" eb="50">
      <t>ヒ</t>
    </rPh>
    <rPh sb="50" eb="52">
      <t>フシ</t>
    </rPh>
    <rPh sb="52" eb="53">
      <t>ホン</t>
    </rPh>
    <rPh sb="68" eb="70">
      <t>コジ</t>
    </rPh>
    <rPh sb="70" eb="71">
      <t>ハツ</t>
    </rPh>
    <rPh sb="75" eb="76">
      <t>ダイ</t>
    </rPh>
    <rPh sb="77" eb="78">
      <t>ゴウ</t>
    </rPh>
    <rPh sb="83" eb="85">
      <t>ベッシ</t>
    </rPh>
    <rPh sb="87" eb="89">
      <t>ジョウジョ</t>
    </rPh>
    <rPh sb="89" eb="91">
      <t>チョウセイ</t>
    </rPh>
    <rPh sb="91" eb="93">
      <t>ブブン</t>
    </rPh>
    <phoneticPr fontId="4"/>
  </si>
  <si>
    <t>利用
定員</t>
    <rPh sb="0" eb="2">
      <t>リヨウ</t>
    </rPh>
    <rPh sb="3" eb="5">
      <t>テイイン</t>
    </rPh>
    <phoneticPr fontId="4"/>
  </si>
  <si>
    <t>労働安全衛生規則第44条第1項、第3項</t>
    <rPh sb="12" eb="13">
      <t>ダイ</t>
    </rPh>
    <rPh sb="14" eb="15">
      <t>コウ</t>
    </rPh>
    <rPh sb="16" eb="17">
      <t>ダイ</t>
    </rPh>
    <rPh sb="18" eb="19">
      <t>コウ</t>
    </rPh>
    <phoneticPr fontId="6"/>
  </si>
  <si>
    <t>給与改善</t>
    <rPh sb="0" eb="2">
      <t>キュウヨ</t>
    </rPh>
    <rPh sb="2" eb="4">
      <t>カイゼン</t>
    </rPh>
    <phoneticPr fontId="6"/>
  </si>
  <si>
    <t>処遇改善Ⅰ</t>
    <rPh sb="0" eb="4">
      <t>ショグウカイゼン</t>
    </rPh>
    <phoneticPr fontId="4"/>
  </si>
  <si>
    <t>特殊業務</t>
    <rPh sb="0" eb="4">
      <t>トクシュギョウム</t>
    </rPh>
    <phoneticPr fontId="6"/>
  </si>
  <si>
    <t>処遇改善Ⅱ</t>
    <rPh sb="0" eb="4">
      <t>ショグウカイゼン</t>
    </rPh>
    <phoneticPr fontId="4"/>
  </si>
  <si>
    <t>○ 提出月日：</t>
    <rPh sb="2" eb="4">
      <t>テイシュツ</t>
    </rPh>
    <rPh sb="4" eb="6">
      <t>ガッピ</t>
    </rPh>
    <phoneticPr fontId="6"/>
  </si>
  <si>
    <t>検食記録の有無</t>
    <rPh sb="0" eb="4">
      <t>ケンショクキロク</t>
    </rPh>
    <rPh sb="5" eb="7">
      <t>ウム</t>
    </rPh>
    <phoneticPr fontId="4"/>
  </si>
  <si>
    <t>おやつ</t>
    <phoneticPr fontId="4"/>
  </si>
  <si>
    <t>昼食</t>
    <rPh sb="0" eb="2">
      <t>チュウショク</t>
    </rPh>
    <phoneticPr fontId="4"/>
  </si>
  <si>
    <t>(3)　避難及び消火に対する訓練の実施状況について</t>
    <rPh sb="17" eb="19">
      <t>ジッシ</t>
    </rPh>
    <rPh sb="19" eb="21">
      <t>ジョウキョウ</t>
    </rPh>
    <phoneticPr fontId="4"/>
  </si>
  <si>
    <t>「社会福祉事業の経営者による福祉サービスに関する苦情解決の仕組みの指針について」（平成12年6月7日児発第575号厚生省児童家庭局長他連名通知）</t>
    <rPh sb="41" eb="43">
      <t>ヘイセイ</t>
    </rPh>
    <rPh sb="45" eb="46">
      <t>ネン</t>
    </rPh>
    <rPh sb="47" eb="48">
      <t>ガツ</t>
    </rPh>
    <rPh sb="49" eb="50">
      <t>ニチ</t>
    </rPh>
    <rPh sb="50" eb="51">
      <t>コ</t>
    </rPh>
    <rPh sb="51" eb="52">
      <t>ハツ</t>
    </rPh>
    <rPh sb="52" eb="53">
      <t>ダイ</t>
    </rPh>
    <rPh sb="56" eb="57">
      <t>ゴウ</t>
    </rPh>
    <rPh sb="57" eb="60">
      <t>コウセイショウ</t>
    </rPh>
    <rPh sb="60" eb="62">
      <t>ジドウ</t>
    </rPh>
    <rPh sb="62" eb="64">
      <t>カテイ</t>
    </rPh>
    <rPh sb="64" eb="66">
      <t>キョクチョウ</t>
    </rPh>
    <rPh sb="66" eb="67">
      <t>ホカ</t>
    </rPh>
    <rPh sb="67" eb="69">
      <t>レンメイ</t>
    </rPh>
    <rPh sb="69" eb="71">
      <t>ツウチ</t>
    </rPh>
    <phoneticPr fontId="6"/>
  </si>
  <si>
    <t>選任の際に、運営協議会や利用者からの意見徴収</t>
    <rPh sb="0" eb="2">
      <t>センニン</t>
    </rPh>
    <rPh sb="3" eb="4">
      <t>サイ</t>
    </rPh>
    <rPh sb="6" eb="8">
      <t>ウンエイ</t>
    </rPh>
    <rPh sb="8" eb="11">
      <t>キョウギカイ</t>
    </rPh>
    <rPh sb="12" eb="15">
      <t>リヨウシャ</t>
    </rPh>
    <rPh sb="18" eb="20">
      <t>イケン</t>
    </rPh>
    <rPh sb="20" eb="22">
      <t>チョウシュウ</t>
    </rPh>
    <phoneticPr fontId="6"/>
  </si>
  <si>
    <t>障害のある子ども等特別な配慮が必要な子どもの利用が排除されることが</t>
    <phoneticPr fontId="4"/>
  </si>
  <si>
    <t>保育室及び遊戯室</t>
    <rPh sb="0" eb="3">
      <t>ホイクシツ</t>
    </rPh>
    <rPh sb="3" eb="4">
      <t>オヨ</t>
    </rPh>
    <rPh sb="5" eb="8">
      <t>ユウギシツ</t>
    </rPh>
    <phoneticPr fontId="4"/>
  </si>
  <si>
    <t>X</t>
    <phoneticPr fontId="4"/>
  </si>
  <si>
    <t>Y</t>
    <phoneticPr fontId="4"/>
  </si>
  <si>
    <t>・ 「ある」の場合、支援の状況</t>
    <rPh sb="7" eb="9">
      <t>バアイ</t>
    </rPh>
    <rPh sb="10" eb="12">
      <t>シエン</t>
    </rPh>
    <rPh sb="13" eb="15">
      <t>ジョウキョウ</t>
    </rPh>
    <phoneticPr fontId="6"/>
  </si>
  <si>
    <r>
      <rPr>
        <b/>
        <sz val="14"/>
        <rFont val="ＭＳ Ｐゴシック"/>
        <family val="3"/>
        <charset val="128"/>
      </rPr>
      <t>目　次</t>
    </r>
    <r>
      <rPr>
        <sz val="10"/>
        <rFont val="ＭＳ Ｐゴシック"/>
        <family val="3"/>
        <charset val="128"/>
      </rPr>
      <t>（各ページへリンク）</t>
    </r>
  </si>
  <si>
    <t>　る職員(No5の(3))･･･｢その他｣に計上</t>
    <phoneticPr fontId="4"/>
  </si>
  <si>
    <t xml:space="preserve">(ｳ)　障害児通所支援(児童発達支援・保育所等訪問支援)の利用児童は
　 いるか。                    
</t>
    <phoneticPr fontId="4"/>
  </si>
  <si>
    <t>「保育所に入所している障害のある児童が障害児通所支援を受ける場合の取り扱いについて」(H24.7.3雇児保発0703第1号・障障発0703発0703第1号)</t>
  </si>
  <si>
    <t>子育て支援員等は、各クラスの担任教育・保育従事者には含めないこと。</t>
    <rPh sb="0" eb="2">
      <t>コソダ</t>
    </rPh>
    <rPh sb="3" eb="7">
      <t>シエンイントウ</t>
    </rPh>
    <rPh sb="9" eb="10">
      <t>カク</t>
    </rPh>
    <rPh sb="14" eb="18">
      <t>タンニンキョウイク</t>
    </rPh>
    <rPh sb="19" eb="24">
      <t>ホイクジュウジシャ</t>
    </rPh>
    <rPh sb="26" eb="27">
      <t>フク</t>
    </rPh>
    <phoneticPr fontId="4"/>
  </si>
  <si>
    <t>「教育・保育従事者数」と「担任教育・保育従事者氏名」は、A～Bごとに一致させること。フリーは下段に記入する。</t>
    <rPh sb="1" eb="3">
      <t>キョウイク</t>
    </rPh>
    <rPh sb="4" eb="6">
      <t>ホイク</t>
    </rPh>
    <rPh sb="6" eb="9">
      <t>ジュウジシャ</t>
    </rPh>
    <rPh sb="15" eb="17">
      <t>キョウイク</t>
    </rPh>
    <rPh sb="18" eb="20">
      <t>ホイク</t>
    </rPh>
    <rPh sb="20" eb="23">
      <t>ジュウジシャ</t>
    </rPh>
    <phoneticPr fontId="4"/>
  </si>
  <si>
    <t>(3)　前頁の４(1)の配置職員のうち、施設型給付費加算分や子ども・子育て支援
　 交付金対象事業等での配置・加配はあるか。</t>
    <rPh sb="4" eb="5">
      <t>ゼン</t>
    </rPh>
    <rPh sb="5" eb="6">
      <t>ページ</t>
    </rPh>
    <rPh sb="12" eb="14">
      <t>ハイチ</t>
    </rPh>
    <rPh sb="14" eb="16">
      <t>ショクイン</t>
    </rPh>
    <rPh sb="20" eb="22">
      <t>シセツ</t>
    </rPh>
    <rPh sb="22" eb="23">
      <t>カタ</t>
    </rPh>
    <rPh sb="23" eb="26">
      <t>キュウフヒ</t>
    </rPh>
    <rPh sb="26" eb="28">
      <t>カサン</t>
    </rPh>
    <phoneticPr fontId="6"/>
  </si>
  <si>
    <t>クラス毎のBの労働時間</t>
    <rPh sb="3" eb="4">
      <t>ゴト</t>
    </rPh>
    <rPh sb="7" eb="9">
      <t>ロウドウ</t>
    </rPh>
    <rPh sb="9" eb="11">
      <t>ジカン</t>
    </rPh>
    <phoneticPr fontId="4"/>
  </si>
  <si>
    <t>保育士Bごとの週労働時間数
(雇用契約による時間数)</t>
    <rPh sb="7" eb="8">
      <t>シュウ</t>
    </rPh>
    <rPh sb="15" eb="17">
      <t>コヨウ</t>
    </rPh>
    <rPh sb="17" eb="19">
      <t>ケイヤク</t>
    </rPh>
    <rPh sb="22" eb="25">
      <t>ジカンスウ</t>
    </rPh>
    <phoneticPr fontId="4"/>
  </si>
  <si>
    <t>(3)　(2)で過去２年間の入所率が各年度120%超過入所している場合、市町村
　 担当課と利用定員等の見直しを調整しているか。</t>
    <rPh sb="8" eb="10">
      <t>カコ</t>
    </rPh>
    <rPh sb="11" eb="13">
      <t>ネンカン</t>
    </rPh>
    <rPh sb="14" eb="16">
      <t>ニュウショ</t>
    </rPh>
    <rPh sb="16" eb="17">
      <t>リツ</t>
    </rPh>
    <phoneticPr fontId="6"/>
  </si>
  <si>
    <t xml:space="preserve"> 育従事者配置)を満たしているか。</t>
    <rPh sb="1" eb="2">
      <t>イク</t>
    </rPh>
    <rPh sb="2" eb="4">
      <t>ジュウジ</t>
    </rPh>
    <phoneticPr fontId="4"/>
  </si>
  <si>
    <t>実配置教育・保育従事者数欄の(　)には、みなし保育士(看護師、小学校教諭、養護教諭、子育て支援員等)を再掲すること。</t>
    <rPh sb="0" eb="1">
      <t>ジツ</t>
    </rPh>
    <rPh sb="1" eb="3">
      <t>ハイチ</t>
    </rPh>
    <rPh sb="3" eb="5">
      <t>キョウイク</t>
    </rPh>
    <rPh sb="6" eb="8">
      <t>ホイク</t>
    </rPh>
    <rPh sb="8" eb="11">
      <t>ジュウジシャ</t>
    </rPh>
    <rPh sb="11" eb="12">
      <t>スウ</t>
    </rPh>
    <rPh sb="12" eb="13">
      <t>ラン</t>
    </rPh>
    <rPh sb="23" eb="26">
      <t>ホイクシ</t>
    </rPh>
    <rPh sb="27" eb="30">
      <t>カンゴシ</t>
    </rPh>
    <rPh sb="31" eb="34">
      <t>ショウガッコウ</t>
    </rPh>
    <rPh sb="34" eb="36">
      <t>キョウユ</t>
    </rPh>
    <phoneticPr fontId="6"/>
  </si>
  <si>
    <t>第20条（運営規程）　　
　特定教育・保育施設は、次の各号に掲げる施設の運営についての重要事項に関する規程（第23条において「運営規程」という。）を定めておかなければならない。
　(1) 施設の目的及び運営の方針
　(2) 提供する教育・保育の内容
　(3) 職員の職種、員数及び職務の内容
　(4) 特定教育・保育の提供を行う日（法第19条第1項第1号に掲げる小学校就学前子どもの
　　区分に係る利用定員を定めている施設にあっては、学期を含む。以下この号において同じ。）
　　及び時間、提供を行わない日
　(5) 支給認定保護者から受領する利用者負担その他の費用の種類、支払を求める理由及び
　　その額
　(6) 第4条第2項各号に定める小学校就学前子どもの区分ごとの利用定員
　(7) 特定教育・保育施設の利用の開始、終了に関する事項及び利用に当たっての留意事項
　（第6条第2項及び第3項に規定する選考方法を含む。）
　(8) 緊急時等における対応方法
　(9) 非常災害対策
　(10)虐待の防止のための措置に関する事項
　(11)その他特定教育・保育施設の運営に関する重要事項</t>
    <rPh sb="5" eb="7">
      <t>ウンエイ</t>
    </rPh>
    <rPh sb="7" eb="9">
      <t>キテイ</t>
    </rPh>
    <rPh sb="94" eb="96">
      <t>シセツ</t>
    </rPh>
    <rPh sb="97" eb="99">
      <t>モクテキ</t>
    </rPh>
    <rPh sb="99" eb="100">
      <t>オヨ</t>
    </rPh>
    <rPh sb="101" eb="103">
      <t>ウンエイ</t>
    </rPh>
    <rPh sb="104" eb="106">
      <t>ホウシン</t>
    </rPh>
    <rPh sb="112" eb="114">
      <t>テイキョウ</t>
    </rPh>
    <rPh sb="116" eb="118">
      <t>キョウイク</t>
    </rPh>
    <rPh sb="119" eb="121">
      <t>ホイク</t>
    </rPh>
    <rPh sb="122" eb="124">
      <t>ナイヨウ</t>
    </rPh>
    <rPh sb="130" eb="132">
      <t>ショクイン</t>
    </rPh>
    <rPh sb="133" eb="135">
      <t>ショクシュ</t>
    </rPh>
    <rPh sb="136" eb="138">
      <t>インスウ</t>
    </rPh>
    <rPh sb="138" eb="139">
      <t>オヨ</t>
    </rPh>
    <rPh sb="140" eb="142">
      <t>ショクム</t>
    </rPh>
    <rPh sb="143" eb="145">
      <t>ナイヨウ</t>
    </rPh>
    <rPh sb="151" eb="153">
      <t>トクテイ</t>
    </rPh>
    <rPh sb="153" eb="155">
      <t>キョウイク</t>
    </rPh>
    <rPh sb="156" eb="158">
      <t>ホイク</t>
    </rPh>
    <rPh sb="159" eb="161">
      <t>テイキョウ</t>
    </rPh>
    <rPh sb="162" eb="163">
      <t>オコナ</t>
    </rPh>
    <rPh sb="164" eb="165">
      <t>ニチ</t>
    </rPh>
    <rPh sb="166" eb="167">
      <t>ホウ</t>
    </rPh>
    <rPh sb="167" eb="168">
      <t>ダイ</t>
    </rPh>
    <rPh sb="170" eb="171">
      <t>ジョウ</t>
    </rPh>
    <rPh sb="171" eb="172">
      <t>ダイ</t>
    </rPh>
    <rPh sb="258" eb="260">
      <t>シキュウ</t>
    </rPh>
    <rPh sb="260" eb="262">
      <t>ニンテイ</t>
    </rPh>
    <rPh sb="262" eb="265">
      <t>ホゴシャ</t>
    </rPh>
    <rPh sb="267" eb="269">
      <t>ジュリョウ</t>
    </rPh>
    <rPh sb="271" eb="274">
      <t>リヨウシャ</t>
    </rPh>
    <rPh sb="274" eb="276">
      <t>フタン</t>
    </rPh>
    <rPh sb="278" eb="279">
      <t>タ</t>
    </rPh>
    <rPh sb="280" eb="282">
      <t>ヒヨウ</t>
    </rPh>
    <rPh sb="283" eb="285">
      <t>シュルイ</t>
    </rPh>
    <rPh sb="286" eb="288">
      <t>シハライ</t>
    </rPh>
    <rPh sb="289" eb="290">
      <t>モト</t>
    </rPh>
    <rPh sb="292" eb="294">
      <t>リユウ</t>
    </rPh>
    <rPh sb="294" eb="295">
      <t>オヨ</t>
    </rPh>
    <rPh sb="301" eb="302">
      <t>ガク</t>
    </rPh>
    <rPh sb="308" eb="309">
      <t>ダイ</t>
    </rPh>
    <rPh sb="310" eb="311">
      <t>ジョウ</t>
    </rPh>
    <rPh sb="311" eb="312">
      <t>ダイ</t>
    </rPh>
    <rPh sb="313" eb="314">
      <t>コウ</t>
    </rPh>
    <rPh sb="314" eb="316">
      <t>カクゴウ</t>
    </rPh>
    <rPh sb="317" eb="318">
      <t>サダ</t>
    </rPh>
    <rPh sb="320" eb="323">
      <t>ショウガッコウ</t>
    </rPh>
    <rPh sb="323" eb="326">
      <t>シュウガクマエ</t>
    </rPh>
    <rPh sb="326" eb="327">
      <t>コ</t>
    </rPh>
    <rPh sb="345" eb="347">
      <t>トクテイ</t>
    </rPh>
    <rPh sb="347" eb="349">
      <t>キョウイク</t>
    </rPh>
    <rPh sb="350" eb="352">
      <t>ホイク</t>
    </rPh>
    <rPh sb="352" eb="354">
      <t>シセツ</t>
    </rPh>
    <rPh sb="386" eb="387">
      <t>ダイ</t>
    </rPh>
    <rPh sb="388" eb="389">
      <t>ジョウ</t>
    </rPh>
    <rPh sb="389" eb="390">
      <t>ダイ</t>
    </rPh>
    <rPh sb="402" eb="404">
      <t>センコウ</t>
    </rPh>
    <rPh sb="404" eb="406">
      <t>ホウホウ</t>
    </rPh>
    <rPh sb="407" eb="408">
      <t>フク</t>
    </rPh>
    <rPh sb="472" eb="473">
      <t>タ</t>
    </rPh>
    <rPh sb="473" eb="475">
      <t>トクテイ</t>
    </rPh>
    <rPh sb="475" eb="477">
      <t>キョウイク</t>
    </rPh>
    <rPh sb="478" eb="480">
      <t>ホイク</t>
    </rPh>
    <rPh sb="480" eb="482">
      <t>シセツ</t>
    </rPh>
    <phoneticPr fontId="6"/>
  </si>
  <si>
    <t>・</t>
    <phoneticPr fontId="6"/>
  </si>
  <si>
    <t>健康増進法第29条第1項第1号ｲ</t>
    <rPh sb="0" eb="2">
      <t>ケンコウ</t>
    </rPh>
    <rPh sb="2" eb="5">
      <t>ゾウシンホウ</t>
    </rPh>
    <rPh sb="5" eb="6">
      <t>ダイ</t>
    </rPh>
    <rPh sb="8" eb="9">
      <t>ジョウ</t>
    </rPh>
    <rPh sb="9" eb="10">
      <t>ダイ</t>
    </rPh>
    <rPh sb="11" eb="12">
      <t>コウ</t>
    </rPh>
    <rPh sb="12" eb="13">
      <t>ダイ</t>
    </rPh>
    <rPh sb="14" eb="15">
      <t>ゴウ</t>
    </rPh>
    <phoneticPr fontId="4"/>
  </si>
  <si>
    <t>健康増進法第27条第2項</t>
    <rPh sb="0" eb="2">
      <t>ケンコウ</t>
    </rPh>
    <rPh sb="2" eb="5">
      <t>ゾウシンホウ</t>
    </rPh>
    <rPh sb="5" eb="6">
      <t>ダイ</t>
    </rPh>
    <rPh sb="8" eb="9">
      <t>ジョウ</t>
    </rPh>
    <rPh sb="9" eb="10">
      <t>ダイ</t>
    </rPh>
    <rPh sb="11" eb="12">
      <t>コウ</t>
    </rPh>
    <phoneticPr fontId="4"/>
  </si>
  <si>
    <t>※</t>
    <phoneticPr fontId="4"/>
  </si>
  <si>
    <t>分園を設置している場合は、分園にも苦情受け付け窓口の保護者等への周知、意見箱（苦情・意見・相談など）を設置すること。</t>
    <rPh sb="0" eb="2">
      <t>ブンエン</t>
    </rPh>
    <rPh sb="3" eb="5">
      <t>セッチ</t>
    </rPh>
    <rPh sb="9" eb="11">
      <t>バアイ</t>
    </rPh>
    <rPh sb="13" eb="15">
      <t>ブンエン</t>
    </rPh>
    <rPh sb="17" eb="19">
      <t>クジョウ</t>
    </rPh>
    <rPh sb="19" eb="20">
      <t>ウ</t>
    </rPh>
    <rPh sb="21" eb="22">
      <t>ツ</t>
    </rPh>
    <rPh sb="23" eb="25">
      <t>マドグチ</t>
    </rPh>
    <rPh sb="26" eb="29">
      <t>ホゴシャ</t>
    </rPh>
    <rPh sb="29" eb="30">
      <t>トウ</t>
    </rPh>
    <rPh sb="32" eb="34">
      <t>シュウチ</t>
    </rPh>
    <rPh sb="35" eb="38">
      <t>イケンバコ</t>
    </rPh>
    <rPh sb="39" eb="41">
      <t>クジョウ</t>
    </rPh>
    <rPh sb="42" eb="44">
      <t>イケン</t>
    </rPh>
    <rPh sb="45" eb="47">
      <t>ソウダン</t>
    </rPh>
    <rPh sb="51" eb="53">
      <t>セッチ</t>
    </rPh>
    <phoneticPr fontId="4"/>
  </si>
  <si>
    <t>２歳未満児</t>
    <rPh sb="1" eb="2">
      <t>サイ</t>
    </rPh>
    <rPh sb="2" eb="4">
      <t>ミマン</t>
    </rPh>
    <rPh sb="4" eb="5">
      <t>ジ</t>
    </rPh>
    <phoneticPr fontId="4"/>
  </si>
  <si>
    <t>満２歳、(２歳児室の)３歳未満児</t>
    <rPh sb="6" eb="8">
      <t>サイジ</t>
    </rPh>
    <rPh sb="7" eb="8">
      <t>シツ</t>
    </rPh>
    <rPh sb="12" eb="14">
      <t>ミマン</t>
    </rPh>
    <rPh sb="14" eb="15">
      <t>ジ</t>
    </rPh>
    <phoneticPr fontId="4"/>
  </si>
  <si>
    <t>(1)　教育及び保育の従事者は、指導計画や記録を通して教育及び保育の</t>
    <rPh sb="4" eb="6">
      <t>キョウイク</t>
    </rPh>
    <rPh sb="6" eb="7">
      <t>オヨ</t>
    </rPh>
    <rPh sb="8" eb="10">
      <t>ホイク</t>
    </rPh>
    <rPh sb="11" eb="14">
      <t>ジュウジシャ</t>
    </rPh>
    <rPh sb="16" eb="18">
      <t>シドウ</t>
    </rPh>
    <rPh sb="27" eb="29">
      <t>キョウイク</t>
    </rPh>
    <rPh sb="29" eb="30">
      <t>オヨ</t>
    </rPh>
    <phoneticPr fontId="6"/>
  </si>
  <si>
    <t>[</t>
    <phoneticPr fontId="4"/>
  </si>
  <si>
    <t>(報告日　　　年　　</t>
    <rPh sb="1" eb="3">
      <t>ホウコク</t>
    </rPh>
    <rPh sb="3" eb="4">
      <t>ビ</t>
    </rPh>
    <rPh sb="7" eb="8">
      <t>ネン</t>
    </rPh>
    <phoneticPr fontId="4"/>
  </si>
  <si>
    <t>)</t>
    <phoneticPr fontId="4"/>
  </si>
  <si>
    <t>(消防用設備等又は特殊消防用設備等の点検及び報告)</t>
    <rPh sb="1" eb="4">
      <t>ショウボウヨウ</t>
    </rPh>
    <rPh sb="4" eb="6">
      <t>セツビ</t>
    </rPh>
    <rPh sb="6" eb="7">
      <t>トウ</t>
    </rPh>
    <rPh sb="7" eb="8">
      <t>マタ</t>
    </rPh>
    <rPh sb="9" eb="11">
      <t>トクシュ</t>
    </rPh>
    <rPh sb="11" eb="14">
      <t>ショウボウヨウ</t>
    </rPh>
    <rPh sb="14" eb="16">
      <t>セツビ</t>
    </rPh>
    <rPh sb="16" eb="17">
      <t>トウ</t>
    </rPh>
    <rPh sb="18" eb="20">
      <t>テンケン</t>
    </rPh>
    <rPh sb="20" eb="21">
      <t>オヨ</t>
    </rPh>
    <rPh sb="22" eb="24">
      <t>ホウコク</t>
    </rPh>
    <phoneticPr fontId="4"/>
  </si>
  <si>
    <t>消防法施行規則第31条の６第３項</t>
    <rPh sb="0" eb="3">
      <t>ショウボウホウ</t>
    </rPh>
    <rPh sb="3" eb="5">
      <t>セコウ</t>
    </rPh>
    <rPh sb="5" eb="7">
      <t>キソク</t>
    </rPh>
    <rPh sb="7" eb="8">
      <t>ダイ</t>
    </rPh>
    <rPh sb="10" eb="11">
      <t>ジョウ</t>
    </rPh>
    <rPh sb="13" eb="14">
      <t>ダイ</t>
    </rPh>
    <rPh sb="15" eb="16">
      <t>コウ</t>
    </rPh>
    <phoneticPr fontId="4"/>
  </si>
  <si>
    <t>教育・保育施設等における事故防止及び事故発生時の対応のためのガイドライン</t>
  </si>
  <si>
    <t>(資料提出命令、報告の徴収及び消防職員の立入検査)</t>
    <rPh sb="1" eb="3">
      <t>シリョウ</t>
    </rPh>
    <rPh sb="3" eb="5">
      <t>テイシュツ</t>
    </rPh>
    <rPh sb="5" eb="7">
      <t>メイレイ</t>
    </rPh>
    <rPh sb="8" eb="10">
      <t>ホウコク</t>
    </rPh>
    <rPh sb="11" eb="13">
      <t>チョウシュウ</t>
    </rPh>
    <rPh sb="13" eb="14">
      <t>オヨ</t>
    </rPh>
    <rPh sb="15" eb="17">
      <t>ショウボウ</t>
    </rPh>
    <rPh sb="17" eb="19">
      <t>ショクイン</t>
    </rPh>
    <rPh sb="20" eb="24">
      <t>タイチイリケンサ</t>
    </rPh>
    <phoneticPr fontId="4"/>
  </si>
  <si>
    <t>・清掃業者名：</t>
    <rPh sb="1" eb="3">
      <t>セイソウ</t>
    </rPh>
    <rPh sb="3" eb="6">
      <t>ギョウシャメイ</t>
    </rPh>
    <phoneticPr fontId="4"/>
  </si>
  <si>
    <t>＜簡易専用水道の場合＞</t>
    <rPh sb="1" eb="3">
      <t>カンイ</t>
    </rPh>
    <rPh sb="3" eb="5">
      <t>センヨウ</t>
    </rPh>
    <rPh sb="5" eb="7">
      <t>スイドウ</t>
    </rPh>
    <rPh sb="8" eb="10">
      <t>バアイ</t>
    </rPh>
    <phoneticPr fontId="4"/>
  </si>
  <si>
    <t>(簡易専用水道の管理）</t>
    <rPh sb="1" eb="3">
      <t>カンイ</t>
    </rPh>
    <rPh sb="3" eb="5">
      <t>センヨウ</t>
    </rPh>
    <rPh sb="5" eb="7">
      <t>スイドウ</t>
    </rPh>
    <rPh sb="8" eb="10">
      <t>カンリ</t>
    </rPh>
    <phoneticPr fontId="4"/>
  </si>
  <si>
    <t>水道法第34条の２第１項、第２項</t>
    <rPh sb="0" eb="3">
      <t>スイドウホウ</t>
    </rPh>
    <rPh sb="3" eb="4">
      <t>ダイ</t>
    </rPh>
    <rPh sb="6" eb="7">
      <t>ジョウ</t>
    </rPh>
    <rPh sb="9" eb="10">
      <t>ダイ</t>
    </rPh>
    <rPh sb="11" eb="12">
      <t>コウ</t>
    </rPh>
    <rPh sb="13" eb="14">
      <t>ダイ</t>
    </rPh>
    <rPh sb="15" eb="16">
      <t>コウ</t>
    </rPh>
    <phoneticPr fontId="4"/>
  </si>
  <si>
    <t>水道法施行規則第55条</t>
    <rPh sb="0" eb="3">
      <t>スイドウホウ</t>
    </rPh>
    <rPh sb="3" eb="5">
      <t>セコウ</t>
    </rPh>
    <rPh sb="5" eb="7">
      <t>キソク</t>
    </rPh>
    <rPh sb="7" eb="8">
      <t>ダイ</t>
    </rPh>
    <rPh sb="10" eb="11">
      <t>ジョウ</t>
    </rPh>
    <phoneticPr fontId="4"/>
  </si>
  <si>
    <t>(小規模貯水槽水道の管理）</t>
    <rPh sb="1" eb="4">
      <t>ショウキボ</t>
    </rPh>
    <rPh sb="4" eb="7">
      <t>チョスイソウ</t>
    </rPh>
    <rPh sb="7" eb="9">
      <t>スイドウ</t>
    </rPh>
    <rPh sb="10" eb="12">
      <t>カンリ</t>
    </rPh>
    <phoneticPr fontId="4"/>
  </si>
  <si>
    <t>飲用井戸等衛生対策要領</t>
  </si>
  <si>
    <t>水道法（昭和32年6月15日法律第178号）</t>
    <rPh sb="0" eb="3">
      <t>スイドウホウ</t>
    </rPh>
    <rPh sb="4" eb="6">
      <t>ショウワ</t>
    </rPh>
    <rPh sb="8" eb="9">
      <t>ネン</t>
    </rPh>
    <rPh sb="10" eb="11">
      <t>ガツ</t>
    </rPh>
    <rPh sb="13" eb="14">
      <t>ニチ</t>
    </rPh>
    <rPh sb="14" eb="16">
      <t>ホウリツ</t>
    </rPh>
    <rPh sb="16" eb="17">
      <t>ダイ</t>
    </rPh>
    <rPh sb="20" eb="21">
      <t>ゴウ</t>
    </rPh>
    <phoneticPr fontId="4"/>
  </si>
  <si>
    <t>○</t>
    <phoneticPr fontId="4"/>
  </si>
  <si>
    <t>第34条の２</t>
    <rPh sb="0" eb="1">
      <t>ダイ</t>
    </rPh>
    <rPh sb="3" eb="4">
      <t>ジョウ</t>
    </rPh>
    <phoneticPr fontId="4"/>
  </si>
  <si>
    <t xml:space="preserve">簡易専用水道の設置者は、厚生労働省令で定める基準に従い、その水道を管理しなければならない。
</t>
    <phoneticPr fontId="4"/>
  </si>
  <si>
    <t>第34条の２第２項</t>
    <rPh sb="0" eb="1">
      <t>ダイ</t>
    </rPh>
    <rPh sb="3" eb="4">
      <t>ジョウ</t>
    </rPh>
    <rPh sb="6" eb="7">
      <t>ダイ</t>
    </rPh>
    <rPh sb="8" eb="9">
      <t>コウ</t>
    </rPh>
    <phoneticPr fontId="4"/>
  </si>
  <si>
    <t>簡易専用水道の設置者は、当該簡易専用水道の管理について、厚生労働省令の定めるところにより、定期に、地方公共団体の機関又は厚生労働大臣の登録を受けた者の検査を受けなければならない。</t>
    <phoneticPr fontId="4"/>
  </si>
  <si>
    <t>水道法施行規則（昭和32年12月14日厚生省令第45号）</t>
    <rPh sb="0" eb="3">
      <t>スイドウホウ</t>
    </rPh>
    <rPh sb="3" eb="5">
      <t>セコウ</t>
    </rPh>
    <rPh sb="5" eb="7">
      <t>キソク</t>
    </rPh>
    <rPh sb="8" eb="10">
      <t>ショウワ</t>
    </rPh>
    <rPh sb="12" eb="13">
      <t>ネン</t>
    </rPh>
    <rPh sb="15" eb="16">
      <t>ガツ</t>
    </rPh>
    <rPh sb="18" eb="19">
      <t>ニチ</t>
    </rPh>
    <rPh sb="19" eb="23">
      <t>コウセイショウレイ</t>
    </rPh>
    <rPh sb="23" eb="24">
      <t>ダイ</t>
    </rPh>
    <rPh sb="26" eb="27">
      <t>ゴウ</t>
    </rPh>
    <phoneticPr fontId="4"/>
  </si>
  <si>
    <t>第４章　簡易専用水道</t>
    <rPh sb="0" eb="1">
      <t>ダイ</t>
    </rPh>
    <rPh sb="2" eb="3">
      <t>ショウ</t>
    </rPh>
    <rPh sb="4" eb="6">
      <t>カンイ</t>
    </rPh>
    <rPh sb="6" eb="8">
      <t>センヨウ</t>
    </rPh>
    <rPh sb="8" eb="10">
      <t>スイドウ</t>
    </rPh>
    <phoneticPr fontId="4"/>
  </si>
  <si>
    <t>(管理基準)　第55条</t>
    <rPh sb="1" eb="3">
      <t>カンリ</t>
    </rPh>
    <rPh sb="3" eb="5">
      <t>キジュン</t>
    </rPh>
    <rPh sb="7" eb="8">
      <t>ダイ</t>
    </rPh>
    <rPh sb="10" eb="11">
      <t>ジョウ</t>
    </rPh>
    <phoneticPr fontId="4"/>
  </si>
  <si>
    <t>法第34条の２第１項に規定する厚生労働省令で定める基準は、次に掲げるものとする。</t>
    <rPh sb="4" eb="5">
      <t>ジョウ</t>
    </rPh>
    <rPh sb="7" eb="8">
      <t>ダイ</t>
    </rPh>
    <phoneticPr fontId="4"/>
  </si>
  <si>
    <t>１　水槽の掃除を毎年一回以上定期に行うこと。
２　水槽の点検等有害物、汚水等によつて水が汚染されるのを防止するために必要な措置を講ずること。
３　給水栓における水の色、濁り、臭い、味その他の状態により供給する水に異常を認めたときは、
　水質基準に関する省令の表の上欄に掲げる事項のうち必要なものについて検査を行うこと。
４　供給する水が人の健康を害するおそれがあることを知つたときは、直ちに給水を停止し、かつ、
　その水を使用することが危険である旨を関係者に周知させる措置を講ずること。</t>
    <phoneticPr fontId="4"/>
  </si>
  <si>
    <t>(検査)　第56条</t>
    <rPh sb="1" eb="3">
      <t>ケンサ</t>
    </rPh>
    <rPh sb="5" eb="6">
      <t>ダイ</t>
    </rPh>
    <rPh sb="8" eb="9">
      <t>ジョウ</t>
    </rPh>
    <phoneticPr fontId="4"/>
  </si>
  <si>
    <t>法第34条の２第２項の規定による検査は、毎年一回以上定期に行うものとする。</t>
    <phoneticPr fontId="4"/>
  </si>
  <si>
    <t>２　検査の方法その他必要な事項については、厚生労働大臣が定めるところによるものとする。</t>
  </si>
  <si>
    <t>飲用井戸等衛生対策要領の実施について（昭和62年１月29日衛水第12号）</t>
    <rPh sb="0" eb="11">
      <t>インヨウイドトウエイセイタイサクヨウリョウ</t>
    </rPh>
    <rPh sb="12" eb="14">
      <t>ジッシ</t>
    </rPh>
    <rPh sb="19" eb="21">
      <t>ショウワ</t>
    </rPh>
    <rPh sb="23" eb="24">
      <t>ネン</t>
    </rPh>
    <rPh sb="25" eb="26">
      <t>ガツ</t>
    </rPh>
    <rPh sb="28" eb="29">
      <t>ニチ</t>
    </rPh>
    <rPh sb="29" eb="30">
      <t>マモル</t>
    </rPh>
    <rPh sb="30" eb="31">
      <t>ミズ</t>
    </rPh>
    <rPh sb="31" eb="32">
      <t>ダイ</t>
    </rPh>
    <rPh sb="34" eb="35">
      <t>ゴウ</t>
    </rPh>
    <phoneticPr fontId="4"/>
  </si>
  <si>
    <t>飲用井戸等衛生対策要領</t>
    <rPh sb="0" eb="11">
      <t>インヨウイドトウエイセイタイサクヨウリョウ</t>
    </rPh>
    <phoneticPr fontId="4"/>
  </si>
  <si>
    <t>４.　衛生確保対策</t>
    <rPh sb="3" eb="5">
      <t>エイセイ</t>
    </rPh>
    <rPh sb="5" eb="7">
      <t>カクホ</t>
    </rPh>
    <rPh sb="7" eb="9">
      <t>タイサク</t>
    </rPh>
    <phoneticPr fontId="4"/>
  </si>
  <si>
    <t>２)飲用井戸等の管理、水質検査等　</t>
    <rPh sb="2" eb="4">
      <t>インヨウ</t>
    </rPh>
    <rPh sb="4" eb="6">
      <t>イド</t>
    </rPh>
    <rPh sb="6" eb="7">
      <t>トウ</t>
    </rPh>
    <rPh sb="8" eb="10">
      <t>カンリ</t>
    </rPh>
    <rPh sb="11" eb="13">
      <t>スイシツ</t>
    </rPh>
    <rPh sb="13" eb="15">
      <t>ケンサ</t>
    </rPh>
    <rPh sb="15" eb="16">
      <t>トウ</t>
    </rPh>
    <phoneticPr fontId="4"/>
  </si>
  <si>
    <t xml:space="preserve">①飲用井戸等の管理
イ．設置者等は、一般飲用井戸及び業務用飲用井戸の構造（井筒、ケーシング、ポンプ、吸込管、弁類、
　管類、井戸のふた、水槽等）並びに井戸周辺の清潔保持等につき定期的に点検を行い、汚染源に対する
　防護措置を講ずるとともに、これら施設の清潔保持に努めること。また、小規模受水槽水道にあつては、
　簡易専用水道の管理基準に準じて管理を行うこと。
②飲用井戸等の検査　
ア ⅱ)　小規模受水槽水道における定期の水質検査とは、給水栓における水の色、臭い、味、色度、
　　　濁度に関する検査及び残留塩素の有無に係る水質検査をいう。
イ．定期の水質検査は、一般飲用井戸（設置者が専ら自己の居住の用に供する住宅のみに飲用水を
　供給するために設置するものを除く。）、業務用飲用井戸及び小規模受水槽水道にあつては１年
　以内ごとに１回行うものとするが、これ以外のものにあつても１年以内ごとに１回行うことが
　望ましい。
</t>
    <rPh sb="1" eb="3">
      <t>インヨウ</t>
    </rPh>
    <rPh sb="3" eb="5">
      <t>イド</t>
    </rPh>
    <rPh sb="5" eb="6">
      <t>トウ</t>
    </rPh>
    <rPh sb="7" eb="9">
      <t>カンリ</t>
    </rPh>
    <rPh sb="12" eb="15">
      <t>セッチシャ</t>
    </rPh>
    <rPh sb="15" eb="16">
      <t>トウ</t>
    </rPh>
    <rPh sb="18" eb="20">
      <t>イッパン</t>
    </rPh>
    <rPh sb="20" eb="22">
      <t>インヨウ</t>
    </rPh>
    <rPh sb="22" eb="24">
      <t>イド</t>
    </rPh>
    <rPh sb="24" eb="25">
      <t>オヨ</t>
    </rPh>
    <rPh sb="26" eb="29">
      <t>ギョウムヨウ</t>
    </rPh>
    <rPh sb="29" eb="31">
      <t>インヨウ</t>
    </rPh>
    <rPh sb="31" eb="33">
      <t>イド</t>
    </rPh>
    <rPh sb="34" eb="36">
      <t>コウゾウ</t>
    </rPh>
    <rPh sb="37" eb="39">
      <t>イヅツ</t>
    </rPh>
    <rPh sb="50" eb="51">
      <t>キュウ</t>
    </rPh>
    <rPh sb="51" eb="52">
      <t>コ</t>
    </rPh>
    <rPh sb="52" eb="53">
      <t>カン</t>
    </rPh>
    <rPh sb="54" eb="55">
      <t>ベン</t>
    </rPh>
    <rPh sb="55" eb="56">
      <t>ルイ</t>
    </rPh>
    <rPh sb="59" eb="60">
      <t>カン</t>
    </rPh>
    <rPh sb="60" eb="61">
      <t>ルイ</t>
    </rPh>
    <rPh sb="62" eb="64">
      <t>イド</t>
    </rPh>
    <rPh sb="68" eb="70">
      <t>スイソウ</t>
    </rPh>
    <rPh sb="70" eb="71">
      <t>トウ</t>
    </rPh>
    <rPh sb="72" eb="73">
      <t>ナラ</t>
    </rPh>
    <rPh sb="75" eb="77">
      <t>イド</t>
    </rPh>
    <rPh sb="77" eb="79">
      <t>シュウヘン</t>
    </rPh>
    <rPh sb="80" eb="82">
      <t>セイケツ</t>
    </rPh>
    <rPh sb="82" eb="84">
      <t>ホジ</t>
    </rPh>
    <rPh sb="84" eb="85">
      <t>トウ</t>
    </rPh>
    <rPh sb="88" eb="91">
      <t>テイキテキ</t>
    </rPh>
    <rPh sb="92" eb="94">
      <t>テンケン</t>
    </rPh>
    <rPh sb="95" eb="96">
      <t>オコナ</t>
    </rPh>
    <rPh sb="98" eb="101">
      <t>オセンゲン</t>
    </rPh>
    <rPh sb="102" eb="103">
      <t>タイ</t>
    </rPh>
    <rPh sb="107" eb="109">
      <t>ボウゴ</t>
    </rPh>
    <rPh sb="109" eb="111">
      <t>ソチ</t>
    </rPh>
    <rPh sb="112" eb="113">
      <t>コウ</t>
    </rPh>
    <rPh sb="123" eb="125">
      <t>シセツ</t>
    </rPh>
    <rPh sb="126" eb="128">
      <t>セイケツ</t>
    </rPh>
    <rPh sb="128" eb="130">
      <t>ホジ</t>
    </rPh>
    <rPh sb="131" eb="132">
      <t>ツト</t>
    </rPh>
    <rPh sb="140" eb="143">
      <t>ショウキボ</t>
    </rPh>
    <rPh sb="143" eb="146">
      <t>ジュスイソウ</t>
    </rPh>
    <rPh sb="146" eb="148">
      <t>スイドウ</t>
    </rPh>
    <rPh sb="156" eb="158">
      <t>カンイ</t>
    </rPh>
    <rPh sb="158" eb="160">
      <t>センヨウ</t>
    </rPh>
    <rPh sb="160" eb="162">
      <t>スイドウ</t>
    </rPh>
    <rPh sb="163" eb="165">
      <t>カンリ</t>
    </rPh>
    <rPh sb="165" eb="167">
      <t>キジュン</t>
    </rPh>
    <rPh sb="168" eb="169">
      <t>ジュン</t>
    </rPh>
    <rPh sb="171" eb="173">
      <t>カンリ</t>
    </rPh>
    <rPh sb="174" eb="175">
      <t>オコナ</t>
    </rPh>
    <rPh sb="197" eb="200">
      <t>ショウキボ</t>
    </rPh>
    <rPh sb="200" eb="203">
      <t>ジュスイソウ</t>
    </rPh>
    <rPh sb="203" eb="205">
      <t>スイドウ</t>
    </rPh>
    <rPh sb="209" eb="211">
      <t>テイキ</t>
    </rPh>
    <rPh sb="212" eb="214">
      <t>スイシツ</t>
    </rPh>
    <rPh sb="214" eb="216">
      <t>ケンサ</t>
    </rPh>
    <rPh sb="219" eb="222">
      <t>キュウスイセン</t>
    </rPh>
    <rPh sb="226" eb="227">
      <t>ミズ</t>
    </rPh>
    <rPh sb="228" eb="229">
      <t>イロ</t>
    </rPh>
    <rPh sb="230" eb="231">
      <t>ニオ</t>
    </rPh>
    <rPh sb="233" eb="234">
      <t>アジ</t>
    </rPh>
    <rPh sb="235" eb="237">
      <t>シキド</t>
    </rPh>
    <rPh sb="242" eb="244">
      <t>ダクド</t>
    </rPh>
    <rPh sb="245" eb="246">
      <t>カン</t>
    </rPh>
    <rPh sb="248" eb="250">
      <t>ケンサ</t>
    </rPh>
    <rPh sb="250" eb="251">
      <t>オヨ</t>
    </rPh>
    <rPh sb="252" eb="254">
      <t>ザンリュウ</t>
    </rPh>
    <rPh sb="254" eb="256">
      <t>エンソ</t>
    </rPh>
    <rPh sb="257" eb="259">
      <t>ウム</t>
    </rPh>
    <rPh sb="260" eb="261">
      <t>カカワ</t>
    </rPh>
    <rPh sb="262" eb="264">
      <t>スイシツ</t>
    </rPh>
    <rPh sb="264" eb="266">
      <t>ケンサ</t>
    </rPh>
    <phoneticPr fontId="4"/>
  </si>
  <si>
    <t>浄化槽法第7条</t>
    <phoneticPr fontId="4"/>
  </si>
  <si>
    <t>浄化槽の新設や構造の変更等を行った場合、使用開始後3か月を経過した日から5か月の間に、水質検査を受けることが義務付けられている。この検査は、水質等を検査することにより、浄化槽の設置工事が正しく行われたかどうかを判断するものである。</t>
    <phoneticPr fontId="4"/>
  </si>
  <si>
    <t>浄化槽法第10条</t>
    <phoneticPr fontId="4"/>
  </si>
  <si>
    <t>年1回、保守点検及び清掃することが義務付けられている。</t>
    <phoneticPr fontId="4"/>
  </si>
  <si>
    <t>浄化槽法第11条</t>
    <phoneticPr fontId="4"/>
  </si>
  <si>
    <t>設置後の水質検査（法第7条検査）の後、年1回の定期検査を受けることが義務付けられている。この検査は、保守点検及び清掃が正しく行われ、浄化槽が正常に機能しているかどうかを判断するものである。</t>
    <phoneticPr fontId="4"/>
  </si>
  <si>
    <t>・検査の依頼先は受水槽の清掃業者と、</t>
    <rPh sb="1" eb="3">
      <t>ケンサ</t>
    </rPh>
    <rPh sb="4" eb="7">
      <t>イライサキ</t>
    </rPh>
    <rPh sb="8" eb="11">
      <t>ジュスイソウ</t>
    </rPh>
    <rPh sb="12" eb="14">
      <t>セイソウ</t>
    </rPh>
    <rPh sb="14" eb="16">
      <t>ギョウシャ</t>
    </rPh>
    <phoneticPr fontId="4"/>
  </si>
  <si>
    <t>依頼先：</t>
  </si>
  <si>
    <t>＜「いる」場合＞</t>
    <rPh sb="5" eb="7">
      <t>バアイ</t>
    </rPh>
    <phoneticPr fontId="4"/>
  </si>
  <si>
    <t>・</t>
    <phoneticPr fontId="4"/>
  </si>
  <si>
    <t>幼保連携型認定こども園教育・保育要領第1章第2-3(1)</t>
  </si>
  <si>
    <t>（学期案）1年間を学期に分けて学期毎の生活を見通して立てる指導案</t>
    <rPh sb="1" eb="2">
      <t>ガク</t>
    </rPh>
    <rPh sb="9" eb="11">
      <t>ガッキ</t>
    </rPh>
    <rPh sb="15" eb="16">
      <t>ガク</t>
    </rPh>
    <phoneticPr fontId="4"/>
  </si>
  <si>
    <t xml:space="preserve"> ①　教育及び保育の計画において､食育の推進（食育の計画）に</t>
    <rPh sb="3" eb="5">
      <t>キョウイク</t>
    </rPh>
    <rPh sb="5" eb="6">
      <t>オヨ</t>
    </rPh>
    <rPh sb="7" eb="9">
      <t>ホイク</t>
    </rPh>
    <rPh sb="10" eb="12">
      <t>ケイカク</t>
    </rPh>
    <rPh sb="17" eb="19">
      <t>ショクイク</t>
    </rPh>
    <rPh sb="20" eb="22">
      <t>スイシン</t>
    </rPh>
    <rPh sb="23" eb="25">
      <t>ショクイク</t>
    </rPh>
    <rPh sb="26" eb="28">
      <t>ケイカク</t>
    </rPh>
    <phoneticPr fontId="6"/>
  </si>
  <si>
    <t>取り組んでいるか。</t>
  </si>
  <si>
    <t xml:space="preserve"> ②　食育の計画を立てている場合、その評価及び改善に努めているか。</t>
    <rPh sb="3" eb="4">
      <t>ショク</t>
    </rPh>
    <rPh sb="4" eb="5">
      <t>イク</t>
    </rPh>
    <rPh sb="6" eb="8">
      <t>ケイカク</t>
    </rPh>
    <rPh sb="9" eb="10">
      <t>タ</t>
    </rPh>
    <rPh sb="14" eb="16">
      <t>バアイ</t>
    </rPh>
    <rPh sb="19" eb="21">
      <t>ヒョウカ</t>
    </rPh>
    <rPh sb="21" eb="22">
      <t>オヨ</t>
    </rPh>
    <rPh sb="23" eb="25">
      <t>カイゼン</t>
    </rPh>
    <rPh sb="26" eb="27">
      <t>ツト</t>
    </rPh>
    <phoneticPr fontId="6"/>
  </si>
  <si>
    <t>＜配置している場合＞</t>
    <rPh sb="1" eb="3">
      <t>ハイチ</t>
    </rPh>
    <rPh sb="7" eb="9">
      <t>バアイ</t>
    </rPh>
    <phoneticPr fontId="4"/>
  </si>
  <si>
    <t>記録を行うなど必要な措置を講じる体制にあるか。</t>
    <rPh sb="0" eb="2">
      <t>キロク</t>
    </rPh>
    <rPh sb="3" eb="4">
      <t>オコナ</t>
    </rPh>
    <rPh sb="16" eb="18">
      <t>タイセイ</t>
    </rPh>
    <phoneticPr fontId="4"/>
  </si>
  <si>
    <t>記入する児童数は、以下の種別に留意すること。</t>
    <rPh sb="0" eb="2">
      <t>キニュウ</t>
    </rPh>
    <rPh sb="4" eb="7">
      <t>ジドウスウ</t>
    </rPh>
    <rPh sb="9" eb="11">
      <t>イカ</t>
    </rPh>
    <rPh sb="12" eb="14">
      <t>シュベツ</t>
    </rPh>
    <rPh sb="15" eb="17">
      <t>リュウイ</t>
    </rPh>
    <phoneticPr fontId="4"/>
  </si>
  <si>
    <t>利用定員：</t>
    <rPh sb="0" eb="2">
      <t>リヨウ</t>
    </rPh>
    <rPh sb="2" eb="4">
      <t>テイイン</t>
    </rPh>
    <phoneticPr fontId="4"/>
  </si>
  <si>
    <t>運営規程等に規定</t>
    <rPh sb="0" eb="2">
      <t>ウンエイ</t>
    </rPh>
    <rPh sb="2" eb="4">
      <t>キテイ</t>
    </rPh>
    <rPh sb="4" eb="5">
      <t>トウ</t>
    </rPh>
    <rPh sb="6" eb="8">
      <t>キテイ</t>
    </rPh>
    <phoneticPr fontId="4"/>
  </si>
  <si>
    <t>認可定員：</t>
    <rPh sb="0" eb="2">
      <t>ニンカ</t>
    </rPh>
    <rPh sb="2" eb="4">
      <t>テイイン</t>
    </rPh>
    <phoneticPr fontId="4"/>
  </si>
  <si>
    <t>現　　員：</t>
    <rPh sb="0" eb="1">
      <t>ウツツ</t>
    </rPh>
    <rPh sb="3" eb="4">
      <t>イン</t>
    </rPh>
    <phoneticPr fontId="4"/>
  </si>
  <si>
    <t>施設設置に当たり認可（規定）され、またその後の変更につき適正な手続きを経た定員</t>
    <rPh sb="0" eb="2">
      <t>シセツ</t>
    </rPh>
    <rPh sb="2" eb="4">
      <t>セッチ</t>
    </rPh>
    <rPh sb="5" eb="6">
      <t>ア</t>
    </rPh>
    <rPh sb="8" eb="10">
      <t>ニンカ</t>
    </rPh>
    <rPh sb="11" eb="13">
      <t>キテイ</t>
    </rPh>
    <rPh sb="21" eb="22">
      <t>ゴ</t>
    </rPh>
    <rPh sb="23" eb="25">
      <t>ヘンコウ</t>
    </rPh>
    <phoneticPr fontId="4"/>
  </si>
  <si>
    <t xml:space="preserve"> ① 食事計画（提供する食事の量と質についての計画）を立てているか。</t>
    <rPh sb="3" eb="5">
      <t>ショクジ</t>
    </rPh>
    <rPh sb="5" eb="7">
      <t>ケイカク</t>
    </rPh>
    <rPh sb="8" eb="10">
      <t>テイキョウ</t>
    </rPh>
    <rPh sb="12" eb="14">
      <t>ショクジ</t>
    </rPh>
    <rPh sb="15" eb="16">
      <t>リョウ</t>
    </rPh>
    <rPh sb="17" eb="18">
      <t>シツ</t>
    </rPh>
    <rPh sb="23" eb="25">
      <t>ケイカク</t>
    </rPh>
    <rPh sb="27" eb="28">
      <t>タ</t>
    </rPh>
    <phoneticPr fontId="6"/>
  </si>
  <si>
    <t>　生活状況や、子どもの栄養状態、摂食量、残食量等を把握により、給与</t>
    <rPh sb="1" eb="3">
      <t>セイカツ</t>
    </rPh>
    <rPh sb="3" eb="5">
      <t>ジョウキョウ</t>
    </rPh>
    <rPh sb="7" eb="8">
      <t>コ</t>
    </rPh>
    <rPh sb="11" eb="13">
      <t>エイヨウ</t>
    </rPh>
    <rPh sb="13" eb="15">
      <t>ジョウタイ</t>
    </rPh>
    <rPh sb="16" eb="18">
      <t>セッショク</t>
    </rPh>
    <rPh sb="18" eb="19">
      <t>リョウ</t>
    </rPh>
    <rPh sb="20" eb="21">
      <t>ザン</t>
    </rPh>
    <rPh sb="21" eb="23">
      <t>ショクリョウ</t>
    </rPh>
    <rPh sb="23" eb="24">
      <t>トウ</t>
    </rPh>
    <rPh sb="25" eb="27">
      <t>ハアク</t>
    </rPh>
    <rPh sb="31" eb="33">
      <t>キュウヨ</t>
    </rPh>
    <phoneticPr fontId="4"/>
  </si>
  <si>
    <t>　栄養量の目標の達成度を評価し、食事計画の改善に努めているか。</t>
    <rPh sb="1" eb="4">
      <t>エイヨウリョウ</t>
    </rPh>
    <rPh sb="5" eb="7">
      <t>モクヒョウ</t>
    </rPh>
    <rPh sb="8" eb="11">
      <t>タッセイド</t>
    </rPh>
    <rPh sb="12" eb="14">
      <t>ヒョウカ</t>
    </rPh>
    <rPh sb="16" eb="18">
      <t>ショクジ</t>
    </rPh>
    <rPh sb="18" eb="20">
      <t>ケイカク</t>
    </rPh>
    <rPh sb="21" eb="23">
      <t>カイゼン</t>
    </rPh>
    <rPh sb="24" eb="25">
      <t>ツト</t>
    </rPh>
    <phoneticPr fontId="4"/>
  </si>
  <si>
    <t xml:space="preserve"> ③ 子どもの健全な発育・発達を目指し、子どもの身体活動等を含めた</t>
    <rPh sb="3" eb="4">
      <t>コ</t>
    </rPh>
    <rPh sb="7" eb="9">
      <t>ケンゼン</t>
    </rPh>
    <rPh sb="10" eb="12">
      <t>ハツイク</t>
    </rPh>
    <rPh sb="13" eb="15">
      <t>ハッタツ</t>
    </rPh>
    <rPh sb="16" eb="18">
      <t>メザ</t>
    </rPh>
    <rPh sb="20" eb="21">
      <t>コ</t>
    </rPh>
    <rPh sb="24" eb="26">
      <t>シンタイ</t>
    </rPh>
    <rPh sb="26" eb="28">
      <t>カツドウ</t>
    </rPh>
    <rPh sb="28" eb="29">
      <t>トウ</t>
    </rPh>
    <rPh sb="30" eb="31">
      <t>フク</t>
    </rPh>
    <phoneticPr fontId="6"/>
  </si>
  <si>
    <t>給食会議を実施し、常に施設全体で、食事計画・評価を通して給食の</t>
    <rPh sb="1" eb="2">
      <t>ショク</t>
    </rPh>
    <rPh sb="2" eb="4">
      <t>カイギ</t>
    </rPh>
    <rPh sb="5" eb="7">
      <t>ジッシ</t>
    </rPh>
    <rPh sb="28" eb="29">
      <t>キュウ</t>
    </rPh>
    <rPh sb="29" eb="30">
      <t>ショク</t>
    </rPh>
    <phoneticPr fontId="6"/>
  </si>
  <si>
    <t>改善に努めているか。</t>
    <phoneticPr fontId="6"/>
  </si>
  <si>
    <t xml:space="preserve"> ② 献立内容は、変化に富んでいるか。</t>
    <phoneticPr fontId="6"/>
  </si>
  <si>
    <t xml:space="preserve"> ③ 献立表は、家庭に配布しているか。</t>
    <phoneticPr fontId="6"/>
  </si>
  <si>
    <t xml:space="preserve"> ④ 献立を変更する場合、管理栄養士等の意見を確認しているか。</t>
    <rPh sb="3" eb="5">
      <t>コンダテ</t>
    </rPh>
    <rPh sb="6" eb="8">
      <t>ヘンコウ</t>
    </rPh>
    <rPh sb="10" eb="12">
      <t>バアイ</t>
    </rPh>
    <rPh sb="13" eb="15">
      <t>カンリ</t>
    </rPh>
    <rPh sb="15" eb="18">
      <t>エイヨウシ</t>
    </rPh>
    <rPh sb="18" eb="19">
      <t>トウ</t>
    </rPh>
    <rPh sb="20" eb="22">
      <t>イケン</t>
    </rPh>
    <rPh sb="23" eb="25">
      <t>カクニン</t>
    </rPh>
    <phoneticPr fontId="6"/>
  </si>
  <si>
    <t xml:space="preserve"> ⑤ 献立を変更した場合、保護者へ知らせているか。</t>
    <rPh sb="3" eb="5">
      <t>コンダテ</t>
    </rPh>
    <rPh sb="6" eb="8">
      <t>ヘンコウ</t>
    </rPh>
    <rPh sb="10" eb="12">
      <t>バアイ</t>
    </rPh>
    <rPh sb="13" eb="16">
      <t>ホゴシャ</t>
    </rPh>
    <rPh sb="17" eb="18">
      <t>シ</t>
    </rPh>
    <phoneticPr fontId="6"/>
  </si>
  <si>
    <t>・「いる」場合、具体的に記入すること。</t>
    <rPh sb="5" eb="7">
      <t>バアイ</t>
    </rPh>
    <rPh sb="8" eb="11">
      <t>グタイテキ</t>
    </rPh>
    <rPh sb="12" eb="14">
      <t>キニュウ</t>
    </rPh>
    <phoneticPr fontId="4"/>
  </si>
  <si>
    <t>・「いる」場合、具体的な評価方法や改善策について記入すること。</t>
    <rPh sb="5" eb="7">
      <t>バアイ</t>
    </rPh>
    <rPh sb="8" eb="11">
      <t>グタイテキ</t>
    </rPh>
    <rPh sb="12" eb="14">
      <t>ヒョウカ</t>
    </rPh>
    <rPh sb="14" eb="16">
      <t>ホウホウ</t>
    </rPh>
    <rPh sb="17" eb="19">
      <t>カイゼン</t>
    </rPh>
    <rPh sb="19" eb="20">
      <t>サク</t>
    </rPh>
    <rPh sb="24" eb="26">
      <t>キニュウ</t>
    </rPh>
    <phoneticPr fontId="4"/>
  </si>
  <si>
    <t>＜「いる」場合、その方法及び費用負担について記入すること。＞</t>
    <rPh sb="5" eb="7">
      <t>バアイ</t>
    </rPh>
    <rPh sb="10" eb="13">
      <t>ホウホウオヨ</t>
    </rPh>
    <rPh sb="14" eb="18">
      <t>ヒヨウフタン</t>
    </rPh>
    <rPh sb="22" eb="24">
      <t>キニュウ</t>
    </rPh>
    <phoneticPr fontId="4"/>
  </si>
  <si>
    <t>【不適切な保育の未然防止】</t>
    <rPh sb="1" eb="4">
      <t>フテキセツ</t>
    </rPh>
    <rPh sb="5" eb="7">
      <t>ホイク</t>
    </rPh>
    <rPh sb="8" eb="10">
      <t>ミゼン</t>
    </rPh>
    <rPh sb="10" eb="12">
      <t>ボウシ</t>
    </rPh>
    <phoneticPr fontId="6"/>
  </si>
  <si>
    <t>　　与える行為の防止及び発生時の対応に関する措置を講じているか。</t>
    <rPh sb="2" eb="3">
      <t>アタ</t>
    </rPh>
    <rPh sb="5" eb="7">
      <t>コウイ</t>
    </rPh>
    <rPh sb="8" eb="10">
      <t>ボウシ</t>
    </rPh>
    <rPh sb="10" eb="11">
      <t>オヨ</t>
    </rPh>
    <rPh sb="12" eb="15">
      <t>ハッセイジ</t>
    </rPh>
    <rPh sb="16" eb="18">
      <t>タイオウ</t>
    </rPh>
    <rPh sb="19" eb="20">
      <t>カン</t>
    </rPh>
    <rPh sb="22" eb="24">
      <t>ソチ</t>
    </rPh>
    <rPh sb="25" eb="26">
      <t>コウ</t>
    </rPh>
    <phoneticPr fontId="4"/>
  </si>
  <si>
    <t>「児童福祉行政指導監査の実施について（通知）」（平成12年４月25日児発第471号）別紙 児童福祉行政指導監査実施要綱 別紙１　児童福祉行政指導監査事項２(2)第１-1-(6)</t>
    <rPh sb="1" eb="3">
      <t>ジドウ</t>
    </rPh>
    <rPh sb="3" eb="5">
      <t>フクシ</t>
    </rPh>
    <rPh sb="5" eb="7">
      <t>ギョウセイ</t>
    </rPh>
    <rPh sb="7" eb="9">
      <t>シドウ</t>
    </rPh>
    <rPh sb="9" eb="11">
      <t>カンサ</t>
    </rPh>
    <rPh sb="12" eb="14">
      <t>ジッシ</t>
    </rPh>
    <rPh sb="19" eb="21">
      <t>ツウチ</t>
    </rPh>
    <rPh sb="24" eb="26">
      <t>ヘイセイ</t>
    </rPh>
    <rPh sb="28" eb="29">
      <t>ネン</t>
    </rPh>
    <rPh sb="30" eb="31">
      <t>ガツ</t>
    </rPh>
    <rPh sb="33" eb="34">
      <t>ニチ</t>
    </rPh>
    <rPh sb="34" eb="35">
      <t>ジ</t>
    </rPh>
    <rPh sb="35" eb="36">
      <t>ハツ</t>
    </rPh>
    <rPh sb="36" eb="37">
      <t>ダイ</t>
    </rPh>
    <rPh sb="40" eb="41">
      <t>ゴウ</t>
    </rPh>
    <rPh sb="42" eb="44">
      <t>ベッシ</t>
    </rPh>
    <rPh sb="45" eb="47">
      <t>ジドウ</t>
    </rPh>
    <rPh sb="47" eb="49">
      <t>フクシ</t>
    </rPh>
    <rPh sb="49" eb="51">
      <t>ギョウセイ</t>
    </rPh>
    <rPh sb="51" eb="53">
      <t>シドウ</t>
    </rPh>
    <rPh sb="53" eb="55">
      <t>カンサ</t>
    </rPh>
    <rPh sb="55" eb="57">
      <t>ジッシ</t>
    </rPh>
    <rPh sb="57" eb="59">
      <t>ヨウコウ</t>
    </rPh>
    <rPh sb="60" eb="62">
      <t>ベッシ</t>
    </rPh>
    <rPh sb="64" eb="66">
      <t>ジドウ</t>
    </rPh>
    <rPh sb="66" eb="68">
      <t>フクシ</t>
    </rPh>
    <rPh sb="68" eb="70">
      <t>ギョウセイ</t>
    </rPh>
    <rPh sb="70" eb="72">
      <t>シドウ</t>
    </rPh>
    <rPh sb="72" eb="74">
      <t>カンサ</t>
    </rPh>
    <rPh sb="74" eb="76">
      <t>ジコウ</t>
    </rPh>
    <rPh sb="80" eb="81">
      <t>ダイ</t>
    </rPh>
    <phoneticPr fontId="4"/>
  </si>
  <si>
    <t xml:space="preserve"> ③ 園外活動の場所・移動方法などの安全確認は行っているか。</t>
    <rPh sb="3" eb="4">
      <t>エン</t>
    </rPh>
    <rPh sb="4" eb="5">
      <t>ガイ</t>
    </rPh>
    <rPh sb="5" eb="7">
      <t>カツドウ</t>
    </rPh>
    <rPh sb="8" eb="10">
      <t>バショ</t>
    </rPh>
    <rPh sb="11" eb="13">
      <t>イドウ</t>
    </rPh>
    <rPh sb="13" eb="15">
      <t>ホウホウ</t>
    </rPh>
    <rPh sb="18" eb="20">
      <t>アンゼン</t>
    </rPh>
    <rPh sb="20" eb="22">
      <t>カクニン</t>
    </rPh>
    <rPh sb="23" eb="24">
      <t>オコナ</t>
    </rPh>
    <phoneticPr fontId="4"/>
  </si>
  <si>
    <t>【不適切な保育の未然防止】</t>
    <rPh sb="1" eb="4">
      <t>フテキセツ</t>
    </rPh>
    <rPh sb="5" eb="7">
      <t>ホイク</t>
    </rPh>
    <rPh sb="8" eb="10">
      <t>ミゼン</t>
    </rPh>
    <rPh sb="10" eb="12">
      <t>ボウシ</t>
    </rPh>
    <phoneticPr fontId="4"/>
  </si>
  <si>
    <t>Tel:</t>
    <phoneticPr fontId="4"/>
  </si>
  <si>
    <t>Fax：</t>
    <phoneticPr fontId="4"/>
  </si>
  <si>
    <t>(5)３歳未満児の個別的な計画について</t>
    <phoneticPr fontId="4"/>
  </si>
  <si>
    <t>・</t>
    <phoneticPr fontId="6"/>
  </si>
  <si>
    <t>(13) 高年齢者雇用安定法改正法（平成25年4月1日施行）の適用状況</t>
    <rPh sb="5" eb="9">
      <t>コウネンレイシャ</t>
    </rPh>
    <rPh sb="9" eb="11">
      <t>コヨウ</t>
    </rPh>
    <rPh sb="11" eb="14">
      <t>アンテイホウ</t>
    </rPh>
    <rPh sb="14" eb="17">
      <t>カイセイホウ</t>
    </rPh>
    <rPh sb="31" eb="33">
      <t>テキヨウ</t>
    </rPh>
    <rPh sb="33" eb="35">
      <t>ジョウキョウ</t>
    </rPh>
    <phoneticPr fontId="4"/>
  </si>
  <si>
    <t>(14) 退職共済制度へ加入している場合、非正規職員であっても、</t>
    <rPh sb="5" eb="7">
      <t>タイショク</t>
    </rPh>
    <rPh sb="7" eb="9">
      <t>キョウサイ</t>
    </rPh>
    <rPh sb="9" eb="11">
      <t>セイド</t>
    </rPh>
    <rPh sb="12" eb="14">
      <t>カニュウ</t>
    </rPh>
    <rPh sb="18" eb="20">
      <t>バアイ</t>
    </rPh>
    <rPh sb="21" eb="24">
      <t>ヒセイキ</t>
    </rPh>
    <rPh sb="24" eb="26">
      <t>ショクイン</t>
    </rPh>
    <phoneticPr fontId="6"/>
  </si>
  <si>
    <t>(15) 旅費交通費</t>
    <phoneticPr fontId="6"/>
  </si>
  <si>
    <t>(16) 研究研修費</t>
    <phoneticPr fontId="6"/>
  </si>
  <si>
    <t xml:space="preserve"> ④ 職員の健康診断の結果に基づき、健康診断個人票を作成し、５年間保存して</t>
    <rPh sb="3" eb="5">
      <t>ショクイン</t>
    </rPh>
    <rPh sb="6" eb="8">
      <t>ケンコウ</t>
    </rPh>
    <rPh sb="8" eb="10">
      <t>シンダン</t>
    </rPh>
    <rPh sb="11" eb="13">
      <t>ケッカ</t>
    </rPh>
    <rPh sb="14" eb="15">
      <t>モト</t>
    </rPh>
    <rPh sb="18" eb="20">
      <t>ケンコウ</t>
    </rPh>
    <rPh sb="20" eb="22">
      <t>シンダン</t>
    </rPh>
    <rPh sb="22" eb="25">
      <t>コジンヒョウ</t>
    </rPh>
    <rPh sb="26" eb="28">
      <t>サクセイ</t>
    </rPh>
    <rPh sb="31" eb="33">
      <t>ネンカン</t>
    </rPh>
    <rPh sb="33" eb="35">
      <t>ホゾン</t>
    </rPh>
    <phoneticPr fontId="6"/>
  </si>
  <si>
    <t>(6)療養支援対象児について</t>
    <rPh sb="3" eb="5">
      <t>リョウヨウ</t>
    </rPh>
    <rPh sb="5" eb="7">
      <t>シエン</t>
    </rPh>
    <rPh sb="7" eb="10">
      <t>タイショウジ</t>
    </rPh>
    <phoneticPr fontId="4"/>
  </si>
  <si>
    <t>図っているか。</t>
    <phoneticPr fontId="4"/>
  </si>
  <si>
    <t>３歳未満児</t>
    <rPh sb="1" eb="2">
      <t>サイ</t>
    </rPh>
    <rPh sb="2" eb="4">
      <t>ミマン</t>
    </rPh>
    <rPh sb="4" eb="5">
      <t>ジ</t>
    </rPh>
    <phoneticPr fontId="6"/>
  </si>
  <si>
    <t>３歳以上児</t>
    <rPh sb="1" eb="2">
      <t>サイ</t>
    </rPh>
    <rPh sb="2" eb="4">
      <t>イジョウ</t>
    </rPh>
    <rPh sb="4" eb="5">
      <t>ジ</t>
    </rPh>
    <phoneticPr fontId="6"/>
  </si>
  <si>
    <t>３号認定２歳児の現員数欄には、監査調書提出初日現在で満3歳児は（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3">
      <t>ショニチ</t>
    </rPh>
    <rPh sb="23" eb="25">
      <t>ゲンザイ</t>
    </rPh>
    <rPh sb="26" eb="27">
      <t>マン</t>
    </rPh>
    <rPh sb="28" eb="30">
      <t>サイジ</t>
    </rPh>
    <rPh sb="35" eb="37">
      <t>サイケイ</t>
    </rPh>
    <phoneticPr fontId="4"/>
  </si>
  <si>
    <t>３号認定１歳児の現員数欄には、監査調書提出月初日現在で満２歳児は（　）に再掲すること。</t>
    <rPh sb="1" eb="2">
      <t>ゴウ</t>
    </rPh>
    <rPh sb="2" eb="4">
      <t>ニンテイ</t>
    </rPh>
    <rPh sb="5" eb="7">
      <t>サイジ</t>
    </rPh>
    <rPh sb="8" eb="10">
      <t>ゲンイン</t>
    </rPh>
    <rPh sb="10" eb="11">
      <t>スウ</t>
    </rPh>
    <rPh sb="11" eb="12">
      <t>ラン</t>
    </rPh>
    <rPh sb="15" eb="17">
      <t>カンサ</t>
    </rPh>
    <rPh sb="17" eb="19">
      <t>チョウショ</t>
    </rPh>
    <rPh sb="19" eb="21">
      <t>テイシュツ</t>
    </rPh>
    <rPh sb="21" eb="22">
      <t>ツキ</t>
    </rPh>
    <rPh sb="22" eb="24">
      <t>ショニチ</t>
    </rPh>
    <rPh sb="24" eb="26">
      <t>ゲンザイ</t>
    </rPh>
    <rPh sb="27" eb="28">
      <t>マン</t>
    </rPh>
    <rPh sb="29" eb="31">
      <t>サイジ</t>
    </rPh>
    <rPh sb="36" eb="38">
      <t>サイケイ</t>
    </rPh>
    <phoneticPr fontId="4"/>
  </si>
  <si>
    <t>児童年齢は、本年度初日の前日（3月31日）現在年齢とする。ただし、１号認定子どものうち、本年度初日の前日（3月31日）現在</t>
    <rPh sb="8" eb="9">
      <t>ド</t>
    </rPh>
    <rPh sb="9" eb="11">
      <t>ショニチ</t>
    </rPh>
    <rPh sb="12" eb="14">
      <t>ゼンジツ</t>
    </rPh>
    <rPh sb="59" eb="61">
      <t>ゲンザイ</t>
    </rPh>
    <phoneticPr fontId="4"/>
  </si>
  <si>
    <t>満２歳であって監査調書提出月初日現在で満３歳児は、「３歳児」に計上し、当該満３歳児は（　）に再掲すること。</t>
    <phoneticPr fontId="4"/>
  </si>
  <si>
    <t xml:space="preserve">ア 受講者は、正職員に限定していないか｡ </t>
    <phoneticPr fontId="4"/>
  </si>
  <si>
    <t>イ 研修記録（復命書）は作成されているか。</t>
    <rPh sb="7" eb="9">
      <t>フクメイ</t>
    </rPh>
    <rPh sb="9" eb="10">
      <t>ショ</t>
    </rPh>
    <rPh sb="12" eb="14">
      <t>サクセイ</t>
    </rPh>
    <phoneticPr fontId="6"/>
  </si>
  <si>
    <t>ウ 研修記録（復命書）は、他の職員に供覧し、周知しているか。</t>
    <rPh sb="7" eb="9">
      <t>フクメイ</t>
    </rPh>
    <rPh sb="9" eb="10">
      <t>ショ</t>
    </rPh>
    <rPh sb="18" eb="20">
      <t>キョウラン</t>
    </rPh>
    <rPh sb="22" eb="24">
      <t>シュウチ</t>
    </rPh>
    <phoneticPr fontId="6"/>
  </si>
  <si>
    <t>エ 研修結果は、内部研修等に活用されているか。</t>
    <phoneticPr fontId="6"/>
  </si>
  <si>
    <t>キ 前年度に受講させた主な外部研修を記入すること。</t>
    <rPh sb="19" eb="20">
      <t>ニュウ</t>
    </rPh>
    <phoneticPr fontId="4"/>
  </si>
  <si>
    <t>ア 研修記録は整備しているか。</t>
    <phoneticPr fontId="4"/>
  </si>
  <si>
    <t>イ 前年度に実施した園内研修を記入すること。 新設園は、本年度の状況</t>
    <rPh sb="10" eb="11">
      <t>エン</t>
    </rPh>
    <rPh sb="11" eb="12">
      <t>ナイ</t>
    </rPh>
    <rPh sb="12" eb="14">
      <t>ケンシュウ</t>
    </rPh>
    <phoneticPr fontId="4"/>
  </si>
  <si>
    <t xml:space="preserve"> ⑤ 給食の外部搬入を導入する場合には、特定教育・保育施設の運営</t>
    <rPh sb="3" eb="5">
      <t>キュウショク</t>
    </rPh>
    <rPh sb="6" eb="8">
      <t>ガイブ</t>
    </rPh>
    <rPh sb="8" eb="10">
      <t>ハンニュウ</t>
    </rPh>
    <rPh sb="11" eb="13">
      <t>ドウニュウ</t>
    </rPh>
    <rPh sb="15" eb="17">
      <t>バアイ</t>
    </rPh>
    <rPh sb="20" eb="22">
      <t>トクテイ</t>
    </rPh>
    <rPh sb="22" eb="24">
      <t>キョウイク</t>
    </rPh>
    <rPh sb="25" eb="27">
      <t>ホイク</t>
    </rPh>
    <rPh sb="27" eb="29">
      <t>シセツ</t>
    </rPh>
    <rPh sb="30" eb="32">
      <t>ウンエイ</t>
    </rPh>
    <phoneticPr fontId="6"/>
  </si>
  <si>
    <t>(8) 調理室内外の特別清掃は、</t>
    <rPh sb="4" eb="7">
      <t>チョウリシツ</t>
    </rPh>
    <rPh sb="7" eb="9">
      <t>ナイガイ</t>
    </rPh>
    <rPh sb="10" eb="12">
      <t>トクベツ</t>
    </rPh>
    <rPh sb="12" eb="14">
      <t>セイソウ</t>
    </rPh>
    <phoneticPr fontId="6"/>
  </si>
  <si>
    <t>「児童福祉施設等における衛生管理の改善充実及び食中毒発生の予防について」（平成９年６月30日児企第16号）</t>
    <rPh sb="1" eb="3">
      <t>ジドウ</t>
    </rPh>
    <rPh sb="3" eb="5">
      <t>フクシ</t>
    </rPh>
    <rPh sb="5" eb="7">
      <t>シセツ</t>
    </rPh>
    <rPh sb="7" eb="8">
      <t>トウ</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7" eb="39">
      <t>ヘイセイ</t>
    </rPh>
    <rPh sb="40" eb="41">
      <t>ネン</t>
    </rPh>
    <rPh sb="42" eb="43">
      <t>ガツ</t>
    </rPh>
    <rPh sb="45" eb="46">
      <t>ニチ</t>
    </rPh>
    <rPh sb="46" eb="47">
      <t>ジ</t>
    </rPh>
    <rPh sb="47" eb="48">
      <t>キ</t>
    </rPh>
    <rPh sb="48" eb="49">
      <t>ダイ</t>
    </rPh>
    <rPh sb="51" eb="52">
      <t>ゴウ</t>
    </rPh>
    <phoneticPr fontId="4"/>
  </si>
  <si>
    <t>への報告体制がとられているか。</t>
    <phoneticPr fontId="6"/>
  </si>
  <si>
    <t xml:space="preserve"> ① 門扉等には、常時施錠し、園児の飛び出し事故の防止に努めて</t>
    <phoneticPr fontId="6"/>
  </si>
  <si>
    <t xml:space="preserve"> ② 門、囲障、外灯の点灯、窓、出入口、避難口、鍵等の施錠状況を</t>
    <rPh sb="11" eb="13">
      <t>テントウ</t>
    </rPh>
    <rPh sb="27" eb="29">
      <t>セジョウ</t>
    </rPh>
    <phoneticPr fontId="6"/>
  </si>
  <si>
    <t>点検しているか。</t>
    <phoneticPr fontId="6"/>
  </si>
  <si>
    <t xml:space="preserve"> いるか。</t>
    <phoneticPr fontId="6"/>
  </si>
  <si>
    <t xml:space="preserve"> する体制は整っているか。</t>
    <phoneticPr fontId="6"/>
  </si>
  <si>
    <t xml:space="preserve"> 連携・協力体制について具体的に記入すること。</t>
    <rPh sb="12" eb="15">
      <t>グタイテキ</t>
    </rPh>
    <rPh sb="16" eb="18">
      <t>キニュウ</t>
    </rPh>
    <phoneticPr fontId="4"/>
  </si>
  <si>
    <t>※</t>
    <phoneticPr fontId="4"/>
  </si>
  <si>
    <t>(1歳児室の
 満2歳児除く)</t>
    <phoneticPr fontId="4"/>
  </si>
  <si>
    <t xml:space="preserve">○ 賞与算定基礎額は、規定しているか。  </t>
    <phoneticPr fontId="4"/>
  </si>
  <si>
    <r>
      <t>○ 賞与算定基礎額に含まれるもの(</t>
    </r>
    <r>
      <rPr>
        <sz val="9"/>
        <rFont val="HGｺﾞｼｯｸM"/>
        <family val="3"/>
        <charset val="128"/>
      </rPr>
      <t>該当するもの全てチェックすること)</t>
    </r>
    <rPh sb="17" eb="19">
      <t>ガイトウ</t>
    </rPh>
    <rPh sb="23" eb="24">
      <t>スベ</t>
    </rPh>
    <phoneticPr fontId="4"/>
  </si>
  <si>
    <t>○ 通勤手当、住居手当または扶養手当は、届出書、家賃証明書等
　必要な提出資料を徴収・確認し、それらに基づき適切に認定して
　いるか。</t>
    <phoneticPr fontId="6"/>
  </si>
  <si>
    <t>○ 規程にない手当の支払いがある場合、その内容</t>
    <rPh sb="2" eb="4">
      <t>キテイ</t>
    </rPh>
    <rPh sb="7" eb="9">
      <t>テアテ</t>
    </rPh>
    <rPh sb="10" eb="12">
      <t>シハラ</t>
    </rPh>
    <rPh sb="16" eb="18">
      <t>バアイ</t>
    </rPh>
    <phoneticPr fontId="6"/>
  </si>
  <si>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の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6"/>
  </si>
  <si>
    <t xml:space="preserve"> ② 教育及び保育の記録等は、児童票などに適正に整備しているか。</t>
    <rPh sb="3" eb="5">
      <t>キョウイク</t>
    </rPh>
    <rPh sb="5" eb="6">
      <t>オヨ</t>
    </rPh>
    <rPh sb="15" eb="18">
      <t>ジドウヒョウ</t>
    </rPh>
    <rPh sb="21" eb="23">
      <t>テキセイ</t>
    </rPh>
    <phoneticPr fontId="6"/>
  </si>
  <si>
    <r>
      <t>幼保連携型認定こども園園児指導要録は、</t>
    </r>
    <r>
      <rPr>
        <u/>
        <sz val="10"/>
        <rFont val="HGｺﾞｼｯｸM"/>
        <family val="3"/>
        <charset val="128"/>
      </rPr>
      <t>幼保連携型認定こども園に在籍する全ての園児について作成することが必要です。</t>
    </r>
    <r>
      <rPr>
        <sz val="10"/>
        <rFont val="HGｺﾞｼｯｸM"/>
        <family val="3"/>
        <charset val="128"/>
      </rPr>
      <t xml:space="preserve">
</t>
    </r>
    <r>
      <rPr>
        <u/>
        <sz val="10"/>
        <rFont val="HGｺﾞｼｯｸM"/>
        <family val="3"/>
        <charset val="128"/>
      </rPr>
      <t>児童票については、上記要録の様式を参考に、これまでの児童票の取扱いも踏まえながら、自治体ごとで適宜御判断いただくようお願いいたします。</t>
    </r>
    <r>
      <rPr>
        <sz val="10"/>
        <rFont val="HGｺﾞｼｯｸM"/>
        <family val="3"/>
        <charset val="128"/>
      </rPr>
      <t xml:space="preserve">
</t>
    </r>
    <rPh sb="0" eb="2">
      <t>ヨウホ</t>
    </rPh>
    <rPh sb="2" eb="4">
      <t>レンケイ</t>
    </rPh>
    <rPh sb="4" eb="5">
      <t>ガタ</t>
    </rPh>
    <rPh sb="5" eb="7">
      <t>ニンテイ</t>
    </rPh>
    <rPh sb="10" eb="11">
      <t>エン</t>
    </rPh>
    <rPh sb="11" eb="13">
      <t>エンジ</t>
    </rPh>
    <rPh sb="13" eb="15">
      <t>シドウ</t>
    </rPh>
    <rPh sb="15" eb="17">
      <t>ヨウロク</t>
    </rPh>
    <rPh sb="19" eb="21">
      <t>ヨウホ</t>
    </rPh>
    <rPh sb="21" eb="23">
      <t>レンケイ</t>
    </rPh>
    <rPh sb="23" eb="24">
      <t>ガタ</t>
    </rPh>
    <rPh sb="24" eb="26">
      <t>ニンテイ</t>
    </rPh>
    <rPh sb="29" eb="30">
      <t>エン</t>
    </rPh>
    <rPh sb="31" eb="33">
      <t>ザイセキ</t>
    </rPh>
    <rPh sb="35" eb="36">
      <t>スベ</t>
    </rPh>
    <rPh sb="38" eb="40">
      <t>エンジ</t>
    </rPh>
    <rPh sb="44" eb="46">
      <t>サクセイ</t>
    </rPh>
    <rPh sb="51" eb="53">
      <t>ヒツヨウ</t>
    </rPh>
    <rPh sb="57" eb="59">
      <t>ジドウ</t>
    </rPh>
    <rPh sb="59" eb="60">
      <t>ヒョウ</t>
    </rPh>
    <rPh sb="66" eb="68">
      <t>ジョウキ</t>
    </rPh>
    <rPh sb="68" eb="70">
      <t>ヨウロク</t>
    </rPh>
    <rPh sb="71" eb="73">
      <t>ヨウシキ</t>
    </rPh>
    <rPh sb="74" eb="76">
      <t>サンコウ</t>
    </rPh>
    <rPh sb="83" eb="85">
      <t>ジドウ</t>
    </rPh>
    <rPh sb="85" eb="86">
      <t>ヒョウ</t>
    </rPh>
    <rPh sb="87" eb="89">
      <t>トリアツカイ</t>
    </rPh>
    <rPh sb="91" eb="92">
      <t>フ</t>
    </rPh>
    <rPh sb="98" eb="101">
      <t>ジチタイ</t>
    </rPh>
    <rPh sb="104" eb="106">
      <t>テキギ</t>
    </rPh>
    <rPh sb="106" eb="107">
      <t>ゴ</t>
    </rPh>
    <rPh sb="107" eb="109">
      <t>ハンダン</t>
    </rPh>
    <rPh sb="116" eb="117">
      <t>ネガ</t>
    </rPh>
    <phoneticPr fontId="4"/>
  </si>
  <si>
    <t>苦情受付がない場合も年１回以上は、苦情解決対応方法の確認や施設の近況報告を行う等、第三者委員との連絡・確認を行うことが望ましい。</t>
    <rPh sb="0" eb="3">
      <t>クジョウウ</t>
    </rPh>
    <rPh sb="3" eb="4">
      <t>ツ</t>
    </rPh>
    <rPh sb="7" eb="9">
      <t>バアイ</t>
    </rPh>
    <rPh sb="10" eb="11">
      <t>ネン</t>
    </rPh>
    <rPh sb="12" eb="13">
      <t>カイ</t>
    </rPh>
    <rPh sb="13" eb="15">
      <t>イジョウ</t>
    </rPh>
    <rPh sb="17" eb="19">
      <t>クジョウ</t>
    </rPh>
    <rPh sb="19" eb="21">
      <t>カイケツ</t>
    </rPh>
    <rPh sb="21" eb="23">
      <t>タイオウ</t>
    </rPh>
    <rPh sb="23" eb="25">
      <t>ホウホウ</t>
    </rPh>
    <rPh sb="26" eb="28">
      <t>カクニン</t>
    </rPh>
    <rPh sb="29" eb="31">
      <t>シセツ</t>
    </rPh>
    <rPh sb="32" eb="34">
      <t>キンキョウ</t>
    </rPh>
    <rPh sb="34" eb="36">
      <t>ホウコク</t>
    </rPh>
    <rPh sb="37" eb="38">
      <t>オコナ</t>
    </rPh>
    <rPh sb="39" eb="40">
      <t>ナド</t>
    </rPh>
    <rPh sb="41" eb="46">
      <t>ダイサンシャイイン</t>
    </rPh>
    <rPh sb="48" eb="50">
      <t>レンラク</t>
    </rPh>
    <rPh sb="51" eb="53">
      <t>カクニン</t>
    </rPh>
    <rPh sb="54" eb="55">
      <t>オコナ</t>
    </rPh>
    <rPh sb="59" eb="60">
      <t>ノゾ</t>
    </rPh>
    <phoneticPr fontId="4"/>
  </si>
  <si>
    <t>電話番号/Fax</t>
    <rPh sb="0" eb="2">
      <t>デンワ</t>
    </rPh>
    <rPh sb="2" eb="4">
      <t>バンゴウ</t>
    </rPh>
    <phoneticPr fontId="4"/>
  </si>
  <si>
    <t>(17)スキムミルクを使用しているか</t>
    <phoneticPr fontId="4"/>
  </si>
  <si>
    <t>(18)生鮮食品は原則当日に搬入しているか</t>
    <phoneticPr fontId="4"/>
  </si>
  <si>
    <t>(1)構造設備は基準を満たしているか</t>
    <phoneticPr fontId="4"/>
  </si>
  <si>
    <t>(2)施設の状況について</t>
    <rPh sb="3" eb="5">
      <t>シセツ</t>
    </rPh>
    <rPh sb="6" eb="8">
      <t>ジョウキョウ</t>
    </rPh>
    <phoneticPr fontId="4"/>
  </si>
  <si>
    <t>(3)３階以上に保育室又は遊戯室を設置していないか</t>
    <rPh sb="4" eb="7">
      <t>カイイジョウ</t>
    </rPh>
    <rPh sb="8" eb="11">
      <t>ホイクシツ</t>
    </rPh>
    <rPh sb="11" eb="12">
      <t>マタ</t>
    </rPh>
    <rPh sb="13" eb="16">
      <t>ユウギシツ</t>
    </rPh>
    <rPh sb="17" eb="19">
      <t>セッチ</t>
    </rPh>
    <phoneticPr fontId="4"/>
  </si>
  <si>
    <t>(7)異年齢編成の教育保育を実施しているか</t>
    <rPh sb="6" eb="8">
      <t>ヘンセイ</t>
    </rPh>
    <rPh sb="9" eb="11">
      <t>キョウイク</t>
    </rPh>
    <rPh sb="14" eb="16">
      <t>ジッシ</t>
    </rPh>
    <phoneticPr fontId="4"/>
  </si>
  <si>
    <t>(8)指導計画に基づく保育内容の見直し・改善</t>
    <phoneticPr fontId="4"/>
  </si>
  <si>
    <t>(9)児童出欠簿を作成しているか</t>
    <phoneticPr fontId="4"/>
  </si>
  <si>
    <t>(10)教育及び保育の記録の整備状況について</t>
    <rPh sb="4" eb="6">
      <t>キョウイク</t>
    </rPh>
    <rPh sb="6" eb="7">
      <t>オヨ</t>
    </rPh>
    <rPh sb="8" eb="10">
      <t>ホイク</t>
    </rPh>
    <rPh sb="11" eb="13">
      <t>キロク</t>
    </rPh>
    <rPh sb="14" eb="16">
      <t>セイビ</t>
    </rPh>
    <rPh sb="16" eb="18">
      <t>ジョウキョウ</t>
    </rPh>
    <phoneticPr fontId="4"/>
  </si>
  <si>
    <t>(11)保護者との連絡はどのように行っているか</t>
    <rPh sb="4" eb="7">
      <t>ホゴシャ</t>
    </rPh>
    <rPh sb="9" eb="11">
      <t>レンラク</t>
    </rPh>
    <rPh sb="17" eb="18">
      <t>オコナ</t>
    </rPh>
    <phoneticPr fontId="4"/>
  </si>
  <si>
    <t>(3)地域の保護者等に対する支援の状況</t>
    <rPh sb="3" eb="5">
      <t>チイキ</t>
    </rPh>
    <rPh sb="6" eb="9">
      <t>ホゴシャ</t>
    </rPh>
    <rPh sb="9" eb="10">
      <t>トウ</t>
    </rPh>
    <rPh sb="11" eb="12">
      <t>タイ</t>
    </rPh>
    <rPh sb="14" eb="16">
      <t>シエン</t>
    </rPh>
    <rPh sb="17" eb="19">
      <t>ジョウキョウ</t>
    </rPh>
    <phoneticPr fontId="4"/>
  </si>
  <si>
    <t>(12)小学校との連携</t>
    <rPh sb="4" eb="7">
      <t>ショウガッコウ</t>
    </rPh>
    <rPh sb="9" eb="11">
      <t>レンケイ</t>
    </rPh>
    <phoneticPr fontId="4"/>
  </si>
  <si>
    <t>(8）給与支給台帳の整備・保存について</t>
    <rPh sb="13" eb="15">
      <t>ホゾン</t>
    </rPh>
    <phoneticPr fontId="4"/>
  </si>
  <si>
    <t>(9）規程に基づいた給与の支給について</t>
    <phoneticPr fontId="4"/>
  </si>
  <si>
    <t>(10）出勤簿や勤務実態に基づいた給与の支給について</t>
    <phoneticPr fontId="4"/>
  </si>
  <si>
    <t>(11）諸規程に基づいた手当の支給について</t>
    <phoneticPr fontId="4"/>
  </si>
  <si>
    <t>(12）規程に基づいた賞与の支給について</t>
    <phoneticPr fontId="4"/>
  </si>
  <si>
    <t>(13）非常勤職員等の待遇について</t>
    <phoneticPr fontId="4"/>
  </si>
  <si>
    <t>(14）処遇改善等加算費の賃金改善要求分について</t>
    <rPh sb="11" eb="12">
      <t>ヒ</t>
    </rPh>
    <rPh sb="13" eb="15">
      <t>チンギン</t>
    </rPh>
    <rPh sb="15" eb="17">
      <t>カイゼン</t>
    </rPh>
    <rPh sb="17" eb="19">
      <t>ヨウキュウ</t>
    </rPh>
    <rPh sb="19" eb="20">
      <t>ブン</t>
    </rPh>
    <phoneticPr fontId="4"/>
  </si>
  <si>
    <t>(13)食事計画について</t>
    <rPh sb="4" eb="6">
      <t>ショクジ</t>
    </rPh>
    <rPh sb="6" eb="8">
      <t>ケイカク</t>
    </rPh>
    <phoneticPr fontId="4"/>
  </si>
  <si>
    <t>(14)食育について</t>
    <phoneticPr fontId="4"/>
  </si>
  <si>
    <t>(15)献立について</t>
    <phoneticPr fontId="4"/>
  </si>
  <si>
    <t>(16)アレルギー疾患等児童の給食の実施</t>
    <phoneticPr fontId="4"/>
  </si>
  <si>
    <t>(2)　施設の状況について　</t>
    <phoneticPr fontId="6"/>
  </si>
  <si>
    <t>(3)　３階以上の階に保育室等を設けている場合、満３歳以上児の保育室</t>
    <rPh sb="5" eb="6">
      <t>カイ</t>
    </rPh>
    <rPh sb="6" eb="8">
      <t>イジョウ</t>
    </rPh>
    <rPh sb="9" eb="10">
      <t>カイ</t>
    </rPh>
    <rPh sb="11" eb="14">
      <t>ホイクシツ</t>
    </rPh>
    <rPh sb="14" eb="15">
      <t>トウ</t>
    </rPh>
    <rPh sb="16" eb="17">
      <t>モウ</t>
    </rPh>
    <rPh sb="21" eb="23">
      <t>バアイ</t>
    </rPh>
    <rPh sb="24" eb="25">
      <t>マン</t>
    </rPh>
    <rPh sb="26" eb="29">
      <t>サイイジョウ</t>
    </rPh>
    <rPh sb="29" eb="30">
      <t>ジ</t>
    </rPh>
    <rPh sb="31" eb="33">
      <t>ホイク</t>
    </rPh>
    <rPh sb="33" eb="34">
      <t>シツ</t>
    </rPh>
    <phoneticPr fontId="4"/>
  </si>
  <si>
    <t>ウ　 水質検査を実施しているか。</t>
    <rPh sb="3" eb="5">
      <t>スイシツ</t>
    </rPh>
    <rPh sb="5" eb="7">
      <t>ケンサ</t>
    </rPh>
    <rPh sb="8" eb="10">
      <t>ジッシ</t>
    </rPh>
    <phoneticPr fontId="6"/>
  </si>
  <si>
    <t xml:space="preserve"> (ｱ) 法定検査の依頼先：</t>
    <rPh sb="5" eb="7">
      <t>ホウテイ</t>
    </rPh>
    <rPh sb="7" eb="9">
      <t>ケンサ</t>
    </rPh>
    <phoneticPr fontId="6"/>
  </si>
  <si>
    <t>受水槽が簡易専用水道に該当する場合→法定検査が必要。
小規模貯水槽水道→各自治体の条例で規制されているが、水道は健康な生活と深く関ることから、小規模貯水槽水道も簡易専用水道に準じた衛生管理を求められる。</t>
    <rPh sb="0" eb="3">
      <t>ジュスイソウ</t>
    </rPh>
    <rPh sb="4" eb="6">
      <t>カンイ</t>
    </rPh>
    <rPh sb="6" eb="8">
      <t>センヨウ</t>
    </rPh>
    <rPh sb="8" eb="10">
      <t>スイドウ</t>
    </rPh>
    <rPh sb="11" eb="13">
      <t>ガイトウ</t>
    </rPh>
    <rPh sb="15" eb="17">
      <t>バアイ</t>
    </rPh>
    <rPh sb="18" eb="20">
      <t>ホウテイ</t>
    </rPh>
    <rPh sb="20" eb="22">
      <t>ケンサ</t>
    </rPh>
    <rPh sb="23" eb="25">
      <t>ヒツヨウ</t>
    </rPh>
    <rPh sb="36" eb="37">
      <t>カク</t>
    </rPh>
    <rPh sb="37" eb="40">
      <t>ジチタイ</t>
    </rPh>
    <rPh sb="41" eb="43">
      <t>ジョウレイ</t>
    </rPh>
    <rPh sb="44" eb="46">
      <t>キセイ</t>
    </rPh>
    <rPh sb="85" eb="86">
      <t>ミチ</t>
    </rPh>
    <rPh sb="87" eb="88">
      <t>ジュン</t>
    </rPh>
    <rPh sb="90" eb="92">
      <t>エイセイ</t>
    </rPh>
    <rPh sb="92" eb="94">
      <t>カンリ</t>
    </rPh>
    <rPh sb="95" eb="96">
      <t>モト</t>
    </rPh>
    <phoneticPr fontId="4"/>
  </si>
  <si>
    <t>なし・・・3歳児X</t>
    <rPh sb="6" eb="8">
      <t>サイジ</t>
    </rPh>
    <phoneticPr fontId="4"/>
  </si>
  <si>
    <t>あり・・・3歳児Y</t>
    <rPh sb="6" eb="8">
      <t>サイジ</t>
    </rPh>
    <phoneticPr fontId="4"/>
  </si>
  <si>
    <t>金城(20h)、田中(16h)</t>
    <rPh sb="0" eb="2">
      <t>キンジョウ</t>
    </rPh>
    <rPh sb="8" eb="10">
      <t>タナカ</t>
    </rPh>
    <phoneticPr fontId="4"/>
  </si>
  <si>
    <t>大城(35h)、国頭(35h)</t>
    <phoneticPr fontId="4"/>
  </si>
  <si>
    <t>大田(30h)</t>
    <phoneticPr fontId="4"/>
  </si>
  <si>
    <t>南風原(35h)、与那原(30h)</t>
    <phoneticPr fontId="4"/>
  </si>
  <si>
    <t>名護(20h)</t>
    <rPh sb="0" eb="2">
      <t>ナゴ</t>
    </rPh>
    <phoneticPr fontId="4"/>
  </si>
  <si>
    <t>田中(35h)、仲田(30h)</t>
    <phoneticPr fontId="4"/>
  </si>
  <si>
    <t>西原(30h)</t>
    <phoneticPr fontId="4"/>
  </si>
  <si>
    <t>下地(30h)（療育支援加算）</t>
    <rPh sb="0" eb="2">
      <t>シモジ</t>
    </rPh>
    <rPh sb="8" eb="10">
      <t>リョウイク</t>
    </rPh>
    <rPh sb="10" eb="12">
      <t>シエン</t>
    </rPh>
    <rPh sb="12" eb="14">
      <t>カサン</t>
    </rPh>
    <phoneticPr fontId="4"/>
  </si>
  <si>
    <t>與那城(16h)</t>
    <rPh sb="0" eb="3">
      <t>ヨナシロ</t>
    </rPh>
    <phoneticPr fontId="4"/>
  </si>
  <si>
    <t>竹富(20h)、与那国(16h)</t>
    <phoneticPr fontId="4"/>
  </si>
  <si>
    <t xml:space="preserve">（２）特例期間中の保育教諭等、助保育教諭又は講師について
　一部改正法附則第5条において、施行日から起算して10年間に限っては、幼稚園の教諭の普通免許状を有する者又は児童福祉法（昭和22年法律第164号）第18条の18第1項の登録を受けた者（以下「保育士」という。）は、保育教諭等又は講師（幼稚園の教諭の臨時免許状を有する者にあっては、助保育教諭又は講師）となることができる特例が設けられているが、当該特例により保育教諭等、助保育教諭又は講師となった者については、当該特例が適用される期間に法第15条第1項及び第４項に規定する保育教諭等、助保育教諭又は講師の資格のうち、取得していないものの取得に努めることを前提として、幼保連携型認定こども園に置く園児の教育及び保育に直接従事することができるものとする。
　ただし、幼保連携型認定こども園の学級を担任する者については幼稚園の教諭の普通免許状又は臨時免許状を有する者が、満３歳未満の園児の保育に直接従事する者については保育士が就くことが望ましいこと。
</t>
    <phoneticPr fontId="4"/>
  </si>
  <si>
    <t>(2) 過去２年間の利用定員の入所率について（中心園と分園の合算利用定員）</t>
    <phoneticPr fontId="6"/>
  </si>
  <si>
    <t>(8)  給与支給台帳は、整備・保存しているか。</t>
    <rPh sb="16" eb="18">
      <t>ホゾン</t>
    </rPh>
    <phoneticPr fontId="6"/>
  </si>
  <si>
    <t>(9)  給与は、給与規程に定められた金額を支給しているか。</t>
    <phoneticPr fontId="6"/>
  </si>
  <si>
    <t>(10)  出勤簿や勤務実態を確認して給与を支払っているか。</t>
    <phoneticPr fontId="6"/>
  </si>
  <si>
    <t>(11)  各種諸手当は諸規程に基づき適正に支給しているか。</t>
    <phoneticPr fontId="6"/>
  </si>
  <si>
    <t>(12)　正規職員の賞与は、規程に基づき支給しているか。</t>
    <rPh sb="5" eb="7">
      <t>セイキ</t>
    </rPh>
    <rPh sb="7" eb="9">
      <t>ショクイン</t>
    </rPh>
    <phoneticPr fontId="6"/>
  </si>
  <si>
    <t>(13)　非常勤職員等の待遇を適切に行っているか。</t>
    <rPh sb="5" eb="6">
      <t>ヒ</t>
    </rPh>
    <rPh sb="6" eb="8">
      <t>ジョウキン</t>
    </rPh>
    <rPh sb="8" eb="10">
      <t>ショクイン</t>
    </rPh>
    <rPh sb="10" eb="11">
      <t>トウ</t>
    </rPh>
    <rPh sb="12" eb="14">
      <t>タイグウ</t>
    </rPh>
    <rPh sb="15" eb="17">
      <t>テキセツ</t>
    </rPh>
    <rPh sb="18" eb="19">
      <t>オコナ</t>
    </rPh>
    <phoneticPr fontId="6"/>
  </si>
  <si>
    <t>(14)  処遇改善等加算費の賃金改善要求分について</t>
    <rPh sb="6" eb="8">
      <t>ショグウ</t>
    </rPh>
    <rPh sb="8" eb="10">
      <t>カイゼン</t>
    </rPh>
    <rPh sb="10" eb="11">
      <t>トウ</t>
    </rPh>
    <rPh sb="11" eb="13">
      <t>カサン</t>
    </rPh>
    <rPh sb="13" eb="14">
      <t>ヒ</t>
    </rPh>
    <rPh sb="15" eb="17">
      <t>チンギン</t>
    </rPh>
    <rPh sb="17" eb="19">
      <t>カイゼン</t>
    </rPh>
    <rPh sb="19" eb="21">
      <t>ヨウキュウ</t>
    </rPh>
    <rPh sb="21" eb="22">
      <t>ブン</t>
    </rPh>
    <phoneticPr fontId="6"/>
  </si>
  <si>
    <t>労働基準法第65条、第66条、第67条、第68条
産前…本人請求により6週間(多胎の場合は14週間）
産後…8週間（但し、本人請求と医師が認めた場合は6週間経過後から就業可）
乳児の母…1日2回､1回30分の育児時間</t>
    <rPh sb="5" eb="6">
      <t>ダイ</t>
    </rPh>
    <rPh sb="8" eb="9">
      <t>ジョウ</t>
    </rPh>
    <rPh sb="10" eb="11">
      <t>ダイ</t>
    </rPh>
    <rPh sb="13" eb="14">
      <t>ジョウ</t>
    </rPh>
    <rPh sb="15" eb="16">
      <t>ダイ</t>
    </rPh>
    <rPh sb="20" eb="21">
      <t>ダイ</t>
    </rPh>
    <rPh sb="23" eb="24">
      <t>ジョウ</t>
    </rPh>
    <rPh sb="28" eb="30">
      <t>ホンニン</t>
    </rPh>
    <rPh sb="30" eb="32">
      <t>セイキュウ</t>
    </rPh>
    <rPh sb="58" eb="59">
      <t>タダ</t>
    </rPh>
    <rPh sb="61" eb="63">
      <t>ホンニン</t>
    </rPh>
    <rPh sb="63" eb="65">
      <t>セイキュウ</t>
    </rPh>
    <rPh sb="66" eb="68">
      <t>イシ</t>
    </rPh>
    <rPh sb="69" eb="70">
      <t>ミト</t>
    </rPh>
    <rPh sb="72" eb="74">
      <t>バアイ</t>
    </rPh>
    <rPh sb="76" eb="78">
      <t>シュウカン</t>
    </rPh>
    <rPh sb="78" eb="81">
      <t>ケイカゴ</t>
    </rPh>
    <rPh sb="83" eb="85">
      <t>シュウギョウ</t>
    </rPh>
    <rPh sb="85" eb="86">
      <t>カ</t>
    </rPh>
    <rPh sb="88" eb="89">
      <t>ニュウ</t>
    </rPh>
    <phoneticPr fontId="6"/>
  </si>
  <si>
    <t xml:space="preserve">  ① 産前・産後休暇及び制限時間は、適正に付与しているか。</t>
    <rPh sb="13" eb="15">
      <t>セイゲン</t>
    </rPh>
    <rPh sb="22" eb="24">
      <t>フヨ</t>
    </rPh>
    <phoneticPr fontId="6"/>
  </si>
  <si>
    <t>採用(異動)
年月日</t>
    <rPh sb="0" eb="1">
      <t>サイ</t>
    </rPh>
    <rPh sb="1" eb="2">
      <t>ヨウ</t>
    </rPh>
    <rPh sb="3" eb="5">
      <t>イドウ</t>
    </rPh>
    <rPh sb="7" eb="10">
      <t>ネンガッピ</t>
    </rPh>
    <phoneticPr fontId="6"/>
  </si>
  <si>
    <t>「諸手当」欄には、支給されている全ての手当の名称及び金額を記入すること。「給与改善費」を「本俸」に込めている場合は記入不用。「処遇改善Ⅰ」は、処遇改善等加算のうち賃金改善要求分を毎月の諸手当として支給する場合に記入すること。</t>
    <rPh sb="37" eb="39">
      <t>キュウヨ</t>
    </rPh>
    <rPh sb="39" eb="42">
      <t>カイゼンヒ</t>
    </rPh>
    <rPh sb="45" eb="46">
      <t>ホン</t>
    </rPh>
    <rPh sb="49" eb="50">
      <t>コ</t>
    </rPh>
    <rPh sb="54" eb="56">
      <t>バアイ</t>
    </rPh>
    <rPh sb="57" eb="59">
      <t>キニュウ</t>
    </rPh>
    <rPh sb="59" eb="61">
      <t>フヨウ</t>
    </rPh>
    <rPh sb="63" eb="65">
      <t>ショグウ</t>
    </rPh>
    <rPh sb="65" eb="67">
      <t>カイゼン</t>
    </rPh>
    <rPh sb="71" eb="73">
      <t>ショグウ</t>
    </rPh>
    <rPh sb="73" eb="75">
      <t>カイゼン</t>
    </rPh>
    <rPh sb="75" eb="76">
      <t>トウ</t>
    </rPh>
    <rPh sb="76" eb="78">
      <t>カサン</t>
    </rPh>
    <rPh sb="81" eb="83">
      <t>チンギン</t>
    </rPh>
    <rPh sb="83" eb="85">
      <t>カイゼン</t>
    </rPh>
    <rPh sb="85" eb="88">
      <t>ヨウキュウブン</t>
    </rPh>
    <rPh sb="89" eb="91">
      <t>マイツキ</t>
    </rPh>
    <rPh sb="92" eb="95">
      <t>ショテアテ</t>
    </rPh>
    <rPh sb="98" eb="100">
      <t>シキュウ</t>
    </rPh>
    <rPh sb="102" eb="104">
      <t>バアイ</t>
    </rPh>
    <rPh sb="105" eb="107">
      <t>キニュウ</t>
    </rPh>
    <phoneticPr fontId="6"/>
  </si>
  <si>
    <t>「備考」欄には、法人役員及び施設長と親族関係にある者の続柄（例：「園長の妻」「理事長の長男」「理事の次女」等）、職種変更・正職員化等について記入すること。</t>
    <rPh sb="27" eb="29">
      <t>ツヅキガラ</t>
    </rPh>
    <rPh sb="56" eb="58">
      <t>ショクシュ</t>
    </rPh>
    <rPh sb="58" eb="60">
      <t>ヘンコウ</t>
    </rPh>
    <rPh sb="61" eb="64">
      <t>セイショクイン</t>
    </rPh>
    <rPh sb="64" eb="65">
      <t>バ</t>
    </rPh>
    <rPh sb="65" eb="66">
      <t>トウ</t>
    </rPh>
    <rPh sb="70" eb="72">
      <t>キニュウ</t>
    </rPh>
    <phoneticPr fontId="6"/>
  </si>
  <si>
    <t>本園、分園及びその他事業を入力すること。その他事業（放課後児童健全育成事業や地域子育て支援拠点事業）に従事する職員についても備考欄に担当者事業名と兼務、専任を記載すること。</t>
    <rPh sb="76" eb="77">
      <t>セン</t>
    </rPh>
    <phoneticPr fontId="4"/>
  </si>
  <si>
    <t>上記オが確認できる書類(振替簿等)を整理している。</t>
    <rPh sb="0" eb="2">
      <t>ジョウキ</t>
    </rPh>
    <rPh sb="4" eb="6">
      <t>カクニン</t>
    </rPh>
    <rPh sb="9" eb="11">
      <t>ショルイ</t>
    </rPh>
    <rPh sb="12" eb="15">
      <t>フリカエボ</t>
    </rPh>
    <rPh sb="15" eb="16">
      <t>トウ</t>
    </rPh>
    <rPh sb="18" eb="20">
      <t>セイリ</t>
    </rPh>
    <phoneticPr fontId="4"/>
  </si>
  <si>
    <t>指導計画を作成しているか。</t>
    <rPh sb="5" eb="7">
      <t>サクセイ</t>
    </rPh>
    <phoneticPr fontId="6"/>
  </si>
  <si>
    <t>(5)　３歳未満児がいる場合、個別の指導計画を立てているか。</t>
    <rPh sb="12" eb="14">
      <t>バアイ</t>
    </rPh>
    <rPh sb="15" eb="17">
      <t>コベツ</t>
    </rPh>
    <rPh sb="18" eb="20">
      <t>シドウ</t>
    </rPh>
    <rPh sb="20" eb="22">
      <t>ケイカク</t>
    </rPh>
    <rPh sb="23" eb="24">
      <t>タ</t>
    </rPh>
    <phoneticPr fontId="6"/>
  </si>
  <si>
    <t xml:space="preserve">(6)　療育支援加算の対象児はいるか。 </t>
    <phoneticPr fontId="6"/>
  </si>
  <si>
    <t>(ｴ)　家庭との連携を密にし、相互理解を図るよう努めているか。</t>
    <phoneticPr fontId="4"/>
  </si>
  <si>
    <t>(7)　異年齢編成の教育及び保育を実施しているか。</t>
    <rPh sb="4" eb="7">
      <t>イネンレイ</t>
    </rPh>
    <rPh sb="7" eb="9">
      <t>ヘンセイ</t>
    </rPh>
    <rPh sb="10" eb="12">
      <t>キョウイク</t>
    </rPh>
    <rPh sb="12" eb="13">
      <t>オヨ</t>
    </rPh>
    <rPh sb="14" eb="16">
      <t>ホイク</t>
    </rPh>
    <rPh sb="17" eb="19">
      <t>ジッシ</t>
    </rPh>
    <phoneticPr fontId="6"/>
  </si>
  <si>
    <t>(8)　指導計画に基づく教育及び保育の内容の見直しを行い、改善を</t>
    <rPh sb="4" eb="6">
      <t>シドウ</t>
    </rPh>
    <rPh sb="6" eb="8">
      <t>ケイカク</t>
    </rPh>
    <rPh sb="9" eb="10">
      <t>モト</t>
    </rPh>
    <rPh sb="12" eb="14">
      <t>キョウイク</t>
    </rPh>
    <rPh sb="14" eb="15">
      <t>オヨ</t>
    </rPh>
    <rPh sb="16" eb="18">
      <t>ホイク</t>
    </rPh>
    <rPh sb="19" eb="21">
      <t>ナイヨウ</t>
    </rPh>
    <rPh sb="22" eb="24">
      <t>ミナオ</t>
    </rPh>
    <rPh sb="26" eb="27">
      <t>オコナ</t>
    </rPh>
    <rPh sb="29" eb="31">
      <t>カイゼン</t>
    </rPh>
    <phoneticPr fontId="6"/>
  </si>
  <si>
    <t>(9)　児童出欠簿を作成しているか。</t>
    <rPh sb="4" eb="6">
      <t>ジドウ</t>
    </rPh>
    <rPh sb="6" eb="8">
      <t>シュッケツ</t>
    </rPh>
    <rPh sb="8" eb="9">
      <t>ボ</t>
    </rPh>
    <rPh sb="10" eb="12">
      <t>サクセイ</t>
    </rPh>
    <phoneticPr fontId="6"/>
  </si>
  <si>
    <t>(10)　教育及び保育の記録の整備状況について</t>
    <rPh sb="5" eb="7">
      <t>キョウイク</t>
    </rPh>
    <rPh sb="7" eb="8">
      <t>オヨ</t>
    </rPh>
    <rPh sb="12" eb="14">
      <t>キロク</t>
    </rPh>
    <rPh sb="17" eb="19">
      <t>ジョウキョウ</t>
    </rPh>
    <phoneticPr fontId="6"/>
  </si>
  <si>
    <t>自治体向けFAQ【第19.1版】令和3年10月1日No.213</t>
    <rPh sb="0" eb="3">
      <t>ジチタイ</t>
    </rPh>
    <rPh sb="3" eb="4">
      <t>ム</t>
    </rPh>
    <rPh sb="9" eb="10">
      <t>ダイ</t>
    </rPh>
    <rPh sb="14" eb="15">
      <t>バン</t>
    </rPh>
    <rPh sb="16" eb="18">
      <t>レイワ</t>
    </rPh>
    <rPh sb="19" eb="20">
      <t>ネン</t>
    </rPh>
    <rPh sb="22" eb="23">
      <t>ガツ</t>
    </rPh>
    <rPh sb="24" eb="25">
      <t>ニチ</t>
    </rPh>
    <phoneticPr fontId="4"/>
  </si>
  <si>
    <t>自治体向けFAQ【第19.1版】令和3年10月1日No.213</t>
    <phoneticPr fontId="4"/>
  </si>
  <si>
    <t xml:space="preserve"> ③ 児童票などを園長は閲覧し、教育及び保育の内容を把握しているか。</t>
    <rPh sb="3" eb="6">
      <t>ジドウヒョウ</t>
    </rPh>
    <rPh sb="9" eb="10">
      <t>ソノ</t>
    </rPh>
    <rPh sb="10" eb="11">
      <t>チョウ</t>
    </rPh>
    <rPh sb="12" eb="14">
      <t>エツラン</t>
    </rPh>
    <rPh sb="16" eb="18">
      <t>キョウイク</t>
    </rPh>
    <rPh sb="18" eb="19">
      <t>オヨ</t>
    </rPh>
    <rPh sb="20" eb="22">
      <t>ホイク</t>
    </rPh>
    <rPh sb="23" eb="25">
      <t>ナイヨウ</t>
    </rPh>
    <rPh sb="26" eb="28">
      <t>ハアク</t>
    </rPh>
    <phoneticPr fontId="6"/>
  </si>
  <si>
    <t>(12) 小学校との連携</t>
    <rPh sb="5" eb="8">
      <t>ショウガッコウ</t>
    </rPh>
    <rPh sb="10" eb="12">
      <t>レンケイ</t>
    </rPh>
    <phoneticPr fontId="4"/>
  </si>
  <si>
    <t>(6)　給食関係者（離乳食を調理する保育士を含む）の検便を</t>
    <phoneticPr fontId="6"/>
  </si>
  <si>
    <t>実施しているか。</t>
    <rPh sb="0" eb="2">
      <t>ジッシ</t>
    </rPh>
    <phoneticPr fontId="6"/>
  </si>
  <si>
    <t xml:space="preserve"> ① 検食時間・検食者の職氏名、検食記録の有無を記入すること。</t>
    <rPh sb="16" eb="18">
      <t>ケンショク</t>
    </rPh>
    <rPh sb="18" eb="20">
      <t>キロク</t>
    </rPh>
    <rPh sb="21" eb="23">
      <t>ウム</t>
    </rPh>
    <rPh sb="24" eb="26">
      <t>キニュウ</t>
    </rPh>
    <phoneticPr fontId="6"/>
  </si>
  <si>
    <t>(13) 食事計画について</t>
    <rPh sb="5" eb="7">
      <t>ショクジ</t>
    </rPh>
    <rPh sb="7" eb="9">
      <t>ケイカク</t>
    </rPh>
    <phoneticPr fontId="6"/>
  </si>
  <si>
    <t>「児童福祉施設における「食事摂取基準」を活用した食事計画について」（令和2年3月31日 子母発0331第1号）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4" eb="36">
      <t>レイワ</t>
    </rPh>
    <rPh sb="37" eb="38">
      <t>ネン</t>
    </rPh>
    <rPh sb="39" eb="40">
      <t>ガツ</t>
    </rPh>
    <rPh sb="42" eb="43">
      <t>ニチ</t>
    </rPh>
    <rPh sb="44" eb="45">
      <t>コ</t>
    </rPh>
    <rPh sb="45" eb="46">
      <t>ハハ</t>
    </rPh>
    <rPh sb="46" eb="47">
      <t>ハツ</t>
    </rPh>
    <rPh sb="51" eb="52">
      <t>ダイ</t>
    </rPh>
    <rPh sb="53" eb="54">
      <t>ゴウ</t>
    </rPh>
    <phoneticPr fontId="6"/>
  </si>
  <si>
    <t xml:space="preserve"> ② 給食日誌等に残食記録は、あるか。</t>
    <phoneticPr fontId="6"/>
  </si>
  <si>
    <t>「児童福祉施設における食事の提供に関する援助及び指導について」(令和2年3月31日 子発0331第1号・障発0331第8号)</t>
    <rPh sb="32" eb="34">
      <t>レイワ</t>
    </rPh>
    <rPh sb="35" eb="36">
      <t>ネン</t>
    </rPh>
    <rPh sb="37" eb="38">
      <t>ガツ</t>
    </rPh>
    <rPh sb="40" eb="41">
      <t>ニチ</t>
    </rPh>
    <rPh sb="42" eb="43">
      <t>コ</t>
    </rPh>
    <rPh sb="43" eb="44">
      <t>ハツ</t>
    </rPh>
    <rPh sb="48" eb="49">
      <t>ダイ</t>
    </rPh>
    <rPh sb="50" eb="51">
      <t>ゴウ</t>
    </rPh>
    <rPh sb="52" eb="53">
      <t>ショウ</t>
    </rPh>
    <rPh sb="53" eb="54">
      <t>ハツ</t>
    </rPh>
    <rPh sb="58" eb="59">
      <t>ダイ</t>
    </rPh>
    <rPh sb="60" eb="61">
      <t>ゴウ</t>
    </rPh>
    <phoneticPr fontId="6"/>
  </si>
  <si>
    <t xml:space="preserve"> ④ 給食を適正に提供するため、定期的に施設長を含む関係職員による</t>
    <rPh sb="9" eb="11">
      <t>テイキョウ</t>
    </rPh>
    <rPh sb="20" eb="22">
      <t>シセツ</t>
    </rPh>
    <phoneticPr fontId="6"/>
  </si>
  <si>
    <t>(14) 食育について</t>
    <rPh sb="5" eb="6">
      <t>ショク</t>
    </rPh>
    <rPh sb="6" eb="7">
      <t>イク</t>
    </rPh>
    <phoneticPr fontId="6"/>
  </si>
  <si>
    <t>(15) 献立について</t>
    <rPh sb="5" eb="7">
      <t>コンダテ</t>
    </rPh>
    <phoneticPr fontId="6"/>
  </si>
  <si>
    <t>(16) アレルギー疾患等児童一人ひとりに応じた給食を実施しているか。</t>
    <phoneticPr fontId="6"/>
  </si>
  <si>
    <t>(17)　スキムミルク（(財)児童育成協会から購入）を使用しているか。</t>
    <phoneticPr fontId="6"/>
  </si>
  <si>
    <t>(18)　給食材料の納入は、生鮮食品については、原則として調理当日に</t>
    <phoneticPr fontId="6"/>
  </si>
  <si>
    <t xml:space="preserve"> ④ 健康診断の当日に欠席した児童を再受診させているか。</t>
    <rPh sb="18" eb="19">
      <t>サイ</t>
    </rPh>
    <rPh sb="19" eb="21">
      <t>ジュシン</t>
    </rPh>
    <phoneticPr fontId="6"/>
  </si>
  <si>
    <t xml:space="preserve"> ⑤ 健康診断を行った場合は、21日以内に、その結果を当該園児及び</t>
    <rPh sb="8" eb="9">
      <t>オコナ</t>
    </rPh>
    <rPh sb="11" eb="13">
      <t>バアイ</t>
    </rPh>
    <rPh sb="17" eb="18">
      <t>ニチ</t>
    </rPh>
    <rPh sb="18" eb="20">
      <t>イナイ</t>
    </rPh>
    <rPh sb="27" eb="29">
      <t>トウガイ</t>
    </rPh>
    <rPh sb="29" eb="31">
      <t>エンジ</t>
    </rPh>
    <rPh sb="31" eb="32">
      <t>オヨ</t>
    </rPh>
    <phoneticPr fontId="6"/>
  </si>
  <si>
    <t xml:space="preserve"> ① 保育室等、トイレ、厨房内の清掃及び消毒を行っているか。</t>
    <rPh sb="3" eb="6">
      <t>ホイクシツ</t>
    </rPh>
    <rPh sb="6" eb="7">
      <t>トウ</t>
    </rPh>
    <rPh sb="23" eb="24">
      <t>オコナ</t>
    </rPh>
    <phoneticPr fontId="6"/>
  </si>
  <si>
    <t xml:space="preserve"> ② 哺乳瓶は衛生的に管理しているか。</t>
    <rPh sb="3" eb="5">
      <t>ホニュウ</t>
    </rPh>
    <rPh sb="11" eb="13">
      <t>カンリ</t>
    </rPh>
    <phoneticPr fontId="6"/>
  </si>
  <si>
    <r>
      <t>　学校、</t>
    </r>
    <r>
      <rPr>
        <b/>
        <sz val="9"/>
        <rFont val="HGｺﾞｼｯｸM"/>
        <family val="3"/>
        <charset val="128"/>
      </rPr>
      <t>児童福祉施設</t>
    </r>
    <r>
      <rPr>
        <sz val="9"/>
        <rFont val="HGｺﾞｼｯｸM"/>
        <family val="3"/>
        <charset val="128"/>
      </rPr>
      <t>、病院その他児童の福祉に業務上関係のある団体及び学校の教職員、</t>
    </r>
    <r>
      <rPr>
        <b/>
        <sz val="9"/>
        <rFont val="HGｺﾞｼｯｸM"/>
        <family val="3"/>
        <charset val="128"/>
      </rPr>
      <t>児童福祉施設の職員</t>
    </r>
    <r>
      <rPr>
        <sz val="9"/>
        <rFont val="HGｺﾞｼｯｸM"/>
        <family val="3"/>
        <charset val="128"/>
      </rPr>
      <t>、医師、保健師、弁護士その他児童の福祉に職務上関係のある者は、</t>
    </r>
    <r>
      <rPr>
        <b/>
        <sz val="9"/>
        <rFont val="HGｺﾞｼｯｸM"/>
        <family val="3"/>
        <charset val="128"/>
      </rPr>
      <t>児童虐待を発見しやすい立場にあることを自覚し、児童虐待の早期発見に努めなければならない。</t>
    </r>
    <r>
      <rPr>
        <sz val="9"/>
        <rFont val="HGｺﾞｼｯｸM"/>
        <family val="3"/>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第一項に規定する者は、正当な理由がなく、その職務に関して知り得た児童虐待を受けたと思われる児童に関する秘密を漏らしてはならない。
４　前項の規定その他の守秘義務に関する法律の規定は、第二項の規定による国及び地方公共団体の施策に協力するように努める義務の遵守を妨げるものとして解釈してはならない。
５　学校及び児童福祉施設は、児童及び保護者に対して、児童虐待の防止のための教育又は啓発に努めなければならない。</t>
    </r>
    <rPh sb="219" eb="220">
      <t>ダイ</t>
    </rPh>
    <rPh sb="220" eb="222">
      <t>イッコウ</t>
    </rPh>
    <rPh sb="223" eb="225">
      <t>キテイ</t>
    </rPh>
    <rPh sb="227" eb="228">
      <t>モノ</t>
    </rPh>
    <rPh sb="230" eb="232">
      <t>セイトウ</t>
    </rPh>
    <rPh sb="233" eb="235">
      <t>リユウ</t>
    </rPh>
    <rPh sb="241" eb="243">
      <t>ショクム</t>
    </rPh>
    <rPh sb="244" eb="245">
      <t>カン</t>
    </rPh>
    <rPh sb="247" eb="248">
      <t>シ</t>
    </rPh>
    <rPh sb="249" eb="250">
      <t>エ</t>
    </rPh>
    <rPh sb="251" eb="253">
      <t>ジドウ</t>
    </rPh>
    <rPh sb="253" eb="255">
      <t>ギャクタイ</t>
    </rPh>
    <rPh sb="256" eb="257">
      <t>ウ</t>
    </rPh>
    <rPh sb="260" eb="261">
      <t>オモ</t>
    </rPh>
    <rPh sb="264" eb="266">
      <t>ジドウ</t>
    </rPh>
    <rPh sb="267" eb="268">
      <t>カン</t>
    </rPh>
    <rPh sb="270" eb="272">
      <t>ヒミツ</t>
    </rPh>
    <rPh sb="273" eb="274">
      <t>モ</t>
    </rPh>
    <rPh sb="286" eb="288">
      <t>ゼンコウ</t>
    </rPh>
    <rPh sb="289" eb="291">
      <t>キテイ</t>
    </rPh>
    <rPh sb="293" eb="294">
      <t>ホカ</t>
    </rPh>
    <rPh sb="295" eb="297">
      <t>シュヒ</t>
    </rPh>
    <rPh sb="297" eb="299">
      <t>ギム</t>
    </rPh>
    <rPh sb="300" eb="301">
      <t>カン</t>
    </rPh>
    <rPh sb="303" eb="305">
      <t>ホウリツ</t>
    </rPh>
    <rPh sb="306" eb="308">
      <t>キテイ</t>
    </rPh>
    <rPh sb="310" eb="311">
      <t>ダイ</t>
    </rPh>
    <rPh sb="311" eb="312">
      <t>2</t>
    </rPh>
    <rPh sb="312" eb="313">
      <t>コウ</t>
    </rPh>
    <rPh sb="314" eb="316">
      <t>キテイ</t>
    </rPh>
    <rPh sb="319" eb="320">
      <t>クニ</t>
    </rPh>
    <rPh sb="320" eb="321">
      <t>オヨ</t>
    </rPh>
    <rPh sb="322" eb="324">
      <t>チホウ</t>
    </rPh>
    <rPh sb="324" eb="326">
      <t>コウキョウ</t>
    </rPh>
    <rPh sb="326" eb="328">
      <t>ダンタイ</t>
    </rPh>
    <rPh sb="329" eb="331">
      <t>セサク</t>
    </rPh>
    <rPh sb="332" eb="334">
      <t>キョウリョク</t>
    </rPh>
    <rPh sb="339" eb="340">
      <t>ツト</t>
    </rPh>
    <rPh sb="342" eb="344">
      <t>ギム</t>
    </rPh>
    <rPh sb="345" eb="347">
      <t>ジュンシュ</t>
    </rPh>
    <rPh sb="348" eb="349">
      <t>サマタ</t>
    </rPh>
    <rPh sb="356" eb="358">
      <t>カイシャク</t>
    </rPh>
    <rPh sb="369" eb="371">
      <t>ガッコウ</t>
    </rPh>
    <rPh sb="371" eb="372">
      <t>オヨ</t>
    </rPh>
    <rPh sb="373" eb="375">
      <t>ジドウ</t>
    </rPh>
    <rPh sb="375" eb="377">
      <t>フクシ</t>
    </rPh>
    <rPh sb="377" eb="379">
      <t>シセツ</t>
    </rPh>
    <rPh sb="381" eb="383">
      <t>ジドウ</t>
    </rPh>
    <rPh sb="383" eb="384">
      <t>オヨ</t>
    </rPh>
    <rPh sb="385" eb="388">
      <t>ホゴシャ</t>
    </rPh>
    <rPh sb="389" eb="390">
      <t>タイ</t>
    </rPh>
    <rPh sb="393" eb="395">
      <t>ジドウ</t>
    </rPh>
    <rPh sb="395" eb="397">
      <t>ギャクタイ</t>
    </rPh>
    <rPh sb="398" eb="400">
      <t>ボウシ</t>
    </rPh>
    <rPh sb="404" eb="406">
      <t>キョウイク</t>
    </rPh>
    <rPh sb="406" eb="407">
      <t>マタ</t>
    </rPh>
    <rPh sb="408" eb="410">
      <t>ケイハツ</t>
    </rPh>
    <rPh sb="411" eb="412">
      <t>ツト</t>
    </rPh>
    <phoneticPr fontId="6"/>
  </si>
  <si>
    <t xml:space="preserve"> あるが、通告を行っているか。</t>
    <rPh sb="5" eb="7">
      <t>ツウコク</t>
    </rPh>
    <rPh sb="8" eb="9">
      <t>オコナ</t>
    </rPh>
    <phoneticPr fontId="4"/>
  </si>
  <si>
    <t>安全点検を行っているか。</t>
    <rPh sb="0" eb="2">
      <t>アンゼン</t>
    </rPh>
    <rPh sb="2" eb="4">
      <t>テンケン</t>
    </rPh>
    <rPh sb="5" eb="6">
      <t>オコナ</t>
    </rPh>
    <phoneticPr fontId="6"/>
  </si>
  <si>
    <t xml:space="preserve"> ① 前年度の発生状況を記入すること。新設園（保育所からの移行を除く）</t>
    <rPh sb="3" eb="6">
      <t>ゼンネンド</t>
    </rPh>
    <rPh sb="7" eb="9">
      <t>ハッセイ</t>
    </rPh>
    <rPh sb="9" eb="11">
      <t>ジョウキョウ</t>
    </rPh>
    <rPh sb="12" eb="14">
      <t>キニュウ</t>
    </rPh>
    <rPh sb="19" eb="21">
      <t>シンセツ</t>
    </rPh>
    <rPh sb="21" eb="22">
      <t>ソノ</t>
    </rPh>
    <rPh sb="23" eb="26">
      <t>ホイクショ</t>
    </rPh>
    <rPh sb="29" eb="31">
      <t>イコウ</t>
    </rPh>
    <rPh sb="32" eb="33">
      <t>ノゾ</t>
    </rPh>
    <phoneticPr fontId="6"/>
  </si>
  <si>
    <t>事　故　の　概　要
（年齢、発生状況　など）</t>
    <rPh sb="0" eb="1">
      <t>コト</t>
    </rPh>
    <rPh sb="2" eb="3">
      <t>ユエ</t>
    </rPh>
    <rPh sb="6" eb="7">
      <t>オオムネ</t>
    </rPh>
    <rPh sb="8" eb="9">
      <t>ヨウ</t>
    </rPh>
    <rPh sb="11" eb="13">
      <t>ネンレイ</t>
    </rPh>
    <rPh sb="14" eb="16">
      <t>ハッセイ</t>
    </rPh>
    <rPh sb="16" eb="18">
      <t>ジョウキョウ</t>
    </rPh>
    <phoneticPr fontId="6"/>
  </si>
  <si>
    <t xml:space="preserve"> ② 児童の事故が発生した場合には、速やかに保護者や市町村へ連絡し</t>
    <rPh sb="6" eb="8">
      <t>ジコ</t>
    </rPh>
    <rPh sb="13" eb="15">
      <t>バアイ</t>
    </rPh>
    <rPh sb="18" eb="19">
      <t>スミ</t>
    </rPh>
    <rPh sb="22" eb="25">
      <t>ホゴシャ</t>
    </rPh>
    <rPh sb="26" eb="29">
      <t>シチョウソン</t>
    </rPh>
    <rPh sb="30" eb="32">
      <t>レンラク</t>
    </rPh>
    <phoneticPr fontId="6"/>
  </si>
  <si>
    <r>
      <t>(3)</t>
    </r>
    <r>
      <rPr>
        <sz val="11"/>
        <rFont val="HGｺﾞｼｯｸM"/>
        <family val="3"/>
        <charset val="128"/>
      </rPr>
      <t xml:space="preserve"> </t>
    </r>
    <r>
      <rPr>
        <sz val="10"/>
        <rFont val="HGｺﾞｼｯｸM"/>
        <family val="3"/>
        <charset val="128"/>
      </rPr>
      <t>地域における子育て家庭の保護者等に対する支援の状況</t>
    </r>
    <rPh sb="4" eb="6">
      <t>チイキ</t>
    </rPh>
    <rPh sb="10" eb="12">
      <t>コソダ</t>
    </rPh>
    <rPh sb="13" eb="15">
      <t>カテイ</t>
    </rPh>
    <rPh sb="16" eb="19">
      <t>ホゴシャ</t>
    </rPh>
    <rPh sb="19" eb="20">
      <t>トウ</t>
    </rPh>
    <rPh sb="21" eb="22">
      <t>タイ</t>
    </rPh>
    <rPh sb="24" eb="26">
      <t>シエン</t>
    </rPh>
    <rPh sb="27" eb="29">
      <t>ジョウキョウ</t>
    </rPh>
    <phoneticPr fontId="6"/>
  </si>
  <si>
    <t xml:space="preserve"> ① 地域の保護者等に対する支援の有無</t>
    <rPh sb="3" eb="5">
      <t>チイキ</t>
    </rPh>
    <rPh sb="6" eb="9">
      <t>ホゴシャ</t>
    </rPh>
    <rPh sb="9" eb="10">
      <t>トウ</t>
    </rPh>
    <rPh sb="11" eb="12">
      <t>タイ</t>
    </rPh>
    <rPh sb="14" eb="16">
      <t>シエン</t>
    </rPh>
    <rPh sb="17" eb="19">
      <t>ウム</t>
    </rPh>
    <phoneticPr fontId="6"/>
  </si>
  <si>
    <t xml:space="preserve"> ② 地域の関係機関との連携の有無</t>
    <rPh sb="3" eb="5">
      <t>チイキ</t>
    </rPh>
    <rPh sb="6" eb="8">
      <t>カンケイ</t>
    </rPh>
    <rPh sb="8" eb="10">
      <t>キカン</t>
    </rPh>
    <rPh sb="12" eb="14">
      <t>レンケイ</t>
    </rPh>
    <rPh sb="15" eb="17">
      <t>ウム</t>
    </rPh>
    <phoneticPr fontId="6"/>
  </si>
  <si>
    <r>
      <t>入所者等からのサービスに係る苦情内容及び解決結果の</t>
    </r>
    <r>
      <rPr>
        <u/>
        <sz val="9"/>
        <rFont val="HGｺﾞｼｯｸM"/>
        <family val="3"/>
        <charset val="128"/>
      </rPr>
      <t>定期的な公表</t>
    </r>
    <r>
      <rPr>
        <sz val="9"/>
        <rFont val="HGｺﾞｼｯｸM"/>
        <family val="3"/>
        <charset val="128"/>
      </rPr>
      <t>については、保育サービスの利用者のみならず、</t>
    </r>
    <r>
      <rPr>
        <u/>
        <sz val="9"/>
        <rFont val="HGｺﾞｼｯｸM"/>
        <family val="3"/>
        <charset val="128"/>
      </rPr>
      <t>一般に対しても、ホームページ及び広報誌等の活用などにより行うこと。
（定期的な公表は、苦情受け付けがなくても行うこと。）</t>
    </r>
    <phoneticPr fontId="4"/>
  </si>
  <si>
    <t>特定教育・保育施設及び地域型保育事業並びに特定子ども・子育て支援施設等の運営に関する基準（平成26年内閣府第39号）</t>
    <rPh sb="18" eb="19">
      <t>ナラ</t>
    </rPh>
    <rPh sb="21" eb="23">
      <t>トクテイ</t>
    </rPh>
    <rPh sb="23" eb="24">
      <t>コ</t>
    </rPh>
    <rPh sb="27" eb="29">
      <t>コソダ</t>
    </rPh>
    <rPh sb="30" eb="32">
      <t>シエン</t>
    </rPh>
    <rPh sb="32" eb="34">
      <t>シセツ</t>
    </rPh>
    <rPh sb="34" eb="35">
      <t>トウ</t>
    </rPh>
    <phoneticPr fontId="4"/>
  </si>
  <si>
    <t>○　「いる」場合の内容（該当するものを全てチェックすること）</t>
    <rPh sb="12" eb="14">
      <t>ガイトウ</t>
    </rPh>
    <rPh sb="19" eb="20">
      <t>スベ</t>
    </rPh>
    <phoneticPr fontId="6"/>
  </si>
  <si>
    <t>研修に出席するための交通費、宿泊代、</t>
    <rPh sb="0" eb="2">
      <t>ケンシュウ</t>
    </rPh>
    <rPh sb="3" eb="5">
      <t>シュッセキ</t>
    </rPh>
    <rPh sb="10" eb="13">
      <t>コウツウヒ</t>
    </rPh>
    <rPh sb="14" eb="17">
      <t>シュクハクダイ</t>
    </rPh>
    <phoneticPr fontId="6"/>
  </si>
  <si>
    <t>日当</t>
    <phoneticPr fontId="6"/>
  </si>
  <si>
    <t>処遇改善Ⅲ</t>
    <rPh sb="0" eb="5">
      <t>ショグウカイゼン3</t>
    </rPh>
    <phoneticPr fontId="4"/>
  </si>
  <si>
    <t>処遇改善Ⅲ</t>
    <phoneticPr fontId="4"/>
  </si>
  <si>
    <t>処遇改善Ⅲ</t>
    <rPh sb="0" eb="2">
      <t>ショグウ</t>
    </rPh>
    <rPh sb="2" eb="4">
      <t>カイゼン</t>
    </rPh>
    <phoneticPr fontId="4"/>
  </si>
  <si>
    <t>］</t>
    <phoneticPr fontId="4"/>
  </si>
  <si>
    <t>子ども・子育て支援法施行規則第29条第13号</t>
    <rPh sb="0" eb="1">
      <t>コ</t>
    </rPh>
    <rPh sb="4" eb="6">
      <t>コソダ</t>
    </rPh>
    <rPh sb="7" eb="10">
      <t>シエンホウ</t>
    </rPh>
    <rPh sb="10" eb="12">
      <t>シコウ</t>
    </rPh>
    <rPh sb="12" eb="14">
      <t>キソク</t>
    </rPh>
    <rPh sb="14" eb="15">
      <t>ダイ</t>
    </rPh>
    <rPh sb="17" eb="18">
      <t>ジョウ</t>
    </rPh>
    <rPh sb="18" eb="19">
      <t>ダイ</t>
    </rPh>
    <rPh sb="21" eb="22">
      <t>ゴウ</t>
    </rPh>
    <phoneticPr fontId="4"/>
  </si>
  <si>
    <t>②保育補助、用務員、地域子ども・子育て支援交付金や市町村単独補助金等実施事業で人件費を賄ってい</t>
    <rPh sb="1" eb="3">
      <t>ホイク</t>
    </rPh>
    <rPh sb="3" eb="5">
      <t>ホジョ</t>
    </rPh>
    <rPh sb="6" eb="9">
      <t>ヨウムイン</t>
    </rPh>
    <rPh sb="33" eb="34">
      <t>トウ</t>
    </rPh>
    <phoneticPr fontId="4"/>
  </si>
  <si>
    <t>④嘱託の学校医、学校医、学校薬剤師は計上しない。</t>
    <rPh sb="1" eb="3">
      <t>ショクタク</t>
    </rPh>
    <rPh sb="4" eb="7">
      <t>ガッコウイ</t>
    </rPh>
    <rPh sb="8" eb="11">
      <t>ガッコウイ</t>
    </rPh>
    <rPh sb="12" eb="14">
      <t>ガッコウ</t>
    </rPh>
    <rPh sb="14" eb="17">
      <t>ヤクザイシ</t>
    </rPh>
    <rPh sb="18" eb="20">
      <t>ケイジョウ</t>
    </rPh>
    <phoneticPr fontId="4"/>
  </si>
  <si>
    <t>①産休・育休、病休等で休職中の記入方法</t>
    <rPh sb="1" eb="3">
      <t>サンキュウ</t>
    </rPh>
    <rPh sb="4" eb="6">
      <t>イクキュウ</t>
    </rPh>
    <rPh sb="7" eb="10">
      <t>ビョウキュウナド</t>
    </rPh>
    <rPh sb="11" eb="14">
      <t>キュウショクチュウ</t>
    </rPh>
    <rPh sb="15" eb="17">
      <t>キニュウ</t>
    </rPh>
    <rPh sb="17" eb="19">
      <t>ホウホウ</t>
    </rPh>
    <phoneticPr fontId="4"/>
  </si>
  <si>
    <t>・「ある」場合、入園料の性質は</t>
    <rPh sb="5" eb="7">
      <t>バアイ</t>
    </rPh>
    <rPh sb="8" eb="11">
      <t>ニュウエンリョウ</t>
    </rPh>
    <rPh sb="12" eb="14">
      <t>セイシツ</t>
    </rPh>
    <phoneticPr fontId="6"/>
  </si>
  <si>
    <t>A.教育・保育の対価</t>
    <phoneticPr fontId="6"/>
  </si>
  <si>
    <t>B.入園準備、選考等事務手続に要する費用</t>
    <rPh sb="9" eb="10">
      <t>トウ</t>
    </rPh>
    <phoneticPr fontId="6"/>
  </si>
  <si>
    <t>＜以下、「ある」場合に記入すること。＞</t>
    <rPh sb="1" eb="3">
      <t>イカ</t>
    </rPh>
    <rPh sb="8" eb="10">
      <t>バアイ</t>
    </rPh>
    <rPh sb="11" eb="13">
      <t>キニュウ</t>
    </rPh>
    <phoneticPr fontId="6"/>
  </si>
  <si>
    <t>　① 保育料の上乗せ徴収（特定負担額）について、具体的に記入すること。</t>
    <rPh sb="3" eb="6">
      <t>ホイクリョウ</t>
    </rPh>
    <rPh sb="7" eb="9">
      <t>ウワノ</t>
    </rPh>
    <rPh sb="10" eb="12">
      <t>チョウシュウ</t>
    </rPh>
    <rPh sb="13" eb="15">
      <t>トクテイ</t>
    </rPh>
    <rPh sb="15" eb="17">
      <t>フタン</t>
    </rPh>
    <rPh sb="17" eb="18">
      <t>ガク</t>
    </rPh>
    <rPh sb="24" eb="27">
      <t>グタイテキ</t>
    </rPh>
    <rPh sb="28" eb="30">
      <t>キニュウ</t>
    </rPh>
    <phoneticPr fontId="6"/>
  </si>
  <si>
    <t>内容</t>
    <rPh sb="0" eb="2">
      <t>ナイヨウ</t>
    </rPh>
    <phoneticPr fontId="6"/>
  </si>
  <si>
    <t>徴収方法</t>
    <rPh sb="0" eb="2">
      <t>チョウシュウ</t>
    </rPh>
    <rPh sb="2" eb="4">
      <t>ホウホウ</t>
    </rPh>
    <phoneticPr fontId="6"/>
  </si>
  <si>
    <t>返還
有無</t>
    <rPh sb="0" eb="2">
      <t>ヘンカン</t>
    </rPh>
    <rPh sb="3" eb="5">
      <t>ウム</t>
    </rPh>
    <phoneticPr fontId="6"/>
  </si>
  <si>
    <t>　② 徴収金の会計処理は、</t>
    <phoneticPr fontId="6"/>
  </si>
  <si>
    <t>徴収金については、保護者からの受取、業者への支払が記録に残るよう拠点区分で会計処理を行うこと。</t>
    <phoneticPr fontId="6"/>
  </si>
  <si>
    <t>（拠点・ｻｰﾋﾞｽ区分名：</t>
    <rPh sb="1" eb="3">
      <t>キョテン</t>
    </rPh>
    <rPh sb="9" eb="10">
      <t>ク</t>
    </rPh>
    <rPh sb="10" eb="11">
      <t>ブン</t>
    </rPh>
    <rPh sb="11" eb="12">
      <t>メイ</t>
    </rPh>
    <phoneticPr fontId="4"/>
  </si>
  <si>
    <t>、勘定科目：</t>
    <phoneticPr fontId="6"/>
  </si>
  <si>
    <t>　③ 上乗せ徴収するに当たり、書面にて保護者の同意を得ているか。</t>
    <rPh sb="3" eb="5">
      <t>ウワノ</t>
    </rPh>
    <rPh sb="6" eb="8">
      <t>チョウシュウ</t>
    </rPh>
    <rPh sb="11" eb="12">
      <t>ア</t>
    </rPh>
    <rPh sb="15" eb="17">
      <t>ショメン</t>
    </rPh>
    <rPh sb="19" eb="22">
      <t>ホゴシャ</t>
    </rPh>
    <rPh sb="23" eb="25">
      <t>ドウイ</t>
    </rPh>
    <rPh sb="26" eb="27">
      <t>エ</t>
    </rPh>
    <phoneticPr fontId="6"/>
  </si>
  <si>
    <t>からの実費徴収はあるか。</t>
    <phoneticPr fontId="6"/>
  </si>
  <si>
    <t>　① 実費徴収について、具体的に記入すること。</t>
    <rPh sb="3" eb="5">
      <t>ジッピ</t>
    </rPh>
    <rPh sb="5" eb="7">
      <t>チョウシュウ</t>
    </rPh>
    <rPh sb="12" eb="15">
      <t>グタイテキ</t>
    </rPh>
    <rPh sb="16" eb="18">
      <t>キニュウ</t>
    </rPh>
    <phoneticPr fontId="6"/>
  </si>
  <si>
    <t>徴収額</t>
    <rPh sb="0" eb="3">
      <t>チョウシュウガク</t>
    </rPh>
    <phoneticPr fontId="6"/>
  </si>
  <si>
    <t>備考（徴収対象児等補足説明）</t>
    <rPh sb="0" eb="2">
      <t>ビコウ</t>
    </rPh>
    <rPh sb="3" eb="5">
      <t>チョウシュウ</t>
    </rPh>
    <rPh sb="5" eb="7">
      <t>タイショウ</t>
    </rPh>
    <rPh sb="7" eb="8">
      <t>ジ</t>
    </rPh>
    <rPh sb="8" eb="9">
      <t>トウ</t>
    </rPh>
    <phoneticPr fontId="6"/>
  </si>
  <si>
    <t>施設ｻｰﾋﾞｽ区分収入計上（勘定科目：</t>
    <rPh sb="0" eb="2">
      <t>シセツ</t>
    </rPh>
    <rPh sb="7" eb="9">
      <t>クブン</t>
    </rPh>
    <phoneticPr fontId="4"/>
  </si>
  <si>
    <t>）</t>
  </si>
  <si>
    <t>別会計処理</t>
  </si>
  <si>
    <t>（ｻｰﾋﾞｽ区分名：</t>
    <rPh sb="6" eb="7">
      <t>ク</t>
    </rPh>
    <rPh sb="7" eb="8">
      <t>ブン</t>
    </rPh>
    <rPh sb="8" eb="9">
      <t>メイ</t>
    </rPh>
    <phoneticPr fontId="4"/>
  </si>
  <si>
    <t>、勘定科目：</t>
  </si>
  <si>
    <t>　③ 実費徴収するに当たり、保護者の同意を得ているか。</t>
    <rPh sb="3" eb="5">
      <t>ジッピ</t>
    </rPh>
    <rPh sb="5" eb="7">
      <t>チョウシュウ</t>
    </rPh>
    <rPh sb="10" eb="11">
      <t>ア</t>
    </rPh>
    <rPh sb="14" eb="17">
      <t>ホゴシャ</t>
    </rPh>
    <rPh sb="18" eb="20">
      <t>ドウイ</t>
    </rPh>
    <rPh sb="21" eb="22">
      <t>エ</t>
    </rPh>
    <phoneticPr fontId="6"/>
  </si>
  <si>
    <t>「こどもの出欠状況に関する情報の確認、バス送迎に当たっての安全管理等の徹底について」(令和4年11月14日事務連絡)</t>
    <rPh sb="5" eb="7">
      <t>シュッケツ</t>
    </rPh>
    <rPh sb="7" eb="9">
      <t>ジョウキョウ</t>
    </rPh>
    <rPh sb="10" eb="11">
      <t>カン</t>
    </rPh>
    <rPh sb="13" eb="15">
      <t>ジョウホウ</t>
    </rPh>
    <rPh sb="16" eb="18">
      <t>カクニン</t>
    </rPh>
    <rPh sb="21" eb="23">
      <t>ソウゲイ</t>
    </rPh>
    <rPh sb="24" eb="25">
      <t>ア</t>
    </rPh>
    <rPh sb="29" eb="31">
      <t>アンゼン</t>
    </rPh>
    <rPh sb="31" eb="33">
      <t>カンリ</t>
    </rPh>
    <rPh sb="33" eb="34">
      <t>トウ</t>
    </rPh>
    <rPh sb="35" eb="37">
      <t>テッテイ</t>
    </rPh>
    <rPh sb="43" eb="45">
      <t>レイワ</t>
    </rPh>
    <rPh sb="46" eb="47">
      <t>ネン</t>
    </rPh>
    <rPh sb="49" eb="50">
      <t>ガツ</t>
    </rPh>
    <rPh sb="52" eb="53">
      <t>ニチ</t>
    </rPh>
    <rPh sb="53" eb="55">
      <t>ジム</t>
    </rPh>
    <rPh sb="55" eb="57">
      <t>レンラク</t>
    </rPh>
    <phoneticPr fontId="6"/>
  </si>
  <si>
    <t>②　運行の安全管理マニュアル等を整備しているか。</t>
    <rPh sb="2" eb="4">
      <t>ウンコウ</t>
    </rPh>
    <rPh sb="5" eb="7">
      <t>アンゼン</t>
    </rPh>
    <rPh sb="7" eb="9">
      <t>カンリ</t>
    </rPh>
    <rPh sb="14" eb="15">
      <t>トウ</t>
    </rPh>
    <rPh sb="16" eb="18">
      <t>セイビ</t>
    </rPh>
    <phoneticPr fontId="6"/>
  </si>
  <si>
    <t>就学前の子どもに関する教育、保育等の総合的な提供の推進に関する法律（平成18年6月15日法律第77号）→以下「認定こども園法」</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40" eb="41">
      <t>ガツ</t>
    </rPh>
    <rPh sb="43" eb="44">
      <t>ニチ</t>
    </rPh>
    <rPh sb="44" eb="46">
      <t>ホウリツ</t>
    </rPh>
    <rPh sb="46" eb="47">
      <t>ダイ</t>
    </rPh>
    <rPh sb="49" eb="50">
      <t>ゴウ</t>
    </rPh>
    <rPh sb="52" eb="54">
      <t>イカ</t>
    </rPh>
    <rPh sb="55" eb="57">
      <t>ニンテイ</t>
    </rPh>
    <rPh sb="60" eb="61">
      <t>エン</t>
    </rPh>
    <rPh sb="61" eb="62">
      <t>ホウ</t>
    </rPh>
    <phoneticPr fontId="4"/>
  </si>
  <si>
    <t>就学前の子どもに関する教育、保育等の総合的な提供の推進に関する法律施行規則（平成26年7月2日内閣府・文部科学省・厚生労働省令第2号）→以下「認定こども園法施行規則」</t>
    <rPh sb="0" eb="3">
      <t>シュウガクマエ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5">
      <t>セコウ</t>
    </rPh>
    <rPh sb="35" eb="37">
      <t>キソク</t>
    </rPh>
    <rPh sb="44" eb="45">
      <t>ガツ</t>
    </rPh>
    <rPh sb="46" eb="47">
      <t>ニチ</t>
    </rPh>
    <rPh sb="47" eb="49">
      <t>ナイカク</t>
    </rPh>
    <rPh sb="49" eb="50">
      <t>フ</t>
    </rPh>
    <rPh sb="51" eb="53">
      <t>モンブ</t>
    </rPh>
    <rPh sb="53" eb="56">
      <t>カガクショウ</t>
    </rPh>
    <rPh sb="57" eb="59">
      <t>コウセイ</t>
    </rPh>
    <rPh sb="59" eb="62">
      <t>ロウドウショウ</t>
    </rPh>
    <rPh sb="62" eb="63">
      <t>レイ</t>
    </rPh>
    <rPh sb="63" eb="64">
      <t>ダイ</t>
    </rPh>
    <rPh sb="65" eb="66">
      <t>ゴウ</t>
    </rPh>
    <rPh sb="68" eb="70">
      <t>イカ</t>
    </rPh>
    <rPh sb="71" eb="73">
      <t>ニンテイ</t>
    </rPh>
    <rPh sb="76" eb="77">
      <t>エン</t>
    </rPh>
    <rPh sb="77" eb="78">
      <t>ホウ</t>
    </rPh>
    <rPh sb="78" eb="80">
      <t>セコウ</t>
    </rPh>
    <rPh sb="80" eb="82">
      <t>キソク</t>
    </rPh>
    <phoneticPr fontId="4"/>
  </si>
  <si>
    <t xml:space="preserve">（運営の状況に関する評価等）
第23条　幼保連携型認定こども園の設置者は、主務省令で定めるところにより当該幼保連携型認定こども園における教育及び保育並びに子育て支援事業（以下「教育及び保育等」という。）の状況その他の運営の状況について評価を行い、その結果に基づき幼保連携型認定こども園の運営の改善を図るため必要な措置を講ずるよう努めなければならない。
</t>
    <rPh sb="1" eb="3">
      <t>ウンエイ</t>
    </rPh>
    <rPh sb="4" eb="6">
      <t>ジョウキョウ</t>
    </rPh>
    <rPh sb="7" eb="8">
      <t>カン</t>
    </rPh>
    <rPh sb="10" eb="12">
      <t>ヒョウカ</t>
    </rPh>
    <rPh sb="12" eb="13">
      <t>トウ</t>
    </rPh>
    <rPh sb="20" eb="22">
      <t>ヨウホ</t>
    </rPh>
    <rPh sb="22" eb="24">
      <t>レンケイ</t>
    </rPh>
    <rPh sb="24" eb="25">
      <t>ガタ</t>
    </rPh>
    <rPh sb="25" eb="27">
      <t>ニンテイ</t>
    </rPh>
    <rPh sb="30" eb="31">
      <t>エン</t>
    </rPh>
    <rPh sb="32" eb="35">
      <t>セッチシャ</t>
    </rPh>
    <rPh sb="37" eb="40">
      <t>シュムショウ</t>
    </rPh>
    <rPh sb="40" eb="41">
      <t>レイ</t>
    </rPh>
    <rPh sb="42" eb="43">
      <t>サダ</t>
    </rPh>
    <rPh sb="51" eb="53">
      <t>トウガイ</t>
    </rPh>
    <rPh sb="53" eb="55">
      <t>ヨウホ</t>
    </rPh>
    <rPh sb="55" eb="57">
      <t>レンケイ</t>
    </rPh>
    <rPh sb="57" eb="58">
      <t>ガタ</t>
    </rPh>
    <rPh sb="58" eb="60">
      <t>ニンテイ</t>
    </rPh>
    <rPh sb="63" eb="64">
      <t>エン</t>
    </rPh>
    <rPh sb="68" eb="70">
      <t>キョウイク</t>
    </rPh>
    <rPh sb="70" eb="71">
      <t>オヨ</t>
    </rPh>
    <rPh sb="72" eb="74">
      <t>ホイク</t>
    </rPh>
    <rPh sb="74" eb="75">
      <t>ナラ</t>
    </rPh>
    <rPh sb="77" eb="79">
      <t>コソダ</t>
    </rPh>
    <rPh sb="80" eb="82">
      <t>シエン</t>
    </rPh>
    <rPh sb="82" eb="84">
      <t>ジギョウ</t>
    </rPh>
    <rPh sb="85" eb="87">
      <t>イカ</t>
    </rPh>
    <rPh sb="88" eb="90">
      <t>キョウイク</t>
    </rPh>
    <rPh sb="90" eb="91">
      <t>オヨ</t>
    </rPh>
    <rPh sb="92" eb="94">
      <t>ホイク</t>
    </rPh>
    <rPh sb="94" eb="95">
      <t>トウ</t>
    </rPh>
    <rPh sb="102" eb="104">
      <t>ジョウキョウ</t>
    </rPh>
    <rPh sb="106" eb="107">
      <t>タ</t>
    </rPh>
    <rPh sb="108" eb="110">
      <t>ウンエイ</t>
    </rPh>
    <rPh sb="111" eb="113">
      <t>ジョウキョウ</t>
    </rPh>
    <rPh sb="117" eb="119">
      <t>ヒョウカ</t>
    </rPh>
    <rPh sb="120" eb="121">
      <t>オコナ</t>
    </rPh>
    <rPh sb="125" eb="127">
      <t>ケッカ</t>
    </rPh>
    <rPh sb="128" eb="129">
      <t>モト</t>
    </rPh>
    <rPh sb="131" eb="133">
      <t>ヨウホ</t>
    </rPh>
    <rPh sb="133" eb="135">
      <t>レンケイ</t>
    </rPh>
    <rPh sb="135" eb="138">
      <t>ガタニンテイ</t>
    </rPh>
    <rPh sb="141" eb="142">
      <t>エン</t>
    </rPh>
    <rPh sb="143" eb="145">
      <t>ウンエイ</t>
    </rPh>
    <rPh sb="146" eb="148">
      <t>カイゼン</t>
    </rPh>
    <rPh sb="149" eb="150">
      <t>ハカ</t>
    </rPh>
    <rPh sb="153" eb="155">
      <t>ヒツヨウ</t>
    </rPh>
    <rPh sb="156" eb="158">
      <t>ソチ</t>
    </rPh>
    <rPh sb="159" eb="160">
      <t>コウ</t>
    </rPh>
    <rPh sb="164" eb="165">
      <t>ツト</t>
    </rPh>
    <phoneticPr fontId="4"/>
  </si>
  <si>
    <t xml:space="preserve">（法第23条の規定による評価の方法）
第23条　幼保連携型認定こども園の設置者は、当該幼保連携型認定こども園における教育及び保育並びに子育て支援事業（第25条において「教育及び保育等」という。）の状況その他の運営の状況について、自ら評価を行い、その結果を公表するものとする。
２　前項の評価を行うに当たっては幼保連携型認定こども園の設置者は、その実情に応じ、適切な項目を設定して行うものとする。
第24条　幼保連携型認定こども園の設置者は、前条第1項の規定による評価の結果を踏まえた当該幼保連携型認定こども園の園児の保護者その他の当該幼保連携型認定こども園の関係者（当該幼保連携型認定こども厭悪職員を除く。）による評価を行い、その結果を公表するよう努めるものとする。
</t>
    <rPh sb="1" eb="2">
      <t>ホウ</t>
    </rPh>
    <rPh sb="2" eb="3">
      <t>ダイ</t>
    </rPh>
    <rPh sb="5" eb="6">
      <t>ジョウ</t>
    </rPh>
    <rPh sb="7" eb="9">
      <t>キテイ</t>
    </rPh>
    <rPh sb="12" eb="14">
      <t>ヒョウカ</t>
    </rPh>
    <rPh sb="15" eb="17">
      <t>ホウホウ</t>
    </rPh>
    <rPh sb="24" eb="26">
      <t>ヨウホ</t>
    </rPh>
    <rPh sb="26" eb="28">
      <t>レンケイ</t>
    </rPh>
    <rPh sb="28" eb="29">
      <t>ガタ</t>
    </rPh>
    <rPh sb="29" eb="31">
      <t>ニンテイ</t>
    </rPh>
    <rPh sb="34" eb="35">
      <t>エン</t>
    </rPh>
    <rPh sb="36" eb="39">
      <t>セッチシャ</t>
    </rPh>
    <rPh sb="41" eb="43">
      <t>トウガイ</t>
    </rPh>
    <rPh sb="43" eb="45">
      <t>ヨウホ</t>
    </rPh>
    <rPh sb="45" eb="47">
      <t>レンケイ</t>
    </rPh>
    <rPh sb="47" eb="48">
      <t>ガタ</t>
    </rPh>
    <rPh sb="48" eb="50">
      <t>ニンテイ</t>
    </rPh>
    <rPh sb="53" eb="54">
      <t>エン</t>
    </rPh>
    <rPh sb="58" eb="60">
      <t>キョウイク</t>
    </rPh>
    <rPh sb="60" eb="61">
      <t>オヨ</t>
    </rPh>
    <rPh sb="62" eb="64">
      <t>ホイク</t>
    </rPh>
    <rPh sb="64" eb="65">
      <t>ナラ</t>
    </rPh>
    <rPh sb="67" eb="69">
      <t>コソダ</t>
    </rPh>
    <rPh sb="70" eb="72">
      <t>シエン</t>
    </rPh>
    <rPh sb="72" eb="74">
      <t>ジギョウ</t>
    </rPh>
    <rPh sb="75" eb="76">
      <t>ダイ</t>
    </rPh>
    <rPh sb="78" eb="79">
      <t>ジョウ</t>
    </rPh>
    <rPh sb="84" eb="86">
      <t>キョウイク</t>
    </rPh>
    <rPh sb="86" eb="87">
      <t>オヨ</t>
    </rPh>
    <rPh sb="88" eb="90">
      <t>ホイク</t>
    </rPh>
    <rPh sb="90" eb="91">
      <t>トウ</t>
    </rPh>
    <rPh sb="98" eb="100">
      <t>ジョウキョウ</t>
    </rPh>
    <rPh sb="102" eb="103">
      <t>タ</t>
    </rPh>
    <rPh sb="104" eb="106">
      <t>ウンエイ</t>
    </rPh>
    <rPh sb="107" eb="109">
      <t>ジョウキョウ</t>
    </rPh>
    <rPh sb="114" eb="115">
      <t>ミズカ</t>
    </rPh>
    <rPh sb="116" eb="118">
      <t>ヒョウカ</t>
    </rPh>
    <rPh sb="119" eb="120">
      <t>オコナ</t>
    </rPh>
    <rPh sb="124" eb="126">
      <t>ケッカ</t>
    </rPh>
    <rPh sb="127" eb="129">
      <t>コウヒョウ</t>
    </rPh>
    <rPh sb="140" eb="142">
      <t>ゼンコウ</t>
    </rPh>
    <rPh sb="143" eb="145">
      <t>ヒョウカ</t>
    </rPh>
    <rPh sb="146" eb="147">
      <t>オコナ</t>
    </rPh>
    <rPh sb="149" eb="150">
      <t>ア</t>
    </rPh>
    <rPh sb="154" eb="156">
      <t>ヨウホ</t>
    </rPh>
    <rPh sb="156" eb="158">
      <t>レンケイ</t>
    </rPh>
    <rPh sb="158" eb="159">
      <t>ガタ</t>
    </rPh>
    <rPh sb="159" eb="161">
      <t>ニンテイ</t>
    </rPh>
    <rPh sb="164" eb="165">
      <t>エン</t>
    </rPh>
    <rPh sb="166" eb="169">
      <t>セッチシャ</t>
    </rPh>
    <rPh sb="173" eb="175">
      <t>ジツジョウ</t>
    </rPh>
    <rPh sb="176" eb="177">
      <t>オウ</t>
    </rPh>
    <rPh sb="179" eb="181">
      <t>テキセツ</t>
    </rPh>
    <rPh sb="182" eb="184">
      <t>コウモク</t>
    </rPh>
    <rPh sb="185" eb="187">
      <t>セッテイ</t>
    </rPh>
    <rPh sb="189" eb="190">
      <t>オコナ</t>
    </rPh>
    <rPh sb="198" eb="199">
      <t>ダイ</t>
    </rPh>
    <rPh sb="201" eb="202">
      <t>ジョウ</t>
    </rPh>
    <rPh sb="203" eb="205">
      <t>ヨウホ</t>
    </rPh>
    <rPh sb="205" eb="207">
      <t>レンケイ</t>
    </rPh>
    <rPh sb="207" eb="208">
      <t>ガタ</t>
    </rPh>
    <rPh sb="208" eb="210">
      <t>ニンテイ</t>
    </rPh>
    <rPh sb="213" eb="214">
      <t>エン</t>
    </rPh>
    <rPh sb="215" eb="218">
      <t>セッチシャ</t>
    </rPh>
    <rPh sb="220" eb="222">
      <t>ゼンジョウ</t>
    </rPh>
    <rPh sb="222" eb="223">
      <t>ダイ</t>
    </rPh>
    <rPh sb="224" eb="225">
      <t>コウ</t>
    </rPh>
    <rPh sb="226" eb="228">
      <t>キテイ</t>
    </rPh>
    <rPh sb="231" eb="233">
      <t>ヒョウカ</t>
    </rPh>
    <rPh sb="234" eb="236">
      <t>ケッカ</t>
    </rPh>
    <rPh sb="237" eb="238">
      <t>フ</t>
    </rPh>
    <rPh sb="241" eb="243">
      <t>トウガイ</t>
    </rPh>
    <rPh sb="243" eb="247">
      <t>ヨウホレンケイ</t>
    </rPh>
    <rPh sb="247" eb="248">
      <t>ガタ</t>
    </rPh>
    <rPh sb="248" eb="250">
      <t>ニンテイ</t>
    </rPh>
    <rPh sb="253" eb="254">
      <t>エン</t>
    </rPh>
    <rPh sb="255" eb="257">
      <t>エンジ</t>
    </rPh>
    <rPh sb="258" eb="261">
      <t>ホゴシャ</t>
    </rPh>
    <rPh sb="263" eb="264">
      <t>タ</t>
    </rPh>
    <rPh sb="265" eb="267">
      <t>トウガイ</t>
    </rPh>
    <rPh sb="267" eb="269">
      <t>ヨウホ</t>
    </rPh>
    <rPh sb="269" eb="271">
      <t>レンケイ</t>
    </rPh>
    <rPh sb="271" eb="272">
      <t>ガタ</t>
    </rPh>
    <rPh sb="272" eb="274">
      <t>ニンテイ</t>
    </rPh>
    <rPh sb="277" eb="278">
      <t>エン</t>
    </rPh>
    <rPh sb="279" eb="282">
      <t>カンケイシャ</t>
    </rPh>
    <rPh sb="283" eb="285">
      <t>トウガイ</t>
    </rPh>
    <rPh sb="285" eb="287">
      <t>ヨウホ</t>
    </rPh>
    <rPh sb="287" eb="289">
      <t>レンケイ</t>
    </rPh>
    <rPh sb="289" eb="290">
      <t>ガタ</t>
    </rPh>
    <rPh sb="290" eb="292">
      <t>ニンテイ</t>
    </rPh>
    <rPh sb="295" eb="297">
      <t>エンオ</t>
    </rPh>
    <rPh sb="297" eb="299">
      <t>ショクイン</t>
    </rPh>
    <rPh sb="300" eb="301">
      <t>ノゾ</t>
    </rPh>
    <rPh sb="307" eb="309">
      <t>ヒョウカ</t>
    </rPh>
    <rPh sb="310" eb="311">
      <t>オコナ</t>
    </rPh>
    <rPh sb="315" eb="317">
      <t>ケッカ</t>
    </rPh>
    <rPh sb="318" eb="320">
      <t>コウヒョウ</t>
    </rPh>
    <rPh sb="324" eb="325">
      <t>ツト</t>
    </rPh>
    <phoneticPr fontId="4"/>
  </si>
  <si>
    <t xml:space="preserve">（幼保連携型認定こども園の指導要録）
第30条　幼保連携型認定こども園に在籍する園児の指導要録（就学前の子どもに関する教育、保育等の総合的な提供の推進に関する法律施行令（以下「令」という。）第8条に規定する園児の学習及び健康の状況を記録した書類の原本をいう。以下この条において同じ。）を作成しなければならない。
２　園長は、園児が進学した場合においては、その作成に係る当該園児の指導要録の抄本又は写しを作成し、これを進学先の校長に送付しなければならない。
３　園長は、園児が転園した場合においては、その作成に係る当該園児の指導要録の写しを作成し、その写し（転園してきた園児については転園により送付を受けた指導要録（学校教育施行令（昭和28年政令第340号）第31条に規定する児童等の学習及び健康の状況を記録した書類の原本を含む。）の写しを含む。）を転園先の幼稚園の園長、保育所の長又は認定こども園の長に送付しなければならない。
</t>
    <rPh sb="24" eb="26">
      <t>ヨウホ</t>
    </rPh>
    <rPh sb="26" eb="28">
      <t>レンケイ</t>
    </rPh>
    <rPh sb="28" eb="29">
      <t>ガタ</t>
    </rPh>
    <rPh sb="29" eb="31">
      <t>ニンテイ</t>
    </rPh>
    <rPh sb="34" eb="35">
      <t>エン</t>
    </rPh>
    <rPh sb="36" eb="38">
      <t>ザイセキ</t>
    </rPh>
    <rPh sb="40" eb="42">
      <t>エンジ</t>
    </rPh>
    <rPh sb="43" eb="45">
      <t>シドウ</t>
    </rPh>
    <rPh sb="45" eb="47">
      <t>ヨウロク</t>
    </rPh>
    <rPh sb="48" eb="51">
      <t>シュウガクマエ</t>
    </rPh>
    <rPh sb="52" eb="53">
      <t>コ</t>
    </rPh>
    <rPh sb="56" eb="57">
      <t>カン</t>
    </rPh>
    <rPh sb="59" eb="61">
      <t>キョウイク</t>
    </rPh>
    <rPh sb="62" eb="64">
      <t>ホイク</t>
    </rPh>
    <rPh sb="64" eb="65">
      <t>トウ</t>
    </rPh>
    <rPh sb="66" eb="69">
      <t>ソウゴウテキ</t>
    </rPh>
    <rPh sb="70" eb="72">
      <t>テイキョウ</t>
    </rPh>
    <rPh sb="73" eb="75">
      <t>スイシン</t>
    </rPh>
    <rPh sb="76" eb="77">
      <t>カン</t>
    </rPh>
    <rPh sb="79" eb="81">
      <t>ホウリツ</t>
    </rPh>
    <rPh sb="81" eb="83">
      <t>セコウ</t>
    </rPh>
    <rPh sb="83" eb="84">
      <t>レイ</t>
    </rPh>
    <rPh sb="85" eb="87">
      <t>イカ</t>
    </rPh>
    <rPh sb="88" eb="89">
      <t>レイ</t>
    </rPh>
    <rPh sb="95" eb="96">
      <t>ダイ</t>
    </rPh>
    <rPh sb="97" eb="98">
      <t>ジョウ</t>
    </rPh>
    <rPh sb="99" eb="101">
      <t>キテイ</t>
    </rPh>
    <rPh sb="103" eb="105">
      <t>エンジ</t>
    </rPh>
    <rPh sb="106" eb="108">
      <t>ガクシュウ</t>
    </rPh>
    <rPh sb="108" eb="109">
      <t>オヨ</t>
    </rPh>
    <rPh sb="110" eb="112">
      <t>ケンコウ</t>
    </rPh>
    <rPh sb="113" eb="115">
      <t>ジョウキョウ</t>
    </rPh>
    <rPh sb="116" eb="118">
      <t>キロク</t>
    </rPh>
    <rPh sb="120" eb="122">
      <t>ショルイ</t>
    </rPh>
    <rPh sb="123" eb="125">
      <t>ゲンポン</t>
    </rPh>
    <rPh sb="129" eb="131">
      <t>イカ</t>
    </rPh>
    <rPh sb="133" eb="134">
      <t>ジョウ</t>
    </rPh>
    <rPh sb="138" eb="139">
      <t>オナ</t>
    </rPh>
    <rPh sb="143" eb="145">
      <t>サクセイ</t>
    </rPh>
    <rPh sb="158" eb="160">
      <t>エンチョウ</t>
    </rPh>
    <rPh sb="162" eb="164">
      <t>エンジ</t>
    </rPh>
    <rPh sb="165" eb="167">
      <t>シンガク</t>
    </rPh>
    <rPh sb="169" eb="171">
      <t>バアイ</t>
    </rPh>
    <rPh sb="179" eb="181">
      <t>サクセイ</t>
    </rPh>
    <rPh sb="182" eb="183">
      <t>カカ</t>
    </rPh>
    <rPh sb="184" eb="186">
      <t>トウガイ</t>
    </rPh>
    <rPh sb="186" eb="188">
      <t>エンジ</t>
    </rPh>
    <rPh sb="189" eb="193">
      <t>シドウヨウロク</t>
    </rPh>
    <rPh sb="194" eb="196">
      <t>ショウホン</t>
    </rPh>
    <rPh sb="196" eb="197">
      <t>マタ</t>
    </rPh>
    <rPh sb="198" eb="199">
      <t>ウツ</t>
    </rPh>
    <rPh sb="201" eb="203">
      <t>サクセイ</t>
    </rPh>
    <rPh sb="208" eb="211">
      <t>シンガクサキ</t>
    </rPh>
    <rPh sb="212" eb="214">
      <t>コウチョウ</t>
    </rPh>
    <rPh sb="215" eb="217">
      <t>ソウフ</t>
    </rPh>
    <rPh sb="230" eb="232">
      <t>エンチョウ</t>
    </rPh>
    <rPh sb="234" eb="236">
      <t>エンジ</t>
    </rPh>
    <rPh sb="237" eb="239">
      <t>テンエン</t>
    </rPh>
    <rPh sb="241" eb="243">
      <t>バアイ</t>
    </rPh>
    <rPh sb="251" eb="253">
      <t>サクセイ</t>
    </rPh>
    <rPh sb="254" eb="255">
      <t>カカ</t>
    </rPh>
    <rPh sb="256" eb="258">
      <t>トウガイ</t>
    </rPh>
    <rPh sb="258" eb="260">
      <t>エンジ</t>
    </rPh>
    <rPh sb="261" eb="265">
      <t>シドウヨウロク</t>
    </rPh>
    <rPh sb="266" eb="267">
      <t>ウツ</t>
    </rPh>
    <rPh sb="269" eb="271">
      <t>サクセイ</t>
    </rPh>
    <rPh sb="275" eb="276">
      <t>ウツ</t>
    </rPh>
    <rPh sb="278" eb="280">
      <t>テンエン</t>
    </rPh>
    <rPh sb="284" eb="286">
      <t>エンジ</t>
    </rPh>
    <rPh sb="291" eb="293">
      <t>テンエン</t>
    </rPh>
    <rPh sb="296" eb="298">
      <t>ソウフ</t>
    </rPh>
    <rPh sb="299" eb="300">
      <t>ウ</t>
    </rPh>
    <rPh sb="302" eb="304">
      <t>シドウ</t>
    </rPh>
    <rPh sb="304" eb="306">
      <t>ヨウロク</t>
    </rPh>
    <rPh sb="307" eb="309">
      <t>ガッコウ</t>
    </rPh>
    <rPh sb="309" eb="311">
      <t>キョウイク</t>
    </rPh>
    <rPh sb="311" eb="313">
      <t>セコウ</t>
    </rPh>
    <rPh sb="313" eb="314">
      <t>レイ</t>
    </rPh>
    <rPh sb="315" eb="317">
      <t>ショウワ</t>
    </rPh>
    <rPh sb="319" eb="320">
      <t>ネン</t>
    </rPh>
    <rPh sb="320" eb="322">
      <t>セイレイ</t>
    </rPh>
    <rPh sb="322" eb="323">
      <t>ダイ</t>
    </rPh>
    <rPh sb="326" eb="327">
      <t>ゴウ</t>
    </rPh>
    <rPh sb="328" eb="329">
      <t>ダイ</t>
    </rPh>
    <rPh sb="331" eb="332">
      <t>ジョウ</t>
    </rPh>
    <rPh sb="333" eb="335">
      <t>キテイ</t>
    </rPh>
    <rPh sb="337" eb="339">
      <t>ジドウ</t>
    </rPh>
    <rPh sb="339" eb="340">
      <t>トウ</t>
    </rPh>
    <rPh sb="341" eb="343">
      <t>ガクシュウ</t>
    </rPh>
    <rPh sb="343" eb="344">
      <t>オヨ</t>
    </rPh>
    <rPh sb="345" eb="347">
      <t>ケンコウ</t>
    </rPh>
    <rPh sb="348" eb="350">
      <t>ジョウキョウ</t>
    </rPh>
    <rPh sb="351" eb="353">
      <t>キロク</t>
    </rPh>
    <rPh sb="355" eb="357">
      <t>ショルイ</t>
    </rPh>
    <rPh sb="358" eb="360">
      <t>ゲンポン</t>
    </rPh>
    <rPh sb="361" eb="362">
      <t>フク</t>
    </rPh>
    <rPh sb="366" eb="367">
      <t>ウツ</t>
    </rPh>
    <rPh sb="369" eb="370">
      <t>フク</t>
    </rPh>
    <rPh sb="374" eb="376">
      <t>テンエン</t>
    </rPh>
    <rPh sb="376" eb="377">
      <t>サキ</t>
    </rPh>
    <rPh sb="378" eb="381">
      <t>ヨウチエン</t>
    </rPh>
    <rPh sb="382" eb="384">
      <t>エンチョウ</t>
    </rPh>
    <rPh sb="385" eb="388">
      <t>ホイクショ</t>
    </rPh>
    <rPh sb="389" eb="390">
      <t>チョウ</t>
    </rPh>
    <rPh sb="390" eb="391">
      <t>マタ</t>
    </rPh>
    <rPh sb="392" eb="394">
      <t>ニンテイ</t>
    </rPh>
    <rPh sb="397" eb="398">
      <t>エン</t>
    </rPh>
    <rPh sb="399" eb="400">
      <t>チョウ</t>
    </rPh>
    <rPh sb="401" eb="403">
      <t>ソウフ</t>
    </rPh>
    <phoneticPr fontId="4"/>
  </si>
  <si>
    <t>※既存資料を添付する場合は、職名、各記号にあった勤務時間及び実働時間がわかる資料を合わせて提供すること。</t>
    <rPh sb="1" eb="3">
      <t>キソン</t>
    </rPh>
    <rPh sb="3" eb="5">
      <t>シリョウ</t>
    </rPh>
    <rPh sb="6" eb="8">
      <t>テンプ</t>
    </rPh>
    <rPh sb="10" eb="12">
      <t>バアイ</t>
    </rPh>
    <rPh sb="14" eb="16">
      <t>ショクメイ</t>
    </rPh>
    <rPh sb="17" eb="18">
      <t>カク</t>
    </rPh>
    <rPh sb="18" eb="20">
      <t>キゴウ</t>
    </rPh>
    <rPh sb="24" eb="26">
      <t>キンム</t>
    </rPh>
    <rPh sb="26" eb="28">
      <t>ジカン</t>
    </rPh>
    <rPh sb="28" eb="29">
      <t>オヨ</t>
    </rPh>
    <rPh sb="30" eb="32">
      <t>ジツドウ</t>
    </rPh>
    <rPh sb="32" eb="34">
      <t>ジカン</t>
    </rPh>
    <rPh sb="38" eb="40">
      <t>シリョウ</t>
    </rPh>
    <rPh sb="41" eb="42">
      <t>ア</t>
    </rPh>
    <rPh sb="45" eb="47">
      <t>テイキョウ</t>
    </rPh>
    <phoneticPr fontId="6"/>
  </si>
  <si>
    <t>保育所における感染症対策ガイドライン（2018年改訂版）（2022（令和４）年10月一部改訂）</t>
    <phoneticPr fontId="6"/>
  </si>
  <si>
    <t>(9)　日曜日、祝日、年末年始以外に一斉休園（行事の振替休</t>
    <rPh sb="4" eb="7">
      <t>ニチヨウビ</t>
    </rPh>
    <phoneticPr fontId="6"/>
  </si>
  <si>
    <t>　を含む）を実施しているか。</t>
    <phoneticPr fontId="6"/>
  </si>
  <si>
    <t>上乗せ徴収（特定負担額）があるか。</t>
    <phoneticPr fontId="6"/>
  </si>
  <si>
    <t>(12)　入園予定者から、入園料の徴収があるか。</t>
    <phoneticPr fontId="4"/>
  </si>
  <si>
    <t>(13)　市町村が定める保育料（基本負担額）のほかに、</t>
    <rPh sb="5" eb="8">
      <t>シチョウソン</t>
    </rPh>
    <rPh sb="9" eb="10">
      <t>サダ</t>
    </rPh>
    <rPh sb="16" eb="18">
      <t>キホン</t>
    </rPh>
    <rPh sb="18" eb="20">
      <t>フタン</t>
    </rPh>
    <rPh sb="20" eb="21">
      <t>ガク</t>
    </rPh>
    <phoneticPr fontId="4"/>
  </si>
  <si>
    <t>(14)　保育料（基本負担額）及び上乗せ徴収（特定負担額）のほかに、保護者</t>
    <rPh sb="5" eb="8">
      <t>ホイクリョウ</t>
    </rPh>
    <rPh sb="9" eb="11">
      <t>キホン</t>
    </rPh>
    <rPh sb="11" eb="13">
      <t>フタン</t>
    </rPh>
    <rPh sb="13" eb="14">
      <t>ガク</t>
    </rPh>
    <rPh sb="15" eb="16">
      <t>オヨ</t>
    </rPh>
    <rPh sb="17" eb="19">
      <t>ウワノ</t>
    </rPh>
    <rPh sb="20" eb="22">
      <t>チョウシュウ</t>
    </rPh>
    <rPh sb="23" eb="25">
      <t>トクテイ</t>
    </rPh>
    <rPh sb="25" eb="27">
      <t>フタン</t>
    </rPh>
    <rPh sb="27" eb="28">
      <t>ガク</t>
    </rPh>
    <phoneticPr fontId="4"/>
  </si>
  <si>
    <t>(11)　特定教育・保育の提供の開始に際し、あらかじめ、利用申込者</t>
    <rPh sb="5" eb="7">
      <t>トクテイ</t>
    </rPh>
    <rPh sb="7" eb="9">
      <t>キョウイク</t>
    </rPh>
    <rPh sb="10" eb="12">
      <t>ホイク</t>
    </rPh>
    <rPh sb="13" eb="15">
      <t>テイキョウ</t>
    </rPh>
    <rPh sb="16" eb="18">
      <t>カイシ</t>
    </rPh>
    <rPh sb="19" eb="20">
      <t>サイ</t>
    </rPh>
    <rPh sb="28" eb="30">
      <t>リヨウ</t>
    </rPh>
    <rPh sb="30" eb="33">
      <t>モウシコミシャ</t>
    </rPh>
    <phoneticPr fontId="6"/>
  </si>
  <si>
    <t>春季休業
(年度末・年度初)</t>
    <rPh sb="0" eb="2">
      <t>シュンキ</t>
    </rPh>
    <rPh sb="2" eb="4">
      <t>キュウギョウ</t>
    </rPh>
    <rPh sb="6" eb="8">
      <t>ネンド</t>
    </rPh>
    <rPh sb="8" eb="9">
      <t>マツ</t>
    </rPh>
    <rPh sb="10" eb="12">
      <t>ネンド</t>
    </rPh>
    <rPh sb="12" eb="13">
      <t>ハジ</t>
    </rPh>
    <phoneticPr fontId="4"/>
  </si>
  <si>
    <t>（支給認定保護者）に対し、運営規程の概要等重要事項の</t>
    <phoneticPr fontId="4"/>
  </si>
  <si>
    <t>文書を交付して説明を行っているか。</t>
    <phoneticPr fontId="4"/>
  </si>
  <si>
    <t>(12)入園料の徴収があるか</t>
    <rPh sb="4" eb="7">
      <t>ニュウエンリョウ</t>
    </rPh>
    <rPh sb="8" eb="10">
      <t>チョウシュウ</t>
    </rPh>
    <phoneticPr fontId="4"/>
  </si>
  <si>
    <t>(13)上乗せ徴収（特定負担額）があるか</t>
    <rPh sb="4" eb="6">
      <t>ウワノ</t>
    </rPh>
    <rPh sb="7" eb="9">
      <t>チョウシュウ</t>
    </rPh>
    <rPh sb="10" eb="12">
      <t>トクテイ</t>
    </rPh>
    <rPh sb="12" eb="14">
      <t>フタン</t>
    </rPh>
    <rPh sb="14" eb="15">
      <t>ガク</t>
    </rPh>
    <phoneticPr fontId="4"/>
  </si>
  <si>
    <t>(14)保護者からの実費徴収はあるか</t>
    <rPh sb="4" eb="7">
      <t>ホゴシャ</t>
    </rPh>
    <rPh sb="10" eb="12">
      <t>ジッピ</t>
    </rPh>
    <rPh sb="12" eb="14">
      <t>チョウシュウ</t>
    </rPh>
    <phoneticPr fontId="4"/>
  </si>
  <si>
    <t>No11</t>
  </si>
  <si>
    <t>2歳児以上現員数</t>
    <rPh sb="1" eb="3">
      <t>サイジ</t>
    </rPh>
    <rPh sb="3" eb="5">
      <t>イジョウ</t>
    </rPh>
    <rPh sb="5" eb="8">
      <t>ゲンインスウ</t>
    </rPh>
    <phoneticPr fontId="4"/>
  </si>
  <si>
    <r>
      <t>③</t>
    </r>
    <r>
      <rPr>
        <sz val="10"/>
        <rFont val="HGｺﾞｼｯｸM"/>
        <family val="3"/>
        <charset val="128"/>
      </rPr>
      <t>看護師・准看護師のうち1人を保育士としてｶｳﾝﾄする。</t>
    </r>
    <rPh sb="1" eb="4">
      <t>カンゴシ</t>
    </rPh>
    <rPh sb="5" eb="9">
      <t>ジュンカンゴシ</t>
    </rPh>
    <rPh sb="13" eb="14">
      <t>ヒト</t>
    </rPh>
    <rPh sb="15" eb="18">
      <t>ホイクシ</t>
    </rPh>
    <phoneticPr fontId="4"/>
  </si>
  <si>
    <t>※保育士カウントの看護師、学校教諭、子育て支援員を含む</t>
    <rPh sb="1" eb="4">
      <t>ホイクシ</t>
    </rPh>
    <rPh sb="9" eb="12">
      <t>カンゴシ</t>
    </rPh>
    <rPh sb="13" eb="15">
      <t>ガッコウ</t>
    </rPh>
    <rPh sb="15" eb="17">
      <t>キョウユ</t>
    </rPh>
    <rPh sb="18" eb="20">
      <t>コソダ</t>
    </rPh>
    <rPh sb="21" eb="23">
      <t>シエン</t>
    </rPh>
    <rPh sb="23" eb="24">
      <t>イン</t>
    </rPh>
    <rPh sb="25" eb="26">
      <t>フク</t>
    </rPh>
    <phoneticPr fontId="4"/>
  </si>
  <si>
    <t>　小学校就学前までの子が１人であれば年５日、２人以上であれば年10日を限度として、看護休暇付与を事業主に義務づけ。</t>
    <phoneticPr fontId="4"/>
  </si>
  <si>
    <t>　要介護状態にある対象家族が１人であれば年５日、２人以上であれば年10日を限度として、介護休暇付与を事業主に義務づけ。</t>
    <phoneticPr fontId="4"/>
  </si>
  <si>
    <t>　３歳に達するまでの子を養育する労働者について、短時間勤務の措置（１日原則６時間）を事業主に義務づけ。</t>
    <phoneticPr fontId="4"/>
  </si>
  <si>
    <t>　３歳に達するまでの子を養育する労働者が請求した場合、所定外労働を免除。</t>
    <phoneticPr fontId="4"/>
  </si>
  <si>
    <t>　小学校就学前までの子を養育し、又は要介護状態にある対象家族を介護する労働者が請求した場合、 １ヶ月24時間、１年150時間を超える時間外労働を制限。</t>
    <phoneticPr fontId="4"/>
  </si>
  <si>
    <t>　小学校就学前までの子を養育し、又は要介護状態にある対象家族を介護する労働者が請求した場合、 深夜（午後10時から午前5時まで）における労働を制限。</t>
    <phoneticPr fontId="4"/>
  </si>
  <si>
    <t>　育児又は介護をする労働者の転勤に一定の配慮を求める制度。</t>
    <phoneticPr fontId="4"/>
  </si>
  <si>
    <t>　育児休業等を取得したこと等を理由とする解雇その他の不利益取扱いを禁止。</t>
    <phoneticPr fontId="4"/>
  </si>
  <si>
    <r>
      <t>→</t>
    </r>
    <r>
      <rPr>
        <sz val="10"/>
        <rFont val="HGｺﾞｼｯｸM"/>
        <family val="3"/>
        <charset val="128"/>
      </rPr>
      <t>直近改定</t>
    </r>
    <r>
      <rPr>
        <sz val="10"/>
        <rFont val="HGｺﾞｼｯｸM"/>
        <family val="3"/>
        <charset val="128"/>
      </rPr>
      <t>年月日：</t>
    </r>
    <rPh sb="1" eb="3">
      <t>チョッキン</t>
    </rPh>
    <rPh sb="3" eb="5">
      <t>カイテイ</t>
    </rPh>
    <rPh sb="5" eb="8">
      <t>ネンガッピ</t>
    </rPh>
    <phoneticPr fontId="6"/>
  </si>
  <si>
    <t>(15)園長について</t>
    <phoneticPr fontId="4"/>
  </si>
  <si>
    <t>(16)前年度の職員会議の開催状況について</t>
    <phoneticPr fontId="4"/>
  </si>
  <si>
    <t>(17)諸規程、諸帳簿の整備</t>
    <phoneticPr fontId="4"/>
  </si>
  <si>
    <t>(19)延長保育・預かり保育時のおやつや夕食の提供</t>
    <rPh sb="9" eb="10">
      <t>アズ</t>
    </rPh>
    <rPh sb="12" eb="14">
      <t>ホイク</t>
    </rPh>
    <phoneticPr fontId="4"/>
  </si>
  <si>
    <t>(20)食品衛生監視員の立ち入り検査について</t>
    <phoneticPr fontId="4"/>
  </si>
  <si>
    <t>常勤換算人数＝「(1)の表「教育及び保育に従事する者」及び「保育士ｶｳﾝﾄ看護師1名」の1ｶ月の労働時間数（雇用契約による）の合計」÷「正規職員就業規則で定めた1ｶ月の所定労働時間数」（小数点以下は端数処理しない）」</t>
    <rPh sb="12" eb="13">
      <t>ヒョウ</t>
    </rPh>
    <rPh sb="14" eb="16">
      <t>キョウイク</t>
    </rPh>
    <rPh sb="16" eb="17">
      <t>オヨ</t>
    </rPh>
    <rPh sb="18" eb="20">
      <t>ホイク</t>
    </rPh>
    <rPh sb="21" eb="23">
      <t>ジュウジ</t>
    </rPh>
    <rPh sb="25" eb="26">
      <t>モノ</t>
    </rPh>
    <rPh sb="27" eb="28">
      <t>オヨ</t>
    </rPh>
    <rPh sb="37" eb="40">
      <t>カンゴシ</t>
    </rPh>
    <rPh sb="41" eb="42">
      <t>ナ</t>
    </rPh>
    <rPh sb="46" eb="47">
      <t>ゲツ</t>
    </rPh>
    <rPh sb="48" eb="50">
      <t>ロウドウ</t>
    </rPh>
    <rPh sb="50" eb="53">
      <t>ジカンスウ</t>
    </rPh>
    <rPh sb="54" eb="56">
      <t>コヨウ</t>
    </rPh>
    <rPh sb="56" eb="58">
      <t>ケイヤク</t>
    </rPh>
    <rPh sb="63" eb="65">
      <t>ゴウケイ</t>
    </rPh>
    <rPh sb="84" eb="86">
      <t>ショテイ</t>
    </rPh>
    <rPh sb="86" eb="88">
      <t>ロウドウ</t>
    </rPh>
    <rPh sb="96" eb="98">
      <t>イカ</t>
    </rPh>
    <rPh sb="99" eb="101">
      <t>ハスウ</t>
    </rPh>
    <rPh sb="101" eb="103">
      <t>ショリ</t>
    </rPh>
    <phoneticPr fontId="4"/>
  </si>
  <si>
    <t>【満3歳児対応加配加算あり・3歳児配置改善加算ありの施設】</t>
    <rPh sb="1" eb="2">
      <t>マン</t>
    </rPh>
    <rPh sb="26" eb="28">
      <t>シセツ</t>
    </rPh>
    <phoneticPr fontId="4"/>
  </si>
  <si>
    <t>開園</t>
    <rPh sb="0" eb="2">
      <t>カイエン</t>
    </rPh>
    <phoneticPr fontId="4"/>
  </si>
  <si>
    <r>
      <t>簿外管理（</t>
    </r>
    <r>
      <rPr>
        <u/>
        <sz val="10"/>
        <rFont val="HGｺﾞｼｯｸM"/>
        <family val="3"/>
        <charset val="128"/>
      </rPr>
      <t>出納帳</t>
    </r>
    <r>
      <rPr>
        <sz val="10"/>
        <rFont val="HGｺﾞｼｯｸM"/>
        <family val="3"/>
        <charset val="128"/>
      </rPr>
      <t>等の作成　→</t>
    </r>
    <rPh sb="0" eb="2">
      <t>ボガイ</t>
    </rPh>
    <rPh sb="2" eb="4">
      <t>カンリ</t>
    </rPh>
    <rPh sb="5" eb="8">
      <t>スイトウチョウ</t>
    </rPh>
    <phoneticPr fontId="6"/>
  </si>
  <si>
    <t xml:space="preserve">(15) 園長について </t>
    <rPh sb="5" eb="7">
      <t>エンチョウ</t>
    </rPh>
    <phoneticPr fontId="6"/>
  </si>
  <si>
    <t>(16) 職員会議の開催状況について（前年度の状況）※新設園は本年度の状況</t>
    <rPh sb="19" eb="22">
      <t>ゼンネンド</t>
    </rPh>
    <rPh sb="23" eb="25">
      <t>ジョウキョウ</t>
    </rPh>
    <rPh sb="27" eb="29">
      <t>シンセツ</t>
    </rPh>
    <rPh sb="29" eb="30">
      <t>エン</t>
    </rPh>
    <rPh sb="31" eb="34">
      <t>ホンネンド</t>
    </rPh>
    <rPh sb="35" eb="37">
      <t>ジョウキョウ</t>
    </rPh>
    <phoneticPr fontId="6"/>
  </si>
  <si>
    <t>(17) 必要な諸規程、諸帳簿は整備しているか。</t>
    <rPh sb="5" eb="7">
      <t>ヒツヨウ</t>
    </rPh>
    <rPh sb="8" eb="9">
      <t>ショ</t>
    </rPh>
    <rPh sb="9" eb="11">
      <t>キテイ</t>
    </rPh>
    <rPh sb="12" eb="13">
      <t>ショ</t>
    </rPh>
    <rPh sb="13" eb="15">
      <t>チョウボ</t>
    </rPh>
    <rPh sb="16" eb="18">
      <t>セイビ</t>
    </rPh>
    <phoneticPr fontId="6"/>
  </si>
  <si>
    <t>③ 園児送迎が保護者付き添いの場合において、保護者以外の者が登</t>
    <rPh sb="2" eb="4">
      <t>エンジ</t>
    </rPh>
    <rPh sb="4" eb="6">
      <t>ソウゲイ</t>
    </rPh>
    <rPh sb="7" eb="10">
      <t>ホゴシャ</t>
    </rPh>
    <rPh sb="10" eb="11">
      <t>ツ</t>
    </rPh>
    <rPh sb="12" eb="13">
      <t>ソ</t>
    </rPh>
    <rPh sb="15" eb="17">
      <t>バアイ</t>
    </rPh>
    <rPh sb="22" eb="24">
      <t>ホゴ</t>
    </rPh>
    <rPh sb="24" eb="25">
      <t>シャ</t>
    </rPh>
    <rPh sb="25" eb="27">
      <t>イガイ</t>
    </rPh>
    <rPh sb="28" eb="29">
      <t>モノ</t>
    </rPh>
    <rPh sb="30" eb="31">
      <t>ノボル</t>
    </rPh>
    <phoneticPr fontId="6"/>
  </si>
  <si>
    <t>「常勤保育士」とは、以下に該当する者をいい、「短時間勤務の保育士」とは次のいずれにも該当しないものをいう。</t>
    <rPh sb="1" eb="3">
      <t>ジョウキン</t>
    </rPh>
    <rPh sb="3" eb="6">
      <t>ホイクシ</t>
    </rPh>
    <rPh sb="10" eb="12">
      <t>イカ</t>
    </rPh>
    <rPh sb="13" eb="15">
      <t>ガイトウ</t>
    </rPh>
    <rPh sb="17" eb="18">
      <t>モノ</t>
    </rPh>
    <rPh sb="23" eb="26">
      <t>タンジカン</t>
    </rPh>
    <rPh sb="26" eb="28">
      <t>キンム</t>
    </rPh>
    <rPh sb="29" eb="32">
      <t>ホイクシ</t>
    </rPh>
    <rPh sb="35" eb="36">
      <t>ツギ</t>
    </rPh>
    <rPh sb="42" eb="44">
      <t>ガイトウ</t>
    </rPh>
    <phoneticPr fontId="4"/>
  </si>
  <si>
    <t>①当該保育所等の就業規則において定められている常勤の従業者が勤務すべき時間数（１か月に勤務すべき時間数が120時間</t>
    <rPh sb="1" eb="3">
      <t>トウガイ</t>
    </rPh>
    <rPh sb="3" eb="6">
      <t>ホイクショ</t>
    </rPh>
    <rPh sb="6" eb="7">
      <t>トウ</t>
    </rPh>
    <rPh sb="8" eb="10">
      <t>シュウギョウ</t>
    </rPh>
    <rPh sb="10" eb="12">
      <t>キソク</t>
    </rPh>
    <rPh sb="16" eb="17">
      <t>サダ</t>
    </rPh>
    <rPh sb="23" eb="25">
      <t>ジョウキン</t>
    </rPh>
    <rPh sb="26" eb="29">
      <t>ジュウギョウシャ</t>
    </rPh>
    <rPh sb="30" eb="32">
      <t>キンム</t>
    </rPh>
    <rPh sb="35" eb="38">
      <t>ジカンスウ</t>
    </rPh>
    <rPh sb="41" eb="42">
      <t>ゲツ</t>
    </rPh>
    <rPh sb="43" eb="45">
      <t>キンム</t>
    </rPh>
    <rPh sb="48" eb="51">
      <t>ジカンスウ</t>
    </rPh>
    <rPh sb="55" eb="57">
      <t>ジカン</t>
    </rPh>
    <phoneticPr fontId="4"/>
  </si>
  <si>
    <t>　以上であるものに限る。）に達している者。</t>
    <rPh sb="1" eb="3">
      <t>イジョウ</t>
    </rPh>
    <rPh sb="9" eb="10">
      <t>カギ</t>
    </rPh>
    <rPh sb="14" eb="15">
      <t>タッ</t>
    </rPh>
    <rPh sb="19" eb="20">
      <t>モノ</t>
    </rPh>
    <phoneticPr fontId="4"/>
  </si>
  <si>
    <t>②①以外の者であって、１日６時間以上かつ月20日以上勤務するもの</t>
    <rPh sb="2" eb="4">
      <t>イガイ</t>
    </rPh>
    <rPh sb="5" eb="6">
      <t>モノ</t>
    </rPh>
    <rPh sb="12" eb="13">
      <t>ニチ</t>
    </rPh>
    <rPh sb="14" eb="16">
      <t>ジカン</t>
    </rPh>
    <rPh sb="16" eb="18">
      <t>イジョウ</t>
    </rPh>
    <rPh sb="20" eb="21">
      <t>ツキ</t>
    </rPh>
    <rPh sb="23" eb="24">
      <t>ニチ</t>
    </rPh>
    <rPh sb="24" eb="26">
      <t>イジョウ</t>
    </rPh>
    <rPh sb="26" eb="28">
      <t>キンム</t>
    </rPh>
    <phoneticPr fontId="4"/>
  </si>
  <si>
    <t>・R3.10 内閣府作成 自治体向けFAQ【第19.1版】認定・利用調整 Q59</t>
    <phoneticPr fontId="4"/>
  </si>
  <si>
    <t>2号3号認定利用区分は、日曜、祝日及び年末年始以外の休園は、原則認められない。</t>
    <phoneticPr fontId="4"/>
  </si>
  <si>
    <r>
      <t>徴収金を簿外管理する場合については、</t>
    </r>
    <r>
      <rPr>
        <sz val="9"/>
        <color theme="1"/>
        <rFont val="HGｺﾞｼｯｸM"/>
        <family val="3"/>
        <charset val="128"/>
      </rPr>
      <t>保護者からの受取、業者への支払が記録に残るよう</t>
    </r>
    <r>
      <rPr>
        <sz val="9"/>
        <color rgb="FFFF0000"/>
        <rFont val="HGｺﾞｼｯｸM"/>
        <family val="3"/>
        <charset val="128"/>
      </rPr>
      <t>出納帳等を作成し、管理を</t>
    </r>
    <r>
      <rPr>
        <sz val="9"/>
        <rFont val="HGｺﾞｼｯｸM"/>
        <family val="3"/>
        <charset val="128"/>
      </rPr>
      <t>行うこと。</t>
    </r>
    <rPh sb="4" eb="6">
      <t>ボガイ</t>
    </rPh>
    <rPh sb="6" eb="8">
      <t>カンリ</t>
    </rPh>
    <rPh sb="10" eb="12">
      <t>バアイ</t>
    </rPh>
    <rPh sb="41" eb="43">
      <t>スイトウ</t>
    </rPh>
    <rPh sb="43" eb="44">
      <t>チョウ</t>
    </rPh>
    <rPh sb="44" eb="45">
      <t>トウ</t>
    </rPh>
    <rPh sb="46" eb="48">
      <t>サクセイ</t>
    </rPh>
    <rPh sb="50" eb="52">
      <t>カンリ</t>
    </rPh>
    <phoneticPr fontId="6"/>
  </si>
  <si>
    <t>就学前の子どもに関する教育、保育等の総合的な提供の推進に関する法律第26条の規定により準用される学校教育法第10条</t>
    <rPh sb="0" eb="2">
      <t>シュウガク</t>
    </rPh>
    <rPh sb="2" eb="3">
      <t>マエ</t>
    </rPh>
    <rPh sb="4" eb="5">
      <t>コ</t>
    </rPh>
    <rPh sb="8" eb="9">
      <t>カン</t>
    </rPh>
    <rPh sb="11" eb="13">
      <t>キョウイク</t>
    </rPh>
    <rPh sb="14" eb="16">
      <t>ホイク</t>
    </rPh>
    <rPh sb="16" eb="17">
      <t>トウ</t>
    </rPh>
    <rPh sb="18" eb="21">
      <t>ソウゴウテキ</t>
    </rPh>
    <rPh sb="22" eb="24">
      <t>テイキョウ</t>
    </rPh>
    <rPh sb="25" eb="27">
      <t>スイシン</t>
    </rPh>
    <rPh sb="28" eb="29">
      <t>カン</t>
    </rPh>
    <rPh sb="31" eb="33">
      <t>ホウリツ</t>
    </rPh>
    <rPh sb="33" eb="34">
      <t>ダイ</t>
    </rPh>
    <rPh sb="36" eb="37">
      <t>ジョウ</t>
    </rPh>
    <rPh sb="38" eb="40">
      <t>キテイ</t>
    </rPh>
    <rPh sb="43" eb="45">
      <t>ジュンヨウ</t>
    </rPh>
    <rPh sb="48" eb="50">
      <t>ガッコウ</t>
    </rPh>
    <rPh sb="50" eb="52">
      <t>キョウイク</t>
    </rPh>
    <rPh sb="52" eb="53">
      <t>ホウ</t>
    </rPh>
    <rPh sb="53" eb="54">
      <t>ダイ</t>
    </rPh>
    <rPh sb="56" eb="57">
      <t>ジョウ</t>
    </rPh>
    <phoneticPr fontId="4"/>
  </si>
  <si>
    <t xml:space="preserve">労働時間が6時間を超える場合は少くとも45分、8時間を超える場合は少くとも1時間の休憩時間を労働時間の途中に与えなければならない。 
労働時間が6時間を超える場合は少くとも45分、8時間を超える場合は少くとも1時間の休憩時間を労働時間の途中に与えなければならない。 </t>
    <phoneticPr fontId="4"/>
  </si>
  <si>
    <t>で明示しているか。</t>
    <rPh sb="1" eb="3">
      <t>メイジ</t>
    </rPh>
    <phoneticPr fontId="4"/>
  </si>
  <si>
    <t>https://www.mhlw.go.jp/stf/seisakunitsuite/bunya/0000144972.html</t>
    <phoneticPr fontId="4"/>
  </si>
  <si>
    <t>(最低賃金の減額の特例）</t>
    <rPh sb="1" eb="3">
      <t>サイテイ</t>
    </rPh>
    <rPh sb="3" eb="5">
      <t>チンギン</t>
    </rPh>
    <rPh sb="6" eb="8">
      <t>ゲンガク</t>
    </rPh>
    <rPh sb="9" eb="11">
      <t>トクレイ</t>
    </rPh>
    <phoneticPr fontId="6"/>
  </si>
  <si>
    <t>※</t>
    <phoneticPr fontId="4"/>
  </si>
  <si>
    <t>別表１  正規職員：教育及び保育従事者の勤務状況及び給与支給状況</t>
    <rPh sb="5" eb="7">
      <t>セイキ</t>
    </rPh>
    <rPh sb="7" eb="9">
      <t>ショクイン</t>
    </rPh>
    <rPh sb="10" eb="12">
      <t>キョウイク</t>
    </rPh>
    <rPh sb="12" eb="13">
      <t>オヨ</t>
    </rPh>
    <rPh sb="14" eb="16">
      <t>ホイク</t>
    </rPh>
    <rPh sb="16" eb="19">
      <t>ジュウジシャ</t>
    </rPh>
    <rPh sb="20" eb="22">
      <t>キンム</t>
    </rPh>
    <phoneticPr fontId="6"/>
  </si>
  <si>
    <t>本園
・
その他の事業</t>
    <rPh sb="0" eb="1">
      <t>ホン</t>
    </rPh>
    <rPh sb="1" eb="2">
      <t>エン</t>
    </rPh>
    <rPh sb="7" eb="8">
      <t>タ</t>
    </rPh>
    <rPh sb="9" eb="11">
      <t>ジギョウ</t>
    </rPh>
    <phoneticPr fontId="6"/>
  </si>
  <si>
    <t>(19)　延長保育・預かり保育を実施し、おやつや夕食を提供している場合の内容</t>
    <rPh sb="10" eb="11">
      <t>アズ</t>
    </rPh>
    <rPh sb="13" eb="15">
      <t>ホイク</t>
    </rPh>
    <rPh sb="27" eb="29">
      <t>テイキョウ</t>
    </rPh>
    <phoneticPr fontId="6"/>
  </si>
  <si>
    <t>・</t>
    <phoneticPr fontId="4"/>
  </si>
  <si>
    <t>【認定こども園法第27条に基づく学校保健安全法の読替え】</t>
    <rPh sb="1" eb="3">
      <t>ニンテイ</t>
    </rPh>
    <rPh sb="6" eb="7">
      <t>ソノ</t>
    </rPh>
    <rPh sb="7" eb="8">
      <t>ホウ</t>
    </rPh>
    <rPh sb="8" eb="9">
      <t>ダイ</t>
    </rPh>
    <rPh sb="11" eb="12">
      <t>ジョウ</t>
    </rPh>
    <rPh sb="13" eb="14">
      <t>モト</t>
    </rPh>
    <rPh sb="16" eb="18">
      <t>ガッコウ</t>
    </rPh>
    <rPh sb="18" eb="20">
      <t>ホケン</t>
    </rPh>
    <rPh sb="20" eb="22">
      <t>アンゼン</t>
    </rPh>
    <rPh sb="22" eb="23">
      <t>ホウ</t>
    </rPh>
    <rPh sb="24" eb="26">
      <t>ヨミカ</t>
    </rPh>
    <phoneticPr fontId="4"/>
  </si>
  <si>
    <t>認定こども園法第27条（学校保健安全法第５条の準用）</t>
    <rPh sb="0" eb="2">
      <t>ニンテイ</t>
    </rPh>
    <rPh sb="5" eb="6">
      <t>エン</t>
    </rPh>
    <rPh sb="6" eb="7">
      <t>ホウ</t>
    </rPh>
    <rPh sb="7" eb="8">
      <t>ダイ</t>
    </rPh>
    <rPh sb="10" eb="11">
      <t>ジョウ</t>
    </rPh>
    <phoneticPr fontId="4"/>
  </si>
  <si>
    <t>短時間</t>
    <rPh sb="0" eb="3">
      <t>タンジカン</t>
    </rPh>
    <phoneticPr fontId="4"/>
  </si>
  <si>
    <r>
      <t>他に施設</t>
    </r>
    <r>
      <rPr>
        <sz val="9"/>
        <color rgb="FFFF0000"/>
        <rFont val="HGｺﾞｼｯｸM"/>
        <family val="3"/>
        <charset val="128"/>
      </rPr>
      <t>長</t>
    </r>
    <r>
      <rPr>
        <sz val="9"/>
        <rFont val="HGｺﾞｼｯｸM"/>
        <family val="3"/>
        <charset val="128"/>
      </rPr>
      <t>が必要と認めた場合</t>
    </r>
    <rPh sb="0" eb="1">
      <t>ホカ</t>
    </rPh>
    <rPh sb="2" eb="4">
      <t>シセツ</t>
    </rPh>
    <rPh sb="4" eb="5">
      <t>チョウ</t>
    </rPh>
    <rPh sb="6" eb="8">
      <t>ヒツヨウ</t>
    </rPh>
    <rPh sb="9" eb="10">
      <t>ミト</t>
    </rPh>
    <rPh sb="12" eb="14">
      <t>バアイ</t>
    </rPh>
    <phoneticPr fontId="4"/>
  </si>
  <si>
    <t>・</t>
    <phoneticPr fontId="4"/>
  </si>
  <si>
    <t>④ 欠席連絡等がない園児について保護者に確認しているか。また、</t>
    <rPh sb="2" eb="4">
      <t>ケッセキ</t>
    </rPh>
    <rPh sb="4" eb="6">
      <t>レンラク</t>
    </rPh>
    <rPh sb="6" eb="7">
      <t>トウ</t>
    </rPh>
    <rPh sb="10" eb="12">
      <t>エンジ</t>
    </rPh>
    <rPh sb="16" eb="19">
      <t>ホゴシャ</t>
    </rPh>
    <rPh sb="20" eb="22">
      <t>カクニン</t>
    </rPh>
    <phoneticPr fontId="4"/>
  </si>
  <si>
    <t>職員間で情報を共有しているか。</t>
    <rPh sb="4" eb="6">
      <t>ジョウホウ</t>
    </rPh>
    <rPh sb="7" eb="9">
      <t>キョウユウ</t>
    </rPh>
    <phoneticPr fontId="4"/>
  </si>
  <si>
    <t>「こどもの出欠状況に関する情報の確認の再徹底について」(令和５年９月11日事務連絡)</t>
    <rPh sb="5" eb="7">
      <t>シュッケツ</t>
    </rPh>
    <rPh sb="7" eb="9">
      <t>ジョウキョウ</t>
    </rPh>
    <rPh sb="10" eb="11">
      <t>カン</t>
    </rPh>
    <rPh sb="13" eb="15">
      <t>ジョウホウ</t>
    </rPh>
    <rPh sb="16" eb="18">
      <t>カクニン</t>
    </rPh>
    <rPh sb="19" eb="20">
      <t>サイ</t>
    </rPh>
    <rPh sb="20" eb="22">
      <t>テッテイ</t>
    </rPh>
    <rPh sb="28" eb="30">
      <t>レイワ</t>
    </rPh>
    <rPh sb="31" eb="32">
      <t>ネン</t>
    </rPh>
    <rPh sb="33" eb="34">
      <t>ガツ</t>
    </rPh>
    <rPh sb="36" eb="37">
      <t>ニチ</t>
    </rPh>
    <rPh sb="37" eb="39">
      <t>ジム</t>
    </rPh>
    <rPh sb="39" eb="41">
      <t>レンラク</t>
    </rPh>
    <phoneticPr fontId="6"/>
  </si>
  <si>
    <t xml:space="preserve"> ① 学校安全計画を策定しているか。</t>
    <rPh sb="3" eb="5">
      <t>ガッコウ</t>
    </rPh>
    <rPh sb="5" eb="7">
      <t>アンゼン</t>
    </rPh>
    <rPh sb="7" eb="9">
      <t>ケイカク</t>
    </rPh>
    <rPh sb="10" eb="12">
      <t>サクテイ</t>
    </rPh>
    <phoneticPr fontId="6"/>
  </si>
  <si>
    <t xml:space="preserve"> ② 策定した学校安全計画を職員に周知しているか。</t>
    <phoneticPr fontId="4"/>
  </si>
  <si>
    <t xml:space="preserve"> </t>
    <phoneticPr fontId="4"/>
  </si>
  <si>
    <t xml:space="preserve"> いるか。</t>
    <phoneticPr fontId="4"/>
  </si>
  <si>
    <t xml:space="preserve"> ③ 学校安全計画に基づく必要な研修及び訓練を定期的に実施して</t>
    <phoneticPr fontId="4"/>
  </si>
  <si>
    <t xml:space="preserve"> しているか。</t>
    <phoneticPr fontId="4"/>
  </si>
  <si>
    <t xml:space="preserve"> ④ 保護者に対し、学校安全計画に基づく取組の内容等について周知</t>
    <phoneticPr fontId="4"/>
  </si>
  <si>
    <t xml:space="preserve"> ① 業務継続計画を策定しているか。</t>
    <rPh sb="3" eb="5">
      <t>ギョウム</t>
    </rPh>
    <rPh sb="5" eb="7">
      <t>ケイゾク</t>
    </rPh>
    <rPh sb="7" eb="9">
      <t>ケイカク</t>
    </rPh>
    <rPh sb="10" eb="12">
      <t>サクテイ</t>
    </rPh>
    <phoneticPr fontId="6"/>
  </si>
  <si>
    <t>認定こども園法第27条（学校保健安全法第27条の準用</t>
    <rPh sb="19" eb="20">
      <t>ダイ</t>
    </rPh>
    <rPh sb="22" eb="23">
      <t>ジョウ</t>
    </rPh>
    <phoneticPr fontId="4"/>
  </si>
  <si>
    <t>業務継続計画とは、感染症や非常災害の発生時において、利用者に対する支援の提供を継続的に実施するため及び非常時の体制で早期の業務再開を図るための計画</t>
    <phoneticPr fontId="4"/>
  </si>
  <si>
    <t>学校安全計画とは、学校において園児等の安全の確保を図るため、当該学校の施設及び設備の安全点検、園児等に対する通学を含めた学校生活その他の日常生活における安全に関する指導、職員の研修その他学校における安全に関する事項について定めた計画</t>
    <rPh sb="15" eb="17">
      <t>エンジ</t>
    </rPh>
    <rPh sb="47" eb="49">
      <t>エンジ</t>
    </rPh>
    <rPh sb="49" eb="50">
      <t>トウ</t>
    </rPh>
    <phoneticPr fontId="4"/>
  </si>
  <si>
    <r>
      <t>－幼保連携型認定こども園運営No.</t>
    </r>
    <r>
      <rPr>
        <b/>
        <sz val="10"/>
        <color rgb="FFFF0000"/>
        <rFont val="HGｺﾞｼｯｸM"/>
        <family val="3"/>
        <charset val="128"/>
      </rPr>
      <t>３３</t>
    </r>
    <r>
      <rPr>
        <b/>
        <sz val="10"/>
        <rFont val="HGｺﾞｼｯｸM"/>
        <family val="3"/>
        <charset val="128"/>
      </rPr>
      <t>－</t>
    </r>
    <rPh sb="5" eb="7">
      <t>ニンテイ</t>
    </rPh>
    <rPh sb="10" eb="11">
      <t>ソノ</t>
    </rPh>
    <phoneticPr fontId="6"/>
  </si>
  <si>
    <t>チーム保育加配加算</t>
    <rPh sb="3" eb="5">
      <t>ホイク</t>
    </rPh>
    <rPh sb="5" eb="7">
      <t>カハイ</t>
    </rPh>
    <rPh sb="7" eb="9">
      <t>カサン</t>
    </rPh>
    <phoneticPr fontId="4"/>
  </si>
  <si>
    <t>※公定価格に関するFAQ　Ver.24  No.218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※公定価格に関するFAQ　Ver.24  No.219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※公定価格に関するFAQ　Ver.24  No.220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phoneticPr fontId="4"/>
  </si>
  <si>
    <t>短時間</t>
  </si>
  <si>
    <t xml:space="preserve">  </t>
    <phoneticPr fontId="4"/>
  </si>
  <si>
    <t>「特定教育・保育施設等における事故の報告等について」（令和5年12月14日 こ成安第142号、5教参学第30号）</t>
    <phoneticPr fontId="4"/>
  </si>
  <si>
    <t>報告の対象となる重大事故の範囲
①死亡事故
②意識不明事故（どんな刺激にも反応しない状態に陥ったもの）
③治療に要する期間が 30 日以上の負傷や疾病を伴う重篤な事故</t>
    <phoneticPr fontId="4"/>
  </si>
  <si>
    <r>
      <t>事業主は、労働者（パートタイム労働者を含む）との労働契約の締結に際し、労働条件を明示しなければならない。
特に、「契約期間」、「有期労働契約の更新の機会の有無・更新の条件」「仕事をする場所と仕事の内容」「始業・就業の時刻や所定労働時間外労働の有無、休憩･休日・休暇」「賃金」「退職に関する事項」</t>
    </r>
    <r>
      <rPr>
        <sz val="9"/>
        <color rgb="FFFF0000"/>
        <rFont val="HGｺﾞｼｯｸM"/>
        <family val="3"/>
        <charset val="128"/>
      </rPr>
      <t>、「就業場所・業務の変更の範囲」</t>
    </r>
    <r>
      <rPr>
        <sz val="9"/>
        <rFont val="HGｺﾞｼｯｸM"/>
        <family val="3"/>
        <charset val="128"/>
      </rPr>
      <t>などについては、</t>
    </r>
    <r>
      <rPr>
        <u/>
        <sz val="9"/>
        <rFont val="HGｺﾞｼｯｸM"/>
        <family val="3"/>
        <charset val="128"/>
      </rPr>
      <t>文書で明示することが義務付けられている。</t>
    </r>
    <rPh sb="0" eb="2">
      <t>ジギョウ</t>
    </rPh>
    <rPh sb="2" eb="3">
      <t>ヌシ</t>
    </rPh>
    <rPh sb="5" eb="8">
      <t>ロウドウシャ</t>
    </rPh>
    <rPh sb="24" eb="26">
      <t>ロウドウ</t>
    </rPh>
    <rPh sb="26" eb="28">
      <t>ケイヤク</t>
    </rPh>
    <rPh sb="29" eb="31">
      <t>テイケツ</t>
    </rPh>
    <rPh sb="32" eb="33">
      <t>サイ</t>
    </rPh>
    <rPh sb="35" eb="37">
      <t>ロウドウ</t>
    </rPh>
    <rPh sb="37" eb="39">
      <t>ジョウケン</t>
    </rPh>
    <rPh sb="40" eb="42">
      <t>メイジ</t>
    </rPh>
    <rPh sb="53" eb="54">
      <t>トク</t>
    </rPh>
    <rPh sb="57" eb="59">
      <t>ケイヤク</t>
    </rPh>
    <rPh sb="59" eb="61">
      <t>キカン</t>
    </rPh>
    <rPh sb="64" eb="66">
      <t>ユウキ</t>
    </rPh>
    <rPh sb="66" eb="68">
      <t>ロウドウ</t>
    </rPh>
    <rPh sb="68" eb="70">
      <t>ケイヤク</t>
    </rPh>
    <rPh sb="71" eb="73">
      <t>コウシン</t>
    </rPh>
    <rPh sb="74" eb="76">
      <t>キカイ</t>
    </rPh>
    <rPh sb="77" eb="79">
      <t>ウム</t>
    </rPh>
    <rPh sb="80" eb="82">
      <t>コウシン</t>
    </rPh>
    <rPh sb="83" eb="85">
      <t>ジョウケン</t>
    </rPh>
    <rPh sb="87" eb="89">
      <t>シゴト</t>
    </rPh>
    <rPh sb="92" eb="94">
      <t>バショ</t>
    </rPh>
    <rPh sb="95" eb="97">
      <t>シゴト</t>
    </rPh>
    <rPh sb="98" eb="100">
      <t>ナイヨウ</t>
    </rPh>
    <rPh sb="102" eb="104">
      <t>シギョウ</t>
    </rPh>
    <rPh sb="105" eb="107">
      <t>シュウギョウ</t>
    </rPh>
    <rPh sb="108" eb="110">
      <t>ジコク</t>
    </rPh>
    <rPh sb="111" eb="113">
      <t>ショテイ</t>
    </rPh>
    <rPh sb="113" eb="115">
      <t>ロウドウ</t>
    </rPh>
    <rPh sb="115" eb="118">
      <t>ジカンガイ</t>
    </rPh>
    <rPh sb="118" eb="120">
      <t>ロウドウ</t>
    </rPh>
    <rPh sb="121" eb="123">
      <t>ウム</t>
    </rPh>
    <rPh sb="124" eb="126">
      <t>キュウケイ</t>
    </rPh>
    <rPh sb="127" eb="129">
      <t>キュウジツ</t>
    </rPh>
    <rPh sb="130" eb="132">
      <t>キュウカ</t>
    </rPh>
    <rPh sb="134" eb="136">
      <t>チンギン</t>
    </rPh>
    <rPh sb="138" eb="140">
      <t>タイショク</t>
    </rPh>
    <rPh sb="141" eb="142">
      <t>カン</t>
    </rPh>
    <rPh sb="144" eb="146">
      <t>ジコウ</t>
    </rPh>
    <rPh sb="149" eb="151">
      <t>シュウギョウ</t>
    </rPh>
    <rPh sb="151" eb="153">
      <t>バショ</t>
    </rPh>
    <rPh sb="171" eb="173">
      <t>ブンショ</t>
    </rPh>
    <rPh sb="174" eb="176">
      <t>メイジ</t>
    </rPh>
    <rPh sb="181" eb="184">
      <t>ギムヅ</t>
    </rPh>
    <phoneticPr fontId="6"/>
  </si>
  <si>
    <r>
      <t xml:space="preserve"> </t>
    </r>
    <r>
      <rPr>
        <sz val="10"/>
        <color rgb="FFFF0000"/>
        <rFont val="HGｺﾞｼｯｸM"/>
        <family val="3"/>
        <charset val="128"/>
      </rPr>
      <t xml:space="preserve">⑤ </t>
    </r>
    <r>
      <rPr>
        <sz val="10"/>
        <color theme="1"/>
        <rFont val="HGｺﾞｼｯｸM"/>
        <family val="3"/>
        <charset val="128"/>
      </rPr>
      <t>短</t>
    </r>
    <r>
      <rPr>
        <sz val="10"/>
        <rFont val="HGｺﾞｼｯｸM"/>
        <family val="3"/>
        <charset val="128"/>
      </rPr>
      <t>時間職員及び有期雇用労働者に対しては、</t>
    </r>
    <r>
      <rPr>
        <sz val="10"/>
        <color rgb="FFFF0000"/>
        <rFont val="HGｺﾞｼｯｸM"/>
        <family val="3"/>
        <charset val="128"/>
      </rPr>
      <t>③、④</t>
    </r>
    <r>
      <rPr>
        <sz val="10"/>
        <rFont val="HGｺﾞｼｯｸM"/>
        <family val="3"/>
        <charset val="128"/>
      </rPr>
      <t>に加え、「昇給の有無」 、</t>
    </r>
    <rPh sb="3" eb="4">
      <t>ミジカ</t>
    </rPh>
    <rPh sb="4" eb="6">
      <t>ジカン</t>
    </rPh>
    <rPh sb="6" eb="8">
      <t>ショクイン</t>
    </rPh>
    <rPh sb="8" eb="9">
      <t>オヨ</t>
    </rPh>
    <rPh sb="10" eb="12">
      <t>ユウキ</t>
    </rPh>
    <rPh sb="12" eb="14">
      <t>コヨウ</t>
    </rPh>
    <rPh sb="14" eb="17">
      <t>ロウドウシャ</t>
    </rPh>
    <rPh sb="18" eb="19">
      <t>タイ</t>
    </rPh>
    <rPh sb="34" eb="35">
      <t>ユウ</t>
    </rPh>
    <phoneticPr fontId="6"/>
  </si>
  <si>
    <t xml:space="preserve"> ④ 有期雇用労働者に対しては、労働契約の締結時及び更新時に、③に加え、</t>
    <rPh sb="3" eb="5">
      <t>ユウキ</t>
    </rPh>
    <rPh sb="5" eb="7">
      <t>コヨウ</t>
    </rPh>
    <rPh sb="7" eb="10">
      <t>ロウドウシャ</t>
    </rPh>
    <rPh sb="11" eb="12">
      <t>タイ</t>
    </rPh>
    <rPh sb="16" eb="18">
      <t>ロウドウ</t>
    </rPh>
    <rPh sb="18" eb="20">
      <t>ケイヤク</t>
    </rPh>
    <rPh sb="21" eb="23">
      <t>テイケツ</t>
    </rPh>
    <rPh sb="23" eb="24">
      <t>ジ</t>
    </rPh>
    <rPh sb="24" eb="25">
      <t>オヨ</t>
    </rPh>
    <rPh sb="26" eb="28">
      <t>コウシン</t>
    </rPh>
    <rPh sb="28" eb="29">
      <t>ジ</t>
    </rPh>
    <rPh sb="33" eb="34">
      <t>クワ</t>
    </rPh>
    <phoneticPr fontId="6"/>
  </si>
  <si>
    <t>の有無と内容」を書面（雇用契約書等）で明示しているか。</t>
    <rPh sb="1" eb="3">
      <t>ウム</t>
    </rPh>
    <rPh sb="4" eb="6">
      <t>ナイヨウ</t>
    </rPh>
    <rPh sb="8" eb="10">
      <t>ショメン</t>
    </rPh>
    <phoneticPr fontId="4"/>
  </si>
  <si>
    <t>有期労働契約の締結、更新、雇止め等</t>
    <rPh sb="0" eb="2">
      <t>ユウキ</t>
    </rPh>
    <rPh sb="2" eb="4">
      <t>ロウドウ</t>
    </rPh>
    <rPh sb="4" eb="6">
      <t>ケイヤク</t>
    </rPh>
    <rPh sb="7" eb="9">
      <t>テイケツ</t>
    </rPh>
    <rPh sb="10" eb="12">
      <t>コウシン</t>
    </rPh>
    <rPh sb="13" eb="15">
      <t>ヤトイド</t>
    </rPh>
    <rPh sb="16" eb="17">
      <t>トウ</t>
    </rPh>
    <phoneticPr fontId="4"/>
  </si>
  <si>
    <t>に関する基準第１条</t>
  </si>
  <si>
    <t>に関する基準第５条</t>
    <phoneticPr fontId="4"/>
  </si>
  <si>
    <t>いるか。</t>
    <phoneticPr fontId="4"/>
  </si>
  <si>
    <t xml:space="preserve"> ⑤ 安全計画の定期的な見直しを行い、 必要に応じて変更を行って</t>
    <phoneticPr fontId="4"/>
  </si>
  <si>
    <r>
      <t>－幼保連携型認定こども園運営No.</t>
    </r>
    <r>
      <rPr>
        <b/>
        <sz val="10"/>
        <color rgb="FFFF0000"/>
        <rFont val="HGｺﾞｼｯｸM"/>
        <family val="3"/>
        <charset val="128"/>
      </rPr>
      <t>３６</t>
    </r>
    <r>
      <rPr>
        <b/>
        <sz val="10"/>
        <rFont val="HGｺﾞｼｯｸM"/>
        <family val="3"/>
        <charset val="128"/>
      </rPr>
      <t>－</t>
    </r>
    <rPh sb="5" eb="7">
      <t>ニンテイ</t>
    </rPh>
    <rPh sb="10" eb="11">
      <t>ソノ</t>
    </rPh>
    <phoneticPr fontId="6"/>
  </si>
  <si>
    <r>
      <t>合計</t>
    </r>
    <r>
      <rPr>
        <sz val="10"/>
        <color rgb="FFFF0000"/>
        <rFont val="HGｺﾞｼｯｸM"/>
        <family val="3"/>
        <charset val="128"/>
      </rPr>
      <t>（現員）</t>
    </r>
    <rPh sb="0" eb="2">
      <t>ゴウケイ</t>
    </rPh>
    <rPh sb="3" eb="5">
      <t>ゲンイン</t>
    </rPh>
    <phoneticPr fontId="4"/>
  </si>
  <si>
    <t>日）</t>
    <rPh sb="0" eb="1">
      <t>ニチ</t>
    </rPh>
    <phoneticPr fontId="6"/>
  </si>
  <si>
    <t xml:space="preserve">１ヶ月単位の変形労働時間制に関する協定の場合、就業規則に明記している場合は労働基準監督署への届け出は不要。 </t>
    <rPh sb="34" eb="36">
      <t>バアイ</t>
    </rPh>
    <phoneticPr fontId="4"/>
  </si>
  <si>
    <t>(11)　保護者との連絡は、適切に行っているか</t>
    <rPh sb="14" eb="16">
      <t>テキセツ</t>
    </rPh>
    <rPh sb="17" eb="18">
      <t>オコナ</t>
    </rPh>
    <phoneticPr fontId="6"/>
  </si>
  <si>
    <t>クすること）</t>
    <phoneticPr fontId="6"/>
  </si>
  <si>
    <t xml:space="preserve"> ① 施設</t>
    <rPh sb="3" eb="5">
      <t>シセツ</t>
    </rPh>
    <phoneticPr fontId="6"/>
  </si>
  <si>
    <r>
      <t>(7) 調理</t>
    </r>
    <r>
      <rPr>
        <sz val="10"/>
        <color rgb="FFFF0000"/>
        <rFont val="HGｺﾞｼｯｸM"/>
        <family val="3"/>
        <charset val="128"/>
      </rPr>
      <t>室及び調理員</t>
    </r>
    <r>
      <rPr>
        <sz val="10"/>
        <rFont val="HGｺﾞｼｯｸM"/>
        <family val="3"/>
        <charset val="128"/>
      </rPr>
      <t>は清潔</t>
    </r>
    <r>
      <rPr>
        <sz val="10"/>
        <color rgb="FFFF0000"/>
        <rFont val="HGｺﾞｼｯｸM"/>
        <family val="3"/>
        <charset val="128"/>
      </rPr>
      <t>にしているか。</t>
    </r>
    <r>
      <rPr>
        <sz val="10"/>
        <rFont val="HGｺﾞｼｯｸM"/>
        <family val="3"/>
        <charset val="128"/>
      </rPr>
      <t>（該当するものを全てチェッ</t>
    </r>
    <rPh sb="6" eb="7">
      <t>シツ</t>
    </rPh>
    <rPh sb="7" eb="8">
      <t>オヨ</t>
    </rPh>
    <rPh sb="9" eb="12">
      <t>チョウリイン</t>
    </rPh>
    <phoneticPr fontId="6"/>
  </si>
  <si>
    <t xml:space="preserve"> ② 調理員</t>
    <rPh sb="3" eb="6">
      <t>チョウリイン</t>
    </rPh>
    <phoneticPr fontId="6"/>
  </si>
  <si>
    <t>記録は</t>
    <rPh sb="0" eb="2">
      <t>キロク</t>
    </rPh>
    <phoneticPr fontId="4"/>
  </si>
  <si>
    <t xml:space="preserve"> 4歳以上児</t>
    <rPh sb="2" eb="5">
      <t>サイイジョウ</t>
    </rPh>
    <rPh sb="5" eb="6">
      <t>ジ</t>
    </rPh>
    <phoneticPr fontId="4"/>
  </si>
  <si>
    <t>なし・・・３歳児X</t>
    <rPh sb="6" eb="8">
      <t>サイジ</t>
    </rPh>
    <phoneticPr fontId="4"/>
  </si>
  <si>
    <t>あり・・・３歳児Y</t>
    <rPh sb="6" eb="8">
      <t>サイジ</t>
    </rPh>
    <phoneticPr fontId="4"/>
  </si>
  <si>
    <t>あり・・・4歳以上児Y</t>
    <rPh sb="6" eb="9">
      <t>サイイジョウ</t>
    </rPh>
    <rPh sb="7" eb="9">
      <t>イジョウ</t>
    </rPh>
    <rPh sb="9" eb="10">
      <t>ジ</t>
    </rPh>
    <phoneticPr fontId="4"/>
  </si>
  <si>
    <t>なし・・・4歳以上児X</t>
    <rPh sb="6" eb="7">
      <t>サイ</t>
    </rPh>
    <rPh sb="9" eb="10">
      <t>ジ</t>
    </rPh>
    <phoneticPr fontId="4"/>
  </si>
  <si>
    <t>＜基準配置教育及び保育従事者
（うち保育士）の数算定表＞</t>
    <rPh sb="1" eb="3">
      <t>キジュン</t>
    </rPh>
    <rPh sb="3" eb="5">
      <t>ハイチ</t>
    </rPh>
    <rPh sb="5" eb="7">
      <t>キョウイク</t>
    </rPh>
    <rPh sb="7" eb="8">
      <t>オヨ</t>
    </rPh>
    <rPh sb="9" eb="11">
      <t>ホイク</t>
    </rPh>
    <rPh sb="11" eb="14">
      <t>ジュウジシャ</t>
    </rPh>
    <rPh sb="18" eb="21">
      <t>ホイクシ</t>
    </rPh>
    <rPh sb="23" eb="24">
      <t>スウ</t>
    </rPh>
    <rPh sb="24" eb="26">
      <t>サンテイ</t>
    </rPh>
    <rPh sb="26" eb="27">
      <t>ヒョウ</t>
    </rPh>
    <phoneticPr fontId="6"/>
  </si>
  <si>
    <t>４歳以上児配置改善加算</t>
    <rPh sb="2" eb="4">
      <t>イジョウ</t>
    </rPh>
    <rPh sb="5" eb="7">
      <t>ハイチ</t>
    </rPh>
    <rPh sb="7" eb="9">
      <t>カイゼン</t>
    </rPh>
    <rPh sb="9" eb="11">
      <t>カサン</t>
    </rPh>
    <phoneticPr fontId="4"/>
  </si>
  <si>
    <t>（注）4歳以上児配置改善加算</t>
    <phoneticPr fontId="4"/>
  </si>
  <si>
    <t>最低基準上の配置基準（4歳以上児30人につき1人配置）はXに、4歳以上児配置改善加算を受ける場合（4歳以上児25人につき1人配置又は実人数が25人を下回る場合でも要件を満たす場合）は、Yに計上すること。</t>
    <rPh sb="0" eb="2">
      <t>サイテイ</t>
    </rPh>
    <rPh sb="2" eb="4">
      <t>キジュン</t>
    </rPh>
    <rPh sb="4" eb="5">
      <t>ジョウ</t>
    </rPh>
    <rPh sb="6" eb="8">
      <t>ハイチ</t>
    </rPh>
    <rPh sb="8" eb="10">
      <t>キジュン</t>
    </rPh>
    <rPh sb="12" eb="15">
      <t>サイイジョウ</t>
    </rPh>
    <rPh sb="15" eb="16">
      <t>ジ</t>
    </rPh>
    <rPh sb="18" eb="19">
      <t>ヒト</t>
    </rPh>
    <rPh sb="23" eb="24">
      <t>ヒト</t>
    </rPh>
    <rPh sb="24" eb="26">
      <t>ハイチ</t>
    </rPh>
    <rPh sb="33" eb="35">
      <t>イジョウ</t>
    </rPh>
    <rPh sb="43" eb="44">
      <t>ウ</t>
    </rPh>
    <rPh sb="46" eb="48">
      <t>バアイ</t>
    </rPh>
    <rPh sb="51" eb="53">
      <t>イジョウ</t>
    </rPh>
    <rPh sb="53" eb="54">
      <t>ジ</t>
    </rPh>
    <rPh sb="62" eb="64">
      <t>ハイチ</t>
    </rPh>
    <rPh sb="64" eb="65">
      <t>マタ</t>
    </rPh>
    <rPh sb="66" eb="69">
      <t>ジツニンズウ</t>
    </rPh>
    <rPh sb="72" eb="73">
      <t>ニン</t>
    </rPh>
    <rPh sb="74" eb="76">
      <t>シタマワ</t>
    </rPh>
    <rPh sb="77" eb="79">
      <t>バアイ</t>
    </rPh>
    <rPh sb="81" eb="83">
      <t>ヨウケン</t>
    </rPh>
    <rPh sb="84" eb="85">
      <t>ミ</t>
    </rPh>
    <rPh sb="87" eb="89">
      <t>バアイ</t>
    </rPh>
    <phoneticPr fontId="6"/>
  </si>
  <si>
    <t>最低基準上の配置基準（3歳児20人につき1人配置）はXに、3歳児配置改善加算を受ける場合（3歳児15人以上につき1人配置又は実人数が15人を下回る場合でも要件を満たす場合）は、Yに計上すること。</t>
    <rPh sb="0" eb="2">
      <t>サイテイ</t>
    </rPh>
    <rPh sb="2" eb="4">
      <t>キジュン</t>
    </rPh>
    <rPh sb="4" eb="5">
      <t>ジョウ</t>
    </rPh>
    <rPh sb="6" eb="8">
      <t>ハイチ</t>
    </rPh>
    <rPh sb="8" eb="10">
      <t>キジュン</t>
    </rPh>
    <rPh sb="12" eb="14">
      <t>サイジ</t>
    </rPh>
    <rPh sb="16" eb="17">
      <t>ニン</t>
    </rPh>
    <rPh sb="21" eb="22">
      <t>ニン</t>
    </rPh>
    <rPh sb="22" eb="24">
      <t>ハイチ</t>
    </rPh>
    <rPh sb="30" eb="32">
      <t>サイジ</t>
    </rPh>
    <rPh sb="32" eb="34">
      <t>ハイチ</t>
    </rPh>
    <rPh sb="34" eb="36">
      <t>カイゼン</t>
    </rPh>
    <rPh sb="36" eb="38">
      <t>カサン</t>
    </rPh>
    <rPh sb="39" eb="40">
      <t>ウ</t>
    </rPh>
    <rPh sb="42" eb="44">
      <t>バアイ</t>
    </rPh>
    <rPh sb="46" eb="48">
      <t>サイジ</t>
    </rPh>
    <rPh sb="50" eb="53">
      <t>ニンイジョウ</t>
    </rPh>
    <rPh sb="57" eb="58">
      <t>ニン</t>
    </rPh>
    <rPh sb="58" eb="60">
      <t>ハイチ</t>
    </rPh>
    <rPh sb="60" eb="61">
      <t>マタ</t>
    </rPh>
    <rPh sb="62" eb="63">
      <t>ジツ</t>
    </rPh>
    <rPh sb="63" eb="65">
      <t>ニンズウ</t>
    </rPh>
    <rPh sb="68" eb="69">
      <t>ニン</t>
    </rPh>
    <rPh sb="70" eb="72">
      <t>シタマワ</t>
    </rPh>
    <rPh sb="73" eb="75">
      <t>バアイ</t>
    </rPh>
    <rPh sb="77" eb="79">
      <t>ヨウケン</t>
    </rPh>
    <rPh sb="80" eb="81">
      <t>ミ</t>
    </rPh>
    <rPh sb="83" eb="85">
      <t>バアイ</t>
    </rPh>
    <rPh sb="90" eb="92">
      <t>ケイジョウ</t>
    </rPh>
    <phoneticPr fontId="6"/>
  </si>
  <si>
    <t>合計（参考含む）</t>
    <rPh sb="0" eb="2">
      <t>ゴウケイ</t>
    </rPh>
    <rPh sb="3" eb="5">
      <t>サンコウ</t>
    </rPh>
    <rPh sb="5" eb="6">
      <t>フク</t>
    </rPh>
    <phoneticPr fontId="4"/>
  </si>
  <si>
    <t>※基本部分（参考）</t>
    <rPh sb="1" eb="3">
      <t>キホン</t>
    </rPh>
    <rPh sb="3" eb="5">
      <t>ブブン</t>
    </rPh>
    <rPh sb="6" eb="8">
      <t>サンコウ</t>
    </rPh>
    <phoneticPr fontId="4"/>
  </si>
  <si>
    <t>※基本加算部分（参考）</t>
    <rPh sb="1" eb="3">
      <t>キホン</t>
    </rPh>
    <rPh sb="3" eb="5">
      <t>カサン</t>
    </rPh>
    <rPh sb="5" eb="7">
      <t>ブブン</t>
    </rPh>
    <rPh sb="8" eb="10">
      <t>サンコウ</t>
    </rPh>
    <phoneticPr fontId="4"/>
  </si>
  <si>
    <r>
      <t>基本単価に含まれる職員構成（公定価格に関するFAQ_Ver.</t>
    </r>
    <r>
      <rPr>
        <sz val="9"/>
        <color rgb="FFFF0000"/>
        <rFont val="HGｺﾞｼｯｸM"/>
        <family val="3"/>
        <charset val="128"/>
      </rPr>
      <t>24</t>
    </r>
    <r>
      <rPr>
        <sz val="9"/>
        <color theme="1"/>
        <rFont val="HGｺﾞｼｯｸM"/>
        <family val="3"/>
        <charset val="128"/>
      </rPr>
      <t>_No.3）</t>
    </r>
    <phoneticPr fontId="6"/>
  </si>
  <si>
    <t>最低基準上の配置基準（3歳児20人につき1人配置）はXに、3歳児配置改善加算を受ける場合（3歳児15人以上につき1人配置又は実人数が15人を下回る場合でも要件を満たし加算が適用される場合）は、Yに計上すること。</t>
    <rPh sb="0" eb="2">
      <t>サイテイ</t>
    </rPh>
    <rPh sb="2" eb="4">
      <t>キジュン</t>
    </rPh>
    <rPh sb="4" eb="5">
      <t>ジョウ</t>
    </rPh>
    <rPh sb="6" eb="8">
      <t>ハイチ</t>
    </rPh>
    <rPh sb="8" eb="10">
      <t>キジュン</t>
    </rPh>
    <rPh sb="12" eb="14">
      <t>サイジ</t>
    </rPh>
    <rPh sb="16" eb="17">
      <t>ヒト</t>
    </rPh>
    <rPh sb="21" eb="22">
      <t>ヒト</t>
    </rPh>
    <rPh sb="22" eb="24">
      <t>ハイチ</t>
    </rPh>
    <rPh sb="39" eb="40">
      <t>ウ</t>
    </rPh>
    <rPh sb="42" eb="44">
      <t>バアイ</t>
    </rPh>
    <rPh sb="51" eb="53">
      <t>イジョウ</t>
    </rPh>
    <rPh sb="58" eb="60">
      <t>ハイチ</t>
    </rPh>
    <rPh sb="60" eb="61">
      <t>マタ</t>
    </rPh>
    <rPh sb="62" eb="65">
      <t>ジツニンズウ</t>
    </rPh>
    <rPh sb="68" eb="69">
      <t>ニン</t>
    </rPh>
    <rPh sb="70" eb="72">
      <t>シタマワ</t>
    </rPh>
    <rPh sb="73" eb="75">
      <t>バアイ</t>
    </rPh>
    <rPh sb="77" eb="79">
      <t>ヨウケン</t>
    </rPh>
    <rPh sb="80" eb="81">
      <t>ミ</t>
    </rPh>
    <rPh sb="83" eb="85">
      <t>カサン</t>
    </rPh>
    <rPh sb="86" eb="88">
      <t>テキヨウ</t>
    </rPh>
    <rPh sb="91" eb="93">
      <t>バアイ</t>
    </rPh>
    <phoneticPr fontId="6"/>
  </si>
  <si>
    <t>【認定こども園法第26条に基づく学校保健安全法の読替え】</t>
    <rPh sb="1" eb="3">
      <t>ニンテイ</t>
    </rPh>
    <rPh sb="6" eb="7">
      <t>ソノ</t>
    </rPh>
    <rPh sb="7" eb="8">
      <t>ホウ</t>
    </rPh>
    <rPh sb="8" eb="9">
      <t>ダイ</t>
    </rPh>
    <rPh sb="11" eb="12">
      <t>ジョウ</t>
    </rPh>
    <rPh sb="13" eb="14">
      <t>モト</t>
    </rPh>
    <rPh sb="16" eb="18">
      <t>ガッコウ</t>
    </rPh>
    <rPh sb="18" eb="20">
      <t>ホケン</t>
    </rPh>
    <rPh sb="20" eb="22">
      <t>アンゼン</t>
    </rPh>
    <rPh sb="22" eb="23">
      <t>ホウ</t>
    </rPh>
    <rPh sb="24" eb="26">
      <t>ヨミカ</t>
    </rPh>
    <phoneticPr fontId="4"/>
  </si>
  <si>
    <t>労働安全衛生規則第43条</t>
  </si>
  <si>
    <t>労働安全衛生規則第47条</t>
  </si>
  <si>
    <t>（雇入時の健康診断）</t>
  </si>
  <si>
    <t>・</t>
    <phoneticPr fontId="4"/>
  </si>
  <si>
    <t>※</t>
    <phoneticPr fontId="4"/>
  </si>
  <si>
    <t>累計</t>
    <rPh sb="0" eb="2">
      <t>ルイケイ</t>
    </rPh>
    <phoneticPr fontId="4"/>
  </si>
  <si>
    <r>
      <t>親族関係、雇用形態変更時期、職種変更時期、代替職員、</t>
    </r>
    <r>
      <rPr>
        <sz val="9"/>
        <color rgb="FFFF0000"/>
        <rFont val="HGｺﾞｼｯｸM"/>
        <family val="3"/>
        <charset val="128"/>
      </rPr>
      <t>派遣職員</t>
    </r>
    <r>
      <rPr>
        <sz val="9"/>
        <rFont val="HGｺﾞｼｯｸM"/>
        <family val="3"/>
        <charset val="128"/>
      </rPr>
      <t>、法人内異動等</t>
    </r>
    <rPh sb="26" eb="28">
      <t>ハケン</t>
    </rPh>
    <rPh sb="28" eb="30">
      <t>ショクイン</t>
    </rPh>
    <phoneticPr fontId="4"/>
  </si>
  <si>
    <r>
      <t>親族関係、雇用形態変更時期、職種変更時期、代替職員、</t>
    </r>
    <r>
      <rPr>
        <sz val="9"/>
        <color rgb="FFFF0000"/>
        <rFont val="HGｺﾞｼｯｸM"/>
        <family val="3"/>
        <charset val="128"/>
      </rPr>
      <t>派遣職員</t>
    </r>
    <r>
      <rPr>
        <sz val="9"/>
        <rFont val="HGｺﾞｼｯｸM"/>
        <family val="3"/>
        <charset val="128"/>
      </rPr>
      <t>、法人内異動等</t>
    </r>
    <rPh sb="26" eb="30">
      <t>ハケンショクイン</t>
    </rPh>
    <phoneticPr fontId="4"/>
  </si>
  <si>
    <r>
      <t>親族関係、雇用形態変更時期、職種変更時期、代替職員、</t>
    </r>
    <r>
      <rPr>
        <sz val="9"/>
        <color rgb="FFFF0000"/>
        <rFont val="HGｺﾞｼｯｸM"/>
        <family val="3"/>
        <charset val="128"/>
      </rPr>
      <t>派遣職員</t>
    </r>
    <r>
      <rPr>
        <sz val="9"/>
        <rFont val="HGｺﾞｼｯｸM"/>
        <family val="3"/>
        <charset val="128"/>
      </rPr>
      <t>、法人内異動等</t>
    </r>
    <phoneticPr fontId="4"/>
  </si>
  <si>
    <t>－幼保連携型認定こども園運営No.１７ｰ４－</t>
    <rPh sb="5" eb="7">
      <t>ニンテイ</t>
    </rPh>
    <rPh sb="10" eb="11">
      <t>ソノ</t>
    </rPh>
    <phoneticPr fontId="6"/>
  </si>
  <si>
    <t>－幼保連携型認定こども園運営No.１７ｰ３－</t>
    <rPh sb="5" eb="7">
      <t>ニンテイ</t>
    </rPh>
    <rPh sb="10" eb="11">
      <t>ソノ</t>
    </rPh>
    <phoneticPr fontId="6"/>
  </si>
  <si>
    <t>－幼保連携型認定こども園運営No.１７ｰ２－</t>
    <rPh sb="5" eb="7">
      <t>ニンテイ</t>
    </rPh>
    <rPh sb="10" eb="11">
      <t>ソノ</t>
    </rPh>
    <phoneticPr fontId="6"/>
  </si>
  <si>
    <t>※利用定員、認可定員は市町村へ届出ている定員を記載すること。</t>
    <phoneticPr fontId="4"/>
  </si>
  <si>
    <r>
      <t>認可定員：</t>
    </r>
    <r>
      <rPr>
        <sz val="9"/>
        <color rgb="FFFF0000"/>
        <rFont val="HGｺﾞｼｯｸM"/>
        <family val="3"/>
        <charset val="128"/>
      </rPr>
      <t>施設設置に当たり認可(認定)され、またはその後の変更につき適正な手続きを経た定員</t>
    </r>
    <rPh sb="0" eb="4">
      <t>ニンカテイイン</t>
    </rPh>
    <phoneticPr fontId="4"/>
  </si>
  <si>
    <r>
      <rPr>
        <b/>
        <sz val="9"/>
        <color rgb="FFFF0000"/>
        <rFont val="HGｺﾞｼｯｸM"/>
        <family val="3"/>
        <charset val="128"/>
      </rPr>
      <t>利用定員</t>
    </r>
    <r>
      <rPr>
        <sz val="9"/>
        <color rgb="FFFF0000"/>
        <rFont val="HGｺﾞｼｯｸM"/>
        <family val="3"/>
        <charset val="128"/>
      </rPr>
      <t>：施設設置者の申請または届出(変更含む)により市町村長が確認等を行う定員。運営規程等に規定</t>
    </r>
    <phoneticPr fontId="4"/>
  </si>
  <si>
    <t>※「利用定員」は、状況の変化等により市町村と調整の上、受入定員を認可定員以下に変更するもので、こうした調整等を行っていない場合は、原則「認可定員＝利用定員」となる。市町村との入所調整等（弾力運用含む）により受け入れている児童数は「現員」となる。</t>
    <rPh sb="2" eb="6">
      <t>リヨウテイイン</t>
    </rPh>
    <rPh sb="9" eb="11">
      <t>ジョウキョウ</t>
    </rPh>
    <rPh sb="12" eb="14">
      <t>ヘンカ</t>
    </rPh>
    <rPh sb="14" eb="15">
      <t>トウ</t>
    </rPh>
    <rPh sb="18" eb="21">
      <t>シチョウソン</t>
    </rPh>
    <rPh sb="22" eb="24">
      <t>チョウセイ</t>
    </rPh>
    <rPh sb="25" eb="26">
      <t>ウエ</t>
    </rPh>
    <rPh sb="27" eb="29">
      <t>ウケイ</t>
    </rPh>
    <rPh sb="29" eb="31">
      <t>テイイン</t>
    </rPh>
    <rPh sb="32" eb="36">
      <t>ニンカテイイン</t>
    </rPh>
    <rPh sb="36" eb="38">
      <t>イカ</t>
    </rPh>
    <rPh sb="39" eb="41">
      <t>ヘンコウ</t>
    </rPh>
    <rPh sb="51" eb="53">
      <t>チョウセイ</t>
    </rPh>
    <rPh sb="53" eb="54">
      <t>トウ</t>
    </rPh>
    <rPh sb="55" eb="56">
      <t>オコナ</t>
    </rPh>
    <rPh sb="61" eb="63">
      <t>バアイ</t>
    </rPh>
    <rPh sb="65" eb="67">
      <t>ゲンソク</t>
    </rPh>
    <rPh sb="68" eb="70">
      <t>ニンカ</t>
    </rPh>
    <rPh sb="70" eb="72">
      <t>テイイン</t>
    </rPh>
    <rPh sb="73" eb="77">
      <t>リヨウテイイン</t>
    </rPh>
    <rPh sb="82" eb="85">
      <t>シチョウソン</t>
    </rPh>
    <rPh sb="87" eb="89">
      <t>ニュウショ</t>
    </rPh>
    <rPh sb="89" eb="92">
      <t>チョウセイトウ</t>
    </rPh>
    <rPh sb="93" eb="97">
      <t>ダンリョクウンヨウ</t>
    </rPh>
    <rPh sb="97" eb="98">
      <t>フク</t>
    </rPh>
    <rPh sb="103" eb="104">
      <t>ウ</t>
    </rPh>
    <rPh sb="105" eb="106">
      <t>イ</t>
    </rPh>
    <rPh sb="110" eb="113">
      <t>ジドウスウ</t>
    </rPh>
    <rPh sb="115" eb="117">
      <t>ゲンイン</t>
    </rPh>
    <phoneticPr fontId="4"/>
  </si>
  <si>
    <t>（注）</t>
    <phoneticPr fontId="4"/>
  </si>
  <si>
    <t>雇用形態は常勤（正規職員の所定労働時間と同じ労働時間）または、短時間（常勤以外の労働時間）を記入すること。</t>
    <rPh sb="0" eb="2">
      <t>コヨウ</t>
    </rPh>
    <rPh sb="2" eb="4">
      <t>ケイタイ</t>
    </rPh>
    <rPh sb="5" eb="7">
      <t>ジョウキン</t>
    </rPh>
    <rPh sb="8" eb="10">
      <t>セイキ</t>
    </rPh>
    <rPh sb="10" eb="12">
      <t>ショクイン</t>
    </rPh>
    <rPh sb="13" eb="15">
      <t>ショテイ</t>
    </rPh>
    <rPh sb="15" eb="17">
      <t>ロウドウ</t>
    </rPh>
    <rPh sb="17" eb="19">
      <t>ジカン</t>
    </rPh>
    <rPh sb="20" eb="21">
      <t>オナ</t>
    </rPh>
    <rPh sb="22" eb="24">
      <t>ロウドウ</t>
    </rPh>
    <rPh sb="24" eb="26">
      <t>ジカン</t>
    </rPh>
    <rPh sb="31" eb="34">
      <t>タンジカン</t>
    </rPh>
    <rPh sb="35" eb="37">
      <t>ジョウキン</t>
    </rPh>
    <rPh sb="37" eb="39">
      <t>イガイ</t>
    </rPh>
    <rPh sb="40" eb="42">
      <t>ロウドウ</t>
    </rPh>
    <rPh sb="42" eb="44">
      <t>ジカン</t>
    </rPh>
    <rPh sb="46" eb="48">
      <t>キニュウ</t>
    </rPh>
    <phoneticPr fontId="4"/>
  </si>
  <si>
    <t>本園及びその他事業を入力すること。その他事業（放課後児童健全育成事業や地域子育て支援拠点事業）に従事する職員についても備考欄に担当者事業名と兼務、専任を記載すること。</t>
    <rPh sb="73" eb="74">
      <t>セン</t>
    </rPh>
    <phoneticPr fontId="4"/>
  </si>
  <si>
    <t>「諸手当」欄には、支給されている全ての手当の名称及び金額を記入すること。「給与改善費」を「本俸」に込めている場合は記入不用。「処遇改
善Ⅰ」は、処遇改善等加算のうち賃金改善要求分を毎月の諸手当として支給する場合に記入すること。</t>
    <phoneticPr fontId="4"/>
  </si>
  <si>
    <t>「備考」欄には、法人役員及び施設長と親族関係にある者の続柄（例：「園長の妻」「理事長の長男」「理事の次女」等）、「理事の次女」等）、職種変更・正職員化等について記入すること。</t>
    <phoneticPr fontId="4"/>
  </si>
  <si>
    <t>人）</t>
  </si>
  <si>
    <r>
      <t xml:space="preserve">(9) </t>
    </r>
    <r>
      <rPr>
        <sz val="10"/>
        <color rgb="FFFF0000"/>
        <rFont val="HGｺﾞｼｯｸM"/>
        <family val="3"/>
        <charset val="128"/>
      </rPr>
      <t>食品及び</t>
    </r>
    <r>
      <rPr>
        <sz val="10"/>
        <rFont val="HGｺﾞｼｯｸM"/>
        <family val="3"/>
        <charset val="128"/>
      </rPr>
      <t>食器等の消毒・保管は、適切に行っているか。</t>
    </r>
    <phoneticPr fontId="4"/>
  </si>
  <si>
    <t>(10) 冷蔵庫の温度は、</t>
    <phoneticPr fontId="6"/>
  </si>
  <si>
    <t>職名</t>
    <rPh sb="0" eb="1">
      <t>ショク</t>
    </rPh>
    <rPh sb="1" eb="2">
      <t>メイ</t>
    </rPh>
    <phoneticPr fontId="6"/>
  </si>
  <si>
    <t>氏名</t>
    <phoneticPr fontId="4"/>
  </si>
  <si>
    <t>(12) 保存食は50ｇ程度、-20℃以下で2週間以上冷凍保存しているか</t>
    <rPh sb="5" eb="8">
      <t>ホゾンショク</t>
    </rPh>
    <rPh sb="12" eb="14">
      <t>テイド</t>
    </rPh>
    <phoneticPr fontId="6"/>
  </si>
  <si>
    <t>特　記　事　項</t>
  </si>
  <si>
    <r>
      <t>－幼保連携型認定こども園運営No.</t>
    </r>
    <r>
      <rPr>
        <b/>
        <sz val="10"/>
        <color rgb="FFFF0000"/>
        <rFont val="HGｺﾞｼｯｸM"/>
        <family val="3"/>
        <charset val="128"/>
      </rPr>
      <t>２９</t>
    </r>
    <r>
      <rPr>
        <b/>
        <sz val="10"/>
        <rFont val="HGｺﾞｼｯｸM"/>
        <family val="3"/>
        <charset val="128"/>
      </rPr>
      <t>－</t>
    </r>
    <rPh sb="1" eb="3">
      <t>ヨウホ</t>
    </rPh>
    <rPh sb="3" eb="6">
      <t>レンケイガタ</t>
    </rPh>
    <rPh sb="6" eb="8">
      <t>ニンテイ</t>
    </rPh>
    <rPh sb="11" eb="12">
      <t>ソノ</t>
    </rPh>
    <phoneticPr fontId="6"/>
  </si>
  <si>
    <t xml:space="preserve"> ① 前年度に発生した感染症の主な病名を記入すること。</t>
    <rPh sb="3" eb="6">
      <t>ゼンネンド</t>
    </rPh>
    <rPh sb="7" eb="9">
      <t>ハッセイ</t>
    </rPh>
    <rPh sb="11" eb="14">
      <t>カンセンショウ</t>
    </rPh>
    <rPh sb="15" eb="16">
      <t>オモ</t>
    </rPh>
    <rPh sb="17" eb="19">
      <t>ビョウメイ</t>
    </rPh>
    <rPh sb="20" eb="22">
      <t>キニュウ</t>
    </rPh>
    <phoneticPr fontId="6"/>
  </si>
  <si>
    <t>※新設園は当年度（監査調書提出月の前月までの状況を記入すること。）</t>
  </si>
  <si>
    <t>－幼保連携型認定こども園運営No.３０－</t>
    <rPh sb="5" eb="7">
      <t>ニンテイ</t>
    </rPh>
    <rPh sb="10" eb="11">
      <t>ソノ</t>
    </rPh>
    <phoneticPr fontId="6"/>
  </si>
  <si>
    <r>
      <t>－幼保連携型認定こども園運営No.</t>
    </r>
    <r>
      <rPr>
        <b/>
        <sz val="10"/>
        <color rgb="FFFF0000"/>
        <rFont val="HGｺﾞｼｯｸM"/>
        <family val="3"/>
        <charset val="128"/>
      </rPr>
      <t>３２</t>
    </r>
    <r>
      <rPr>
        <b/>
        <sz val="10"/>
        <rFont val="HGｺﾞｼｯｸM"/>
        <family val="3"/>
        <charset val="128"/>
      </rPr>
      <t>－</t>
    </r>
    <rPh sb="5" eb="7">
      <t>ニンテイ</t>
    </rPh>
    <rPh sb="10" eb="11">
      <t>ソノ</t>
    </rPh>
    <phoneticPr fontId="6"/>
  </si>
  <si>
    <t>－幼保連携型認定こども園運営No.３４－</t>
    <rPh sb="5" eb="7">
      <t>ニンテイ</t>
    </rPh>
    <rPh sb="10" eb="11">
      <t>ソノ</t>
    </rPh>
    <phoneticPr fontId="6"/>
  </si>
  <si>
    <t>－幼保連携型認定こども園運営No.３７－</t>
    <rPh sb="5" eb="7">
      <t>ニンテイ</t>
    </rPh>
    <rPh sb="10" eb="11">
      <t>ソノ</t>
    </rPh>
    <phoneticPr fontId="6"/>
  </si>
  <si>
    <t>－幼保連携型認定こども園運営No.３８－</t>
    <rPh sb="5" eb="7">
      <t>ニンテイ</t>
    </rPh>
    <rPh sb="10" eb="11">
      <t>ソノ</t>
    </rPh>
    <phoneticPr fontId="6"/>
  </si>
  <si>
    <t xml:space="preserve">建築基準法施行令第123条第2項(屋外避難階段)
</t>
    <rPh sb="12" eb="13">
      <t>ジョウ</t>
    </rPh>
    <rPh sb="13" eb="14">
      <t>ダイ</t>
    </rPh>
    <rPh sb="15" eb="16">
      <t>コウ</t>
    </rPh>
    <rPh sb="17" eb="19">
      <t>オクガイ</t>
    </rPh>
    <rPh sb="19" eb="21">
      <t>ヒナン</t>
    </rPh>
    <rPh sb="21" eb="23">
      <t>カイダン</t>
    </rPh>
    <phoneticPr fontId="6"/>
  </si>
  <si>
    <t>【3歳児対応加配加算あり・3歳児配置改善加算あり・４歳以上児配置改善加算ありの施設】</t>
    <rPh sb="4" eb="6">
      <t>タイオウ</t>
    </rPh>
    <rPh sb="16" eb="18">
      <t>ハイチ</t>
    </rPh>
    <rPh sb="29" eb="30">
      <t>ジ</t>
    </rPh>
    <rPh sb="30" eb="32">
      <t>ハイチ</t>
    </rPh>
    <phoneticPr fontId="4"/>
  </si>
  <si>
    <t>【3歳児対応加配加算あり・3歳児配置改善加算あり・４歳以上児配置改善加算ありの施設】</t>
    <rPh sb="4" eb="6">
      <t>タイオウ</t>
    </rPh>
    <rPh sb="16" eb="18">
      <t>ハイチ</t>
    </rPh>
    <phoneticPr fontId="4"/>
  </si>
  <si>
    <t>【3歳児対応加配加算なし・3歳児配置改善加算なし・４歳以上児配置改善加算なしの施設】</t>
    <phoneticPr fontId="4"/>
  </si>
  <si>
    <t>【3歳児対応加配加算なし・3歳児配置改善加算なし・４歳以上児配置改善加算ありの施設】</t>
    <rPh sb="4" eb="6">
      <t>タイオウ</t>
    </rPh>
    <rPh sb="16" eb="18">
      <t>ハイチ</t>
    </rPh>
    <phoneticPr fontId="4"/>
  </si>
  <si>
    <t>【3歳児対応加配加算あり・3歳児配置改善加算なし・４歳以上児配置改善加算ありの施設】</t>
    <rPh sb="4" eb="6">
      <t>タイオウ</t>
    </rPh>
    <rPh sb="16" eb="18">
      <t>ハイチ</t>
    </rPh>
    <phoneticPr fontId="4"/>
  </si>
  <si>
    <t>No.6⑤</t>
    <phoneticPr fontId="4"/>
  </si>
  <si>
    <t>No.6⑥</t>
    <phoneticPr fontId="4"/>
  </si>
  <si>
    <t>No.6⑦</t>
    <phoneticPr fontId="4"/>
  </si>
  <si>
    <t>【3歳児対応加配加算なし・3歳児配置改善加算あり・４歳以上児配置改善加算なしの施設】</t>
    <rPh sb="4" eb="6">
      <t>タイオウ</t>
    </rPh>
    <rPh sb="16" eb="18">
      <t>ハイチ</t>
    </rPh>
    <phoneticPr fontId="4"/>
  </si>
  <si>
    <t>No.6⑧</t>
    <phoneticPr fontId="4"/>
  </si>
  <si>
    <t>(10)　施設運営に必要な運営規程等を整備し、運用しているか。</t>
    <rPh sb="5" eb="7">
      <t>シセツ</t>
    </rPh>
    <rPh sb="7" eb="9">
      <t>ウンエイ</t>
    </rPh>
    <rPh sb="10" eb="12">
      <t>ヒツヨウ</t>
    </rPh>
    <rPh sb="13" eb="15">
      <t>ウンエイ</t>
    </rPh>
    <rPh sb="15" eb="17">
      <t>キテイ</t>
    </rPh>
    <rPh sb="17" eb="18">
      <t>トウ</t>
    </rPh>
    <rPh sb="19" eb="21">
      <t>セイビ</t>
    </rPh>
    <rPh sb="23" eb="25">
      <t>ウンヨウ</t>
    </rPh>
    <phoneticPr fontId="6"/>
  </si>
  <si>
    <t>No.9</t>
    <phoneticPr fontId="4"/>
  </si>
  <si>
    <t>(2)医務室等について</t>
    <rPh sb="3" eb="6">
      <t>イムシツ</t>
    </rPh>
    <rPh sb="6" eb="7">
      <t>トウ</t>
    </rPh>
    <phoneticPr fontId="4"/>
  </si>
  <si>
    <t>(3)就業規則と現状に差異はないか</t>
    <phoneticPr fontId="4"/>
  </si>
  <si>
    <t>(4)就業規則及び労使協定等の職員への周知</t>
    <phoneticPr fontId="4"/>
  </si>
  <si>
    <t>(15)　「学校安全計画」の策定状況について</t>
    <rPh sb="6" eb="8">
      <t>ガッコウ</t>
    </rPh>
    <rPh sb="8" eb="10">
      <t>アンゼン</t>
    </rPh>
    <rPh sb="10" eb="12">
      <t>ケイカク</t>
    </rPh>
    <rPh sb="14" eb="16">
      <t>サクテイ</t>
    </rPh>
    <rPh sb="16" eb="18">
      <t>ジョウキョウ</t>
    </rPh>
    <phoneticPr fontId="6"/>
  </si>
  <si>
    <t>(15)学校安全計画の作成</t>
    <rPh sb="4" eb="6">
      <t>ガッコウ</t>
    </rPh>
    <rPh sb="6" eb="8">
      <t>アンゼン</t>
    </rPh>
    <rPh sb="8" eb="10">
      <t>ケイカク</t>
    </rPh>
    <rPh sb="11" eb="13">
      <t>サクセイ</t>
    </rPh>
    <phoneticPr fontId="4"/>
  </si>
  <si>
    <t>(16)　「業務継続計画」の策定状況について</t>
    <rPh sb="6" eb="8">
      <t>ギョウム</t>
    </rPh>
    <rPh sb="8" eb="10">
      <t>ケイゾク</t>
    </rPh>
    <rPh sb="10" eb="12">
      <t>ケイカク</t>
    </rPh>
    <rPh sb="14" eb="16">
      <t>サクテイ</t>
    </rPh>
    <rPh sb="16" eb="18">
      <t>ジョウキョウ</t>
    </rPh>
    <phoneticPr fontId="6"/>
  </si>
  <si>
    <t>(16)業務継続計画の作成</t>
    <rPh sb="4" eb="6">
      <t>ギョウム</t>
    </rPh>
    <rPh sb="6" eb="8">
      <t>ケイゾク</t>
    </rPh>
    <rPh sb="8" eb="10">
      <t>ケイカク</t>
    </rPh>
    <rPh sb="11" eb="13">
      <t>サクセイ</t>
    </rPh>
    <phoneticPr fontId="4"/>
  </si>
  <si>
    <r>
      <t>－幼保連携型認定こども園運営No.</t>
    </r>
    <r>
      <rPr>
        <b/>
        <sz val="10"/>
        <color rgb="FFFF0000"/>
        <rFont val="HGｺﾞｼｯｸM"/>
        <family val="3"/>
        <charset val="128"/>
      </rPr>
      <t>３５</t>
    </r>
    <r>
      <rPr>
        <b/>
        <sz val="10"/>
        <rFont val="HGｺﾞｼｯｸM"/>
        <family val="3"/>
        <charset val="128"/>
      </rPr>
      <t>－</t>
    </r>
    <rPh sb="5" eb="7">
      <t>ニンテイ</t>
    </rPh>
    <rPh sb="10" eb="11">
      <t>ソノ</t>
    </rPh>
    <phoneticPr fontId="6"/>
  </si>
  <si>
    <t>＜温度の目安＞
・冷蔵庫：5℃以下　　
・冷凍庫：-20℃以下</t>
    <phoneticPr fontId="6"/>
  </si>
  <si>
    <r>
      <t>(9)</t>
    </r>
    <r>
      <rPr>
        <sz val="9"/>
        <color rgb="FFFF0000"/>
        <rFont val="ＭＳ Ｐゴシック"/>
        <family val="3"/>
        <charset val="128"/>
      </rPr>
      <t>食品及び食器等の消毒・保管は、適切に行っているか</t>
    </r>
    <phoneticPr fontId="4"/>
  </si>
  <si>
    <r>
      <t>(7)</t>
    </r>
    <r>
      <rPr>
        <sz val="9"/>
        <color rgb="FFFF0000"/>
        <rFont val="ＭＳ Ｐゴシック"/>
        <family val="3"/>
        <charset val="128"/>
      </rPr>
      <t>調理室及び調理員は清潔にしているか</t>
    </r>
    <phoneticPr fontId="4"/>
  </si>
  <si>
    <r>
      <t>(10)</t>
    </r>
    <r>
      <rPr>
        <sz val="9"/>
        <color rgb="FFFF0000"/>
        <rFont val="ＭＳ Ｐゴシック"/>
        <family val="3"/>
        <charset val="128"/>
      </rPr>
      <t>冷蔵庫・冷凍庫の温度</t>
    </r>
    <rPh sb="4" eb="7">
      <t>レイゾウコ</t>
    </rPh>
    <rPh sb="8" eb="11">
      <t>レイトウコ</t>
    </rPh>
    <rPh sb="12" eb="14">
      <t>オンド</t>
    </rPh>
    <phoneticPr fontId="4"/>
  </si>
  <si>
    <t xml:space="preserve">〇学校教育法第 10 条〔幼保連携型認定こども園の校長届出義務〕 
幼保連携型認定こども園は、校長を定め、大学及び高等専門学校にあつては文部科学大臣に、大学及び高等専門学校以外の学校にあつては都道府県知事に届け出なければならない。 
</t>
    <rPh sb="1" eb="3">
      <t>ガッコウ</t>
    </rPh>
    <rPh sb="13" eb="15">
      <t>ヨウホ</t>
    </rPh>
    <rPh sb="15" eb="17">
      <t>レンケイ</t>
    </rPh>
    <rPh sb="17" eb="18">
      <t>ガタ</t>
    </rPh>
    <rPh sb="18" eb="20">
      <t>ニンテイ</t>
    </rPh>
    <rPh sb="23" eb="24">
      <t>エン</t>
    </rPh>
    <phoneticPr fontId="4"/>
  </si>
  <si>
    <t>(ｵ)  市町村保健師、福祉事務所、保健所、主治医等の関係機関との連
　携を図り、助言等を得るよう努めているか。</t>
    <rPh sb="5" eb="8">
      <t>シチョウソン</t>
    </rPh>
    <rPh sb="8" eb="11">
      <t>ホケンシ</t>
    </rPh>
    <rPh sb="12" eb="14">
      <t>フクシ</t>
    </rPh>
    <rPh sb="14" eb="16">
      <t>ジム</t>
    </rPh>
    <rPh sb="16" eb="17">
      <t>ショ</t>
    </rPh>
    <rPh sb="18" eb="21">
      <t>ホケンショ</t>
    </rPh>
    <rPh sb="22" eb="25">
      <t>シュジイ</t>
    </rPh>
    <rPh sb="25" eb="26">
      <t>トウ</t>
    </rPh>
    <rPh sb="27" eb="29">
      <t>カンケイ</t>
    </rPh>
    <rPh sb="29" eb="31">
      <t>キカン</t>
    </rPh>
    <phoneticPr fontId="6"/>
  </si>
  <si>
    <t>上記の場合、保健所に報告・指示を受ける</t>
    <rPh sb="0" eb="2">
      <t>ジョウキ</t>
    </rPh>
    <rPh sb="3" eb="5">
      <t>バアイ</t>
    </rPh>
    <rPh sb="6" eb="9">
      <t>ホケンショ</t>
    </rPh>
    <rPh sb="10" eb="12">
      <t>ホウコク</t>
    </rPh>
    <rPh sb="13" eb="15">
      <t>シジ</t>
    </rPh>
    <phoneticPr fontId="4"/>
  </si>
  <si>
    <t xml:space="preserve"> ④ 児童の重大事故が発生した場合に、市町村認定こども園担当課へ</t>
    <rPh sb="6" eb="8">
      <t>ジュウダイ</t>
    </rPh>
    <rPh sb="15" eb="17">
      <t>バアイ</t>
    </rPh>
    <rPh sb="19" eb="22">
      <t>シチョウソン</t>
    </rPh>
    <rPh sb="22" eb="24">
      <t>ニンテイ</t>
    </rPh>
    <rPh sb="27" eb="28">
      <t>ソノ</t>
    </rPh>
    <rPh sb="28" eb="30">
      <t>タントウ</t>
    </rPh>
    <rPh sb="30" eb="31">
      <t>カ</t>
    </rPh>
    <phoneticPr fontId="6"/>
  </si>
  <si>
    <t>書面にて事故報告を行っているか。</t>
    <rPh sb="0" eb="2">
      <t>ショメン</t>
    </rPh>
    <rPh sb="9" eb="10">
      <t>オコナ</t>
    </rPh>
    <phoneticPr fontId="6"/>
  </si>
  <si>
    <t xml:space="preserve"> ③ 全ての職員の労働契約の締結時及び有期労働契約の更新時に、「更新上限</t>
    <rPh sb="3" eb="4">
      <t>スベ</t>
    </rPh>
    <rPh sb="6" eb="8">
      <t>ショクイン</t>
    </rPh>
    <rPh sb="9" eb="11">
      <t>ロウドウ</t>
    </rPh>
    <rPh sb="11" eb="13">
      <t>ケイヤク</t>
    </rPh>
    <rPh sb="14" eb="17">
      <t>テイケツジ</t>
    </rPh>
    <rPh sb="17" eb="18">
      <t>オヨ</t>
    </rPh>
    <rPh sb="19" eb="21">
      <t>ユウキ</t>
    </rPh>
    <rPh sb="21" eb="23">
      <t>ロウドウ</t>
    </rPh>
    <rPh sb="23" eb="25">
      <t>ケイヤク</t>
    </rPh>
    <rPh sb="26" eb="28">
      <t>コウシン</t>
    </rPh>
    <rPh sb="28" eb="29">
      <t>ジ</t>
    </rPh>
    <phoneticPr fontId="6"/>
  </si>
  <si>
    <t>無期転換申込権が発生する契約の更新時に「無期転換申込機会」、</t>
    <rPh sb="0" eb="2">
      <t>ムキ</t>
    </rPh>
    <rPh sb="2" eb="4">
      <t>テンカン</t>
    </rPh>
    <rPh sb="4" eb="6">
      <t>モウシコミ</t>
    </rPh>
    <rPh sb="6" eb="7">
      <t>ケン</t>
    </rPh>
    <rPh sb="8" eb="10">
      <t>ハッセイ</t>
    </rPh>
    <rPh sb="12" eb="14">
      <t>ケイヤク</t>
    </rPh>
    <rPh sb="15" eb="17">
      <t>コウシン</t>
    </rPh>
    <rPh sb="17" eb="18">
      <t>ジ</t>
    </rPh>
    <phoneticPr fontId="4"/>
  </si>
  <si>
    <t>「無期転換後の労働条件」を書面（雇用契約書等)で明示しているか。</t>
    <rPh sb="13" eb="15">
      <t>ショメン</t>
    </rPh>
    <rPh sb="16" eb="18">
      <t>コヨウ</t>
    </rPh>
    <rPh sb="18" eb="21">
      <t>ケイヤクショ</t>
    </rPh>
    <phoneticPr fontId="4"/>
  </si>
  <si>
    <t>別表３  非正規職員：教育及び保育従事者（常勤・短時間）の勤務状況及び給与支給状況</t>
    <rPh sb="5" eb="8">
      <t>ヒセイキ</t>
    </rPh>
    <rPh sb="8" eb="10">
      <t>ショクイン</t>
    </rPh>
    <rPh sb="11" eb="13">
      <t>キョウイク</t>
    </rPh>
    <rPh sb="13" eb="14">
      <t>オヨ</t>
    </rPh>
    <rPh sb="15" eb="17">
      <t>ホイク</t>
    </rPh>
    <rPh sb="17" eb="20">
      <t>ジュウジシャ</t>
    </rPh>
    <rPh sb="21" eb="23">
      <t>ジョウキン</t>
    </rPh>
    <rPh sb="24" eb="27">
      <t>タンジカン</t>
    </rPh>
    <phoneticPr fontId="6"/>
  </si>
  <si>
    <r>
      <t>別表４  非正規職員：</t>
    </r>
    <r>
      <rPr>
        <b/>
        <u/>
        <sz val="11"/>
        <rFont val="HGｺﾞｼｯｸM"/>
        <family val="3"/>
        <charset val="128"/>
      </rPr>
      <t>教育及び保育従事者以外の職員</t>
    </r>
    <r>
      <rPr>
        <b/>
        <sz val="11"/>
        <rFont val="HGｺﾞｼｯｸM"/>
        <family val="3"/>
        <charset val="128"/>
      </rPr>
      <t>（常勤・短時間）の勤務状況及び給与支給状況</t>
    </r>
    <rPh sb="5" eb="8">
      <t>ヒセイキ</t>
    </rPh>
    <rPh sb="8" eb="10">
      <t>ショクイン</t>
    </rPh>
    <rPh sb="26" eb="28">
      <t>ジョウキン</t>
    </rPh>
    <rPh sb="29" eb="32">
      <t>タンジカン</t>
    </rPh>
    <phoneticPr fontId="6"/>
  </si>
  <si>
    <r>
      <t>原材料及び調理済み食品（50ｇ</t>
    </r>
    <r>
      <rPr>
        <sz val="9"/>
        <color rgb="FFFF0000"/>
        <rFont val="HGｺﾞｼｯｸM"/>
        <family val="3"/>
        <charset val="128"/>
      </rPr>
      <t>程度</t>
    </r>
    <r>
      <rPr>
        <sz val="9"/>
        <rFont val="HGｺﾞｼｯｸM"/>
        <family val="3"/>
        <charset val="128"/>
      </rPr>
      <t>）を-20℃以下で2週間以上冷凍保存すること。</t>
    </r>
    <rPh sb="15" eb="17">
      <t>テイド</t>
    </rPh>
    <phoneticPr fontId="6"/>
  </si>
  <si>
    <r>
      <t>〇学校保健安全法第 5 条〔学校保健計画の策定等〕 
第 5 条〔学校保健計画の策定等〕 
 学校においては、</t>
    </r>
    <r>
      <rPr>
        <b/>
        <sz val="10"/>
        <color rgb="FFFF0000"/>
        <rFont val="HGｺﾞｼｯｸM"/>
        <family val="3"/>
        <charset val="128"/>
      </rPr>
      <t>園児</t>
    </r>
    <r>
      <rPr>
        <sz val="10"/>
        <color rgb="FFFF0000"/>
        <rFont val="HGｺﾞｼｯｸM"/>
        <family val="3"/>
        <charset val="128"/>
      </rPr>
      <t>及び職員の心身の健康の保持増進を図るため、</t>
    </r>
    <r>
      <rPr>
        <b/>
        <sz val="10"/>
        <color rgb="FFFF0000"/>
        <rFont val="HGｺﾞｼｯｸM"/>
        <family val="3"/>
        <charset val="128"/>
      </rPr>
      <t>園児</t>
    </r>
    <r>
      <rPr>
        <sz val="10"/>
        <color rgb="FFFF0000"/>
        <rFont val="HGｺﾞｼｯｸM"/>
        <family val="3"/>
        <charset val="128"/>
      </rPr>
      <t>及び職員の健康診断、環境衛生検査、</t>
    </r>
    <r>
      <rPr>
        <b/>
        <sz val="10"/>
        <color rgb="FFFF0000"/>
        <rFont val="HGｺﾞｼｯｸM"/>
        <family val="3"/>
        <charset val="128"/>
      </rPr>
      <t>園児</t>
    </r>
    <r>
      <rPr>
        <sz val="10"/>
        <color rgb="FFFF0000"/>
        <rFont val="HGｺﾞｼｯｸM"/>
        <family val="3"/>
        <charset val="128"/>
      </rPr>
      <t xml:space="preserve">に対する指導その他保健に関する事項について計画を策定し、これを実施しなければならない。 
</t>
    </r>
    <rPh sb="1" eb="3">
      <t>ガッコウ</t>
    </rPh>
    <rPh sb="3" eb="5">
      <t>ホケン</t>
    </rPh>
    <rPh sb="5" eb="7">
      <t>アンゼン</t>
    </rPh>
    <rPh sb="7" eb="8">
      <t>ホウ</t>
    </rPh>
    <rPh sb="55" eb="57">
      <t>エンジ</t>
    </rPh>
    <rPh sb="78" eb="80">
      <t>エンジ</t>
    </rPh>
    <rPh sb="97" eb="99">
      <t>エンジ</t>
    </rPh>
    <phoneticPr fontId="4"/>
  </si>
  <si>
    <r>
      <t>◯学校保健安全法施行規則第5条（時期） 
  法第13条第1項 の健康診断は、</t>
    </r>
    <r>
      <rPr>
        <b/>
        <sz val="9"/>
        <rFont val="HGｺﾞｼｯｸE"/>
        <family val="3"/>
        <charset val="128"/>
      </rPr>
      <t>入園時及び毎年度2回行う（そのうち1回は6月30日までに行うものとする。）ことを原則</t>
    </r>
    <r>
      <rPr>
        <sz val="9"/>
        <rFont val="HGｺﾞｼｯｸM"/>
        <family val="3"/>
        <charset val="128"/>
      </rPr>
      <t>とする。ただし、疾病その他やむを得ない事由によって当該期日に健康診断を受けることのできなかつた者に対しては、その事由のなくなった後すみやかに健康診断を行うものとする。</t>
    </r>
    <phoneticPr fontId="4"/>
  </si>
  <si>
    <r>
      <t>〇学校保健安全法第 27条〔学校保健計画の策定等〕 
学校においては、</t>
    </r>
    <r>
      <rPr>
        <b/>
        <sz val="9"/>
        <color rgb="FFFF0000"/>
        <rFont val="HGｺﾞｼｯｸM"/>
        <family val="3"/>
        <charset val="128"/>
      </rPr>
      <t>園児</t>
    </r>
    <r>
      <rPr>
        <sz val="9"/>
        <color rgb="FFFF0000"/>
        <rFont val="HGｺﾞｼｯｸM"/>
        <family val="3"/>
        <charset val="128"/>
      </rPr>
      <t>等の安全の確保を図るため、当該学校の施設及び設備の安全点検、</t>
    </r>
    <r>
      <rPr>
        <b/>
        <sz val="9"/>
        <color rgb="FFFF0000"/>
        <rFont val="HGｺﾞｼｯｸM"/>
        <family val="3"/>
        <charset val="128"/>
      </rPr>
      <t>園児</t>
    </r>
    <r>
      <rPr>
        <sz val="9"/>
        <color rgb="FFFF0000"/>
        <rFont val="HGｺﾞｼｯｸM"/>
        <family val="3"/>
        <charset val="128"/>
      </rPr>
      <t xml:space="preserve">等に対する通学を含めた学校生活その他の日常生活における安全に関する指導、職員の研修その他学校における安全に関する事項について計画を策定し、これを実施しなければならない。 
</t>
    </r>
    <rPh sb="1" eb="3">
      <t>ガッコウ</t>
    </rPh>
    <rPh sb="3" eb="5">
      <t>ホケン</t>
    </rPh>
    <rPh sb="5" eb="7">
      <t>アンゼン</t>
    </rPh>
    <rPh sb="7" eb="8">
      <t>ホウ</t>
    </rPh>
    <rPh sb="35" eb="37">
      <t>エンジ</t>
    </rPh>
    <rPh sb="67" eb="69">
      <t>エンジ</t>
    </rPh>
    <phoneticPr fontId="4"/>
  </si>
  <si>
    <t>「保育所等における常勤保育士及び短時間保育士の定義について（通知）」 (R5.4.21こ成保発第21号)</t>
    <phoneticPr fontId="4"/>
  </si>
  <si>
    <t>(20)　食品衛生監視員（保健所）の前回の立ち入り検査は、</t>
    <rPh sb="5" eb="7">
      <t>ショクヒン</t>
    </rPh>
    <phoneticPr fontId="6"/>
  </si>
  <si>
    <r>
      <rPr>
        <sz val="10"/>
        <color rgb="FFFF0000"/>
        <rFont val="HGｺﾞｼｯｸM"/>
        <family val="3"/>
        <charset val="128"/>
      </rPr>
      <t>(7)</t>
    </r>
    <r>
      <rPr>
        <sz val="10"/>
        <rFont val="HGｺﾞｼｯｸM"/>
        <family val="3"/>
        <charset val="128"/>
      </rPr>
      <t>　受動喫煙防止対策を進めているか。</t>
    </r>
    <rPh sb="4" eb="6">
      <t>ジュドウ</t>
    </rPh>
    <rPh sb="6" eb="8">
      <t>キツエン</t>
    </rPh>
    <rPh sb="8" eb="10">
      <t>ボウシ</t>
    </rPh>
    <rPh sb="10" eb="12">
      <t>タイサク</t>
    </rPh>
    <rPh sb="13" eb="14">
      <t>スス</t>
    </rPh>
    <phoneticPr fontId="4"/>
  </si>
  <si>
    <r>
      <rPr>
        <sz val="10"/>
        <color rgb="FFFF0000"/>
        <rFont val="HGｺﾞｼｯｸM"/>
        <family val="3"/>
        <charset val="128"/>
      </rPr>
      <t>(8)</t>
    </r>
    <r>
      <rPr>
        <sz val="10"/>
        <rFont val="HGｺﾞｼｯｸM"/>
        <family val="3"/>
        <charset val="128"/>
      </rPr>
      <t>　睡眠時の乳幼児の状況を定期的に確認するなど、乳幼児突然死</t>
    </r>
    <rPh sb="4" eb="7">
      <t>スイミンジ</t>
    </rPh>
    <rPh sb="8" eb="11">
      <t>ニュウヨウジ</t>
    </rPh>
    <rPh sb="12" eb="14">
      <t>ジョウキョウ</t>
    </rPh>
    <rPh sb="15" eb="18">
      <t>テイキテキ</t>
    </rPh>
    <rPh sb="19" eb="21">
      <t>カクニン</t>
    </rPh>
    <rPh sb="26" eb="29">
      <t>ニュウヨウジ</t>
    </rPh>
    <rPh sb="29" eb="32">
      <t>トツゼンシ</t>
    </rPh>
    <phoneticPr fontId="6"/>
  </si>
  <si>
    <r>
      <rPr>
        <sz val="9"/>
        <color rgb="FFFF0000"/>
        <rFont val="ＭＳ Ｐゴシック"/>
        <family val="3"/>
        <charset val="128"/>
      </rPr>
      <t>(3)</t>
    </r>
    <r>
      <rPr>
        <sz val="9"/>
        <rFont val="ＭＳ Ｐゴシック"/>
        <family val="3"/>
        <charset val="128"/>
      </rPr>
      <t>学校医、学校歯科医及び学校薬剤師の配置について</t>
    </r>
    <rPh sb="3" eb="5">
      <t>ガッコウ</t>
    </rPh>
    <rPh sb="5" eb="6">
      <t>イ</t>
    </rPh>
    <rPh sb="7" eb="9">
      <t>ガッコウ</t>
    </rPh>
    <rPh sb="9" eb="12">
      <t>シカイ</t>
    </rPh>
    <rPh sb="12" eb="13">
      <t>オヨ</t>
    </rPh>
    <rPh sb="14" eb="16">
      <t>ガッコウ</t>
    </rPh>
    <rPh sb="16" eb="19">
      <t>ヤクザイシ</t>
    </rPh>
    <rPh sb="20" eb="22">
      <t>ハイチ</t>
    </rPh>
    <phoneticPr fontId="4"/>
  </si>
  <si>
    <r>
      <rPr>
        <sz val="9"/>
        <color rgb="FFFF0000"/>
        <rFont val="ＭＳ Ｐゴシック"/>
        <family val="3"/>
        <charset val="128"/>
      </rPr>
      <t>(4)</t>
    </r>
    <r>
      <rPr>
        <sz val="9"/>
        <rFont val="ＭＳ Ｐゴシック"/>
        <family val="3"/>
        <charset val="128"/>
      </rPr>
      <t>園児の健康診断の実施状況について</t>
    </r>
    <phoneticPr fontId="4"/>
  </si>
  <si>
    <r>
      <rPr>
        <sz val="9"/>
        <color rgb="FFFF0000"/>
        <rFont val="ＭＳ Ｐゴシック"/>
        <family val="3"/>
        <charset val="128"/>
      </rPr>
      <t>(5)</t>
    </r>
    <r>
      <rPr>
        <sz val="9"/>
        <rFont val="ＭＳ Ｐゴシック"/>
        <family val="3"/>
        <charset val="128"/>
      </rPr>
      <t>感染症等の発生の状況</t>
    </r>
    <phoneticPr fontId="4"/>
  </si>
  <si>
    <r>
      <rPr>
        <sz val="9"/>
        <color rgb="FFFF0000"/>
        <rFont val="ＭＳ Ｐゴシック"/>
        <family val="3"/>
        <charset val="128"/>
      </rPr>
      <t>(6)</t>
    </r>
    <r>
      <rPr>
        <sz val="9"/>
        <rFont val="ＭＳ Ｐゴシック"/>
        <family val="3"/>
        <charset val="128"/>
      </rPr>
      <t>感染症等の対策状況</t>
    </r>
    <phoneticPr fontId="4"/>
  </si>
  <si>
    <r>
      <rPr>
        <sz val="9"/>
        <color rgb="FFFF0000"/>
        <rFont val="ＭＳ Ｐゴシック"/>
        <family val="3"/>
        <charset val="128"/>
      </rPr>
      <t>(7)</t>
    </r>
    <r>
      <rPr>
        <sz val="9"/>
        <rFont val="ＭＳ Ｐゴシック"/>
        <family val="3"/>
        <charset val="128"/>
      </rPr>
      <t>受動喫煙防止対策を進めているか</t>
    </r>
    <rPh sb="3" eb="5">
      <t>ジュドウ</t>
    </rPh>
    <rPh sb="5" eb="7">
      <t>キツエン</t>
    </rPh>
    <rPh sb="7" eb="9">
      <t>ボウシ</t>
    </rPh>
    <rPh sb="9" eb="11">
      <t>タイサク</t>
    </rPh>
    <rPh sb="12" eb="13">
      <t>スス</t>
    </rPh>
    <phoneticPr fontId="4"/>
  </si>
  <si>
    <r>
      <rPr>
        <sz val="9"/>
        <color rgb="FFFF0000"/>
        <rFont val="ＭＳ Ｐゴシック"/>
        <family val="3"/>
        <charset val="128"/>
      </rPr>
      <t>(8)</t>
    </r>
    <r>
      <rPr>
        <sz val="9"/>
        <rFont val="ＭＳ Ｐゴシック"/>
        <family val="3"/>
        <charset val="128"/>
      </rPr>
      <t>睡眠時の乳幼児の状況を定期的に確認しているか</t>
    </r>
    <rPh sb="3" eb="5">
      <t>スイミン</t>
    </rPh>
    <rPh sb="5" eb="6">
      <t>ジ</t>
    </rPh>
    <rPh sb="7" eb="10">
      <t>ニュウヨウジ</t>
    </rPh>
    <rPh sb="11" eb="13">
      <t>ジョウキョウ</t>
    </rPh>
    <rPh sb="14" eb="17">
      <t>テイキテキ</t>
    </rPh>
    <rPh sb="18" eb="20">
      <t>カクニン</t>
    </rPh>
    <phoneticPr fontId="4"/>
  </si>
  <si>
    <r>
      <rPr>
        <sz val="9"/>
        <color rgb="FFFF0000"/>
        <rFont val="ＭＳ Ｐゴシック"/>
        <family val="3"/>
        <charset val="128"/>
      </rPr>
      <t>(9)</t>
    </r>
    <r>
      <rPr>
        <sz val="9"/>
        <rFont val="ＭＳ Ｐゴシック"/>
        <family val="3"/>
        <charset val="128"/>
      </rPr>
      <t>入所児童に対する不適切な保育の防止等について</t>
    </r>
    <rPh sb="3" eb="5">
      <t>ニュウショ</t>
    </rPh>
    <rPh sb="5" eb="7">
      <t>ジドウ</t>
    </rPh>
    <rPh sb="8" eb="9">
      <t>タイ</t>
    </rPh>
    <rPh sb="11" eb="14">
      <t>フテキセツ</t>
    </rPh>
    <rPh sb="15" eb="17">
      <t>ホイク</t>
    </rPh>
    <rPh sb="18" eb="20">
      <t>ボウシ</t>
    </rPh>
    <rPh sb="20" eb="21">
      <t>トウ</t>
    </rPh>
    <phoneticPr fontId="4"/>
  </si>
  <si>
    <r>
      <rPr>
        <sz val="9"/>
        <color rgb="FFFF0000"/>
        <rFont val="ＭＳ Ｐゴシック"/>
        <family val="3"/>
        <charset val="128"/>
      </rPr>
      <t>(10)</t>
    </r>
    <r>
      <rPr>
        <sz val="9"/>
        <rFont val="ＭＳ Ｐゴシック"/>
        <family val="3"/>
        <charset val="128"/>
      </rPr>
      <t>児童虐待防止に関する職員研修について</t>
    </r>
    <rPh sb="4" eb="6">
      <t>ジドウ</t>
    </rPh>
    <rPh sb="6" eb="8">
      <t>ギャクタイ</t>
    </rPh>
    <rPh sb="8" eb="10">
      <t>ボウシ</t>
    </rPh>
    <rPh sb="11" eb="12">
      <t>カン</t>
    </rPh>
    <rPh sb="14" eb="16">
      <t>ショクイン</t>
    </rPh>
    <rPh sb="16" eb="18">
      <t>ケンシュウ</t>
    </rPh>
    <phoneticPr fontId="4"/>
  </si>
  <si>
    <r>
      <rPr>
        <sz val="9"/>
        <color rgb="FFFF0000"/>
        <rFont val="ＭＳ Ｐゴシック"/>
        <family val="3"/>
        <charset val="128"/>
      </rPr>
      <t>(11)</t>
    </r>
    <r>
      <rPr>
        <sz val="9"/>
        <rFont val="ＭＳ Ｐゴシック"/>
        <family val="3"/>
        <charset val="128"/>
      </rPr>
      <t>児童虐待の早期発見に努めているか</t>
    </r>
    <phoneticPr fontId="4"/>
  </si>
  <si>
    <r>
      <rPr>
        <sz val="9"/>
        <color rgb="FFFF0000"/>
        <rFont val="ＭＳ Ｐゴシック"/>
        <family val="3"/>
        <charset val="128"/>
      </rPr>
      <t>(12)</t>
    </r>
    <r>
      <rPr>
        <sz val="9"/>
        <rFont val="ＭＳ Ｐゴシック"/>
        <family val="3"/>
        <charset val="128"/>
      </rPr>
      <t>園長への報告体制について</t>
    </r>
    <phoneticPr fontId="4"/>
  </si>
  <si>
    <r>
      <rPr>
        <sz val="9"/>
        <color rgb="FFFF0000"/>
        <rFont val="ＭＳ Ｐゴシック"/>
        <family val="3"/>
        <charset val="128"/>
      </rPr>
      <t>(13)</t>
    </r>
    <r>
      <rPr>
        <sz val="9"/>
        <rFont val="ＭＳ Ｐゴシック"/>
        <family val="3"/>
        <charset val="128"/>
      </rPr>
      <t>関係機関への通告について</t>
    </r>
    <rPh sb="4" eb="6">
      <t>カンケイ</t>
    </rPh>
    <rPh sb="6" eb="8">
      <t>キカン</t>
    </rPh>
    <phoneticPr fontId="4"/>
  </si>
  <si>
    <r>
      <rPr>
        <sz val="9"/>
        <color rgb="FFFF0000"/>
        <rFont val="ＭＳ Ｐゴシック"/>
        <family val="3"/>
        <charset val="128"/>
      </rPr>
      <t>(14)</t>
    </r>
    <r>
      <rPr>
        <sz val="9"/>
        <rFont val="ＭＳ Ｐゴシック"/>
        <family val="3"/>
        <charset val="128"/>
      </rPr>
      <t>市町村等との連携・協力体制について</t>
    </r>
    <phoneticPr fontId="4"/>
  </si>
  <si>
    <r>
      <rPr>
        <sz val="9"/>
        <color rgb="FFFF0000"/>
        <rFont val="ＭＳ Ｐゴシック"/>
        <family val="3"/>
        <charset val="128"/>
      </rPr>
      <t>(17)</t>
    </r>
    <r>
      <rPr>
        <sz val="9"/>
        <rFont val="ＭＳ Ｐゴシック"/>
        <family val="3"/>
        <charset val="128"/>
      </rPr>
      <t>施設設備面における安全確保について</t>
    </r>
    <phoneticPr fontId="4"/>
  </si>
  <si>
    <r>
      <rPr>
        <sz val="9"/>
        <color rgb="FFFF0000"/>
        <rFont val="ＭＳ Ｐゴシック"/>
        <family val="3"/>
        <charset val="128"/>
      </rPr>
      <t>(18)</t>
    </r>
    <r>
      <rPr>
        <sz val="9"/>
        <rFont val="ＭＳ Ｐゴシック"/>
        <family val="3"/>
        <charset val="128"/>
      </rPr>
      <t>園外活動における安全確保について</t>
    </r>
    <phoneticPr fontId="4"/>
  </si>
  <si>
    <r>
      <rPr>
        <sz val="9"/>
        <color rgb="FFFF0000"/>
        <rFont val="ＭＳ Ｐゴシック"/>
        <family val="3"/>
        <charset val="128"/>
      </rPr>
      <t>(19)</t>
    </r>
    <r>
      <rPr>
        <sz val="9"/>
        <rFont val="ＭＳ Ｐゴシック"/>
        <family val="3"/>
        <charset val="128"/>
      </rPr>
      <t>児童の送迎等について</t>
    </r>
    <rPh sb="9" eb="10">
      <t>トウ</t>
    </rPh>
    <phoneticPr fontId="4"/>
  </si>
  <si>
    <r>
      <rPr>
        <sz val="9"/>
        <color rgb="FFFF0000"/>
        <rFont val="ＭＳ Ｐゴシック"/>
        <family val="3"/>
        <charset val="128"/>
      </rPr>
      <t>(20)</t>
    </r>
    <r>
      <rPr>
        <sz val="9"/>
        <rFont val="ＭＳ Ｐゴシック"/>
        <family val="3"/>
        <charset val="128"/>
      </rPr>
      <t>遊具、建物設備等の安全点検について</t>
    </r>
    <phoneticPr fontId="4"/>
  </si>
  <si>
    <r>
      <rPr>
        <sz val="9"/>
        <color rgb="FFFF0000"/>
        <rFont val="ＭＳ Ｐゴシック"/>
        <family val="3"/>
        <charset val="128"/>
      </rPr>
      <t>(21)</t>
    </r>
    <r>
      <rPr>
        <sz val="9"/>
        <rFont val="ＭＳ Ｐゴシック"/>
        <family val="3"/>
        <charset val="128"/>
      </rPr>
      <t>児童の事故発生の状況</t>
    </r>
    <phoneticPr fontId="4"/>
  </si>
  <si>
    <r>
      <rPr>
        <sz val="9"/>
        <color rgb="FFFF0000"/>
        <rFont val="ＭＳ Ｐゴシック"/>
        <family val="3"/>
        <charset val="128"/>
      </rPr>
      <t>(22)</t>
    </r>
    <r>
      <rPr>
        <sz val="9"/>
        <rFont val="ＭＳ Ｐゴシック"/>
        <family val="3"/>
        <charset val="128"/>
      </rPr>
      <t>職員の共通理解と所内体制について</t>
    </r>
    <rPh sb="4" eb="6">
      <t>ショクイン</t>
    </rPh>
    <rPh sb="7" eb="9">
      <t>キョウツウ</t>
    </rPh>
    <rPh sb="9" eb="11">
      <t>リカイ</t>
    </rPh>
    <rPh sb="12" eb="14">
      <t>ショナイ</t>
    </rPh>
    <rPh sb="14" eb="16">
      <t>タイセイ</t>
    </rPh>
    <phoneticPr fontId="4"/>
  </si>
  <si>
    <t>(7)　消防署の立入検査は、</t>
    <rPh sb="4" eb="7">
      <t>ショウボウショ</t>
    </rPh>
    <phoneticPr fontId="4"/>
  </si>
  <si>
    <t>・　「ある」場合、内容とその対策について</t>
    <rPh sb="14" eb="16">
      <t>タイサク</t>
    </rPh>
    <phoneticPr fontId="6"/>
  </si>
  <si>
    <t>(4)　老朽建物があるか。</t>
    <phoneticPr fontId="4"/>
  </si>
  <si>
    <t xml:space="preserve">(5)　建物、設備で改善すべき箇所はあるか｡ </t>
    <phoneticPr fontId="4"/>
  </si>
  <si>
    <t>No.218、No.219</t>
    <phoneticPr fontId="4"/>
  </si>
  <si>
    <t>（雇入時の健康診断）</t>
    <rPh sb="1" eb="4">
      <t>ヤトイニュウジ</t>
    </rPh>
    <rPh sb="5" eb="9">
      <t>ケンコウシンダン</t>
    </rPh>
    <phoneticPr fontId="4"/>
  </si>
  <si>
    <t>・</t>
    <phoneticPr fontId="4"/>
  </si>
  <si>
    <t>「保育所における調理業務の委託について」(平成10年2月18日児発第86号)</t>
    <rPh sb="31" eb="32">
      <t>ジ</t>
    </rPh>
    <rPh sb="32" eb="33">
      <t>ハツ</t>
    </rPh>
    <rPh sb="33" eb="34">
      <t>ダイ</t>
    </rPh>
    <rPh sb="36" eb="37">
      <t>ゴウ</t>
    </rPh>
    <phoneticPr fontId="4"/>
  </si>
  <si>
    <t>「幼保連携型認定こども園における食事の外部搬入等について」平成28年1月18日雇児発0118第３号他</t>
    <phoneticPr fontId="4"/>
  </si>
  <si>
    <t>「保育所における食事の提供について」（H２２．６．１雇児発０６０１第4号）</t>
    <phoneticPr fontId="4"/>
  </si>
  <si>
    <t>（運営規程）</t>
    <rPh sb="1" eb="5">
      <t>ウンエイキテイ</t>
    </rPh>
    <phoneticPr fontId="4"/>
  </si>
  <si>
    <t>児童福祉施設等における衛生管理の改善及び食中毒発生の予防について（平成9年6月30日児企第16号）</t>
    <rPh sb="0" eb="2">
      <t>ジドウ</t>
    </rPh>
    <rPh sb="2" eb="4">
      <t>フクシ</t>
    </rPh>
    <rPh sb="4" eb="6">
      <t>シセツ</t>
    </rPh>
    <rPh sb="6" eb="7">
      <t>ナド</t>
    </rPh>
    <rPh sb="11" eb="13">
      <t>エイセイ</t>
    </rPh>
    <rPh sb="13" eb="15">
      <t>カンリ</t>
    </rPh>
    <rPh sb="16" eb="18">
      <t>カイゼン</t>
    </rPh>
    <rPh sb="18" eb="19">
      <t>オヨ</t>
    </rPh>
    <rPh sb="20" eb="23">
      <t>ショクチュウドク</t>
    </rPh>
    <rPh sb="23" eb="25">
      <t>ハッセイ</t>
    </rPh>
    <rPh sb="26" eb="28">
      <t>ヨボウ</t>
    </rPh>
    <rPh sb="33" eb="35">
      <t>ヘイセイ</t>
    </rPh>
    <rPh sb="36" eb="37">
      <t>ネン</t>
    </rPh>
    <rPh sb="38" eb="39">
      <t>ガツ</t>
    </rPh>
    <rPh sb="41" eb="42">
      <t>ヒ</t>
    </rPh>
    <rPh sb="42" eb="43">
      <t>ジ</t>
    </rPh>
    <rPh sb="43" eb="44">
      <t>キ</t>
    </rPh>
    <rPh sb="44" eb="45">
      <t>ダイ</t>
    </rPh>
    <rPh sb="47" eb="48">
      <t>ゴウ</t>
    </rPh>
    <phoneticPr fontId="4"/>
  </si>
  <si>
    <t>努めているか。</t>
    <rPh sb="0" eb="1">
      <t>ツト</t>
    </rPh>
    <phoneticPr fontId="4"/>
  </si>
  <si>
    <t>努めているか。</t>
    <rPh sb="0" eb="1">
      <t>ツト</t>
    </rPh>
    <phoneticPr fontId="4"/>
  </si>
  <si>
    <t>・</t>
    <phoneticPr fontId="4"/>
  </si>
  <si>
    <t>保育所におけるアレルギー対応ガイドライン第5章2</t>
    <rPh sb="0" eb="3">
      <t>ホイクショ</t>
    </rPh>
    <rPh sb="12" eb="14">
      <t>タイオウ</t>
    </rPh>
    <rPh sb="20" eb="21">
      <t>ダイ</t>
    </rPh>
    <rPh sb="22" eb="23">
      <t>ショウ</t>
    </rPh>
    <phoneticPr fontId="4"/>
  </si>
  <si>
    <t>・那覇市食物アレルギー対応</t>
    <rPh sb="1" eb="4">
      <t>ナハシ</t>
    </rPh>
    <rPh sb="4" eb="6">
      <t>ショクモツ</t>
    </rPh>
    <rPh sb="11" eb="13">
      <t>タイオウ</t>
    </rPh>
    <phoneticPr fontId="4"/>
  </si>
  <si>
    <t>那覇市食物アレルギー対応マニュアル</t>
    <rPh sb="0" eb="3">
      <t>ナハシ</t>
    </rPh>
    <rPh sb="3" eb="5">
      <t>ショクモツ</t>
    </rPh>
    <rPh sb="10" eb="12">
      <t>タイオウ</t>
    </rPh>
    <phoneticPr fontId="4"/>
  </si>
  <si>
    <t>（児童虐待の早期発見等）</t>
  </si>
  <si>
    <t>児童虐待の防止等に関する法律第5条</t>
  </si>
  <si>
    <t>幼保連携型認定こども園教育・保育要領第3章第2-(3)(5)</t>
    <phoneticPr fontId="4"/>
  </si>
  <si>
    <t>「児童福祉施設における事故防止について」（昭和46年7月31日児発第418号）</t>
    <phoneticPr fontId="4"/>
  </si>
  <si>
    <t>幼保連携型認定こども園教育・保育要領第3章第4節2</t>
    <rPh sb="0" eb="7">
      <t>ヨウホレンケイガタニンテイ</t>
    </rPh>
    <rPh sb="10" eb="11">
      <t>エン</t>
    </rPh>
    <rPh sb="11" eb="13">
      <t>キョウイク</t>
    </rPh>
    <rPh sb="14" eb="16">
      <t>ホイク</t>
    </rPh>
    <rPh sb="16" eb="18">
      <t>ヨウリョウ</t>
    </rPh>
    <rPh sb="18" eb="19">
      <t>ダイ</t>
    </rPh>
    <rPh sb="20" eb="21">
      <t>ショウ</t>
    </rPh>
    <rPh sb="21" eb="22">
      <t>ダイ</t>
    </rPh>
    <rPh sb="23" eb="24">
      <t>セツ</t>
    </rPh>
    <phoneticPr fontId="4"/>
  </si>
  <si>
    <t>（防火管理に係る消防計画）</t>
    <phoneticPr fontId="4"/>
  </si>
  <si>
    <t>消防法施行規則第3条第1項</t>
    <phoneticPr fontId="4"/>
  </si>
  <si>
    <t>健康増進法施行規則第5条( 平成15年4月30日)
(厚生労働省令第86号)</t>
    <rPh sb="0" eb="2">
      <t>ケンコウ</t>
    </rPh>
    <rPh sb="2" eb="5">
      <t>ゾウシンホウ</t>
    </rPh>
    <rPh sb="5" eb="7">
      <t>セコウ</t>
    </rPh>
    <rPh sb="7" eb="9">
      <t>キソク</t>
    </rPh>
    <rPh sb="9" eb="10">
      <t>ダイ</t>
    </rPh>
    <rPh sb="11" eb="12">
      <t>ジョウ</t>
    </rPh>
    <phoneticPr fontId="4"/>
  </si>
  <si>
    <t>幼保連携型認定こども園教育・保育要領第3章第3第1-3(3)</t>
    <rPh sb="23" eb="24">
      <t>ダイ</t>
    </rPh>
    <phoneticPr fontId="4"/>
  </si>
  <si>
    <t>幼保連携型認定こども園教育・保育要領第3章第3第2-6</t>
    <rPh sb="0" eb="5">
      <t>ヨウホレンケイガタ</t>
    </rPh>
    <rPh sb="5" eb="7">
      <t>ニンテイ</t>
    </rPh>
    <rPh sb="10" eb="11">
      <t>エン</t>
    </rPh>
    <rPh sb="11" eb="13">
      <t>キョウイク</t>
    </rPh>
    <rPh sb="14" eb="16">
      <t>ホイク</t>
    </rPh>
    <rPh sb="16" eb="18">
      <t>ヨウリョウ</t>
    </rPh>
    <rPh sb="18" eb="19">
      <t>ダイ</t>
    </rPh>
    <rPh sb="20" eb="21">
      <t>ショウ</t>
    </rPh>
    <rPh sb="21" eb="22">
      <t>ダイ</t>
    </rPh>
    <rPh sb="23" eb="24">
      <t>ダイ</t>
    </rPh>
    <phoneticPr fontId="4"/>
  </si>
  <si>
    <t>・「特定教育・保育施設及び特定地域型保育事業並びに特定子ども・子育て支援施設等の運営に関する基準」</t>
    <rPh sb="2" eb="6">
      <t>トクテイキョウイク</t>
    </rPh>
    <rPh sb="7" eb="12">
      <t>ホイクシセツオヨ</t>
    </rPh>
    <rPh sb="13" eb="22">
      <t>トクテイチイキガタホイクジギョウ</t>
    </rPh>
    <rPh sb="22" eb="23">
      <t>ナラ</t>
    </rPh>
    <rPh sb="25" eb="27">
      <t>トクテイ</t>
    </rPh>
    <rPh sb="27" eb="28">
      <t>コ</t>
    </rPh>
    <rPh sb="31" eb="33">
      <t>コソダ</t>
    </rPh>
    <rPh sb="34" eb="36">
      <t>シエン</t>
    </rPh>
    <rPh sb="36" eb="38">
      <t>シセツ</t>
    </rPh>
    <rPh sb="38" eb="39">
      <t>ナド</t>
    </rPh>
    <rPh sb="40" eb="42">
      <t>ウンエイ</t>
    </rPh>
    <rPh sb="43" eb="44">
      <t>カン</t>
    </rPh>
    <rPh sb="46" eb="48">
      <t>キジュン</t>
    </rPh>
    <phoneticPr fontId="6"/>
  </si>
  <si>
    <t>・</t>
    <phoneticPr fontId="4"/>
  </si>
  <si>
    <t>・</t>
    <phoneticPr fontId="4"/>
  </si>
  <si>
    <t>「認定こども園法に基づく施設及び運営基準」第4条7項</t>
    <rPh sb="21" eb="22">
      <t>ダイ</t>
    </rPh>
    <rPh sb="23" eb="24">
      <t>ジョウ</t>
    </rPh>
    <rPh sb="25" eb="26">
      <t>コウ</t>
    </rPh>
    <phoneticPr fontId="4"/>
  </si>
  <si>
    <t>◎監査調書提出に関する留意事項(社会福祉法人・幼保連携型認定こども園)</t>
    <rPh sb="16" eb="18">
      <t>シャカイ</t>
    </rPh>
    <rPh sb="18" eb="20">
      <t>フクシ</t>
    </rPh>
    <rPh sb="20" eb="22">
      <t>ホウジン</t>
    </rPh>
    <rPh sb="23" eb="24">
      <t>ヨウ</t>
    </rPh>
    <rPh sb="24" eb="25">
      <t>ホ</t>
    </rPh>
    <rPh sb="25" eb="27">
      <t>レンケイ</t>
    </rPh>
    <rPh sb="27" eb="28">
      <t>ガタ</t>
    </rPh>
    <rPh sb="28" eb="30">
      <t>ニンテイ</t>
    </rPh>
    <rPh sb="33" eb="34">
      <t>エン</t>
    </rPh>
    <phoneticPr fontId="6"/>
  </si>
  <si>
    <t>１　　施設運営調書は3部、それ以外の監査調書及び下記の①監査調書添付資料は、2部提出すること。</t>
    <rPh sb="3" eb="5">
      <t>シセツ</t>
    </rPh>
    <phoneticPr fontId="6"/>
  </si>
  <si>
    <t>　※可能な限り、両面印刷をすること。</t>
    <rPh sb="2" eb="4">
      <t>カノウ</t>
    </rPh>
    <rPh sb="5" eb="6">
      <t>カギ</t>
    </rPh>
    <rPh sb="8" eb="10">
      <t>リョウメン</t>
    </rPh>
    <rPh sb="10" eb="12">
      <t>インサツ</t>
    </rPh>
    <phoneticPr fontId="6"/>
  </si>
  <si>
    <t>　（福祉政策課でコピーや保存するときに支障となるため）　</t>
    <rPh sb="2" eb="7">
      <t>フ</t>
    </rPh>
    <rPh sb="12" eb="14">
      <t>ホゾン</t>
    </rPh>
    <rPh sb="19" eb="21">
      <t>シショウ</t>
    </rPh>
    <phoneticPr fontId="6"/>
  </si>
  <si>
    <t>（注１）法人本部と施設を１つの拠点区分としている場合は、法人本部と施設ごとのサービス区分別に作成・提出してください。</t>
    <phoneticPr fontId="4"/>
  </si>
  <si>
    <t>３ 　調書の確認を複数職員で行って記入漏れがないようにすること。</t>
    <phoneticPr fontId="4"/>
  </si>
  <si>
    <t>４　同一法人で複数の施設を運営している場合、各施設で共通する資料（例：定款、定款施行規則、就業規則、給与規程）</t>
    <rPh sb="2" eb="4">
      <t>ドウイツ</t>
    </rPh>
    <rPh sb="4" eb="6">
      <t>ホウジン</t>
    </rPh>
    <rPh sb="7" eb="9">
      <t>フクスウ</t>
    </rPh>
    <rPh sb="10" eb="12">
      <t>シセツ</t>
    </rPh>
    <rPh sb="13" eb="15">
      <t>ウンエイ</t>
    </rPh>
    <rPh sb="19" eb="21">
      <t>バアイ</t>
    </rPh>
    <rPh sb="22" eb="25">
      <t>カクシセツ</t>
    </rPh>
    <rPh sb="26" eb="28">
      <t>キョウツウ</t>
    </rPh>
    <rPh sb="30" eb="32">
      <t>シリョウ</t>
    </rPh>
    <rPh sb="33" eb="34">
      <t>レイ</t>
    </rPh>
    <rPh sb="35" eb="37">
      <t>テイカン</t>
    </rPh>
    <rPh sb="38" eb="40">
      <t>テイカン</t>
    </rPh>
    <rPh sb="40" eb="42">
      <t>セコウ</t>
    </rPh>
    <rPh sb="42" eb="44">
      <t>キソク</t>
    </rPh>
    <rPh sb="45" eb="47">
      <t>シュウギョウ</t>
    </rPh>
    <rPh sb="47" eb="49">
      <t>キソク</t>
    </rPh>
    <rPh sb="50" eb="52">
      <t>キュウヨ</t>
    </rPh>
    <rPh sb="52" eb="54">
      <t>キテイ</t>
    </rPh>
    <phoneticPr fontId="4"/>
  </si>
  <si>
    <t>　　は法人本部となる施設のみに添付して下さい。また、各々の施設で規程がある資料については従来通り添付。</t>
    <rPh sb="3" eb="5">
      <t>ホウジン</t>
    </rPh>
    <rPh sb="5" eb="7">
      <t>ホンブ</t>
    </rPh>
    <rPh sb="10" eb="12">
      <t>シセツ</t>
    </rPh>
    <rPh sb="15" eb="17">
      <t>テンプ</t>
    </rPh>
    <rPh sb="19" eb="20">
      <t>クダ</t>
    </rPh>
    <rPh sb="26" eb="28">
      <t>オノオノ</t>
    </rPh>
    <rPh sb="29" eb="31">
      <t>シセツ</t>
    </rPh>
    <rPh sb="32" eb="34">
      <t>キテイ</t>
    </rPh>
    <rPh sb="37" eb="39">
      <t>シリョウ</t>
    </rPh>
    <rPh sb="44" eb="46">
      <t>ジュウライ</t>
    </rPh>
    <rPh sb="46" eb="47">
      <t>ドオ</t>
    </rPh>
    <rPh sb="48" eb="50">
      <t>テンプ</t>
    </rPh>
    <phoneticPr fontId="4"/>
  </si>
  <si>
    <t>①　監査調書添付資料</t>
  </si>
  <si>
    <t>（表1-1）</t>
    <rPh sb="1" eb="2">
      <t>ヒョウ</t>
    </rPh>
    <phoneticPr fontId="6"/>
  </si>
  <si>
    <t>計算書類（法人の実施事業によって、作成する様式を選択）　　　　　　　　　　　　　　　（表1-2）</t>
    <rPh sb="0" eb="4">
      <t>ケイサンショルイ</t>
    </rPh>
    <rPh sb="5" eb="7">
      <t>ホウジン</t>
    </rPh>
    <rPh sb="8" eb="10">
      <t>ジッシ</t>
    </rPh>
    <rPh sb="10" eb="12">
      <t>ジギョウ</t>
    </rPh>
    <rPh sb="17" eb="19">
      <t>サクセイ</t>
    </rPh>
    <rPh sb="21" eb="23">
      <t>ヨウシキ</t>
    </rPh>
    <rPh sb="24" eb="26">
      <t>センタク</t>
    </rPh>
    <rPh sb="43" eb="44">
      <t>ヒョウ</t>
    </rPh>
    <phoneticPr fontId="6"/>
  </si>
  <si>
    <t xml:space="preserve"> 資　料　名</t>
  </si>
  <si>
    <t>ﾁｪｯｸ</t>
  </si>
  <si>
    <t>資　料　名</t>
    <rPh sb="0" eb="1">
      <t>シ</t>
    </rPh>
    <rPh sb="2" eb="3">
      <t>リョウ</t>
    </rPh>
    <rPh sb="4" eb="5">
      <t>ナ</t>
    </rPh>
    <phoneticPr fontId="4"/>
  </si>
  <si>
    <t>ﾁｪｯｸ</t>
    <phoneticPr fontId="6"/>
  </si>
  <si>
    <t>定款</t>
    <phoneticPr fontId="6"/>
  </si>
  <si>
    <t>法人全体</t>
    <rPh sb="0" eb="2">
      <t>ホウジン</t>
    </rPh>
    <rPh sb="2" eb="4">
      <t>ゼンタイ</t>
    </rPh>
    <phoneticPr fontId="6"/>
  </si>
  <si>
    <t>貸借対照表</t>
    <rPh sb="0" eb="2">
      <t>タイシャク</t>
    </rPh>
    <rPh sb="2" eb="5">
      <t>タイショウヒョウ</t>
    </rPh>
    <phoneticPr fontId="6"/>
  </si>
  <si>
    <t>第３号第１様式</t>
    <rPh sb="0" eb="1">
      <t>ダイ</t>
    </rPh>
    <rPh sb="2" eb="3">
      <t>ゴウ</t>
    </rPh>
    <rPh sb="3" eb="4">
      <t>ダイ</t>
    </rPh>
    <rPh sb="5" eb="7">
      <t>ヨウシキ</t>
    </rPh>
    <phoneticPr fontId="4"/>
  </si>
  <si>
    <t>定款施行細則等</t>
    <rPh sb="2" eb="4">
      <t>シコウ</t>
    </rPh>
    <phoneticPr fontId="6"/>
  </si>
  <si>
    <t>計算書類に対する注記（法人全体用）</t>
    <rPh sb="0" eb="4">
      <t>ケイサンショルイ</t>
    </rPh>
    <phoneticPr fontId="6"/>
  </si>
  <si>
    <t>別紙１</t>
    <rPh sb="0" eb="2">
      <t>ベッシ</t>
    </rPh>
    <phoneticPr fontId="4"/>
  </si>
  <si>
    <t>就業規則 (パート含む。労基署の受領日付があるもの。)</t>
    <rPh sb="12" eb="15">
      <t>ロウキショ</t>
    </rPh>
    <rPh sb="16" eb="18">
      <t>ジュリョウ</t>
    </rPh>
    <rPh sb="18" eb="20">
      <t>ヒヅケ</t>
    </rPh>
    <phoneticPr fontId="6"/>
  </si>
  <si>
    <t>②附属明細書　※表1-3参照</t>
    <rPh sb="1" eb="3">
      <t>フゾク</t>
    </rPh>
    <rPh sb="3" eb="6">
      <t>メイサイショ</t>
    </rPh>
    <rPh sb="8" eb="9">
      <t>ヒョウ</t>
    </rPh>
    <rPh sb="12" eb="14">
      <t>サンショウ</t>
    </rPh>
    <phoneticPr fontId="6"/>
  </si>
  <si>
    <t>事業活動計算書</t>
    <rPh sb="0" eb="2">
      <t>ジギョウ</t>
    </rPh>
    <rPh sb="2" eb="4">
      <t>カツドウ</t>
    </rPh>
    <rPh sb="4" eb="7">
      <t>ケイサンショ</t>
    </rPh>
    <phoneticPr fontId="6"/>
  </si>
  <si>
    <t>第２号第１様式</t>
    <rPh sb="0" eb="1">
      <t>ダイ</t>
    </rPh>
    <rPh sb="2" eb="3">
      <t>ゴウ</t>
    </rPh>
    <rPh sb="3" eb="4">
      <t>ダイ</t>
    </rPh>
    <rPh sb="5" eb="7">
      <t>ヨウシキ</t>
    </rPh>
    <phoneticPr fontId="4"/>
  </si>
  <si>
    <t>②財産目録</t>
    <rPh sb="1" eb="3">
      <t>ザイサン</t>
    </rPh>
    <rPh sb="3" eb="5">
      <t>モクロク</t>
    </rPh>
    <phoneticPr fontId="103"/>
  </si>
  <si>
    <t>資金収支計算書</t>
    <rPh sb="0" eb="2">
      <t>シキン</t>
    </rPh>
    <rPh sb="2" eb="4">
      <t>シュウシ</t>
    </rPh>
    <rPh sb="4" eb="7">
      <t>ケイサンショ</t>
    </rPh>
    <phoneticPr fontId="6"/>
  </si>
  <si>
    <t>第１号第１様式</t>
    <rPh sb="0" eb="1">
      <t>ダイ</t>
    </rPh>
    <rPh sb="2" eb="3">
      <t>ゴウ</t>
    </rPh>
    <rPh sb="3" eb="4">
      <t>ダイ</t>
    </rPh>
    <rPh sb="5" eb="7">
      <t>ヨウシキ</t>
    </rPh>
    <phoneticPr fontId="4"/>
  </si>
  <si>
    <t>旅費規程</t>
    <phoneticPr fontId="6"/>
  </si>
  <si>
    <t>③固定資産管理台帳</t>
    <rPh sb="1" eb="5">
      <t>コテイシサン</t>
    </rPh>
    <rPh sb="5" eb="7">
      <t>カンリ</t>
    </rPh>
    <rPh sb="7" eb="9">
      <t>ダイチョウ</t>
    </rPh>
    <phoneticPr fontId="103"/>
  </si>
  <si>
    <t>法人全体
（事業区分別）</t>
    <rPh sb="0" eb="2">
      <t>ホウジン</t>
    </rPh>
    <rPh sb="2" eb="4">
      <t>ゼンタイ</t>
    </rPh>
    <rPh sb="6" eb="8">
      <t>ジギョウ</t>
    </rPh>
    <rPh sb="8" eb="10">
      <t>クブン</t>
    </rPh>
    <rPh sb="10" eb="11">
      <t>ベツ</t>
    </rPh>
    <phoneticPr fontId="6"/>
  </si>
  <si>
    <t>貸借対照表内訳表</t>
    <rPh sb="0" eb="2">
      <t>タイシャク</t>
    </rPh>
    <rPh sb="2" eb="4">
      <t>タイショウ</t>
    </rPh>
    <rPh sb="4" eb="5">
      <t>ヒョウ</t>
    </rPh>
    <rPh sb="5" eb="8">
      <t>ウチワケヒョウ</t>
    </rPh>
    <phoneticPr fontId="6"/>
  </si>
  <si>
    <t>第３号第２様式</t>
    <rPh sb="0" eb="1">
      <t>ダイ</t>
    </rPh>
    <rPh sb="2" eb="3">
      <t>ゴウ</t>
    </rPh>
    <rPh sb="3" eb="4">
      <t>ダイ</t>
    </rPh>
    <rPh sb="5" eb="7">
      <t>ヨウシキ</t>
    </rPh>
    <phoneticPr fontId="4"/>
  </si>
  <si>
    <t>事業区分が社会福祉事業のみの法人は、省略できる。</t>
    <rPh sb="0" eb="2">
      <t>ジギョウ</t>
    </rPh>
    <rPh sb="2" eb="4">
      <t>クブン</t>
    </rPh>
    <rPh sb="5" eb="7">
      <t>シャカイ</t>
    </rPh>
    <rPh sb="7" eb="9">
      <t>フクシ</t>
    </rPh>
    <rPh sb="9" eb="11">
      <t>ジギョウ</t>
    </rPh>
    <rPh sb="14" eb="16">
      <t>ホウジン</t>
    </rPh>
    <rPh sb="18" eb="20">
      <t>ショウリャク</t>
    </rPh>
    <phoneticPr fontId="6"/>
  </si>
  <si>
    <t>育児・介護休業等規程</t>
    <rPh sb="0" eb="2">
      <t>イクジ</t>
    </rPh>
    <rPh sb="3" eb="5">
      <t>カイゴ</t>
    </rPh>
    <rPh sb="5" eb="7">
      <t>キュウギョウ</t>
    </rPh>
    <rPh sb="7" eb="8">
      <t>トウ</t>
    </rPh>
    <rPh sb="8" eb="10">
      <t>キテイ</t>
    </rPh>
    <phoneticPr fontId="6"/>
  </si>
  <si>
    <t>④預金残高証明書（写し）</t>
    <rPh sb="1" eb="3">
      <t>ヨキン</t>
    </rPh>
    <rPh sb="3" eb="5">
      <t>ザンダカ</t>
    </rPh>
    <rPh sb="5" eb="8">
      <t>ショウメイショ</t>
    </rPh>
    <rPh sb="9" eb="10">
      <t>ウツ</t>
    </rPh>
    <phoneticPr fontId="103"/>
  </si>
  <si>
    <t>事業活動内訳表</t>
    <rPh sb="0" eb="2">
      <t>ジギョウ</t>
    </rPh>
    <rPh sb="2" eb="4">
      <t>カツドウ</t>
    </rPh>
    <rPh sb="4" eb="7">
      <t>ウチワケヒョウ</t>
    </rPh>
    <phoneticPr fontId="6"/>
  </si>
  <si>
    <t>第２号第２様式</t>
    <rPh sb="0" eb="1">
      <t>ダイ</t>
    </rPh>
    <rPh sb="2" eb="3">
      <t>ゴウ</t>
    </rPh>
    <rPh sb="3" eb="4">
      <t>ダイ</t>
    </rPh>
    <rPh sb="5" eb="7">
      <t>ヨウシキ</t>
    </rPh>
    <phoneticPr fontId="4"/>
  </si>
  <si>
    <t>運営・管理規則（規程）又は園規則（規程）</t>
    <rPh sb="0" eb="2">
      <t>ウンエイ</t>
    </rPh>
    <rPh sb="5" eb="7">
      <t>キソク</t>
    </rPh>
    <rPh sb="14" eb="16">
      <t>キソク</t>
    </rPh>
    <phoneticPr fontId="6"/>
  </si>
  <si>
    <t>資金収支内訳表</t>
    <rPh sb="0" eb="2">
      <t>シキン</t>
    </rPh>
    <rPh sb="2" eb="4">
      <t>シュウシ</t>
    </rPh>
    <rPh sb="4" eb="6">
      <t>ウチワケ</t>
    </rPh>
    <rPh sb="6" eb="7">
      <t>ヒョウ</t>
    </rPh>
    <phoneticPr fontId="6"/>
  </si>
  <si>
    <t>第１号第２様式</t>
    <rPh sb="0" eb="1">
      <t>ダイ</t>
    </rPh>
    <rPh sb="2" eb="3">
      <t>ゴウ</t>
    </rPh>
    <rPh sb="3" eb="4">
      <t>ダイ</t>
    </rPh>
    <rPh sb="5" eb="7">
      <t>ヨウシキ</t>
    </rPh>
    <phoneticPr fontId="4"/>
  </si>
  <si>
    <t>拠点区分が一つの法人は、省略できる。</t>
    <rPh sb="0" eb="2">
      <t>キョテン</t>
    </rPh>
    <rPh sb="2" eb="4">
      <t>クブン</t>
    </rPh>
    <rPh sb="5" eb="6">
      <t>ヒト</t>
    </rPh>
    <rPh sb="8" eb="10">
      <t>ホウジン</t>
    </rPh>
    <rPh sb="12" eb="14">
      <t>ショウリャク</t>
    </rPh>
    <phoneticPr fontId="6"/>
  </si>
  <si>
    <t>経理規程(様式を除く)</t>
    <phoneticPr fontId="6"/>
  </si>
  <si>
    <t>役員等費用弁償及び報酬規程</t>
    <rPh sb="2" eb="3">
      <t>トウ</t>
    </rPh>
    <phoneticPr fontId="6"/>
  </si>
  <si>
    <t>拠点区分別</t>
    <rPh sb="0" eb="2">
      <t>キョテン</t>
    </rPh>
    <rPh sb="2" eb="4">
      <t>クブン</t>
    </rPh>
    <rPh sb="4" eb="5">
      <t>ベツ</t>
    </rPh>
    <phoneticPr fontId="6"/>
  </si>
  <si>
    <t>◯◯事業区分貸借対照表内訳表</t>
    <rPh sb="2" eb="4">
      <t>ジギョウ</t>
    </rPh>
    <rPh sb="4" eb="6">
      <t>クブン</t>
    </rPh>
    <rPh sb="6" eb="8">
      <t>タイシャク</t>
    </rPh>
    <rPh sb="8" eb="10">
      <t>タイショウ</t>
    </rPh>
    <rPh sb="10" eb="11">
      <t>ヒョウ</t>
    </rPh>
    <rPh sb="11" eb="14">
      <t>ウチワケヒョウ</t>
    </rPh>
    <phoneticPr fontId="6"/>
  </si>
  <si>
    <t>第３号第３様式</t>
    <rPh sb="0" eb="1">
      <t>ダイ</t>
    </rPh>
    <rPh sb="2" eb="3">
      <t>ゴウ</t>
    </rPh>
    <rPh sb="3" eb="4">
      <t>ダイ</t>
    </rPh>
    <rPh sb="5" eb="7">
      <t>ヨウシキ</t>
    </rPh>
    <phoneticPr fontId="4"/>
  </si>
  <si>
    <t>各部屋の面積の分かる平面図</t>
    <phoneticPr fontId="6"/>
  </si>
  <si>
    <t>市への事前協議承認通知書（積立金・前期末支払資金残高取崩し（又は目的外使用）</t>
    <rPh sb="0" eb="1">
      <t>シ</t>
    </rPh>
    <rPh sb="3" eb="5">
      <t>ジゼン</t>
    </rPh>
    <rPh sb="5" eb="7">
      <t>キョウギ</t>
    </rPh>
    <rPh sb="7" eb="9">
      <t>ショウニン</t>
    </rPh>
    <rPh sb="9" eb="12">
      <t>ツウチショ</t>
    </rPh>
    <rPh sb="17" eb="20">
      <t>ゼンキマツ</t>
    </rPh>
    <rPh sb="20" eb="22">
      <t>シハライ</t>
    </rPh>
    <rPh sb="22" eb="24">
      <t>シキン</t>
    </rPh>
    <rPh sb="24" eb="26">
      <t>ザンダカ</t>
    </rPh>
    <rPh sb="30" eb="31">
      <t>マタ</t>
    </rPh>
    <phoneticPr fontId="6"/>
  </si>
  <si>
    <t>◯◯事業区分事業活動内訳表</t>
    <rPh sb="2" eb="4">
      <t>ジギョウ</t>
    </rPh>
    <rPh sb="4" eb="6">
      <t>クブン</t>
    </rPh>
    <rPh sb="6" eb="8">
      <t>ジギョウ</t>
    </rPh>
    <rPh sb="8" eb="10">
      <t>カツドウ</t>
    </rPh>
    <rPh sb="10" eb="13">
      <t>ウチワケヒョウ</t>
    </rPh>
    <phoneticPr fontId="6"/>
  </si>
  <si>
    <t>第２号第３様式</t>
    <rPh sb="0" eb="1">
      <t>ダイ</t>
    </rPh>
    <rPh sb="2" eb="3">
      <t>ゴウ</t>
    </rPh>
    <rPh sb="3" eb="4">
      <t>ダイ</t>
    </rPh>
    <rPh sb="5" eb="7">
      <t>ヨウシキ</t>
    </rPh>
    <phoneticPr fontId="4"/>
  </si>
  <si>
    <t>一つの事業区分に一つの拠点区分しか存在しない場合は省略できる。</t>
    <rPh sb="0" eb="1">
      <t>ヒト</t>
    </rPh>
    <rPh sb="3" eb="5">
      <t>ジギョウ</t>
    </rPh>
    <rPh sb="5" eb="7">
      <t>クブン</t>
    </rPh>
    <rPh sb="8" eb="9">
      <t>ヒト</t>
    </rPh>
    <rPh sb="11" eb="13">
      <t>キョテン</t>
    </rPh>
    <rPh sb="13" eb="15">
      <t>クブン</t>
    </rPh>
    <rPh sb="17" eb="19">
      <t>ソンザイ</t>
    </rPh>
    <rPh sb="22" eb="24">
      <t>バアイ</t>
    </rPh>
    <rPh sb="25" eb="27">
      <t>ショウリャク</t>
    </rPh>
    <phoneticPr fontId="6"/>
  </si>
  <si>
    <t>直近の法人登記履歴事項全部証明書（写）</t>
    <phoneticPr fontId="103"/>
  </si>
  <si>
    <t>◯◯事業区分資金収支内訳表</t>
    <rPh sb="2" eb="4">
      <t>ジギョウ</t>
    </rPh>
    <rPh sb="4" eb="6">
      <t>クブン</t>
    </rPh>
    <rPh sb="6" eb="8">
      <t>シキン</t>
    </rPh>
    <rPh sb="8" eb="10">
      <t>シュウシ</t>
    </rPh>
    <rPh sb="10" eb="13">
      <t>ウチワケヒョウ</t>
    </rPh>
    <phoneticPr fontId="6"/>
  </si>
  <si>
    <t>第１号第３様式</t>
    <rPh sb="0" eb="1">
      <t>ダイ</t>
    </rPh>
    <rPh sb="2" eb="3">
      <t>ゴウ</t>
    </rPh>
    <rPh sb="3" eb="4">
      <t>ダイ</t>
    </rPh>
    <rPh sb="5" eb="7">
      <t>ヨウシキ</t>
    </rPh>
    <phoneticPr fontId="4"/>
  </si>
  <si>
    <t>直近の不動産登記全部事項証明書（写）</t>
    <rPh sb="0" eb="2">
      <t>チョッキン</t>
    </rPh>
    <phoneticPr fontId="103"/>
  </si>
  <si>
    <t>パンフレット（既存のものがある場合に添付）</t>
    <phoneticPr fontId="6"/>
  </si>
  <si>
    <t>◯◯拠点区分貸借対照表</t>
    <rPh sb="2" eb="4">
      <t>キョテン</t>
    </rPh>
    <rPh sb="4" eb="6">
      <t>クブン</t>
    </rPh>
    <rPh sb="6" eb="8">
      <t>タイシャク</t>
    </rPh>
    <rPh sb="8" eb="11">
      <t>タイショウヒョウ</t>
    </rPh>
    <phoneticPr fontId="6"/>
  </si>
  <si>
    <t>第３号第４様式</t>
    <rPh sb="0" eb="1">
      <t>ダイ</t>
    </rPh>
    <rPh sb="2" eb="3">
      <t>ゴウ</t>
    </rPh>
    <rPh sb="3" eb="4">
      <t>ダイ</t>
    </rPh>
    <rPh sb="5" eb="7">
      <t>ヨウシキ</t>
    </rPh>
    <phoneticPr fontId="4"/>
  </si>
  <si>
    <t>事業区分が社会福祉事業区分のみの法人であって、事業区分に一つの拠点区分しかない場合は、○○拠点区分貸借対照表、財務諸表に対する注記を省略できる。</t>
    <rPh sb="0" eb="2">
      <t>ジギョウ</t>
    </rPh>
    <rPh sb="2" eb="4">
      <t>クブン</t>
    </rPh>
    <rPh sb="5" eb="7">
      <t>シャカイ</t>
    </rPh>
    <rPh sb="7" eb="9">
      <t>フクシ</t>
    </rPh>
    <rPh sb="9" eb="11">
      <t>ジギョウ</t>
    </rPh>
    <rPh sb="11" eb="13">
      <t>クブン</t>
    </rPh>
    <rPh sb="16" eb="18">
      <t>ホウジン</t>
    </rPh>
    <rPh sb="23" eb="25">
      <t>ジギョウ</t>
    </rPh>
    <rPh sb="25" eb="27">
      <t>クブン</t>
    </rPh>
    <rPh sb="28" eb="29">
      <t>ヒト</t>
    </rPh>
    <rPh sb="31" eb="33">
      <t>キョテン</t>
    </rPh>
    <rPh sb="33" eb="35">
      <t>クブン</t>
    </rPh>
    <rPh sb="39" eb="41">
      <t>バアイ</t>
    </rPh>
    <rPh sb="45" eb="47">
      <t>キョテン</t>
    </rPh>
    <rPh sb="47" eb="49">
      <t>クブン</t>
    </rPh>
    <rPh sb="49" eb="51">
      <t>タイシャク</t>
    </rPh>
    <rPh sb="51" eb="54">
      <t>タイショウヒョウ</t>
    </rPh>
    <rPh sb="55" eb="57">
      <t>ザイム</t>
    </rPh>
    <rPh sb="57" eb="59">
      <t>ショヒョウ</t>
    </rPh>
    <rPh sb="60" eb="61">
      <t>タイ</t>
    </rPh>
    <rPh sb="63" eb="65">
      <t>チュウキ</t>
    </rPh>
    <phoneticPr fontId="6"/>
  </si>
  <si>
    <t>計算書類に対する注記</t>
    <rPh sb="0" eb="4">
      <t>ケイサンショルイ</t>
    </rPh>
    <phoneticPr fontId="6"/>
  </si>
  <si>
    <t>別紙２</t>
    <rPh sb="0" eb="2">
      <t>ベッシ</t>
    </rPh>
    <phoneticPr fontId="4"/>
  </si>
  <si>
    <t>評議員選任・解任員会運営細則</t>
    <phoneticPr fontId="103"/>
  </si>
  <si>
    <t>①全体的な計画</t>
    <rPh sb="1" eb="4">
      <t>ゼンタイテキ</t>
    </rPh>
    <rPh sb="5" eb="7">
      <t>ケイカク</t>
    </rPh>
    <phoneticPr fontId="4"/>
  </si>
  <si>
    <t>◯◯拠点区分事業活動計算書</t>
    <rPh sb="2" eb="4">
      <t>キョテン</t>
    </rPh>
    <rPh sb="4" eb="6">
      <t>クブン</t>
    </rPh>
    <rPh sb="6" eb="8">
      <t>ジギョウ</t>
    </rPh>
    <rPh sb="8" eb="10">
      <t>カツドウ</t>
    </rPh>
    <rPh sb="10" eb="12">
      <t>ケイサン</t>
    </rPh>
    <phoneticPr fontId="6"/>
  </si>
  <si>
    <t>第２号第４様式</t>
    <rPh sb="0" eb="1">
      <t>ダイ</t>
    </rPh>
    <rPh sb="2" eb="3">
      <t>ゴウ</t>
    </rPh>
    <rPh sb="3" eb="4">
      <t>ダイ</t>
    </rPh>
    <rPh sb="5" eb="7">
      <t>ヨウシキ</t>
    </rPh>
    <phoneticPr fontId="4"/>
  </si>
  <si>
    <t>◯◯拠点区分資金収支計算書</t>
    <rPh sb="2" eb="4">
      <t>キョテン</t>
    </rPh>
    <rPh sb="4" eb="6">
      <t>クブン</t>
    </rPh>
    <rPh sb="6" eb="8">
      <t>シキン</t>
    </rPh>
    <rPh sb="8" eb="10">
      <t>シュウシ</t>
    </rPh>
    <rPh sb="10" eb="13">
      <t>ケイサンショ</t>
    </rPh>
    <phoneticPr fontId="6"/>
  </si>
  <si>
    <t>第１号第４様式</t>
    <rPh sb="0" eb="1">
      <t>ダイ</t>
    </rPh>
    <rPh sb="2" eb="3">
      <t>ゴウ</t>
    </rPh>
    <rPh sb="3" eb="4">
      <t>ダイ</t>
    </rPh>
    <rPh sb="5" eb="7">
      <t>ヨウシキ</t>
    </rPh>
    <phoneticPr fontId="4"/>
  </si>
  <si>
    <t>サービス
区分別</t>
    <rPh sb="5" eb="7">
      <t>クブン</t>
    </rPh>
    <rPh sb="7" eb="8">
      <t>ベツ</t>
    </rPh>
    <phoneticPr fontId="6"/>
  </si>
  <si>
    <t>○○拠点区分事業活動明細書</t>
    <phoneticPr fontId="6"/>
  </si>
  <si>
    <t>別紙３（⑪）</t>
    <rPh sb="0" eb="2">
      <t>ベッシ</t>
    </rPh>
    <phoneticPr fontId="4"/>
  </si>
  <si>
    <t>→</t>
    <phoneticPr fontId="6"/>
  </si>
  <si>
    <t>介護保健サービス又は障害福祉サービスを実施する拠点は作成する。</t>
    <rPh sb="0" eb="2">
      <t>カイゴ</t>
    </rPh>
    <rPh sb="2" eb="4">
      <t>ホケン</t>
    </rPh>
    <rPh sb="8" eb="9">
      <t>マタ</t>
    </rPh>
    <rPh sb="10" eb="12">
      <t>ショウガイ</t>
    </rPh>
    <rPh sb="12" eb="14">
      <t>フクシ</t>
    </rPh>
    <rPh sb="19" eb="21">
      <t>ジッシ</t>
    </rPh>
    <rPh sb="23" eb="25">
      <t>キョテン</t>
    </rPh>
    <rPh sb="26" eb="28">
      <t>サクセイ</t>
    </rPh>
    <phoneticPr fontId="6"/>
  </si>
  <si>
    <t>（注１）</t>
    <rPh sb="1" eb="2">
      <t>チュウ</t>
    </rPh>
    <phoneticPr fontId="4"/>
  </si>
  <si>
    <t>令和7年度安全計画</t>
    <rPh sb="0" eb="2">
      <t>レイワ</t>
    </rPh>
    <rPh sb="3" eb="5">
      <t>ネンド</t>
    </rPh>
    <rPh sb="5" eb="7">
      <t>アンゼン</t>
    </rPh>
    <phoneticPr fontId="103"/>
  </si>
  <si>
    <t>※１　給与規程（給与表含む）を改正した場合は、改正前も添付すること。</t>
  </si>
  <si>
    <t>○○拠点区分資金収支明細書</t>
    <phoneticPr fontId="6"/>
  </si>
  <si>
    <t>別紙３（⑩）</t>
    <rPh sb="0" eb="2">
      <t>ベッシ</t>
    </rPh>
    <phoneticPr fontId="4"/>
  </si>
  <si>
    <t>　</t>
    <phoneticPr fontId="103"/>
  </si>
  <si>
    <t>②　監査当日準備する資料等</t>
  </si>
  <si>
    <t>（表2）</t>
    <rPh sb="1" eb="2">
      <t>ヒョウ</t>
    </rPh>
    <phoneticPr fontId="6"/>
  </si>
  <si>
    <t>上記以外の拠点は、いずれかを作成する。</t>
    <rPh sb="0" eb="2">
      <t>ジョウキ</t>
    </rPh>
    <rPh sb="2" eb="4">
      <t>イガイ</t>
    </rPh>
    <rPh sb="5" eb="7">
      <t>キョテン</t>
    </rPh>
    <rPh sb="14" eb="16">
      <t>サクセイ</t>
    </rPh>
    <phoneticPr fontId="6"/>
  </si>
  <si>
    <t>法人及び運営管理</t>
  </si>
  <si>
    <t>附属明細書（法人の実施事業によって、作成する様式を選択）　　　　　　　　　　　　　　　（表1-3）</t>
    <rPh sb="0" eb="2">
      <t>フゾク</t>
    </rPh>
    <rPh sb="2" eb="5">
      <t>メイサイショ</t>
    </rPh>
    <rPh sb="6" eb="8">
      <t>ホウジン</t>
    </rPh>
    <rPh sb="9" eb="11">
      <t>ジッシ</t>
    </rPh>
    <rPh sb="11" eb="13">
      <t>ジギョウ</t>
    </rPh>
    <rPh sb="18" eb="20">
      <t>サクセイ</t>
    </rPh>
    <rPh sb="22" eb="24">
      <t>ヨウシキ</t>
    </rPh>
    <rPh sb="25" eb="27">
      <t>センタク</t>
    </rPh>
    <rPh sb="44" eb="45">
      <t>ヒョウ</t>
    </rPh>
    <phoneticPr fontId="6"/>
  </si>
  <si>
    <t>上記の添付資料</t>
    <phoneticPr fontId="6"/>
  </si>
  <si>
    <t>給食関係者検便状況</t>
    <phoneticPr fontId="6"/>
  </si>
  <si>
    <t>慶弔規程</t>
    <phoneticPr fontId="6"/>
  </si>
  <si>
    <t>調理業務委託契約書、給食外部搬入委託契約書等</t>
    <rPh sb="0" eb="2">
      <t>チョウリ</t>
    </rPh>
    <rPh sb="2" eb="4">
      <t>ギョウム</t>
    </rPh>
    <rPh sb="4" eb="6">
      <t>イタク</t>
    </rPh>
    <rPh sb="6" eb="9">
      <t>ケイヤクショ</t>
    </rPh>
    <rPh sb="10" eb="12">
      <t>キュウショク</t>
    </rPh>
    <rPh sb="12" eb="14">
      <t>ガイブ</t>
    </rPh>
    <rPh sb="14" eb="16">
      <t>ハンニュウ</t>
    </rPh>
    <rPh sb="16" eb="18">
      <t>イタク</t>
    </rPh>
    <rPh sb="18" eb="21">
      <t>ケイヤクショ</t>
    </rPh>
    <rPh sb="21" eb="22">
      <t>トウ</t>
    </rPh>
    <phoneticPr fontId="6"/>
  </si>
  <si>
    <t>借入金明細書</t>
    <rPh sb="0" eb="3">
      <t>カリイレキン</t>
    </rPh>
    <rPh sb="3" eb="6">
      <t>メイサイショ</t>
    </rPh>
    <phoneticPr fontId="6"/>
  </si>
  <si>
    <t>別紙3（①）</t>
    <phoneticPr fontId="4"/>
  </si>
  <si>
    <t>直近の法人登記履歴事項全部証明書</t>
    <rPh sb="5" eb="7">
      <t>トウキ</t>
    </rPh>
    <rPh sb="7" eb="9">
      <t>リレキ</t>
    </rPh>
    <rPh sb="9" eb="11">
      <t>ジコウ</t>
    </rPh>
    <rPh sb="11" eb="13">
      <t>ゼンブ</t>
    </rPh>
    <rPh sb="13" eb="16">
      <t>ショウメイショ</t>
    </rPh>
    <phoneticPr fontId="6"/>
  </si>
  <si>
    <t>寄附金収益明細書</t>
    <rPh sb="0" eb="3">
      <t>キフキン</t>
    </rPh>
    <rPh sb="3" eb="5">
      <t>シュウエキ</t>
    </rPh>
    <rPh sb="5" eb="8">
      <t>メイサイショ</t>
    </rPh>
    <phoneticPr fontId="6"/>
  </si>
  <si>
    <t>別紙3（②）</t>
  </si>
  <si>
    <t>直近の不動産登記全部事項証明書(法人所有・賃借）</t>
    <rPh sb="0" eb="2">
      <t>チョッキン</t>
    </rPh>
    <rPh sb="3" eb="6">
      <t>フドウサン</t>
    </rPh>
    <rPh sb="6" eb="8">
      <t>トウキ</t>
    </rPh>
    <rPh sb="8" eb="10">
      <t>ゼンブ</t>
    </rPh>
    <rPh sb="10" eb="12">
      <t>ジコウ</t>
    </rPh>
    <rPh sb="12" eb="15">
      <t>ショウメイショ</t>
    </rPh>
    <rPh sb="16" eb="18">
      <t>ホウジン</t>
    </rPh>
    <rPh sb="18" eb="20">
      <t>ショユウ</t>
    </rPh>
    <rPh sb="21" eb="23">
      <t>チンシャク</t>
    </rPh>
    <phoneticPr fontId="6"/>
  </si>
  <si>
    <t>給食会議録</t>
    <phoneticPr fontId="6"/>
  </si>
  <si>
    <t>補助金事業等収益明細書</t>
    <rPh sb="0" eb="3">
      <t>ホジョキン</t>
    </rPh>
    <rPh sb="3" eb="6">
      <t>ジギョウナド</t>
    </rPh>
    <rPh sb="6" eb="8">
      <t>シュウエキ</t>
    </rPh>
    <rPh sb="8" eb="11">
      <t>メイサイショ</t>
    </rPh>
    <phoneticPr fontId="6"/>
  </si>
  <si>
    <t>別紙3（③）</t>
    <phoneticPr fontId="4"/>
  </si>
  <si>
    <t>土地・建物の賃貸借契約書、使用貸借契約書</t>
    <rPh sb="3" eb="5">
      <t>タテモノ</t>
    </rPh>
    <rPh sb="6" eb="9">
      <t>チンタイシャク</t>
    </rPh>
    <rPh sb="13" eb="15">
      <t>シヨウ</t>
    </rPh>
    <rPh sb="15" eb="17">
      <t>タイシャク</t>
    </rPh>
    <rPh sb="17" eb="20">
      <t>ケイヤクショ</t>
    </rPh>
    <phoneticPr fontId="6"/>
  </si>
  <si>
    <t>事業区分間及び拠点区分間繰入金明細書</t>
    <rPh sb="0" eb="2">
      <t>ジギョウ</t>
    </rPh>
    <rPh sb="2" eb="4">
      <t>クブン</t>
    </rPh>
    <rPh sb="4" eb="5">
      <t>カン</t>
    </rPh>
    <rPh sb="5" eb="6">
      <t>オヨ</t>
    </rPh>
    <rPh sb="7" eb="9">
      <t>キョテン</t>
    </rPh>
    <rPh sb="9" eb="11">
      <t>クブン</t>
    </rPh>
    <rPh sb="11" eb="12">
      <t>カン</t>
    </rPh>
    <rPh sb="12" eb="13">
      <t>ク</t>
    </rPh>
    <rPh sb="13" eb="14">
      <t>イ</t>
    </rPh>
    <rPh sb="14" eb="15">
      <t>キン</t>
    </rPh>
    <rPh sb="15" eb="18">
      <t>メイサイショ</t>
    </rPh>
    <phoneticPr fontId="6"/>
  </si>
  <si>
    <t>別紙3（④）</t>
    <phoneticPr fontId="4"/>
  </si>
  <si>
    <t>役員・評議員選任関係書類</t>
    <rPh sb="0" eb="2">
      <t>ヤクイン</t>
    </rPh>
    <rPh sb="3" eb="6">
      <t>ヒョウギイン</t>
    </rPh>
    <rPh sb="6" eb="8">
      <t>センニン</t>
    </rPh>
    <rPh sb="8" eb="10">
      <t>カンケイ</t>
    </rPh>
    <rPh sb="10" eb="12">
      <t>ショルイ</t>
    </rPh>
    <phoneticPr fontId="6"/>
  </si>
  <si>
    <t>給食材料受払簿・業者別購入一覧</t>
    <rPh sb="0" eb="2">
      <t>キュウショク</t>
    </rPh>
    <rPh sb="2" eb="4">
      <t>ザイリョウ</t>
    </rPh>
    <rPh sb="4" eb="6">
      <t>ウケハライ</t>
    </rPh>
    <rPh sb="6" eb="7">
      <t>ボ</t>
    </rPh>
    <rPh sb="8" eb="10">
      <t>ギョウシャ</t>
    </rPh>
    <rPh sb="10" eb="11">
      <t>ベツ</t>
    </rPh>
    <rPh sb="11" eb="13">
      <t>コウニュウ</t>
    </rPh>
    <rPh sb="13" eb="15">
      <t>イチラン</t>
    </rPh>
    <phoneticPr fontId="103"/>
  </si>
  <si>
    <t>事業区分間及び拠点区分間貸付金（借入金）残高明細書</t>
    <rPh sb="0" eb="2">
      <t>ジギョウ</t>
    </rPh>
    <rPh sb="2" eb="4">
      <t>クブン</t>
    </rPh>
    <rPh sb="4" eb="5">
      <t>カン</t>
    </rPh>
    <rPh sb="5" eb="6">
      <t>オヨ</t>
    </rPh>
    <rPh sb="7" eb="9">
      <t>キョテン</t>
    </rPh>
    <rPh sb="9" eb="11">
      <t>クブン</t>
    </rPh>
    <rPh sb="11" eb="12">
      <t>カン</t>
    </rPh>
    <rPh sb="12" eb="15">
      <t>カシツケキン</t>
    </rPh>
    <rPh sb="16" eb="19">
      <t>カリイレキン</t>
    </rPh>
    <rPh sb="20" eb="22">
      <t>ザンダカ</t>
    </rPh>
    <rPh sb="22" eb="25">
      <t>メイサイショ</t>
    </rPh>
    <phoneticPr fontId="6"/>
  </si>
  <si>
    <t>別紙3（⑤）</t>
    <phoneticPr fontId="4"/>
  </si>
  <si>
    <t>（役員名簿、評議員名簿、就任承諾書、誓約書、身分証明書、印鑑登録証明書、履歴書、委嘱状（控）、選任評議員会議事録、選任委員会議事録、等）</t>
    <rPh sb="6" eb="9">
      <t>ヒョウギイン</t>
    </rPh>
    <rPh sb="9" eb="11">
      <t>メイボ</t>
    </rPh>
    <rPh sb="18" eb="21">
      <t>セイヤクショ</t>
    </rPh>
    <rPh sb="57" eb="59">
      <t>センニン</t>
    </rPh>
    <rPh sb="59" eb="62">
      <t>イインカイ</t>
    </rPh>
    <rPh sb="62" eb="65">
      <t>ギジロク</t>
    </rPh>
    <phoneticPr fontId="6"/>
  </si>
  <si>
    <t>スキムミルク受払簿</t>
    <rPh sb="6" eb="8">
      <t>ウケハライ</t>
    </rPh>
    <rPh sb="8" eb="9">
      <t>ボ</t>
    </rPh>
    <phoneticPr fontId="103"/>
  </si>
  <si>
    <t>基本金明細書</t>
    <rPh sb="0" eb="3">
      <t>キホンキン</t>
    </rPh>
    <rPh sb="3" eb="6">
      <t>メイサイショ</t>
    </rPh>
    <phoneticPr fontId="6"/>
  </si>
  <si>
    <t>別紙3（⑥）</t>
    <phoneticPr fontId="4"/>
  </si>
  <si>
    <t>食物ｱﾚﾙｷﾞｰ生活管理指導表</t>
    <rPh sb="0" eb="2">
      <t>ショクモツ</t>
    </rPh>
    <rPh sb="8" eb="10">
      <t>セイカツ</t>
    </rPh>
    <rPh sb="10" eb="12">
      <t>カンリ</t>
    </rPh>
    <rPh sb="12" eb="14">
      <t>シドウ</t>
    </rPh>
    <rPh sb="14" eb="15">
      <t>ヒョウ</t>
    </rPh>
    <phoneticPr fontId="103"/>
  </si>
  <si>
    <t>国庫補助金等特別積立金明細書</t>
    <rPh sb="0" eb="2">
      <t>コッコ</t>
    </rPh>
    <rPh sb="2" eb="5">
      <t>ホジョキン</t>
    </rPh>
    <rPh sb="5" eb="6">
      <t>トウ</t>
    </rPh>
    <rPh sb="6" eb="8">
      <t>トクベツ</t>
    </rPh>
    <rPh sb="8" eb="11">
      <t>ツミタテキン</t>
    </rPh>
    <rPh sb="11" eb="14">
      <t>メイサイショ</t>
    </rPh>
    <phoneticPr fontId="6"/>
  </si>
  <si>
    <t>別紙3（⑦）</t>
    <phoneticPr fontId="4"/>
  </si>
  <si>
    <t>給食施設栄養定期報告</t>
    <phoneticPr fontId="103"/>
  </si>
  <si>
    <t>理事会開催通知、評議員会開催通知</t>
    <rPh sb="8" eb="11">
      <t>ヒョウギイン</t>
    </rPh>
    <rPh sb="11" eb="12">
      <t>カイ</t>
    </rPh>
    <rPh sb="12" eb="14">
      <t>カイサイ</t>
    </rPh>
    <rPh sb="14" eb="16">
      <t>ツウチ</t>
    </rPh>
    <phoneticPr fontId="6"/>
  </si>
  <si>
    <t>調理員の衛生チェック票</t>
  </si>
  <si>
    <t>理事会議事録、評議員会議事録</t>
    <rPh sb="0" eb="3">
      <t>リジカイ</t>
    </rPh>
    <rPh sb="7" eb="10">
      <t>ヒョウギイン</t>
    </rPh>
    <rPh sb="10" eb="11">
      <t>カイ</t>
    </rPh>
    <rPh sb="11" eb="14">
      <t>ギジロク</t>
    </rPh>
    <phoneticPr fontId="6"/>
  </si>
  <si>
    <t>職員処遇関係</t>
  </si>
  <si>
    <t>監事監査報告書</t>
    <phoneticPr fontId="6"/>
  </si>
  <si>
    <t>給与支払い簿(台帳、明細)</t>
    <phoneticPr fontId="6"/>
  </si>
  <si>
    <t>事業計画書、事業報告書</t>
    <phoneticPr fontId="6"/>
  </si>
  <si>
    <t>職員の履歴書、資格証明書、雇用契約書等</t>
    <rPh sb="7" eb="9">
      <t>シカク</t>
    </rPh>
    <rPh sb="9" eb="12">
      <t>ショウメイショ</t>
    </rPh>
    <rPh sb="13" eb="18">
      <t>コヨウケイヤクショ</t>
    </rPh>
    <rPh sb="18" eb="19">
      <t>トウ</t>
    </rPh>
    <phoneticPr fontId="6"/>
  </si>
  <si>
    <t>拠点区分</t>
    <rPh sb="0" eb="2">
      <t>キョテン</t>
    </rPh>
    <rPh sb="2" eb="4">
      <t>クブン</t>
    </rPh>
    <phoneticPr fontId="103"/>
  </si>
  <si>
    <t>基本財産及びその他の固定資産（有形・無形固定資産）の明細書</t>
    <rPh sb="0" eb="2">
      <t>キホン</t>
    </rPh>
    <rPh sb="2" eb="4">
      <t>ザイサン</t>
    </rPh>
    <rPh sb="4" eb="5">
      <t>オヨ</t>
    </rPh>
    <rPh sb="8" eb="9">
      <t>タ</t>
    </rPh>
    <rPh sb="10" eb="14">
      <t>コテイシサン</t>
    </rPh>
    <rPh sb="15" eb="17">
      <t>ユウケイ</t>
    </rPh>
    <rPh sb="18" eb="20">
      <t>ムケイ</t>
    </rPh>
    <rPh sb="20" eb="24">
      <t>コテイシサン</t>
    </rPh>
    <rPh sb="26" eb="29">
      <t>メイサイショ</t>
    </rPh>
    <phoneticPr fontId="6"/>
  </si>
  <si>
    <t>別紙3（⑧）</t>
    <phoneticPr fontId="4"/>
  </si>
  <si>
    <t>※上記6、7について、那覇市が法人監査をしない</t>
    <rPh sb="1" eb="3">
      <t>ジョウキ</t>
    </rPh>
    <rPh sb="11" eb="14">
      <t>ナハシ</t>
    </rPh>
    <rPh sb="15" eb="19">
      <t>ホウジンカンサ</t>
    </rPh>
    <phoneticPr fontId="4"/>
  </si>
  <si>
    <t>辞令(給与辞令も含む)</t>
    <phoneticPr fontId="6"/>
  </si>
  <si>
    <t>引当金明細書</t>
    <rPh sb="0" eb="3">
      <t>ヒキアテキン</t>
    </rPh>
    <rPh sb="3" eb="6">
      <t>メイサイショ</t>
    </rPh>
    <phoneticPr fontId="6"/>
  </si>
  <si>
    <t>別紙3（⑨）</t>
    <phoneticPr fontId="4"/>
  </si>
  <si>
    <t>　場合には準備する必要はありません。</t>
    <phoneticPr fontId="4"/>
  </si>
  <si>
    <t>出勤簿(タイムカード等)</t>
    <phoneticPr fontId="6"/>
  </si>
  <si>
    <t>拠点区分　資金収支明細書</t>
    <rPh sb="0" eb="2">
      <t>キョテン</t>
    </rPh>
    <rPh sb="2" eb="4">
      <t>クブン</t>
    </rPh>
    <rPh sb="5" eb="7">
      <t>シキン</t>
    </rPh>
    <rPh sb="7" eb="9">
      <t>シュウシ</t>
    </rPh>
    <rPh sb="9" eb="12">
      <t>メイサイショ</t>
    </rPh>
    <phoneticPr fontId="6"/>
  </si>
  <si>
    <t>別紙3（⑩）</t>
    <phoneticPr fontId="4"/>
  </si>
  <si>
    <t>→（表1-2）拠点区分資金収支明細書に同じ</t>
    <rPh sb="2" eb="3">
      <t>ヒョウ</t>
    </rPh>
    <rPh sb="7" eb="9">
      <t>キョテン</t>
    </rPh>
    <rPh sb="9" eb="11">
      <t>クブン</t>
    </rPh>
    <rPh sb="11" eb="13">
      <t>シキン</t>
    </rPh>
    <rPh sb="13" eb="15">
      <t>シュウシ</t>
    </rPh>
    <rPh sb="15" eb="18">
      <t>メイサイショ</t>
    </rPh>
    <rPh sb="19" eb="20">
      <t>オナ</t>
    </rPh>
    <phoneticPr fontId="103"/>
  </si>
  <si>
    <t>勤務割り振り表(監査実施月直近分)</t>
    <rPh sb="8" eb="10">
      <t>カンサ</t>
    </rPh>
    <rPh sb="10" eb="12">
      <t>ジッシ</t>
    </rPh>
    <rPh sb="12" eb="13">
      <t>ツキ</t>
    </rPh>
    <rPh sb="13" eb="15">
      <t>チョッキン</t>
    </rPh>
    <rPh sb="15" eb="16">
      <t>ブン</t>
    </rPh>
    <phoneticPr fontId="6"/>
  </si>
  <si>
    <t>拠点区分　事業活動明細書</t>
    <rPh sb="0" eb="2">
      <t>キョテン</t>
    </rPh>
    <rPh sb="2" eb="4">
      <t>クブン</t>
    </rPh>
    <rPh sb="5" eb="7">
      <t>ジギョウ</t>
    </rPh>
    <rPh sb="7" eb="9">
      <t>カツドウ</t>
    </rPh>
    <rPh sb="9" eb="12">
      <t>メイサイショ</t>
    </rPh>
    <phoneticPr fontId="6"/>
  </si>
  <si>
    <t>別紙3（⑪）</t>
    <phoneticPr fontId="4"/>
  </si>
  <si>
    <t>→（表1-2）拠点区分事業活動明細書に同じ</t>
    <rPh sb="2" eb="3">
      <t>ヒョウ</t>
    </rPh>
    <rPh sb="7" eb="9">
      <t>キョテン</t>
    </rPh>
    <rPh sb="9" eb="11">
      <t>クブン</t>
    </rPh>
    <rPh sb="11" eb="13">
      <t>ジギョウ</t>
    </rPh>
    <rPh sb="13" eb="15">
      <t>カツドウ</t>
    </rPh>
    <rPh sb="15" eb="18">
      <t>メイサイショ</t>
    </rPh>
    <rPh sb="19" eb="20">
      <t>オナ</t>
    </rPh>
    <phoneticPr fontId="103"/>
  </si>
  <si>
    <t>会計帳簿関係</t>
  </si>
  <si>
    <t>有給休暇簿</t>
    <rPh sb="0" eb="2">
      <t>ユウキュウ</t>
    </rPh>
    <rPh sb="2" eb="4">
      <t>キュウカ</t>
    </rPh>
    <rPh sb="4" eb="5">
      <t>ボ</t>
    </rPh>
    <phoneticPr fontId="6"/>
  </si>
  <si>
    <t>積立金・積立資産明細書</t>
    <rPh sb="0" eb="3">
      <t>ツミタテキン</t>
    </rPh>
    <rPh sb="4" eb="6">
      <t>ツミタテ</t>
    </rPh>
    <rPh sb="6" eb="8">
      <t>シサン</t>
    </rPh>
    <rPh sb="8" eb="11">
      <t>メイサイショ</t>
    </rPh>
    <phoneticPr fontId="6"/>
  </si>
  <si>
    <t>別紙3（⑫）</t>
    <phoneticPr fontId="4"/>
  </si>
  <si>
    <t>計算書類・附属明細書等</t>
    <rPh sb="0" eb="2">
      <t>ケイサン</t>
    </rPh>
    <rPh sb="2" eb="4">
      <t>ショルイ</t>
    </rPh>
    <rPh sb="5" eb="7">
      <t>フゾク</t>
    </rPh>
    <rPh sb="7" eb="10">
      <t>メイサイショ</t>
    </rPh>
    <rPh sb="10" eb="11">
      <t>トウ</t>
    </rPh>
    <phoneticPr fontId="6"/>
  </si>
  <si>
    <t>サービス区分間繰入金明細書</t>
    <rPh sb="4" eb="6">
      <t>クブン</t>
    </rPh>
    <rPh sb="6" eb="7">
      <t>カン</t>
    </rPh>
    <rPh sb="7" eb="10">
      <t>クリイレキン</t>
    </rPh>
    <rPh sb="10" eb="13">
      <t>メイサイショ</t>
    </rPh>
    <phoneticPr fontId="6"/>
  </si>
  <si>
    <t>別紙3（⑬）</t>
    <phoneticPr fontId="4"/>
  </si>
  <si>
    <t>総勘定元帳</t>
    <phoneticPr fontId="6"/>
  </si>
  <si>
    <t>出張命令簿及び概算・精算簿</t>
    <phoneticPr fontId="6"/>
  </si>
  <si>
    <t>サービス区分間貸付金（借入金）明細書</t>
    <rPh sb="4" eb="6">
      <t>クブン</t>
    </rPh>
    <rPh sb="6" eb="7">
      <t>カン</t>
    </rPh>
    <rPh sb="7" eb="10">
      <t>カシツケキン</t>
    </rPh>
    <rPh sb="11" eb="14">
      <t>カリイレキン</t>
    </rPh>
    <rPh sb="15" eb="18">
      <t>メイサイショ</t>
    </rPh>
    <phoneticPr fontId="6"/>
  </si>
  <si>
    <t>別紙3（⑭）</t>
    <phoneticPr fontId="4"/>
  </si>
  <si>
    <t>仕訳伝票(日記帳)、請求書、領収書</t>
    <phoneticPr fontId="6"/>
  </si>
  <si>
    <t>職員健康診断関係(全員受診が確認できる資料)</t>
    <phoneticPr fontId="6"/>
  </si>
  <si>
    <t>就労支援事業別事業活動明細書</t>
    <rPh sb="0" eb="2">
      <t>シュウロウ</t>
    </rPh>
    <rPh sb="2" eb="4">
      <t>シエン</t>
    </rPh>
    <rPh sb="4" eb="7">
      <t>ジギョウベツ</t>
    </rPh>
    <rPh sb="7" eb="9">
      <t>ジギョウ</t>
    </rPh>
    <rPh sb="9" eb="11">
      <t>カツドウ</t>
    </rPh>
    <rPh sb="11" eb="14">
      <t>メイサイショ</t>
    </rPh>
    <phoneticPr fontId="6"/>
  </si>
  <si>
    <t>別紙3（⑮）</t>
    <phoneticPr fontId="4"/>
  </si>
  <si>
    <t>小口現金出納帳</t>
  </si>
  <si>
    <t>研修関係(報告書及び研修資料)</t>
    <phoneticPr fontId="6"/>
  </si>
  <si>
    <t>労支援事業別事業活動明細書（多機能型事業所等用）</t>
    <rPh sb="0" eb="1">
      <t>ロウ</t>
    </rPh>
    <rPh sb="1" eb="3">
      <t>シエン</t>
    </rPh>
    <rPh sb="3" eb="6">
      <t>ジギョウベツ</t>
    </rPh>
    <rPh sb="6" eb="8">
      <t>ジギョウ</t>
    </rPh>
    <rPh sb="8" eb="10">
      <t>カツドウ</t>
    </rPh>
    <rPh sb="10" eb="13">
      <t>メイサイショ</t>
    </rPh>
    <rPh sb="14" eb="18">
      <t>タキノウガタ</t>
    </rPh>
    <rPh sb="18" eb="21">
      <t>ジギョウショ</t>
    </rPh>
    <rPh sb="21" eb="22">
      <t>トウ</t>
    </rPh>
    <rPh sb="22" eb="23">
      <t>ヨウ</t>
    </rPh>
    <phoneticPr fontId="6"/>
  </si>
  <si>
    <t>別紙3（⑮-2）</t>
    <phoneticPr fontId="4"/>
  </si>
  <si>
    <t>預金通帳(定期等)、有価証券証書等</t>
    <phoneticPr fontId="6"/>
  </si>
  <si>
    <t>職員採用・給与決定に係る決裁書等</t>
    <rPh sb="0" eb="2">
      <t>ショクイン</t>
    </rPh>
    <rPh sb="2" eb="4">
      <t>サイヨウ</t>
    </rPh>
    <rPh sb="5" eb="7">
      <t>キュウヨ</t>
    </rPh>
    <rPh sb="7" eb="9">
      <t>ケッテイ</t>
    </rPh>
    <rPh sb="10" eb="11">
      <t>カカ</t>
    </rPh>
    <rPh sb="12" eb="15">
      <t>ケッサイショ</t>
    </rPh>
    <rPh sb="15" eb="16">
      <t>トウ</t>
    </rPh>
    <phoneticPr fontId="6"/>
  </si>
  <si>
    <t>就労支援事業製造原価明細書</t>
    <rPh sb="0" eb="2">
      <t>シュウロウ</t>
    </rPh>
    <rPh sb="2" eb="4">
      <t>シエン</t>
    </rPh>
    <rPh sb="4" eb="6">
      <t>ジギョウ</t>
    </rPh>
    <rPh sb="6" eb="8">
      <t>セイゾウ</t>
    </rPh>
    <rPh sb="8" eb="10">
      <t>ゲンカ</t>
    </rPh>
    <rPh sb="10" eb="13">
      <t>メイサイショ</t>
    </rPh>
    <phoneticPr fontId="6"/>
  </si>
  <si>
    <t>別紙3（⑯）</t>
    <phoneticPr fontId="4"/>
  </si>
  <si>
    <t>契約書、請書等契約関係書類(見積含む)</t>
    <phoneticPr fontId="6"/>
  </si>
  <si>
    <t>36協定届（時間外労働・休日労働に関する協定届）</t>
    <rPh sb="2" eb="4">
      <t>キョウテイ</t>
    </rPh>
    <rPh sb="4" eb="5">
      <t>トドケ</t>
    </rPh>
    <rPh sb="6" eb="9">
      <t>ジカンガイ</t>
    </rPh>
    <rPh sb="9" eb="11">
      <t>ロウドウ</t>
    </rPh>
    <rPh sb="12" eb="14">
      <t>キュウジツ</t>
    </rPh>
    <rPh sb="14" eb="16">
      <t>ロウドウ</t>
    </rPh>
    <rPh sb="17" eb="18">
      <t>カン</t>
    </rPh>
    <rPh sb="20" eb="22">
      <t>キョウテイ</t>
    </rPh>
    <rPh sb="22" eb="23">
      <t>トドケ</t>
    </rPh>
    <phoneticPr fontId="103"/>
  </si>
  <si>
    <t>就労支援事業製造原価明細書（多機能型事業所等用）</t>
    <rPh sb="0" eb="2">
      <t>シュウロウ</t>
    </rPh>
    <rPh sb="2" eb="4">
      <t>シエン</t>
    </rPh>
    <rPh sb="4" eb="6">
      <t>ジギョウ</t>
    </rPh>
    <rPh sb="6" eb="8">
      <t>セイゾウ</t>
    </rPh>
    <rPh sb="8" eb="10">
      <t>ゲンカ</t>
    </rPh>
    <rPh sb="10" eb="13">
      <t>メイサイショ</t>
    </rPh>
    <rPh sb="14" eb="18">
      <t>タキノウガタ</t>
    </rPh>
    <rPh sb="18" eb="21">
      <t>ジギョウショ</t>
    </rPh>
    <rPh sb="21" eb="22">
      <t>トウ</t>
    </rPh>
    <rPh sb="22" eb="23">
      <t>ヨウ</t>
    </rPh>
    <phoneticPr fontId="6"/>
  </si>
  <si>
    <t>別紙3（⑯-2）</t>
    <phoneticPr fontId="4"/>
  </si>
  <si>
    <t xml:space="preserve">寄附金台帳、寄附申込書、領収書控え </t>
    <phoneticPr fontId="6"/>
  </si>
  <si>
    <t>24協定書（賃金控除に関する協定書）</t>
    <rPh sb="2" eb="4">
      <t>キョウテイ</t>
    </rPh>
    <rPh sb="4" eb="5">
      <t>ショ</t>
    </rPh>
    <rPh sb="6" eb="8">
      <t>チンギン</t>
    </rPh>
    <rPh sb="8" eb="10">
      <t>コウジョ</t>
    </rPh>
    <rPh sb="11" eb="12">
      <t>カン</t>
    </rPh>
    <rPh sb="14" eb="17">
      <t>キョウテイショ</t>
    </rPh>
    <phoneticPr fontId="103"/>
  </si>
  <si>
    <t>就労支援事業販管費明細書</t>
    <rPh sb="0" eb="2">
      <t>シュウロウ</t>
    </rPh>
    <rPh sb="2" eb="4">
      <t>シエン</t>
    </rPh>
    <rPh sb="4" eb="6">
      <t>ジギョウ</t>
    </rPh>
    <rPh sb="6" eb="9">
      <t>ハンカンヒ</t>
    </rPh>
    <rPh sb="9" eb="12">
      <t>メイサイショ</t>
    </rPh>
    <phoneticPr fontId="6"/>
  </si>
  <si>
    <t>別紙3（⑰）</t>
    <phoneticPr fontId="4"/>
  </si>
  <si>
    <t>工事に係る市への事前協議書</t>
    <rPh sb="5" eb="6">
      <t>シ</t>
    </rPh>
    <phoneticPr fontId="6"/>
  </si>
  <si>
    <t>変形労働時間制に関する労使協定書</t>
    <phoneticPr fontId="103"/>
  </si>
  <si>
    <t>就労支援事業販管費明細書（多機能型事業所等用）</t>
    <rPh sb="0" eb="2">
      <t>シュウロウ</t>
    </rPh>
    <rPh sb="2" eb="4">
      <t>シエン</t>
    </rPh>
    <rPh sb="4" eb="6">
      <t>ジギョウ</t>
    </rPh>
    <rPh sb="6" eb="9">
      <t>ハンカンヒ</t>
    </rPh>
    <rPh sb="9" eb="12">
      <t>メイサイショ</t>
    </rPh>
    <rPh sb="13" eb="22">
      <t>タキノウガタジギョウショトウヨウ</t>
    </rPh>
    <phoneticPr fontId="6"/>
  </si>
  <si>
    <t>別紙3（⑰-2）</t>
    <phoneticPr fontId="4"/>
  </si>
  <si>
    <t>福祉医療機構や銀行への借入金申込書</t>
    <phoneticPr fontId="6"/>
  </si>
  <si>
    <t>職員諸手当申請書・認定簿</t>
    <rPh sb="0" eb="2">
      <t>ショクイン</t>
    </rPh>
    <rPh sb="2" eb="3">
      <t>ショ</t>
    </rPh>
    <rPh sb="3" eb="5">
      <t>テアテ</t>
    </rPh>
    <rPh sb="5" eb="8">
      <t>シンセイショ</t>
    </rPh>
    <rPh sb="9" eb="11">
      <t>ニンテイ</t>
    </rPh>
    <rPh sb="11" eb="12">
      <t>ボ</t>
    </rPh>
    <phoneticPr fontId="103"/>
  </si>
  <si>
    <t>就労支援事業明細書</t>
    <rPh sb="0" eb="2">
      <t>シュウロウ</t>
    </rPh>
    <rPh sb="2" eb="4">
      <t>シエン</t>
    </rPh>
    <rPh sb="4" eb="6">
      <t>ジギョウ</t>
    </rPh>
    <rPh sb="6" eb="9">
      <t>メイサイショ</t>
    </rPh>
    <phoneticPr fontId="6"/>
  </si>
  <si>
    <t>別紙3（⑱）</t>
    <phoneticPr fontId="4"/>
  </si>
  <si>
    <t>自家用車使用規程</t>
    <rPh sb="0" eb="4">
      <t>ジカヨウシャ</t>
    </rPh>
    <rPh sb="4" eb="6">
      <t>シヨウ</t>
    </rPh>
    <rPh sb="6" eb="8">
      <t>キテイ</t>
    </rPh>
    <phoneticPr fontId="103"/>
  </si>
  <si>
    <t>時間外勤務・休日勤務命令簿</t>
    <rPh sb="0" eb="3">
      <t>ジカンガイ</t>
    </rPh>
    <rPh sb="3" eb="5">
      <t>キンム</t>
    </rPh>
    <rPh sb="6" eb="8">
      <t>キュウジツ</t>
    </rPh>
    <rPh sb="8" eb="10">
      <t>キンム</t>
    </rPh>
    <rPh sb="10" eb="12">
      <t>メイレイ</t>
    </rPh>
    <rPh sb="12" eb="13">
      <t>ボ</t>
    </rPh>
    <phoneticPr fontId="103"/>
  </si>
  <si>
    <t>就労支援事業明細書（多機能型事業所等用）</t>
    <rPh sb="0" eb="2">
      <t>シュウロウ</t>
    </rPh>
    <rPh sb="2" eb="4">
      <t>シエン</t>
    </rPh>
    <rPh sb="4" eb="6">
      <t>ジギョウ</t>
    </rPh>
    <rPh sb="6" eb="9">
      <t>メイサイショ</t>
    </rPh>
    <rPh sb="10" eb="19">
      <t>タキノウガタジギョウショトウヨウ</t>
    </rPh>
    <phoneticPr fontId="6"/>
  </si>
  <si>
    <t>別紙3（⑱-2）</t>
    <phoneticPr fontId="4"/>
  </si>
  <si>
    <t>自家用車使用申請書・認定簿</t>
    <rPh sb="0" eb="4">
      <t>ジカヨウシャ</t>
    </rPh>
    <rPh sb="4" eb="6">
      <t>シヨウ</t>
    </rPh>
    <rPh sb="6" eb="9">
      <t>シンセイショ</t>
    </rPh>
    <rPh sb="10" eb="12">
      <t>ニンテイ</t>
    </rPh>
    <rPh sb="12" eb="13">
      <t>ボ</t>
    </rPh>
    <phoneticPr fontId="103"/>
  </si>
  <si>
    <t>緊急連絡網（職員・児童）</t>
    <rPh sb="0" eb="2">
      <t>キンキュウ</t>
    </rPh>
    <rPh sb="2" eb="5">
      <t>レンラクモウ</t>
    </rPh>
    <rPh sb="6" eb="8">
      <t>ショクイン</t>
    </rPh>
    <rPh sb="9" eb="11">
      <t>ジドウ</t>
    </rPh>
    <phoneticPr fontId="103"/>
  </si>
  <si>
    <t>授産事業費用明細書</t>
    <rPh sb="0" eb="2">
      <t>ジュサン</t>
    </rPh>
    <rPh sb="2" eb="4">
      <t>ジギョウ</t>
    </rPh>
    <rPh sb="4" eb="6">
      <t>ヒヨウ</t>
    </rPh>
    <rPh sb="6" eb="9">
      <t>メイサイショ</t>
    </rPh>
    <phoneticPr fontId="6"/>
  </si>
  <si>
    <t>別紙3（⑲）</t>
    <phoneticPr fontId="4"/>
  </si>
  <si>
    <t>園車運行管理簿</t>
    <rPh sb="0" eb="1">
      <t>エン</t>
    </rPh>
    <rPh sb="1" eb="2">
      <t>クルマ</t>
    </rPh>
    <rPh sb="2" eb="4">
      <t>ウンコウ</t>
    </rPh>
    <rPh sb="4" eb="6">
      <t>カンリ</t>
    </rPh>
    <rPh sb="6" eb="7">
      <t>ボ</t>
    </rPh>
    <phoneticPr fontId="103"/>
  </si>
  <si>
    <t>各種積立金の使用計画書</t>
    <rPh sb="0" eb="2">
      <t>カクシュ</t>
    </rPh>
    <rPh sb="2" eb="5">
      <t>ツミタテキン</t>
    </rPh>
    <rPh sb="6" eb="8">
      <t>シヨウ</t>
    </rPh>
    <rPh sb="8" eb="11">
      <t>ケイカクショ</t>
    </rPh>
    <phoneticPr fontId="103"/>
  </si>
  <si>
    <t>保育日誌</t>
    <phoneticPr fontId="6"/>
  </si>
  <si>
    <t>児童出席簿(通常、一時、延長)</t>
    <phoneticPr fontId="6"/>
  </si>
  <si>
    <t>児童票</t>
    <phoneticPr fontId="6"/>
  </si>
  <si>
    <t>受水槽の清掃報告書、水質検査記録・報告書</t>
    <rPh sb="0" eb="3">
      <t>ジュスイソウ</t>
    </rPh>
    <rPh sb="4" eb="6">
      <t>セイソウ</t>
    </rPh>
    <rPh sb="6" eb="9">
      <t>ホウコクショ</t>
    </rPh>
    <rPh sb="10" eb="12">
      <t>スイシツ</t>
    </rPh>
    <rPh sb="12" eb="14">
      <t>ケンサ</t>
    </rPh>
    <rPh sb="14" eb="16">
      <t>キロク</t>
    </rPh>
    <rPh sb="17" eb="20">
      <t>ホウコクショ</t>
    </rPh>
    <phoneticPr fontId="6"/>
  </si>
  <si>
    <t>保育所児童保育要録</t>
    <rPh sb="0" eb="3">
      <t>ホイクショ</t>
    </rPh>
    <rPh sb="3" eb="5">
      <t>ジドウ</t>
    </rPh>
    <rPh sb="5" eb="7">
      <t>ホイク</t>
    </rPh>
    <rPh sb="7" eb="9">
      <t>ヨウロク</t>
    </rPh>
    <phoneticPr fontId="6"/>
  </si>
  <si>
    <t>井戸水等の自家水の水質検査記録　等</t>
    <rPh sb="0" eb="3">
      <t>イドミズ</t>
    </rPh>
    <rPh sb="3" eb="4">
      <t>トウ</t>
    </rPh>
    <rPh sb="5" eb="7">
      <t>ジカ</t>
    </rPh>
    <rPh sb="7" eb="8">
      <t>ミズ</t>
    </rPh>
    <rPh sb="9" eb="11">
      <t>スイシツ</t>
    </rPh>
    <rPh sb="11" eb="13">
      <t>ケンサ</t>
    </rPh>
    <rPh sb="13" eb="15">
      <t>キロク</t>
    </rPh>
    <rPh sb="16" eb="17">
      <t>トウ</t>
    </rPh>
    <phoneticPr fontId="6"/>
  </si>
  <si>
    <t>園便り綴り</t>
    <rPh sb="3" eb="4">
      <t>ツヅ</t>
    </rPh>
    <phoneticPr fontId="6"/>
  </si>
  <si>
    <t>浄化槽の保守点検、清掃、水質検査報告書等</t>
    <rPh sb="0" eb="3">
      <t>ジョウカソウ</t>
    </rPh>
    <rPh sb="4" eb="6">
      <t>ホシュ</t>
    </rPh>
    <rPh sb="6" eb="8">
      <t>テンケン</t>
    </rPh>
    <rPh sb="9" eb="11">
      <t>セイソウ</t>
    </rPh>
    <rPh sb="12" eb="14">
      <t>スイシツ</t>
    </rPh>
    <rPh sb="14" eb="16">
      <t>ケンサ</t>
    </rPh>
    <rPh sb="16" eb="19">
      <t>ホウコクショ</t>
    </rPh>
    <rPh sb="19" eb="20">
      <t>トウ</t>
    </rPh>
    <phoneticPr fontId="6"/>
  </si>
  <si>
    <t>昇降機設備（ﾀﾞﾑｳｪｰﾀｰ等）の定期点検記録等</t>
    <rPh sb="0" eb="3">
      <t>ショウコウキ</t>
    </rPh>
    <rPh sb="3" eb="5">
      <t>セツビ</t>
    </rPh>
    <rPh sb="14" eb="15">
      <t>トウ</t>
    </rPh>
    <rPh sb="17" eb="19">
      <t>テイキ</t>
    </rPh>
    <rPh sb="19" eb="21">
      <t>テンケン</t>
    </rPh>
    <rPh sb="21" eb="23">
      <t>キロク</t>
    </rPh>
    <rPh sb="23" eb="24">
      <t>トウ</t>
    </rPh>
    <phoneticPr fontId="6"/>
  </si>
  <si>
    <t>嘱託医契約書（内科、歯科）</t>
    <rPh sb="0" eb="3">
      <t>ショクタクイ</t>
    </rPh>
    <rPh sb="3" eb="6">
      <t>ケイヤクショ</t>
    </rPh>
    <rPh sb="7" eb="9">
      <t>ナイカ</t>
    </rPh>
    <rPh sb="10" eb="12">
      <t>シカ</t>
    </rPh>
    <phoneticPr fontId="6"/>
  </si>
  <si>
    <t>遊具・建物設備点検記録簿</t>
    <phoneticPr fontId="6"/>
  </si>
  <si>
    <t>危機管理マニュアル　等</t>
    <rPh sb="0" eb="2">
      <t>キキ</t>
    </rPh>
    <rPh sb="2" eb="4">
      <t>カンリ</t>
    </rPh>
    <rPh sb="10" eb="11">
      <t>トウ</t>
    </rPh>
    <phoneticPr fontId="6"/>
  </si>
  <si>
    <t>個別支援計画（３歳未満児、発達支援児）</t>
    <rPh sb="0" eb="2">
      <t>コベツ</t>
    </rPh>
    <rPh sb="2" eb="4">
      <t>シエン</t>
    </rPh>
    <rPh sb="4" eb="6">
      <t>ケイカク</t>
    </rPh>
    <rPh sb="8" eb="11">
      <t>サイミマン</t>
    </rPh>
    <rPh sb="9" eb="11">
      <t>ミマン</t>
    </rPh>
    <rPh sb="11" eb="12">
      <t>ジ</t>
    </rPh>
    <rPh sb="13" eb="15">
      <t>ハッタツ</t>
    </rPh>
    <rPh sb="15" eb="17">
      <t>シエン</t>
    </rPh>
    <rPh sb="17" eb="18">
      <t>ジ</t>
    </rPh>
    <phoneticPr fontId="103"/>
  </si>
  <si>
    <t>害虫駆除報告書</t>
    <phoneticPr fontId="4"/>
  </si>
  <si>
    <t>福祉サービスの質の向上関係</t>
    <rPh sb="0" eb="2">
      <t>フクシ</t>
    </rPh>
    <rPh sb="7" eb="8">
      <t>シツ</t>
    </rPh>
    <rPh sb="9" eb="11">
      <t>コウジョウ</t>
    </rPh>
    <rPh sb="11" eb="13">
      <t>カンケイ</t>
    </rPh>
    <phoneticPr fontId="6"/>
  </si>
  <si>
    <t>苦情への対応に関する規程</t>
    <rPh sb="0" eb="2">
      <t>クジョウ</t>
    </rPh>
    <rPh sb="4" eb="6">
      <t>タイオウ</t>
    </rPh>
    <rPh sb="7" eb="8">
      <t>カン</t>
    </rPh>
    <rPh sb="10" eb="12">
      <t>キテイ</t>
    </rPh>
    <phoneticPr fontId="6"/>
  </si>
  <si>
    <t>非常災害関係</t>
  </si>
  <si>
    <t>福祉サービスに関する苦情解決第三者委員委嘱状</t>
    <rPh sb="0" eb="2">
      <t>フクシ</t>
    </rPh>
    <rPh sb="7" eb="8">
      <t>カン</t>
    </rPh>
    <rPh sb="10" eb="12">
      <t>クジョウ</t>
    </rPh>
    <rPh sb="12" eb="14">
      <t>カイケツ</t>
    </rPh>
    <rPh sb="14" eb="17">
      <t>ダイサンシャ</t>
    </rPh>
    <rPh sb="17" eb="19">
      <t>イイン</t>
    </rPh>
    <rPh sb="19" eb="22">
      <t>イショクジョウ</t>
    </rPh>
    <phoneticPr fontId="6"/>
  </si>
  <si>
    <t>消防計画、防火管理者届出関係</t>
    <phoneticPr fontId="6"/>
  </si>
  <si>
    <t>消防用設備等の点検報告書</t>
    <phoneticPr fontId="6"/>
  </si>
  <si>
    <t>消防署点検報告書</t>
    <phoneticPr fontId="6"/>
  </si>
  <si>
    <t>福祉サービス第三者評価関係書類</t>
    <rPh sb="0" eb="2">
      <t>フクシ</t>
    </rPh>
    <rPh sb="6" eb="9">
      <t>ダイサンシャ</t>
    </rPh>
    <rPh sb="9" eb="11">
      <t>ヒョウカ</t>
    </rPh>
    <rPh sb="11" eb="13">
      <t>カンケイ</t>
    </rPh>
    <rPh sb="13" eb="15">
      <t>ショルイ</t>
    </rPh>
    <phoneticPr fontId="6"/>
  </si>
  <si>
    <t>(園舎に備えるべき設備)</t>
  </si>
  <si>
    <t>「那覇市幼保連携型認定こども園の設備及び運営に関する基準を定める条例」（R6.3.22那覇市条例第12号）第４条で例によるとされる「基準省令」第7条第2項</t>
    <rPh sb="68" eb="70">
      <t>ショウレイ</t>
    </rPh>
    <rPh sb="71" eb="72">
      <t>ダイ</t>
    </rPh>
    <rPh sb="73" eb="74">
      <t>ジョウ</t>
    </rPh>
    <rPh sb="74" eb="75">
      <t>ダイ</t>
    </rPh>
    <rPh sb="76" eb="77">
      <t>コウ</t>
    </rPh>
    <phoneticPr fontId="4"/>
  </si>
  <si>
    <r>
      <t xml:space="preserve">1人あたり
</t>
    </r>
    <r>
      <rPr>
        <sz val="9"/>
        <rFont val="HGｺﾞｼｯｸM"/>
        <family val="3"/>
        <charset val="128"/>
      </rPr>
      <t>徴収額(年額)</t>
    </r>
    <rPh sb="1" eb="2">
      <t>ヒト</t>
    </rPh>
    <rPh sb="6" eb="8">
      <t>チョウシュウ</t>
    </rPh>
    <rPh sb="10" eb="12">
      <t>ネンガク</t>
    </rPh>
    <phoneticPr fontId="6"/>
  </si>
  <si>
    <t>就学前の子供に関する教育、保育などの総合的な提供の推進に関する法律第3条第２項及び第４項の規定に基づき内閣総理大臣及び文部科学大臣が定める施設の設備及び運営に関する基準（平成２６年７月31日内閣府・文部科学省・厚生労働省告示第2号）以下、「認定こども園法に基づく施設及び運営基準」という。第６条第2項</t>
    <rPh sb="116" eb="118">
      <t>イカ</t>
    </rPh>
    <rPh sb="144" eb="145">
      <t>ダイ</t>
    </rPh>
    <rPh sb="146" eb="147">
      <t>ジョウ</t>
    </rPh>
    <rPh sb="147" eb="148">
      <t>ダイ</t>
    </rPh>
    <rPh sb="149" eb="150">
      <t>コウ</t>
    </rPh>
    <phoneticPr fontId="4"/>
  </si>
  <si>
    <t>那覇市健康増進法施行要綱第５条
1回50食以上100色未満又は1日100食以上250食未満の施設は報告を行うこと。</t>
    <rPh sb="0" eb="3">
      <t>ナハシ</t>
    </rPh>
    <rPh sb="3" eb="5">
      <t>ケンコウ</t>
    </rPh>
    <rPh sb="5" eb="8">
      <t>ゾウシンホウ</t>
    </rPh>
    <rPh sb="8" eb="10">
      <t>セコウ</t>
    </rPh>
    <rPh sb="10" eb="12">
      <t>ヨウコウ</t>
    </rPh>
    <rPh sb="12" eb="13">
      <t>ダイ</t>
    </rPh>
    <rPh sb="14" eb="15">
      <t>ジョウ</t>
    </rPh>
    <rPh sb="17" eb="18">
      <t>カイ</t>
    </rPh>
    <rPh sb="20" eb="21">
      <t>ショク</t>
    </rPh>
    <rPh sb="21" eb="23">
      <t>イジョウ</t>
    </rPh>
    <rPh sb="26" eb="29">
      <t>ショクミマン</t>
    </rPh>
    <rPh sb="29" eb="30">
      <t>マタ</t>
    </rPh>
    <rPh sb="32" eb="33">
      <t>ニチ</t>
    </rPh>
    <rPh sb="36" eb="37">
      <t>ショク</t>
    </rPh>
    <rPh sb="37" eb="39">
      <t>イジョウ</t>
    </rPh>
    <rPh sb="42" eb="43">
      <t>ショク</t>
    </rPh>
    <rPh sb="43" eb="45">
      <t>ミマン</t>
    </rPh>
    <rPh sb="46" eb="48">
      <t>シセツ</t>
    </rPh>
    <rPh sb="49" eb="51">
      <t>ホウコク</t>
    </rPh>
    <rPh sb="52" eb="53">
      <t>オコナ</t>
    </rPh>
    <phoneticPr fontId="6"/>
  </si>
  <si>
    <t xml:space="preserve">那覇市健康増進法施行要綱6条　　　　〈給食施設現況及び給食施設栄養定期報告〉　　　　　　　　　　　　　　給食施設現況及び栄養定期報告は毎年7月31日までに所轄保健所長に提出すること。なお、給食施設栄養定期報告は毎年6月実施分を報告。
</t>
    <rPh sb="0" eb="3">
      <t>ナハシ</t>
    </rPh>
    <rPh sb="3" eb="7">
      <t>ケンコウゾウシン</t>
    </rPh>
    <rPh sb="7" eb="8">
      <t>ホウ</t>
    </rPh>
    <rPh sb="8" eb="10">
      <t>セコウ</t>
    </rPh>
    <rPh sb="10" eb="12">
      <t>ヨウコウ</t>
    </rPh>
    <rPh sb="13" eb="14">
      <t>ジョウ</t>
    </rPh>
    <rPh sb="19" eb="21">
      <t>キュウショク</t>
    </rPh>
    <rPh sb="21" eb="23">
      <t>シセツ</t>
    </rPh>
    <rPh sb="23" eb="25">
      <t>ゲンキョウ</t>
    </rPh>
    <rPh sb="25" eb="26">
      <t>オヨ</t>
    </rPh>
    <rPh sb="27" eb="29">
      <t>キュウショク</t>
    </rPh>
    <rPh sb="29" eb="31">
      <t>シセツ</t>
    </rPh>
    <rPh sb="31" eb="33">
      <t>エイヨウ</t>
    </rPh>
    <rPh sb="33" eb="35">
      <t>テイキ</t>
    </rPh>
    <rPh sb="35" eb="37">
      <t>ホウコク</t>
    </rPh>
    <rPh sb="56" eb="58">
      <t>ゲンキョウ</t>
    </rPh>
    <rPh sb="58" eb="59">
      <t>オヨ</t>
    </rPh>
    <rPh sb="67" eb="69">
      <t>マイトシ</t>
    </rPh>
    <rPh sb="70" eb="71">
      <t>ガツ</t>
    </rPh>
    <rPh sb="73" eb="74">
      <t>ヒ</t>
    </rPh>
    <rPh sb="77" eb="78">
      <t>ショ</t>
    </rPh>
    <phoneticPr fontId="6"/>
  </si>
  <si>
    <t>　　→委託を行う場合は事前協議する。</t>
    <rPh sb="3" eb="5">
      <t>イタク</t>
    </rPh>
    <rPh sb="6" eb="7">
      <t>オコナ</t>
    </rPh>
    <rPh sb="8" eb="10">
      <t>バアイ</t>
    </rPh>
    <rPh sb="11" eb="13">
      <t>ジゼン</t>
    </rPh>
    <rPh sb="13" eb="15">
      <t>キョウギ</t>
    </rPh>
    <phoneticPr fontId="4"/>
  </si>
  <si>
    <t>◯認定こども園法に基づく施設及び運営基準第４条７項１～５（食事の提供の特例）</t>
    <phoneticPr fontId="4"/>
  </si>
  <si>
    <t xml:space="preserve">認定こども園は、当該認定こども園の子どもに食事を提供するときは、当該認定こども園内で調理する方法により行わなければならない。ただし、満三歳以上の子どもに対する食事の提供については、次に掲げる要件を満たす場合に限り、当該認定こども園外で調理し搬入する方法により行うことができる。この場合において、当該認定こども園は、当該食事の提供について当該方法によることとしてもなお当該認定こども園において行うことが必要な調理のための加熱、保存等の調理機能を有する設備を備えるものとする。
１　子どもに対する食事の提供の責任が当該認定こども園にあり、その管理者が、衛生面や栄養面等業務上必要な注意を果たし得るような体制及び調理業務を受託する者との契約内容が確保されていること。
２　当該認定こども園又は他の施設、保健所、市町村等に配置されている栄養士又は管理栄養士により、献立等について栄養の観点からの指導が受けられる体制にある等、栄養士又は管理栄養士による必要な配慮が行われること。
３　受託業者については、認定こども園における給食の趣旨を十分に認識し、衛生面、栄養面等、調理業務を適切に遂行できる能力を有する者とすること。
４　子どもの年齢及び発達の段階並びに健康状態に応じた食事の提供や、アレルギー、アトピー等への配慮、必要な栄養素量の給与など、子どもの食事の内容、回数及び時機に適切に応じることができること。
５　食を通じた子どもの健全育成を図る観点から、子どもの発育及び発達の過程に応じて食に関し配慮すべき事項を定めた食育に関する計画に基づき食事を提供するよう努めること。
</t>
    <phoneticPr fontId="4"/>
  </si>
  <si>
    <t>・ 就学前の子ども関する教育、保育等の総合的な提供の推進に関する法律＝認定こども園法（平成18年6月15日法律第77号）は、以下認定こども園法という。</t>
    <rPh sb="49" eb="50">
      <t>ガツ</t>
    </rPh>
    <rPh sb="52" eb="53">
      <t>ヒ</t>
    </rPh>
    <rPh sb="62" eb="64">
      <t>イカ</t>
    </rPh>
    <rPh sb="64" eb="66">
      <t>ニンテイ</t>
    </rPh>
    <rPh sb="69" eb="70">
      <t>エン</t>
    </rPh>
    <rPh sb="70" eb="71">
      <t>ホウ</t>
    </rPh>
    <phoneticPr fontId="4"/>
  </si>
  <si>
    <t>参考→児童福祉施設の設備及び運営に関する基準第10条</t>
    <phoneticPr fontId="4"/>
  </si>
  <si>
    <t>〇児童福祉施設の設備及び運営に関する基準第10条</t>
    <phoneticPr fontId="4"/>
  </si>
  <si>
    <t>第十条　児童福祉施設に入所している者の使用する設備、食器等又は飲用に供する水については、衛生的な管理に努め、又は衛生上必要な措置を講じなければならない。
２　児童福祉施設は、当該児童福祉施設において感染症又は食中毒が発生し、又はまん延しないように、職員に対し、感染症及び食中毒の予防及びまん延の防止のための研修並びに感染症の予防及びまん延の防止のための訓練を定期的に実施するよう努めなければならない。
３　障害児入所施設等は、当該障害児入所施設等において感染症又は食中毒が発生し、又はまん延しないように、次の各号に掲げる措置を講じなければならない。
一　当該障害児入所施設等における感染症及び食中毒の予防及びまん延の防止のための対策を検討する委員会（テレビ電話装置その他の情報通信機器を活用して行うことができるものとする。）を定期的に開催するとともに、その結果について、職員に周知徹底を図ること。
二　当該障害児入所施設等における感染症及び食中毒の予防及びまん延の防止のための指針を整備すること。
三　当該障害児入所施設等において、職員に対し、感染症及び食中毒の予防及びまん延の防止のための研修並びに感染症の予防及びまん延の防止のための訓練を定期的に実施すること。
４　児童福祉施設（助産施設、保育所及び児童厚生施設を除く。）においては、入所している者の希望等を勘案し、清潔を維持することができるよう適切に、入所している者を入浴させ、又は清拭しなければならない。
５　児童福祉施設には、必要な医薬品その他の医療品を備えるとともに、それらの管理を適正に行わなければならない。</t>
    <phoneticPr fontId="4"/>
  </si>
  <si>
    <t>児童福祉施設の設備及び運営に関する基準第9条の３</t>
    <rPh sb="0" eb="6">
      <t>ジドウフクシシセツ</t>
    </rPh>
    <rPh sb="7" eb="9">
      <t>セツビ</t>
    </rPh>
    <rPh sb="9" eb="10">
      <t>オヨ</t>
    </rPh>
    <rPh sb="11" eb="13">
      <t>ウンエイ</t>
    </rPh>
    <rPh sb="14" eb="15">
      <t>カン</t>
    </rPh>
    <rPh sb="17" eb="19">
      <t>キジュン</t>
    </rPh>
    <rPh sb="19" eb="20">
      <t>ダイ</t>
    </rPh>
    <rPh sb="21" eb="22">
      <t>ジョウ</t>
    </rPh>
    <phoneticPr fontId="4"/>
  </si>
  <si>
    <t>※増改築に伴う計画の変更届に留意すること。</t>
    <phoneticPr fontId="4"/>
  </si>
  <si>
    <t>児童福祉施設の設備及び運営に関する基準第6条</t>
    <rPh sb="19" eb="20">
      <t>ダイ</t>
    </rPh>
    <rPh sb="21" eb="22">
      <t>ジョウ</t>
    </rPh>
    <phoneticPr fontId="4"/>
  </si>
  <si>
    <t>児童福祉施設の設備及び運営に関する基準</t>
    <phoneticPr fontId="4"/>
  </si>
  <si>
    <t>（児童福祉施設と非常災害)
第6条　児童福祉施設(障害児入所施設及び児童発達支援センター(次条、第九条の四及び第十条第三項において「障害児入所施設等」という。)を除く。第九条の三及び第十条第二項において同じ。)においては、軽便消火器等の消火用具、非常口その他非常災害に必要な設備を設けるとともに、非常災害に対する具体的計画を立て、これに対する不断の注意と訓練をするように努めなければならない。
２　前項の訓練のうち、避難及び消火に対する訓練は、少なくとも毎月一回は、これを行わなければならない。
(昭六二厚令一二・旧第七条繰上・一部改正、令三厚労令一〇・令四厚労令一五九(令四厚労令一六七)・一部改正)</t>
    <rPh sb="14" eb="15">
      <t>ダイ</t>
    </rPh>
    <rPh sb="16" eb="17">
      <t>ジョウ</t>
    </rPh>
    <phoneticPr fontId="4"/>
  </si>
  <si>
    <t>〇幼保連携型認定こども園の学級の編制、職員、設備及び運営に関する基準（基準省令という）第11条
（掲示）　　　　　　　　　　　　　　　　　　　　　　　　　　　
幼保連携型認定こども園は、その建物又は敷地の公衆の見やすい場所に、当該施設が幼保連携型認定こども園である旨を掲示しなければならない。　　</t>
    <rPh sb="35" eb="37">
      <t>キジュン</t>
    </rPh>
    <rPh sb="37" eb="39">
      <t>ショウレイ</t>
    </rPh>
    <rPh sb="43" eb="44">
      <t>ダイ</t>
    </rPh>
    <rPh sb="46" eb="47">
      <t>ジョウ</t>
    </rPh>
    <phoneticPr fontId="4"/>
  </si>
  <si>
    <t>〇児童福祉施設の設備運絵に関する基準（児童福祉施設の一般原則）
第五条　児童福祉施設は、入所している者の人権に十分配慮するとともに、一人一人の人格を尊重して、その運営を行わなければならない。
２　児童福祉施設は、地域社会との交流及び連携を図り、児童の保護者及び地域社会に対し、当該児童福祉施設の運営の内容を適切に説明するよう努めなければならない。</t>
    <rPh sb="1" eb="7">
      <t>ジドウフクシシセツ</t>
    </rPh>
    <rPh sb="8" eb="10">
      <t>セツビ</t>
    </rPh>
    <rPh sb="10" eb="12">
      <t>ウンエ</t>
    </rPh>
    <rPh sb="13" eb="14">
      <t>カン</t>
    </rPh>
    <rPh sb="16" eb="18">
      <t>キジュン</t>
    </rPh>
    <phoneticPr fontId="4"/>
  </si>
  <si>
    <t>（苦情解決）
第三十条　特定教育・保育施設は、その提供した特定教育・保育に関する教育・保育給付認定子ども又は教育・保育給付認定保護者その他の当該教育・保育給付認定子どもの家族（以下この条において「教育・保育給付認定子ども等」という。）からの苦情に迅速かつ適切に対応するために、苦情を受け付けるための窓口を設置する等の必要な措置を講じなければならない。
２　特定教育・保育施設は、前項の苦情を受け付けた場合には、当該苦情の内容等を記録しなければならない。
３　特定教育・保育施設は、その提供した特定教育・保育に関する教育・保育給付認定子ども等からの苦情に関して市町村が実施する事業に協力するよう努めなければならない。
４　特定教育・保育施設は、その提供した特定教育・保育に関し、法第十四条第一項の規定により市町村が行う報告若しくは帳簿書類その他の物件の提出若しくは提示の命令又は当該市町村の職員からの質問若しくは特定教育・保育施設の設備若しくは帳簿書類その他の物件の検査に応じ、及び教育・保育給付認定子ども等からの苦情に関して市町村が行う調査に協力するとともに、市町村から指導又は助言を受けた場合は、当該指導又は助言に従って必要な改善を行わなければならない。
５　特定教育・保育施設は、市町村からの求めがあった場合には、前項の改善の内容を市町村に報告しなければならない。</t>
    <phoneticPr fontId="4"/>
  </si>
  <si>
    <t>児童福祉施設の設備及び運営に関する基準第６条</t>
    <rPh sb="19" eb="20">
      <t>ダイ</t>
    </rPh>
    <rPh sb="21" eb="22">
      <t>ジョウ</t>
    </rPh>
    <phoneticPr fontId="4"/>
  </si>
  <si>
    <t>児童福祉施設の設備及び運営に関する基準第5条２</t>
    <rPh sb="19" eb="20">
      <t>ダイ</t>
    </rPh>
    <rPh sb="21" eb="22">
      <t>ジョウ</t>
    </rPh>
    <phoneticPr fontId="4"/>
  </si>
  <si>
    <t>幼保連携型認定こども園は、地域社会との交流及び連携を図り、園児の保護者及び地域社会に対し、当該幼保連携型認定こども園の運営の内容を適切に説明するよう努めなければならない。</t>
    <phoneticPr fontId="4"/>
  </si>
  <si>
    <t>「那覇市幼保連携型認定こども園の設備及び運営に関する基準を定める条例」（R6.3.22那覇市条例第12号）第４条で例によるとされる「幼保連携型認定こども園の学級の編制、職員、設備及び運営に関する基準（H.26.4.30内閣府・文部科学省・厚生労働省令第1号）以下設備と運営に関する基準</t>
    <rPh sb="1" eb="4">
      <t>ナハシ</t>
    </rPh>
    <rPh sb="4" eb="6">
      <t>ヨウホ</t>
    </rPh>
    <rPh sb="6" eb="8">
      <t>レンケイ</t>
    </rPh>
    <rPh sb="8" eb="9">
      <t>ガタ</t>
    </rPh>
    <rPh sb="9" eb="11">
      <t>ニンテイ</t>
    </rPh>
    <rPh sb="14" eb="15">
      <t>ソノ</t>
    </rPh>
    <rPh sb="29" eb="30">
      <t>サダ</t>
    </rPh>
    <rPh sb="32" eb="34">
      <t>ジョウレイ</t>
    </rPh>
    <rPh sb="43" eb="46">
      <t>ナハシ</t>
    </rPh>
    <rPh sb="46" eb="48">
      <t>ジョウレイ</t>
    </rPh>
    <rPh sb="48" eb="49">
      <t>ダイ</t>
    </rPh>
    <rPh sb="51" eb="52">
      <t>ゴウ</t>
    </rPh>
    <rPh sb="53" eb="54">
      <t>ダイ</t>
    </rPh>
    <rPh sb="55" eb="56">
      <t>ジョウ</t>
    </rPh>
    <rPh sb="57" eb="58">
      <t>レイ</t>
    </rPh>
    <rPh sb="66" eb="73">
      <t>ヨウホレンケイガタニンテイ</t>
    </rPh>
    <rPh sb="76" eb="77">
      <t>エン</t>
    </rPh>
    <rPh sb="78" eb="80">
      <t>ガッキュウ</t>
    </rPh>
    <rPh sb="81" eb="83">
      <t>ヘンセイ</t>
    </rPh>
    <rPh sb="84" eb="86">
      <t>ショクイン</t>
    </rPh>
    <rPh sb="87" eb="89">
      <t>セツビ</t>
    </rPh>
    <rPh sb="89" eb="90">
      <t>オヨ</t>
    </rPh>
    <rPh sb="91" eb="93">
      <t>ウンエイ</t>
    </rPh>
    <rPh sb="94" eb="95">
      <t>カン</t>
    </rPh>
    <rPh sb="97" eb="99">
      <t>キジュン</t>
    </rPh>
    <rPh sb="109" eb="112">
      <t>ナイカクフ</t>
    </rPh>
    <rPh sb="113" eb="118">
      <t>モンブカガクショウ</t>
    </rPh>
    <rPh sb="119" eb="124">
      <t>コウセイロウドウショウ</t>
    </rPh>
    <rPh sb="124" eb="125">
      <t>レイ</t>
    </rPh>
    <rPh sb="125" eb="126">
      <t>ダイ</t>
    </rPh>
    <rPh sb="127" eb="128">
      <t>ゴウ</t>
    </rPh>
    <rPh sb="129" eb="131">
      <t>イカ</t>
    </rPh>
    <phoneticPr fontId="6"/>
  </si>
  <si>
    <t>「那覇市幼保連携型認定こども園の設備及び運営に関する基準を定める条例」（R6.3.22那覇市条例第12号）第４条で例によるとされる設備と運営に関する基準第６条・第7条</t>
    <phoneticPr fontId="4"/>
  </si>
  <si>
    <t>設備と運営に関する基準第7条</t>
    <rPh sb="11" eb="12">
      <t>ダイ</t>
    </rPh>
    <rPh sb="13" eb="14">
      <t>ジョウ</t>
    </rPh>
    <phoneticPr fontId="6"/>
  </si>
  <si>
    <t>設備と運営に関する基準第7条第4項</t>
    <rPh sb="11" eb="12">
      <t>ダイ</t>
    </rPh>
    <rPh sb="13" eb="14">
      <t>ジョウ</t>
    </rPh>
    <rPh sb="14" eb="15">
      <t>ダイ</t>
    </rPh>
    <rPh sb="16" eb="17">
      <t>コウ</t>
    </rPh>
    <phoneticPr fontId="6"/>
  </si>
  <si>
    <t>設備と運営に関する基準第7条第5項</t>
    <phoneticPr fontId="4"/>
  </si>
  <si>
    <t>設備及び運営に関する基準第7条第7項</t>
    <phoneticPr fontId="6"/>
  </si>
  <si>
    <t>設備と運営に関する基準第13条</t>
    <rPh sb="11" eb="12">
      <t>ダイ</t>
    </rPh>
    <rPh sb="14" eb="15">
      <t>ジョウ</t>
    </rPh>
    <phoneticPr fontId="6"/>
  </si>
  <si>
    <t>設備と運営に関する基準第5条第2項</t>
    <rPh sb="11" eb="12">
      <t>ダイ</t>
    </rPh>
    <rPh sb="13" eb="14">
      <t>ジョウ</t>
    </rPh>
    <rPh sb="14" eb="15">
      <t>ダイ</t>
    </rPh>
    <rPh sb="16" eb="17">
      <t>コウ</t>
    </rPh>
    <phoneticPr fontId="4"/>
  </si>
  <si>
    <t>設備と運営に関する基準第5条第3項</t>
    <rPh sb="11" eb="12">
      <t>ダイ</t>
    </rPh>
    <rPh sb="13" eb="14">
      <t>ジョウ</t>
    </rPh>
    <rPh sb="14" eb="15">
      <t>ダイ</t>
    </rPh>
    <rPh sb="16" eb="17">
      <t>コウ</t>
    </rPh>
    <phoneticPr fontId="4"/>
  </si>
  <si>
    <t>◯設備と運営に関する基準</t>
    <phoneticPr fontId="4"/>
  </si>
  <si>
    <t>第五条　園児の登園又は降園の時間帯その他の園児が少数である時間帯において、第五条第三項本文の規定により必要となる園児の教育及び保育に直接従事する職員（以下「職員」という。）の数が1人となる場合には、当分の間、同項の規定により置かなければならない職員のうち1人は、同項の表備考第1号の規定にかかわらず、都道府県知事が保育教諭と同等の知識及び経験を有すると認める者とすることができる。</t>
    <phoneticPr fontId="4"/>
  </si>
  <si>
    <r>
      <t xml:space="preserve"> ② 変更があった際</t>
    </r>
    <r>
      <rPr>
        <sz val="10"/>
        <color rgb="FF00B0F0"/>
        <rFont val="HGｺﾞｼｯｸM"/>
        <family val="3"/>
        <charset val="128"/>
      </rPr>
      <t>、</t>
    </r>
    <r>
      <rPr>
        <sz val="10"/>
        <rFont val="HGｺﾞｼｯｸM"/>
        <family val="3"/>
        <charset val="128"/>
      </rPr>
      <t>こどもみらい課へ変更届を提出しているか。</t>
    </r>
    <rPh sb="3" eb="5">
      <t>ヘンコウ</t>
    </rPh>
    <rPh sb="9" eb="10">
      <t>サイ</t>
    </rPh>
    <rPh sb="17" eb="18">
      <t>カ</t>
    </rPh>
    <rPh sb="19" eb="21">
      <t>ヘンコウ</t>
    </rPh>
    <rPh sb="21" eb="22">
      <t>トドケ</t>
    </rPh>
    <rPh sb="23" eb="25">
      <t>テイシュツ</t>
    </rPh>
    <phoneticPr fontId="6"/>
  </si>
  <si>
    <t>運営に関する基準（H26.4.30内閣府令第39号）第13条第4項、第6項</t>
    <rPh sb="0" eb="2">
      <t>ウンエイ</t>
    </rPh>
    <rPh sb="3" eb="4">
      <t>カン</t>
    </rPh>
    <rPh sb="6" eb="8">
      <t>キジュン</t>
    </rPh>
    <rPh sb="17" eb="21">
      <t>ナイカクフレイ</t>
    </rPh>
    <rPh sb="21" eb="22">
      <t>ダイ</t>
    </rPh>
    <rPh sb="24" eb="25">
      <t>ゴウ</t>
    </rPh>
    <rPh sb="26" eb="27">
      <t>ダイ</t>
    </rPh>
    <rPh sb="29" eb="30">
      <t>ジョウ</t>
    </rPh>
    <rPh sb="30" eb="31">
      <t>ダイ</t>
    </rPh>
    <rPh sb="32" eb="33">
      <t>コウ</t>
    </rPh>
    <rPh sb="34" eb="35">
      <t>ダイ</t>
    </rPh>
    <rPh sb="36" eb="37">
      <t>コウ</t>
    </rPh>
    <phoneticPr fontId="6"/>
  </si>
  <si>
    <t>健康診断結果に基づき事業者が講ずべき措置に関する指針（健康診断実施後の措置）　　　　　　　　　</t>
    <rPh sb="27" eb="29">
      <t>ケンコウ</t>
    </rPh>
    <rPh sb="29" eb="31">
      <t>シンダン</t>
    </rPh>
    <rPh sb="31" eb="33">
      <t>ジッシ</t>
    </rPh>
    <rPh sb="33" eb="34">
      <t>ゴ</t>
    </rPh>
    <rPh sb="35" eb="37">
      <t>ソチ</t>
    </rPh>
    <phoneticPr fontId="6"/>
  </si>
  <si>
    <t>設備と運営に関する基準第9条</t>
    <rPh sb="11" eb="12">
      <t>ダイ</t>
    </rPh>
    <rPh sb="13" eb="14">
      <t>ジョウ</t>
    </rPh>
    <phoneticPr fontId="6"/>
  </si>
  <si>
    <t>運営に関する基準第12条</t>
    <rPh sb="8" eb="9">
      <t>ダイ</t>
    </rPh>
    <rPh sb="11" eb="12">
      <t>ジョウ</t>
    </rPh>
    <phoneticPr fontId="4"/>
  </si>
  <si>
    <t>運営に関する基準第20条</t>
    <rPh sb="8" eb="9">
      <t>ダイ</t>
    </rPh>
    <rPh sb="11" eb="12">
      <t>ジョウ</t>
    </rPh>
    <phoneticPr fontId="6"/>
  </si>
  <si>
    <t>幼保連携型認定こども園教育・保育要領第３章第2節の３</t>
    <rPh sb="0" eb="7">
      <t>ヨウホレンケイガタニンテイ</t>
    </rPh>
    <rPh sb="10" eb="11">
      <t>エン</t>
    </rPh>
    <rPh sb="11" eb="13">
      <t>キョウイク</t>
    </rPh>
    <rPh sb="14" eb="16">
      <t>ホイク</t>
    </rPh>
    <rPh sb="16" eb="18">
      <t>ヨウリョウ</t>
    </rPh>
    <rPh sb="18" eb="19">
      <t>ダイ</t>
    </rPh>
    <rPh sb="20" eb="21">
      <t>ショウ</t>
    </rPh>
    <rPh sb="21" eb="22">
      <t>ダイ</t>
    </rPh>
    <rPh sb="23" eb="24">
      <t>セツ</t>
    </rPh>
    <phoneticPr fontId="4"/>
  </si>
  <si>
    <t>運営に関する基準第25条</t>
    <phoneticPr fontId="4"/>
  </si>
  <si>
    <t>運営に関する基準（平成26年4月30日内閣府令第39号）第32条第2項</t>
    <rPh sb="15" eb="16">
      <t>ガツ</t>
    </rPh>
    <rPh sb="18" eb="19">
      <t>ニチ</t>
    </rPh>
    <rPh sb="22" eb="23">
      <t>レイ</t>
    </rPh>
    <rPh sb="28" eb="29">
      <t>ダイ</t>
    </rPh>
    <rPh sb="31" eb="32">
      <t>ジョウ</t>
    </rPh>
    <rPh sb="32" eb="33">
      <t>ダイ</t>
    </rPh>
    <rPh sb="34" eb="35">
      <t>コウ</t>
    </rPh>
    <phoneticPr fontId="4"/>
  </si>
  <si>
    <t>設備と運営に関する基準第11条</t>
    <rPh sb="11" eb="12">
      <t>ダイ</t>
    </rPh>
    <rPh sb="14" eb="15">
      <t>ジョウ</t>
    </rPh>
    <phoneticPr fontId="4"/>
  </si>
  <si>
    <t>※保育に関する情報提供に努める事項</t>
    <rPh sb="1" eb="3">
      <t>ホイク</t>
    </rPh>
    <rPh sb="4" eb="5">
      <t>カン</t>
    </rPh>
    <phoneticPr fontId="4"/>
  </si>
  <si>
    <t>運営に関する基準第30条</t>
    <rPh sb="8" eb="9">
      <t>ダイ</t>
    </rPh>
    <rPh sb="11" eb="12">
      <t>ジョウ</t>
    </rPh>
    <phoneticPr fontId="4"/>
  </si>
  <si>
    <t>〇「特定教育・保育施設及び特定地域型保育事業並びに特定子ども・子育て支援施設等の運営に関する基準」（H２６年４月30日内閣府令第39号）→以下運営に関する基準</t>
    <rPh sb="69" eb="71">
      <t>イカ</t>
    </rPh>
    <phoneticPr fontId="4"/>
  </si>
  <si>
    <t>運営に関する基準第16条第1項</t>
    <rPh sb="8" eb="9">
      <t>ダイ</t>
    </rPh>
    <rPh sb="11" eb="12">
      <t>ジョウ</t>
    </rPh>
    <rPh sb="12" eb="13">
      <t>ダイ</t>
    </rPh>
    <rPh sb="14" eb="15">
      <t>コウ</t>
    </rPh>
    <phoneticPr fontId="4"/>
  </si>
  <si>
    <t>運営に関する基準第16条第2項</t>
    <rPh sb="8" eb="9">
      <t>ダイ</t>
    </rPh>
    <rPh sb="11" eb="12">
      <t>ジョウ</t>
    </rPh>
    <rPh sb="12" eb="13">
      <t>ダイ</t>
    </rPh>
    <rPh sb="14" eb="15">
      <t>コウ</t>
    </rPh>
    <phoneticPr fontId="4"/>
  </si>
  <si>
    <t>運営に関する基準第6条第4項</t>
    <rPh sb="8" eb="9">
      <t>ダイ</t>
    </rPh>
    <rPh sb="10" eb="11">
      <t>ジョウ</t>
    </rPh>
    <rPh sb="11" eb="12">
      <t>ダイ</t>
    </rPh>
    <rPh sb="13" eb="14">
      <t>コウ</t>
    </rPh>
    <phoneticPr fontId="4"/>
  </si>
  <si>
    <t>運営に関する基準第5条・・・※電磁的方法→第62条第2項</t>
    <rPh sb="8" eb="9">
      <t>ダイ</t>
    </rPh>
    <rPh sb="10" eb="11">
      <t>ジョウ</t>
    </rPh>
    <rPh sb="15" eb="18">
      <t>デンジテキ</t>
    </rPh>
    <rPh sb="18" eb="20">
      <t>ホウホウ</t>
    </rPh>
    <rPh sb="21" eb="22">
      <t>ダイ</t>
    </rPh>
    <rPh sb="24" eb="25">
      <t>ジョウ</t>
    </rPh>
    <rPh sb="25" eb="26">
      <t>ダイ</t>
    </rPh>
    <rPh sb="27" eb="28">
      <t>コウ</t>
    </rPh>
    <phoneticPr fontId="4"/>
  </si>
  <si>
    <t xml:space="preserve"> ② 策定した業務継続計画を職員に周知するよう努めているか。</t>
    <rPh sb="23" eb="24">
      <t>ツト</t>
    </rPh>
    <phoneticPr fontId="4"/>
  </si>
  <si>
    <t xml:space="preserve"> ③ 業務継続計画に基づく必要な研修及び訓練を定期的に実施するよう</t>
    <phoneticPr fontId="4"/>
  </si>
  <si>
    <t xml:space="preserve"> ④ 業務継続計画の定期的な見直しを行い、必要に応じて変更を行うよう</t>
    <rPh sb="30" eb="31">
      <t>オコナ</t>
    </rPh>
    <phoneticPr fontId="4"/>
  </si>
  <si>
    <r>
      <t>２　　調書や添付資料は、</t>
    </r>
    <r>
      <rPr>
        <u/>
        <sz val="11.5"/>
        <rFont val="ＭＳ Ｐ明朝"/>
        <family val="1"/>
        <charset val="128"/>
      </rPr>
      <t>ホッチキス止めや製本テープの使用をしないこと。</t>
    </r>
    <phoneticPr fontId="6"/>
  </si>
  <si>
    <r>
      <t>　 また、</t>
    </r>
    <r>
      <rPr>
        <sz val="11"/>
        <color rgb="FFFF0000"/>
        <rFont val="ＭＳ Ｐ明朝"/>
        <family val="1"/>
        <charset val="128"/>
      </rPr>
      <t>製本する場合は、</t>
    </r>
    <r>
      <rPr>
        <u/>
        <sz val="11"/>
        <color rgb="FFFF0000"/>
        <rFont val="ＭＳ Ｐ明朝"/>
        <family val="1"/>
        <charset val="128"/>
      </rPr>
      <t>パンチ穴を開けて綴りひも等を利用すること（</t>
    </r>
    <r>
      <rPr>
        <b/>
        <u/>
        <sz val="11"/>
        <color rgb="FFFF0000"/>
        <rFont val="ＭＳ Ｐ明朝"/>
        <family val="1"/>
        <charset val="128"/>
      </rPr>
      <t>バインダー等は必要ありません</t>
    </r>
    <r>
      <rPr>
        <u/>
        <sz val="11"/>
        <color rgb="FFFF0000"/>
        <rFont val="ＭＳ Ｐ明朝"/>
        <family val="1"/>
        <charset val="128"/>
      </rPr>
      <t>）</t>
    </r>
    <r>
      <rPr>
        <u/>
        <sz val="11"/>
        <rFont val="ＭＳ Ｐ明朝"/>
        <family val="1"/>
        <charset val="128"/>
      </rPr>
      <t>。</t>
    </r>
    <rPh sb="18" eb="19">
      <t>ア</t>
    </rPh>
    <rPh sb="25" eb="26">
      <t>トウ</t>
    </rPh>
    <phoneticPr fontId="6"/>
  </si>
  <si>
    <r>
      <t>令和</t>
    </r>
    <r>
      <rPr>
        <sz val="11"/>
        <color rgb="FFFF0000"/>
        <rFont val="ＭＳ Ｐゴシック"/>
        <family val="3"/>
        <charset val="128"/>
      </rPr>
      <t>6</t>
    </r>
    <r>
      <rPr>
        <sz val="11"/>
        <rFont val="ＭＳ Ｐゴシック"/>
        <family val="3"/>
        <charset val="128"/>
      </rPr>
      <t>年度計算書類等決算関係書類</t>
    </r>
    <rPh sb="0" eb="2">
      <t>レイワ</t>
    </rPh>
    <rPh sb="5" eb="7">
      <t>ケイサン</t>
    </rPh>
    <rPh sb="7" eb="9">
      <t>ショルイ</t>
    </rPh>
    <rPh sb="9" eb="10">
      <t>トウ</t>
    </rPh>
    <rPh sb="10" eb="12">
      <t>ケッサン</t>
    </rPh>
    <rPh sb="12" eb="14">
      <t>カンケイ</t>
    </rPh>
    <rPh sb="14" eb="16">
      <t>ショルイ</t>
    </rPh>
    <phoneticPr fontId="6"/>
  </si>
  <si>
    <r>
      <t>①</t>
    </r>
    <r>
      <rPr>
        <sz val="10"/>
        <rFont val="ＭＳ Ｐ明朝"/>
        <family val="1"/>
        <charset val="128"/>
      </rPr>
      <t>計算書類　※表1-2参照</t>
    </r>
    <rPh sb="1" eb="3">
      <t>ケイサン</t>
    </rPh>
    <rPh sb="3" eb="5">
      <t>ショルイ</t>
    </rPh>
    <rPh sb="7" eb="8">
      <t>ヒョウ</t>
    </rPh>
    <rPh sb="11" eb="13">
      <t>サンショウ</t>
    </rPh>
    <phoneticPr fontId="6"/>
  </si>
  <si>
    <r>
      <t>給与規程(</t>
    </r>
    <r>
      <rPr>
        <sz val="10"/>
        <rFont val="ＭＳ Ｐ明朝"/>
        <family val="1"/>
        <charset val="128"/>
      </rPr>
      <t>労基署の受領日付があるもの。</t>
    </r>
    <r>
      <rPr>
        <sz val="11"/>
        <rFont val="ＭＳ Ｐゴシック"/>
        <family val="3"/>
        <charset val="128"/>
      </rPr>
      <t>)（※１）</t>
    </r>
    <phoneticPr fontId="6"/>
  </si>
  <si>
    <r>
      <t>令和</t>
    </r>
    <r>
      <rPr>
        <sz val="11"/>
        <color rgb="FFFF0000"/>
        <rFont val="ＭＳ Ｐゴシック"/>
        <family val="3"/>
        <charset val="128"/>
      </rPr>
      <t>7</t>
    </r>
    <r>
      <rPr>
        <sz val="11"/>
        <rFont val="ＭＳ Ｐゴシック"/>
        <family val="3"/>
        <charset val="128"/>
      </rPr>
      <t>年度資金収支予算内訳表</t>
    </r>
    <rPh sb="0" eb="2">
      <t>レイワ</t>
    </rPh>
    <phoneticPr fontId="6"/>
  </si>
  <si>
    <r>
      <t>令和</t>
    </r>
    <r>
      <rPr>
        <sz val="10"/>
        <color rgb="FFFF0000"/>
        <rFont val="ＭＳ Ｐゴシック"/>
        <family val="3"/>
        <charset val="128"/>
      </rPr>
      <t>6</t>
    </r>
    <r>
      <rPr>
        <sz val="10"/>
        <rFont val="ＭＳ Ｐゴシック"/>
        <family val="3"/>
        <charset val="128"/>
      </rPr>
      <t>年度監事監査報告書</t>
    </r>
    <rPh sb="0" eb="2">
      <t>レイワ</t>
    </rPh>
    <phoneticPr fontId="103"/>
  </si>
  <si>
    <r>
      <t>保育の計画、記録など　【令和</t>
    </r>
    <r>
      <rPr>
        <sz val="10"/>
        <color rgb="FFFF0000"/>
        <rFont val="ＭＳ Ｐ明朝"/>
        <family val="1"/>
        <charset val="128"/>
      </rPr>
      <t>７</t>
    </r>
    <r>
      <rPr>
        <sz val="10"/>
        <rFont val="ＭＳ Ｐ明朝"/>
        <family val="1"/>
        <charset val="128"/>
      </rPr>
      <t>年度】</t>
    </r>
    <rPh sb="0" eb="2">
      <t>ホイク</t>
    </rPh>
    <rPh sb="3" eb="5">
      <t>ケイカク</t>
    </rPh>
    <rPh sb="6" eb="8">
      <t>キロク</t>
    </rPh>
    <rPh sb="12" eb="14">
      <t>レイワ</t>
    </rPh>
    <rPh sb="15" eb="17">
      <t>ネンド</t>
    </rPh>
    <phoneticPr fontId="4"/>
  </si>
  <si>
    <r>
      <rPr>
        <sz val="11"/>
        <rFont val="ＭＳ Ｐゴシック"/>
        <family val="3"/>
        <charset val="128"/>
      </rPr>
      <t>②長期（年間）指導計画</t>
    </r>
    <r>
      <rPr>
        <sz val="11"/>
        <color rgb="FFFF0000"/>
        <rFont val="ＭＳ Ｐゴシック"/>
        <family val="3"/>
        <charset val="128"/>
      </rPr>
      <t>【0歳児・５歳児】</t>
    </r>
    <r>
      <rPr>
        <sz val="11"/>
        <color rgb="FF00B0F0"/>
        <rFont val="ＭＳ Ｐゴシック"/>
        <family val="3"/>
        <charset val="128"/>
      </rPr>
      <t xml:space="preserve">
</t>
    </r>
    <r>
      <rPr>
        <sz val="8"/>
        <rFont val="ＭＳ Ｐゴシック"/>
        <family val="3"/>
        <charset val="128"/>
      </rPr>
      <t>※当該年齢児童が入所していない場合は直近年齢のもの</t>
    </r>
    <rPh sb="22" eb="24">
      <t>トウガイ</t>
    </rPh>
    <phoneticPr fontId="4"/>
  </si>
  <si>
    <r>
      <t>施設の自己評価（令和</t>
    </r>
    <r>
      <rPr>
        <sz val="10"/>
        <color rgb="FFFF0000"/>
        <rFont val="ＭＳ Ｐ明朝"/>
        <family val="1"/>
        <charset val="128"/>
      </rPr>
      <t>6</t>
    </r>
    <r>
      <rPr>
        <sz val="10"/>
        <rFont val="ＭＳ Ｐ明朝"/>
        <family val="1"/>
        <charset val="128"/>
      </rPr>
      <t>年度）</t>
    </r>
    <rPh sb="0" eb="2">
      <t>シセツ</t>
    </rPh>
    <rPh sb="3" eb="7">
      <t>ジコヒョウカ</t>
    </rPh>
    <rPh sb="8" eb="10">
      <t>レイワ</t>
    </rPh>
    <rPh sb="11" eb="13">
      <t>ネンド</t>
    </rPh>
    <phoneticPr fontId="4"/>
  </si>
  <si>
    <r>
      <rPr>
        <sz val="10"/>
        <color rgb="FFFF0000"/>
        <rFont val="ＭＳ Ｐ明朝"/>
        <family val="1"/>
        <charset val="128"/>
      </rPr>
      <t>令和7年度</t>
    </r>
    <r>
      <rPr>
        <sz val="10"/>
        <rFont val="ＭＳ Ｐ明朝"/>
        <family val="1"/>
        <charset val="128"/>
      </rPr>
      <t>重要事項説明書</t>
    </r>
    <rPh sb="0" eb="2">
      <t>レイワ</t>
    </rPh>
    <rPh sb="3" eb="5">
      <t>ネンド</t>
    </rPh>
    <rPh sb="5" eb="7">
      <t>ジュウヨウ</t>
    </rPh>
    <rPh sb="7" eb="9">
      <t>ジコウ</t>
    </rPh>
    <rPh sb="9" eb="12">
      <t>セツメイショ</t>
    </rPh>
    <phoneticPr fontId="4"/>
  </si>
  <si>
    <r>
      <t>給食関係</t>
    </r>
    <r>
      <rPr>
        <sz val="10"/>
        <color rgb="FFFF0000"/>
        <rFont val="ＭＳ Ｐ明朝"/>
        <family val="1"/>
        <charset val="128"/>
      </rPr>
      <t>(令和7年度）</t>
    </r>
    <rPh sb="5" eb="7">
      <t>レイカズ</t>
    </rPh>
    <rPh sb="8" eb="9">
      <t>ネン</t>
    </rPh>
    <rPh sb="9" eb="10">
      <t>ド</t>
    </rPh>
    <phoneticPr fontId="4"/>
  </si>
  <si>
    <r>
      <t>職員会記録等（令和</t>
    </r>
    <r>
      <rPr>
        <sz val="10"/>
        <color rgb="FFFF0000"/>
        <rFont val="ＭＳ Ｐ明朝"/>
        <family val="1"/>
        <charset val="128"/>
      </rPr>
      <t>6</t>
    </r>
    <r>
      <rPr>
        <sz val="10"/>
        <rFont val="ＭＳ Ｐ明朝"/>
        <family val="1"/>
        <charset val="128"/>
      </rPr>
      <t>年度）</t>
    </r>
    <rPh sb="7" eb="9">
      <t>レイワ</t>
    </rPh>
    <rPh sb="10" eb="12">
      <t>ネンド</t>
    </rPh>
    <phoneticPr fontId="6"/>
  </si>
  <si>
    <r>
      <t>児童処遇関係</t>
    </r>
    <r>
      <rPr>
        <sz val="10"/>
        <color rgb="FFFF0000"/>
        <rFont val="ＭＳ Ｐ明朝"/>
        <family val="1"/>
        <charset val="128"/>
      </rPr>
      <t>(令和６・7年度）</t>
    </r>
    <rPh sb="7" eb="9">
      <t>レイカズ</t>
    </rPh>
    <rPh sb="12" eb="13">
      <t>ネン</t>
    </rPh>
    <rPh sb="13" eb="14">
      <t>ド</t>
    </rPh>
    <phoneticPr fontId="4"/>
  </si>
  <si>
    <r>
      <t>衛生管理・安全管理関係（令和</t>
    </r>
    <r>
      <rPr>
        <sz val="10"/>
        <color rgb="FFFF0000"/>
        <rFont val="ＭＳ Ｐ明朝"/>
        <family val="1"/>
        <charset val="128"/>
      </rPr>
      <t>6</t>
    </r>
    <r>
      <rPr>
        <sz val="10"/>
        <rFont val="ＭＳ Ｐ明朝"/>
        <family val="1"/>
        <charset val="128"/>
      </rPr>
      <t>年度）</t>
    </r>
    <rPh sb="5" eb="7">
      <t>アンゼン</t>
    </rPh>
    <rPh sb="7" eb="9">
      <t>カンリ</t>
    </rPh>
    <rPh sb="12" eb="14">
      <t>レイワ</t>
    </rPh>
    <rPh sb="15" eb="17">
      <t>ネンド</t>
    </rPh>
    <phoneticPr fontId="6"/>
  </si>
  <si>
    <r>
      <rPr>
        <sz val="9"/>
        <rFont val="ＭＳ Ｐ明朝"/>
        <family val="1"/>
        <charset val="128"/>
      </rPr>
      <t>児童定期健康診断書、検査関係綴り</t>
    </r>
    <r>
      <rPr>
        <sz val="8"/>
        <rFont val="ＭＳ Ｐ明朝"/>
        <family val="1"/>
        <charset val="128"/>
      </rPr>
      <t>（令和</t>
    </r>
    <r>
      <rPr>
        <sz val="8"/>
        <color rgb="FFFF0000"/>
        <rFont val="ＭＳ Ｐ明朝"/>
        <family val="1"/>
        <charset val="128"/>
      </rPr>
      <t>6</t>
    </r>
    <r>
      <rPr>
        <sz val="8"/>
        <rFont val="ＭＳ Ｐ明朝"/>
        <family val="1"/>
        <charset val="128"/>
      </rPr>
      <t>年度）</t>
    </r>
    <rPh sb="17" eb="19">
      <t>レイワ</t>
    </rPh>
    <rPh sb="20" eb="22">
      <t>ネンド</t>
    </rPh>
    <phoneticPr fontId="6"/>
  </si>
  <si>
    <r>
      <rPr>
        <sz val="9"/>
        <rFont val="ＭＳ Ｐ明朝"/>
        <family val="1"/>
        <charset val="128"/>
      </rPr>
      <t>福祉サービスに関する苦情受付簿・経過記録簿</t>
    </r>
    <r>
      <rPr>
        <sz val="8"/>
        <rFont val="ＭＳ Ｐ明朝"/>
        <family val="1"/>
        <charset val="128"/>
      </rPr>
      <t>（令和</t>
    </r>
    <r>
      <rPr>
        <sz val="8"/>
        <color rgb="FFFF0000"/>
        <rFont val="ＭＳ Ｐ明朝"/>
        <family val="1"/>
        <charset val="128"/>
      </rPr>
      <t>6</t>
    </r>
    <r>
      <rPr>
        <sz val="8"/>
        <rFont val="ＭＳ Ｐ明朝"/>
        <family val="1"/>
        <charset val="128"/>
      </rPr>
      <t>年度）</t>
    </r>
    <rPh sb="0" eb="2">
      <t>フクシ</t>
    </rPh>
    <rPh sb="7" eb="8">
      <t>カン</t>
    </rPh>
    <rPh sb="10" eb="12">
      <t>クジョウ</t>
    </rPh>
    <rPh sb="12" eb="14">
      <t>ウケツケ</t>
    </rPh>
    <rPh sb="14" eb="15">
      <t>ボ</t>
    </rPh>
    <rPh sb="16" eb="18">
      <t>ケイカ</t>
    </rPh>
    <rPh sb="18" eb="21">
      <t>キロクボ</t>
    </rPh>
    <rPh sb="22" eb="24">
      <t>レイワ</t>
    </rPh>
    <rPh sb="25" eb="27">
      <t>ネンド</t>
    </rPh>
    <phoneticPr fontId="6"/>
  </si>
  <si>
    <r>
      <t>避難訓練及び消火訓練実施計画書、記録等</t>
    </r>
    <r>
      <rPr>
        <sz val="8"/>
        <rFont val="ＭＳ Ｐ明朝"/>
        <family val="1"/>
        <charset val="128"/>
      </rPr>
      <t>（令和</t>
    </r>
    <r>
      <rPr>
        <sz val="8"/>
        <color rgb="FFFF0000"/>
        <rFont val="ＭＳ Ｐ明朝"/>
        <family val="1"/>
        <charset val="128"/>
      </rPr>
      <t>6</t>
    </r>
    <r>
      <rPr>
        <sz val="8"/>
        <rFont val="ＭＳ Ｐ明朝"/>
        <family val="1"/>
        <charset val="128"/>
      </rPr>
      <t>年度）</t>
    </r>
    <rPh sb="4" eb="5">
      <t>オヨ</t>
    </rPh>
    <rPh sb="6" eb="8">
      <t>ショウカ</t>
    </rPh>
    <rPh sb="8" eb="10">
      <t>クンレン</t>
    </rPh>
    <rPh sb="20" eb="22">
      <t>レイワ</t>
    </rPh>
    <rPh sb="23" eb="25">
      <t>ネンド</t>
    </rPh>
    <phoneticPr fontId="6"/>
  </si>
  <si>
    <r>
      <t>保育士自己評価関係書類（令和</t>
    </r>
    <r>
      <rPr>
        <sz val="10"/>
        <color rgb="FFFF0000"/>
        <rFont val="ＭＳ Ｐ明朝"/>
        <family val="1"/>
        <charset val="128"/>
      </rPr>
      <t>6</t>
    </r>
    <r>
      <rPr>
        <sz val="10"/>
        <rFont val="ＭＳ Ｐ明朝"/>
        <family val="1"/>
        <charset val="128"/>
      </rPr>
      <t>年度）</t>
    </r>
    <rPh sb="0" eb="3">
      <t>ホイクシ</t>
    </rPh>
    <rPh sb="3" eb="5">
      <t>ジコ</t>
    </rPh>
    <rPh sb="5" eb="7">
      <t>ヒョウカ</t>
    </rPh>
    <rPh sb="7" eb="9">
      <t>カンケイ</t>
    </rPh>
    <rPh sb="9" eb="11">
      <t>ショルイ</t>
    </rPh>
    <rPh sb="12" eb="14">
      <t>レイワ</t>
    </rPh>
    <rPh sb="15" eb="17">
      <t>ネンド</t>
    </rPh>
    <phoneticPr fontId="6"/>
  </si>
  <si>
    <r>
      <t>保育所自己評価関係書類（令和</t>
    </r>
    <r>
      <rPr>
        <sz val="10"/>
        <color rgb="FFFF0000"/>
        <rFont val="ＭＳ Ｐ明朝"/>
        <family val="1"/>
        <charset val="128"/>
      </rPr>
      <t>6</t>
    </r>
    <r>
      <rPr>
        <sz val="10"/>
        <rFont val="ＭＳ Ｐ明朝"/>
        <family val="1"/>
        <charset val="128"/>
      </rPr>
      <t>年度）</t>
    </r>
    <rPh sb="0" eb="3">
      <t>ホイクショ</t>
    </rPh>
    <rPh sb="3" eb="5">
      <t>ジコ</t>
    </rPh>
    <rPh sb="5" eb="7">
      <t>ヒョウカ</t>
    </rPh>
    <rPh sb="7" eb="9">
      <t>カンケイ</t>
    </rPh>
    <rPh sb="9" eb="11">
      <t>ショルイ</t>
    </rPh>
    <rPh sb="12" eb="14">
      <t>レイワ</t>
    </rPh>
    <rPh sb="15" eb="17">
      <t>ネンド</t>
    </rPh>
    <phoneticPr fontId="6"/>
  </si>
  <si>
    <r>
      <t>参考→「那覇市幼保連携型認定こども園の設備及び運営に関する基準を定める条例」（R6.3.22那覇市条例第12号）第４条で例によるとされる法令。　　　　　　　　　　〇「幼保連携型認定こども園の学級の編制、職員、設備及び運営に関する基準」（平成26年4月30日内閣府・文部科学省・厚生労働省令第1号）は、以下、</t>
    </r>
    <r>
      <rPr>
        <b/>
        <sz val="10"/>
        <rFont val="HGｺﾞｼｯｸM"/>
        <family val="3"/>
        <charset val="128"/>
      </rPr>
      <t>設備と運営に関する基準</t>
    </r>
    <r>
      <rPr>
        <sz val="10"/>
        <rFont val="HGｺﾞｼｯｸM"/>
        <family val="3"/>
        <charset val="128"/>
      </rPr>
      <t>という。　　　　　　　　　　　　　　　　　　　　　　　　　　　　　　〇特定教育・保育施設及び特定地域型保育事業並びに特定こども・子育て支援施設等の運営に関する基準(平成26年4月30日　内閣府令第39号)は、以下、</t>
    </r>
    <r>
      <rPr>
        <b/>
        <sz val="10"/>
        <color rgb="FFFF0000"/>
        <rFont val="HGｺﾞｼｯｸM"/>
        <family val="3"/>
        <charset val="128"/>
      </rPr>
      <t>運営に関する基準</t>
    </r>
    <r>
      <rPr>
        <sz val="10"/>
        <rFont val="HGｺﾞｼｯｸM"/>
        <family val="3"/>
        <charset val="128"/>
      </rPr>
      <t>という。　　　　　　　　　　　　　　　　　　　　　　　　　　　　　　　　　　〇 就学前の子ども関する教育、保育等の総合的な提供の推進に関する法律（平成18年法律第77号）は、以下、</t>
    </r>
    <r>
      <rPr>
        <b/>
        <sz val="10"/>
        <color rgb="FFFF0000"/>
        <rFont val="HGｺﾞｼｯｸM"/>
        <family val="3"/>
        <charset val="128"/>
      </rPr>
      <t>認定こども園法</t>
    </r>
    <r>
      <rPr>
        <sz val="10"/>
        <rFont val="HGｺﾞｼｯｸM"/>
        <family val="3"/>
        <charset val="128"/>
      </rPr>
      <t>という。　　　　　　　　　　　　　　　　〇就学前の子供に関する教育、保育などの総合的な提供の推進に関する法律第3条第２項及び第４項の規定に基づき内閣総理大臣及び文部科学大臣が定める施設の設備及び運営に関する基準（平成２６年７月31日内閣府・文部科学省・厚生労働省告示第2号）は、以下、</t>
    </r>
    <r>
      <rPr>
        <b/>
        <sz val="10"/>
        <color rgb="FFFF0000"/>
        <rFont val="HGｺﾞｼｯｸM"/>
        <family val="3"/>
        <charset val="128"/>
      </rPr>
      <t>認定こども園法に基づく施設及び運営基準</t>
    </r>
    <r>
      <rPr>
        <sz val="10"/>
        <rFont val="HGｺﾞｼｯｸM"/>
        <family val="3"/>
        <charset val="128"/>
      </rPr>
      <t>という。　　　　　　　            　                                  　　〇</t>
    </r>
    <r>
      <rPr>
        <b/>
        <sz val="10"/>
        <rFont val="HGｺﾞｼｯｸM"/>
        <family val="3"/>
        <charset val="128"/>
      </rPr>
      <t>児童福祉施設の設備及び運営に関する基準</t>
    </r>
    <phoneticPr fontId="4"/>
  </si>
  <si>
    <r>
      <t>（①</t>
    </r>
    <r>
      <rPr>
        <sz val="10"/>
        <color rgb="FFFF0000"/>
        <rFont val="HGｺﾞｼｯｸM"/>
        <family val="3"/>
        <charset val="128"/>
      </rPr>
      <t>研修名</t>
    </r>
    <r>
      <rPr>
        <sz val="10"/>
        <rFont val="HGｺﾞｼｯｸM"/>
        <family val="3"/>
        <charset val="128"/>
      </rPr>
      <t>　　　②主催　）</t>
    </r>
    <rPh sb="2" eb="5">
      <t>ケンシュウメイ</t>
    </rPh>
    <phoneticPr fontId="4"/>
  </si>
  <si>
    <t>研修内容（①研修名、②主催）</t>
    <rPh sb="0" eb="2">
      <t>ケンシュウ</t>
    </rPh>
    <rPh sb="2" eb="4">
      <t>ナイヨウ</t>
    </rPh>
    <phoneticPr fontId="4"/>
  </si>
  <si>
    <t>研修内容（①研修名　②主催　）</t>
    <phoneticPr fontId="6"/>
  </si>
  <si>
    <t>研修内容（①研修名　②主催）</t>
    <phoneticPr fontId="6"/>
  </si>
  <si>
    <r>
      <rPr>
        <sz val="10"/>
        <color theme="1"/>
        <rFont val="HGｺﾞｼｯｸM"/>
        <family val="3"/>
        <charset val="128"/>
      </rPr>
      <t>(ｱ)  障害児の</t>
    </r>
    <r>
      <rPr>
        <sz val="10"/>
        <color rgb="FFFF0000"/>
        <rFont val="HGｺﾞｼｯｸM"/>
        <family val="3"/>
        <charset val="128"/>
      </rPr>
      <t>ある子どもの</t>
    </r>
    <r>
      <rPr>
        <sz val="10"/>
        <color theme="1"/>
        <rFont val="HGｺﾞｼｯｸM"/>
        <family val="3"/>
        <charset val="128"/>
      </rPr>
      <t>個別の指導計画</t>
    </r>
    <rPh sb="11" eb="12">
      <t>コ</t>
    </rPh>
    <rPh sb="15" eb="17">
      <t>コベツ</t>
    </rPh>
    <phoneticPr fontId="6"/>
  </si>
  <si>
    <r>
      <t>(2)　</t>
    </r>
    <r>
      <rPr>
        <sz val="10"/>
        <color theme="1"/>
        <rFont val="HGｺﾞｼｯｸM"/>
        <family val="3"/>
        <charset val="128"/>
      </rPr>
      <t>管轄の</t>
    </r>
    <r>
      <rPr>
        <sz val="10"/>
        <rFont val="HGｺﾞｼｯｸM"/>
        <family val="3"/>
        <charset val="128"/>
      </rPr>
      <t>保健所への給食施設栄養定期報告を行っているか。</t>
    </r>
    <rPh sb="4" eb="6">
      <t>カンカツ</t>
    </rPh>
    <phoneticPr fontId="6"/>
  </si>
  <si>
    <t>延長時軽食</t>
    <rPh sb="0" eb="3">
      <t>エンチョウジ</t>
    </rPh>
    <rPh sb="3" eb="5">
      <t>ケイショク</t>
    </rPh>
    <phoneticPr fontId="6"/>
  </si>
  <si>
    <t>ねずみ、昆虫の駆除を半年に１回以上（発生を確認した時にはその都度）実施し、その実施記録を１年間保管すること。</t>
    <phoneticPr fontId="4"/>
  </si>
  <si>
    <t>※</t>
    <phoneticPr fontId="4"/>
  </si>
  <si>
    <t>○大量調理施設衛生管理マニュアル</t>
    <rPh sb="1" eb="3">
      <t>タイリョウ</t>
    </rPh>
    <rPh sb="3" eb="5">
      <t>チョウリ</t>
    </rPh>
    <rPh sb="5" eb="7">
      <t>シセツ</t>
    </rPh>
    <rPh sb="7" eb="9">
      <t>エイセイ</t>
    </rPh>
    <rPh sb="9" eb="11">
      <t>カンリ</t>
    </rPh>
    <phoneticPr fontId="4"/>
  </si>
  <si>
    <t>② 施設におけるねずみ、昆虫等の発生状況を１月に１回以上巡回点検するととも②　施設におけるねずみ、こん虫等の発生状況を１月に１回以上巡回点検するとともに、ねずみ、こん虫の駆除を半年に１回以上（発生を確認した時にはその都度）実施し、その実施記録を１年間保管すること。また、施設及びその周囲は、維持管理を適切に行うことにより、常に良好な状態に保ち、ねずみやこん虫の繁殖場所の排除に努めること。</t>
    <phoneticPr fontId="4"/>
  </si>
  <si>
    <t xml:space="preserve"> 「社会福祉施設等における感染症等発生時に係る報告について」
（平成17年2月22日健発第0222002号・薬食発第0222001号・雇児発第0222001号・社援発第0222002号・老発第0222001号）</t>
  </si>
  <si>
    <t>受動喫煙防止対策をすすめているか。</t>
    <phoneticPr fontId="4"/>
  </si>
  <si>
    <t>※不審者、地震、津波、Jアラート訓練は、その他へ日付と項目を記入すること</t>
    <phoneticPr fontId="4"/>
  </si>
  <si>
    <t xml:space="preserve"> (1)　職員数を記入すること。※No17～No20(別表１～別表４)の人数と整合性を持たせること。</t>
    <rPh sb="39" eb="42">
      <t>セイゴウセイ</t>
    </rPh>
    <rPh sb="43" eb="44">
      <t>モ</t>
    </rPh>
    <phoneticPr fontId="4"/>
  </si>
  <si>
    <t>③看護師・准看護師のうち1人を保育士としてｶｳﾝﾄする。</t>
    <rPh sb="1" eb="4">
      <t>カンゴシ</t>
    </rPh>
    <rPh sb="5" eb="9">
      <t>ジュンカンゴシ</t>
    </rPh>
    <rPh sb="13" eb="14">
      <t>ヒト</t>
    </rPh>
    <rPh sb="15" eb="18">
      <t>ホイクシ</t>
    </rPh>
    <phoneticPr fontId="4"/>
  </si>
  <si>
    <t>１歳児配置改善加算</t>
    <rPh sb="3" eb="5">
      <t>ハイチ</t>
    </rPh>
    <rPh sb="5" eb="7">
      <t>カイゼン</t>
    </rPh>
    <rPh sb="7" eb="9">
      <t>カサン</t>
    </rPh>
    <phoneticPr fontId="4"/>
  </si>
  <si>
    <t>なし・・・１歳児X</t>
    <rPh sb="6" eb="8">
      <t>サイジ</t>
    </rPh>
    <phoneticPr fontId="4"/>
  </si>
  <si>
    <t>（注）１歳児配置改善加算</t>
    <rPh sb="1" eb="2">
      <t>チュウ</t>
    </rPh>
    <rPh sb="4" eb="6">
      <t>サイジ</t>
    </rPh>
    <rPh sb="6" eb="8">
      <t>ハイチ</t>
    </rPh>
    <rPh sb="8" eb="10">
      <t>カイゼン</t>
    </rPh>
    <rPh sb="10" eb="12">
      <t>カサン</t>
    </rPh>
    <phoneticPr fontId="6"/>
  </si>
  <si>
    <t>あり・・・１歳児Y</t>
    <rPh sb="6" eb="8">
      <t>サイジ</t>
    </rPh>
    <phoneticPr fontId="4"/>
  </si>
  <si>
    <t>最低基準上の配置基準（１歳児６人につき1人配置）はXに、１歳児配置改善加算を受ける場合（１歳児５人以上につき1人配置）は、Yに計上すること。</t>
    <rPh sb="0" eb="2">
      <t>サイテイ</t>
    </rPh>
    <rPh sb="2" eb="4">
      <t>キジュン</t>
    </rPh>
    <rPh sb="4" eb="5">
      <t>ジョウ</t>
    </rPh>
    <rPh sb="6" eb="8">
      <t>ハイチ</t>
    </rPh>
    <rPh sb="8" eb="10">
      <t>キジュン</t>
    </rPh>
    <rPh sb="12" eb="14">
      <t>サイジ</t>
    </rPh>
    <rPh sb="15" eb="16">
      <t>ヒト</t>
    </rPh>
    <rPh sb="20" eb="21">
      <t>ヒト</t>
    </rPh>
    <rPh sb="21" eb="23">
      <t>ハイチ</t>
    </rPh>
    <rPh sb="38" eb="39">
      <t>ウ</t>
    </rPh>
    <rPh sb="41" eb="43">
      <t>バアイ</t>
    </rPh>
    <rPh sb="49" eb="51">
      <t>イジョウ</t>
    </rPh>
    <rPh sb="56" eb="58">
      <t>ハイチ</t>
    </rPh>
    <phoneticPr fontId="6"/>
  </si>
  <si>
    <t>1歳児</t>
    <phoneticPr fontId="6"/>
  </si>
  <si>
    <t>2歳児</t>
    <phoneticPr fontId="6"/>
  </si>
  <si>
    <t>最低基準上の配置基準（4歳以上児30人につき1人配置）はXに、4歳以上児配置改善加算を受ける場合（4歳以上児25人につき1人配置又は実人数が25人を下回る場合でも要件を満たし加算が適用される場合）は、Yに計上すること。</t>
    <rPh sb="0" eb="2">
      <t>サイテイ</t>
    </rPh>
    <rPh sb="2" eb="4">
      <t>キジュン</t>
    </rPh>
    <rPh sb="4" eb="5">
      <t>ジョウ</t>
    </rPh>
    <rPh sb="6" eb="8">
      <t>ハイチ</t>
    </rPh>
    <rPh sb="8" eb="10">
      <t>キジュン</t>
    </rPh>
    <rPh sb="12" eb="15">
      <t>サイイジョウ</t>
    </rPh>
    <rPh sb="15" eb="16">
      <t>ジ</t>
    </rPh>
    <rPh sb="18" eb="19">
      <t>ヒト</t>
    </rPh>
    <rPh sb="23" eb="24">
      <t>ヒト</t>
    </rPh>
    <rPh sb="24" eb="26">
      <t>ハイチ</t>
    </rPh>
    <rPh sb="33" eb="35">
      <t>イジョウ</t>
    </rPh>
    <rPh sb="43" eb="44">
      <t>ウ</t>
    </rPh>
    <rPh sb="46" eb="48">
      <t>バアイ</t>
    </rPh>
    <rPh sb="51" eb="53">
      <t>イジョウ</t>
    </rPh>
    <rPh sb="53" eb="54">
      <t>ジ</t>
    </rPh>
    <rPh sb="62" eb="64">
      <t>ハイチ</t>
    </rPh>
    <rPh sb="64" eb="65">
      <t>マタ</t>
    </rPh>
    <rPh sb="66" eb="69">
      <t>ジツニンズウ</t>
    </rPh>
    <rPh sb="72" eb="73">
      <t>ニン</t>
    </rPh>
    <rPh sb="74" eb="76">
      <t>シタマワ</t>
    </rPh>
    <rPh sb="77" eb="79">
      <t>バアイ</t>
    </rPh>
    <rPh sb="81" eb="83">
      <t>ヨウケン</t>
    </rPh>
    <phoneticPr fontId="6"/>
  </si>
  <si>
    <t xml:space="preserve"> 1歳児</t>
    <rPh sb="2" eb="4">
      <t>サイジ</t>
    </rPh>
    <phoneticPr fontId="4"/>
  </si>
  <si>
    <t xml:space="preserve"> 2歳児</t>
    <rPh sb="2" eb="4">
      <t>サイジ</t>
    </rPh>
    <phoneticPr fontId="4"/>
  </si>
  <si>
    <r>
      <t>基本単価に含まれる職員構成（公定価格に関するFAQ_Ver</t>
    </r>
    <r>
      <rPr>
        <sz val="9"/>
        <color rgb="FFFF0000"/>
        <rFont val="HGｺﾞｼｯｸM"/>
        <family val="3"/>
        <charset val="128"/>
      </rPr>
      <t>26</t>
    </r>
    <r>
      <rPr>
        <sz val="9"/>
        <color theme="1"/>
        <rFont val="HGｺﾞｼｯｸM"/>
        <family val="3"/>
        <charset val="128"/>
      </rPr>
      <t>_No.3）</t>
    </r>
    <phoneticPr fontId="6"/>
  </si>
  <si>
    <r>
      <t>主幹保育教諭等2人を専任化させるための代替要員を2人加配(</t>
    </r>
    <r>
      <rPr>
        <u/>
        <sz val="9"/>
        <color theme="1"/>
        <rFont val="HGｺﾞｼｯｸM"/>
        <family val="3"/>
        <charset val="128"/>
      </rPr>
      <t>うち1人は非常勤講師等でも可とする</t>
    </r>
    <r>
      <rPr>
        <sz val="9"/>
        <color theme="1"/>
        <rFont val="HGｺﾞｼｯｸM"/>
        <family val="3"/>
        <charset val="128"/>
      </rPr>
      <t>)</t>
    </r>
    <rPh sb="25" eb="26">
      <t>ヒト</t>
    </rPh>
    <rPh sb="26" eb="28">
      <t>カハイ</t>
    </rPh>
    <rPh sb="31" eb="33">
      <t>ヒトリ</t>
    </rPh>
    <rPh sb="34" eb="37">
      <t>ヒジョウキン</t>
    </rPh>
    <rPh sb="37" eb="39">
      <t>コウシ</t>
    </rPh>
    <rPh sb="39" eb="40">
      <t>トウ</t>
    </rPh>
    <rPh sb="42" eb="43">
      <t>カ</t>
    </rPh>
    <phoneticPr fontId="4"/>
  </si>
  <si>
    <r>
      <t>代替職員のうち常勤は表の</t>
    </r>
    <r>
      <rPr>
        <b/>
        <sz val="8.5"/>
        <color theme="1"/>
        <rFont val="HGｺﾞｼｯｸM"/>
        <family val="3"/>
        <charset val="128"/>
      </rPr>
      <t>太枠内</t>
    </r>
    <r>
      <rPr>
        <sz val="8.5"/>
        <color theme="1"/>
        <rFont val="HGｺﾞｼｯｸM"/>
        <family val="3"/>
        <charset val="128"/>
      </rPr>
      <t>に入力。</t>
    </r>
    <rPh sb="0" eb="2">
      <t>ダイタイ</t>
    </rPh>
    <rPh sb="2" eb="4">
      <t>ショクイン</t>
    </rPh>
    <rPh sb="7" eb="9">
      <t>ジョウキン</t>
    </rPh>
    <rPh sb="10" eb="11">
      <t>ヒョウ</t>
    </rPh>
    <rPh sb="12" eb="15">
      <t>フトワクナイ</t>
    </rPh>
    <rPh sb="16" eb="18">
      <t>ニュウリョク</t>
    </rPh>
    <phoneticPr fontId="4"/>
  </si>
  <si>
    <r>
      <t>講師配置加算(</t>
    </r>
    <r>
      <rPr>
        <b/>
        <sz val="9"/>
        <color theme="1"/>
        <rFont val="HGｺﾞｼｯｸM"/>
        <family val="3"/>
        <charset val="128"/>
      </rPr>
      <t>＊</t>
    </r>
    <r>
      <rPr>
        <sz val="9"/>
        <color theme="1"/>
        <rFont val="HGｺﾞｼｯｸM"/>
        <family val="3"/>
        <charset val="128"/>
      </rPr>
      <t>)（非常勤講師等）</t>
    </r>
    <rPh sb="0" eb="2">
      <t>コウシ</t>
    </rPh>
    <rPh sb="2" eb="4">
      <t>ハイチ</t>
    </rPh>
    <rPh sb="4" eb="6">
      <t>カサン</t>
    </rPh>
    <rPh sb="10" eb="13">
      <t>ヒジョウキン</t>
    </rPh>
    <rPh sb="13" eb="15">
      <t>コウシ</t>
    </rPh>
    <rPh sb="15" eb="16">
      <t>トウ</t>
    </rPh>
    <phoneticPr fontId="6"/>
  </si>
  <si>
    <t>運営に関する基準第20条（運営規程）
第23条（掲示）
第5条（内容及び手続の説明及び同意）　　　　　　　　　　　　　                                                 　</t>
    <rPh sb="13" eb="15">
      <t>ウンエイ</t>
    </rPh>
    <rPh sb="15" eb="17">
      <t>キテイ</t>
    </rPh>
    <rPh sb="19" eb="20">
      <t>ダイ</t>
    </rPh>
    <rPh sb="22" eb="23">
      <t>ジョウ</t>
    </rPh>
    <rPh sb="24" eb="26">
      <t>ケイジ</t>
    </rPh>
    <rPh sb="28" eb="29">
      <t>ダイ</t>
    </rPh>
    <rPh sb="30" eb="31">
      <t>ジョウ</t>
    </rPh>
    <phoneticPr fontId="6"/>
  </si>
  <si>
    <t>※重要事項等は掲示及びインターネット等により掲載をすること。</t>
    <phoneticPr fontId="4"/>
  </si>
  <si>
    <t>特定教育・保育施設及び特定地域型保育事業並びに特定こども・子育て支援施設等の運営に関する基準(平成26年4月30日　内閣府令第39号)
第13条第３項、第６項</t>
    <rPh sb="0" eb="2">
      <t>トクテイ</t>
    </rPh>
    <rPh sb="2" eb="4">
      <t>キョウイク</t>
    </rPh>
    <rPh sb="5" eb="7">
      <t>ホイク</t>
    </rPh>
    <rPh sb="7" eb="9">
      <t>シセツ</t>
    </rPh>
    <rPh sb="9" eb="10">
      <t>オヨ</t>
    </rPh>
    <rPh sb="11" eb="13">
      <t>トクテイ</t>
    </rPh>
    <rPh sb="13" eb="16">
      <t>チイキガタ</t>
    </rPh>
    <rPh sb="16" eb="18">
      <t>ホイク</t>
    </rPh>
    <rPh sb="18" eb="20">
      <t>ジギョウ</t>
    </rPh>
    <rPh sb="20" eb="21">
      <t>ナラ</t>
    </rPh>
    <rPh sb="23" eb="25">
      <t>トクテイ</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3" eb="54">
      <t>ガツ</t>
    </rPh>
    <rPh sb="56" eb="57">
      <t>ニチ</t>
    </rPh>
    <rPh sb="58" eb="60">
      <t>ナイカク</t>
    </rPh>
    <rPh sb="60" eb="61">
      <t>フ</t>
    </rPh>
    <rPh sb="61" eb="62">
      <t>レイ</t>
    </rPh>
    <rPh sb="62" eb="63">
      <t>ダイ</t>
    </rPh>
    <rPh sb="65" eb="66">
      <t>ゴウ</t>
    </rPh>
    <rPh sb="68" eb="69">
      <t>ダイ</t>
    </rPh>
    <rPh sb="71" eb="72">
      <t>ジョウ</t>
    </rPh>
    <rPh sb="72" eb="73">
      <t>ダイ</t>
    </rPh>
    <rPh sb="74" eb="75">
      <t>コウ</t>
    </rPh>
    <rPh sb="76" eb="77">
      <t>ダイ</t>
    </rPh>
    <rPh sb="78" eb="79">
      <t>コウ</t>
    </rPh>
    <phoneticPr fontId="6"/>
  </si>
  <si>
    <r>
      <rPr>
        <sz val="9"/>
        <color rgb="FFFF0000"/>
        <rFont val="HGｺﾞｼｯｸM"/>
        <family val="3"/>
        <charset val="128"/>
      </rPr>
      <t>歳</t>
    </r>
    <r>
      <rPr>
        <sz val="9"/>
        <rFont val="HGｺﾞｼｯｸM"/>
        <family val="3"/>
        <charset val="128"/>
      </rPr>
      <t>（</t>
    </r>
    <rPh sb="0" eb="1">
      <t>サイ</t>
    </rPh>
    <phoneticPr fontId="6"/>
  </si>
  <si>
    <t xml:space="preserve">  (17)　別表1～4（幼保連携型認定こども園運営No.17～No.20）に本年度「監査調書</t>
    <rPh sb="13" eb="15">
      <t>ヨウホ</t>
    </rPh>
    <rPh sb="15" eb="17">
      <t>レンケイ</t>
    </rPh>
    <rPh sb="17" eb="18">
      <t>カタ</t>
    </rPh>
    <rPh sb="18" eb="20">
      <t>ニンテイ</t>
    </rPh>
    <rPh sb="23" eb="24">
      <t>ソノ</t>
    </rPh>
    <rPh sb="24" eb="26">
      <t>ウンエイ</t>
    </rPh>
    <rPh sb="39" eb="42">
      <t>ホンネンド</t>
    </rPh>
    <phoneticPr fontId="6"/>
  </si>
  <si>
    <r>
      <t>本園
・</t>
    </r>
    <r>
      <rPr>
        <strike/>
        <sz val="9"/>
        <rFont val="HGｺﾞｼｯｸM"/>
        <family val="3"/>
        <charset val="128"/>
      </rPr>
      <t xml:space="preserve">
</t>
    </r>
    <r>
      <rPr>
        <sz val="9"/>
        <rFont val="HGｺﾞｼｯｸM"/>
        <family val="3"/>
        <charset val="128"/>
      </rPr>
      <t>その他の事業</t>
    </r>
    <rPh sb="0" eb="1">
      <t>ホン</t>
    </rPh>
    <rPh sb="1" eb="2">
      <t>エン</t>
    </rPh>
    <rPh sb="7" eb="8">
      <t>タ</t>
    </rPh>
    <rPh sb="9" eb="11">
      <t>ジギョウ</t>
    </rPh>
    <phoneticPr fontId="6"/>
  </si>
  <si>
    <r>
      <t xml:space="preserve"> ③ 栄養士</t>
    </r>
    <r>
      <rPr>
        <sz val="10"/>
        <color rgb="FFFF0000"/>
        <rFont val="HGｺﾞｼｯｸM"/>
        <family val="3"/>
        <charset val="128"/>
      </rPr>
      <t>又は管理栄養士</t>
    </r>
    <r>
      <rPr>
        <sz val="10"/>
        <rFont val="HGｺﾞｼｯｸM"/>
        <family val="3"/>
        <charset val="128"/>
      </rPr>
      <t>より献立等について栄養の観点からの</t>
    </r>
    <rPh sb="6" eb="7">
      <t>マタ</t>
    </rPh>
    <rPh sb="8" eb="13">
      <t>カンリエイヨウシ</t>
    </rPh>
    <phoneticPr fontId="6"/>
  </si>
  <si>
    <t>指導を受けているか。</t>
    <phoneticPr fontId="4"/>
  </si>
  <si>
    <r>
      <t xml:space="preserve"> ③ 栄養士</t>
    </r>
    <r>
      <rPr>
        <sz val="10"/>
        <color rgb="FFFF0000"/>
        <rFont val="HGｺﾞｼｯｸM"/>
        <family val="3"/>
        <charset val="128"/>
      </rPr>
      <t>又は管理栄養士</t>
    </r>
    <r>
      <rPr>
        <sz val="10"/>
        <rFont val="HGｺﾞｼｯｸM"/>
        <family val="3"/>
        <charset val="128"/>
      </rPr>
      <t>より献立等について栄養の観点からの</t>
    </r>
    <rPh sb="6" eb="7">
      <t>マタ</t>
    </rPh>
    <rPh sb="8" eb="13">
      <t>カンリエイヨウシ</t>
    </rPh>
    <rPh sb="15" eb="17">
      <t>コンダテ</t>
    </rPh>
    <rPh sb="17" eb="18">
      <t>トウ</t>
    </rPh>
    <rPh sb="22" eb="24">
      <t>エイヨウ</t>
    </rPh>
    <rPh sb="25" eb="27">
      <t>カンテン</t>
    </rPh>
    <phoneticPr fontId="6"/>
  </si>
  <si>
    <t>(2)　医務室等に必要な医療品等が備えられ、その管理を行っているか。</t>
    <rPh sb="4" eb="7">
      <t>イムシツ</t>
    </rPh>
    <rPh sb="7" eb="8">
      <t>トウ</t>
    </rPh>
    <rPh sb="24" eb="26">
      <t>カンリ</t>
    </rPh>
    <rPh sb="27" eb="28">
      <t>オコナ</t>
    </rPh>
    <phoneticPr fontId="6"/>
  </si>
  <si>
    <t>(3)　学校医、学校歯科医及び学校薬剤師の配置しているか。</t>
    <phoneticPr fontId="6"/>
  </si>
  <si>
    <t>(4)　園児の健康診断の実施状況について</t>
    <phoneticPr fontId="6"/>
  </si>
  <si>
    <t>(5)　感染症当の発生の状況</t>
    <rPh sb="4" eb="7">
      <t>カンセンショウ</t>
    </rPh>
    <rPh sb="7" eb="8">
      <t>トウ</t>
    </rPh>
    <rPh sb="9" eb="11">
      <t>ハッセイ</t>
    </rPh>
    <phoneticPr fontId="6"/>
  </si>
  <si>
    <t>(6)　感染症等の対策状況</t>
    <phoneticPr fontId="6"/>
  </si>
  <si>
    <t xml:space="preserve"> ⑥ 予防接種の実施状況を把握しているか。</t>
    <phoneticPr fontId="6"/>
  </si>
  <si>
    <t xml:space="preserve"> ⑤ ビニールプール等を使用して水遊びをする際には、水に入る前に</t>
    <rPh sb="10" eb="11">
      <t>トウ</t>
    </rPh>
    <rPh sb="12" eb="14">
      <t>シヨウ</t>
    </rPh>
    <rPh sb="16" eb="17">
      <t>ミズ</t>
    </rPh>
    <rPh sb="17" eb="18">
      <t>アソ</t>
    </rPh>
    <rPh sb="22" eb="23">
      <t>サイ</t>
    </rPh>
    <rPh sb="26" eb="27">
      <t>ミズ</t>
    </rPh>
    <rPh sb="28" eb="29">
      <t>イ</t>
    </rPh>
    <rPh sb="30" eb="31">
      <t>マエ</t>
    </rPh>
    <phoneticPr fontId="4"/>
  </si>
  <si>
    <t xml:space="preserve"> ⑦ 感染症の集団発生等に際して、市町村保育主管課及び管轄保健所</t>
    <rPh sb="29" eb="32">
      <t>ホケンジョ</t>
    </rPh>
    <phoneticPr fontId="6"/>
  </si>
  <si>
    <t xml:space="preserve"> ⑧ その他感染症等の対策として行っていることがあれば記入すること。</t>
    <phoneticPr fontId="6"/>
  </si>
  <si>
    <t xml:space="preserve"> ② 具体的対策</t>
    <rPh sb="3" eb="6">
      <t>グタイテキ</t>
    </rPh>
    <rPh sb="6" eb="8">
      <t>タイサク</t>
    </rPh>
    <phoneticPr fontId="4"/>
  </si>
  <si>
    <t>(9)　障害児を含め、入所児童に対する虐待やその心身に有害な影響を</t>
    <rPh sb="4" eb="7">
      <t>ショウガイジ</t>
    </rPh>
    <rPh sb="8" eb="9">
      <t>フク</t>
    </rPh>
    <rPh sb="11" eb="13">
      <t>ニュウショ</t>
    </rPh>
    <rPh sb="13" eb="15">
      <t>ジドウ</t>
    </rPh>
    <rPh sb="16" eb="17">
      <t>タイ</t>
    </rPh>
    <rPh sb="19" eb="21">
      <t>ギャクタイ</t>
    </rPh>
    <rPh sb="24" eb="26">
      <t>シンシン</t>
    </rPh>
    <rPh sb="27" eb="29">
      <t>ユウガイ</t>
    </rPh>
    <rPh sb="30" eb="32">
      <t>エイキョウ</t>
    </rPh>
    <phoneticPr fontId="6"/>
  </si>
  <si>
    <t>(10)　児童虐待防止に関する職員研修会を実施しているか。</t>
    <phoneticPr fontId="6"/>
  </si>
  <si>
    <t>(11)　日々の子どもの状況や着替え等から虐待の早期発見に努めて</t>
    <rPh sb="29" eb="30">
      <t>ツト</t>
    </rPh>
    <phoneticPr fontId="6"/>
  </si>
  <si>
    <t>(12)　児童虐待が疑われる状況が生じたときは、速やかに園長に報告</t>
    <rPh sb="5" eb="7">
      <t>ジドウ</t>
    </rPh>
    <rPh sb="7" eb="9">
      <t>ギャクタイ</t>
    </rPh>
    <rPh sb="10" eb="11">
      <t>ウタガ</t>
    </rPh>
    <rPh sb="14" eb="16">
      <t>ジョウキョウ</t>
    </rPh>
    <rPh sb="17" eb="18">
      <t>ショウ</t>
    </rPh>
    <rPh sb="24" eb="25">
      <t>スミ</t>
    </rPh>
    <rPh sb="28" eb="30">
      <t>エンチョウ</t>
    </rPh>
    <rPh sb="31" eb="33">
      <t>ホウコク</t>
    </rPh>
    <phoneticPr fontId="6"/>
  </si>
  <si>
    <t>(13)　児童虐待の疑いのある児童を発見した場合、関係機関への通告義務が</t>
    <rPh sb="5" eb="7">
      <t>ジドウ</t>
    </rPh>
    <rPh sb="7" eb="9">
      <t>ギャクタイ</t>
    </rPh>
    <rPh sb="10" eb="11">
      <t>ウタガ</t>
    </rPh>
    <rPh sb="15" eb="17">
      <t>ジドウ</t>
    </rPh>
    <rPh sb="18" eb="20">
      <t>ハッケン</t>
    </rPh>
    <rPh sb="22" eb="24">
      <t>バアイ</t>
    </rPh>
    <rPh sb="25" eb="29">
      <t>カンケイキカン</t>
    </rPh>
    <rPh sb="33" eb="35">
      <t>ギム</t>
    </rPh>
    <phoneticPr fontId="6"/>
  </si>
  <si>
    <t>(14)　児童虐待が疑われる児童を発見した場合の市町村等との</t>
    <rPh sb="5" eb="7">
      <t>ジドウ</t>
    </rPh>
    <rPh sb="7" eb="9">
      <t>ギャクタイ</t>
    </rPh>
    <rPh sb="10" eb="11">
      <t>ウタガ</t>
    </rPh>
    <rPh sb="14" eb="16">
      <t>ジドウ</t>
    </rPh>
    <rPh sb="17" eb="19">
      <t>ハッケン</t>
    </rPh>
    <rPh sb="21" eb="23">
      <t>バアイ</t>
    </rPh>
    <rPh sb="24" eb="27">
      <t>シチョウソン</t>
    </rPh>
    <rPh sb="27" eb="28">
      <t>トウ</t>
    </rPh>
    <phoneticPr fontId="6"/>
  </si>
  <si>
    <t>(17)　施設整備面における安全確保について</t>
    <rPh sb="5" eb="7">
      <t>シセツ</t>
    </rPh>
    <rPh sb="7" eb="10">
      <t>セイビメン</t>
    </rPh>
    <rPh sb="14" eb="16">
      <t>アンゼン</t>
    </rPh>
    <rPh sb="16" eb="18">
      <t>カクホ</t>
    </rPh>
    <phoneticPr fontId="6"/>
  </si>
  <si>
    <t>(18)　園外活動に対する安全確保について</t>
    <rPh sb="5" eb="7">
      <t>エンガイ</t>
    </rPh>
    <rPh sb="7" eb="9">
      <t>カツドウ</t>
    </rPh>
    <rPh sb="10" eb="11">
      <t>タイ</t>
    </rPh>
    <rPh sb="13" eb="15">
      <t>アンゼン</t>
    </rPh>
    <rPh sb="15" eb="17">
      <t>カクホ</t>
    </rPh>
    <phoneticPr fontId="6"/>
  </si>
  <si>
    <t>(19)　児童の送迎等について</t>
    <rPh sb="5" eb="7">
      <t>ジドウ</t>
    </rPh>
    <rPh sb="8" eb="10">
      <t>ソウゲイ</t>
    </rPh>
    <rPh sb="10" eb="11">
      <t>トウ</t>
    </rPh>
    <phoneticPr fontId="6"/>
  </si>
  <si>
    <t>⑤ 保護者以外の者が迎えに来た場合に、その都度保護者に確認し</t>
    <rPh sb="13" eb="14">
      <t>キ</t>
    </rPh>
    <rPh sb="27" eb="29">
      <t>カクニン</t>
    </rPh>
    <phoneticPr fontId="6"/>
  </si>
  <si>
    <t>(20)　遊具、建物設備（保育室、廊下、便所、屋外遊技場等）等の</t>
    <rPh sb="23" eb="25">
      <t>オクガイ</t>
    </rPh>
    <rPh sb="25" eb="28">
      <t>ユウギジョウ</t>
    </rPh>
    <rPh sb="28" eb="29">
      <t>ナド</t>
    </rPh>
    <phoneticPr fontId="6"/>
  </si>
  <si>
    <t>(21)　児童の事故発生の状況（医療機関への受診を要した受傷など)</t>
    <rPh sb="16" eb="18">
      <t>イリョウ</t>
    </rPh>
    <rPh sb="18" eb="20">
      <t>キカン</t>
    </rPh>
    <rPh sb="22" eb="24">
      <t>ジュシン</t>
    </rPh>
    <phoneticPr fontId="6"/>
  </si>
  <si>
    <t>(22)　職員の共通理解と所内体制について</t>
    <phoneticPr fontId="6"/>
  </si>
  <si>
    <t>公表しているか。</t>
  </si>
  <si>
    <t xml:space="preserve"> ⑥ 保育サービス利用者以外に対して、苦情内容及び解決結果を</t>
    <phoneticPr fontId="4"/>
  </si>
  <si>
    <t>定期的に公表しているか。</t>
    <phoneticPr fontId="4"/>
  </si>
  <si>
    <t>○「いる」場合、具体的に記入すること。</t>
    <phoneticPr fontId="4"/>
  </si>
  <si>
    <t xml:space="preserve"> ⑦ 苦情解決状況の公表については、受付件数がない場合について、</t>
  </si>
  <si>
    <r>
      <t xml:space="preserve"> ⑤ </t>
    </r>
    <r>
      <rPr>
        <sz val="10"/>
        <color rgb="FFFF0000"/>
        <rFont val="HGｺﾞｼｯｸM"/>
        <family val="3"/>
        <charset val="128"/>
      </rPr>
      <t>保育サービス利用者に対して</t>
    </r>
    <r>
      <rPr>
        <sz val="10"/>
        <rFont val="HGｺﾞｼｯｸM"/>
        <family val="3"/>
        <charset val="128"/>
      </rPr>
      <t>、苦情内容及び解決結果を定期的に</t>
    </r>
    <phoneticPr fontId="6"/>
  </si>
  <si>
    <t>業務継続計画（令和7年度）</t>
    <phoneticPr fontId="4"/>
  </si>
  <si>
    <r>
      <t>保育計画書</t>
    </r>
    <r>
      <rPr>
        <sz val="9"/>
        <rFont val="ＭＳ Ｐ明朝"/>
        <family val="1"/>
        <charset val="128"/>
      </rPr>
      <t>（全体的な計画・指導計画・保健計画・食育計画）</t>
    </r>
    <rPh sb="6" eb="9">
      <t>ゼンタイテキ</t>
    </rPh>
    <rPh sb="10" eb="12">
      <t>ケイカク</t>
    </rPh>
    <rPh sb="13" eb="15">
      <t>シドウ</t>
    </rPh>
    <rPh sb="15" eb="17">
      <t>ケイカク</t>
    </rPh>
    <rPh sb="18" eb="22">
      <t>ホケンケイカク</t>
    </rPh>
    <rPh sb="23" eb="25">
      <t>ショクイク</t>
    </rPh>
    <rPh sb="25" eb="27">
      <t>ケイカク</t>
    </rPh>
    <phoneticPr fontId="6"/>
  </si>
  <si>
    <r>
      <t>児童事故処理簿・ヒヤリハット記録簿（令和</t>
    </r>
    <r>
      <rPr>
        <sz val="10"/>
        <color rgb="FFFF0000"/>
        <rFont val="ＭＳ Ｐ明朝"/>
        <family val="1"/>
        <charset val="128"/>
      </rPr>
      <t>6</t>
    </r>
    <r>
      <rPr>
        <sz val="10"/>
        <rFont val="ＭＳ Ｐ明朝"/>
        <family val="1"/>
        <charset val="128"/>
      </rPr>
      <t>年度）</t>
    </r>
    <rPh sb="18" eb="20">
      <t>レイワ</t>
    </rPh>
    <rPh sb="21" eb="23">
      <t>ネンド</t>
    </rPh>
    <phoneticPr fontId="6"/>
  </si>
  <si>
    <r>
      <t>睡眠時呼吸</t>
    </r>
    <r>
      <rPr>
        <sz val="10"/>
        <color rgb="FFFF0000"/>
        <rFont val="ＭＳ Ｐ明朝"/>
        <family val="1"/>
        <charset val="128"/>
      </rPr>
      <t>(SIDS)</t>
    </r>
    <r>
      <rPr>
        <sz val="10"/>
        <rFont val="ＭＳ Ｐ明朝"/>
        <family val="1"/>
        <charset val="128"/>
      </rPr>
      <t>チェック表</t>
    </r>
    <phoneticPr fontId="4"/>
  </si>
  <si>
    <t>給食日誌(遊離残留塩素記録等）</t>
    <phoneticPr fontId="6"/>
  </si>
  <si>
    <r>
      <t>献立表</t>
    </r>
    <r>
      <rPr>
        <sz val="9"/>
        <color rgb="FFFF0000"/>
        <rFont val="ＭＳ Ｐ明朝"/>
        <family val="1"/>
        <charset val="128"/>
      </rPr>
      <t>(原材料の記載があるもの)※保存食の確認の際に使用</t>
    </r>
    <rPh sb="17" eb="20">
      <t>ホゾンショク</t>
    </rPh>
    <rPh sb="21" eb="23">
      <t>カクニン</t>
    </rPh>
    <rPh sb="24" eb="25">
      <t>サイ</t>
    </rPh>
    <rPh sb="26" eb="28">
      <t>シヨウ</t>
    </rPh>
    <phoneticPr fontId="6"/>
  </si>
  <si>
    <t xml:space="preserve"> ② 園長を変更した場合、あらかじめ市に届出をしているか。</t>
    <rPh sb="3" eb="4">
      <t>ソノ</t>
    </rPh>
    <rPh sb="4" eb="5">
      <t>チョウ</t>
    </rPh>
    <rPh sb="6" eb="8">
      <t>ヘンコウ</t>
    </rPh>
    <rPh sb="10" eb="12">
      <t>バアイ</t>
    </rPh>
    <rPh sb="18" eb="19">
      <t>シ</t>
    </rPh>
    <rPh sb="20" eb="22">
      <t>トドケデ</t>
    </rPh>
    <phoneticPr fontId="6"/>
  </si>
  <si>
    <t>特定教育・保育施設及び特定地域型保育事業の運営に関する基準（平成26年4月30日内閣府令第39号）(以下、運営に関する基準という。）</t>
    <rPh sb="50" eb="52">
      <t>イカ</t>
    </rPh>
    <rPh sb="53" eb="55">
      <t>ウンエイ</t>
    </rPh>
    <rPh sb="56" eb="57">
      <t>カン</t>
    </rPh>
    <rPh sb="59" eb="61">
      <t>キジュン</t>
    </rPh>
    <phoneticPr fontId="4"/>
  </si>
  <si>
    <t xml:space="preserve"> ・ 市への認可事項変更届は提出しているか。</t>
    <rPh sb="3" eb="4">
      <t>シ</t>
    </rPh>
    <rPh sb="6" eb="8">
      <t>ニンカ</t>
    </rPh>
    <rPh sb="10" eb="12">
      <t>ヘンコウ</t>
    </rPh>
    <rPh sb="14" eb="16">
      <t>テイシュツ</t>
    </rPh>
    <phoneticPr fontId="4"/>
  </si>
  <si>
    <r>
      <rPr>
        <sz val="11"/>
        <rFont val="HGｺﾞｼｯｸM"/>
        <family val="3"/>
        <charset val="128"/>
      </rPr>
      <t>市幼保連携認定こども園条例の基準</t>
    </r>
    <r>
      <rPr>
        <sz val="10"/>
        <rFont val="HGｺﾞｼｯｸM"/>
        <family val="3"/>
        <charset val="128"/>
      </rPr>
      <t xml:space="preserve">
</t>
    </r>
    <rPh sb="0" eb="1">
      <t>シ</t>
    </rPh>
    <rPh sb="1" eb="3">
      <t>ヨウホ</t>
    </rPh>
    <rPh sb="3" eb="5">
      <t>レンケイ</t>
    </rPh>
    <rPh sb="5" eb="7">
      <t>ニンテイ</t>
    </rPh>
    <rPh sb="10" eb="11">
      <t>ソノ</t>
    </rPh>
    <rPh sb="11" eb="13">
      <t>ジョウレイ</t>
    </rPh>
    <rPh sb="14" eb="16">
      <t>キジュン</t>
    </rPh>
    <phoneticPr fontId="4"/>
  </si>
  <si>
    <t xml:space="preserve"> ④ 県の最低賃金を下回る賃金の職員はいないか。</t>
    <rPh sb="3" eb="4">
      <t>ケン</t>
    </rPh>
    <rPh sb="5" eb="7">
      <t>サイテイ</t>
    </rPh>
    <rPh sb="7" eb="9">
      <t>チンギン</t>
    </rPh>
    <rPh sb="10" eb="12">
      <t>シタマワ</t>
    </rPh>
    <rPh sb="13" eb="15">
      <t>チンギン</t>
    </rPh>
    <rPh sb="16" eb="18">
      <t>ショクイン</t>
    </rPh>
    <phoneticPr fontId="6"/>
  </si>
  <si>
    <t xml:space="preserve">市幼保連携認定こども園条例の基準
</t>
    <rPh sb="0" eb="1">
      <t>シ</t>
    </rPh>
    <rPh sb="14" eb="16">
      <t>キジュン</t>
    </rPh>
    <phoneticPr fontId="6"/>
  </si>
  <si>
    <r>
      <t>公定価格に関するFAQ　</t>
    </r>
    <r>
      <rPr>
        <sz val="9"/>
        <color rgb="FFFF0000"/>
        <rFont val="HGｺﾞｼｯｸM"/>
        <family val="3"/>
        <charset val="128"/>
      </rPr>
      <t>Ver.26</t>
    </r>
    <r>
      <rPr>
        <sz val="9"/>
        <rFont val="HGｺﾞｼｯｸM"/>
        <family val="3"/>
        <charset val="128"/>
      </rPr>
      <t>　</t>
    </r>
    <rPh sb="0" eb="2">
      <t>コウテイ</t>
    </rPh>
    <rPh sb="2" eb="4">
      <t>カカク</t>
    </rPh>
    <rPh sb="5" eb="6">
      <t>カン</t>
    </rPh>
    <phoneticPr fontId="4"/>
  </si>
  <si>
    <r>
      <t>公定価格に関するFAQ　</t>
    </r>
    <r>
      <rPr>
        <sz val="9"/>
        <color rgb="FFFF0000"/>
        <rFont val="HGｺﾞｼｯｸM"/>
        <family val="3"/>
        <charset val="128"/>
      </rPr>
      <t>Ver.26</t>
    </r>
    <r>
      <rPr>
        <sz val="9"/>
        <rFont val="HGｺﾞｼｯｸM"/>
        <family val="3"/>
        <charset val="128"/>
      </rPr>
      <t>　No.3
2･3号の利用定員40人以下の施設は１人、41人以上150人以下の施設は2人、151人以上の施設は3人（うち１人は非常勤）</t>
    </r>
    <rPh sb="27" eb="28">
      <t>ゴウ</t>
    </rPh>
    <phoneticPr fontId="4"/>
  </si>
  <si>
    <t>－幼保連携型認定こども園運営No.６－</t>
    <rPh sb="5" eb="7">
      <t>ニンテイ</t>
    </rPh>
    <rPh sb="10" eb="11">
      <t>ソノ</t>
    </rPh>
    <phoneticPr fontId="6"/>
  </si>
  <si>
    <t>!!必須チェック項目!!</t>
    <rPh sb="2" eb="4">
      <t>ヒッス</t>
    </rPh>
    <rPh sb="8" eb="10">
      <t>コウモク</t>
    </rPh>
    <phoneticPr fontId="4"/>
  </si>
  <si>
    <r>
      <t>１歳児配置改善加算</t>
    </r>
    <r>
      <rPr>
        <sz val="8"/>
        <color rgb="FFFF0000"/>
        <rFont val="HGｺﾞｼｯｸM"/>
        <family val="3"/>
        <charset val="128"/>
      </rPr>
      <t>（必須ﾁｪｯｸ）</t>
    </r>
    <rPh sb="2" eb="3">
      <t>ジ</t>
    </rPh>
    <rPh sb="3" eb="5">
      <t>ハイチ</t>
    </rPh>
    <rPh sb="5" eb="7">
      <t>カイゼン</t>
    </rPh>
    <rPh sb="7" eb="9">
      <t>カサン</t>
    </rPh>
    <phoneticPr fontId="4"/>
  </si>
  <si>
    <t>なし・・・1歳児X</t>
    <phoneticPr fontId="4"/>
  </si>
  <si>
    <t>あり・・・1歳児Y</t>
    <phoneticPr fontId="4"/>
  </si>
  <si>
    <r>
      <rPr>
        <sz val="9"/>
        <color theme="1"/>
        <rFont val="HGｺﾞｼｯｸM"/>
        <family val="3"/>
        <charset val="128"/>
      </rPr>
      <t>基準
配置</t>
    </r>
    <r>
      <rPr>
        <sz val="7"/>
        <color theme="1"/>
        <rFont val="HGｺﾞｼｯｸM"/>
        <family val="3"/>
        <charset val="128"/>
      </rPr>
      <t xml:space="preserve">
教育・保育従事者</t>
    </r>
    <rPh sb="0" eb="2">
      <t>キジュン</t>
    </rPh>
    <rPh sb="3" eb="5">
      <t>ハイチ</t>
    </rPh>
    <rPh sb="6" eb="8">
      <t>キョウイク</t>
    </rPh>
    <rPh sb="9" eb="11">
      <t>ホイク</t>
    </rPh>
    <rPh sb="11" eb="14">
      <t>ジュウジシャ</t>
    </rPh>
    <phoneticPr fontId="4"/>
  </si>
  <si>
    <r>
      <t>満３歳児対応加配加算</t>
    </r>
    <r>
      <rPr>
        <sz val="9"/>
        <rFont val="HGｺﾞｼｯｸM"/>
        <family val="3"/>
        <charset val="128"/>
      </rPr>
      <t>（必須ﾁｪｯｸ）</t>
    </r>
    <rPh sb="0" eb="1">
      <t>マン</t>
    </rPh>
    <rPh sb="4" eb="6">
      <t>タイオウ</t>
    </rPh>
    <rPh sb="6" eb="8">
      <t>カハイ</t>
    </rPh>
    <rPh sb="8" eb="10">
      <t>カサン</t>
    </rPh>
    <rPh sb="11" eb="13">
      <t>ヒッス</t>
    </rPh>
    <phoneticPr fontId="4"/>
  </si>
  <si>
    <r>
      <t>３歳児配置改善加算</t>
    </r>
    <r>
      <rPr>
        <sz val="9"/>
        <rFont val="HGｺﾞｼｯｸM"/>
        <family val="3"/>
        <charset val="128"/>
      </rPr>
      <t>（必須ﾁｪｯｸ）</t>
    </r>
    <rPh sb="3" eb="5">
      <t>ハイチ</t>
    </rPh>
    <rPh sb="5" eb="7">
      <t>カイゼン</t>
    </rPh>
    <rPh sb="7" eb="9">
      <t>カサン</t>
    </rPh>
    <phoneticPr fontId="4"/>
  </si>
  <si>
    <r>
      <t>４歳以上児配置改善加算</t>
    </r>
    <r>
      <rPr>
        <sz val="8"/>
        <rFont val="HGｺﾞｼｯｸM"/>
        <family val="3"/>
        <charset val="128"/>
      </rPr>
      <t>（必須ﾁｪｯｸ）</t>
    </r>
    <rPh sb="2" eb="4">
      <t>イジョウ</t>
    </rPh>
    <rPh sb="5" eb="7">
      <t>ハイチ</t>
    </rPh>
    <rPh sb="7" eb="9">
      <t>カイゼン</t>
    </rPh>
    <rPh sb="9" eb="11">
      <t>カサン</t>
    </rPh>
    <phoneticPr fontId="4"/>
  </si>
  <si>
    <t>なし・・・4歳以上児X</t>
    <phoneticPr fontId="4"/>
  </si>
  <si>
    <t>あり・・・4歳以上児Y</t>
    <phoneticPr fontId="4"/>
  </si>
  <si>
    <t>（削除厳禁）</t>
    <rPh sb="1" eb="3">
      <t>サクジョ</t>
    </rPh>
    <rPh sb="3" eb="5">
      <t>ゲンキン</t>
    </rPh>
    <phoneticPr fontId="4"/>
  </si>
  <si>
    <t>常勤の保育士が各組・各グループに１名以上（乳児を含む各組・各グループであって当該組・グループに係る最低基準上の保育士定数が２名以上の場合は、１名以上ではなく２名以上）配置されていること。
　ただし、令和２年度以降の各年４月１日時点のいずれかの待機児童数が１人以上であり、かつ、その要因が管内の保育所等において空き定員があるにもかかわらず、常勤の保育士の確保が困難であることにより、当該保育所等の利用を希望する子どもを受け入れることが出来ないためと判断している市町村（特別区を含む。以下同じ。）において、待機児童解消のため当該市町村がやむを得ないと認める場合に限り、当該子どもを受け入れるのに不足する常勤の保育士数の限りにおいて、1名の常勤の保育士に代えて２名の短時間勤務の保育士を充てても差し支えないものであること。その際当該市町村においては、上記の判断に当たり管内の保育関係者と認識の共有を図るとともに、当該保育所等において、適切に常勤の保育士の募集等常勤の保育士を確保するため取組を行っているか確認すること。常勤の保育士の募集を適切に実施しているかを確認する際には、例えば、当該保育所等に勤務する常勤の保育士よりも著しく低い処遇水準での募集が行われていないことや、ハローワークや職業紹介事業者等を通じて広く求人活動を一定期間行っていることその他適切な方法により募集を行っていることを確認することが考えられること。なお、常勤の保育士が各組・各グループに１名以上（乳児を含む各組・各グループであって当該組・グループに係る最低基準上の保育士定数が２名以上の場合は、１名以上でなはく２名以上）配置されていることが原則であり、望ましいことに変わりはないため、常勤の保育士の確保が可能となった場合は、各組・グループに１名以上常勤の保育士を配置し、上記のただし書きの取扱いについては、早期に解消を図り、当該業務に当たっていた短時間勤務の保育士の業務内容の見直しを行うこと。</t>
    <rPh sb="0" eb="2">
      <t>ジョウキン</t>
    </rPh>
    <rPh sb="3" eb="6">
      <t>ホイクシ</t>
    </rPh>
    <rPh sb="7" eb="9">
      <t>カククミ</t>
    </rPh>
    <rPh sb="10" eb="11">
      <t>カク</t>
    </rPh>
    <rPh sb="17" eb="18">
      <t>メイ</t>
    </rPh>
    <rPh sb="18" eb="20">
      <t>イジョウ</t>
    </rPh>
    <rPh sb="21" eb="23">
      <t>ニュウジ</t>
    </rPh>
    <rPh sb="24" eb="25">
      <t>フク</t>
    </rPh>
    <rPh sb="26" eb="28">
      <t>カククミ</t>
    </rPh>
    <rPh sb="29" eb="30">
      <t>カク</t>
    </rPh>
    <rPh sb="38" eb="40">
      <t>トウガイ</t>
    </rPh>
    <rPh sb="40" eb="41">
      <t>クミ</t>
    </rPh>
    <rPh sb="47" eb="48">
      <t>カカ</t>
    </rPh>
    <rPh sb="49" eb="51">
      <t>サイテイ</t>
    </rPh>
    <rPh sb="51" eb="53">
      <t>キジュン</t>
    </rPh>
    <rPh sb="53" eb="54">
      <t>ジョウ</t>
    </rPh>
    <rPh sb="55" eb="58">
      <t>ホイクシ</t>
    </rPh>
    <rPh sb="58" eb="60">
      <t>テイスウ</t>
    </rPh>
    <rPh sb="62" eb="63">
      <t>メイ</t>
    </rPh>
    <rPh sb="63" eb="65">
      <t>イジョウ</t>
    </rPh>
    <rPh sb="66" eb="68">
      <t>バアイ</t>
    </rPh>
    <rPh sb="71" eb="72">
      <t>メイ</t>
    </rPh>
    <rPh sb="72" eb="74">
      <t>イジョウ</t>
    </rPh>
    <rPh sb="79" eb="80">
      <t>メイ</t>
    </rPh>
    <rPh sb="80" eb="82">
      <t>イジョウ</t>
    </rPh>
    <rPh sb="83" eb="85">
      <t>ハイチ</t>
    </rPh>
    <rPh sb="149" eb="150">
      <t>トウ</t>
    </rPh>
    <rPh sb="174" eb="175">
      <t>シ</t>
    </rPh>
    <rPh sb="233" eb="236">
      <t>トクベツク</t>
    </rPh>
    <rPh sb="237" eb="238">
      <t>フク</t>
    </rPh>
    <rPh sb="240" eb="242">
      <t>イカ</t>
    </rPh>
    <rPh sb="242" eb="243">
      <t>オナ</t>
    </rPh>
    <rPh sb="305" eb="306">
      <t>カズ</t>
    </rPh>
    <rPh sb="360" eb="361">
      <t>サイ</t>
    </rPh>
    <rPh sb="361" eb="363">
      <t>トウガイ</t>
    </rPh>
    <rPh sb="363" eb="366">
      <t>シチョウソン</t>
    </rPh>
    <rPh sb="372" eb="374">
      <t>ジョウキ</t>
    </rPh>
    <rPh sb="375" eb="377">
      <t>ハンダン</t>
    </rPh>
    <rPh sb="378" eb="379">
      <t>ア</t>
    </rPh>
    <rPh sb="381" eb="383">
      <t>カンナイ</t>
    </rPh>
    <rPh sb="384" eb="386">
      <t>ホイク</t>
    </rPh>
    <rPh sb="386" eb="389">
      <t>カンケイシャ</t>
    </rPh>
    <rPh sb="390" eb="392">
      <t>ニンシキ</t>
    </rPh>
    <rPh sb="393" eb="395">
      <t>キョウユウ</t>
    </rPh>
    <rPh sb="396" eb="397">
      <t>ハカ</t>
    </rPh>
    <rPh sb="403" eb="405">
      <t>トウガイ</t>
    </rPh>
    <rPh sb="405" eb="408">
      <t>ホイクショ</t>
    </rPh>
    <rPh sb="408" eb="409">
      <t>トウ</t>
    </rPh>
    <rPh sb="414" eb="416">
      <t>テキセツ</t>
    </rPh>
    <rPh sb="417" eb="419">
      <t>ジョウキン</t>
    </rPh>
    <rPh sb="420" eb="423">
      <t>ホイクシ</t>
    </rPh>
    <rPh sb="424" eb="426">
      <t>ボシュウ</t>
    </rPh>
    <rPh sb="426" eb="427">
      <t>トウ</t>
    </rPh>
    <rPh sb="427" eb="429">
      <t>ジョウキン</t>
    </rPh>
    <rPh sb="430" eb="433">
      <t>ホイクシ</t>
    </rPh>
    <rPh sb="434" eb="436">
      <t>カクホ</t>
    </rPh>
    <rPh sb="440" eb="442">
      <t>トリクミ</t>
    </rPh>
    <rPh sb="443" eb="444">
      <t>オコナ</t>
    </rPh>
    <rPh sb="449" eb="451">
      <t>カクニン</t>
    </rPh>
    <rPh sb="456" eb="458">
      <t>ジョウキン</t>
    </rPh>
    <rPh sb="459" eb="462">
      <t>ホイクシ</t>
    </rPh>
    <rPh sb="463" eb="465">
      <t>ボシュウ</t>
    </rPh>
    <rPh sb="466" eb="468">
      <t>テキセツ</t>
    </rPh>
    <rPh sb="469" eb="471">
      <t>ジッシ</t>
    </rPh>
    <rPh sb="477" eb="479">
      <t>カクニン</t>
    </rPh>
    <rPh sb="481" eb="482">
      <t>サイ</t>
    </rPh>
    <rPh sb="485" eb="486">
      <t>タト</t>
    </rPh>
    <rPh sb="489" eb="491">
      <t>トウガイ</t>
    </rPh>
    <rPh sb="491" eb="494">
      <t>ホイクジョ</t>
    </rPh>
    <rPh sb="494" eb="495">
      <t>トウ</t>
    </rPh>
    <rPh sb="496" eb="498">
      <t>キンム</t>
    </rPh>
    <rPh sb="500" eb="502">
      <t>ジョウキン</t>
    </rPh>
    <rPh sb="503" eb="506">
      <t>ホイクシ</t>
    </rPh>
    <rPh sb="509" eb="510">
      <t>イチジル</t>
    </rPh>
    <rPh sb="512" eb="513">
      <t>ヒク</t>
    </rPh>
    <rPh sb="514" eb="516">
      <t>ショグウ</t>
    </rPh>
    <rPh sb="516" eb="518">
      <t>スイジュン</t>
    </rPh>
    <rPh sb="520" eb="522">
      <t>ボシュウ</t>
    </rPh>
    <rPh sb="523" eb="524">
      <t>オコナ</t>
    </rPh>
    <rPh sb="541" eb="543">
      <t>ショクギョウ</t>
    </rPh>
    <rPh sb="543" eb="545">
      <t>ショウカイ</t>
    </rPh>
    <rPh sb="545" eb="548">
      <t>ジギョウシャ</t>
    </rPh>
    <rPh sb="548" eb="549">
      <t>トウ</t>
    </rPh>
    <rPh sb="550" eb="551">
      <t>ツウ</t>
    </rPh>
    <rPh sb="553" eb="554">
      <t>ヒロ</t>
    </rPh>
    <rPh sb="555" eb="557">
      <t>キュウジン</t>
    </rPh>
    <rPh sb="557" eb="559">
      <t>カツドウ</t>
    </rPh>
    <rPh sb="560" eb="562">
      <t>イッテイ</t>
    </rPh>
    <rPh sb="562" eb="564">
      <t>キカン</t>
    </rPh>
    <rPh sb="564" eb="565">
      <t>オコナ</t>
    </rPh>
    <rPh sb="573" eb="574">
      <t>ホカ</t>
    </rPh>
    <rPh sb="574" eb="576">
      <t>テキセツ</t>
    </rPh>
    <rPh sb="577" eb="579">
      <t>ホウホウ</t>
    </rPh>
    <rPh sb="582" eb="584">
      <t>ボシュウ</t>
    </rPh>
    <rPh sb="585" eb="586">
      <t>オコナ</t>
    </rPh>
    <rPh sb="593" eb="595">
      <t>カクニン</t>
    </rPh>
    <rPh sb="600" eb="601">
      <t>カンガ</t>
    </rPh>
    <rPh sb="632" eb="634">
      <t>ニュウジ</t>
    </rPh>
    <rPh sb="635" eb="636">
      <t>フク</t>
    </rPh>
    <rPh sb="637" eb="639">
      <t>カククミ</t>
    </rPh>
    <rPh sb="640" eb="641">
      <t>カク</t>
    </rPh>
    <rPh sb="649" eb="651">
      <t>トウガイ</t>
    </rPh>
    <rPh sb="651" eb="652">
      <t>クミ</t>
    </rPh>
    <rPh sb="658" eb="659">
      <t>カカ</t>
    </rPh>
    <rPh sb="660" eb="662">
      <t>サイテイ</t>
    </rPh>
    <rPh sb="662" eb="664">
      <t>キジュン</t>
    </rPh>
    <rPh sb="664" eb="665">
      <t>ジョウ</t>
    </rPh>
    <rPh sb="666" eb="669">
      <t>ホイクシ</t>
    </rPh>
    <rPh sb="669" eb="671">
      <t>テイスウ</t>
    </rPh>
    <rPh sb="673" eb="674">
      <t>メイ</t>
    </rPh>
    <rPh sb="674" eb="676">
      <t>イジョウ</t>
    </rPh>
    <rPh sb="677" eb="679">
      <t>バアイ</t>
    </rPh>
    <rPh sb="682" eb="683">
      <t>メイ</t>
    </rPh>
    <rPh sb="683" eb="685">
      <t>イジョウ</t>
    </rPh>
    <rPh sb="690" eb="691">
      <t>メイ</t>
    </rPh>
    <rPh sb="691" eb="693">
      <t>イジョウ</t>
    </rPh>
    <rPh sb="746" eb="748">
      <t>カククミ</t>
    </rPh>
    <rPh sb="755" eb="756">
      <t>メイ</t>
    </rPh>
    <rPh sb="756" eb="758">
      <t>イジョウ</t>
    </rPh>
    <rPh sb="758" eb="760">
      <t>ジョウキン</t>
    </rPh>
    <rPh sb="761" eb="764">
      <t>ホイクシ</t>
    </rPh>
    <rPh sb="765" eb="767">
      <t>ハイチ</t>
    </rPh>
    <rPh sb="775" eb="776">
      <t>カ</t>
    </rPh>
    <rPh sb="796" eb="798">
      <t>トウガイ</t>
    </rPh>
    <rPh sb="798" eb="800">
      <t>ギョウム</t>
    </rPh>
    <rPh sb="801" eb="802">
      <t>ア</t>
    </rPh>
    <rPh sb="807" eb="810">
      <t>タンジカン</t>
    </rPh>
    <rPh sb="810" eb="812">
      <t>キンム</t>
    </rPh>
    <rPh sb="813" eb="816">
      <t>ホイクシ</t>
    </rPh>
    <rPh sb="817" eb="819">
      <t>ギョウム</t>
    </rPh>
    <rPh sb="819" eb="821">
      <t>ナイヨウ</t>
    </rPh>
    <rPh sb="822" eb="824">
      <t>ミナオ</t>
    </rPh>
    <rPh sb="826" eb="827">
      <t>オコナ</t>
    </rPh>
    <phoneticPr fontId="6"/>
  </si>
  <si>
    <r>
      <t>「教育・保育従事者数」「担任教育・保育従事者氏名（加配含む）」の類型 A：常勤、B：短時間　</t>
    </r>
    <r>
      <rPr>
        <sz val="7"/>
        <color theme="1"/>
        <rFont val="HGｺﾞｼｯｸM"/>
        <family val="3"/>
        <charset val="128"/>
      </rPr>
      <t>※正規・非正規を問わず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2" eb="45">
      <t>タンジカン</t>
    </rPh>
    <rPh sb="47" eb="49">
      <t>セイキ</t>
    </rPh>
    <rPh sb="50" eb="53">
      <t>ヒセイキ</t>
    </rPh>
    <rPh sb="54" eb="55">
      <t>ト</t>
    </rPh>
    <phoneticPr fontId="6"/>
  </si>
  <si>
    <r>
      <rPr>
        <b/>
        <sz val="9"/>
        <color theme="1"/>
        <rFont val="HGｺﾞｼｯｸM"/>
        <family val="3"/>
        <charset val="128"/>
      </rPr>
      <t>※公定価格に関するFAQ　Ver.</t>
    </r>
    <r>
      <rPr>
        <b/>
        <sz val="9"/>
        <color rgb="FFFF0000"/>
        <rFont val="HGｺﾞｼｯｸM"/>
        <family val="3"/>
        <charset val="128"/>
      </rPr>
      <t>26</t>
    </r>
    <r>
      <rPr>
        <b/>
        <sz val="9"/>
        <color theme="1"/>
        <rFont val="HGｺﾞｼｯｸM"/>
        <family val="3"/>
        <charset val="128"/>
      </rPr>
      <t xml:space="preserve">  No.218</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設備運営基準等において、学級担任は原則常勤専任であることとされています。
</t>
    </r>
    <r>
      <rPr>
        <b/>
        <sz val="9"/>
        <color theme="1"/>
        <rFont val="HGｺﾞｼｯｸM"/>
        <family val="3"/>
        <charset val="128"/>
      </rPr>
      <t>※公定価格に関するFAQ　Ver.</t>
    </r>
    <r>
      <rPr>
        <b/>
        <sz val="9"/>
        <color rgb="FFFF0000"/>
        <rFont val="HGｺﾞｼｯｸM"/>
        <family val="3"/>
        <charset val="128"/>
      </rPr>
      <t>26</t>
    </r>
    <r>
      <rPr>
        <b/>
        <sz val="9"/>
        <color theme="1"/>
        <rFont val="HGｺﾞｼｯｸM"/>
        <family val="3"/>
        <charset val="128"/>
      </rPr>
      <t xml:space="preserve">  No.219</t>
    </r>
    <r>
      <rPr>
        <sz val="9"/>
        <color theme="1"/>
        <rFont val="HGｺﾞｼｯｸM"/>
        <family val="3"/>
        <charset val="128"/>
      </rPr>
      <t xml:space="preserve">
  公定価格における配置基準や加算算定上の定数の一部に短時間勤務（常勤（各施設・事業所の就業規則において定められている常勤の従業者が勤務すべき時間数に達している者）以外の者。）の教育・保育従事者を充てることができます。なお、「保育所等における常勤保育士及び短時間保育士の定義について」（令和５年４月21日付こ成保２１）において、短時間勤務の保育士を充てる場合の取扱いを示しています。
</t>
    </r>
    <r>
      <rPr>
        <b/>
        <sz val="9"/>
        <color theme="1"/>
        <rFont val="HGｺﾞｼｯｸM"/>
        <family val="3"/>
        <charset val="128"/>
      </rPr>
      <t>※公定価格に関するFAQ　Ver.</t>
    </r>
    <r>
      <rPr>
        <b/>
        <sz val="9"/>
        <color rgb="FFFF0000"/>
        <rFont val="HGｺﾞｼｯｸM"/>
        <family val="3"/>
        <charset val="128"/>
      </rPr>
      <t>26</t>
    </r>
    <r>
      <rPr>
        <b/>
        <sz val="9"/>
        <color theme="1"/>
        <rFont val="HGｺﾞｼｯｸM"/>
        <family val="3"/>
        <charset val="128"/>
      </rPr>
      <t xml:space="preserve">  No.220
</t>
    </r>
    <r>
      <rPr>
        <sz val="9"/>
        <color theme="1"/>
        <rFont val="HGｺﾞｼｯｸM"/>
        <family val="3"/>
        <charset val="128"/>
      </rPr>
      <t xml:space="preserve">  当該通知は、最低基準上の保育士定数に充てられる常勤の保育士及び短時間勤務の保育士について、改めて定義を示したものです。
  他方で、公定価格の取り扱いについては、留意事項通知で示しているところであり、各施設・事業所の就業規則等で定めた常勤職員の１か月の勤務時間数に達しない者について、常勤換算を行うこととしています。
この取り扱いについては、今般の通知による変更は無く、従前のとおり、以下の算式により常勤職員数に換算することとします。
＜常勤換算値を算出するための算式＞
常勤以外の職員の1か月の勤務時間数の合計
÷ 各施設・事業所の就業規則等で定めた常勤職員の１か月の勤務時間数 ＝ 常勤換算値(小数点以下の端数処理を行わ
ない)</t>
    </r>
    <rPh sb="1" eb="3">
      <t>コウテイ</t>
    </rPh>
    <rPh sb="3" eb="5">
      <t>カカク</t>
    </rPh>
    <rPh sb="6" eb="7">
      <t>カン</t>
    </rPh>
    <phoneticPr fontId="4"/>
  </si>
  <si>
    <t>「教育・保育従事者数」と「担任教育・保育従事者氏名」は、A～Bごとに一致させること。</t>
    <rPh sb="1" eb="3">
      <t>キョウイク</t>
    </rPh>
    <rPh sb="4" eb="6">
      <t>ホイク</t>
    </rPh>
    <rPh sb="6" eb="9">
      <t>ジュウジシャ</t>
    </rPh>
    <rPh sb="15" eb="17">
      <t>キョウイク</t>
    </rPh>
    <rPh sb="18" eb="20">
      <t>ホイク</t>
    </rPh>
    <rPh sb="20" eb="23">
      <t>ジュウジシャ</t>
    </rPh>
    <phoneticPr fontId="4"/>
  </si>
  <si>
    <t>フリーは最下段に記入する。</t>
    <phoneticPr fontId="4"/>
  </si>
  <si>
    <t xml:space="preserve"> 「保育所等におけるスポットワーク（いわゆるスキマバイト）により採用された保育士の取扱いについて（通知）」(R7.2.14こ成保発第131号)</t>
    <rPh sb="2" eb="5">
      <t>ホイクショ</t>
    </rPh>
    <rPh sb="5" eb="6">
      <t>トウ</t>
    </rPh>
    <rPh sb="32" eb="34">
      <t>サイヨウ</t>
    </rPh>
    <rPh sb="37" eb="40">
      <t>ホイクシ</t>
    </rPh>
    <rPh sb="41" eb="43">
      <t>トリアツカ</t>
    </rPh>
    <rPh sb="49" eb="51">
      <t>ツウチ</t>
    </rPh>
    <phoneticPr fontId="4"/>
  </si>
  <si>
    <t>担任教育・保育従事者氏名を記入するB欄の氏名の後ろに(　)書きで週平均労働時間を記入すること。</t>
    <phoneticPr fontId="4"/>
  </si>
  <si>
    <t>(ｶ)</t>
    <phoneticPr fontId="4"/>
  </si>
  <si>
    <t>定数上の保育士の取扱いに関しては、こどもを長時間にわたり保育できる常勤保育士であることが原則</t>
    <rPh sb="0" eb="3">
      <t>テイスウジョウ</t>
    </rPh>
    <rPh sb="4" eb="7">
      <t>ホイクシ</t>
    </rPh>
    <rPh sb="8" eb="10">
      <t>トリアツカ</t>
    </rPh>
    <rPh sb="12" eb="13">
      <t>カン</t>
    </rPh>
    <rPh sb="21" eb="24">
      <t>チョウジカン</t>
    </rPh>
    <rPh sb="28" eb="30">
      <t>ホイク</t>
    </rPh>
    <rPh sb="33" eb="35">
      <t>ジョウキン</t>
    </rPh>
    <rPh sb="35" eb="38">
      <t>ホイクシ</t>
    </rPh>
    <phoneticPr fontId="4"/>
  </si>
  <si>
    <t>であり、望ましいこととされていることを踏まえると、スポットワーク（いわゆるスキマバイト）によ</t>
    <rPh sb="4" eb="5">
      <t>ノゾ</t>
    </rPh>
    <rPh sb="19" eb="20">
      <t>フ</t>
    </rPh>
    <phoneticPr fontId="4"/>
  </si>
  <si>
    <t>り採用された保育士を最低基準上の保育士定数の一部に充てることは望ましくない。</t>
    <rPh sb="16" eb="19">
      <t>ホイクシ</t>
    </rPh>
    <rPh sb="19" eb="21">
      <t>テイスウ</t>
    </rPh>
    <phoneticPr fontId="4"/>
  </si>
  <si>
    <r>
      <t>「教育・保育従事者数」「担任教育・保育従事者氏名（加配含む）」の類型 A：常勤、B：短時間　</t>
    </r>
    <r>
      <rPr>
        <sz val="7"/>
        <color theme="1"/>
        <rFont val="HGｺﾞｼｯｸM"/>
        <family val="3"/>
        <charset val="128"/>
      </rPr>
      <t>※正規・非正規問わず</t>
    </r>
    <rPh sb="1" eb="3">
      <t>キョウイク</t>
    </rPh>
    <rPh sb="4" eb="6">
      <t>ホイク</t>
    </rPh>
    <rPh sb="6" eb="9">
      <t>ジュウジシャ</t>
    </rPh>
    <rPh sb="9" eb="10">
      <t>スウ</t>
    </rPh>
    <rPh sb="14" eb="16">
      <t>キョウイク</t>
    </rPh>
    <rPh sb="17" eb="19">
      <t>ホイク</t>
    </rPh>
    <rPh sb="19" eb="22">
      <t>ジュウジシャ</t>
    </rPh>
    <rPh sb="25" eb="27">
      <t>カハイ</t>
    </rPh>
    <rPh sb="27" eb="28">
      <t>フク</t>
    </rPh>
    <rPh sb="32" eb="34">
      <t>ルイケイ</t>
    </rPh>
    <rPh sb="37" eb="39">
      <t>ジョウキン</t>
    </rPh>
    <rPh sb="39" eb="41">
      <t>セイショクイン</t>
    </rPh>
    <rPh sb="47" eb="49">
      <t>セイキ</t>
    </rPh>
    <rPh sb="50" eb="53">
      <t>ヒセイキ</t>
    </rPh>
    <rPh sb="53" eb="54">
      <t>ト</t>
    </rPh>
    <phoneticPr fontId="6"/>
  </si>
  <si>
    <t>市による利用調整に伴い受け入れている児童数</t>
    <rPh sb="0" eb="1">
      <t>シ</t>
    </rPh>
    <rPh sb="4" eb="6">
      <t>リヨウ</t>
    </rPh>
    <rPh sb="6" eb="8">
      <t>チョウセイ</t>
    </rPh>
    <rPh sb="9" eb="10">
      <t>トモナ</t>
    </rPh>
    <rPh sb="11" eb="12">
      <t>ウ</t>
    </rPh>
    <rPh sb="13" eb="14">
      <t>イ</t>
    </rPh>
    <rPh sb="18" eb="21">
      <t>ジドウスウ</t>
    </rPh>
    <phoneticPr fontId="4"/>
  </si>
  <si>
    <t>施設設置者の申請または届出(変更含む)により市長が確認等を行う定員。</t>
    <rPh sb="0" eb="2">
      <t>シセツ</t>
    </rPh>
    <rPh sb="2" eb="5">
      <t>セッチシャ</t>
    </rPh>
    <rPh sb="6" eb="8">
      <t>シンセイ</t>
    </rPh>
    <rPh sb="11" eb="13">
      <t>トドケデ</t>
    </rPh>
    <rPh sb="14" eb="16">
      <t>ヘンコウ</t>
    </rPh>
    <rPh sb="16" eb="17">
      <t>フク</t>
    </rPh>
    <rPh sb="22" eb="24">
      <t>シチョウ</t>
    </rPh>
    <rPh sb="25" eb="27">
      <t>カクニン</t>
    </rPh>
    <rPh sb="27" eb="28">
      <t>トウ</t>
    </rPh>
    <rPh sb="29" eb="30">
      <t>オコナ</t>
    </rPh>
    <rPh sb="31" eb="33">
      <t>テイイン</t>
    </rPh>
    <phoneticPr fontId="4"/>
  </si>
  <si>
    <t>(1)　構造設備は、設備運営基準第6条及び第7条を満たしているか</t>
    <rPh sb="16" eb="17">
      <t>ダイ</t>
    </rPh>
    <rPh sb="18" eb="19">
      <t>ジョウ</t>
    </rPh>
    <rPh sb="19" eb="20">
      <t>オヨ</t>
    </rPh>
    <rPh sb="21" eb="22">
      <t>ダイ</t>
    </rPh>
    <rPh sb="23" eb="24">
      <t>ジョウ</t>
    </rPh>
    <rPh sb="25" eb="26">
      <t>ミ</t>
    </rPh>
    <phoneticPr fontId="4"/>
  </si>
  <si>
    <t>認定こども園法に基づく施設及び運営基準第七 子育て支援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</si>
</sst>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8">
    <numFmt numFmtId="6" formatCode="&quot;¥&quot;#,##0;[Red]&quot;¥&quot;\-#,##0"/>
    <numFmt numFmtId="176" formatCode="#,##0.0_ "/>
    <numFmt numFmtId="177" formatCode="#,##0_ "/>
    <numFmt numFmtId="178" formatCode="#,##0.00_ "/>
    <numFmt numFmtId="179" formatCode="0.0_ "/>
    <numFmt numFmtId="180" formatCode="[$-411]ge\.m\.d;@"/>
    <numFmt numFmtId="181" formatCode="#,###"/>
    <numFmt numFmtId="182" formatCode="#,##0&quot;月&quot;\ "/>
    <numFmt numFmtId="183" formatCode="#,###\ "/>
    <numFmt numFmtId="184" formatCode="#,##0\ \ "/>
    <numFmt numFmtId="185" formatCode="&quot;延べ &quot;#,##0&quot;人&quot;\ \ \ \ \ \ \ \ \ "/>
    <numFmt numFmtId="186" formatCode="#,##0.0&quot;％&quot;"/>
    <numFmt numFmtId="187" formatCode="#,##0.00\ "/>
    <numFmt numFmtId="188" formatCode="&quot;人 × &quot;#,##0.00&quot; ＝&quot;"/>
    <numFmt numFmtId="189" formatCode="&quot;（ &quot;#,##0&quot; ）&quot;"/>
    <numFmt numFmtId="190" formatCode="#,###_ "/>
    <numFmt numFmtId="191" formatCode="#,##0.0"/>
    <numFmt numFmtId="192" formatCode="\(#,##0.0\)"/>
    <numFmt numFmtId="193" formatCode="&quot;（ &quot;#,###&quot; ）&quot;"/>
    <numFmt numFmtId="194" formatCode="#,##0&quot;歳児&quot;"/>
    <numFmt numFmtId="195" formatCode="m/d;@"/>
    <numFmt numFmtId="196" formatCode="\(#,##0\)"/>
    <numFmt numFmtId="197" formatCode="\(\ #,###\ \)"/>
    <numFmt numFmtId="198" formatCode="#,##0.0_);\(#,##0.0\)"/>
    <numFmt numFmtId="199" formatCode="00"/>
    <numFmt numFmtId="200" formatCode="0.0"/>
    <numFmt numFmtId="201" formatCode="ge/m/d\(aaa\)"/>
    <numFmt numFmtId="202" formatCode="ge\.m\.d;\(aaa\)"/>
    <numFmt numFmtId="203" formatCode="#,##0\ "/>
    <numFmt numFmtId="204" formatCode="h:mm;@"/>
    <numFmt numFmtId="205" formatCode="&quot;計&quot;#,##0&quot;人&quot;"/>
    <numFmt numFmtId="206" formatCode="&quot;÷   &quot;#,###&quot; ＝&quot;"/>
    <numFmt numFmtId="207" formatCode="#,##0.0&quot;人&quot;"/>
    <numFmt numFmtId="208" formatCode="&quot;÷  &quot;#,###&quot; ＝&quot;"/>
    <numFmt numFmtId="209" formatCode="&quot;÷ &quot;#,###&quot;＝&quot;"/>
    <numFmt numFmtId="210" formatCode="[&lt;=999]000;[&lt;=9999]000\-00;000\-0000"/>
    <numFmt numFmtId="211" formatCode="#,###&quot;人&quot;"/>
    <numFmt numFmtId="212" formatCode="&quot;うち保育士&quot;#,###"/>
    <numFmt numFmtId="213" formatCode="#,###\ \ \ \ "/>
    <numFmt numFmtId="214" formatCode="#,##0.00&quot;㎡&quot;"/>
    <numFmt numFmtId="215" formatCode="#,##0&quot;㎡&quot;"/>
    <numFmt numFmtId="216" formatCode="#,##0.00&quot;×&quot;"/>
    <numFmt numFmtId="217" formatCode="#,##0.00&quot;㎡×&quot;"/>
    <numFmt numFmtId="218" formatCode="#,##0.#"/>
    <numFmt numFmtId="219" formatCode="0_);[Red]\(0\)"/>
    <numFmt numFmtId="220" formatCode="#,##0&quot;円&quot;"/>
    <numFmt numFmtId="221" formatCode="#,###&quot;円&quot;;&quot;△&quot;#,###&quot;円&quot;"/>
    <numFmt numFmtId="222" formatCode="#,###&quot;件&quot;;&quot;△&quot;#,###&quot;件&quot;"/>
  </numFmts>
  <fonts count="13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明朝"/>
      <family val="1"/>
      <charset val="128"/>
    </font>
    <font>
      <sz val="6"/>
      <name val="ＭＳ Ｐ明朝"/>
      <family val="1"/>
      <charset val="128"/>
    </font>
    <font>
      <sz val="8"/>
      <name val="ＭＳ Ｐ明朝"/>
      <family val="1"/>
      <charset val="128"/>
    </font>
    <font>
      <sz val="9"/>
      <color rgb="FF000000"/>
      <name val="MS UI Gothic"/>
      <family val="3"/>
      <charset val="128"/>
    </font>
    <font>
      <sz val="9"/>
      <color indexed="81"/>
      <name val="ＭＳ Ｐゴシック"/>
      <family val="3"/>
      <charset val="128"/>
    </font>
    <font>
      <sz val="9"/>
      <color indexed="81"/>
      <name val="ＭＳ Ｐ明朝"/>
      <family val="1"/>
      <charset val="128"/>
    </font>
    <font>
      <sz val="8"/>
      <color indexed="81"/>
      <name val="ＭＳ Ｐ明朝"/>
      <family val="1"/>
      <charset val="128"/>
    </font>
    <font>
      <b/>
      <sz val="8"/>
      <color indexed="81"/>
      <name val="ＭＳ Ｐゴシック"/>
      <family val="3"/>
      <charset val="128"/>
    </font>
    <font>
      <b/>
      <sz val="9"/>
      <color indexed="10"/>
      <name val="ＭＳ Ｐゴシック"/>
      <family val="3"/>
      <charset val="128"/>
    </font>
    <font>
      <b/>
      <sz val="10"/>
      <name val="HGｺﾞｼｯｸM"/>
      <family val="3"/>
      <charset val="128"/>
    </font>
    <font>
      <sz val="11"/>
      <name val="HGｺﾞｼｯｸM"/>
      <family val="3"/>
      <charset val="128"/>
    </font>
    <font>
      <b/>
      <sz val="20"/>
      <name val="HGｺﾞｼｯｸM"/>
      <family val="3"/>
      <charset val="128"/>
    </font>
    <font>
      <b/>
      <sz val="12"/>
      <name val="HGｺﾞｼｯｸM"/>
      <family val="3"/>
      <charset val="128"/>
    </font>
    <font>
      <sz val="12"/>
      <name val="HGｺﾞｼｯｸM"/>
      <family val="3"/>
      <charset val="128"/>
    </font>
    <font>
      <sz val="13"/>
      <name val="HGｺﾞｼｯｸM"/>
      <family val="3"/>
      <charset val="128"/>
    </font>
    <font>
      <sz val="10"/>
      <name val="HGｺﾞｼｯｸM"/>
      <family val="3"/>
      <charset val="128"/>
    </font>
    <font>
      <b/>
      <sz val="11"/>
      <name val="HGｺﾞｼｯｸM"/>
      <family val="3"/>
      <charset val="128"/>
    </font>
    <font>
      <sz val="9"/>
      <name val="HGｺﾞｼｯｸM"/>
      <family val="3"/>
      <charset val="128"/>
    </font>
    <font>
      <sz val="8"/>
      <name val="HGｺﾞｼｯｸM"/>
      <family val="3"/>
      <charset val="128"/>
    </font>
    <font>
      <sz val="9"/>
      <color rgb="FFFF0000"/>
      <name val="HGｺﾞｼｯｸM"/>
      <family val="3"/>
      <charset val="128"/>
    </font>
    <font>
      <sz val="9.5"/>
      <name val="HGｺﾞｼｯｸM"/>
      <family val="3"/>
      <charset val="128"/>
    </font>
    <font>
      <sz val="10"/>
      <color rgb="FFFF0000"/>
      <name val="HGｺﾞｼｯｸM"/>
      <family val="3"/>
      <charset val="128"/>
    </font>
    <font>
      <strike/>
      <sz val="10"/>
      <name val="HGｺﾞｼｯｸM"/>
      <family val="3"/>
      <charset val="128"/>
    </font>
    <font>
      <strike/>
      <sz val="9"/>
      <name val="HGｺﾞｼｯｸM"/>
      <family val="3"/>
      <charset val="128"/>
    </font>
    <font>
      <b/>
      <sz val="9"/>
      <name val="HGｺﾞｼｯｸM"/>
      <family val="3"/>
      <charset val="128"/>
    </font>
    <font>
      <u/>
      <sz val="10"/>
      <name val="HGｺﾞｼｯｸM"/>
      <family val="3"/>
      <charset val="128"/>
    </font>
    <font>
      <sz val="14"/>
      <name val="HGｺﾞｼｯｸM"/>
      <family val="3"/>
      <charset val="128"/>
    </font>
    <font>
      <b/>
      <sz val="9.5"/>
      <name val="HGｺﾞｼｯｸM"/>
      <family val="3"/>
      <charset val="128"/>
    </font>
    <font>
      <sz val="10.5"/>
      <name val="HGｺﾞｼｯｸM"/>
      <family val="3"/>
      <charset val="128"/>
    </font>
    <font>
      <b/>
      <u/>
      <sz val="11"/>
      <name val="HGｺﾞｼｯｸM"/>
      <family val="3"/>
      <charset val="128"/>
    </font>
    <font>
      <sz val="7"/>
      <name val="HGｺﾞｼｯｸM"/>
      <family val="3"/>
      <charset val="128"/>
    </font>
    <font>
      <sz val="8.5"/>
      <name val="HGｺﾞｼｯｸM"/>
      <family val="3"/>
      <charset val="128"/>
    </font>
    <font>
      <sz val="9"/>
      <color theme="1"/>
      <name val="HGｺﾞｼｯｸM"/>
      <family val="3"/>
      <charset val="128"/>
    </font>
    <font>
      <b/>
      <i/>
      <sz val="10"/>
      <name val="HGｺﾞｼｯｸM"/>
      <family val="3"/>
      <charset val="128"/>
    </font>
    <font>
      <b/>
      <i/>
      <sz val="9"/>
      <name val="HGｺﾞｼｯｸM"/>
      <family val="3"/>
      <charset val="128"/>
    </font>
    <font>
      <u/>
      <sz val="9"/>
      <name val="HGｺﾞｼｯｸM"/>
      <family val="3"/>
      <charset val="128"/>
    </font>
    <font>
      <sz val="7.5"/>
      <name val="HGｺﾞｼｯｸM"/>
      <family val="3"/>
      <charset val="128"/>
    </font>
    <font>
      <sz val="9"/>
      <color rgb="FF0000FF"/>
      <name val="HGｺﾞｼｯｸM"/>
      <family val="3"/>
      <charset val="128"/>
    </font>
    <font>
      <sz val="6"/>
      <name val="HGｺﾞｼｯｸM"/>
      <family val="3"/>
      <charset val="128"/>
    </font>
    <font>
      <sz val="10"/>
      <color theme="1"/>
      <name val="HGｺﾞｼｯｸM"/>
      <family val="3"/>
      <charset val="128"/>
    </font>
    <font>
      <sz val="8"/>
      <color rgb="FF0000FF"/>
      <name val="HGｺﾞｼｯｸM"/>
      <family val="3"/>
      <charset val="128"/>
    </font>
    <font>
      <b/>
      <sz val="8"/>
      <name val="HGｺﾞｼｯｸM"/>
      <family val="3"/>
      <charset val="128"/>
    </font>
    <font>
      <sz val="8"/>
      <color rgb="FFFF0000"/>
      <name val="HGｺﾞｼｯｸM"/>
      <family val="3"/>
      <charset val="128"/>
    </font>
    <font>
      <b/>
      <sz val="6"/>
      <name val="HGｺﾞｼｯｸM"/>
      <family val="3"/>
      <charset val="128"/>
    </font>
    <font>
      <sz val="10"/>
      <name val="ＭＳ Ｐゴシック"/>
      <family val="3"/>
      <charset val="128"/>
    </font>
    <font>
      <sz val="9"/>
      <name val="ＭＳ Ｐゴシック"/>
      <family val="3"/>
      <charset val="128"/>
    </font>
    <font>
      <sz val="9"/>
      <name val="ＭＳ Ｐ明朝"/>
      <family val="1"/>
      <charset val="128"/>
    </font>
    <font>
      <sz val="9"/>
      <name val="ＭＳ ゴシック"/>
      <family val="3"/>
      <charset val="128"/>
    </font>
    <font>
      <b/>
      <u/>
      <sz val="9"/>
      <name val="HGｺﾞｼｯｸM"/>
      <family val="3"/>
      <charset val="128"/>
    </font>
    <font>
      <sz val="10"/>
      <color theme="4"/>
      <name val="HGｺﾞｼｯｸM"/>
      <family val="3"/>
      <charset val="128"/>
    </font>
    <font>
      <sz val="11.5"/>
      <name val="HGｺﾞｼｯｸM"/>
      <family val="3"/>
      <charset val="128"/>
    </font>
    <font>
      <sz val="8"/>
      <name val="ＭＳ Ｐゴシック"/>
      <family val="3"/>
      <charset val="128"/>
    </font>
    <font>
      <sz val="9"/>
      <color indexed="10"/>
      <name val="ＭＳ Ｐ明朝"/>
      <family val="1"/>
      <charset val="128"/>
    </font>
    <font>
      <u/>
      <sz val="11"/>
      <color theme="10"/>
      <name val="ＭＳ Ｐゴシック"/>
      <family val="3"/>
      <charset val="128"/>
    </font>
    <font>
      <sz val="9"/>
      <color indexed="81"/>
      <name val="MS P ゴシック"/>
      <family val="3"/>
      <charset val="128"/>
    </font>
    <font>
      <sz val="14"/>
      <name val="ＭＳ Ｐゴシック"/>
      <family val="3"/>
      <charset val="128"/>
    </font>
    <font>
      <b/>
      <sz val="14"/>
      <name val="ＭＳ Ｐゴシック"/>
      <family val="3"/>
      <charset val="128"/>
    </font>
    <font>
      <u/>
      <sz val="9"/>
      <name val="ＭＳ Ｐゴシック"/>
      <family val="3"/>
      <charset val="128"/>
    </font>
    <font>
      <b/>
      <u/>
      <sz val="9"/>
      <name val="ＭＳ Ｐゴシック"/>
      <family val="3"/>
      <charset val="128"/>
    </font>
    <font>
      <b/>
      <sz val="9"/>
      <color indexed="81"/>
      <name val="MS P ゴシック"/>
      <family val="3"/>
      <charset val="128"/>
    </font>
    <font>
      <u/>
      <sz val="11"/>
      <name val="ＭＳ Ｐゴシック"/>
      <family val="3"/>
      <charset val="128"/>
    </font>
    <font>
      <b/>
      <sz val="9"/>
      <name val="HGｺﾞｼｯｸE"/>
      <family val="3"/>
      <charset val="128"/>
    </font>
    <font>
      <sz val="9"/>
      <name val="HGSｺﾞｼｯｸM"/>
      <family val="3"/>
      <charset val="128"/>
    </font>
    <font>
      <b/>
      <sz val="20"/>
      <color rgb="FFFF0000"/>
      <name val="HGｺﾞｼｯｸM"/>
      <family val="3"/>
      <charset val="128"/>
    </font>
    <font>
      <sz val="10"/>
      <name val="HGPｺﾞｼｯｸM"/>
      <family val="3"/>
      <charset val="128"/>
    </font>
    <font>
      <b/>
      <sz val="9"/>
      <color rgb="FFFF0000"/>
      <name val="HGｺﾞｼｯｸM"/>
      <family val="3"/>
      <charset val="128"/>
    </font>
    <font>
      <sz val="9"/>
      <name val="HGPｺﾞｼｯｸM"/>
      <family val="3"/>
      <charset val="128"/>
    </font>
    <font>
      <sz val="12"/>
      <name val="HGPｺﾞｼｯｸM"/>
      <family val="3"/>
      <charset val="128"/>
    </font>
    <font>
      <u/>
      <sz val="9"/>
      <name val="HGPｺﾞｼｯｸM"/>
      <family val="3"/>
      <charset val="128"/>
    </font>
    <font>
      <sz val="8"/>
      <color theme="1"/>
      <name val="HGｺﾞｼｯｸM"/>
      <family val="3"/>
      <charset val="128"/>
    </font>
    <font>
      <strike/>
      <sz val="9"/>
      <color rgb="FFFF0000"/>
      <name val="HGｺﾞｼｯｸM"/>
      <family val="3"/>
      <charset val="128"/>
    </font>
    <font>
      <b/>
      <sz val="10"/>
      <color rgb="FFFF0000"/>
      <name val="HGｺﾞｼｯｸM"/>
      <family val="3"/>
      <charset val="128"/>
    </font>
    <font>
      <sz val="11"/>
      <color rgb="FFFF0000"/>
      <name val="HGｺﾞｼｯｸM"/>
      <family val="3"/>
      <charset val="128"/>
    </font>
    <font>
      <sz val="9"/>
      <color theme="8" tint="0.59999389629810485"/>
      <name val="HGｺﾞｼｯｸM"/>
      <family val="3"/>
      <charset val="128"/>
    </font>
    <font>
      <sz val="9"/>
      <color theme="8" tint="0.79998168889431442"/>
      <name val="HGｺﾞｼｯｸM"/>
      <family val="3"/>
      <charset val="128"/>
    </font>
    <font>
      <u/>
      <sz val="11"/>
      <color rgb="FF0000FF"/>
      <name val="ＭＳ Ｐゴシック"/>
      <family val="3"/>
      <charset val="128"/>
    </font>
    <font>
      <u/>
      <sz val="11"/>
      <color theme="1"/>
      <name val="ＭＳ Ｐゴシック"/>
      <family val="3"/>
      <charset val="128"/>
    </font>
    <font>
      <u/>
      <sz val="9"/>
      <color theme="1"/>
      <name val="ＭＳ Ｐゴシック"/>
      <family val="3"/>
      <charset val="128"/>
    </font>
    <font>
      <b/>
      <sz val="10"/>
      <name val="ＭＳ Ｐゴシック"/>
      <family val="3"/>
      <charset val="128"/>
    </font>
    <font>
      <sz val="9"/>
      <color rgb="FFFF0000"/>
      <name val="ＭＳ Ｐゴシック"/>
      <family val="3"/>
      <charset val="128"/>
    </font>
    <font>
      <strike/>
      <sz val="9"/>
      <color rgb="FF0070C0"/>
      <name val="HGｺﾞｼｯｸM"/>
      <family val="3"/>
      <charset val="128"/>
    </font>
    <font>
      <sz val="10"/>
      <color rgb="FF0070C0"/>
      <name val="HGｺﾞｼｯｸM"/>
      <family val="3"/>
      <charset val="128"/>
    </font>
    <font>
      <sz val="9"/>
      <color rgb="FF00B0F0"/>
      <name val="HGｺﾞｼｯｸM"/>
      <family val="3"/>
      <charset val="128"/>
    </font>
    <font>
      <sz val="10"/>
      <color rgb="FF00B0F0"/>
      <name val="HGｺﾞｼｯｸM"/>
      <family val="3"/>
      <charset val="128"/>
    </font>
    <font>
      <sz val="8"/>
      <color rgb="FF00B0F0"/>
      <name val="HGｺﾞｼｯｸM"/>
      <family val="3"/>
      <charset val="128"/>
    </font>
    <font>
      <sz val="9"/>
      <color rgb="FFCC00CC"/>
      <name val="HGｺﾞｼｯｸM"/>
      <family val="3"/>
      <charset val="128"/>
    </font>
    <font>
      <sz val="12"/>
      <name val="ＭＳ ゴシック"/>
      <family val="3"/>
      <charset val="128"/>
    </font>
    <font>
      <sz val="9"/>
      <color rgb="FFFFC000"/>
      <name val="HGｺﾞｼｯｸM"/>
      <family val="3"/>
      <charset val="128"/>
    </font>
    <font>
      <sz val="10"/>
      <color rgb="FFFFC000"/>
      <name val="HGｺﾞｼｯｸM"/>
      <family val="3"/>
      <charset val="128"/>
    </font>
    <font>
      <sz val="8"/>
      <color rgb="FFFFC000"/>
      <name val="HGｺﾞｼｯｸM"/>
      <family val="3"/>
      <charset val="128"/>
    </font>
    <font>
      <b/>
      <sz val="10"/>
      <color rgb="FFFFC000"/>
      <name val="HGｺﾞｼｯｸM"/>
      <family val="3"/>
      <charset val="128"/>
    </font>
    <font>
      <sz val="12"/>
      <color rgb="FFFFC000"/>
      <name val="HGｺﾞｼｯｸM"/>
      <family val="3"/>
      <charset val="128"/>
    </font>
    <font>
      <b/>
      <sz val="12"/>
      <color rgb="FFFFC000"/>
      <name val="HGｺﾞｼｯｸM"/>
      <family val="3"/>
      <charset val="128"/>
    </font>
    <font>
      <strike/>
      <sz val="9"/>
      <color rgb="FF00B0F0"/>
      <name val="HGｺﾞｼｯｸM"/>
      <family val="3"/>
      <charset val="128"/>
    </font>
    <font>
      <b/>
      <sz val="10"/>
      <name val="ＭＳ Ｐ明朝"/>
      <family val="1"/>
      <charset val="128"/>
    </font>
    <font>
      <sz val="11"/>
      <name val="ＭＳ Ｐ明朝"/>
      <family val="1"/>
      <charset val="128"/>
    </font>
    <font>
      <b/>
      <sz val="11"/>
      <name val="ＭＳ Ｐ明朝"/>
      <family val="1"/>
      <charset val="128"/>
    </font>
    <font>
      <sz val="11"/>
      <name val="ＭＳ ゴシック"/>
      <family val="3"/>
      <charset val="128"/>
    </font>
    <font>
      <sz val="6"/>
      <name val="ＭＳ Ｐゴシック"/>
      <family val="2"/>
      <charset val="128"/>
      <scheme val="minor"/>
    </font>
    <font>
      <b/>
      <sz val="9"/>
      <color indexed="81"/>
      <name val="ＭＳ Ｐゴシック"/>
      <family val="3"/>
      <charset val="128"/>
    </font>
    <font>
      <sz val="10"/>
      <color rgb="FF7030A0"/>
      <name val="HGｺﾞｼｯｸM"/>
      <family val="3"/>
      <charset val="128"/>
    </font>
    <font>
      <sz val="10"/>
      <color rgb="FFCC00CC"/>
      <name val="HGｺﾞｼｯｸM"/>
      <family val="3"/>
      <charset val="128"/>
    </font>
    <font>
      <sz val="11"/>
      <color rgb="FFCC00CC"/>
      <name val="HGｺﾞｼｯｸM"/>
      <family val="3"/>
      <charset val="128"/>
    </font>
    <font>
      <sz val="9.5"/>
      <color rgb="FFCC00CC"/>
      <name val="HGｺﾞｼｯｸM"/>
      <family val="3"/>
      <charset val="128"/>
    </font>
    <font>
      <sz val="10"/>
      <color rgb="FFFF0000"/>
      <name val="ＭＳ Ｐゴシック"/>
      <family val="3"/>
      <charset val="128"/>
    </font>
    <font>
      <b/>
      <sz val="15"/>
      <name val="ＭＳ Ｐ明朝"/>
      <family val="1"/>
      <charset val="128"/>
    </font>
    <font>
      <b/>
      <sz val="11.5"/>
      <name val="ＭＳ Ｐ明朝"/>
      <family val="1"/>
      <charset val="128"/>
    </font>
    <font>
      <sz val="11.5"/>
      <name val="ＭＳ Ｐ明朝"/>
      <family val="1"/>
      <charset val="128"/>
    </font>
    <font>
      <u/>
      <sz val="11.5"/>
      <name val="ＭＳ Ｐ明朝"/>
      <family val="1"/>
      <charset val="128"/>
    </font>
    <font>
      <sz val="11"/>
      <color rgb="FFFF0000"/>
      <name val="ＭＳ Ｐ明朝"/>
      <family val="1"/>
      <charset val="128"/>
    </font>
    <font>
      <u/>
      <sz val="11"/>
      <color rgb="FFFF0000"/>
      <name val="ＭＳ Ｐ明朝"/>
      <family val="1"/>
      <charset val="128"/>
    </font>
    <font>
      <b/>
      <u/>
      <sz val="11"/>
      <color rgb="FFFF0000"/>
      <name val="ＭＳ Ｐ明朝"/>
      <family val="1"/>
      <charset val="128"/>
    </font>
    <font>
      <u/>
      <sz val="11"/>
      <name val="ＭＳ Ｐ明朝"/>
      <family val="1"/>
      <charset val="128"/>
    </font>
    <font>
      <sz val="11"/>
      <color rgb="FFFF0000"/>
      <name val="ＭＳ Ｐゴシック"/>
      <family val="3"/>
      <charset val="128"/>
    </font>
    <font>
      <sz val="10"/>
      <color rgb="FFFF0000"/>
      <name val="ＭＳ Ｐ明朝"/>
      <family val="1"/>
      <charset val="128"/>
    </font>
    <font>
      <sz val="11"/>
      <color rgb="FF00B0F0"/>
      <name val="ＭＳ Ｐゴシック"/>
      <family val="3"/>
      <charset val="128"/>
    </font>
    <font>
      <sz val="8"/>
      <color rgb="FFFF0000"/>
      <name val="ＭＳ Ｐ明朝"/>
      <family val="1"/>
      <charset val="128"/>
    </font>
    <font>
      <sz val="7"/>
      <color rgb="FFFF0000"/>
      <name val="HGｺﾞｼｯｸM"/>
      <family val="3"/>
      <charset val="128"/>
    </font>
    <font>
      <b/>
      <sz val="10"/>
      <color theme="1"/>
      <name val="HGｺﾞｼｯｸM"/>
      <family val="3"/>
      <charset val="128"/>
    </font>
    <font>
      <b/>
      <sz val="11"/>
      <color theme="1"/>
      <name val="HGｺﾞｼｯｸM"/>
      <family val="3"/>
      <charset val="128"/>
    </font>
    <font>
      <sz val="12"/>
      <color theme="1"/>
      <name val="HGｺﾞｼｯｸM"/>
      <family val="3"/>
      <charset val="128"/>
    </font>
    <font>
      <sz val="11"/>
      <color theme="1"/>
      <name val="HGｺﾞｼｯｸM"/>
      <family val="3"/>
      <charset val="128"/>
    </font>
    <font>
      <sz val="6"/>
      <color theme="1"/>
      <name val="HGｺﾞｼｯｸM"/>
      <family val="3"/>
      <charset val="128"/>
    </font>
    <font>
      <sz val="7.5"/>
      <color theme="1"/>
      <name val="HGｺﾞｼｯｸM"/>
      <family val="3"/>
      <charset val="128"/>
    </font>
    <font>
      <b/>
      <sz val="9"/>
      <color theme="1"/>
      <name val="HGｺﾞｼｯｸM"/>
      <family val="3"/>
      <charset val="128"/>
    </font>
    <font>
      <u/>
      <sz val="9"/>
      <color theme="1"/>
      <name val="HGｺﾞｼｯｸM"/>
      <family val="3"/>
      <charset val="128"/>
    </font>
    <font>
      <sz val="8.5"/>
      <color theme="1"/>
      <name val="HGｺﾞｼｯｸM"/>
      <family val="3"/>
      <charset val="128"/>
    </font>
    <font>
      <b/>
      <sz val="8.5"/>
      <color theme="1"/>
      <name val="HGｺﾞｼｯｸM"/>
      <family val="3"/>
      <charset val="128"/>
    </font>
    <font>
      <sz val="7"/>
      <color theme="1"/>
      <name val="HGｺﾞｼｯｸM"/>
      <family val="3"/>
      <charset val="128"/>
    </font>
    <font>
      <sz val="9.5"/>
      <color theme="1"/>
      <name val="HGｺﾞｼｯｸM"/>
      <family val="3"/>
      <charset val="128"/>
    </font>
    <font>
      <sz val="9"/>
      <color rgb="FFFF0000"/>
      <name val="ＭＳ Ｐ明朝"/>
      <family val="1"/>
      <charset val="128"/>
    </font>
    <font>
      <b/>
      <sz val="16"/>
      <color theme="1"/>
      <name val="HGｺﾞｼｯｸM"/>
      <family val="3"/>
      <charset val="128"/>
    </font>
    <font>
      <sz val="16"/>
      <color rgb="FFFF0000"/>
      <name val="HGｺﾞｼｯｸM"/>
      <family val="3"/>
      <charset val="128"/>
    </font>
  </fonts>
  <fills count="13">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rgb="FFFFFFCC"/>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59999389629810485"/>
        <bgColor indexed="64"/>
      </patternFill>
    </fill>
    <fill>
      <patternFill patternType="solid">
        <fgColor rgb="FFFFFF00"/>
        <bgColor rgb="FF000000"/>
      </patternFill>
    </fill>
    <fill>
      <patternFill patternType="solid">
        <fgColor rgb="FFCCFFFF"/>
        <bgColor indexed="64"/>
      </patternFill>
    </fill>
    <fill>
      <patternFill patternType="solid">
        <fgColor theme="8" tint="0.79998168889431442"/>
        <bgColor indexed="64"/>
      </patternFill>
    </fill>
    <fill>
      <patternFill patternType="solid">
        <fgColor theme="0"/>
        <bgColor rgb="FF000000"/>
      </patternFill>
    </fill>
    <fill>
      <patternFill patternType="solid">
        <fgColor rgb="FFFFFF00"/>
        <bgColor indexed="64"/>
      </patternFill>
    </fill>
  </fills>
  <borders count="440">
    <border>
      <left/>
      <right/>
      <top/>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style="thin">
        <color indexed="64"/>
      </left>
      <right style="thin">
        <color indexed="64"/>
      </right>
      <top/>
      <bottom/>
      <diagonal/>
    </border>
    <border>
      <left/>
      <right style="medium">
        <color indexed="64"/>
      </right>
      <top/>
      <bottom/>
      <diagonal/>
    </border>
    <border>
      <left/>
      <right/>
      <top/>
      <bottom style="thin">
        <color indexed="64"/>
      </bottom>
      <diagonal/>
    </border>
    <border>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thin">
        <color indexed="64"/>
      </bottom>
      <diagonal/>
    </border>
    <border>
      <left/>
      <right style="double">
        <color indexed="64"/>
      </right>
      <top style="thin">
        <color indexed="64"/>
      </top>
      <bottom/>
      <diagonal/>
    </border>
    <border>
      <left style="medium">
        <color indexed="64"/>
      </left>
      <right style="thin">
        <color indexed="64"/>
      </right>
      <top/>
      <bottom/>
      <diagonal/>
    </border>
    <border>
      <left style="double">
        <color indexed="64"/>
      </left>
      <right style="thin">
        <color indexed="64"/>
      </right>
      <top/>
      <bottom/>
      <diagonal/>
    </border>
    <border>
      <left style="double">
        <color indexed="64"/>
      </left>
      <right/>
      <top style="thin">
        <color indexed="64"/>
      </top>
      <bottom/>
      <diagonal/>
    </border>
    <border>
      <left style="double">
        <color indexed="64"/>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double">
        <color indexed="64"/>
      </left>
      <right/>
      <top/>
      <bottom style="thin">
        <color indexed="64"/>
      </bottom>
      <diagonal/>
    </border>
    <border>
      <left style="double">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right/>
      <top style="thin">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top/>
      <bottom style="medium">
        <color indexed="64"/>
      </bottom>
      <diagonal/>
    </border>
    <border>
      <left style="double">
        <color indexed="64"/>
      </left>
      <right/>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style="thin">
        <color indexed="64"/>
      </left>
      <right style="hair">
        <color indexed="64"/>
      </right>
      <top/>
      <bottom/>
      <diagonal/>
    </border>
    <border>
      <left style="hair">
        <color indexed="64"/>
      </left>
      <right/>
      <top style="hair">
        <color indexed="64"/>
      </top>
      <bottom/>
      <diagonal/>
    </border>
    <border>
      <left/>
      <right/>
      <top style="hair">
        <color indexed="64"/>
      </top>
      <bottom/>
      <diagonal/>
    </border>
    <border>
      <left style="hair">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bottom style="double">
        <color indexed="64"/>
      </bottom>
      <diagonal/>
    </border>
    <border>
      <left style="hair">
        <color indexed="64"/>
      </left>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hair">
        <color indexed="64"/>
      </left>
      <right/>
      <top style="hair">
        <color indexed="64"/>
      </top>
      <bottom style="thin">
        <color indexed="64"/>
      </bottom>
      <diagonal/>
    </border>
    <border>
      <left style="hair">
        <color indexed="64"/>
      </left>
      <right/>
      <top style="hair">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thin">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hair">
        <color indexed="64"/>
      </left>
      <right style="hair">
        <color indexed="64"/>
      </right>
      <top style="thin">
        <color indexed="64"/>
      </top>
      <bottom/>
      <diagonal/>
    </border>
    <border>
      <left/>
      <right style="hair">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right style="dashed">
        <color indexed="64"/>
      </right>
      <top style="thin">
        <color indexed="64"/>
      </top>
      <bottom style="thin">
        <color indexed="64"/>
      </bottom>
      <diagonal/>
    </border>
    <border>
      <left style="hair">
        <color indexed="64"/>
      </left>
      <right/>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diagonal/>
    </border>
    <border>
      <left/>
      <right style="thin">
        <color indexed="64"/>
      </right>
      <top style="thin">
        <color indexed="64"/>
      </top>
      <bottom style="double">
        <color indexed="64"/>
      </bottom>
      <diagonal/>
    </border>
    <border>
      <left style="double">
        <color indexed="64"/>
      </left>
      <right/>
      <top/>
      <bottom style="hair">
        <color indexed="64"/>
      </bottom>
      <diagonal/>
    </border>
    <border>
      <left/>
      <right/>
      <top style="double">
        <color indexed="64"/>
      </top>
      <bottom style="thin">
        <color indexed="64"/>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double">
        <color indexed="64"/>
      </left>
      <right/>
      <top style="hair">
        <color indexed="64"/>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uble">
        <color indexed="64"/>
      </right>
      <top style="hair">
        <color indexed="64"/>
      </top>
      <bottom style="thin">
        <color indexed="64"/>
      </bottom>
      <diagonal/>
    </border>
    <border>
      <left/>
      <right style="double">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medium">
        <color indexed="64"/>
      </bottom>
      <diagonal/>
    </border>
    <border>
      <left style="double">
        <color indexed="64"/>
      </left>
      <right/>
      <top style="hair">
        <color indexed="64"/>
      </top>
      <bottom style="medium">
        <color indexed="64"/>
      </bottom>
      <diagonal/>
    </border>
    <border>
      <left/>
      <right style="double">
        <color indexed="64"/>
      </right>
      <top style="hair">
        <color indexed="64"/>
      </top>
      <bottom style="medium">
        <color indexed="64"/>
      </bottom>
      <diagonal/>
    </border>
    <border>
      <left/>
      <right style="medium">
        <color indexed="64"/>
      </right>
      <top/>
      <bottom style="hair">
        <color indexed="64"/>
      </bottom>
      <diagonal/>
    </border>
    <border>
      <left style="medium">
        <color indexed="64"/>
      </left>
      <right style="thin">
        <color indexed="64"/>
      </right>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style="thin">
        <color indexed="64"/>
      </right>
      <top/>
      <bottom style="double">
        <color indexed="64"/>
      </bottom>
      <diagonal/>
    </border>
    <border>
      <left/>
      <right style="medium">
        <color indexed="64"/>
      </right>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dashed">
        <color auto="1"/>
      </right>
      <top/>
      <bottom/>
      <diagonal/>
    </border>
    <border>
      <left style="dashed">
        <color auto="1"/>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ashed">
        <color auto="1"/>
      </right>
      <top/>
      <bottom/>
      <diagonal/>
    </border>
    <border>
      <left style="dashed">
        <color auto="1"/>
      </left>
      <right style="thin">
        <color indexed="64"/>
      </right>
      <top/>
      <bottom/>
      <diagonal/>
    </border>
    <border>
      <left/>
      <right style="hair">
        <color indexed="64"/>
      </right>
      <top style="thin">
        <color indexed="64"/>
      </top>
      <bottom style="hair">
        <color indexed="64"/>
      </bottom>
      <diagonal/>
    </border>
    <border>
      <left style="medium">
        <color indexed="64"/>
      </left>
      <right style="thin">
        <color indexed="64"/>
      </right>
      <top style="double">
        <color indexed="64"/>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hair">
        <color indexed="64"/>
      </right>
      <top style="hair">
        <color indexed="64"/>
      </top>
      <bottom style="hair">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uble">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hair">
        <color indexed="64"/>
      </bottom>
      <diagonal/>
    </border>
    <border>
      <left/>
      <right style="medium">
        <color indexed="64"/>
      </right>
      <top style="hair">
        <color indexed="64"/>
      </top>
      <bottom/>
      <diagonal/>
    </border>
    <border>
      <left style="medium">
        <color indexed="64"/>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bottom style="hair">
        <color indexed="64"/>
      </bottom>
      <diagonal/>
    </border>
    <border>
      <left style="double">
        <color indexed="64"/>
      </left>
      <right style="thin">
        <color indexed="64"/>
      </right>
      <top/>
      <bottom style="hair">
        <color indexed="64"/>
      </bottom>
      <diagonal/>
    </border>
    <border>
      <left style="thin">
        <color indexed="64"/>
      </left>
      <right style="thin">
        <color indexed="64"/>
      </right>
      <top style="double">
        <color indexed="64"/>
      </top>
      <bottom/>
      <diagonal/>
    </border>
    <border>
      <left style="thin">
        <color indexed="64"/>
      </left>
      <right style="thin">
        <color indexed="64"/>
      </right>
      <top style="hair">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style="double">
        <color indexed="64"/>
      </bottom>
      <diagonal/>
    </border>
    <border>
      <left/>
      <right style="double">
        <color indexed="64"/>
      </right>
      <top style="double">
        <color indexed="64"/>
      </top>
      <bottom/>
      <diagonal/>
    </border>
    <border>
      <left/>
      <right style="hair">
        <color indexed="64"/>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thin">
        <color indexed="64"/>
      </bottom>
      <diagonal/>
    </border>
    <border>
      <left/>
      <right style="medium">
        <color indexed="64"/>
      </right>
      <top style="medium">
        <color indexed="64"/>
      </top>
      <bottom style="hair">
        <color indexed="64"/>
      </bottom>
      <diagonal/>
    </border>
    <border>
      <left style="double">
        <color indexed="64"/>
      </left>
      <right/>
      <top style="hair">
        <color indexed="64"/>
      </top>
      <bottom/>
      <diagonal/>
    </border>
    <border>
      <left/>
      <right style="thin">
        <color indexed="64"/>
      </right>
      <top/>
      <bottom style="dotted">
        <color indexed="64"/>
      </bottom>
      <diagonal/>
    </border>
    <border>
      <left/>
      <right/>
      <top/>
      <bottom style="dotted">
        <color indexed="64"/>
      </bottom>
      <diagonal/>
    </border>
    <border>
      <left/>
      <right/>
      <top style="dotted">
        <color indexed="64"/>
      </top>
      <bottom/>
      <diagonal/>
    </border>
    <border>
      <left style="thin">
        <color indexed="64"/>
      </left>
      <right/>
      <top style="dotted">
        <color indexed="64"/>
      </top>
      <bottom/>
      <diagonal/>
    </border>
    <border>
      <left style="thin">
        <color indexed="64"/>
      </left>
      <right/>
      <top/>
      <bottom style="dotted">
        <color indexed="64"/>
      </bottom>
      <diagonal/>
    </border>
    <border diagonalUp="1">
      <left style="thin">
        <color indexed="64"/>
      </left>
      <right/>
      <top style="thin">
        <color indexed="64"/>
      </top>
      <bottom/>
      <diagonal style="hair">
        <color indexed="64"/>
      </diagonal>
    </border>
    <border diagonalUp="1">
      <left/>
      <right/>
      <top style="thin">
        <color indexed="64"/>
      </top>
      <bottom/>
      <diagonal style="hair">
        <color indexed="64"/>
      </diagonal>
    </border>
    <border diagonalUp="1">
      <left/>
      <right style="thin">
        <color indexed="64"/>
      </right>
      <top style="thin">
        <color indexed="64"/>
      </top>
      <bottom/>
      <diagonal style="hair">
        <color indexed="64"/>
      </diagonal>
    </border>
    <border diagonalUp="1">
      <left style="thin">
        <color indexed="64"/>
      </left>
      <right/>
      <top/>
      <bottom/>
      <diagonal style="hair">
        <color indexed="64"/>
      </diagonal>
    </border>
    <border diagonalUp="1">
      <left/>
      <right/>
      <top/>
      <bottom/>
      <diagonal style="hair">
        <color indexed="64"/>
      </diagonal>
    </border>
    <border diagonalUp="1">
      <left/>
      <right style="thin">
        <color indexed="64"/>
      </right>
      <top/>
      <bottom/>
      <diagonal style="hair">
        <color indexed="64"/>
      </diagonal>
    </border>
    <border diagonalUp="1">
      <left style="thin">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thin">
        <color indexed="64"/>
      </right>
      <top/>
      <bottom style="thin">
        <color indexed="64"/>
      </bottom>
      <diagonal style="hair">
        <color indexed="64"/>
      </diagonal>
    </border>
    <border>
      <left style="medium">
        <color indexed="64"/>
      </left>
      <right/>
      <top/>
      <bottom style="double">
        <color indexed="64"/>
      </bottom>
      <diagonal/>
    </border>
    <border>
      <left/>
      <right style="double">
        <color indexed="64"/>
      </right>
      <top/>
      <bottom style="dotted">
        <color indexed="64"/>
      </bottom>
      <diagonal/>
    </border>
    <border>
      <left/>
      <right style="double">
        <color indexed="64"/>
      </right>
      <top style="hair">
        <color indexed="64"/>
      </top>
      <bottom/>
      <diagonal/>
    </border>
    <border>
      <left style="hair">
        <color indexed="64"/>
      </left>
      <right/>
      <top style="hair">
        <color indexed="64"/>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hair">
        <color indexed="64"/>
      </left>
      <right/>
      <top/>
      <bottom style="medium">
        <color indexed="64"/>
      </bottom>
      <diagonal/>
    </border>
    <border>
      <left/>
      <right style="thin">
        <color indexed="64"/>
      </right>
      <top style="medium">
        <color indexed="64"/>
      </top>
      <bottom style="thin">
        <color indexed="64"/>
      </bottom>
      <diagonal/>
    </border>
    <border>
      <left/>
      <right style="hair">
        <color indexed="64"/>
      </right>
      <top/>
      <bottom style="medium">
        <color indexed="64"/>
      </bottom>
      <diagonal/>
    </border>
    <border>
      <left/>
      <right style="hair">
        <color indexed="64"/>
      </right>
      <top style="hair">
        <color indexed="64"/>
      </top>
      <bottom style="double">
        <color indexed="64"/>
      </bottom>
      <diagonal/>
    </border>
    <border>
      <left style="medium">
        <color indexed="64"/>
      </left>
      <right/>
      <top style="double">
        <color indexed="64"/>
      </top>
      <bottom style="thin">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double">
        <color indexed="64"/>
      </top>
      <bottom style="hair">
        <color indexed="64"/>
      </bottom>
      <diagonal/>
    </border>
    <border>
      <left style="double">
        <color indexed="64"/>
      </left>
      <right style="thin">
        <color indexed="64"/>
      </right>
      <top style="double">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top style="hair">
        <color rgb="FFFF0000"/>
      </top>
      <bottom style="thin">
        <color indexed="64"/>
      </bottom>
      <diagonal/>
    </border>
    <border>
      <left/>
      <right/>
      <top style="hair">
        <color rgb="FFFF0000"/>
      </top>
      <bottom style="thin">
        <color indexed="64"/>
      </bottom>
      <diagonal/>
    </border>
    <border>
      <left/>
      <right style="thin">
        <color indexed="64"/>
      </right>
      <top style="hair">
        <color rgb="FFFF0000"/>
      </top>
      <bottom style="thin">
        <color indexed="64"/>
      </bottom>
      <diagonal/>
    </border>
    <border>
      <left style="thin">
        <color indexed="64"/>
      </left>
      <right/>
      <top/>
      <bottom style="hair">
        <color rgb="FFFF0000"/>
      </bottom>
      <diagonal/>
    </border>
    <border>
      <left/>
      <right/>
      <top/>
      <bottom style="hair">
        <color rgb="FFFF0000"/>
      </bottom>
      <diagonal/>
    </border>
    <border>
      <left/>
      <right style="thin">
        <color indexed="64"/>
      </right>
      <top/>
      <bottom style="hair">
        <color rgb="FFFF0000"/>
      </bottom>
      <diagonal/>
    </border>
    <border>
      <left style="thin">
        <color indexed="64"/>
      </left>
      <right/>
      <top style="double">
        <color indexed="64"/>
      </top>
      <bottom style="hair">
        <color rgb="FFFF0000"/>
      </bottom>
      <diagonal/>
    </border>
    <border>
      <left/>
      <right/>
      <top style="double">
        <color indexed="64"/>
      </top>
      <bottom style="hair">
        <color rgb="FFFF0000"/>
      </bottom>
      <diagonal/>
    </border>
    <border>
      <left/>
      <right style="thin">
        <color indexed="64"/>
      </right>
      <top style="double">
        <color indexed="64"/>
      </top>
      <bottom style="hair">
        <color rgb="FFFF0000"/>
      </bottom>
      <diagonal/>
    </border>
    <border>
      <left style="thin">
        <color indexed="64"/>
      </left>
      <right/>
      <top style="hair">
        <color rgb="FFFF0000"/>
      </top>
      <bottom/>
      <diagonal/>
    </border>
    <border>
      <left/>
      <right/>
      <top style="hair">
        <color rgb="FFFF0000"/>
      </top>
      <bottom/>
      <diagonal/>
    </border>
    <border>
      <left/>
      <right style="thin">
        <color indexed="64"/>
      </right>
      <top style="hair">
        <color rgb="FFFF0000"/>
      </top>
      <bottom/>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left/>
      <right style="medium">
        <color indexed="64"/>
      </right>
      <top style="dotted">
        <color indexed="64"/>
      </top>
      <bottom style="hair">
        <color rgb="FFFF0000"/>
      </bottom>
      <diagonal/>
    </border>
    <border>
      <left style="thin">
        <color indexed="64"/>
      </left>
      <right/>
      <top style="medium">
        <color indexed="64"/>
      </top>
      <bottom style="thin">
        <color indexed="64"/>
      </bottom>
      <diagonal/>
    </border>
    <border>
      <left/>
      <right/>
      <top style="medium">
        <color indexed="64"/>
      </top>
      <bottom style="dotted">
        <color indexed="64"/>
      </bottom>
      <diagonal/>
    </border>
    <border>
      <left/>
      <right style="double">
        <color indexed="64"/>
      </right>
      <top style="medium">
        <color indexed="64"/>
      </top>
      <bottom style="dotted">
        <color indexed="64"/>
      </bottom>
      <diagonal/>
    </border>
    <border>
      <left style="double">
        <color indexed="64"/>
      </left>
      <right/>
      <top style="medium">
        <color indexed="64"/>
      </top>
      <bottom style="dotted">
        <color indexed="64"/>
      </bottom>
      <diagonal/>
    </border>
    <border>
      <left style="thin">
        <color indexed="64"/>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style="double">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style="hair">
        <color auto="1"/>
      </top>
      <bottom style="hair">
        <color auto="1"/>
      </bottom>
      <diagonal/>
    </border>
    <border>
      <left/>
      <right style="dashed">
        <color indexed="64"/>
      </right>
      <top style="hair">
        <color auto="1"/>
      </top>
      <bottom style="hair">
        <color auto="1"/>
      </bottom>
      <diagonal/>
    </border>
    <border>
      <left style="dashed">
        <color indexed="64"/>
      </left>
      <right/>
      <top style="hair">
        <color auto="1"/>
      </top>
      <bottom style="hair">
        <color auto="1"/>
      </bottom>
      <diagonal/>
    </border>
    <border>
      <left/>
      <right style="dashed">
        <color indexed="64"/>
      </right>
      <top/>
      <bottom style="thin">
        <color indexed="64"/>
      </bottom>
      <diagonal/>
    </border>
    <border>
      <left style="dashed">
        <color indexed="64"/>
      </left>
      <right/>
      <top/>
      <bottom style="thin">
        <color indexed="64"/>
      </bottom>
      <diagonal/>
    </border>
    <border>
      <left style="thin">
        <color indexed="64"/>
      </left>
      <right/>
      <top style="hair">
        <color indexed="64"/>
      </top>
      <bottom style="hair">
        <color rgb="FFFF0000"/>
      </bottom>
      <diagonal/>
    </border>
    <border>
      <left/>
      <right/>
      <top style="hair">
        <color indexed="64"/>
      </top>
      <bottom style="hair">
        <color rgb="FFFF0000"/>
      </bottom>
      <diagonal/>
    </border>
    <border>
      <left/>
      <right style="thin">
        <color indexed="64"/>
      </right>
      <top style="hair">
        <color indexed="64"/>
      </top>
      <bottom style="hair">
        <color rgb="FFFF0000"/>
      </bottom>
      <diagonal/>
    </border>
    <border>
      <left style="thin">
        <color indexed="64"/>
      </left>
      <right/>
      <top style="hair">
        <color rgb="FFFF0000"/>
      </top>
      <bottom style="hair">
        <color indexed="64"/>
      </bottom>
      <diagonal/>
    </border>
    <border>
      <left/>
      <right/>
      <top style="hair">
        <color rgb="FFFF0000"/>
      </top>
      <bottom style="hair">
        <color indexed="64"/>
      </bottom>
      <diagonal/>
    </border>
    <border>
      <left/>
      <right style="thin">
        <color indexed="64"/>
      </right>
      <top style="hair">
        <color rgb="FFFF0000"/>
      </top>
      <bottom style="hair">
        <color indexed="64"/>
      </bottom>
      <diagonal/>
    </border>
    <border>
      <left style="double">
        <color indexed="64"/>
      </left>
      <right/>
      <top style="thin">
        <color indexed="64"/>
      </top>
      <bottom style="dotted">
        <color indexed="64"/>
      </bottom>
      <diagonal/>
    </border>
    <border>
      <left/>
      <right style="double">
        <color indexed="64"/>
      </right>
      <top style="thin">
        <color indexed="64"/>
      </top>
      <bottom style="dotted">
        <color indexed="64"/>
      </bottom>
      <diagonal/>
    </border>
    <border>
      <left/>
      <right style="double">
        <color indexed="64"/>
      </right>
      <top style="dotted">
        <color indexed="64"/>
      </top>
      <bottom/>
      <diagonal/>
    </border>
    <border>
      <left style="thin">
        <color indexed="64"/>
      </left>
      <right/>
      <top style="medium">
        <color auto="1"/>
      </top>
      <bottom style="hair">
        <color indexed="64"/>
      </bottom>
      <diagonal/>
    </border>
    <border>
      <left style="double">
        <color indexed="64"/>
      </left>
      <right/>
      <top style="dotted">
        <color indexed="64"/>
      </top>
      <bottom style="medium">
        <color auto="1"/>
      </bottom>
      <diagonal/>
    </border>
    <border>
      <left/>
      <right/>
      <top style="dotted">
        <color indexed="64"/>
      </top>
      <bottom style="medium">
        <color auto="1"/>
      </bottom>
      <diagonal/>
    </border>
    <border>
      <left/>
      <right style="double">
        <color indexed="64"/>
      </right>
      <top style="dotted">
        <color indexed="64"/>
      </top>
      <bottom style="medium">
        <color auto="1"/>
      </bottom>
      <diagonal/>
    </border>
    <border>
      <left/>
      <right/>
      <top/>
      <bottom style="double">
        <color theme="4"/>
      </bottom>
      <diagonal/>
    </border>
    <border>
      <left/>
      <right style="thin">
        <color indexed="64"/>
      </right>
      <top style="dotted">
        <color indexed="64"/>
      </top>
      <bottom/>
      <diagonal/>
    </border>
    <border>
      <left/>
      <right style="double">
        <color indexed="64"/>
      </right>
      <top style="hair">
        <color auto="1"/>
      </top>
      <bottom style="dotted">
        <color indexed="64"/>
      </bottom>
      <diagonal/>
    </border>
    <border>
      <left style="thin">
        <color indexed="64"/>
      </left>
      <right/>
      <top style="hair">
        <color auto="1"/>
      </top>
      <bottom style="dotted">
        <color indexed="64"/>
      </bottom>
      <diagonal/>
    </border>
    <border>
      <left/>
      <right/>
      <top style="hair">
        <color auto="1"/>
      </top>
      <bottom style="dotted">
        <color indexed="64"/>
      </bottom>
      <diagonal/>
    </border>
    <border>
      <left/>
      <right style="thin">
        <color indexed="64"/>
      </right>
      <top style="hair">
        <color auto="1"/>
      </top>
      <bottom style="dotted">
        <color indexed="64"/>
      </bottom>
      <diagonal/>
    </border>
    <border>
      <left/>
      <right/>
      <top style="hair">
        <color auto="1"/>
      </top>
      <bottom style="dotted">
        <color rgb="FFFF0000"/>
      </bottom>
      <diagonal/>
    </border>
    <border>
      <left style="dotted">
        <color indexed="64"/>
      </left>
      <right/>
      <top/>
      <bottom/>
      <diagonal/>
    </border>
    <border>
      <left/>
      <right/>
      <top style="thin">
        <color theme="1"/>
      </top>
      <bottom/>
      <diagonal/>
    </border>
    <border>
      <left/>
      <right style="thin">
        <color theme="1"/>
      </right>
      <top style="thin">
        <color theme="1"/>
      </top>
      <bottom/>
      <diagonal/>
    </border>
    <border>
      <left/>
      <right/>
      <top/>
      <bottom style="thin">
        <color theme="1"/>
      </bottom>
      <diagonal/>
    </border>
    <border>
      <left/>
      <right style="thin">
        <color theme="1"/>
      </right>
      <top/>
      <bottom style="thin">
        <color theme="1"/>
      </bottom>
      <diagonal/>
    </border>
    <border>
      <left/>
      <right style="thin">
        <color indexed="64"/>
      </right>
      <top style="thin">
        <color theme="1"/>
      </top>
      <bottom/>
      <diagonal/>
    </border>
    <border>
      <left style="thin">
        <color indexed="64"/>
      </left>
      <right/>
      <top style="thin">
        <color theme="1"/>
      </top>
      <bottom/>
      <diagonal/>
    </border>
    <border>
      <left/>
      <right style="thin">
        <color theme="1"/>
      </right>
      <top/>
      <bottom/>
      <diagonal/>
    </border>
    <border>
      <left/>
      <right style="thin">
        <color theme="1"/>
      </right>
      <top style="hair">
        <color indexed="64"/>
      </top>
      <bottom style="thin">
        <color indexed="64"/>
      </bottom>
      <diagonal/>
    </border>
    <border>
      <left/>
      <right style="thin">
        <color theme="1"/>
      </right>
      <top style="thin">
        <color indexed="64"/>
      </top>
      <bottom/>
      <diagonal/>
    </border>
    <border>
      <left/>
      <right style="thin">
        <color theme="1"/>
      </right>
      <top/>
      <bottom style="hair">
        <color indexed="64"/>
      </bottom>
      <diagonal/>
    </border>
    <border>
      <left style="thin">
        <color theme="1"/>
      </left>
      <right/>
      <top style="thin">
        <color theme="1"/>
      </top>
      <bottom style="thin">
        <color theme="1"/>
      </bottom>
      <diagonal/>
    </border>
    <border>
      <left/>
      <right style="thin">
        <color indexed="64"/>
      </right>
      <top style="thin">
        <color theme="1"/>
      </top>
      <bottom style="thin">
        <color theme="1"/>
      </bottom>
      <diagonal/>
    </border>
    <border>
      <left style="thin">
        <color theme="1"/>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hair">
        <color indexed="64"/>
      </right>
      <top style="thin">
        <color theme="1"/>
      </top>
      <bottom style="hair">
        <color indexed="64"/>
      </bottom>
      <diagonal/>
    </border>
    <border>
      <left style="hair">
        <color indexed="64"/>
      </left>
      <right/>
      <top style="thin">
        <color theme="1"/>
      </top>
      <bottom style="hair">
        <color indexed="64"/>
      </bottom>
      <diagonal/>
    </border>
    <border>
      <left/>
      <right style="thin">
        <color theme="1"/>
      </right>
      <top style="thin">
        <color theme="1"/>
      </top>
      <bottom style="hair">
        <color indexed="64"/>
      </bottom>
      <diagonal/>
    </border>
    <border>
      <left style="thin">
        <color indexed="64"/>
      </left>
      <right/>
      <top style="hair">
        <color indexed="64"/>
      </top>
      <bottom style="thin">
        <color theme="1"/>
      </bottom>
      <diagonal/>
    </border>
    <border>
      <left/>
      <right/>
      <top style="hair">
        <color indexed="64"/>
      </top>
      <bottom style="thin">
        <color theme="1"/>
      </bottom>
      <diagonal/>
    </border>
    <border>
      <left/>
      <right style="thin">
        <color indexed="64"/>
      </right>
      <top style="hair">
        <color indexed="64"/>
      </top>
      <bottom style="thin">
        <color theme="1"/>
      </bottom>
      <diagonal/>
    </border>
    <border>
      <left style="thin">
        <color indexed="64"/>
      </left>
      <right/>
      <top/>
      <bottom style="thin">
        <color theme="1"/>
      </bottom>
      <diagonal/>
    </border>
    <border>
      <left style="thin">
        <color indexed="64"/>
      </left>
      <right/>
      <top style="double">
        <color theme="1"/>
      </top>
      <bottom/>
      <diagonal/>
    </border>
    <border>
      <left/>
      <right/>
      <top style="double">
        <color theme="1"/>
      </top>
      <bottom/>
      <diagonal/>
    </border>
    <border>
      <left/>
      <right style="thin">
        <color indexed="64"/>
      </right>
      <top style="double">
        <color theme="1"/>
      </top>
      <bottom/>
      <diagonal/>
    </border>
    <border>
      <left/>
      <right style="thin">
        <color theme="1"/>
      </right>
      <top style="double">
        <color theme="1"/>
      </top>
      <bottom/>
      <diagonal/>
    </border>
    <border>
      <left/>
      <right style="thin">
        <color indexed="64"/>
      </right>
      <top/>
      <bottom style="thin">
        <color theme="1"/>
      </bottom>
      <diagonal/>
    </border>
    <border>
      <left style="thin">
        <color indexed="64"/>
      </left>
      <right style="double">
        <color indexed="64"/>
      </right>
      <top style="thin">
        <color indexed="64"/>
      </top>
      <bottom/>
      <diagonal/>
    </border>
    <border>
      <left/>
      <right style="double">
        <color theme="1"/>
      </right>
      <top style="hair">
        <color auto="1"/>
      </top>
      <bottom style="thin">
        <color indexed="64"/>
      </bottom>
      <diagonal/>
    </border>
    <border>
      <left style="double">
        <color theme="1"/>
      </left>
      <right style="double">
        <color theme="1"/>
      </right>
      <top style="hair">
        <color auto="1"/>
      </top>
      <bottom style="thin">
        <color indexed="64"/>
      </bottom>
      <diagonal/>
    </border>
    <border>
      <left style="double">
        <color theme="1"/>
      </left>
      <right/>
      <top style="hair">
        <color auto="1"/>
      </top>
      <bottom style="thin">
        <color indexed="64"/>
      </bottom>
      <diagonal/>
    </border>
    <border>
      <left style="thin">
        <color indexed="64"/>
      </left>
      <right/>
      <top/>
      <bottom style="double">
        <color theme="1"/>
      </bottom>
      <diagonal/>
    </border>
    <border>
      <left/>
      <right/>
      <top/>
      <bottom style="double">
        <color theme="1"/>
      </bottom>
      <diagonal/>
    </border>
    <border>
      <left/>
      <right style="thin">
        <color indexed="64"/>
      </right>
      <top/>
      <bottom style="double">
        <color theme="1"/>
      </bottom>
      <diagonal/>
    </border>
    <border>
      <left style="thin">
        <color indexed="64"/>
      </left>
      <right/>
      <top style="hair">
        <color indexed="64"/>
      </top>
      <bottom style="double">
        <color theme="1"/>
      </bottom>
      <diagonal/>
    </border>
    <border>
      <left/>
      <right/>
      <top style="hair">
        <color indexed="64"/>
      </top>
      <bottom style="double">
        <color theme="1"/>
      </bottom>
      <diagonal/>
    </border>
    <border>
      <left/>
      <right style="thin">
        <color indexed="64"/>
      </right>
      <top style="hair">
        <color indexed="64"/>
      </top>
      <bottom style="double">
        <color theme="1"/>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style="medium">
        <color auto="1"/>
      </bottom>
      <diagonal/>
    </border>
    <border>
      <left style="thin">
        <color rgb="FFFF0000"/>
      </left>
      <right style="thin">
        <color rgb="FFFF0000"/>
      </right>
      <top style="thin">
        <color auto="1"/>
      </top>
      <bottom style="thin">
        <color auto="1"/>
      </bottom>
      <diagonal/>
    </border>
    <border>
      <left style="thin">
        <color rgb="FFFF0000"/>
      </left>
      <right/>
      <top style="thin">
        <color auto="1"/>
      </top>
      <bottom style="thin">
        <color auto="1"/>
      </bottom>
      <diagonal/>
    </border>
    <border>
      <left style="hair">
        <color indexed="64"/>
      </left>
      <right style="hair">
        <color indexed="64"/>
      </right>
      <top style="thin">
        <color auto="1"/>
      </top>
      <bottom style="thin">
        <color auto="1"/>
      </bottom>
      <diagonal/>
    </border>
    <border>
      <left style="thin">
        <color auto="1"/>
      </left>
      <right style="thin">
        <color rgb="FFFF0000"/>
      </right>
      <top style="thin">
        <color auto="1"/>
      </top>
      <bottom style="thin">
        <color auto="1"/>
      </bottom>
      <diagonal/>
    </border>
    <border>
      <left style="hair">
        <color indexed="64"/>
      </left>
      <right style="thin">
        <color auto="1"/>
      </right>
      <top style="thin">
        <color auto="1"/>
      </top>
      <bottom style="thin">
        <color auto="1"/>
      </bottom>
      <diagonal/>
    </border>
    <border>
      <left style="thin">
        <color rgb="FFFF0000"/>
      </left>
      <right style="thin">
        <color auto="1"/>
      </right>
      <top style="thin">
        <color auto="1"/>
      </top>
      <bottom style="thin">
        <color auto="1"/>
      </bottom>
      <diagonal/>
    </border>
    <border>
      <left style="thin">
        <color auto="1"/>
      </left>
      <right style="hair">
        <color auto="1"/>
      </right>
      <top style="thin">
        <color indexed="64"/>
      </top>
      <bottom style="thin">
        <color indexed="64"/>
      </bottom>
      <diagonal/>
    </border>
    <border>
      <left style="thin">
        <color auto="1"/>
      </left>
      <right/>
      <top style="hair">
        <color rgb="FFFF0000"/>
      </top>
      <bottom style="medium">
        <color auto="1"/>
      </bottom>
      <diagonal/>
    </border>
    <border>
      <left/>
      <right/>
      <top style="hair">
        <color rgb="FFFF0000"/>
      </top>
      <bottom style="medium">
        <color auto="1"/>
      </bottom>
      <diagonal/>
    </border>
    <border>
      <left/>
      <right style="thin">
        <color auto="1"/>
      </right>
      <top style="hair">
        <color rgb="FFFF0000"/>
      </top>
      <bottom style="medium">
        <color auto="1"/>
      </bottom>
      <diagonal/>
    </border>
    <border>
      <left style="thin">
        <color indexed="64"/>
      </left>
      <right style="hair">
        <color rgb="FFFF0000"/>
      </right>
      <top style="hair">
        <color rgb="FFFF0000"/>
      </top>
      <bottom style="thin">
        <color indexed="64"/>
      </bottom>
      <diagonal/>
    </border>
    <border>
      <left style="hair">
        <color rgb="FFFF0000"/>
      </left>
      <right style="hair">
        <color rgb="FFFF0000"/>
      </right>
      <top style="hair">
        <color rgb="FFFF0000"/>
      </top>
      <bottom style="thin">
        <color indexed="64"/>
      </bottom>
      <diagonal/>
    </border>
    <border>
      <left style="hair">
        <color rgb="FFFF0000"/>
      </left>
      <right style="thin">
        <color indexed="64"/>
      </right>
      <top style="hair">
        <color rgb="FFFF0000"/>
      </top>
      <bottom style="thin">
        <color indexed="64"/>
      </bottom>
      <diagonal/>
    </border>
    <border>
      <left style="thin">
        <color indexed="64"/>
      </left>
      <right style="hair">
        <color rgb="FFFF0000"/>
      </right>
      <top style="hair">
        <color rgb="FFFF0000"/>
      </top>
      <bottom style="medium">
        <color indexed="64"/>
      </bottom>
      <diagonal/>
    </border>
    <border>
      <left style="hair">
        <color rgb="FFFF0000"/>
      </left>
      <right style="hair">
        <color rgb="FFFF0000"/>
      </right>
      <top style="hair">
        <color rgb="FFFF0000"/>
      </top>
      <bottom style="medium">
        <color indexed="64"/>
      </bottom>
      <diagonal/>
    </border>
    <border>
      <left style="hair">
        <color rgb="FFFF0000"/>
      </left>
      <right style="thin">
        <color indexed="64"/>
      </right>
      <top style="hair">
        <color rgb="FFFF0000"/>
      </top>
      <bottom style="medium">
        <color indexed="64"/>
      </bottom>
      <diagonal/>
    </border>
    <border>
      <left style="thin">
        <color indexed="64"/>
      </left>
      <right style="hair">
        <color rgb="FFFF0000"/>
      </right>
      <top style="hair">
        <color rgb="FFFF0000"/>
      </top>
      <bottom/>
      <diagonal/>
    </border>
    <border>
      <left style="hair">
        <color rgb="FFFF0000"/>
      </left>
      <right style="hair">
        <color rgb="FFFF0000"/>
      </right>
      <top style="hair">
        <color rgb="FFFF0000"/>
      </top>
      <bottom/>
      <diagonal/>
    </border>
    <border>
      <left style="hair">
        <color rgb="FFFF0000"/>
      </left>
      <right style="thin">
        <color indexed="64"/>
      </right>
      <top style="hair">
        <color rgb="FFFF0000"/>
      </top>
      <bottom/>
      <diagonal/>
    </border>
    <border>
      <left style="thin">
        <color indexed="64"/>
      </left>
      <right style="hair">
        <color rgb="FFFF0000"/>
      </right>
      <top/>
      <bottom/>
      <diagonal/>
    </border>
    <border>
      <left style="hair">
        <color rgb="FFFF0000"/>
      </left>
      <right style="hair">
        <color rgb="FFFF0000"/>
      </right>
      <top/>
      <bottom/>
      <diagonal/>
    </border>
    <border>
      <left style="hair">
        <color rgb="FFFF0000"/>
      </left>
      <right style="thin">
        <color indexed="64"/>
      </right>
      <top/>
      <bottom/>
      <diagonal/>
    </border>
    <border>
      <left style="thin">
        <color indexed="64"/>
      </left>
      <right style="hair">
        <color rgb="FFFF0000"/>
      </right>
      <top/>
      <bottom style="double">
        <color indexed="64"/>
      </bottom>
      <diagonal/>
    </border>
    <border>
      <left style="hair">
        <color rgb="FFFF0000"/>
      </left>
      <right style="hair">
        <color rgb="FFFF0000"/>
      </right>
      <top/>
      <bottom style="double">
        <color indexed="64"/>
      </bottom>
      <diagonal/>
    </border>
    <border>
      <left style="hair">
        <color rgb="FFFF0000"/>
      </left>
      <right style="thin">
        <color indexed="64"/>
      </right>
      <top/>
      <bottom style="double">
        <color indexed="64"/>
      </bottom>
      <diagonal/>
    </border>
    <border>
      <left/>
      <right style="medium">
        <color indexed="64"/>
      </right>
      <top style="hair">
        <color rgb="FFFF0000"/>
      </top>
      <bottom style="thin">
        <color indexed="64"/>
      </bottom>
      <diagonal/>
    </border>
    <border>
      <left/>
      <right style="double">
        <color indexed="64"/>
      </right>
      <top style="hair">
        <color rgb="FFFF0000"/>
      </top>
      <bottom style="thin">
        <color indexed="64"/>
      </bottom>
      <diagonal/>
    </border>
    <border>
      <left style="double">
        <color indexed="64"/>
      </left>
      <right/>
      <top style="hair">
        <color rgb="FFFF0000"/>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rgb="FFFF0000"/>
      </right>
      <top style="thin">
        <color indexed="64"/>
      </top>
      <bottom style="hair">
        <color rgb="FFFF0000"/>
      </bottom>
      <diagonal/>
    </border>
    <border>
      <left style="hair">
        <color rgb="FFFF0000"/>
      </left>
      <right style="hair">
        <color rgb="FFFF0000"/>
      </right>
      <top style="thin">
        <color indexed="64"/>
      </top>
      <bottom style="hair">
        <color rgb="FFFF0000"/>
      </bottom>
      <diagonal/>
    </border>
    <border>
      <left style="hair">
        <color rgb="FFFF0000"/>
      </left>
      <right style="thin">
        <color indexed="64"/>
      </right>
      <top style="thin">
        <color indexed="64"/>
      </top>
      <bottom style="hair">
        <color rgb="FFFF0000"/>
      </bottom>
      <diagonal/>
    </border>
    <border>
      <left style="thin">
        <color indexed="64"/>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thin">
        <color indexed="64"/>
      </right>
      <top style="hair">
        <color rgb="FFFF0000"/>
      </top>
      <bottom style="hair">
        <color rgb="FFFF0000"/>
      </bottom>
      <diagonal/>
    </border>
    <border>
      <left style="thin">
        <color indexed="64"/>
      </left>
      <right style="hair">
        <color indexed="64"/>
      </right>
      <top style="hair">
        <color rgb="FFFF0000"/>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rgb="FFFF0000"/>
      </top>
      <bottom style="thin">
        <color indexed="64"/>
      </bottom>
      <diagonal/>
    </border>
    <border>
      <left style="hair">
        <color indexed="64"/>
      </left>
      <right style="thin">
        <color indexed="64"/>
      </right>
      <top style="hair">
        <color rgb="FFFF0000"/>
      </top>
      <bottom style="thin">
        <color indexed="64"/>
      </bottom>
      <diagonal/>
    </border>
    <border>
      <left style="hair">
        <color indexed="64"/>
      </left>
      <right style="thin">
        <color indexed="64"/>
      </right>
      <top style="hair">
        <color indexed="64"/>
      </top>
      <bottom/>
      <diagonal/>
    </border>
    <border>
      <left style="hair">
        <color indexed="64"/>
      </left>
      <right/>
      <top style="hair">
        <color rgb="FFFF0000"/>
      </top>
      <bottom style="thin">
        <color indexed="64"/>
      </bottom>
      <diagonal/>
    </border>
    <border>
      <left style="hair">
        <color rgb="FFFF0000"/>
      </left>
      <right style="hair">
        <color indexed="64"/>
      </right>
      <top style="hair">
        <color rgb="FFFF0000"/>
      </top>
      <bottom style="thin">
        <color indexed="64"/>
      </bottom>
      <diagonal/>
    </border>
    <border>
      <left style="thin">
        <color indexed="64"/>
      </left>
      <right style="hair">
        <color indexed="64"/>
      </right>
      <top style="hair">
        <color indexed="64"/>
      </top>
      <bottom style="hair">
        <color rgb="FFFF0000"/>
      </bottom>
      <diagonal/>
    </border>
    <border>
      <left style="hair">
        <color indexed="64"/>
      </left>
      <right style="hair">
        <color indexed="64"/>
      </right>
      <top style="hair">
        <color indexed="64"/>
      </top>
      <bottom style="hair">
        <color rgb="FFFF0000"/>
      </bottom>
      <diagonal/>
    </border>
    <border>
      <left style="hair">
        <color indexed="64"/>
      </left>
      <right style="thin">
        <color indexed="64"/>
      </right>
      <top style="hair">
        <color indexed="64"/>
      </top>
      <bottom style="hair">
        <color rgb="FFFF0000"/>
      </bottom>
      <diagonal/>
    </border>
    <border>
      <left style="hair">
        <color indexed="64"/>
      </left>
      <right style="hair">
        <color rgb="FFFF0000"/>
      </right>
      <top style="hair">
        <color rgb="FFFF0000"/>
      </top>
      <bottom style="thin">
        <color indexed="64"/>
      </bottom>
      <diagonal/>
    </border>
    <border>
      <left style="hair">
        <color indexed="64"/>
      </left>
      <right style="thin">
        <color indexed="64"/>
      </right>
      <top/>
      <bottom style="medium">
        <color indexed="64"/>
      </bottom>
      <diagonal/>
    </border>
    <border>
      <left style="hair">
        <color rgb="FFFF0000"/>
      </left>
      <right style="hair">
        <color indexed="64"/>
      </right>
      <top style="hair">
        <color rgb="FFFF0000"/>
      </top>
      <bottom style="medium">
        <color indexed="64"/>
      </bottom>
      <diagonal/>
    </border>
    <border>
      <left style="hair">
        <color indexed="64"/>
      </left>
      <right style="thin">
        <color indexed="64"/>
      </right>
      <top style="hair">
        <color rgb="FFFF0000"/>
      </top>
      <bottom style="medium">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hair">
        <color indexed="64"/>
      </right>
      <top style="hair">
        <color rgb="FFFF0000"/>
      </top>
      <bottom style="medium">
        <color indexed="64"/>
      </bottom>
      <diagonal/>
    </border>
    <border>
      <left style="hair">
        <color indexed="64"/>
      </left>
      <right style="hair">
        <color indexed="64"/>
      </right>
      <top style="hair">
        <color rgb="FFFF0000"/>
      </top>
      <bottom style="medium">
        <color indexed="64"/>
      </bottom>
      <diagonal/>
    </border>
    <border>
      <left style="hair">
        <color indexed="64"/>
      </left>
      <right style="hair">
        <color rgb="FFFF0000"/>
      </right>
      <top style="hair">
        <color rgb="FFFF0000"/>
      </top>
      <bottom style="medium">
        <color indexed="64"/>
      </bottom>
      <diagonal/>
    </border>
    <border>
      <left/>
      <right style="hair">
        <color indexed="64"/>
      </right>
      <top style="hair">
        <color rgb="FFFF0000"/>
      </top>
      <bottom style="thin">
        <color indexed="64"/>
      </bottom>
      <diagonal/>
    </border>
    <border>
      <left style="hair">
        <color rgb="FFFF0000"/>
      </left>
      <right style="hair">
        <color indexed="64"/>
      </right>
      <top/>
      <bottom style="thin">
        <color indexed="64"/>
      </bottom>
      <diagonal/>
    </border>
    <border>
      <left style="thin">
        <color indexed="64"/>
      </left>
      <right style="hair">
        <color rgb="FFFF0000"/>
      </right>
      <top style="double">
        <color indexed="64"/>
      </top>
      <bottom style="hair">
        <color rgb="FFFF0000"/>
      </bottom>
      <diagonal/>
    </border>
    <border>
      <left style="hair">
        <color rgb="FFFF0000"/>
      </left>
      <right style="hair">
        <color rgb="FFFF0000"/>
      </right>
      <top style="double">
        <color indexed="64"/>
      </top>
      <bottom style="hair">
        <color rgb="FFFF0000"/>
      </bottom>
      <diagonal/>
    </border>
    <border>
      <left style="hair">
        <color rgb="FFFF0000"/>
      </left>
      <right style="thin">
        <color indexed="64"/>
      </right>
      <top style="double">
        <color indexed="64"/>
      </top>
      <bottom style="hair">
        <color rgb="FFFF0000"/>
      </bottom>
      <diagonal/>
    </border>
    <border>
      <left style="hair">
        <color rgb="FFFF0000"/>
      </left>
      <right style="hair">
        <color rgb="FFFF0000"/>
      </right>
      <top/>
      <bottom style="hair">
        <color rgb="FFFF0000"/>
      </bottom>
      <diagonal/>
    </border>
    <border>
      <left style="hair">
        <color rgb="FFFF0000"/>
      </left>
      <right style="thin">
        <color indexed="64"/>
      </right>
      <top/>
      <bottom style="hair">
        <color rgb="FFFF0000"/>
      </bottom>
      <diagonal/>
    </border>
    <border>
      <left style="thin">
        <color indexed="64"/>
      </left>
      <right style="hair">
        <color rgb="FFFF0000"/>
      </right>
      <top/>
      <bottom style="hair">
        <color rgb="FFFF0000"/>
      </bottom>
      <diagonal/>
    </border>
    <border>
      <left style="thin">
        <color indexed="64"/>
      </left>
      <right style="hair">
        <color theme="1"/>
      </right>
      <top style="hair">
        <color theme="1"/>
      </top>
      <bottom style="thin">
        <color indexed="64"/>
      </bottom>
      <diagonal/>
    </border>
    <border>
      <left style="hair">
        <color theme="1"/>
      </left>
      <right style="hair">
        <color theme="1"/>
      </right>
      <top style="hair">
        <color theme="1"/>
      </top>
      <bottom style="thin">
        <color indexed="64"/>
      </bottom>
      <diagonal/>
    </border>
    <border>
      <left style="hair">
        <color theme="1"/>
      </left>
      <right style="thin">
        <color indexed="64"/>
      </right>
      <top style="hair">
        <color theme="1"/>
      </top>
      <bottom style="thin">
        <color indexed="64"/>
      </bottom>
      <diagonal/>
    </border>
    <border>
      <left style="thin">
        <color indexed="64"/>
      </left>
      <right style="hair">
        <color theme="1"/>
      </right>
      <top style="hair">
        <color theme="1"/>
      </top>
      <bottom style="medium">
        <color indexed="64"/>
      </bottom>
      <diagonal/>
    </border>
    <border>
      <left style="hair">
        <color theme="1"/>
      </left>
      <right style="hair">
        <color theme="1"/>
      </right>
      <top style="hair">
        <color theme="1"/>
      </top>
      <bottom style="medium">
        <color indexed="64"/>
      </bottom>
      <diagonal/>
    </border>
    <border>
      <left style="hair">
        <color theme="1"/>
      </left>
      <right style="thin">
        <color indexed="64"/>
      </right>
      <top style="hair">
        <color theme="1"/>
      </top>
      <bottom style="medium">
        <color indexed="64"/>
      </bottom>
      <diagonal/>
    </border>
    <border>
      <left style="thin">
        <color indexed="64"/>
      </left>
      <right style="hair">
        <color theme="1"/>
      </right>
      <top style="hair">
        <color theme="1"/>
      </top>
      <bottom/>
      <diagonal/>
    </border>
    <border>
      <left style="hair">
        <color theme="1"/>
      </left>
      <right style="hair">
        <color theme="1"/>
      </right>
      <top style="hair">
        <color theme="1"/>
      </top>
      <bottom/>
      <diagonal/>
    </border>
    <border>
      <left style="hair">
        <color theme="1"/>
      </left>
      <right style="thin">
        <color indexed="64"/>
      </right>
      <top style="hair">
        <color theme="1"/>
      </top>
      <bottom/>
      <diagonal/>
    </border>
    <border>
      <left style="thin">
        <color indexed="64"/>
      </left>
      <right style="hair">
        <color rgb="FFFF0000"/>
      </right>
      <top style="hair">
        <color rgb="FFFF0000"/>
      </top>
      <bottom style="hair">
        <color theme="1"/>
      </bottom>
      <diagonal/>
    </border>
    <border>
      <left style="hair">
        <color rgb="FFFF0000"/>
      </left>
      <right style="hair">
        <color rgb="FFFF0000"/>
      </right>
      <top style="hair">
        <color rgb="FFFF0000"/>
      </top>
      <bottom style="hair">
        <color theme="1"/>
      </bottom>
      <diagonal/>
    </border>
    <border>
      <left style="hair">
        <color rgb="FFFF0000"/>
      </left>
      <right style="thin">
        <color indexed="64"/>
      </right>
      <top style="hair">
        <color rgb="FFFF0000"/>
      </top>
      <bottom style="hair">
        <color theme="1"/>
      </bottom>
      <diagonal/>
    </border>
    <border>
      <left style="thin">
        <color indexed="64"/>
      </left>
      <right style="hair">
        <color theme="1"/>
      </right>
      <top style="hair">
        <color rgb="FFFF0000"/>
      </top>
      <bottom style="hair">
        <color rgb="FFFF0000"/>
      </bottom>
      <diagonal/>
    </border>
    <border>
      <left style="hair">
        <color theme="1"/>
      </left>
      <right style="hair">
        <color theme="1"/>
      </right>
      <top style="hair">
        <color rgb="FFFF0000"/>
      </top>
      <bottom style="hair">
        <color rgb="FFFF0000"/>
      </bottom>
      <diagonal/>
    </border>
    <border>
      <left style="hair">
        <color theme="1"/>
      </left>
      <right style="thin">
        <color indexed="64"/>
      </right>
      <top style="hair">
        <color rgb="FFFF0000"/>
      </top>
      <bottom style="hair">
        <color rgb="FFFF0000"/>
      </bottom>
      <diagonal/>
    </border>
    <border>
      <left style="thin">
        <color indexed="64"/>
      </left>
      <right style="hair">
        <color theme="1"/>
      </right>
      <top style="hair">
        <color rgb="FFFF0000"/>
      </top>
      <bottom/>
      <diagonal/>
    </border>
    <border>
      <left style="hair">
        <color theme="1"/>
      </left>
      <right style="hair">
        <color theme="1"/>
      </right>
      <top style="hair">
        <color rgb="FFFF0000"/>
      </top>
      <bottom/>
      <diagonal/>
    </border>
    <border>
      <left style="hair">
        <color theme="1"/>
      </left>
      <right style="thin">
        <color indexed="64"/>
      </right>
      <top style="hair">
        <color rgb="FFFF0000"/>
      </top>
      <bottom/>
      <diagonal/>
    </border>
    <border>
      <left style="double">
        <color indexed="64"/>
      </left>
      <right style="double">
        <color indexed="64"/>
      </right>
      <top/>
      <bottom/>
      <diagonal/>
    </border>
    <border>
      <left style="medium">
        <color indexed="64"/>
      </left>
      <right/>
      <top/>
      <bottom style="thick">
        <color indexed="64"/>
      </bottom>
      <diagonal/>
    </border>
    <border>
      <left/>
      <right/>
      <top/>
      <bottom style="thick">
        <color indexed="64"/>
      </bottom>
      <diagonal/>
    </border>
    <border>
      <left/>
      <right style="double">
        <color indexed="64"/>
      </right>
      <top/>
      <bottom style="thick">
        <color indexed="64"/>
      </bottom>
      <diagonal/>
    </border>
    <border>
      <left/>
      <right style="thick">
        <color indexed="64"/>
      </right>
      <top/>
      <bottom style="thick">
        <color indexed="64"/>
      </bottom>
      <diagonal/>
    </border>
    <border>
      <left/>
      <right style="thick">
        <color indexed="64"/>
      </right>
      <top/>
      <bottom/>
      <diagonal/>
    </border>
    <border>
      <left/>
      <right style="double">
        <color indexed="64"/>
      </right>
      <top style="hair">
        <color rgb="FFFF0000"/>
      </top>
      <bottom style="dotted">
        <color indexed="64"/>
      </bottom>
      <diagonal/>
    </border>
    <border>
      <left style="double">
        <color indexed="64"/>
      </left>
      <right/>
      <top style="hair">
        <color rgb="FFFF0000"/>
      </top>
      <bottom style="dotted">
        <color indexed="64"/>
      </bottom>
      <diagonal/>
    </border>
    <border>
      <left/>
      <right/>
      <top style="hair">
        <color rgb="FFFF0000"/>
      </top>
      <bottom style="dotted">
        <color indexed="64"/>
      </bottom>
      <diagonal/>
    </border>
    <border>
      <left/>
      <right style="thin">
        <color indexed="64"/>
      </right>
      <top style="hair">
        <color rgb="FFFF0000"/>
      </top>
      <bottom style="dotted">
        <color indexed="64"/>
      </bottom>
      <diagonal/>
    </border>
    <border>
      <left/>
      <right style="medium">
        <color indexed="64"/>
      </right>
      <top style="hair">
        <color rgb="FFFF0000"/>
      </top>
      <bottom style="dotted">
        <color indexed="64"/>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right style="thick">
        <color rgb="FFFF0000"/>
      </right>
      <top/>
      <bottom/>
      <diagonal/>
    </border>
  </borders>
  <cellStyleXfs count="19">
    <xf numFmtId="0" fontId="0" fillId="0" borderId="0">
      <alignment vertical="center"/>
    </xf>
    <xf numFmtId="38" fontId="3" fillId="0" borderId="0" applyFont="0" applyFill="0" applyBorder="0" applyAlignment="0" applyProtection="0">
      <alignment vertical="center"/>
    </xf>
    <xf numFmtId="6" fontId="3" fillId="0" borderId="0" applyFont="0" applyFill="0" applyBorder="0" applyAlignment="0" applyProtection="0">
      <alignment vertical="center"/>
    </xf>
    <xf numFmtId="0" fontId="5" fillId="0" borderId="0" applyFill="0">
      <alignment vertical="center"/>
    </xf>
    <xf numFmtId="0" fontId="5" fillId="0" borderId="0" applyFill="0">
      <alignment vertical="center"/>
    </xf>
    <xf numFmtId="0" fontId="5" fillId="0" borderId="0">
      <alignment vertical="center"/>
    </xf>
    <xf numFmtId="0" fontId="3" fillId="0" borderId="0">
      <alignment vertical="center"/>
    </xf>
    <xf numFmtId="38" fontId="3"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xf numFmtId="0" fontId="5" fillId="0" borderId="0">
      <alignment vertical="center"/>
    </xf>
    <xf numFmtId="0" fontId="3" fillId="0" borderId="0">
      <alignment vertical="center"/>
    </xf>
    <xf numFmtId="38" fontId="3" fillId="0" borderId="0" applyFont="0" applyFill="0" applyBorder="0" applyAlignment="0" applyProtection="0">
      <alignment vertical="center"/>
    </xf>
    <xf numFmtId="6" fontId="3" fillId="0" borderId="0" applyFont="0" applyFill="0" applyBorder="0" applyAlignment="0" applyProtection="0">
      <alignment vertical="center"/>
    </xf>
    <xf numFmtId="0" fontId="3" fillId="0" borderId="0">
      <alignment vertical="center"/>
    </xf>
    <xf numFmtId="0" fontId="3" fillId="0" borderId="0"/>
    <xf numFmtId="0" fontId="58" fillId="0" borderId="0" applyNumberFormat="0" applyFill="0" applyBorder="0" applyAlignment="0" applyProtection="0">
      <alignment vertical="center"/>
    </xf>
    <xf numFmtId="0" fontId="2" fillId="0" borderId="0">
      <alignment vertical="center"/>
    </xf>
    <xf numFmtId="0" fontId="1" fillId="0" borderId="0">
      <alignment vertical="center"/>
    </xf>
  </cellStyleXfs>
  <cellXfs count="7206">
    <xf numFmtId="0" fontId="0" fillId="0" borderId="0" xfId="0">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7" fillId="0" borderId="0" xfId="0" applyFont="1" applyAlignment="1">
      <alignment horizontal="distributed" vertical="center"/>
    </xf>
    <xf numFmtId="0" fontId="15" fillId="0" borderId="183" xfId="0" applyFont="1" applyBorder="1">
      <alignment vertical="center"/>
    </xf>
    <xf numFmtId="0" fontId="15" fillId="0" borderId="183" xfId="0" applyFont="1" applyBorder="1" applyAlignment="1">
      <alignment horizontal="right" vertical="center" shrinkToFit="1"/>
    </xf>
    <xf numFmtId="0" fontId="15" fillId="0" borderId="183" xfId="0" applyFont="1" applyBorder="1" applyAlignment="1">
      <alignment horizontal="center" vertical="center"/>
    </xf>
    <xf numFmtId="0" fontId="15" fillId="0" borderId="207" xfId="0" applyFont="1" applyBorder="1">
      <alignment vertical="center"/>
    </xf>
    <xf numFmtId="0" fontId="18" fillId="0" borderId="206" xfId="0" applyFont="1" applyBorder="1">
      <alignment vertical="center"/>
    </xf>
    <xf numFmtId="0" fontId="18" fillId="0" borderId="78" xfId="0" applyFont="1" applyBorder="1">
      <alignment vertical="center"/>
    </xf>
    <xf numFmtId="0" fontId="15" fillId="0" borderId="79" xfId="0" applyFont="1" applyBorder="1" applyAlignment="1">
      <alignment horizontal="center" vertical="center"/>
    </xf>
    <xf numFmtId="0" fontId="15" fillId="0" borderId="53" xfId="0" applyFont="1" applyBorder="1" applyAlignment="1">
      <alignment horizontal="right" vertical="center" shrinkToFit="1"/>
    </xf>
    <xf numFmtId="0" fontId="15" fillId="0" borderId="53" xfId="0" applyFont="1" applyBorder="1" applyAlignment="1">
      <alignment horizontal="center" vertical="center"/>
    </xf>
    <xf numFmtId="0" fontId="15" fillId="0" borderId="155" xfId="0" applyFont="1" applyBorder="1" applyAlignment="1">
      <alignment horizontal="center" vertical="center"/>
    </xf>
    <xf numFmtId="0" fontId="18" fillId="0" borderId="115" xfId="0" applyFont="1" applyBorder="1" applyAlignment="1">
      <alignment horizontal="distributed" vertical="center"/>
    </xf>
    <xf numFmtId="0" fontId="19" fillId="0" borderId="126" xfId="0" applyFont="1" applyBorder="1">
      <alignment vertical="center"/>
    </xf>
    <xf numFmtId="0" fontId="15" fillId="0" borderId="12" xfId="0" applyFont="1" applyBorder="1">
      <alignment vertical="center"/>
    </xf>
    <xf numFmtId="0" fontId="15" fillId="0" borderId="12" xfId="0" applyFont="1" applyBorder="1" applyAlignment="1">
      <alignment horizontal="right" vertical="center" shrinkToFit="1"/>
    </xf>
    <xf numFmtId="0" fontId="15" fillId="0" borderId="39" xfId="0" applyFont="1" applyBorder="1">
      <alignment vertical="center"/>
    </xf>
    <xf numFmtId="0" fontId="18" fillId="0" borderId="0" xfId="0" applyFont="1" applyAlignment="1">
      <alignment horizontal="center" vertical="center" textRotation="255"/>
    </xf>
    <xf numFmtId="0" fontId="15" fillId="0" borderId="22" xfId="0" applyFont="1" applyBorder="1" applyAlignment="1">
      <alignment horizontal="center" vertical="center"/>
    </xf>
    <xf numFmtId="0" fontId="15" fillId="0" borderId="22" xfId="0" applyFont="1" applyBorder="1" applyAlignment="1">
      <alignment horizontal="right" vertical="center" shrinkToFit="1"/>
    </xf>
    <xf numFmtId="0" fontId="15" fillId="0" borderId="193" xfId="0" applyFont="1" applyBorder="1" applyAlignment="1">
      <alignment horizontal="center" vertical="center"/>
    </xf>
    <xf numFmtId="0" fontId="15" fillId="0" borderId="64" xfId="0" applyFont="1" applyBorder="1" applyAlignment="1">
      <alignment horizontal="center" vertical="center"/>
    </xf>
    <xf numFmtId="0" fontId="15" fillId="0" borderId="64" xfId="0" applyFont="1" applyBorder="1" applyAlignment="1">
      <alignment horizontal="right" vertical="center" shrinkToFit="1"/>
    </xf>
    <xf numFmtId="0" fontId="15" fillId="0" borderId="64" xfId="0" applyFont="1" applyBorder="1" applyAlignment="1">
      <alignment horizontal="center" vertical="center" shrinkToFit="1"/>
    </xf>
    <xf numFmtId="0" fontId="15" fillId="0" borderId="191" xfId="0" applyFont="1" applyBorder="1" applyAlignment="1">
      <alignment horizontal="center" vertical="center"/>
    </xf>
    <xf numFmtId="0" fontId="15" fillId="0" borderId="49" xfId="0" applyFont="1" applyBorder="1" applyAlignment="1">
      <alignment horizontal="center" vertical="center"/>
    </xf>
    <xf numFmtId="0" fontId="15" fillId="0" borderId="49" xfId="0" applyFont="1" applyBorder="1" applyAlignment="1">
      <alignment horizontal="right" vertical="center" shrinkToFit="1"/>
    </xf>
    <xf numFmtId="0" fontId="15" fillId="0" borderId="153" xfId="0" applyFont="1" applyBorder="1" applyAlignment="1">
      <alignment horizontal="center" vertical="center"/>
    </xf>
    <xf numFmtId="0" fontId="15" fillId="0" borderId="0" xfId="0" applyFont="1" applyAlignment="1">
      <alignment horizontal="right" vertical="center" shrinkToFit="1"/>
    </xf>
    <xf numFmtId="0" fontId="15" fillId="0" borderId="5" xfId="0" applyFont="1" applyBorder="1" applyAlignment="1">
      <alignment horizontal="center" vertical="center"/>
    </xf>
    <xf numFmtId="0" fontId="15" fillId="0" borderId="39" xfId="0" applyFont="1" applyBorder="1" applyAlignment="1">
      <alignment horizontal="center" vertical="center"/>
    </xf>
    <xf numFmtId="0" fontId="15" fillId="0" borderId="157" xfId="0" applyFont="1" applyBorder="1" applyAlignment="1">
      <alignment horizontal="center" vertical="center"/>
    </xf>
    <xf numFmtId="0" fontId="15" fillId="0" borderId="158" xfId="0" applyFont="1" applyBorder="1" applyAlignment="1">
      <alignment horizontal="center" vertical="center"/>
    </xf>
    <xf numFmtId="0" fontId="18" fillId="0" borderId="0" xfId="0" applyFont="1">
      <alignment vertical="center"/>
    </xf>
    <xf numFmtId="0" fontId="20" fillId="0" borderId="0" xfId="4" applyFont="1">
      <alignment vertical="center"/>
    </xf>
    <xf numFmtId="0" fontId="20" fillId="0" borderId="3" xfId="4" applyFont="1" applyBorder="1">
      <alignment vertical="center"/>
    </xf>
    <xf numFmtId="0" fontId="21" fillId="2" borderId="3" xfId="4" applyFont="1" applyFill="1" applyBorder="1" applyAlignment="1">
      <alignment horizontal="left" vertical="center"/>
    </xf>
    <xf numFmtId="0" fontId="20" fillId="2" borderId="83" xfId="4" applyFont="1" applyFill="1" applyBorder="1" applyAlignment="1">
      <alignment horizontal="left" vertical="center"/>
    </xf>
    <xf numFmtId="0" fontId="18" fillId="2" borderId="5" xfId="4" applyFont="1" applyFill="1" applyBorder="1" applyAlignment="1">
      <alignment horizontal="left" vertical="center"/>
    </xf>
    <xf numFmtId="0" fontId="20" fillId="2" borderId="3" xfId="4" applyFont="1" applyFill="1" applyBorder="1" applyAlignment="1">
      <alignment horizontal="left" vertical="center"/>
    </xf>
    <xf numFmtId="0" fontId="20" fillId="2" borderId="0" xfId="4" applyFont="1" applyFill="1">
      <alignment vertical="center"/>
    </xf>
    <xf numFmtId="0" fontId="14" fillId="2" borderId="0" xfId="4" applyFont="1" applyFill="1" applyAlignment="1">
      <alignment horizontal="left" vertical="center"/>
    </xf>
    <xf numFmtId="0" fontId="18" fillId="2" borderId="0" xfId="4" applyFont="1" applyFill="1">
      <alignment vertical="center"/>
    </xf>
    <xf numFmtId="0" fontId="22" fillId="2" borderId="83" xfId="4" applyFont="1" applyFill="1" applyBorder="1" applyAlignment="1">
      <alignment horizontal="right" vertical="center"/>
    </xf>
    <xf numFmtId="0" fontId="20" fillId="0" borderId="25" xfId="4" applyFont="1" applyBorder="1" applyAlignment="1">
      <alignment horizontal="center" vertical="center"/>
    </xf>
    <xf numFmtId="0" fontId="20" fillId="0" borderId="83" xfId="4" applyFont="1" applyBorder="1" applyAlignment="1">
      <alignment horizontal="center" vertical="center"/>
    </xf>
    <xf numFmtId="0" fontId="20" fillId="2" borderId="25" xfId="4" applyFont="1" applyFill="1" applyBorder="1" applyAlignment="1">
      <alignment horizontal="center" vertical="center"/>
    </xf>
    <xf numFmtId="0" fontId="20" fillId="2" borderId="83" xfId="4" applyFont="1" applyFill="1" applyBorder="1" applyAlignment="1">
      <alignment horizontal="center" vertical="center"/>
    </xf>
    <xf numFmtId="0" fontId="22" fillId="2" borderId="25" xfId="4" applyFont="1" applyFill="1" applyBorder="1">
      <alignment vertical="center"/>
    </xf>
    <xf numFmtId="0" fontId="20" fillId="0" borderId="0" xfId="4" applyFont="1" applyAlignment="1">
      <alignment horizontal="left" vertical="top"/>
    </xf>
    <xf numFmtId="0" fontId="20" fillId="0" borderId="25" xfId="4" applyFont="1" applyBorder="1" applyAlignment="1">
      <alignment horizontal="left" vertical="top"/>
    </xf>
    <xf numFmtId="0" fontId="20" fillId="2" borderId="0" xfId="4" applyFont="1" applyFill="1" applyAlignment="1">
      <alignment vertical="center" wrapText="1"/>
    </xf>
    <xf numFmtId="0" fontId="22" fillId="2" borderId="0" xfId="4" applyFont="1" applyFill="1">
      <alignment vertical="center"/>
    </xf>
    <xf numFmtId="0" fontId="20" fillId="2" borderId="0" xfId="4" applyFont="1" applyFill="1" applyAlignment="1">
      <alignment horizontal="left" vertical="top"/>
    </xf>
    <xf numFmtId="0" fontId="20" fillId="0" borderId="0" xfId="4" applyFont="1" applyFill="1" applyAlignment="1">
      <alignment horizontal="left" vertical="top"/>
    </xf>
    <xf numFmtId="0" fontId="15" fillId="0" borderId="0" xfId="0" applyFont="1" applyAlignment="1">
      <alignment horizontal="left" vertical="top"/>
    </xf>
    <xf numFmtId="0" fontId="20" fillId="0" borderId="0" xfId="4" applyFont="1" applyAlignment="1">
      <alignment vertical="center" wrapText="1"/>
    </xf>
    <xf numFmtId="0" fontId="20" fillId="2" borderId="5" xfId="4" applyFont="1" applyFill="1" applyBorder="1" applyAlignment="1">
      <alignment horizontal="left" vertical="top"/>
    </xf>
    <xf numFmtId="0" fontId="20" fillId="2" borderId="83" xfId="4" applyFont="1" applyFill="1" applyBorder="1">
      <alignment vertical="center"/>
    </xf>
    <xf numFmtId="0" fontId="20" fillId="2" borderId="83" xfId="4" applyFont="1" applyFill="1" applyBorder="1" applyAlignment="1">
      <alignment horizontal="right" vertical="center"/>
    </xf>
    <xf numFmtId="6" fontId="20" fillId="2" borderId="0" xfId="2" applyFont="1" applyFill="1" applyBorder="1" applyAlignment="1">
      <alignment vertical="center"/>
    </xf>
    <xf numFmtId="6" fontId="20" fillId="2" borderId="83" xfId="2" applyFont="1" applyFill="1" applyBorder="1" applyAlignment="1">
      <alignment vertical="center"/>
    </xf>
    <xf numFmtId="0" fontId="22" fillId="2" borderId="83" xfId="4" applyFont="1" applyFill="1" applyBorder="1" applyAlignment="1">
      <alignment horizontal="right" vertical="top"/>
    </xf>
    <xf numFmtId="0" fontId="18" fillId="0" borderId="0" xfId="4" applyFont="1" applyFill="1">
      <alignment vertical="center"/>
    </xf>
    <xf numFmtId="0" fontId="14" fillId="2" borderId="0" xfId="4" applyFont="1" applyFill="1">
      <alignment vertical="center"/>
    </xf>
    <xf numFmtId="0" fontId="22" fillId="0" borderId="0" xfId="4" applyFont="1" applyFill="1">
      <alignment vertical="center"/>
    </xf>
    <xf numFmtId="0" fontId="23" fillId="2" borderId="83" xfId="4" applyFont="1" applyFill="1" applyBorder="1" applyAlignment="1">
      <alignment horizontal="right" vertical="center"/>
    </xf>
    <xf numFmtId="0" fontId="20" fillId="0" borderId="5" xfId="4" applyFont="1" applyBorder="1">
      <alignment vertical="center"/>
    </xf>
    <xf numFmtId="0" fontId="22" fillId="0" borderId="0" xfId="4" applyFont="1">
      <alignment vertical="center"/>
    </xf>
    <xf numFmtId="0" fontId="22" fillId="2" borderId="83" xfId="4" applyFont="1" applyFill="1" applyBorder="1">
      <alignment vertical="center"/>
    </xf>
    <xf numFmtId="0" fontId="20" fillId="2" borderId="8" xfId="4" applyFont="1" applyFill="1" applyBorder="1" applyAlignment="1">
      <alignment horizontal="left" vertical="center"/>
    </xf>
    <xf numFmtId="0" fontId="20" fillId="2" borderId="7" xfId="4" applyFont="1" applyFill="1" applyBorder="1" applyAlignment="1">
      <alignment horizontal="left" vertical="center"/>
    </xf>
    <xf numFmtId="0" fontId="20" fillId="0" borderId="7" xfId="4" applyFont="1" applyBorder="1">
      <alignment vertical="center"/>
    </xf>
    <xf numFmtId="0" fontId="20" fillId="2" borderId="7" xfId="4" applyFont="1" applyFill="1" applyBorder="1">
      <alignment vertical="center"/>
    </xf>
    <xf numFmtId="0" fontId="20" fillId="2" borderId="58" xfId="4" applyFont="1" applyFill="1" applyBorder="1" applyAlignment="1">
      <alignment horizontal="left" vertical="center"/>
    </xf>
    <xf numFmtId="0" fontId="18" fillId="2" borderId="10" xfId="4" applyFont="1" applyFill="1" applyBorder="1" applyAlignment="1">
      <alignment horizontal="left" vertical="center"/>
    </xf>
    <xf numFmtId="0" fontId="20" fillId="0" borderId="2" xfId="4" applyFont="1" applyBorder="1">
      <alignment vertical="center"/>
    </xf>
    <xf numFmtId="0" fontId="20" fillId="2" borderId="6" xfId="4" applyFont="1" applyFill="1" applyBorder="1" applyAlignment="1">
      <alignment horizontal="left" vertical="center"/>
    </xf>
    <xf numFmtId="0" fontId="20" fillId="2" borderId="41" xfId="4" applyFont="1" applyFill="1" applyBorder="1" applyAlignment="1">
      <alignment horizontal="left" vertical="center"/>
    </xf>
    <xf numFmtId="0" fontId="23" fillId="2" borderId="83" xfId="4" applyFont="1" applyFill="1" applyBorder="1">
      <alignment vertical="center"/>
    </xf>
    <xf numFmtId="0" fontId="20" fillId="0" borderId="11" xfId="4" applyFont="1" applyBorder="1">
      <alignment vertical="center"/>
    </xf>
    <xf numFmtId="0" fontId="20" fillId="0" borderId="12" xfId="4" applyFont="1" applyBorder="1">
      <alignment vertical="center"/>
    </xf>
    <xf numFmtId="0" fontId="20" fillId="0" borderId="13" xfId="4" applyFont="1" applyBorder="1">
      <alignment vertical="center"/>
    </xf>
    <xf numFmtId="0" fontId="22" fillId="0" borderId="14" xfId="4" applyFont="1" applyBorder="1">
      <alignment vertical="center"/>
    </xf>
    <xf numFmtId="0" fontId="20" fillId="0" borderId="15" xfId="4" applyFont="1" applyBorder="1">
      <alignment vertical="center"/>
    </xf>
    <xf numFmtId="0" fontId="22" fillId="2" borderId="83" xfId="4" applyFont="1" applyFill="1" applyBorder="1" applyAlignment="1">
      <alignment horizontal="right" vertical="center" shrinkToFit="1"/>
    </xf>
    <xf numFmtId="0" fontId="20" fillId="0" borderId="0" xfId="4" applyFont="1" applyFill="1">
      <alignment vertical="center"/>
    </xf>
    <xf numFmtId="0" fontId="22" fillId="0" borderId="0" xfId="4" applyFont="1" applyAlignment="1">
      <alignment horizontal="left" vertical="top"/>
    </xf>
    <xf numFmtId="0" fontId="20" fillId="2" borderId="5" xfId="4" applyFont="1" applyFill="1" applyBorder="1">
      <alignment vertical="center"/>
    </xf>
    <xf numFmtId="0" fontId="20" fillId="2" borderId="17" xfId="4" applyFont="1" applyFill="1" applyBorder="1">
      <alignment vertical="center"/>
    </xf>
    <xf numFmtId="0" fontId="20" fillId="0" borderId="0" xfId="4" applyFont="1" applyAlignment="1">
      <alignment horizontal="right" vertical="center"/>
    </xf>
    <xf numFmtId="0" fontId="23" fillId="2" borderId="0" xfId="4" applyFont="1" applyFill="1">
      <alignment vertical="center"/>
    </xf>
    <xf numFmtId="0" fontId="20" fillId="0" borderId="14" xfId="4" applyFont="1" applyBorder="1">
      <alignment vertical="center"/>
    </xf>
    <xf numFmtId="0" fontId="22" fillId="2" borderId="83" xfId="4" applyFont="1" applyFill="1" applyBorder="1" applyAlignment="1">
      <alignment horizontal="center" vertical="center"/>
    </xf>
    <xf numFmtId="0" fontId="25" fillId="2" borderId="83" xfId="4" applyFont="1" applyFill="1" applyBorder="1">
      <alignment vertical="center"/>
    </xf>
    <xf numFmtId="0" fontId="25" fillId="2" borderId="0" xfId="4" applyFont="1" applyFill="1">
      <alignment vertical="center"/>
    </xf>
    <xf numFmtId="0" fontId="25" fillId="2" borderId="5" xfId="4" applyFont="1" applyFill="1" applyBorder="1">
      <alignment vertical="center"/>
    </xf>
    <xf numFmtId="0" fontId="25" fillId="2" borderId="83" xfId="4" applyFont="1" applyFill="1" applyBorder="1" applyAlignment="1">
      <alignment horizontal="left" vertical="center"/>
    </xf>
    <xf numFmtId="0" fontId="25" fillId="2" borderId="0" xfId="4" applyFont="1" applyFill="1" applyAlignment="1">
      <alignment horizontal="left" vertical="center"/>
    </xf>
    <xf numFmtId="0" fontId="25" fillId="2" borderId="5" xfId="4" applyFont="1" applyFill="1" applyBorder="1" applyAlignment="1">
      <alignment horizontal="left" vertical="center"/>
    </xf>
    <xf numFmtId="0" fontId="21" fillId="2" borderId="0" xfId="4" applyFont="1" applyFill="1" applyAlignment="1">
      <alignment horizontal="left" vertical="center"/>
    </xf>
    <xf numFmtId="0" fontId="20" fillId="0" borderId="0" xfId="4" applyFont="1" applyFill="1" applyAlignment="1">
      <alignment vertical="top"/>
    </xf>
    <xf numFmtId="6" fontId="25" fillId="2" borderId="83" xfId="2" applyFont="1" applyFill="1" applyBorder="1" applyAlignment="1">
      <alignment vertical="center"/>
    </xf>
    <xf numFmtId="6" fontId="25" fillId="2" borderId="0" xfId="2" applyFont="1" applyFill="1" applyBorder="1" applyAlignment="1">
      <alignment vertical="center"/>
    </xf>
    <xf numFmtId="0" fontId="25" fillId="2" borderId="41" xfId="4" applyFont="1" applyFill="1" applyBorder="1" applyAlignment="1">
      <alignment horizontal="left" vertical="center"/>
    </xf>
    <xf numFmtId="0" fontId="20" fillId="2" borderId="56" xfId="4" applyFont="1" applyFill="1" applyBorder="1">
      <alignment vertical="center"/>
    </xf>
    <xf numFmtId="0" fontId="20" fillId="2" borderId="13" xfId="4" applyFont="1" applyFill="1" applyBorder="1" applyAlignment="1">
      <alignment horizontal="left" vertical="center"/>
    </xf>
    <xf numFmtId="0" fontId="18" fillId="2" borderId="56" xfId="4" applyFont="1" applyFill="1" applyBorder="1" applyAlignment="1">
      <alignment horizontal="left" vertical="center"/>
    </xf>
    <xf numFmtId="0" fontId="20" fillId="2" borderId="16" xfId="4" applyFont="1" applyFill="1" applyBorder="1">
      <alignment vertical="center"/>
    </xf>
    <xf numFmtId="0" fontId="20" fillId="0" borderId="6" xfId="4" applyFont="1" applyBorder="1" applyAlignment="1">
      <alignment vertical="center" shrinkToFit="1"/>
    </xf>
    <xf numFmtId="0" fontId="20" fillId="2" borderId="17" xfId="4" applyFont="1" applyFill="1" applyBorder="1" applyAlignment="1">
      <alignment horizontal="left" vertical="center"/>
    </xf>
    <xf numFmtId="0" fontId="25" fillId="2" borderId="83" xfId="4" applyFont="1" applyFill="1" applyBorder="1" applyAlignment="1">
      <alignment horizontal="center" vertical="center"/>
    </xf>
    <xf numFmtId="0" fontId="25" fillId="2" borderId="0" xfId="4" applyFont="1" applyFill="1" applyAlignment="1">
      <alignment horizontal="center" vertical="center"/>
    </xf>
    <xf numFmtId="38" fontId="25" fillId="2" borderId="0" xfId="1" applyFont="1" applyFill="1" applyBorder="1" applyAlignment="1">
      <alignment vertical="center"/>
    </xf>
    <xf numFmtId="0" fontId="20" fillId="0" borderId="83" xfId="4" applyFont="1" applyFill="1" applyBorder="1">
      <alignment vertical="center"/>
    </xf>
    <xf numFmtId="0" fontId="20" fillId="2" borderId="0" xfId="4" applyFont="1" applyFill="1" applyAlignment="1">
      <alignment vertical="top"/>
    </xf>
    <xf numFmtId="0" fontId="21" fillId="2" borderId="31" xfId="4" applyFont="1" applyFill="1" applyBorder="1">
      <alignment vertical="center"/>
    </xf>
    <xf numFmtId="0" fontId="17" fillId="2" borderId="12" xfId="4" applyFont="1" applyFill="1" applyBorder="1">
      <alignment vertical="center"/>
    </xf>
    <xf numFmtId="0" fontId="17" fillId="0" borderId="12" xfId="4" applyFont="1" applyFill="1" applyBorder="1">
      <alignment vertical="center"/>
    </xf>
    <xf numFmtId="0" fontId="22" fillId="2" borderId="5" xfId="4" applyFont="1" applyFill="1" applyBorder="1">
      <alignment vertical="center"/>
    </xf>
    <xf numFmtId="0" fontId="20" fillId="2" borderId="0" xfId="4" applyFont="1" applyFill="1" applyAlignment="1"/>
    <xf numFmtId="0" fontId="22" fillId="2" borderId="83" xfId="4" applyFont="1" applyFill="1" applyBorder="1" applyAlignment="1">
      <alignment horizontal="left" vertical="center" shrinkToFit="1"/>
    </xf>
    <xf numFmtId="0" fontId="20" fillId="0" borderId="83" xfId="4" applyFont="1" applyFill="1" applyBorder="1" applyAlignment="1">
      <alignment horizontal="left" vertical="center"/>
    </xf>
    <xf numFmtId="0" fontId="20" fillId="0" borderId="83" xfId="4" applyFont="1" applyFill="1" applyBorder="1" applyAlignment="1">
      <alignment horizontal="left" vertical="top"/>
    </xf>
    <xf numFmtId="0" fontId="18" fillId="0" borderId="0" xfId="4" applyFont="1">
      <alignment vertical="center"/>
    </xf>
    <xf numFmtId="0" fontId="22" fillId="0" borderId="5" xfId="0" applyFont="1" applyBorder="1">
      <alignment vertical="center"/>
    </xf>
    <xf numFmtId="0" fontId="14" fillId="0" borderId="3" xfId="4" applyFont="1" applyBorder="1" applyAlignment="1">
      <alignment horizontal="center" vertical="center"/>
    </xf>
    <xf numFmtId="0" fontId="14" fillId="0" borderId="0" xfId="4" applyFont="1" applyAlignment="1">
      <alignment horizontal="center" vertical="center"/>
    </xf>
    <xf numFmtId="0" fontId="14" fillId="0" borderId="0" xfId="4" applyFont="1" applyFill="1" applyAlignment="1">
      <alignment horizontal="center" vertical="center"/>
    </xf>
    <xf numFmtId="0" fontId="14" fillId="0" borderId="25" xfId="4" applyFont="1" applyBorder="1" applyAlignment="1">
      <alignment horizontal="center" vertical="center"/>
    </xf>
    <xf numFmtId="0" fontId="14" fillId="0" borderId="83" xfId="4" applyFont="1" applyBorder="1" applyAlignment="1">
      <alignment horizontal="center" vertical="center"/>
    </xf>
    <xf numFmtId="0" fontId="14" fillId="0" borderId="5" xfId="4" applyFont="1" applyBorder="1" applyAlignment="1">
      <alignment horizontal="center" vertical="center"/>
    </xf>
    <xf numFmtId="0" fontId="15" fillId="0" borderId="0" xfId="4" applyFont="1">
      <alignment vertical="center"/>
    </xf>
    <xf numFmtId="0" fontId="15" fillId="2" borderId="0" xfId="4" applyFont="1" applyFill="1">
      <alignment vertical="center"/>
    </xf>
    <xf numFmtId="0" fontId="15" fillId="2" borderId="0" xfId="4" applyFont="1" applyFill="1" applyAlignment="1">
      <alignment horizontal="left" vertical="center"/>
    </xf>
    <xf numFmtId="0" fontId="17" fillId="2" borderId="0" xfId="4" applyFont="1" applyFill="1">
      <alignment vertical="center"/>
    </xf>
    <xf numFmtId="0" fontId="17" fillId="0" borderId="0" xfId="4" applyFont="1" applyFill="1">
      <alignment vertical="center"/>
    </xf>
    <xf numFmtId="0" fontId="20" fillId="0" borderId="83" xfId="4" applyFont="1" applyBorder="1">
      <alignment vertical="center"/>
    </xf>
    <xf numFmtId="0" fontId="22" fillId="0" borderId="0" xfId="0" applyFont="1" applyAlignment="1">
      <alignment horizontal="left" vertical="top"/>
    </xf>
    <xf numFmtId="0" fontId="22" fillId="0" borderId="83" xfId="4" applyFont="1" applyBorder="1" applyAlignment="1">
      <alignment horizontal="right" vertical="center"/>
    </xf>
    <xf numFmtId="0" fontId="22" fillId="0" borderId="5" xfId="4" applyFont="1" applyBorder="1">
      <alignment vertical="center"/>
    </xf>
    <xf numFmtId="0" fontId="20" fillId="0" borderId="0" xfId="0" applyFont="1" applyAlignment="1">
      <alignment horizontal="left" vertical="top"/>
    </xf>
    <xf numFmtId="0" fontId="20" fillId="0" borderId="15" xfId="0" applyFont="1" applyBorder="1" applyAlignment="1">
      <alignment horizontal="left" vertical="top"/>
    </xf>
    <xf numFmtId="0" fontId="22" fillId="0" borderId="83" xfId="4" applyFont="1" applyFill="1" applyBorder="1">
      <alignment vertical="center"/>
    </xf>
    <xf numFmtId="0" fontId="22" fillId="0" borderId="5" xfId="6" applyFont="1" applyBorder="1">
      <alignment vertical="center"/>
    </xf>
    <xf numFmtId="0" fontId="20" fillId="3" borderId="0" xfId="4" applyFont="1" applyFill="1">
      <alignment vertical="center"/>
    </xf>
    <xf numFmtId="0" fontId="20" fillId="0" borderId="8" xfId="4" applyFont="1" applyBorder="1">
      <alignment vertical="center"/>
    </xf>
    <xf numFmtId="0" fontId="20" fillId="0" borderId="7" xfId="4" applyFont="1" applyFill="1" applyBorder="1">
      <alignment vertical="center"/>
    </xf>
    <xf numFmtId="0" fontId="20" fillId="0" borderId="94" xfId="4" applyFont="1" applyBorder="1">
      <alignment vertical="center"/>
    </xf>
    <xf numFmtId="0" fontId="20" fillId="0" borderId="58" xfId="4" applyFont="1" applyBorder="1">
      <alignment vertical="center"/>
    </xf>
    <xf numFmtId="0" fontId="20" fillId="0" borderId="10" xfId="4" applyFont="1" applyBorder="1">
      <alignment vertical="center"/>
    </xf>
    <xf numFmtId="0" fontId="21" fillId="0" borderId="3" xfId="4" applyFont="1" applyFill="1" applyBorder="1" applyAlignment="1">
      <alignment horizontal="left" vertical="center"/>
    </xf>
    <xf numFmtId="0" fontId="20" fillId="0" borderId="3" xfId="4" applyFont="1" applyFill="1" applyBorder="1" applyAlignment="1">
      <alignment horizontal="left" vertical="center"/>
    </xf>
    <xf numFmtId="0" fontId="20" fillId="0" borderId="0" xfId="4" applyFont="1" applyFill="1" applyAlignment="1">
      <alignment horizontal="left"/>
    </xf>
    <xf numFmtId="0" fontId="20" fillId="0" borderId="0" xfId="4" applyFont="1" applyFill="1" applyAlignment="1"/>
    <xf numFmtId="6" fontId="20" fillId="0" borderId="0" xfId="2" applyFont="1" applyFill="1" applyBorder="1" applyAlignment="1">
      <alignment vertical="center"/>
    </xf>
    <xf numFmtId="0" fontId="22" fillId="0" borderId="83" xfId="4" applyFont="1" applyFill="1" applyBorder="1" applyAlignment="1">
      <alignment horizontal="right" vertical="center"/>
    </xf>
    <xf numFmtId="0" fontId="22" fillId="0" borderId="0" xfId="4" applyFont="1" applyFill="1" applyAlignment="1">
      <alignment shrinkToFit="1"/>
    </xf>
    <xf numFmtId="0" fontId="22" fillId="0" borderId="0" xfId="4" applyFont="1" applyFill="1" applyAlignment="1"/>
    <xf numFmtId="0" fontId="22" fillId="0" borderId="25" xfId="4" applyFont="1" applyFill="1" applyBorder="1">
      <alignment vertical="center"/>
    </xf>
    <xf numFmtId="0" fontId="20" fillId="0" borderId="3" xfId="4" applyFont="1" applyFill="1" applyBorder="1">
      <alignment vertical="center"/>
    </xf>
    <xf numFmtId="0" fontId="22" fillId="0" borderId="5" xfId="4" applyFont="1" applyFill="1" applyBorder="1">
      <alignment vertical="center"/>
    </xf>
    <xf numFmtId="0" fontId="22" fillId="0" borderId="83" xfId="4" applyFont="1" applyFill="1" applyBorder="1" applyAlignment="1">
      <alignment horizontal="right" vertical="top"/>
    </xf>
    <xf numFmtId="0" fontId="22" fillId="0" borderId="11" xfId="4" applyFont="1" applyFill="1" applyBorder="1" applyAlignment="1">
      <alignment horizontal="left" vertical="center"/>
    </xf>
    <xf numFmtId="0" fontId="20" fillId="0" borderId="12" xfId="4" applyFont="1" applyFill="1" applyBorder="1">
      <alignment vertical="center"/>
    </xf>
    <xf numFmtId="0" fontId="20" fillId="0" borderId="13" xfId="4" applyFont="1" applyFill="1" applyBorder="1">
      <alignment vertical="center"/>
    </xf>
    <xf numFmtId="0" fontId="20" fillId="0" borderId="83" xfId="4" applyFont="1" applyFill="1" applyBorder="1" applyAlignment="1">
      <alignment horizontal="right" vertical="center"/>
    </xf>
    <xf numFmtId="0" fontId="18" fillId="0" borderId="5" xfId="4" applyFont="1" applyFill="1" applyBorder="1" applyAlignment="1">
      <alignment horizontal="left" vertical="center"/>
    </xf>
    <xf numFmtId="0" fontId="15" fillId="0" borderId="5" xfId="0" applyFont="1" applyBorder="1">
      <alignment vertical="center"/>
    </xf>
    <xf numFmtId="0" fontId="20" fillId="0" borderId="5" xfId="4" applyFont="1" applyFill="1" applyBorder="1">
      <alignment vertical="center"/>
    </xf>
    <xf numFmtId="0" fontId="20" fillId="0" borderId="0" xfId="4" applyFont="1" applyFill="1" applyAlignment="1">
      <alignment horizontal="right" vertical="center"/>
    </xf>
    <xf numFmtId="0" fontId="14" fillId="0" borderId="0" xfId="4" applyFont="1" applyFill="1" applyAlignment="1">
      <alignment horizontal="left" vertical="center"/>
    </xf>
    <xf numFmtId="0" fontId="22" fillId="0" borderId="83" xfId="4" applyFont="1" applyFill="1" applyBorder="1" applyAlignment="1">
      <alignment horizontal="left" vertical="center"/>
    </xf>
    <xf numFmtId="0" fontId="22" fillId="0" borderId="83" xfId="4" applyFont="1" applyFill="1" applyBorder="1" applyAlignment="1">
      <alignment horizontal="center" vertical="center" shrinkToFit="1"/>
    </xf>
    <xf numFmtId="0" fontId="22" fillId="0" borderId="83" xfId="4" applyFont="1" applyFill="1" applyBorder="1" applyAlignment="1">
      <alignment horizontal="center" vertical="center"/>
    </xf>
    <xf numFmtId="0" fontId="20" fillId="0" borderId="6" xfId="4" applyFont="1" applyFill="1" applyBorder="1" applyAlignment="1">
      <alignment shrinkToFit="1"/>
    </xf>
    <xf numFmtId="0" fontId="20" fillId="0" borderId="19" xfId="4" applyFont="1" applyFill="1" applyBorder="1" applyAlignment="1">
      <alignment shrinkToFit="1"/>
    </xf>
    <xf numFmtId="0" fontId="20" fillId="0" borderId="8" xfId="4" applyFont="1" applyFill="1" applyBorder="1" applyAlignment="1">
      <alignment horizontal="left" vertical="center"/>
    </xf>
    <xf numFmtId="0" fontId="20" fillId="0" borderId="7" xfId="4" applyFont="1" applyFill="1" applyBorder="1" applyAlignment="1">
      <alignment horizontal="left" vertical="center"/>
    </xf>
    <xf numFmtId="0" fontId="20" fillId="0" borderId="7" xfId="4" applyFont="1" applyFill="1" applyBorder="1" applyAlignment="1">
      <alignment vertical="center" wrapText="1"/>
    </xf>
    <xf numFmtId="0" fontId="22" fillId="0" borderId="58" xfId="4" applyFont="1" applyFill="1" applyBorder="1" applyAlignment="1">
      <alignment horizontal="left" vertical="center"/>
    </xf>
    <xf numFmtId="0" fontId="22" fillId="0" borderId="7" xfId="4" applyFont="1" applyFill="1" applyBorder="1" applyAlignment="1">
      <alignment horizontal="left" vertical="center"/>
    </xf>
    <xf numFmtId="0" fontId="22" fillId="0" borderId="7" xfId="4" applyFont="1" applyFill="1" applyBorder="1">
      <alignment vertical="center"/>
    </xf>
    <xf numFmtId="0" fontId="22" fillId="0" borderId="10" xfId="0" applyFont="1" applyBorder="1">
      <alignment vertical="center"/>
    </xf>
    <xf numFmtId="0" fontId="20" fillId="0" borderId="25" xfId="4" applyFont="1" applyBorder="1">
      <alignment vertical="center"/>
    </xf>
    <xf numFmtId="0" fontId="20" fillId="2" borderId="0" xfId="0" applyFont="1" applyFill="1">
      <alignment vertical="center"/>
    </xf>
    <xf numFmtId="0" fontId="20" fillId="2" borderId="0" xfId="4" applyFont="1" applyFill="1" applyAlignment="1">
      <alignment horizontal="left" vertical="center"/>
    </xf>
    <xf numFmtId="0" fontId="26" fillId="2" borderId="0" xfId="4" applyFont="1" applyFill="1" applyAlignment="1">
      <alignment horizontal="left" vertical="center"/>
    </xf>
    <xf numFmtId="0" fontId="20" fillId="2" borderId="0" xfId="4" applyFont="1" applyFill="1" applyAlignment="1">
      <alignment vertical="center" shrinkToFit="1"/>
    </xf>
    <xf numFmtId="0" fontId="26" fillId="0" borderId="0" xfId="4" applyFont="1">
      <alignment vertical="center"/>
    </xf>
    <xf numFmtId="201" fontId="22" fillId="2" borderId="0" xfId="0" applyNumberFormat="1" applyFont="1" applyFill="1" applyAlignment="1">
      <alignment horizontal="left" vertical="center"/>
    </xf>
    <xf numFmtId="6" fontId="22" fillId="2" borderId="83" xfId="2" applyFont="1" applyFill="1" applyBorder="1" applyAlignment="1">
      <alignment vertical="center"/>
    </xf>
    <xf numFmtId="6" fontId="22" fillId="2" borderId="0" xfId="2" applyFont="1" applyFill="1" applyBorder="1" applyAlignment="1">
      <alignment vertical="center"/>
    </xf>
    <xf numFmtId="0" fontId="20" fillId="0" borderId="0" xfId="4" applyFont="1" applyAlignment="1">
      <alignment horizontal="left" vertical="center"/>
    </xf>
    <xf numFmtId="0" fontId="31" fillId="0" borderId="0" xfId="4" applyFont="1" applyAlignment="1">
      <alignment horizontal="left" vertical="center"/>
    </xf>
    <xf numFmtId="0" fontId="20" fillId="2" borderId="3" xfId="4" applyFont="1" applyFill="1" applyBorder="1">
      <alignment vertical="center"/>
    </xf>
    <xf numFmtId="0" fontId="22" fillId="2" borderId="83" xfId="4" applyFont="1" applyFill="1" applyBorder="1" applyAlignment="1">
      <alignment horizontal="center" vertical="top"/>
    </xf>
    <xf numFmtId="0" fontId="22" fillId="0" borderId="12" xfId="4" applyFont="1" applyBorder="1">
      <alignment vertical="center"/>
    </xf>
    <xf numFmtId="0" fontId="22" fillId="0" borderId="13" xfId="4" applyFont="1" applyBorder="1">
      <alignment vertical="center"/>
    </xf>
    <xf numFmtId="0" fontId="14" fillId="0" borderId="14" xfId="4" applyFont="1" applyBorder="1" applyAlignment="1">
      <alignment horizontal="right" vertical="center"/>
    </xf>
    <xf numFmtId="0" fontId="29" fillId="0" borderId="0" xfId="4" applyFont="1">
      <alignment vertical="center"/>
    </xf>
    <xf numFmtId="0" fontId="22" fillId="0" borderId="15" xfId="4" applyFont="1" applyBorder="1">
      <alignment vertical="center"/>
    </xf>
    <xf numFmtId="0" fontId="20" fillId="0" borderId="16" xfId="4" applyFont="1" applyBorder="1">
      <alignment vertical="center"/>
    </xf>
    <xf numFmtId="0" fontId="22" fillId="2" borderId="25" xfId="4" applyFont="1" applyFill="1" applyBorder="1" applyAlignment="1">
      <alignment horizontal="left" vertical="center"/>
    </xf>
    <xf numFmtId="0" fontId="22" fillId="2" borderId="0" xfId="4" applyFont="1" applyFill="1" applyAlignment="1">
      <alignment vertical="top"/>
    </xf>
    <xf numFmtId="0" fontId="15" fillId="0" borderId="0" xfId="0" applyFont="1" applyAlignment="1">
      <alignment vertical="top"/>
    </xf>
    <xf numFmtId="0" fontId="26" fillId="2" borderId="0" xfId="4" applyFont="1" applyFill="1">
      <alignment vertical="center"/>
    </xf>
    <xf numFmtId="0" fontId="20" fillId="0" borderId="7" xfId="4" applyFont="1" applyBorder="1" applyAlignment="1">
      <alignment horizontal="left" vertical="center"/>
    </xf>
    <xf numFmtId="0" fontId="22" fillId="2" borderId="94" xfId="4" applyFont="1" applyFill="1" applyBorder="1" applyAlignment="1">
      <alignment horizontal="left" vertical="center"/>
    </xf>
    <xf numFmtId="0" fontId="22" fillId="2" borderId="7" xfId="4" applyFont="1" applyFill="1" applyBorder="1">
      <alignment vertical="center"/>
    </xf>
    <xf numFmtId="0" fontId="22" fillId="2" borderId="7" xfId="4" applyFont="1" applyFill="1" applyBorder="1" applyAlignment="1">
      <alignment horizontal="left" vertical="center"/>
    </xf>
    <xf numFmtId="0" fontId="22" fillId="2" borderId="10" xfId="4" applyFont="1" applyFill="1" applyBorder="1" applyAlignment="1">
      <alignment horizontal="left" vertical="center"/>
    </xf>
    <xf numFmtId="0" fontId="20" fillId="0" borderId="83" xfId="4" applyFont="1" applyBorder="1" applyAlignment="1">
      <alignment horizontal="right" vertical="center"/>
    </xf>
    <xf numFmtId="3" fontId="20" fillId="2" borderId="0" xfId="4" applyNumberFormat="1" applyFont="1" applyFill="1" applyAlignment="1">
      <alignment horizontal="center" vertical="center"/>
    </xf>
    <xf numFmtId="0" fontId="20" fillId="2" borderId="83" xfId="4" applyFont="1" applyFill="1" applyBorder="1" applyAlignment="1">
      <alignment vertical="center" shrinkToFit="1"/>
    </xf>
    <xf numFmtId="184" fontId="20" fillId="2" borderId="0" xfId="1" applyNumberFormat="1" applyFont="1" applyFill="1" applyBorder="1" applyAlignment="1">
      <alignment vertical="center"/>
    </xf>
    <xf numFmtId="0" fontId="22" fillId="0" borderId="0" xfId="0" applyFont="1">
      <alignment vertical="center"/>
    </xf>
    <xf numFmtId="0" fontId="22" fillId="0" borderId="83" xfId="4" applyFont="1" applyBorder="1">
      <alignment vertical="center"/>
    </xf>
    <xf numFmtId="0" fontId="22" fillId="0" borderId="25" xfId="4" applyFont="1" applyBorder="1">
      <alignment vertical="center"/>
    </xf>
    <xf numFmtId="185" fontId="20" fillId="0" borderId="0" xfId="4" applyNumberFormat="1" applyFont="1" applyAlignment="1">
      <alignment horizontal="right" vertical="center"/>
    </xf>
    <xf numFmtId="6" fontId="20" fillId="2" borderId="25" xfId="2" applyFont="1" applyFill="1" applyBorder="1" applyAlignment="1">
      <alignment vertical="center"/>
    </xf>
    <xf numFmtId="0" fontId="15" fillId="0" borderId="5" xfId="0" applyFont="1" applyBorder="1" applyAlignment="1">
      <alignment vertical="top"/>
    </xf>
    <xf numFmtId="6" fontId="20" fillId="2" borderId="7" xfId="2" applyFont="1" applyFill="1" applyBorder="1" applyAlignment="1">
      <alignment vertical="center"/>
    </xf>
    <xf numFmtId="6" fontId="22" fillId="2" borderId="58" xfId="2" applyFont="1" applyFill="1" applyBorder="1" applyAlignment="1">
      <alignment vertical="center"/>
    </xf>
    <xf numFmtId="0" fontId="32" fillId="0" borderId="83" xfId="4" applyFont="1" applyBorder="1" applyAlignment="1">
      <alignment horizontal="center" vertical="center"/>
    </xf>
    <xf numFmtId="0" fontId="32" fillId="0" borderId="0" xfId="4" applyFont="1" applyAlignment="1">
      <alignment horizontal="center" vertical="center"/>
    </xf>
    <xf numFmtId="0" fontId="20" fillId="2" borderId="0" xfId="4" applyFont="1" applyFill="1" applyAlignment="1">
      <alignment horizontal="left"/>
    </xf>
    <xf numFmtId="0" fontId="20" fillId="0" borderId="6" xfId="4" applyFont="1" applyBorder="1">
      <alignment vertical="center"/>
    </xf>
    <xf numFmtId="0" fontId="20" fillId="2" borderId="16" xfId="4" applyFont="1" applyFill="1" applyBorder="1" applyAlignment="1">
      <alignment horizontal="left" vertical="center"/>
    </xf>
    <xf numFmtId="0" fontId="20" fillId="2" borderId="6" xfId="4" applyFont="1" applyFill="1" applyBorder="1">
      <alignment vertical="center"/>
    </xf>
    <xf numFmtId="0" fontId="20" fillId="0" borderId="34" xfId="4" applyFont="1" applyBorder="1">
      <alignment vertical="center"/>
    </xf>
    <xf numFmtId="0" fontId="20" fillId="2" borderId="31" xfId="4" applyFont="1" applyFill="1" applyBorder="1" applyAlignment="1">
      <alignment horizontal="left" vertical="center"/>
    </xf>
    <xf numFmtId="0" fontId="29" fillId="0" borderId="5" xfId="4" applyFont="1" applyBorder="1" applyAlignment="1">
      <alignment horizontal="center" vertical="center"/>
    </xf>
    <xf numFmtId="0" fontId="20" fillId="2" borderId="0" xfId="6" applyFont="1" applyFill="1">
      <alignment vertical="center"/>
    </xf>
    <xf numFmtId="0" fontId="18" fillId="2" borderId="0" xfId="6" applyFont="1" applyFill="1">
      <alignment vertical="center"/>
    </xf>
    <xf numFmtId="0" fontId="22" fillId="2" borderId="0" xfId="6" applyFont="1" applyFill="1">
      <alignment vertical="center"/>
    </xf>
    <xf numFmtId="0" fontId="20" fillId="2" borderId="94" xfId="4" applyFont="1" applyFill="1" applyBorder="1" applyAlignment="1">
      <alignment horizontal="left" vertical="center"/>
    </xf>
    <xf numFmtId="0" fontId="20" fillId="2" borderId="0" xfId="5" applyFont="1" applyFill="1" applyAlignment="1">
      <alignment horizontal="center" vertical="center"/>
    </xf>
    <xf numFmtId="0" fontId="29" fillId="0" borderId="0" xfId="4" applyFont="1" applyAlignment="1">
      <alignment horizontal="center" vertical="center"/>
    </xf>
    <xf numFmtId="0" fontId="22" fillId="0" borderId="83" xfId="4" applyFont="1" applyBorder="1" applyAlignment="1">
      <alignment horizontal="center" vertical="center"/>
    </xf>
    <xf numFmtId="0" fontId="14" fillId="0" borderId="0" xfId="4" applyFont="1">
      <alignment vertical="center"/>
    </xf>
    <xf numFmtId="0" fontId="22" fillId="0" borderId="0" xfId="6" applyFont="1">
      <alignment vertical="center"/>
    </xf>
    <xf numFmtId="0" fontId="22" fillId="0" borderId="0" xfId="0" applyFont="1" applyAlignment="1">
      <alignment vertical="top"/>
    </xf>
    <xf numFmtId="0" fontId="22" fillId="0" borderId="5" xfId="0" applyFont="1" applyBorder="1" applyAlignment="1">
      <alignment vertical="top"/>
    </xf>
    <xf numFmtId="0" fontId="22" fillId="2" borderId="83" xfId="4" applyFont="1" applyFill="1" applyBorder="1" applyAlignment="1">
      <alignment horizontal="center" vertical="top" shrinkToFit="1"/>
    </xf>
    <xf numFmtId="0" fontId="22" fillId="2" borderId="83" xfId="4" applyFont="1" applyFill="1" applyBorder="1" applyAlignment="1">
      <alignment vertical="top"/>
    </xf>
    <xf numFmtId="0" fontId="20" fillId="2" borderId="7" xfId="4" applyFont="1" applyFill="1" applyBorder="1" applyAlignment="1">
      <alignment horizontal="right" vertical="center"/>
    </xf>
    <xf numFmtId="0" fontId="21" fillId="0" borderId="3" xfId="4" applyFont="1" applyBorder="1">
      <alignment vertical="center"/>
    </xf>
    <xf numFmtId="0" fontId="20" fillId="0" borderId="18" xfId="4" applyFont="1" applyBorder="1">
      <alignment vertical="center"/>
    </xf>
    <xf numFmtId="0" fontId="20" fillId="0" borderId="19" xfId="4" applyFont="1" applyBorder="1">
      <alignment vertical="center"/>
    </xf>
    <xf numFmtId="0" fontId="20" fillId="0" borderId="20" xfId="4" applyFont="1" applyBorder="1">
      <alignment vertical="center"/>
    </xf>
    <xf numFmtId="199" fontId="20" fillId="2" borderId="0" xfId="4" applyNumberFormat="1" applyFont="1" applyFill="1" applyAlignment="1">
      <alignment horizontal="right" vertical="center"/>
    </xf>
    <xf numFmtId="199" fontId="20" fillId="2" borderId="0" xfId="4" applyNumberFormat="1" applyFont="1" applyFill="1" applyAlignment="1">
      <alignment horizontal="left" vertical="center"/>
    </xf>
    <xf numFmtId="0" fontId="20" fillId="2" borderId="0" xfId="4" applyFont="1" applyFill="1" applyAlignment="1">
      <alignment horizontal="right" vertical="center"/>
    </xf>
    <xf numFmtId="0" fontId="22" fillId="0" borderId="0" xfId="4" applyFont="1" applyAlignment="1">
      <alignment vertical="center" wrapText="1"/>
    </xf>
    <xf numFmtId="0" fontId="20" fillId="2" borderId="0" xfId="5" applyFont="1" applyFill="1">
      <alignment vertical="center"/>
    </xf>
    <xf numFmtId="0" fontId="22" fillId="2" borderId="0" xfId="5" applyFont="1" applyFill="1">
      <alignment vertical="center"/>
    </xf>
    <xf numFmtId="0" fontId="18" fillId="2" borderId="25" xfId="4" applyFont="1" applyFill="1" applyBorder="1">
      <alignment vertical="center"/>
    </xf>
    <xf numFmtId="0" fontId="25" fillId="2" borderId="83" xfId="4" applyFont="1" applyFill="1" applyBorder="1" applyAlignment="1">
      <alignment horizontal="right" vertical="center"/>
    </xf>
    <xf numFmtId="0" fontId="22" fillId="2" borderId="83" xfId="4" applyFont="1" applyFill="1" applyBorder="1" applyAlignment="1">
      <alignment horizontal="center" vertical="center" shrinkToFit="1"/>
    </xf>
    <xf numFmtId="0" fontId="18" fillId="2" borderId="7" xfId="4" applyFont="1" applyFill="1" applyBorder="1">
      <alignment vertical="center"/>
    </xf>
    <xf numFmtId="0" fontId="20" fillId="2" borderId="58" xfId="4" applyFont="1" applyFill="1" applyBorder="1" applyAlignment="1">
      <alignment horizontal="center" vertical="center"/>
    </xf>
    <xf numFmtId="0" fontId="21" fillId="0" borderId="0" xfId="4" applyFont="1">
      <alignment vertical="center"/>
    </xf>
    <xf numFmtId="0" fontId="22" fillId="0" borderId="0" xfId="4" applyFont="1" applyFill="1" applyAlignment="1">
      <alignment horizontal="right" vertical="center"/>
    </xf>
    <xf numFmtId="0" fontId="20" fillId="0" borderId="17" xfId="4" applyFont="1" applyBorder="1">
      <alignment vertical="center"/>
    </xf>
    <xf numFmtId="0" fontId="22" fillId="0" borderId="25" xfId="4" applyFont="1" applyFill="1" applyBorder="1" applyAlignment="1">
      <alignment horizontal="left" vertical="center"/>
    </xf>
    <xf numFmtId="0" fontId="20" fillId="0" borderId="11" xfId="4" applyFont="1" applyFill="1" applyBorder="1">
      <alignment vertical="center"/>
    </xf>
    <xf numFmtId="0" fontId="20" fillId="3" borderId="0" xfId="4" applyFont="1" applyFill="1" applyAlignment="1">
      <alignment horizontal="center" vertical="center"/>
    </xf>
    <xf numFmtId="0" fontId="20" fillId="3" borderId="0" xfId="4" applyFont="1" applyFill="1" applyAlignment="1">
      <alignment horizontal="left" vertical="center"/>
    </xf>
    <xf numFmtId="0" fontId="20" fillId="0" borderId="25" xfId="4" applyFont="1" applyFill="1" applyBorder="1">
      <alignment vertical="center"/>
    </xf>
    <xf numFmtId="0" fontId="20" fillId="0" borderId="7" xfId="4" applyFont="1" applyFill="1" applyBorder="1" applyAlignment="1">
      <alignment horizontal="left" vertical="center" wrapText="1"/>
    </xf>
    <xf numFmtId="210" fontId="22" fillId="2" borderId="0" xfId="4" applyNumberFormat="1" applyFont="1" applyFill="1" applyAlignment="1">
      <alignment horizontal="left" vertical="top"/>
    </xf>
    <xf numFmtId="210" fontId="22" fillId="2" borderId="5" xfId="4" applyNumberFormat="1" applyFont="1" applyFill="1" applyBorder="1" applyAlignment="1">
      <alignment horizontal="left" vertical="top"/>
    </xf>
    <xf numFmtId="0" fontId="22" fillId="2" borderId="25" xfId="4" applyFont="1" applyFill="1" applyBorder="1" applyAlignment="1">
      <alignment vertical="center" shrinkToFit="1"/>
    </xf>
    <xf numFmtId="0" fontId="20" fillId="3" borderId="0" xfId="4" applyFont="1" applyFill="1" applyAlignment="1">
      <alignment horizontal="right" vertical="center"/>
    </xf>
    <xf numFmtId="0" fontId="18" fillId="3" borderId="0" xfId="4" applyFont="1" applyFill="1">
      <alignment vertical="center"/>
    </xf>
    <xf numFmtId="0" fontId="22" fillId="0" borderId="83" xfId="4" applyFont="1" applyFill="1" applyBorder="1" applyAlignment="1">
      <alignment horizontal="left" vertical="top"/>
    </xf>
    <xf numFmtId="0" fontId="20" fillId="0" borderId="25" xfId="4" applyFont="1" applyFill="1" applyBorder="1" applyAlignment="1">
      <alignment horizontal="left" vertical="top" wrapText="1"/>
    </xf>
    <xf numFmtId="0" fontId="22" fillId="0" borderId="83" xfId="4" applyFont="1" applyFill="1" applyBorder="1" applyAlignment="1">
      <alignment horizontal="left" vertical="top" wrapText="1"/>
    </xf>
    <xf numFmtId="0" fontId="18" fillId="0" borderId="7" xfId="4" applyFont="1" applyFill="1" applyBorder="1">
      <alignment vertical="center"/>
    </xf>
    <xf numFmtId="0" fontId="22" fillId="0" borderId="7" xfId="4" applyFont="1" applyFill="1" applyBorder="1" applyAlignment="1">
      <alignment horizontal="center" vertical="center"/>
    </xf>
    <xf numFmtId="0" fontId="21" fillId="0" borderId="0" xfId="4" applyFont="1" applyFill="1" applyAlignment="1">
      <alignment horizontal="left" vertical="center"/>
    </xf>
    <xf numFmtId="0" fontId="21" fillId="0" borderId="0" xfId="4" applyFont="1" applyFill="1">
      <alignment vertical="center"/>
    </xf>
    <xf numFmtId="0" fontId="15" fillId="0" borderId="0" xfId="4" applyFont="1" applyFill="1" applyAlignment="1">
      <alignment horizontal="left" vertical="center"/>
    </xf>
    <xf numFmtId="0" fontId="18" fillId="0" borderId="0" xfId="4" applyFont="1" applyFill="1" applyAlignment="1">
      <alignment horizontal="left" vertical="center"/>
    </xf>
    <xf numFmtId="0" fontId="23" fillId="0" borderId="0" xfId="4" applyFont="1" applyFill="1">
      <alignment vertical="center"/>
    </xf>
    <xf numFmtId="0" fontId="25" fillId="0" borderId="0" xfId="4" applyFont="1" applyFill="1" applyAlignment="1">
      <alignment horizontal="left" vertical="center"/>
    </xf>
    <xf numFmtId="0" fontId="22" fillId="2" borderId="0" xfId="4" applyFont="1" applyFill="1" applyAlignment="1">
      <alignment horizontal="right" vertical="top"/>
    </xf>
    <xf numFmtId="0" fontId="20" fillId="0" borderId="14" xfId="4" applyFont="1" applyBorder="1" applyAlignment="1">
      <alignment horizontal="left" vertical="center"/>
    </xf>
    <xf numFmtId="0" fontId="18" fillId="2" borderId="0" xfId="4" applyFont="1" applyFill="1" applyAlignment="1">
      <alignment horizontal="left" vertical="center"/>
    </xf>
    <xf numFmtId="0" fontId="20" fillId="2" borderId="6" xfId="4" applyFont="1" applyFill="1" applyBorder="1" applyAlignment="1">
      <alignment vertical="center" wrapText="1"/>
    </xf>
    <xf numFmtId="0" fontId="20" fillId="2" borderId="41" xfId="4" applyFont="1" applyFill="1" applyBorder="1">
      <alignment vertical="center"/>
    </xf>
    <xf numFmtId="0" fontId="22" fillId="2" borderId="3" xfId="4" applyFont="1" applyFill="1" applyBorder="1" applyAlignment="1">
      <alignment horizontal="left" vertical="center"/>
    </xf>
    <xf numFmtId="0" fontId="20" fillId="2" borderId="83" xfId="4" applyFont="1" applyFill="1" applyBorder="1" applyAlignment="1">
      <alignment horizontal="right" vertical="top"/>
    </xf>
    <xf numFmtId="0" fontId="20" fillId="3" borderId="6" xfId="4" applyFont="1" applyFill="1" applyBorder="1">
      <alignment vertical="center"/>
    </xf>
    <xf numFmtId="0" fontId="20" fillId="2" borderId="41" xfId="4" applyFont="1" applyFill="1" applyBorder="1" applyAlignment="1">
      <alignment horizontal="center" vertical="center"/>
    </xf>
    <xf numFmtId="0" fontId="20" fillId="2" borderId="5" xfId="4" applyFont="1" applyFill="1" applyBorder="1" applyAlignment="1">
      <alignment horizontal="left" vertical="center"/>
    </xf>
    <xf numFmtId="201" fontId="20" fillId="2" borderId="0" xfId="0" applyNumberFormat="1" applyFont="1" applyFill="1" applyAlignment="1">
      <alignment horizontal="center" vertical="center"/>
    </xf>
    <xf numFmtId="202" fontId="15" fillId="0" borderId="0" xfId="0" applyNumberFormat="1" applyFont="1" applyAlignment="1">
      <alignment horizontal="left" vertical="center" wrapText="1"/>
    </xf>
    <xf numFmtId="203" fontId="20" fillId="2" borderId="0" xfId="4" applyNumberFormat="1" applyFont="1" applyFill="1" applyAlignment="1">
      <alignment horizontal="center" vertical="center"/>
    </xf>
    <xf numFmtId="0" fontId="18" fillId="2" borderId="0" xfId="4" applyFont="1" applyFill="1" applyAlignment="1">
      <alignment horizontal="left" vertical="center" wrapText="1"/>
    </xf>
    <xf numFmtId="0" fontId="20" fillId="2" borderId="10" xfId="4" applyFont="1" applyFill="1" applyBorder="1" applyAlignment="1">
      <alignment horizontal="left" vertical="center"/>
    </xf>
    <xf numFmtId="0" fontId="20" fillId="2" borderId="131" xfId="4" applyFont="1" applyFill="1" applyBorder="1" applyAlignment="1">
      <alignment horizontal="center" vertical="center"/>
    </xf>
    <xf numFmtId="0" fontId="20" fillId="2" borderId="132" xfId="4" applyFont="1" applyFill="1" applyBorder="1" applyAlignment="1">
      <alignment horizontal="center" vertical="center"/>
    </xf>
    <xf numFmtId="0" fontId="20" fillId="2" borderId="133" xfId="4" applyFont="1" applyFill="1" applyBorder="1" applyAlignment="1">
      <alignment horizontal="center" vertical="center"/>
    </xf>
    <xf numFmtId="201" fontId="22" fillId="2" borderId="53" xfId="0" applyNumberFormat="1" applyFont="1" applyFill="1" applyBorder="1" applyAlignment="1">
      <alignment horizontal="center" vertical="center"/>
    </xf>
    <xf numFmtId="204" fontId="20" fillId="2" borderId="7" xfId="0" applyNumberFormat="1" applyFont="1" applyFill="1" applyBorder="1" applyAlignment="1">
      <alignment horizontal="center" vertical="center"/>
    </xf>
    <xf numFmtId="201" fontId="20" fillId="2" borderId="7" xfId="0" applyNumberFormat="1" applyFont="1" applyFill="1" applyBorder="1" applyAlignment="1">
      <alignment horizontal="center" vertical="center"/>
    </xf>
    <xf numFmtId="202" fontId="15" fillId="0" borderId="7" xfId="0" applyNumberFormat="1" applyFont="1" applyBorder="1" applyAlignment="1">
      <alignment horizontal="center" vertical="center" wrapText="1"/>
    </xf>
    <xf numFmtId="203" fontId="20" fillId="2" borderId="7" xfId="4" applyNumberFormat="1" applyFont="1" applyFill="1" applyBorder="1" applyAlignment="1">
      <alignment horizontal="center" vertical="center"/>
    </xf>
    <xf numFmtId="0" fontId="18" fillId="2" borderId="7" xfId="4" applyFont="1" applyFill="1" applyBorder="1" applyAlignment="1">
      <alignment vertical="center" wrapText="1"/>
    </xf>
    <xf numFmtId="0" fontId="22" fillId="0" borderId="103" xfId="4" applyFont="1" applyFill="1" applyBorder="1" applyAlignment="1">
      <alignment vertical="top" shrinkToFit="1"/>
    </xf>
    <xf numFmtId="49" fontId="22" fillId="0" borderId="6" xfId="4" applyNumberFormat="1" applyFont="1" applyFill="1" applyBorder="1" applyAlignment="1">
      <alignment horizontal="center" vertical="top" shrinkToFit="1"/>
    </xf>
    <xf numFmtId="0" fontId="22" fillId="0" borderId="16" xfId="4" applyFont="1" applyFill="1" applyBorder="1" applyAlignment="1">
      <alignment vertical="top" shrinkToFit="1"/>
    </xf>
    <xf numFmtId="49" fontId="22" fillId="0" borderId="17" xfId="4" applyNumberFormat="1" applyFont="1" applyFill="1" applyBorder="1" applyAlignment="1">
      <alignment horizontal="center" vertical="top" shrinkToFit="1"/>
    </xf>
    <xf numFmtId="0" fontId="22" fillId="2" borderId="16" xfId="4" applyFont="1" applyFill="1" applyBorder="1">
      <alignment vertical="center"/>
    </xf>
    <xf numFmtId="0" fontId="36" fillId="2" borderId="17" xfId="4" applyFont="1" applyFill="1" applyBorder="1" applyAlignment="1">
      <alignment horizontal="right" vertical="center"/>
    </xf>
    <xf numFmtId="0" fontId="22" fillId="2" borderId="57" xfId="4" applyFont="1" applyFill="1" applyBorder="1">
      <alignment vertical="center"/>
    </xf>
    <xf numFmtId="0" fontId="36" fillId="2" borderId="27" xfId="4" applyFont="1" applyFill="1" applyBorder="1" applyAlignment="1">
      <alignment horizontal="right" vertical="center"/>
    </xf>
    <xf numFmtId="0" fontId="22" fillId="0" borderId="164" xfId="4" applyFont="1" applyFill="1" applyBorder="1" applyAlignment="1">
      <alignment vertical="top" shrinkToFit="1"/>
    </xf>
    <xf numFmtId="49" fontId="22" fillId="0" borderId="7" xfId="4" applyNumberFormat="1" applyFont="1" applyFill="1" applyBorder="1" applyAlignment="1">
      <alignment horizontal="center" vertical="top" shrinkToFit="1"/>
    </xf>
    <xf numFmtId="0" fontId="22" fillId="0" borderId="57" xfId="4" applyFont="1" applyFill="1" applyBorder="1" applyAlignment="1">
      <alignment vertical="top" shrinkToFit="1"/>
    </xf>
    <xf numFmtId="49" fontId="22" fillId="0" borderId="27" xfId="4" applyNumberFormat="1" applyFont="1" applyFill="1" applyBorder="1" applyAlignment="1">
      <alignment horizontal="center" vertical="top" shrinkToFit="1"/>
    </xf>
    <xf numFmtId="0" fontId="36" fillId="2" borderId="0" xfId="4" applyFont="1" applyFill="1" applyAlignment="1">
      <alignment horizontal="left" vertical="center"/>
    </xf>
    <xf numFmtId="0" fontId="22" fillId="0" borderId="0" xfId="0" quotePrefix="1" applyFont="1" applyAlignment="1">
      <alignment vertical="top"/>
    </xf>
    <xf numFmtId="0" fontId="22" fillId="0" borderId="0" xfId="4" applyFont="1" applyAlignment="1">
      <alignment vertical="top"/>
    </xf>
    <xf numFmtId="0" fontId="22" fillId="2" borderId="0" xfId="4" applyFont="1" applyFill="1" applyAlignment="1">
      <alignment horizontal="center" vertical="center"/>
    </xf>
    <xf numFmtId="0" fontId="22" fillId="0" borderId="0" xfId="4" applyFont="1" applyAlignment="1">
      <alignment horizontal="center" vertical="top"/>
    </xf>
    <xf numFmtId="183" fontId="22" fillId="0" borderId="0" xfId="4" applyNumberFormat="1" applyFont="1" applyFill="1" applyAlignment="1">
      <alignment horizontal="right" vertical="center"/>
    </xf>
    <xf numFmtId="181" fontId="22" fillId="0" borderId="0" xfId="1" applyNumberFormat="1" applyFont="1" applyFill="1" applyBorder="1" applyAlignment="1">
      <alignment horizontal="right" vertical="center"/>
    </xf>
    <xf numFmtId="177" fontId="22" fillId="2" borderId="70" xfId="4" applyNumberFormat="1" applyFont="1" applyFill="1" applyBorder="1" applyAlignment="1">
      <alignment vertical="center" shrinkToFit="1"/>
    </xf>
    <xf numFmtId="177" fontId="22" fillId="2" borderId="21" xfId="4" applyNumberFormat="1" applyFont="1" applyFill="1" applyBorder="1" applyAlignment="1">
      <alignment vertical="center" shrinkToFit="1"/>
    </xf>
    <xf numFmtId="177" fontId="22" fillId="2" borderId="59" xfId="4" applyNumberFormat="1" applyFont="1" applyFill="1" applyBorder="1" applyAlignment="1">
      <alignment vertical="center" shrinkToFit="1"/>
    </xf>
    <xf numFmtId="177" fontId="22" fillId="2" borderId="60" xfId="4" applyNumberFormat="1" applyFont="1" applyFill="1" applyBorder="1" applyAlignment="1">
      <alignment vertical="center" shrinkToFit="1"/>
    </xf>
    <xf numFmtId="177" fontId="22" fillId="2" borderId="41" xfId="4" applyNumberFormat="1" applyFont="1" applyFill="1" applyBorder="1" applyAlignment="1">
      <alignment vertical="center" shrinkToFit="1"/>
    </xf>
    <xf numFmtId="177" fontId="22" fillId="2" borderId="6" xfId="4" applyNumberFormat="1" applyFont="1" applyFill="1" applyBorder="1" applyAlignment="1">
      <alignment vertical="center" shrinkToFit="1"/>
    </xf>
    <xf numFmtId="177" fontId="22" fillId="2" borderId="16" xfId="4" applyNumberFormat="1" applyFont="1" applyFill="1" applyBorder="1" applyAlignment="1">
      <alignment vertical="center" shrinkToFit="1"/>
    </xf>
    <xf numFmtId="177" fontId="22" fillId="2" borderId="17" xfId="4" applyNumberFormat="1" applyFont="1" applyFill="1" applyBorder="1" applyAlignment="1">
      <alignment vertical="center" shrinkToFit="1"/>
    </xf>
    <xf numFmtId="0" fontId="36" fillId="2" borderId="94" xfId="4" applyFont="1" applyFill="1" applyBorder="1" applyAlignment="1">
      <alignment horizontal="right" vertical="center"/>
    </xf>
    <xf numFmtId="177" fontId="22" fillId="2" borderId="58" xfId="4" applyNumberFormat="1" applyFont="1" applyFill="1" applyBorder="1" applyAlignment="1">
      <alignment vertical="center" shrinkToFit="1"/>
    </xf>
    <xf numFmtId="177" fontId="22" fillId="2" borderId="7" xfId="4" applyNumberFormat="1" applyFont="1" applyFill="1" applyBorder="1" applyAlignment="1">
      <alignment vertical="center" shrinkToFit="1"/>
    </xf>
    <xf numFmtId="177" fontId="22" fillId="2" borderId="57" xfId="4" applyNumberFormat="1" applyFont="1" applyFill="1" applyBorder="1" applyAlignment="1">
      <alignment vertical="center" shrinkToFit="1"/>
    </xf>
    <xf numFmtId="177" fontId="22" fillId="2" borderId="27" xfId="4" applyNumberFormat="1" applyFont="1" applyFill="1" applyBorder="1" applyAlignment="1">
      <alignment vertical="center" shrinkToFit="1"/>
    </xf>
    <xf numFmtId="0" fontId="36" fillId="2" borderId="0" xfId="4" applyFont="1" applyFill="1" applyAlignment="1">
      <alignment horizontal="center" vertical="center"/>
    </xf>
    <xf numFmtId="0" fontId="22" fillId="0" borderId="0" xfId="4" applyFont="1" applyAlignment="1">
      <alignment horizontal="right" vertical="center"/>
    </xf>
    <xf numFmtId="0" fontId="36" fillId="2" borderId="0" xfId="4" applyFont="1" applyFill="1" applyAlignment="1">
      <alignment horizontal="right" vertical="center"/>
    </xf>
    <xf numFmtId="0" fontId="22" fillId="2" borderId="11" xfId="4" applyFont="1" applyFill="1" applyBorder="1" applyAlignment="1">
      <alignment horizontal="left" vertical="center"/>
    </xf>
    <xf numFmtId="0" fontId="36" fillId="2" borderId="12" xfId="4" applyFont="1" applyFill="1" applyBorder="1" applyAlignment="1">
      <alignment horizontal="center" vertical="center"/>
    </xf>
    <xf numFmtId="0" fontId="36" fillId="2" borderId="12" xfId="4" applyFont="1" applyFill="1" applyBorder="1" applyAlignment="1">
      <alignment horizontal="right" vertical="center"/>
    </xf>
    <xf numFmtId="0" fontId="22" fillId="2" borderId="11" xfId="4" applyFont="1" applyFill="1" applyBorder="1">
      <alignment vertical="center"/>
    </xf>
    <xf numFmtId="0" fontId="22" fillId="2" borderId="6" xfId="4" applyFont="1" applyFill="1" applyBorder="1" applyAlignment="1">
      <alignment horizontal="left" vertical="center"/>
    </xf>
    <xf numFmtId="0" fontId="22" fillId="0" borderId="0" xfId="4" applyFont="1" applyAlignment="1">
      <alignment vertical="top" wrapText="1"/>
    </xf>
    <xf numFmtId="0" fontId="22" fillId="2" borderId="200" xfId="4" applyFont="1" applyFill="1" applyBorder="1" applyAlignment="1">
      <alignment horizontal="center" vertical="center" shrinkToFit="1"/>
    </xf>
    <xf numFmtId="0" fontId="22" fillId="2" borderId="43" xfId="4" applyFont="1" applyFill="1" applyBorder="1" applyAlignment="1">
      <alignment horizontal="center" vertical="center"/>
    </xf>
    <xf numFmtId="0" fontId="36" fillId="2" borderId="88" xfId="4" applyFont="1" applyFill="1" applyBorder="1" applyAlignment="1">
      <alignment horizontal="right" vertical="center"/>
    </xf>
    <xf numFmtId="0" fontId="20" fillId="0" borderId="25" xfId="4" applyFont="1" applyBorder="1" applyAlignment="1">
      <alignment horizontal="right" vertical="center"/>
    </xf>
    <xf numFmtId="180" fontId="22" fillId="2" borderId="19" xfId="4" applyNumberFormat="1" applyFont="1" applyFill="1" applyBorder="1" applyAlignment="1">
      <alignment horizontal="center" vertical="center" shrinkToFit="1"/>
    </xf>
    <xf numFmtId="0" fontId="20" fillId="2" borderId="0" xfId="0" applyFont="1" applyFill="1" applyAlignment="1">
      <alignment horizontal="center" vertical="center" shrinkToFit="1"/>
    </xf>
    <xf numFmtId="0" fontId="20" fillId="2" borderId="12" xfId="0" applyFont="1" applyFill="1" applyBorder="1">
      <alignment vertical="center"/>
    </xf>
    <xf numFmtId="0" fontId="20" fillId="0" borderId="0" xfId="0" applyFont="1">
      <alignment vertical="center"/>
    </xf>
    <xf numFmtId="0" fontId="20" fillId="0" borderId="0" xfId="4" applyFont="1" applyAlignment="1">
      <alignment horizontal="center" vertical="center" textRotation="255"/>
    </xf>
    <xf numFmtId="0" fontId="20" fillId="0" borderId="11" xfId="4" applyFont="1" applyBorder="1" applyAlignment="1">
      <alignment horizontal="right" vertical="center"/>
    </xf>
    <xf numFmtId="0" fontId="29" fillId="0" borderId="12" xfId="4" applyFont="1" applyBorder="1">
      <alignment vertical="center"/>
    </xf>
    <xf numFmtId="0" fontId="20" fillId="0" borderId="12" xfId="4" applyFont="1" applyBorder="1" applyAlignment="1">
      <alignment horizontal="left" vertical="top"/>
    </xf>
    <xf numFmtId="0" fontId="20" fillId="0" borderId="13" xfId="4" applyFont="1" applyBorder="1" applyAlignment="1">
      <alignment horizontal="left" vertical="top"/>
    </xf>
    <xf numFmtId="0" fontId="20" fillId="0" borderId="14" xfId="4" applyFont="1" applyBorder="1" applyAlignment="1">
      <alignment horizontal="right" vertical="center"/>
    </xf>
    <xf numFmtId="0" fontId="20" fillId="0" borderId="15" xfId="4" applyFont="1" applyBorder="1" applyAlignment="1">
      <alignment horizontal="left" vertical="top"/>
    </xf>
    <xf numFmtId="0" fontId="20" fillId="0" borderId="0" xfId="4" applyFont="1" applyAlignment="1">
      <alignment vertical="center" shrinkToFit="1"/>
    </xf>
    <xf numFmtId="0" fontId="20" fillId="2" borderId="7" xfId="4" applyFont="1" applyFill="1" applyBorder="1" applyAlignment="1">
      <alignment horizontal="center" vertical="center" shrinkToFit="1"/>
    </xf>
    <xf numFmtId="57" fontId="20" fillId="0" borderId="0" xfId="4" applyNumberFormat="1" applyFont="1" applyAlignment="1">
      <alignment horizontal="center" vertical="center"/>
    </xf>
    <xf numFmtId="0" fontId="20" fillId="2" borderId="30" xfId="4" applyFont="1" applyFill="1" applyBorder="1" applyAlignment="1">
      <alignment horizontal="center" vertical="center"/>
    </xf>
    <xf numFmtId="0" fontId="20" fillId="2" borderId="23" xfId="4" applyFont="1" applyFill="1" applyBorder="1" applyAlignment="1">
      <alignment horizontal="center" vertical="center"/>
    </xf>
    <xf numFmtId="0" fontId="20" fillId="2" borderId="23" xfId="4" applyFont="1" applyFill="1" applyBorder="1" applyAlignment="1">
      <alignment vertical="center" shrinkToFit="1"/>
    </xf>
    <xf numFmtId="0" fontId="23" fillId="0" borderId="23" xfId="0" applyFont="1" applyBorder="1" applyAlignment="1">
      <alignment vertical="center" shrinkToFit="1"/>
    </xf>
    <xf numFmtId="0" fontId="20" fillId="2" borderId="44" xfId="4" applyFont="1" applyFill="1" applyBorder="1" applyAlignment="1">
      <alignment vertical="center" shrinkToFit="1"/>
    </xf>
    <xf numFmtId="0" fontId="15" fillId="0" borderId="44" xfId="0" applyFont="1" applyBorder="1" applyAlignment="1">
      <alignment vertical="center" shrinkToFit="1"/>
    </xf>
    <xf numFmtId="0" fontId="15" fillId="0" borderId="44" xfId="0" applyFont="1" applyBorder="1" applyAlignment="1">
      <alignment horizontal="center" vertical="center" shrinkToFit="1"/>
    </xf>
    <xf numFmtId="0" fontId="41" fillId="2" borderId="44" xfId="4" applyFont="1" applyFill="1" applyBorder="1" applyAlignment="1">
      <alignment horizontal="center" vertical="center" shrinkToFit="1"/>
    </xf>
    <xf numFmtId="0" fontId="21" fillId="2" borderId="44" xfId="4" applyFont="1" applyFill="1" applyBorder="1" applyAlignment="1">
      <alignment horizontal="center" vertical="center" shrinkToFit="1"/>
    </xf>
    <xf numFmtId="0" fontId="20" fillId="2" borderId="44" xfId="4" applyFont="1" applyFill="1" applyBorder="1" applyAlignment="1">
      <alignment horizontal="left" vertical="center" shrinkToFit="1"/>
    </xf>
    <xf numFmtId="0" fontId="18" fillId="2" borderId="44" xfId="4" applyFont="1" applyFill="1" applyBorder="1" applyAlignment="1">
      <alignment horizontal="center" vertical="center" shrinkToFit="1"/>
    </xf>
    <xf numFmtId="0" fontId="38" fillId="2" borderId="44" xfId="4" applyFont="1" applyFill="1" applyBorder="1" applyAlignment="1">
      <alignment horizontal="center" vertical="center" shrinkToFit="1"/>
    </xf>
    <xf numFmtId="3" fontId="20" fillId="2" borderId="44" xfId="4" applyNumberFormat="1" applyFont="1" applyFill="1" applyBorder="1" applyAlignment="1">
      <alignment horizontal="center" vertical="center" shrinkToFit="1"/>
    </xf>
    <xf numFmtId="0" fontId="20" fillId="2" borderId="44" xfId="4" applyFont="1" applyFill="1" applyBorder="1" applyAlignment="1">
      <alignment vertical="top" shrinkToFit="1"/>
    </xf>
    <xf numFmtId="0" fontId="20" fillId="2" borderId="55" xfId="4" applyFont="1" applyFill="1" applyBorder="1" applyAlignment="1">
      <alignment vertical="top" shrinkToFit="1"/>
    </xf>
    <xf numFmtId="0" fontId="20" fillId="2" borderId="55" xfId="4" applyFont="1" applyFill="1" applyBorder="1" applyAlignment="1">
      <alignment horizontal="center" vertical="center" shrinkToFit="1"/>
    </xf>
    <xf numFmtId="3" fontId="20" fillId="2" borderId="55" xfId="4" applyNumberFormat="1" applyFont="1" applyFill="1" applyBorder="1" applyAlignment="1">
      <alignment horizontal="center" vertical="center" shrinkToFit="1"/>
    </xf>
    <xf numFmtId="0" fontId="18" fillId="2" borderId="55" xfId="4" applyFont="1" applyFill="1" applyBorder="1" applyAlignment="1">
      <alignment horizontal="center" vertical="center" shrinkToFit="1"/>
    </xf>
    <xf numFmtId="0" fontId="20" fillId="2" borderId="6" xfId="4" applyFont="1" applyFill="1" applyBorder="1" applyAlignment="1">
      <alignment horizontal="left" vertical="center" textRotation="255"/>
    </xf>
    <xf numFmtId="3" fontId="20" fillId="2" borderId="6" xfId="4" applyNumberFormat="1" applyFont="1" applyFill="1" applyBorder="1">
      <alignment vertical="center"/>
    </xf>
    <xf numFmtId="3" fontId="20" fillId="2" borderId="16" xfId="4" applyNumberFormat="1" applyFont="1" applyFill="1" applyBorder="1">
      <alignment vertical="center"/>
    </xf>
    <xf numFmtId="0" fontId="20" fillId="2" borderId="12" xfId="4" applyFont="1" applyFill="1" applyBorder="1" applyAlignment="1">
      <alignment vertical="top"/>
    </xf>
    <xf numFmtId="3" fontId="20" fillId="2" borderId="0" xfId="4" applyNumberFormat="1" applyFont="1" applyFill="1">
      <alignment vertical="center"/>
    </xf>
    <xf numFmtId="0" fontId="20" fillId="0" borderId="6" xfId="4" applyFont="1" applyFill="1" applyBorder="1" applyAlignment="1">
      <alignment vertical="center" shrinkToFit="1"/>
    </xf>
    <xf numFmtId="0" fontId="20" fillId="0" borderId="19" xfId="4" applyFont="1" applyFill="1" applyBorder="1">
      <alignment vertical="center"/>
    </xf>
    <xf numFmtId="0" fontId="20" fillId="0" borderId="19" xfId="4" applyFont="1" applyFill="1" applyBorder="1" applyAlignment="1">
      <alignment vertical="center" shrinkToFit="1"/>
    </xf>
    <xf numFmtId="180" fontId="20" fillId="0" borderId="0" xfId="4" applyNumberFormat="1" applyFont="1" applyFill="1" applyAlignment="1">
      <alignment horizontal="center" vertical="center"/>
    </xf>
    <xf numFmtId="0" fontId="22" fillId="2" borderId="0" xfId="4" applyFont="1" applyFill="1" applyAlignment="1">
      <alignment horizontal="center" vertical="top" wrapText="1"/>
    </xf>
    <xf numFmtId="0" fontId="22" fillId="2" borderId="5" xfId="4" applyFont="1" applyFill="1" applyBorder="1" applyAlignment="1">
      <alignment horizontal="center" vertical="top" wrapText="1"/>
    </xf>
    <xf numFmtId="0" fontId="24" fillId="2" borderId="0" xfId="4" applyFont="1" applyFill="1" applyAlignment="1">
      <alignment horizontal="left" vertical="center"/>
    </xf>
    <xf numFmtId="0" fontId="26" fillId="2" borderId="0" xfId="4" applyFont="1" applyFill="1" applyAlignment="1">
      <alignment horizontal="left" vertical="center" shrinkToFit="1"/>
    </xf>
    <xf numFmtId="0" fontId="24" fillId="2" borderId="0" xfId="4" applyFont="1" applyFill="1" applyAlignment="1">
      <alignment horizontal="center" vertical="center"/>
    </xf>
    <xf numFmtId="0" fontId="20" fillId="0" borderId="0" xfId="4" applyFont="1" applyAlignment="1">
      <alignment horizontal="center" vertical="center" shrinkToFit="1"/>
    </xf>
    <xf numFmtId="0" fontId="28" fillId="0" borderId="0" xfId="4" applyFont="1">
      <alignment vertical="center"/>
    </xf>
    <xf numFmtId="0" fontId="22" fillId="0" borderId="5" xfId="0" applyFont="1" applyBorder="1" applyAlignment="1">
      <alignment horizontal="left" vertical="top"/>
    </xf>
    <xf numFmtId="0" fontId="22" fillId="0" borderId="2" xfId="4" applyFont="1" applyBorder="1">
      <alignment vertical="center"/>
    </xf>
    <xf numFmtId="0" fontId="15" fillId="0" borderId="5" xfId="0" applyFont="1" applyBorder="1" applyAlignment="1">
      <alignment horizontal="left" vertical="top"/>
    </xf>
    <xf numFmtId="0" fontId="22" fillId="0" borderId="5" xfId="0" applyFont="1" applyBorder="1" applyAlignment="1">
      <alignment horizontal="left" vertical="center"/>
    </xf>
    <xf numFmtId="0" fontId="22" fillId="0" borderId="12" xfId="4" applyFont="1" applyBorder="1" applyAlignment="1">
      <alignment horizontal="left" vertical="top"/>
    </xf>
    <xf numFmtId="0" fontId="14" fillId="0" borderId="11" xfId="4" applyFont="1" applyBorder="1" applyAlignment="1">
      <alignment horizontal="right" vertical="center"/>
    </xf>
    <xf numFmtId="0" fontId="14" fillId="0" borderId="12" xfId="4" applyFont="1" applyBorder="1">
      <alignment vertical="center"/>
    </xf>
    <xf numFmtId="0" fontId="18" fillId="2" borderId="14" xfId="4" applyFont="1" applyFill="1" applyBorder="1" applyAlignment="1">
      <alignment horizontal="center" vertical="top" wrapText="1"/>
    </xf>
    <xf numFmtId="0" fontId="18" fillId="2" borderId="14" xfId="4" applyFont="1" applyFill="1" applyBorder="1" applyAlignment="1">
      <alignment vertical="center" wrapText="1"/>
    </xf>
    <xf numFmtId="0" fontId="29" fillId="0" borderId="11" xfId="4" applyFont="1" applyBorder="1" applyAlignment="1">
      <alignment horizontal="right" vertical="center"/>
    </xf>
    <xf numFmtId="0" fontId="20" fillId="2" borderId="51" xfId="4" applyFont="1" applyFill="1" applyBorder="1" applyAlignment="1">
      <alignment horizontal="right" vertical="center" shrinkToFit="1"/>
    </xf>
    <xf numFmtId="0" fontId="20" fillId="2" borderId="49" xfId="4" applyFont="1" applyFill="1" applyBorder="1" applyAlignment="1">
      <alignment horizontal="left" vertical="center" shrinkToFit="1"/>
    </xf>
    <xf numFmtId="0" fontId="20" fillId="2" borderId="49" xfId="4" applyFont="1" applyFill="1" applyBorder="1" applyAlignment="1">
      <alignment horizontal="right" vertical="center" shrinkToFit="1"/>
    </xf>
    <xf numFmtId="0" fontId="20" fillId="0" borderId="52" xfId="4" applyFont="1" applyBorder="1">
      <alignment vertical="center"/>
    </xf>
    <xf numFmtId="0" fontId="20" fillId="2" borderId="77" xfId="4" applyFont="1" applyFill="1" applyBorder="1" applyAlignment="1">
      <alignment horizontal="right" vertical="center" shrinkToFit="1"/>
    </xf>
    <xf numFmtId="0" fontId="20" fillId="2" borderId="66" xfId="4" applyFont="1" applyFill="1" applyBorder="1" applyAlignment="1">
      <alignment horizontal="left" vertical="center" shrinkToFit="1"/>
    </xf>
    <xf numFmtId="0" fontId="20" fillId="2" borderId="66" xfId="4" applyFont="1" applyFill="1" applyBorder="1" applyAlignment="1">
      <alignment horizontal="right" vertical="center" shrinkToFit="1"/>
    </xf>
    <xf numFmtId="0" fontId="20" fillId="0" borderId="67" xfId="4" applyFont="1" applyBorder="1">
      <alignment vertical="center"/>
    </xf>
    <xf numFmtId="0" fontId="20" fillId="2" borderId="14" xfId="4" applyFont="1" applyFill="1" applyBorder="1" applyAlignment="1">
      <alignment horizontal="right" vertical="center" shrinkToFit="1"/>
    </xf>
    <xf numFmtId="0" fontId="20" fillId="2" borderId="0" xfId="4" applyFont="1" applyFill="1" applyAlignment="1">
      <alignment horizontal="right" vertical="center" shrinkToFit="1"/>
    </xf>
    <xf numFmtId="0" fontId="20" fillId="2" borderId="14" xfId="4" applyFont="1" applyFill="1" applyBorder="1" applyAlignment="1">
      <alignment horizontal="left" vertical="center" shrinkToFit="1"/>
    </xf>
    <xf numFmtId="0" fontId="20" fillId="2" borderId="137" xfId="4" applyFont="1" applyFill="1" applyBorder="1" applyAlignment="1">
      <alignment horizontal="right" vertical="center" shrinkToFit="1"/>
    </xf>
    <xf numFmtId="0" fontId="20" fillId="2" borderId="138" xfId="4" applyFont="1" applyFill="1" applyBorder="1" applyAlignment="1">
      <alignment horizontal="left" vertical="center" shrinkToFit="1"/>
    </xf>
    <xf numFmtId="0" fontId="20" fillId="2" borderId="138" xfId="4" applyFont="1" applyFill="1" applyBorder="1" applyAlignment="1">
      <alignment horizontal="right" vertical="center" shrinkToFit="1"/>
    </xf>
    <xf numFmtId="0" fontId="20" fillId="0" borderId="137" xfId="4" applyFont="1" applyBorder="1" applyAlignment="1">
      <alignment horizontal="left" vertical="center"/>
    </xf>
    <xf numFmtId="0" fontId="20" fillId="0" borderId="138" xfId="4" applyFont="1" applyBorder="1" applyAlignment="1">
      <alignment horizontal="left" vertical="center"/>
    </xf>
    <xf numFmtId="0" fontId="20" fillId="0" borderId="139" xfId="4" applyFont="1" applyBorder="1">
      <alignment vertical="center"/>
    </xf>
    <xf numFmtId="0" fontId="22" fillId="2" borderId="14" xfId="4" applyFont="1" applyFill="1" applyBorder="1" applyAlignment="1">
      <alignment horizontal="left" vertical="center"/>
    </xf>
    <xf numFmtId="0" fontId="20" fillId="0" borderId="59" xfId="4" applyFont="1" applyBorder="1">
      <alignment vertical="center"/>
    </xf>
    <xf numFmtId="0" fontId="20" fillId="0" borderId="60" xfId="4" applyFont="1" applyBorder="1">
      <alignment vertical="center"/>
    </xf>
    <xf numFmtId="0" fontId="20" fillId="0" borderId="25" xfId="4" applyFont="1" applyFill="1" applyBorder="1" applyAlignment="1">
      <alignment horizontal="center" vertical="center"/>
    </xf>
    <xf numFmtId="0" fontId="29" fillId="0" borderId="14" xfId="4" applyFont="1" applyBorder="1" applyAlignment="1">
      <alignment horizontal="right" vertical="center"/>
    </xf>
    <xf numFmtId="0" fontId="22" fillId="0" borderId="14" xfId="4" applyFont="1" applyBorder="1" applyAlignment="1">
      <alignment horizontal="center" vertical="center"/>
    </xf>
    <xf numFmtId="0" fontId="28" fillId="0" borderId="83" xfId="4" applyFont="1" applyBorder="1" applyAlignment="1">
      <alignment horizontal="right" vertical="center"/>
    </xf>
    <xf numFmtId="0" fontId="27" fillId="0" borderId="0" xfId="4" applyFont="1">
      <alignment vertical="center"/>
    </xf>
    <xf numFmtId="0" fontId="20" fillId="0" borderId="6" xfId="4" applyFont="1" applyFill="1" applyBorder="1" applyAlignment="1">
      <alignment wrapText="1"/>
    </xf>
    <xf numFmtId="0" fontId="22" fillId="2" borderId="83" xfId="5" applyFont="1" applyFill="1" applyBorder="1" applyAlignment="1">
      <alignment horizontal="center" vertical="center" wrapText="1"/>
    </xf>
    <xf numFmtId="0" fontId="29" fillId="0" borderId="11" xfId="4" applyFont="1" applyFill="1" applyBorder="1" applyAlignment="1">
      <alignment horizontal="right" vertical="center"/>
    </xf>
    <xf numFmtId="0" fontId="29" fillId="0" borderId="12" xfId="4" applyFont="1" applyFill="1" applyBorder="1">
      <alignment vertical="center"/>
    </xf>
    <xf numFmtId="0" fontId="29" fillId="0" borderId="14" xfId="4" applyFont="1" applyFill="1" applyBorder="1" applyAlignment="1">
      <alignment horizontal="right" vertical="center"/>
    </xf>
    <xf numFmtId="0" fontId="29" fillId="0" borderId="0" xfId="4" applyFont="1" applyFill="1">
      <alignment vertical="center"/>
    </xf>
    <xf numFmtId="0" fontId="22" fillId="2" borderId="0" xfId="5" applyFont="1" applyFill="1" applyAlignment="1">
      <alignment horizontal="right" vertical="top"/>
    </xf>
    <xf numFmtId="0" fontId="15" fillId="0" borderId="0" xfId="0" applyFont="1" applyAlignment="1">
      <alignment horizontal="left" vertical="center"/>
    </xf>
    <xf numFmtId="0" fontId="20" fillId="0" borderId="0" xfId="4" applyFont="1" applyAlignment="1">
      <alignment horizontal="right"/>
    </xf>
    <xf numFmtId="0" fontId="15" fillId="0" borderId="0" xfId="0" applyFont="1" applyAlignment="1">
      <alignment horizontal="left"/>
    </xf>
    <xf numFmtId="0" fontId="20" fillId="2" borderId="3" xfId="4" applyFont="1" applyFill="1" applyBorder="1" applyAlignment="1">
      <alignment horizontal="right" vertical="center" shrinkToFit="1"/>
    </xf>
    <xf numFmtId="0" fontId="29" fillId="0" borderId="0" xfId="4" applyFont="1" applyAlignment="1">
      <alignment horizontal="right" vertical="center"/>
    </xf>
    <xf numFmtId="0" fontId="22" fillId="0" borderId="5" xfId="4" applyFont="1" applyFill="1" applyBorder="1" applyAlignment="1">
      <alignment horizontal="left" vertical="top"/>
    </xf>
    <xf numFmtId="0" fontId="20" fillId="2" borderId="228" xfId="4" applyFont="1" applyFill="1" applyBorder="1" applyAlignment="1">
      <alignment horizontal="center" vertical="center" shrinkToFit="1"/>
    </xf>
    <xf numFmtId="0" fontId="20" fillId="2" borderId="0" xfId="4" applyFont="1" applyFill="1" applyAlignment="1">
      <alignment horizontal="left" vertical="center" shrinkToFit="1"/>
    </xf>
    <xf numFmtId="199" fontId="20" fillId="2" borderId="12" xfId="4" applyNumberFormat="1" applyFont="1" applyFill="1" applyBorder="1" applyAlignment="1">
      <alignment horizontal="right" vertical="center" shrinkToFit="1"/>
    </xf>
    <xf numFmtId="0" fontId="20" fillId="2" borderId="128" xfId="4" applyFont="1" applyFill="1" applyBorder="1" applyAlignment="1">
      <alignment horizontal="center" vertical="center" shrinkToFit="1"/>
    </xf>
    <xf numFmtId="0" fontId="20" fillId="2" borderId="37" xfId="4" applyFont="1" applyFill="1" applyBorder="1" applyAlignment="1">
      <alignment horizontal="left" vertical="center"/>
    </xf>
    <xf numFmtId="0" fontId="22" fillId="2" borderId="14" xfId="4" applyFont="1" applyFill="1" applyBorder="1" applyAlignment="1">
      <alignment horizontal="right" vertical="center" wrapText="1"/>
    </xf>
    <xf numFmtId="0" fontId="22" fillId="2" borderId="0" xfId="4" applyFont="1" applyFill="1" applyAlignment="1">
      <alignment horizontal="right" vertical="center" wrapText="1"/>
    </xf>
    <xf numFmtId="0" fontId="22" fillId="0" borderId="16" xfId="0" applyFont="1" applyBorder="1" applyAlignment="1">
      <alignment horizontal="left" vertical="center"/>
    </xf>
    <xf numFmtId="0" fontId="22" fillId="0" borderId="6" xfId="0" applyFont="1" applyBorder="1" applyAlignment="1">
      <alignment horizontal="left" vertical="center"/>
    </xf>
    <xf numFmtId="0" fontId="23" fillId="2" borderId="51" xfId="4" applyFont="1" applyFill="1" applyBorder="1" applyAlignment="1">
      <alignment horizontal="right" vertical="center"/>
    </xf>
    <xf numFmtId="0" fontId="23" fillId="2" borderId="49" xfId="4" applyFont="1" applyFill="1" applyBorder="1" applyAlignment="1">
      <alignment horizontal="right" vertical="center"/>
    </xf>
    <xf numFmtId="0" fontId="20" fillId="2" borderId="50" xfId="4" applyFont="1" applyFill="1" applyBorder="1" applyAlignment="1">
      <alignment horizontal="center" vertical="center"/>
    </xf>
    <xf numFmtId="0" fontId="22" fillId="0" borderId="12" xfId="4" applyFont="1" applyFill="1" applyBorder="1" applyAlignment="1">
      <alignment horizontal="left" vertical="center"/>
    </xf>
    <xf numFmtId="0" fontId="14" fillId="0" borderId="14" xfId="4" applyFont="1" applyBorder="1" applyAlignment="1">
      <alignment horizontal="center" vertical="center"/>
    </xf>
    <xf numFmtId="0" fontId="20" fillId="0" borderId="0" xfId="4" applyFont="1" applyFill="1" applyAlignment="1">
      <alignment horizontal="distributed" vertical="center"/>
    </xf>
    <xf numFmtId="0" fontId="22" fillId="0" borderId="15" xfId="4" applyFont="1" applyFill="1" applyBorder="1" applyAlignment="1">
      <alignment horizontal="left" vertical="top"/>
    </xf>
    <xf numFmtId="0" fontId="20" fillId="0" borderId="0" xfId="4" quotePrefix="1" applyFont="1" applyFill="1" applyAlignment="1">
      <alignment horizontal="center" vertical="center"/>
    </xf>
    <xf numFmtId="0" fontId="20" fillId="0" borderId="0" xfId="4" quotePrefix="1" applyFont="1" applyFill="1" applyAlignment="1">
      <alignment horizontal="left" vertical="center"/>
    </xf>
    <xf numFmtId="0" fontId="21" fillId="2" borderId="3" xfId="4" applyFont="1" applyFill="1" applyBorder="1">
      <alignment vertical="center"/>
    </xf>
    <xf numFmtId="0" fontId="21" fillId="2" borderId="0" xfId="4" applyFont="1" applyFill="1">
      <alignment vertical="center"/>
    </xf>
    <xf numFmtId="0" fontId="22" fillId="0" borderId="17" xfId="4" applyFont="1" applyFill="1" applyBorder="1" applyAlignment="1">
      <alignment horizontal="left" vertical="top"/>
    </xf>
    <xf numFmtId="181" fontId="20" fillId="2" borderId="5" xfId="4" applyNumberFormat="1" applyFont="1" applyFill="1" applyBorder="1" applyAlignment="1"/>
    <xf numFmtId="181" fontId="20" fillId="2" borderId="0" xfId="4" applyNumberFormat="1" applyFont="1" applyFill="1">
      <alignment vertical="center"/>
    </xf>
    <xf numFmtId="0" fontId="15" fillId="4" borderId="11" xfId="0" applyFont="1" applyFill="1" applyBorder="1" applyAlignment="1">
      <alignment horizontal="right" vertical="center"/>
    </xf>
    <xf numFmtId="0" fontId="15" fillId="4" borderId="13" xfId="0" applyFont="1" applyFill="1" applyBorder="1" applyAlignment="1">
      <alignment horizontal="right" vertical="center"/>
    </xf>
    <xf numFmtId="182" fontId="20" fillId="4" borderId="11" xfId="4" applyNumberFormat="1" applyFont="1" applyFill="1" applyBorder="1" applyAlignment="1">
      <alignment horizontal="right" vertical="center" shrinkToFit="1"/>
    </xf>
    <xf numFmtId="182" fontId="20" fillId="4" borderId="13" xfId="4" applyNumberFormat="1" applyFont="1" applyFill="1" applyBorder="1" applyAlignment="1">
      <alignment horizontal="right" vertical="center" shrinkToFit="1"/>
    </xf>
    <xf numFmtId="183" fontId="20" fillId="0" borderId="0" xfId="4" applyNumberFormat="1" applyFont="1" applyFill="1" applyAlignment="1">
      <alignment horizontal="left"/>
    </xf>
    <xf numFmtId="183" fontId="20" fillId="0" borderId="25" xfId="4" applyNumberFormat="1" applyFont="1" applyFill="1" applyBorder="1" applyAlignment="1">
      <alignment horizontal="left"/>
    </xf>
    <xf numFmtId="183" fontId="20" fillId="0" borderId="22" xfId="4" applyNumberFormat="1" applyFont="1" applyFill="1" applyBorder="1" applyAlignment="1">
      <alignment horizontal="left"/>
    </xf>
    <xf numFmtId="183" fontId="20" fillId="0" borderId="47" xfId="4" applyNumberFormat="1" applyFont="1" applyFill="1" applyBorder="1" applyAlignment="1"/>
    <xf numFmtId="183" fontId="20" fillId="0" borderId="49" xfId="4" applyNumberFormat="1" applyFont="1" applyFill="1" applyBorder="1" applyAlignment="1">
      <alignment vertical="center" shrinkToFit="1"/>
    </xf>
    <xf numFmtId="0" fontId="20" fillId="2" borderId="49" xfId="4" applyFont="1" applyFill="1" applyBorder="1">
      <alignment vertical="center"/>
    </xf>
    <xf numFmtId="183" fontId="20" fillId="0" borderId="49" xfId="4" applyNumberFormat="1" applyFont="1" applyFill="1" applyBorder="1">
      <alignment vertical="center"/>
    </xf>
    <xf numFmtId="0" fontId="20" fillId="2" borderId="52" xfId="4" applyFont="1" applyFill="1" applyBorder="1">
      <alignment vertical="center"/>
    </xf>
    <xf numFmtId="0" fontId="20" fillId="2" borderId="53" xfId="4" applyFont="1" applyFill="1" applyBorder="1">
      <alignment vertical="center"/>
    </xf>
    <xf numFmtId="0" fontId="23" fillId="0" borderId="0" xfId="4" applyFont="1">
      <alignment vertical="center"/>
    </xf>
    <xf numFmtId="0" fontId="23" fillId="0" borderId="0" xfId="4" applyFont="1" applyAlignment="1">
      <alignment horizontal="center" vertical="center" textRotation="255" shrinkToFit="1"/>
    </xf>
    <xf numFmtId="182" fontId="23" fillId="0" borderId="0" xfId="4" applyNumberFormat="1" applyFont="1" applyFill="1" applyAlignment="1">
      <alignment horizontal="right" vertical="center" shrinkToFit="1"/>
    </xf>
    <xf numFmtId="183" fontId="23" fillId="0" borderId="0" xfId="4" applyNumberFormat="1" applyFont="1" applyFill="1" applyAlignment="1">
      <alignment horizontal="right" vertical="center"/>
    </xf>
    <xf numFmtId="183" fontId="20" fillId="0" borderId="0" xfId="4" applyNumberFormat="1" applyFont="1" applyFill="1" applyAlignment="1">
      <alignment horizontal="right" vertical="center"/>
    </xf>
    <xf numFmtId="183" fontId="20" fillId="0" borderId="0" xfId="4" applyNumberFormat="1" applyFont="1" applyFill="1" applyAlignment="1">
      <alignment vertical="center" shrinkToFit="1"/>
    </xf>
    <xf numFmtId="183" fontId="20" fillId="0" borderId="0" xfId="4" applyNumberFormat="1" applyFont="1" applyFill="1" applyAlignment="1">
      <alignment horizontal="center" vertical="center"/>
    </xf>
    <xf numFmtId="191" fontId="20" fillId="0" borderId="0" xfId="4" applyNumberFormat="1" applyFont="1" applyFill="1" applyAlignment="1">
      <alignment horizontal="right" vertical="center"/>
    </xf>
    <xf numFmtId="183" fontId="20" fillId="0" borderId="0" xfId="4" applyNumberFormat="1" applyFont="1" applyFill="1">
      <alignment vertical="center"/>
    </xf>
    <xf numFmtId="0" fontId="22" fillId="0" borderId="7" xfId="4" applyFont="1" applyBorder="1">
      <alignment vertical="center"/>
    </xf>
    <xf numFmtId="0" fontId="20" fillId="0" borderId="174" xfId="4" applyFont="1" applyBorder="1">
      <alignment vertical="center"/>
    </xf>
    <xf numFmtId="0" fontId="20" fillId="0" borderId="175" xfId="4" applyFont="1" applyBorder="1">
      <alignment vertical="center"/>
    </xf>
    <xf numFmtId="0" fontId="20" fillId="0" borderId="72" xfId="4" applyFont="1" applyBorder="1">
      <alignment vertical="center"/>
    </xf>
    <xf numFmtId="0" fontId="20" fillId="0" borderId="1" xfId="4" applyFont="1" applyBorder="1" applyAlignment="1">
      <alignment horizontal="left" vertical="center"/>
    </xf>
    <xf numFmtId="0" fontId="20" fillId="0" borderId="1" xfId="4" applyFont="1" applyBorder="1">
      <alignment vertical="center"/>
    </xf>
    <xf numFmtId="0" fontId="20" fillId="0" borderId="82" xfId="4" applyFont="1" applyBorder="1">
      <alignment vertical="center"/>
    </xf>
    <xf numFmtId="0" fontId="22" fillId="0" borderId="20" xfId="4" applyFont="1" applyFill="1" applyBorder="1" applyAlignment="1">
      <alignment horizontal="left" vertical="center"/>
    </xf>
    <xf numFmtId="0" fontId="22" fillId="0" borderId="19" xfId="4" applyFont="1" applyFill="1" applyBorder="1" applyAlignment="1">
      <alignment horizontal="left" vertical="center"/>
    </xf>
    <xf numFmtId="0" fontId="20" fillId="0" borderId="174" xfId="4" applyFont="1" applyBorder="1" applyAlignment="1">
      <alignment horizontal="left"/>
    </xf>
    <xf numFmtId="0" fontId="20" fillId="0" borderId="175" xfId="4" applyFont="1" applyBorder="1" applyAlignment="1">
      <alignment horizontal="left"/>
    </xf>
    <xf numFmtId="0" fontId="22" fillId="0" borderId="174" xfId="4" applyFont="1" applyBorder="1" applyAlignment="1">
      <alignment horizontal="left" vertical="top"/>
    </xf>
    <xf numFmtId="0" fontId="22" fillId="0" borderId="175" xfId="4" applyFont="1" applyBorder="1" applyAlignment="1">
      <alignment horizontal="left" vertical="top"/>
    </xf>
    <xf numFmtId="0" fontId="22" fillId="2" borderId="174" xfId="4" applyFont="1" applyFill="1" applyBorder="1" applyAlignment="1">
      <alignment horizontal="left" vertical="top"/>
    </xf>
    <xf numFmtId="0" fontId="22" fillId="2" borderId="175" xfId="4" applyFont="1" applyFill="1" applyBorder="1" applyAlignment="1">
      <alignment horizontal="left" vertical="top"/>
    </xf>
    <xf numFmtId="0" fontId="22" fillId="0" borderId="16" xfId="4" applyFont="1" applyBorder="1">
      <alignment vertical="center"/>
    </xf>
    <xf numFmtId="0" fontId="22" fillId="0" borderId="0" xfId="0" applyFont="1" applyAlignment="1">
      <alignment horizontal="center" vertical="center"/>
    </xf>
    <xf numFmtId="0" fontId="20" fillId="0" borderId="0" xfId="4" applyFont="1" applyAlignment="1">
      <alignment horizontal="right" vertical="center" shrinkToFit="1"/>
    </xf>
    <xf numFmtId="0" fontId="29" fillId="0" borderId="0" xfId="4" applyFont="1" applyAlignment="1">
      <alignment horizontal="left"/>
    </xf>
    <xf numFmtId="0" fontId="20" fillId="0" borderId="0" xfId="4" quotePrefix="1" applyFont="1">
      <alignment vertical="center"/>
    </xf>
    <xf numFmtId="0" fontId="22" fillId="2" borderId="3" xfId="4" applyFont="1" applyFill="1" applyBorder="1" applyAlignment="1">
      <alignment horizontal="center" vertical="center"/>
    </xf>
    <xf numFmtId="0" fontId="43" fillId="2" borderId="0" xfId="4" applyFont="1" applyFill="1" applyAlignment="1">
      <alignment horizontal="center" vertical="top"/>
    </xf>
    <xf numFmtId="0" fontId="22" fillId="2" borderId="223" xfId="4" applyFont="1" applyFill="1" applyBorder="1" applyAlignment="1">
      <alignment horizontal="center" vertical="center"/>
    </xf>
    <xf numFmtId="0" fontId="22" fillId="2" borderId="59" xfId="4" applyFont="1" applyFill="1" applyBorder="1" applyAlignment="1">
      <alignment horizontal="left" vertical="center"/>
    </xf>
    <xf numFmtId="189" fontId="20" fillId="2" borderId="0" xfId="4" applyNumberFormat="1" applyFont="1" applyFill="1" applyAlignment="1">
      <alignment horizontal="center" vertical="center"/>
    </xf>
    <xf numFmtId="196" fontId="20" fillId="2" borderId="0" xfId="4" applyNumberFormat="1" applyFont="1" applyFill="1" applyAlignment="1">
      <alignment horizontal="center" vertical="center"/>
    </xf>
    <xf numFmtId="0" fontId="22" fillId="0" borderId="11" xfId="4" applyFont="1" applyFill="1" applyBorder="1" applyAlignment="1">
      <alignment vertical="center" wrapText="1" shrinkToFit="1"/>
    </xf>
    <xf numFmtId="0" fontId="22" fillId="0" borderId="14" xfId="4" applyFont="1" applyFill="1" applyBorder="1" applyAlignment="1">
      <alignment vertical="center" shrinkToFit="1"/>
    </xf>
    <xf numFmtId="0" fontId="22" fillId="0" borderId="59" xfId="4" applyFont="1" applyFill="1" applyBorder="1">
      <alignment vertical="center"/>
    </xf>
    <xf numFmtId="0" fontId="22" fillId="0" borderId="59" xfId="4" applyFont="1" applyFill="1" applyBorder="1" applyAlignment="1">
      <alignment vertical="center" shrinkToFit="1"/>
    </xf>
    <xf numFmtId="0" fontId="23" fillId="0" borderId="0" xfId="4" applyFont="1" applyAlignment="1">
      <alignment horizontal="center" vertical="center"/>
    </xf>
    <xf numFmtId="0" fontId="45" fillId="0" borderId="0" xfId="4" applyFont="1" applyAlignment="1">
      <alignment horizontal="left" vertical="top"/>
    </xf>
    <xf numFmtId="0" fontId="22" fillId="0" borderId="83" xfId="4" applyFont="1" applyBorder="1" applyAlignment="1">
      <alignment horizontal="right" vertical="top" shrinkToFit="1"/>
    </xf>
    <xf numFmtId="0" fontId="20" fillId="2" borderId="117" xfId="4" applyFont="1" applyFill="1" applyBorder="1" applyAlignment="1">
      <alignment horizontal="center" vertical="center"/>
    </xf>
    <xf numFmtId="0" fontId="20" fillId="2" borderId="116" xfId="4" applyFont="1" applyFill="1" applyBorder="1" applyAlignment="1">
      <alignment horizontal="center" vertical="center"/>
    </xf>
    <xf numFmtId="0" fontId="20" fillId="2" borderId="126" xfId="4" applyFont="1" applyFill="1" applyBorder="1" applyAlignment="1">
      <alignment horizontal="center" vertical="center"/>
    </xf>
    <xf numFmtId="0" fontId="23" fillId="2" borderId="0" xfId="4" applyFont="1" applyFill="1" applyAlignment="1">
      <alignment horizontal="center" vertical="top"/>
    </xf>
    <xf numFmtId="0" fontId="20" fillId="0" borderId="15" xfId="4" applyFont="1" applyBorder="1" applyAlignment="1">
      <alignment horizontal="center" vertical="center" textRotation="255"/>
    </xf>
    <xf numFmtId="0" fontId="20" fillId="0" borderId="179" xfId="4" applyFont="1" applyBorder="1">
      <alignment vertical="center"/>
    </xf>
    <xf numFmtId="0" fontId="20" fillId="0" borderId="180" xfId="4" applyFont="1" applyBorder="1">
      <alignment vertical="center"/>
    </xf>
    <xf numFmtId="0" fontId="20" fillId="0" borderId="0" xfId="4" applyFont="1" applyAlignment="1">
      <alignment horizontal="center" textRotation="255"/>
    </xf>
    <xf numFmtId="0" fontId="35" fillId="2" borderId="0" xfId="4" applyFont="1" applyFill="1" applyAlignment="1">
      <alignment horizontal="center" vertical="center"/>
    </xf>
    <xf numFmtId="206" fontId="20" fillId="0" borderId="0" xfId="4" applyNumberFormat="1" applyFont="1" applyAlignment="1">
      <alignment horizontal="center" vertical="center"/>
    </xf>
    <xf numFmtId="0" fontId="25" fillId="0" borderId="0" xfId="4" applyFont="1" applyAlignment="1">
      <alignment horizontal="center" vertical="center"/>
    </xf>
    <xf numFmtId="176" fontId="20" fillId="0" borderId="0" xfId="4" applyNumberFormat="1" applyFont="1" applyFill="1" applyAlignment="1">
      <alignment horizontal="center" vertical="center"/>
    </xf>
    <xf numFmtId="0" fontId="25" fillId="0" borderId="0" xfId="4" applyFont="1" applyAlignment="1">
      <alignment horizontal="right" vertical="center"/>
    </xf>
    <xf numFmtId="176" fontId="20" fillId="0" borderId="0" xfId="4" applyNumberFormat="1" applyFont="1" applyFill="1" applyAlignment="1">
      <alignment horizontal="right" vertical="center"/>
    </xf>
    <xf numFmtId="206" fontId="20" fillId="0" borderId="0" xfId="4" applyNumberFormat="1" applyFont="1" applyAlignment="1">
      <alignment horizontal="left" vertical="center"/>
    </xf>
    <xf numFmtId="207" fontId="20" fillId="0" borderId="0" xfId="4" applyNumberFormat="1" applyFont="1" applyAlignment="1">
      <alignment horizontal="center" vertical="center"/>
    </xf>
    <xf numFmtId="208" fontId="20" fillId="0" borderId="0" xfId="4" applyNumberFormat="1" applyFont="1" applyAlignment="1">
      <alignment horizontal="left" vertical="center"/>
    </xf>
    <xf numFmtId="0" fontId="20" fillId="0" borderId="7" xfId="4" applyFont="1" applyBorder="1" applyAlignment="1">
      <alignment horizontal="right" vertical="center"/>
    </xf>
    <xf numFmtId="0" fontId="20" fillId="0" borderId="32" xfId="4" applyFont="1" applyBorder="1">
      <alignment vertical="center"/>
    </xf>
    <xf numFmtId="0" fontId="22" fillId="2" borderId="25" xfId="4" applyFont="1" applyFill="1" applyBorder="1" applyAlignment="1">
      <alignment horizontal="right" vertical="center"/>
    </xf>
    <xf numFmtId="0" fontId="22" fillId="2" borderId="25" xfId="4" applyFont="1" applyFill="1" applyBorder="1" applyAlignment="1">
      <alignment horizontal="right" vertical="top"/>
    </xf>
    <xf numFmtId="0" fontId="15" fillId="0" borderId="25" xfId="0" applyFont="1" applyBorder="1" applyAlignment="1">
      <alignment horizontal="right" vertical="top"/>
    </xf>
    <xf numFmtId="0" fontId="15" fillId="0" borderId="37" xfId="0" applyFont="1" applyBorder="1">
      <alignment vertical="center"/>
    </xf>
    <xf numFmtId="0" fontId="15" fillId="0" borderId="83" xfId="0" applyFont="1" applyBorder="1">
      <alignment vertical="center"/>
    </xf>
    <xf numFmtId="0" fontId="14" fillId="0" borderId="83" xfId="4" applyFont="1" applyFill="1" applyBorder="1" applyAlignment="1">
      <alignment horizontal="center" vertical="center"/>
    </xf>
    <xf numFmtId="0" fontId="14" fillId="0" borderId="5" xfId="4" applyFont="1" applyFill="1" applyBorder="1" applyAlignment="1">
      <alignment horizontal="center" vertical="center"/>
    </xf>
    <xf numFmtId="0" fontId="20" fillId="0" borderId="6" xfId="4" applyFont="1" applyFill="1" applyBorder="1">
      <alignment vertical="center"/>
    </xf>
    <xf numFmtId="0" fontId="20" fillId="0" borderId="181" xfId="4" applyFont="1" applyFill="1" applyBorder="1" applyAlignment="1">
      <alignment horizontal="center" vertical="center"/>
    </xf>
    <xf numFmtId="0" fontId="20" fillId="0" borderId="185" xfId="4" applyFont="1" applyFill="1" applyBorder="1" applyAlignment="1">
      <alignment horizontal="center" vertical="center"/>
    </xf>
    <xf numFmtId="0" fontId="20" fillId="0" borderId="110" xfId="4" applyFont="1" applyFill="1" applyBorder="1" applyAlignment="1">
      <alignment horizontal="center" vertical="center"/>
    </xf>
    <xf numFmtId="0" fontId="15" fillId="0" borderId="3" xfId="0" applyFont="1" applyBorder="1">
      <alignment vertical="center"/>
    </xf>
    <xf numFmtId="0" fontId="15" fillId="0" borderId="34" xfId="0" applyFont="1" applyBorder="1">
      <alignment vertical="center"/>
    </xf>
    <xf numFmtId="189" fontId="20" fillId="0" borderId="0" xfId="4" applyNumberFormat="1" applyFont="1" applyFill="1" applyAlignment="1">
      <alignment horizontal="left" vertical="top"/>
    </xf>
    <xf numFmtId="193" fontId="20" fillId="0" borderId="0" xfId="4" applyNumberFormat="1" applyFont="1" applyFill="1" applyAlignment="1">
      <alignment horizontal="center" vertical="center"/>
    </xf>
    <xf numFmtId="0" fontId="15" fillId="0" borderId="25" xfId="0" applyFont="1" applyBorder="1">
      <alignment vertical="center"/>
    </xf>
    <xf numFmtId="0" fontId="15" fillId="0" borderId="15" xfId="0" applyFont="1" applyBorder="1">
      <alignment vertical="center"/>
    </xf>
    <xf numFmtId="188" fontId="20" fillId="0" borderId="0" xfId="4" applyNumberFormat="1" applyFont="1" applyFill="1" applyAlignment="1">
      <alignment horizontal="center" vertical="center"/>
    </xf>
    <xf numFmtId="0" fontId="22" fillId="0" borderId="14" xfId="4" quotePrefix="1" applyFont="1" applyFill="1" applyBorder="1" applyAlignment="1">
      <alignment horizontal="center" vertical="center"/>
    </xf>
    <xf numFmtId="0" fontId="22" fillId="0" borderId="62" xfId="4" quotePrefix="1" applyFont="1" applyFill="1" applyBorder="1" applyAlignment="1">
      <alignment horizontal="center" vertical="center"/>
    </xf>
    <xf numFmtId="0" fontId="22" fillId="0" borderId="63" xfId="4" quotePrefix="1" applyFont="1" applyFill="1" applyBorder="1" applyAlignment="1">
      <alignment horizontal="left" vertical="center"/>
    </xf>
    <xf numFmtId="0" fontId="20" fillId="0" borderId="64" xfId="0" applyFont="1" applyBorder="1" applyAlignment="1">
      <alignment horizontal="left" vertical="center"/>
    </xf>
    <xf numFmtId="0" fontId="15" fillId="0" borderId="64" xfId="0" applyFont="1" applyBorder="1">
      <alignment vertical="center"/>
    </xf>
    <xf numFmtId="0" fontId="20" fillId="0" borderId="14" xfId="4" applyFont="1" applyFill="1" applyBorder="1" applyAlignment="1">
      <alignment horizontal="left" vertical="center"/>
    </xf>
    <xf numFmtId="0" fontId="15" fillId="0" borderId="17" xfId="0" applyFont="1" applyBorder="1">
      <alignment vertical="center"/>
    </xf>
    <xf numFmtId="0" fontId="22" fillId="0" borderId="76" xfId="4" quotePrefix="1" applyFont="1" applyFill="1" applyBorder="1" applyAlignment="1">
      <alignment horizontal="center" vertical="center"/>
    </xf>
    <xf numFmtId="0" fontId="22" fillId="0" borderId="114" xfId="4" quotePrefix="1" applyFont="1" applyFill="1" applyBorder="1" applyAlignment="1">
      <alignment horizontal="left" vertical="center"/>
    </xf>
    <xf numFmtId="0" fontId="22" fillId="0" borderId="6" xfId="4" quotePrefix="1" applyFont="1" applyFill="1" applyBorder="1" applyAlignment="1">
      <alignment horizontal="left" vertical="center"/>
    </xf>
    <xf numFmtId="181" fontId="22" fillId="0" borderId="0" xfId="4" applyNumberFormat="1" applyFont="1" applyFill="1" applyAlignment="1">
      <alignment horizontal="right" vertical="center" wrapText="1"/>
    </xf>
    <xf numFmtId="0" fontId="22" fillId="0" borderId="6" xfId="4" applyFont="1" applyFill="1" applyBorder="1" applyAlignment="1">
      <alignment horizontal="left" vertical="center"/>
    </xf>
    <xf numFmtId="0" fontId="20" fillId="0" borderId="6" xfId="0" applyFont="1" applyBorder="1">
      <alignment vertical="center"/>
    </xf>
    <xf numFmtId="181" fontId="22" fillId="0" borderId="6" xfId="4" applyNumberFormat="1" applyFont="1" applyFill="1" applyBorder="1" applyAlignment="1">
      <alignment horizontal="right" vertical="center" wrapText="1"/>
    </xf>
    <xf numFmtId="0" fontId="23" fillId="0" borderId="12" xfId="0" applyFont="1" applyBorder="1" applyAlignment="1">
      <alignment horizontal="left" vertical="center"/>
    </xf>
    <xf numFmtId="0" fontId="46" fillId="0" borderId="12" xfId="0" applyFont="1" applyBorder="1" applyAlignment="1">
      <alignment horizontal="left" vertical="center"/>
    </xf>
    <xf numFmtId="203" fontId="20" fillId="0" borderId="0" xfId="4" applyNumberFormat="1" applyFont="1" applyFill="1" applyAlignment="1">
      <alignment horizontal="right" vertical="center"/>
    </xf>
    <xf numFmtId="214" fontId="22" fillId="0" borderId="0" xfId="0" applyNumberFormat="1" applyFont="1" applyAlignment="1">
      <alignment horizontal="center" vertical="center"/>
    </xf>
    <xf numFmtId="0" fontId="46" fillId="0" borderId="0" xfId="0" applyFont="1" applyAlignment="1">
      <alignment horizontal="left" vertical="center"/>
    </xf>
    <xf numFmtId="0" fontId="15" fillId="0" borderId="7" xfId="0" applyFont="1" applyBorder="1">
      <alignment vertical="center"/>
    </xf>
    <xf numFmtId="0" fontId="15" fillId="0" borderId="10" xfId="0" applyFont="1" applyBorder="1">
      <alignment vertical="center"/>
    </xf>
    <xf numFmtId="0" fontId="21" fillId="0" borderId="3" xfId="4" applyFont="1" applyFill="1" applyBorder="1">
      <alignment vertical="center"/>
    </xf>
    <xf numFmtId="181" fontId="20" fillId="0" borderId="12" xfId="4" applyNumberFormat="1" applyFont="1" applyFill="1" applyBorder="1" applyAlignment="1">
      <alignment horizontal="center" vertical="center"/>
    </xf>
    <xf numFmtId="181" fontId="20" fillId="0" borderId="11" xfId="4" applyNumberFormat="1" applyFont="1" applyFill="1" applyBorder="1" applyAlignment="1">
      <alignment horizontal="center" vertical="center"/>
    </xf>
    <xf numFmtId="0" fontId="36" fillId="0" borderId="14" xfId="4" applyFont="1" applyFill="1" applyBorder="1" applyAlignment="1">
      <alignment horizontal="center" vertical="center"/>
    </xf>
    <xf numFmtId="0" fontId="22" fillId="0" borderId="0" xfId="0" applyFont="1" applyAlignment="1">
      <alignment horizontal="right" vertical="top"/>
    </xf>
    <xf numFmtId="4" fontId="20" fillId="0" borderId="64" xfId="4" applyNumberFormat="1" applyFont="1" applyFill="1" applyBorder="1" applyAlignment="1">
      <alignment horizontal="left" vertical="center" shrinkToFit="1"/>
    </xf>
    <xf numFmtId="0" fontId="18" fillId="0" borderId="15" xfId="4" applyFont="1" applyFill="1" applyBorder="1" applyAlignment="1">
      <alignment horizontal="left" vertical="center"/>
    </xf>
    <xf numFmtId="187" fontId="20" fillId="0" borderId="72" xfId="4" applyNumberFormat="1" applyFont="1" applyFill="1" applyBorder="1" applyAlignment="1">
      <alignment horizontal="center" vertical="center"/>
    </xf>
    <xf numFmtId="0" fontId="36" fillId="0" borderId="14" xfId="4" applyFont="1" applyFill="1" applyBorder="1" applyAlignment="1">
      <alignment horizontal="left" vertical="center"/>
    </xf>
    <xf numFmtId="0" fontId="20" fillId="0" borderId="15" xfId="4" applyFont="1" applyFill="1" applyBorder="1">
      <alignment vertical="center"/>
    </xf>
    <xf numFmtId="0" fontId="20" fillId="0" borderId="14" xfId="4" applyFont="1" applyFill="1" applyBorder="1">
      <alignment vertical="center"/>
    </xf>
    <xf numFmtId="0" fontId="22" fillId="0" borderId="0" xfId="4" applyFont="1" applyFill="1" applyAlignment="1">
      <alignment horizontal="right" vertical="top"/>
    </xf>
    <xf numFmtId="0" fontId="22" fillId="0" borderId="51" xfId="4" applyFont="1" applyFill="1" applyBorder="1" applyAlignment="1">
      <alignment horizontal="center" vertical="center"/>
    </xf>
    <xf numFmtId="0" fontId="20" fillId="0" borderId="3" xfId="0" applyFont="1" applyBorder="1">
      <alignment vertical="center"/>
    </xf>
    <xf numFmtId="178" fontId="20" fillId="0" borderId="77" xfId="4" applyNumberFormat="1" applyFont="1" applyFill="1" applyBorder="1" applyAlignment="1">
      <alignment horizontal="center" vertical="center"/>
    </xf>
    <xf numFmtId="0" fontId="20" fillId="0" borderId="66" xfId="4" applyFont="1" applyFill="1" applyBorder="1" applyAlignment="1">
      <alignment horizontal="left" vertical="center" shrinkToFit="1"/>
    </xf>
    <xf numFmtId="178" fontId="20" fillId="0" borderId="77" xfId="4" applyNumberFormat="1" applyFont="1" applyFill="1" applyBorder="1" applyAlignment="1">
      <alignment horizontal="right" vertical="center"/>
    </xf>
    <xf numFmtId="178" fontId="20" fillId="0" borderId="74" xfId="4" applyNumberFormat="1" applyFont="1" applyFill="1" applyBorder="1" applyAlignment="1">
      <alignment horizontal="right" vertical="center"/>
    </xf>
    <xf numFmtId="0" fontId="20" fillId="0" borderId="66" xfId="4" applyFont="1" applyFill="1" applyBorder="1" applyAlignment="1">
      <alignment horizontal="left" vertical="center"/>
    </xf>
    <xf numFmtId="178" fontId="20" fillId="0" borderId="79" xfId="4" applyNumberFormat="1" applyFont="1" applyFill="1" applyBorder="1" applyAlignment="1">
      <alignment horizontal="right" vertical="center"/>
    </xf>
    <xf numFmtId="0" fontId="20" fillId="0" borderId="53" xfId="4" applyFont="1" applyFill="1" applyBorder="1" applyAlignment="1">
      <alignment horizontal="left" vertical="center"/>
    </xf>
    <xf numFmtId="0" fontId="20" fillId="0" borderId="53" xfId="4" applyFont="1" applyFill="1" applyBorder="1" applyAlignment="1">
      <alignment horizontal="left" vertical="center" shrinkToFit="1"/>
    </xf>
    <xf numFmtId="0" fontId="20" fillId="0" borderId="12" xfId="0" applyFont="1" applyBorder="1">
      <alignment vertical="center"/>
    </xf>
    <xf numFmtId="188" fontId="20" fillId="0" borderId="12" xfId="4" applyNumberFormat="1" applyFont="1" applyFill="1" applyBorder="1" applyAlignment="1">
      <alignment horizontal="left" vertical="center"/>
    </xf>
    <xf numFmtId="0" fontId="22" fillId="0" borderId="16" xfId="4" applyFont="1" applyFill="1" applyBorder="1" applyAlignment="1">
      <alignment horizontal="left" vertical="center"/>
    </xf>
    <xf numFmtId="0" fontId="22" fillId="0" borderId="83" xfId="0" applyFont="1" applyBorder="1">
      <alignment vertical="center"/>
    </xf>
    <xf numFmtId="0" fontId="22" fillId="0" borderId="15" xfId="0" applyFont="1" applyBorder="1">
      <alignment vertical="center"/>
    </xf>
    <xf numFmtId="0" fontId="22" fillId="0" borderId="0" xfId="0" applyFont="1" applyAlignment="1">
      <alignment horizontal="distributed" vertical="center"/>
    </xf>
    <xf numFmtId="176" fontId="22" fillId="0" borderId="0" xfId="4" applyNumberFormat="1" applyFont="1" applyFill="1" applyAlignment="1">
      <alignment horizontal="right" vertical="center"/>
    </xf>
    <xf numFmtId="0" fontId="20" fillId="0" borderId="8" xfId="4" applyFont="1" applyFill="1" applyBorder="1">
      <alignment vertical="center"/>
    </xf>
    <xf numFmtId="0" fontId="20" fillId="0" borderId="10" xfId="4" applyFont="1" applyFill="1" applyBorder="1">
      <alignment vertical="center"/>
    </xf>
    <xf numFmtId="0" fontId="46" fillId="0" borderId="0" xfId="0" applyFont="1" applyAlignment="1">
      <alignment vertical="top" wrapText="1"/>
    </xf>
    <xf numFmtId="0" fontId="20" fillId="0" borderId="0" xfId="0" applyFont="1" applyAlignment="1">
      <alignment horizontal="left" vertical="center" wrapText="1"/>
    </xf>
    <xf numFmtId="0" fontId="20" fillId="0" borderId="0" xfId="0" applyFont="1" applyAlignment="1">
      <alignment horizontal="left" vertical="center"/>
    </xf>
    <xf numFmtId="0" fontId="14" fillId="0" borderId="0" xfId="0" applyFont="1" applyAlignment="1">
      <alignment horizontal="left" vertical="center" wrapText="1"/>
    </xf>
    <xf numFmtId="0" fontId="46" fillId="0" borderId="0" xfId="0" applyFont="1" applyAlignment="1">
      <alignment horizontal="left" vertical="center" wrapText="1"/>
    </xf>
    <xf numFmtId="181" fontId="20" fillId="2" borderId="5" xfId="4" applyNumberFormat="1" applyFont="1" applyFill="1" applyBorder="1" applyAlignment="1">
      <alignment horizontal="center" vertical="center"/>
    </xf>
    <xf numFmtId="183" fontId="23" fillId="2" borderId="0" xfId="4" applyNumberFormat="1" applyFont="1" applyFill="1" applyAlignment="1">
      <alignment vertical="top" shrinkToFit="1"/>
    </xf>
    <xf numFmtId="0" fontId="23" fillId="2" borderId="0" xfId="4" applyFont="1" applyFill="1" applyAlignment="1">
      <alignment vertical="top" shrinkToFit="1"/>
    </xf>
    <xf numFmtId="0" fontId="22" fillId="0" borderId="5" xfId="4" applyFont="1" applyBorder="1" applyAlignment="1">
      <alignment vertical="top" wrapText="1"/>
    </xf>
    <xf numFmtId="0" fontId="20" fillId="0" borderId="0" xfId="4" applyFont="1" applyAlignment="1">
      <alignment vertical="center" wrapText="1" shrinkToFit="1"/>
    </xf>
    <xf numFmtId="0" fontId="20" fillId="0" borderId="43" xfId="4" applyFont="1" applyBorder="1">
      <alignment vertical="center"/>
    </xf>
    <xf numFmtId="0" fontId="20" fillId="0" borderId="31" xfId="4" applyFont="1" applyBorder="1">
      <alignment vertical="center"/>
    </xf>
    <xf numFmtId="209" fontId="22" fillId="0" borderId="0" xfId="4" applyNumberFormat="1" applyFont="1" applyFill="1" applyAlignment="1">
      <alignment horizontal="center" vertical="center"/>
    </xf>
    <xf numFmtId="0" fontId="20" fillId="0" borderId="0" xfId="4" applyFont="1" applyFill="1" applyAlignment="1">
      <alignment horizontal="right" vertical="center" shrinkToFit="1"/>
    </xf>
    <xf numFmtId="0" fontId="22" fillId="0" borderId="64" xfId="0" applyFont="1" applyBorder="1" applyAlignment="1">
      <alignment horizontal="left" vertical="center"/>
    </xf>
    <xf numFmtId="0" fontId="22" fillId="0" borderId="64" xfId="0" applyFont="1" applyBorder="1" applyAlignment="1">
      <alignment horizontal="right" vertical="center"/>
    </xf>
    <xf numFmtId="0" fontId="18" fillId="2" borderId="7" xfId="4" applyFont="1" applyFill="1" applyBorder="1" applyAlignment="1">
      <alignment horizontal="left" vertical="center"/>
    </xf>
    <xf numFmtId="0" fontId="20" fillId="0" borderId="5" xfId="4" applyFont="1" applyFill="1" applyBorder="1" applyAlignment="1">
      <alignment horizontal="center" vertical="center"/>
    </xf>
    <xf numFmtId="0" fontId="22" fillId="0" borderId="5" xfId="4" applyFont="1" applyBorder="1" applyAlignment="1">
      <alignment horizontal="center" vertical="center"/>
    </xf>
    <xf numFmtId="0" fontId="22" fillId="2" borderId="5" xfId="4" applyFont="1" applyFill="1" applyBorder="1" applyAlignment="1">
      <alignment horizontal="center" vertical="center" shrinkToFit="1"/>
    </xf>
    <xf numFmtId="0" fontId="22" fillId="0" borderId="0" xfId="4" applyFont="1" applyAlignment="1">
      <alignment horizontal="right" vertical="top"/>
    </xf>
    <xf numFmtId="0" fontId="23" fillId="0" borderId="0" xfId="4" applyFont="1" applyAlignment="1">
      <alignment vertical="top" wrapText="1"/>
    </xf>
    <xf numFmtId="183" fontId="20" fillId="0" borderId="2" xfId="4" applyNumberFormat="1" applyFont="1" applyFill="1" applyBorder="1" applyAlignment="1">
      <alignment horizontal="center" vertical="center"/>
    </xf>
    <xf numFmtId="183" fontId="20" fillId="0" borderId="0" xfId="4" applyNumberFormat="1" applyFont="1" applyFill="1" applyAlignment="1">
      <alignment horizontal="right" vertical="center" shrinkToFit="1"/>
    </xf>
    <xf numFmtId="0" fontId="22" fillId="0" borderId="5" xfId="4" applyFont="1" applyBorder="1" applyAlignment="1">
      <alignment vertical="top"/>
    </xf>
    <xf numFmtId="181" fontId="20" fillId="2" borderId="0" xfId="4" applyNumberFormat="1" applyFont="1" applyFill="1" applyAlignment="1">
      <alignment horizontal="center" vertical="center" shrinkToFit="1"/>
    </xf>
    <xf numFmtId="0" fontId="23" fillId="0" borderId="0" xfId="4" applyFont="1" applyAlignment="1">
      <alignment horizontal="center" vertical="center" shrinkToFit="1"/>
    </xf>
    <xf numFmtId="0" fontId="20" fillId="0" borderId="83" xfId="4" applyFont="1" applyBorder="1" applyAlignment="1">
      <alignment vertical="center" shrinkToFit="1"/>
    </xf>
    <xf numFmtId="0" fontId="20" fillId="0" borderId="83" xfId="4" applyFont="1" applyBorder="1" applyAlignment="1">
      <alignment horizontal="center" vertical="center" shrinkToFit="1"/>
    </xf>
    <xf numFmtId="0" fontId="22" fillId="0" borderId="83" xfId="4" applyFont="1" applyBorder="1" applyAlignment="1">
      <alignment horizontal="right" vertical="center" shrinkToFit="1"/>
    </xf>
    <xf numFmtId="0" fontId="22" fillId="2" borderId="83" xfId="4" applyFont="1" applyFill="1" applyBorder="1" applyAlignment="1">
      <alignment horizontal="left" vertical="top" shrinkToFit="1"/>
    </xf>
    <xf numFmtId="0" fontId="22" fillId="2" borderId="83" xfId="4" applyFont="1" applyFill="1" applyBorder="1" applyAlignment="1">
      <alignment horizontal="right" vertical="top" shrinkToFit="1"/>
    </xf>
    <xf numFmtId="0" fontId="22" fillId="0" borderId="83" xfId="4" applyFont="1" applyBorder="1" applyAlignment="1">
      <alignment vertical="center" shrinkToFit="1"/>
    </xf>
    <xf numFmtId="0" fontId="22" fillId="0" borderId="83" xfId="4" applyFont="1" applyBorder="1" applyAlignment="1">
      <alignment horizontal="left" vertical="top" shrinkToFit="1"/>
    </xf>
    <xf numFmtId="0" fontId="20" fillId="0" borderId="58" xfId="4" applyFont="1" applyBorder="1" applyAlignment="1">
      <alignment vertical="center" shrinkToFit="1"/>
    </xf>
    <xf numFmtId="0" fontId="23" fillId="0" borderId="83" xfId="4" applyFont="1" applyBorder="1" applyAlignment="1">
      <alignment horizontal="left" vertical="top" shrinkToFit="1"/>
    </xf>
    <xf numFmtId="0" fontId="22" fillId="0" borderId="83" xfId="4" applyFont="1" applyBorder="1" applyAlignment="1">
      <alignment vertical="top"/>
    </xf>
    <xf numFmtId="0" fontId="14" fillId="0" borderId="32" xfId="4" applyFont="1" applyBorder="1">
      <alignment vertical="center"/>
    </xf>
    <xf numFmtId="0" fontId="14" fillId="0" borderId="106" xfId="4" applyFont="1" applyBorder="1">
      <alignment vertical="center"/>
    </xf>
    <xf numFmtId="0" fontId="23" fillId="0" borderId="0" xfId="4" applyFont="1" applyAlignment="1">
      <alignment vertical="top"/>
    </xf>
    <xf numFmtId="0" fontId="20" fillId="0" borderId="0" xfId="4" applyFont="1" applyFill="1" applyAlignment="1">
      <alignment horizontal="center" vertical="center"/>
    </xf>
    <xf numFmtId="181" fontId="20" fillId="0" borderId="0" xfId="4" applyNumberFormat="1" applyFont="1" applyFill="1" applyAlignment="1">
      <alignment horizontal="center" vertical="center"/>
    </xf>
    <xf numFmtId="181" fontId="20" fillId="0" borderId="0" xfId="4" applyNumberFormat="1" applyFont="1" applyFill="1" applyAlignment="1">
      <alignment horizontal="right" vertical="center" shrinkToFit="1"/>
    </xf>
    <xf numFmtId="181" fontId="20" fillId="4" borderId="0" xfId="4" applyNumberFormat="1" applyFont="1" applyFill="1" applyAlignment="1">
      <alignment horizontal="center" vertical="center"/>
    </xf>
    <xf numFmtId="49" fontId="14" fillId="0" borderId="0" xfId="4" quotePrefix="1" applyNumberFormat="1" applyFont="1" applyAlignment="1">
      <alignment horizontal="center" vertical="center"/>
    </xf>
    <xf numFmtId="4" fontId="20" fillId="0" borderId="0" xfId="4" applyNumberFormat="1" applyFont="1" applyFill="1" applyAlignment="1">
      <alignment horizontal="right" vertical="center"/>
    </xf>
    <xf numFmtId="0" fontId="20" fillId="2" borderId="0" xfId="4" applyFont="1" applyFill="1" applyAlignment="1">
      <alignment horizontal="center" vertical="center"/>
    </xf>
    <xf numFmtId="0" fontId="20" fillId="2" borderId="0" xfId="4" applyFont="1" applyFill="1" applyAlignment="1">
      <alignment horizontal="center" vertical="center" wrapText="1"/>
    </xf>
    <xf numFmtId="0" fontId="22" fillId="2" borderId="0" xfId="4" applyFont="1" applyFill="1" applyAlignment="1">
      <alignment horizontal="left" vertical="top" wrapText="1"/>
    </xf>
    <xf numFmtId="0" fontId="22" fillId="2" borderId="5" xfId="4" applyFont="1" applyFill="1" applyBorder="1" applyAlignment="1">
      <alignment horizontal="left" vertical="top" wrapText="1"/>
    </xf>
    <xf numFmtId="0" fontId="20" fillId="2" borderId="6" xfId="4" applyFont="1" applyFill="1" applyBorder="1" applyAlignment="1">
      <alignment horizontal="center" vertical="center"/>
    </xf>
    <xf numFmtId="0" fontId="22" fillId="0" borderId="0" xfId="4" applyFont="1" applyAlignment="1">
      <alignment horizontal="left" vertical="top" wrapText="1"/>
    </xf>
    <xf numFmtId="0" fontId="22" fillId="2" borderId="0" xfId="4" applyFont="1" applyFill="1" applyAlignment="1">
      <alignment horizontal="left" vertical="center"/>
    </xf>
    <xf numFmtId="0" fontId="22" fillId="2" borderId="5" xfId="4" applyFont="1" applyFill="1" applyBorder="1" applyAlignment="1">
      <alignment horizontal="left" vertical="center"/>
    </xf>
    <xf numFmtId="49" fontId="14" fillId="0" borderId="0" xfId="4" applyNumberFormat="1" applyFont="1" applyAlignment="1">
      <alignment horizontal="center" vertical="center"/>
    </xf>
    <xf numFmtId="0" fontId="20" fillId="0" borderId="19" xfId="4" applyFont="1" applyBorder="1" applyAlignment="1">
      <alignment horizontal="center" vertical="center"/>
    </xf>
    <xf numFmtId="0" fontId="20" fillId="2" borderId="44" xfId="4" applyFont="1" applyFill="1" applyBorder="1" applyAlignment="1">
      <alignment horizontal="center" vertical="center" shrinkToFit="1"/>
    </xf>
    <xf numFmtId="0" fontId="22" fillId="0" borderId="0" xfId="4" applyFont="1" applyAlignment="1">
      <alignment horizontal="left" vertical="center"/>
    </xf>
    <xf numFmtId="0" fontId="20" fillId="0" borderId="0" xfId="4" applyFont="1" applyAlignment="1">
      <alignment horizontal="center" vertical="center"/>
    </xf>
    <xf numFmtId="0" fontId="20" fillId="0" borderId="0" xfId="4" applyFont="1" applyAlignment="1">
      <alignment horizontal="left" vertical="center" wrapText="1"/>
    </xf>
    <xf numFmtId="181" fontId="20" fillId="2" borderId="0" xfId="4" applyNumberFormat="1" applyFont="1" applyFill="1" applyAlignment="1">
      <alignment horizontal="center" vertical="center"/>
    </xf>
    <xf numFmtId="0" fontId="22" fillId="0" borderId="0" xfId="4" applyFont="1" applyFill="1" applyAlignment="1">
      <alignment horizontal="center" vertical="center"/>
    </xf>
    <xf numFmtId="0" fontId="22" fillId="0" borderId="83" xfId="4" applyFont="1" applyBorder="1" applyAlignment="1">
      <alignment horizontal="left" vertical="top"/>
    </xf>
    <xf numFmtId="0" fontId="22" fillId="0" borderId="83" xfId="4" applyFont="1" applyBorder="1" applyAlignment="1">
      <alignment horizontal="left" vertical="center"/>
    </xf>
    <xf numFmtId="0" fontId="20" fillId="2" borderId="18" xfId="4" applyFont="1" applyFill="1" applyBorder="1" applyAlignment="1">
      <alignment horizontal="center" vertical="center"/>
    </xf>
    <xf numFmtId="0" fontId="20" fillId="2" borderId="19" xfId="4" applyFont="1" applyFill="1" applyBorder="1" applyAlignment="1">
      <alignment horizontal="center" vertical="center"/>
    </xf>
    <xf numFmtId="0" fontId="20" fillId="2" borderId="20" xfId="4" applyFont="1" applyFill="1" applyBorder="1" applyAlignment="1">
      <alignment horizontal="center" vertical="center"/>
    </xf>
    <xf numFmtId="0" fontId="20" fillId="0" borderId="0" xfId="4" applyFont="1" applyFill="1" applyAlignment="1">
      <alignment vertical="center" wrapText="1"/>
    </xf>
    <xf numFmtId="0" fontId="22" fillId="0" borderId="0" xfId="4" applyFont="1" applyAlignment="1">
      <alignment horizontal="left" vertical="center" wrapText="1"/>
    </xf>
    <xf numFmtId="0" fontId="22" fillId="2" borderId="18" xfId="4" applyFont="1" applyFill="1" applyBorder="1" applyAlignment="1">
      <alignment horizontal="center" vertical="center"/>
    </xf>
    <xf numFmtId="0" fontId="22" fillId="2" borderId="20" xfId="4" applyFont="1" applyFill="1" applyBorder="1" applyAlignment="1">
      <alignment horizontal="center" vertical="center"/>
    </xf>
    <xf numFmtId="0" fontId="20" fillId="2" borderId="0" xfId="4" applyFont="1" applyFill="1" applyAlignment="1">
      <alignment horizontal="center" vertical="center" shrinkToFit="1"/>
    </xf>
    <xf numFmtId="0" fontId="20" fillId="0" borderId="0" xfId="4" applyFont="1" applyFill="1" applyAlignment="1">
      <alignment horizontal="left" vertical="center"/>
    </xf>
    <xf numFmtId="0" fontId="22" fillId="2" borderId="5" xfId="4" applyFont="1" applyFill="1" applyBorder="1" applyAlignment="1">
      <alignment horizontal="left" vertical="top"/>
    </xf>
    <xf numFmtId="0" fontId="22" fillId="2" borderId="0" xfId="4" applyFont="1" applyFill="1" applyAlignment="1">
      <alignment horizontal="left" vertical="top"/>
    </xf>
    <xf numFmtId="0" fontId="22" fillId="2" borderId="0" xfId="4" applyFont="1" applyFill="1" applyAlignment="1">
      <alignment horizontal="center" vertical="top"/>
    </xf>
    <xf numFmtId="0" fontId="33" fillId="2" borderId="14" xfId="4" applyFont="1" applyFill="1" applyBorder="1" applyAlignment="1">
      <alignment horizontal="right" vertical="center"/>
    </xf>
    <xf numFmtId="0" fontId="33" fillId="2" borderId="0" xfId="4" applyFont="1" applyFill="1" applyAlignment="1">
      <alignment horizontal="right" vertical="center"/>
    </xf>
    <xf numFmtId="0" fontId="33" fillId="2" borderId="0" xfId="4" applyFont="1" applyFill="1">
      <alignment vertical="center"/>
    </xf>
    <xf numFmtId="0" fontId="33" fillId="2" borderId="15" xfId="4" applyFont="1" applyFill="1" applyBorder="1">
      <alignment vertical="center"/>
    </xf>
    <xf numFmtId="0" fontId="33" fillId="2" borderId="12" xfId="4" applyFont="1" applyFill="1" applyBorder="1">
      <alignment vertical="center"/>
    </xf>
    <xf numFmtId="0" fontId="33" fillId="2" borderId="13" xfId="4" applyFont="1" applyFill="1" applyBorder="1">
      <alignment vertical="center"/>
    </xf>
    <xf numFmtId="0" fontId="20" fillId="2" borderId="19" xfId="4" applyFont="1" applyFill="1" applyBorder="1">
      <alignment vertical="center"/>
    </xf>
    <xf numFmtId="0" fontId="33" fillId="2" borderId="11" xfId="4" applyFont="1" applyFill="1" applyBorder="1" applyAlignment="1">
      <alignment horizontal="right" vertical="center"/>
    </xf>
    <xf numFmtId="0" fontId="33" fillId="2" borderId="12" xfId="4" applyFont="1" applyFill="1" applyBorder="1" applyAlignment="1">
      <alignment horizontal="right" vertical="center"/>
    </xf>
    <xf numFmtId="0" fontId="20" fillId="0" borderId="19" xfId="4" applyFont="1" applyBorder="1" applyAlignment="1">
      <alignment horizontal="left" vertical="center"/>
    </xf>
    <xf numFmtId="0" fontId="20" fillId="0" borderId="51" xfId="4" applyFont="1" applyBorder="1" applyAlignment="1">
      <alignment horizontal="left" vertical="center"/>
    </xf>
    <xf numFmtId="0" fontId="20" fillId="0" borderId="49" xfId="4" applyFont="1" applyBorder="1" applyAlignment="1">
      <alignment horizontal="left" vertical="center"/>
    </xf>
    <xf numFmtId="0" fontId="20" fillId="0" borderId="77" xfId="4" applyFont="1" applyBorder="1" applyAlignment="1">
      <alignment horizontal="left" vertical="center"/>
    </xf>
    <xf numFmtId="0" fontId="20" fillId="0" borderId="66" xfId="4" applyFont="1" applyBorder="1" applyAlignment="1">
      <alignment horizontal="left" vertical="center"/>
    </xf>
    <xf numFmtId="0" fontId="20" fillId="2" borderId="6" xfId="4" applyFont="1" applyFill="1" applyBorder="1" applyAlignment="1">
      <alignment horizontal="center" vertical="center" shrinkToFit="1"/>
    </xf>
    <xf numFmtId="0" fontId="22" fillId="2" borderId="0" xfId="4" applyFont="1" applyFill="1" applyAlignment="1">
      <alignment vertical="center" shrinkToFit="1"/>
    </xf>
    <xf numFmtId="0" fontId="22" fillId="2" borderId="0" xfId="4" applyFont="1" applyFill="1" applyAlignment="1">
      <alignment horizontal="center" vertical="center" shrinkToFit="1"/>
    </xf>
    <xf numFmtId="0" fontId="22" fillId="2" borderId="0" xfId="4" applyFont="1" applyFill="1" applyAlignment="1">
      <alignment vertical="top" wrapText="1"/>
    </xf>
    <xf numFmtId="0" fontId="20" fillId="0" borderId="44" xfId="4" applyFont="1" applyBorder="1" applyAlignment="1">
      <alignment horizontal="center" vertical="center" shrinkToFit="1"/>
    </xf>
    <xf numFmtId="0" fontId="22" fillId="2" borderId="83" xfId="4" applyFont="1" applyFill="1" applyBorder="1" applyAlignment="1">
      <alignment horizontal="left" vertical="center"/>
    </xf>
    <xf numFmtId="0" fontId="15" fillId="0" borderId="12" xfId="0" applyFont="1" applyBorder="1" applyAlignment="1">
      <alignment horizontal="center" vertical="center"/>
    </xf>
    <xf numFmtId="0" fontId="15" fillId="0" borderId="0" xfId="0" applyFont="1" applyAlignment="1">
      <alignment horizontal="center" vertical="center"/>
    </xf>
    <xf numFmtId="0" fontId="22" fillId="0" borderId="0" xfId="4" applyFont="1" applyAlignment="1">
      <alignment horizontal="center" vertical="center"/>
    </xf>
    <xf numFmtId="0" fontId="20" fillId="2" borderId="12" xfId="4" applyFont="1" applyFill="1" applyBorder="1">
      <alignment vertical="center"/>
    </xf>
    <xf numFmtId="0" fontId="15" fillId="0" borderId="0" xfId="0" applyFont="1" applyAlignment="1">
      <alignment horizontal="left" vertical="top" wrapText="1"/>
    </xf>
    <xf numFmtId="0" fontId="20" fillId="2" borderId="53" xfId="4" applyFont="1" applyFill="1" applyBorder="1" applyAlignment="1">
      <alignment horizontal="center" vertical="center" shrinkToFit="1"/>
    </xf>
    <xf numFmtId="0" fontId="20" fillId="0" borderId="28" xfId="4" applyFont="1" applyBorder="1">
      <alignment vertical="center"/>
    </xf>
    <xf numFmtId="0" fontId="20" fillId="0" borderId="0" xfId="4" applyFont="1" applyFill="1" applyAlignment="1">
      <alignment shrinkToFit="1"/>
    </xf>
    <xf numFmtId="0" fontId="14" fillId="0" borderId="106" xfId="4" applyFont="1" applyBorder="1" applyAlignment="1">
      <alignment vertical="center" shrinkToFit="1"/>
    </xf>
    <xf numFmtId="6" fontId="22" fillId="2" borderId="83" xfId="2" applyFont="1" applyFill="1" applyBorder="1" applyAlignment="1">
      <alignment vertical="center" shrinkToFit="1"/>
    </xf>
    <xf numFmtId="0" fontId="22" fillId="0" borderId="83" xfId="4" applyFont="1" applyFill="1" applyBorder="1" applyAlignment="1">
      <alignment vertical="center" shrinkToFit="1"/>
    </xf>
    <xf numFmtId="0" fontId="22" fillId="2" borderId="83" xfId="4" applyFont="1" applyFill="1" applyBorder="1" applyAlignment="1">
      <alignment vertical="center" shrinkToFit="1"/>
    </xf>
    <xf numFmtId="0" fontId="20" fillId="2" borderId="25" xfId="4" applyFont="1" applyFill="1" applyBorder="1" applyAlignment="1">
      <alignment horizontal="left" vertical="center"/>
    </xf>
    <xf numFmtId="0" fontId="23" fillId="0" borderId="0" xfId="4" applyFont="1" applyAlignment="1">
      <alignment horizontal="right" vertical="top"/>
    </xf>
    <xf numFmtId="0" fontId="20" fillId="6" borderId="0" xfId="4" applyFont="1" applyFill="1">
      <alignment vertical="center"/>
    </xf>
    <xf numFmtId="181" fontId="20" fillId="6" borderId="0" xfId="4" applyNumberFormat="1" applyFont="1" applyFill="1" applyAlignment="1">
      <alignment horizontal="center" vertical="center"/>
    </xf>
    <xf numFmtId="0" fontId="20" fillId="6" borderId="0" xfId="4" applyFont="1" applyFill="1" applyAlignment="1">
      <alignment horizontal="center" vertical="center"/>
    </xf>
    <xf numFmtId="0" fontId="20" fillId="6" borderId="0" xfId="4" applyFont="1" applyFill="1" applyAlignment="1">
      <alignment horizontal="distributed" vertical="center"/>
    </xf>
    <xf numFmtId="0" fontId="23" fillId="0" borderId="5" xfId="4" applyFont="1" applyBorder="1" applyAlignment="1">
      <alignment horizontal="left" vertical="top"/>
    </xf>
    <xf numFmtId="0" fontId="20" fillId="0" borderId="7" xfId="4" applyFont="1" applyBorder="1" applyAlignment="1">
      <alignment vertical="center" shrinkToFit="1"/>
    </xf>
    <xf numFmtId="0" fontId="15" fillId="0" borderId="0" xfId="0" applyFont="1" applyAlignment="1">
      <alignment vertical="center" shrinkToFit="1"/>
    </xf>
    <xf numFmtId="0" fontId="22" fillId="2" borderId="0" xfId="4" applyFont="1" applyFill="1" applyAlignment="1">
      <alignment horizontal="left" vertical="center" shrinkToFit="1"/>
    </xf>
    <xf numFmtId="0" fontId="20" fillId="0" borderId="54" xfId="4" applyFont="1" applyFill="1" applyBorder="1" applyAlignment="1">
      <alignment vertical="center" shrinkToFit="1"/>
    </xf>
    <xf numFmtId="0" fontId="15" fillId="0" borderId="37" xfId="0" applyFont="1" applyBorder="1" applyAlignment="1">
      <alignment vertical="center" shrinkToFit="1"/>
    </xf>
    <xf numFmtId="0" fontId="22" fillId="0" borderId="83" xfId="4" applyFont="1" applyFill="1" applyBorder="1" applyAlignment="1">
      <alignment horizontal="right" vertical="top" shrinkToFit="1"/>
    </xf>
    <xf numFmtId="0" fontId="15" fillId="0" borderId="83" xfId="0" applyFont="1" applyBorder="1" applyAlignment="1">
      <alignment vertical="center" shrinkToFit="1"/>
    </xf>
    <xf numFmtId="0" fontId="20" fillId="2" borderId="83" xfId="4" applyFont="1" applyFill="1" applyBorder="1" applyAlignment="1">
      <alignment horizontal="right" vertical="center" shrinkToFit="1"/>
    </xf>
    <xf numFmtId="0" fontId="15" fillId="0" borderId="58" xfId="0" applyFont="1" applyBorder="1" applyAlignment="1">
      <alignment vertical="center" shrinkToFit="1"/>
    </xf>
    <xf numFmtId="0" fontId="22" fillId="2" borderId="0" xfId="4" applyFont="1" applyFill="1" applyAlignment="1">
      <alignment vertical="top" shrinkToFit="1"/>
    </xf>
    <xf numFmtId="0" fontId="22" fillId="2" borderId="0" xfId="4" applyFont="1" applyFill="1" applyAlignment="1">
      <alignment horizontal="left" vertical="top" shrinkToFit="1"/>
    </xf>
    <xf numFmtId="0" fontId="20" fillId="0" borderId="83" xfId="4" applyFont="1" applyBorder="1" applyAlignment="1">
      <alignment horizontal="right" vertical="center" shrinkToFit="1"/>
    </xf>
    <xf numFmtId="0" fontId="22" fillId="2" borderId="0" xfId="4" applyFont="1" applyFill="1" applyAlignment="1">
      <alignment horizontal="right" vertical="top" shrinkToFit="1"/>
    </xf>
    <xf numFmtId="0" fontId="22" fillId="2" borderId="0" xfId="4" applyFont="1" applyFill="1" applyAlignment="1">
      <alignment horizontal="right" vertical="center" shrinkToFit="1"/>
    </xf>
    <xf numFmtId="0" fontId="20" fillId="0" borderId="0" xfId="4" applyFont="1" applyFill="1" applyAlignment="1">
      <alignment horizontal="left" vertical="top" shrinkToFit="1"/>
    </xf>
    <xf numFmtId="180" fontId="26" fillId="0" borderId="0" xfId="4" applyNumberFormat="1" applyFont="1" applyAlignment="1">
      <alignment horizontal="center" vertical="center" shrinkToFit="1"/>
    </xf>
    <xf numFmtId="0" fontId="20" fillId="2" borderId="6" xfId="0" applyFont="1" applyFill="1" applyBorder="1">
      <alignment vertical="center"/>
    </xf>
    <xf numFmtId="0" fontId="20" fillId="0" borderId="0" xfId="4" applyFont="1" applyFill="1" applyAlignment="1">
      <alignment horizontal="left" vertical="top" wrapText="1"/>
    </xf>
    <xf numFmtId="0" fontId="22" fillId="2" borderId="5" xfId="4" applyFont="1" applyFill="1" applyBorder="1" applyAlignment="1">
      <alignment vertical="top" wrapText="1"/>
    </xf>
    <xf numFmtId="0" fontId="20" fillId="0" borderId="7" xfId="4" applyFont="1" applyBorder="1" applyAlignment="1">
      <alignment horizontal="center" vertical="center" shrinkToFit="1"/>
    </xf>
    <xf numFmtId="0" fontId="20" fillId="2" borderId="83" xfId="4" applyFont="1" applyFill="1" applyBorder="1" applyAlignment="1">
      <alignment horizontal="left" vertical="center" shrinkToFit="1"/>
    </xf>
    <xf numFmtId="0" fontId="14" fillId="0" borderId="37" xfId="4" applyFont="1" applyBorder="1" applyAlignment="1">
      <alignment vertical="center" shrinkToFit="1"/>
    </xf>
    <xf numFmtId="0" fontId="22" fillId="0" borderId="174" xfId="4" applyFont="1" applyBorder="1">
      <alignment vertical="center"/>
    </xf>
    <xf numFmtId="0" fontId="22" fillId="0" borderId="175" xfId="4" applyFont="1" applyBorder="1">
      <alignment vertical="center"/>
    </xf>
    <xf numFmtId="0" fontId="20" fillId="0" borderId="12" xfId="4" applyFont="1" applyFill="1" applyBorder="1" applyAlignment="1">
      <alignment horizontal="left" vertical="center"/>
    </xf>
    <xf numFmtId="0" fontId="32" fillId="0" borderId="32" xfId="4" applyFont="1" applyBorder="1">
      <alignment vertical="center"/>
    </xf>
    <xf numFmtId="0" fontId="22" fillId="2" borderId="83" xfId="4" applyFont="1" applyFill="1" applyBorder="1" applyAlignment="1">
      <alignment vertical="center" wrapText="1"/>
    </xf>
    <xf numFmtId="0" fontId="20" fillId="2" borderId="13" xfId="4" applyFont="1" applyFill="1" applyBorder="1" applyAlignment="1">
      <alignment horizontal="left" vertical="center" shrinkToFit="1"/>
    </xf>
    <xf numFmtId="0" fontId="22" fillId="0" borderId="258" xfId="0" applyFont="1" applyBorder="1" applyAlignment="1">
      <alignment horizontal="left" vertical="center"/>
    </xf>
    <xf numFmtId="0" fontId="22" fillId="0" borderId="258" xfId="0" applyFont="1" applyBorder="1" applyAlignment="1">
      <alignment horizontal="right" vertical="center"/>
    </xf>
    <xf numFmtId="0" fontId="22" fillId="0" borderId="53" xfId="0" applyFont="1" applyBorder="1" applyAlignment="1">
      <alignment horizontal="left" vertical="center"/>
    </xf>
    <xf numFmtId="0" fontId="22" fillId="0" borderId="53" xfId="0" applyFont="1" applyBorder="1" applyAlignment="1">
      <alignment horizontal="right" vertical="center"/>
    </xf>
    <xf numFmtId="0" fontId="5" fillId="2" borderId="3" xfId="4" applyFill="1" applyBorder="1" applyAlignment="1">
      <alignment horizontal="left" vertical="center"/>
    </xf>
    <xf numFmtId="0" fontId="51" fillId="2" borderId="83" xfId="4" applyFont="1" applyFill="1" applyBorder="1" applyAlignment="1">
      <alignment horizontal="left" vertical="center"/>
    </xf>
    <xf numFmtId="0" fontId="51" fillId="2" borderId="0" xfId="4" applyFont="1" applyFill="1" applyAlignment="1">
      <alignment horizontal="left" vertical="center"/>
    </xf>
    <xf numFmtId="0" fontId="51" fillId="0" borderId="0" xfId="4" applyFont="1">
      <alignment vertical="center"/>
    </xf>
    <xf numFmtId="0" fontId="51" fillId="2" borderId="0" xfId="4" applyFont="1" applyFill="1">
      <alignment vertical="center"/>
    </xf>
    <xf numFmtId="0" fontId="51" fillId="2" borderId="5" xfId="4" applyFont="1" applyFill="1" applyBorder="1">
      <alignment vertical="center"/>
    </xf>
    <xf numFmtId="0" fontId="51" fillId="2" borderId="0" xfId="4" applyFont="1" applyFill="1" applyAlignment="1">
      <alignment vertical="center" wrapText="1"/>
    </xf>
    <xf numFmtId="0" fontId="51" fillId="2" borderId="83" xfId="4" applyFont="1" applyFill="1" applyBorder="1">
      <alignment vertical="center"/>
    </xf>
    <xf numFmtId="0" fontId="51" fillId="2" borderId="5" xfId="4" applyFont="1" applyFill="1" applyBorder="1" applyAlignment="1">
      <alignment horizontal="left" vertical="center"/>
    </xf>
    <xf numFmtId="0" fontId="51" fillId="2" borderId="5" xfId="4" applyFont="1" applyFill="1" applyBorder="1" applyAlignment="1">
      <alignment vertical="center" wrapText="1"/>
    </xf>
    <xf numFmtId="0" fontId="52" fillId="2" borderId="0" xfId="4" applyFont="1" applyFill="1" applyAlignment="1">
      <alignment horizontal="left" vertical="center"/>
    </xf>
    <xf numFmtId="0" fontId="50" fillId="0" borderId="0" xfId="0" applyFont="1">
      <alignment vertical="center"/>
    </xf>
    <xf numFmtId="0" fontId="44" fillId="0" borderId="0" xfId="4" applyFont="1" applyAlignment="1">
      <alignment horizontal="left" vertical="center"/>
    </xf>
    <xf numFmtId="0" fontId="22" fillId="2" borderId="258" xfId="4" applyFont="1" applyFill="1" applyBorder="1" applyAlignment="1">
      <alignment horizontal="center" vertical="center" shrinkToFit="1"/>
    </xf>
    <xf numFmtId="0" fontId="22" fillId="0" borderId="262" xfId="4" applyFont="1" applyBorder="1" applyAlignment="1">
      <alignment vertical="center" shrinkToFit="1"/>
    </xf>
    <xf numFmtId="0" fontId="22" fillId="0" borderId="264" xfId="4" applyFont="1" applyBorder="1" applyAlignment="1">
      <alignment horizontal="left" vertical="center"/>
    </xf>
    <xf numFmtId="0" fontId="20" fillId="0" borderId="264" xfId="4" applyFont="1" applyBorder="1">
      <alignment vertical="center"/>
    </xf>
    <xf numFmtId="0" fontId="22" fillId="0" borderId="264" xfId="4" applyFont="1" applyBorder="1" applyAlignment="1">
      <alignment horizontal="right" vertical="center"/>
    </xf>
    <xf numFmtId="0" fontId="22" fillId="2" borderId="264" xfId="4" applyFont="1" applyFill="1" applyBorder="1" applyAlignment="1">
      <alignment horizontal="center" vertical="center" shrinkToFit="1"/>
    </xf>
    <xf numFmtId="0" fontId="22" fillId="0" borderId="267" xfId="4" applyFont="1" applyBorder="1" applyAlignment="1">
      <alignment vertical="center" shrinkToFit="1"/>
    </xf>
    <xf numFmtId="0" fontId="14" fillId="2" borderId="83" xfId="4" applyFont="1" applyFill="1" applyBorder="1" applyAlignment="1">
      <alignment horizontal="right" vertical="center" shrinkToFit="1"/>
    </xf>
    <xf numFmtId="0" fontId="14" fillId="0" borderId="0" xfId="4" applyFont="1" applyAlignment="1">
      <alignment vertical="top" wrapText="1"/>
    </xf>
    <xf numFmtId="0" fontId="14" fillId="0" borderId="28" xfId="4" applyFont="1" applyBorder="1">
      <alignment vertical="center"/>
    </xf>
    <xf numFmtId="0" fontId="35" fillId="0" borderId="0" xfId="4" applyFont="1" applyAlignment="1">
      <alignment vertical="top" wrapText="1"/>
    </xf>
    <xf numFmtId="0" fontId="14" fillId="0" borderId="108" xfId="4" applyFont="1" applyBorder="1">
      <alignment vertical="center"/>
    </xf>
    <xf numFmtId="0" fontId="20" fillId="2" borderId="273" xfId="4" applyFont="1" applyFill="1" applyBorder="1" applyAlignment="1">
      <alignment horizontal="center" vertical="center"/>
    </xf>
    <xf numFmtId="180" fontId="20" fillId="0" borderId="0" xfId="4" applyNumberFormat="1" applyFont="1" applyAlignment="1">
      <alignment horizontal="center" vertical="center" shrinkToFit="1"/>
    </xf>
    <xf numFmtId="0" fontId="20" fillId="2" borderId="25" xfId="0" applyFont="1" applyFill="1" applyBorder="1">
      <alignment vertical="center"/>
    </xf>
    <xf numFmtId="0" fontId="20" fillId="0" borderId="0" xfId="4" applyFont="1" applyAlignment="1">
      <alignment shrinkToFit="1"/>
    </xf>
    <xf numFmtId="0" fontId="22" fillId="0" borderId="0" xfId="0" quotePrefix="1" applyFont="1">
      <alignment vertical="center"/>
    </xf>
    <xf numFmtId="0" fontId="26" fillId="0" borderId="0" xfId="4" applyFont="1" applyFill="1" applyAlignment="1">
      <alignment horizontal="left" vertical="center"/>
    </xf>
    <xf numFmtId="0" fontId="26" fillId="0" borderId="0" xfId="4" applyFont="1" applyFill="1">
      <alignment vertical="center"/>
    </xf>
    <xf numFmtId="0" fontId="20" fillId="0" borderId="16" xfId="4" applyFont="1" applyFill="1" applyBorder="1">
      <alignment vertical="center"/>
    </xf>
    <xf numFmtId="0" fontId="20" fillId="0" borderId="17" xfId="4" applyFont="1" applyFill="1" applyBorder="1">
      <alignment vertical="center"/>
    </xf>
    <xf numFmtId="0" fontId="20" fillId="0" borderId="77" xfId="4" applyFont="1" applyFill="1" applyBorder="1">
      <alignment vertical="center"/>
    </xf>
    <xf numFmtId="0" fontId="20" fillId="0" borderId="66" xfId="4" applyFont="1" applyFill="1" applyBorder="1">
      <alignment vertical="center"/>
    </xf>
    <xf numFmtId="0" fontId="20" fillId="0" borderId="67" xfId="4" applyFont="1" applyFill="1" applyBorder="1">
      <alignment vertical="center"/>
    </xf>
    <xf numFmtId="0" fontId="26" fillId="0" borderId="83" xfId="4" applyFont="1" applyBorder="1">
      <alignment vertical="center"/>
    </xf>
    <xf numFmtId="0" fontId="22" fillId="2" borderId="10" xfId="4" applyFont="1" applyFill="1" applyBorder="1">
      <alignment vertical="center"/>
    </xf>
    <xf numFmtId="0" fontId="24" fillId="0" borderId="0" xfId="4" applyFont="1">
      <alignment vertical="center"/>
    </xf>
    <xf numFmtId="0" fontId="22" fillId="2" borderId="5" xfId="4" applyFont="1" applyFill="1" applyBorder="1" applyAlignment="1">
      <alignment vertical="top"/>
    </xf>
    <xf numFmtId="0" fontId="29" fillId="2" borderId="14" xfId="4" applyFont="1" applyFill="1" applyBorder="1" applyAlignment="1">
      <alignment horizontal="left" vertical="center"/>
    </xf>
    <xf numFmtId="0" fontId="14" fillId="0" borderId="32" xfId="4" applyFont="1" applyBorder="1" applyAlignment="1">
      <alignment horizontal="center" vertical="center"/>
    </xf>
    <xf numFmtId="0" fontId="14" fillId="0" borderId="28" xfId="4" applyFont="1" applyBorder="1" applyAlignment="1">
      <alignment horizontal="center" vertical="center"/>
    </xf>
    <xf numFmtId="0" fontId="22" fillId="0" borderId="5" xfId="4" applyFont="1" applyBorder="1" applyAlignment="1">
      <alignment horizontal="left" vertical="top" wrapText="1"/>
    </xf>
    <xf numFmtId="0" fontId="22" fillId="0" borderId="0" xfId="4" applyFont="1" applyFill="1" applyAlignment="1">
      <alignment horizontal="center" vertical="center" shrinkToFit="1"/>
    </xf>
    <xf numFmtId="0" fontId="22" fillId="0" borderId="5" xfId="4" applyFont="1" applyFill="1" applyBorder="1" applyAlignment="1">
      <alignment horizontal="center" vertical="center"/>
    </xf>
    <xf numFmtId="0" fontId="23" fillId="0" borderId="0" xfId="4" applyFont="1" applyAlignment="1">
      <alignment horizontal="left" vertical="top" wrapText="1"/>
    </xf>
    <xf numFmtId="0" fontId="23" fillId="0" borderId="0" xfId="4" applyFont="1" applyAlignment="1">
      <alignment horizontal="left" vertical="top"/>
    </xf>
    <xf numFmtId="0" fontId="23" fillId="0" borderId="0" xfId="4" applyFont="1" applyAlignment="1">
      <alignment horizontal="left" vertical="top" shrinkToFit="1"/>
    </xf>
    <xf numFmtId="0" fontId="20" fillId="2" borderId="12" xfId="4" applyFont="1" applyFill="1" applyBorder="1" applyAlignment="1">
      <alignment horizontal="left" vertical="center"/>
    </xf>
    <xf numFmtId="0" fontId="20" fillId="2" borderId="0" xfId="4" applyFont="1" applyFill="1" applyAlignment="1">
      <alignment horizontal="distributed" vertical="center"/>
    </xf>
    <xf numFmtId="0" fontId="20" fillId="0" borderId="0" xfId="4" applyFont="1" applyAlignment="1">
      <alignment vertical="top" wrapText="1"/>
    </xf>
    <xf numFmtId="0" fontId="17" fillId="0" borderId="0" xfId="0" applyFont="1">
      <alignment vertical="center"/>
    </xf>
    <xf numFmtId="0" fontId="18" fillId="0" borderId="0" xfId="0" applyFont="1" applyAlignment="1">
      <alignment vertical="center" wrapText="1"/>
    </xf>
    <xf numFmtId="0" fontId="20" fillId="0" borderId="32" xfId="4" applyFont="1" applyFill="1" applyBorder="1">
      <alignment vertical="center"/>
    </xf>
    <xf numFmtId="3" fontId="20" fillId="0" borderId="110" xfId="4" applyNumberFormat="1" applyFont="1" applyFill="1" applyBorder="1" applyAlignment="1">
      <alignment horizontal="center" vertical="center"/>
    </xf>
    <xf numFmtId="0" fontId="22" fillId="0" borderId="44" xfId="4" applyFont="1" applyBorder="1">
      <alignment vertical="center"/>
    </xf>
    <xf numFmtId="0" fontId="22" fillId="0" borderId="23" xfId="4" applyFont="1" applyBorder="1">
      <alignment vertical="center"/>
    </xf>
    <xf numFmtId="0" fontId="22" fillId="2" borderId="14" xfId="4" applyFont="1" applyFill="1" applyBorder="1">
      <alignment vertical="center"/>
    </xf>
    <xf numFmtId="0" fontId="38" fillId="7" borderId="14" xfId="4" applyFont="1" applyFill="1" applyBorder="1" applyAlignment="1">
      <alignment horizontal="left" vertical="center"/>
    </xf>
    <xf numFmtId="0" fontId="20" fillId="7" borderId="0" xfId="4" applyFont="1" applyFill="1" applyAlignment="1">
      <alignment horizontal="center" vertical="center"/>
    </xf>
    <xf numFmtId="0" fontId="20" fillId="7" borderId="15" xfId="4" applyFont="1" applyFill="1" applyBorder="1" applyAlignment="1">
      <alignment horizontal="center" vertical="center"/>
    </xf>
    <xf numFmtId="0" fontId="39" fillId="7" borderId="83" xfId="4" applyFont="1" applyFill="1" applyBorder="1" applyAlignment="1">
      <alignment horizontal="left" vertical="center"/>
    </xf>
    <xf numFmtId="0" fontId="22" fillId="7" borderId="16" xfId="4" applyFont="1" applyFill="1" applyBorder="1">
      <alignment vertical="center"/>
    </xf>
    <xf numFmtId="0" fontId="36" fillId="7" borderId="17" xfId="4" applyFont="1" applyFill="1" applyBorder="1" applyAlignment="1">
      <alignment horizontal="right" vertical="center"/>
    </xf>
    <xf numFmtId="0" fontId="22" fillId="7" borderId="6" xfId="4" applyFont="1" applyFill="1" applyBorder="1">
      <alignment vertical="center"/>
    </xf>
    <xf numFmtId="177" fontId="22" fillId="7" borderId="41" xfId="4" applyNumberFormat="1" applyFont="1" applyFill="1" applyBorder="1" applyAlignment="1">
      <alignment vertical="center" shrinkToFit="1"/>
    </xf>
    <xf numFmtId="177" fontId="22" fillId="7" borderId="6" xfId="4" applyNumberFormat="1" applyFont="1" applyFill="1" applyBorder="1" applyAlignment="1">
      <alignment vertical="center" shrinkToFit="1"/>
    </xf>
    <xf numFmtId="0" fontId="22" fillId="2" borderId="87" xfId="4" applyFont="1" applyFill="1" applyBorder="1">
      <alignment vertical="center"/>
    </xf>
    <xf numFmtId="0" fontId="22" fillId="2" borderId="87" xfId="4" applyFont="1" applyFill="1" applyBorder="1" applyAlignment="1">
      <alignment horizontal="right" vertical="center"/>
    </xf>
    <xf numFmtId="0" fontId="36" fillId="2" borderId="2" xfId="4" applyFont="1" applyFill="1" applyBorder="1" applyAlignment="1">
      <alignment horizontal="right" vertical="center"/>
    </xf>
    <xf numFmtId="181" fontId="22" fillId="2" borderId="2" xfId="1" applyNumberFormat="1" applyFont="1" applyFill="1" applyBorder="1" applyAlignment="1">
      <alignment vertical="center"/>
    </xf>
    <xf numFmtId="0" fontId="36" fillId="2" borderId="7" xfId="4" applyFont="1" applyFill="1" applyBorder="1" applyAlignment="1">
      <alignment horizontal="center" vertical="center"/>
    </xf>
    <xf numFmtId="0" fontId="36" fillId="2" borderId="7" xfId="4" applyFont="1" applyFill="1" applyBorder="1" applyAlignment="1">
      <alignment horizontal="right" vertical="center"/>
    </xf>
    <xf numFmtId="183" fontId="22" fillId="7" borderId="12" xfId="1" applyNumberFormat="1" applyFont="1" applyFill="1" applyBorder="1" applyAlignment="1">
      <alignment horizontal="right" vertical="center"/>
    </xf>
    <xf numFmtId="183" fontId="22" fillId="7" borderId="11" xfId="1" applyNumberFormat="1" applyFont="1" applyFill="1" applyBorder="1" applyAlignment="1">
      <alignment horizontal="right" vertical="center"/>
    </xf>
    <xf numFmtId="183" fontId="22" fillId="7" borderId="13" xfId="1" applyNumberFormat="1" applyFont="1" applyFill="1" applyBorder="1" applyAlignment="1">
      <alignment horizontal="right" vertical="center"/>
    </xf>
    <xf numFmtId="177" fontId="22" fillId="7" borderId="16" xfId="4" applyNumberFormat="1" applyFont="1" applyFill="1" applyBorder="1" applyAlignment="1">
      <alignment vertical="center" shrinkToFit="1"/>
    </xf>
    <xf numFmtId="177" fontId="22" fillId="7" borderId="17" xfId="4" applyNumberFormat="1" applyFont="1" applyFill="1" applyBorder="1" applyAlignment="1">
      <alignment vertical="center" shrinkToFit="1"/>
    </xf>
    <xf numFmtId="183" fontId="39" fillId="7" borderId="194" xfId="4" applyNumberFormat="1" applyFont="1" applyFill="1" applyBorder="1" applyAlignment="1">
      <alignment vertical="center" shrinkToFit="1"/>
    </xf>
    <xf numFmtId="183" fontId="22" fillId="7" borderId="47" xfId="4" applyNumberFormat="1" applyFont="1" applyFill="1" applyBorder="1" applyAlignment="1">
      <alignment vertical="center" shrinkToFit="1"/>
    </xf>
    <xf numFmtId="0" fontId="22" fillId="7" borderId="103" xfId="4" applyFont="1" applyFill="1" applyBorder="1" applyAlignment="1">
      <alignment vertical="top" shrinkToFit="1"/>
    </xf>
    <xf numFmtId="49" fontId="22" fillId="7" borderId="6" xfId="4" applyNumberFormat="1" applyFont="1" applyFill="1" applyBorder="1" applyAlignment="1">
      <alignment horizontal="center" vertical="top" shrinkToFit="1"/>
    </xf>
    <xf numFmtId="0" fontId="22" fillId="7" borderId="16" xfId="4" applyFont="1" applyFill="1" applyBorder="1" applyAlignment="1">
      <alignment vertical="top" shrinkToFit="1"/>
    </xf>
    <xf numFmtId="49" fontId="22" fillId="7" borderId="17" xfId="4" applyNumberFormat="1" applyFont="1" applyFill="1" applyBorder="1" applyAlignment="1">
      <alignment horizontal="center" vertical="top" shrinkToFit="1"/>
    </xf>
    <xf numFmtId="0" fontId="36" fillId="2" borderId="2" xfId="4" applyFont="1" applyFill="1" applyBorder="1" applyAlignment="1">
      <alignment horizontal="center" vertical="center"/>
    </xf>
    <xf numFmtId="181" fontId="22" fillId="2" borderId="27" xfId="1" applyNumberFormat="1" applyFont="1" applyFill="1" applyBorder="1" applyAlignment="1">
      <alignment vertical="center"/>
    </xf>
    <xf numFmtId="181" fontId="22" fillId="2" borderId="88" xfId="1" applyNumberFormat="1" applyFont="1" applyFill="1" applyBorder="1" applyAlignment="1">
      <alignment vertical="center"/>
    </xf>
    <xf numFmtId="181" fontId="22" fillId="2" borderId="87" xfId="1" applyNumberFormat="1" applyFont="1" applyFill="1" applyBorder="1" applyAlignment="1">
      <alignment vertical="center"/>
    </xf>
    <xf numFmtId="181" fontId="22" fillId="2" borderId="57" xfId="1" applyNumberFormat="1" applyFont="1" applyFill="1" applyBorder="1" applyAlignment="1">
      <alignment vertical="center"/>
    </xf>
    <xf numFmtId="183" fontId="22" fillId="0" borderId="87" xfId="1" applyNumberFormat="1" applyFont="1" applyFill="1" applyBorder="1" applyAlignment="1">
      <alignment vertical="center" shrinkToFit="1"/>
    </xf>
    <xf numFmtId="183" fontId="22" fillId="0" borderId="2" xfId="1" applyNumberFormat="1" applyFont="1" applyFill="1" applyBorder="1" applyAlignment="1">
      <alignment vertical="center" shrinkToFit="1"/>
    </xf>
    <xf numFmtId="183" fontId="22" fillId="0" borderId="57" xfId="1" applyNumberFormat="1" applyFont="1" applyFill="1" applyBorder="1" applyAlignment="1">
      <alignment vertical="center" shrinkToFit="1"/>
    </xf>
    <xf numFmtId="183" fontId="22" fillId="0" borderId="7" xfId="1" applyNumberFormat="1" applyFont="1" applyFill="1" applyBorder="1" applyAlignment="1">
      <alignment vertical="center" shrinkToFit="1"/>
    </xf>
    <xf numFmtId="183" fontId="22" fillId="0" borderId="16" xfId="1" applyNumberFormat="1" applyFont="1" applyFill="1" applyBorder="1" applyAlignment="1">
      <alignment vertical="center" shrinkToFit="1"/>
    </xf>
    <xf numFmtId="183" fontId="22" fillId="0" borderId="6" xfId="1" applyNumberFormat="1" applyFont="1" applyFill="1" applyBorder="1" applyAlignment="1">
      <alignment vertical="center" shrinkToFit="1"/>
    </xf>
    <xf numFmtId="183" fontId="22" fillId="0" borderId="11" xfId="1" applyNumberFormat="1" applyFont="1" applyFill="1" applyBorder="1" applyAlignment="1">
      <alignment vertical="center" shrinkToFit="1"/>
    </xf>
    <xf numFmtId="183" fontId="22" fillId="0" borderId="12" xfId="1" applyNumberFormat="1" applyFont="1" applyFill="1" applyBorder="1" applyAlignment="1">
      <alignment vertical="center" shrinkToFit="1"/>
    </xf>
    <xf numFmtId="0" fontId="22" fillId="0" borderId="37" xfId="4" applyFont="1" applyBorder="1" applyAlignment="1">
      <alignment horizontal="right" vertical="top" shrinkToFit="1"/>
    </xf>
    <xf numFmtId="0" fontId="29" fillId="0" borderId="83" xfId="4" applyFont="1" applyBorder="1" applyAlignment="1">
      <alignment horizontal="right" vertical="center" shrinkToFit="1"/>
    </xf>
    <xf numFmtId="6" fontId="22" fillId="2" borderId="83" xfId="2" applyFont="1" applyFill="1" applyBorder="1" applyAlignment="1">
      <alignment horizontal="right" vertical="center" shrinkToFit="1"/>
    </xf>
    <xf numFmtId="0" fontId="20" fillId="0" borderId="13" xfId="4" applyFont="1" applyFill="1" applyBorder="1" applyAlignment="1">
      <alignment horizontal="left" vertical="center" shrinkToFit="1"/>
    </xf>
    <xf numFmtId="0" fontId="20" fillId="0" borderId="67" xfId="4" applyFont="1" applyFill="1" applyBorder="1" applyAlignment="1">
      <alignment horizontal="left" vertical="center" shrinkToFit="1"/>
    </xf>
    <xf numFmtId="0" fontId="20" fillId="0" borderId="17" xfId="4" applyFont="1" applyFill="1" applyBorder="1" applyAlignment="1">
      <alignment horizontal="left" vertical="center" shrinkToFit="1"/>
    </xf>
    <xf numFmtId="0" fontId="20" fillId="0" borderId="83" xfId="0" applyFont="1" applyBorder="1">
      <alignment vertical="center"/>
    </xf>
    <xf numFmtId="0" fontId="20" fillId="0" borderId="50" xfId="4" applyFont="1" applyBorder="1">
      <alignment vertical="center"/>
    </xf>
    <xf numFmtId="0" fontId="20" fillId="0" borderId="74" xfId="4" applyFont="1" applyBorder="1" applyAlignment="1">
      <alignment vertical="center" wrapText="1"/>
    </xf>
    <xf numFmtId="0" fontId="20" fillId="0" borderId="64" xfId="4" applyFont="1" applyBorder="1" applyAlignment="1">
      <alignment vertical="center" wrapText="1"/>
    </xf>
    <xf numFmtId="0" fontId="20" fillId="0" borderId="75" xfId="4" applyFont="1" applyBorder="1" applyAlignment="1">
      <alignment vertical="center" wrapText="1"/>
    </xf>
    <xf numFmtId="0" fontId="20" fillId="0" borderId="72" xfId="4" applyFont="1" applyBorder="1" applyAlignment="1">
      <alignment vertical="center" wrapText="1"/>
    </xf>
    <xf numFmtId="0" fontId="20" fillId="0" borderId="50" xfId="4" applyFont="1" applyBorder="1" applyAlignment="1">
      <alignment vertical="center" wrapText="1"/>
    </xf>
    <xf numFmtId="0" fontId="20" fillId="0" borderId="73" xfId="4" applyFont="1" applyBorder="1" applyAlignment="1">
      <alignment vertical="center" wrapText="1"/>
    </xf>
    <xf numFmtId="0" fontId="20" fillId="0" borderId="74" xfId="4" applyFont="1" applyBorder="1">
      <alignment vertical="center"/>
    </xf>
    <xf numFmtId="0" fontId="20" fillId="0" borderId="64" xfId="4" applyFont="1" applyBorder="1">
      <alignment vertical="center"/>
    </xf>
    <xf numFmtId="0" fontId="20" fillId="0" borderId="75" xfId="4" applyFont="1" applyBorder="1">
      <alignment vertical="center"/>
    </xf>
    <xf numFmtId="0" fontId="20" fillId="0" borderId="73" xfId="4" applyFont="1" applyBorder="1">
      <alignment vertical="center"/>
    </xf>
    <xf numFmtId="0" fontId="15" fillId="0" borderId="0" xfId="0" applyFont="1" applyAlignment="1">
      <alignment horizontal="distributed" vertical="center"/>
    </xf>
    <xf numFmtId="0" fontId="15" fillId="0" borderId="0" xfId="0" applyFont="1" applyAlignment="1">
      <alignment horizontal="distributed" vertical="top"/>
    </xf>
    <xf numFmtId="0" fontId="22" fillId="0" borderId="83" xfId="0" applyFont="1" applyBorder="1" applyAlignment="1">
      <alignment horizontal="center" vertical="center"/>
    </xf>
    <xf numFmtId="0" fontId="17" fillId="2" borderId="0" xfId="0" applyFont="1" applyFill="1" applyAlignment="1">
      <alignment horizontal="left" vertical="center"/>
    </xf>
    <xf numFmtId="0" fontId="22" fillId="2" borderId="83" xfId="0" applyFont="1" applyFill="1" applyBorder="1" applyAlignment="1">
      <alignment horizontal="center" vertical="center"/>
    </xf>
    <xf numFmtId="0" fontId="18" fillId="2" borderId="0" xfId="0" applyFont="1" applyFill="1" applyAlignment="1">
      <alignment horizontal="left" vertical="center"/>
    </xf>
    <xf numFmtId="0" fontId="18" fillId="2" borderId="0" xfId="0" applyFont="1" applyFill="1">
      <alignment vertical="center"/>
    </xf>
    <xf numFmtId="0" fontId="22" fillId="2" borderId="0" xfId="0" applyFont="1" applyFill="1" applyAlignment="1">
      <alignment horizontal="left" vertical="center"/>
    </xf>
    <xf numFmtId="0" fontId="20" fillId="0" borderId="0" xfId="0" applyFont="1" applyAlignment="1">
      <alignment vertical="top" wrapText="1"/>
    </xf>
    <xf numFmtId="0" fontId="20" fillId="0" borderId="5" xfId="0" applyFont="1" applyBorder="1" applyAlignment="1">
      <alignment vertical="top" wrapText="1"/>
    </xf>
    <xf numFmtId="0" fontId="22" fillId="2" borderId="83" xfId="0" applyFont="1" applyFill="1" applyBorder="1" applyAlignment="1">
      <alignment horizontal="center" vertical="top" shrinkToFit="1"/>
    </xf>
    <xf numFmtId="0" fontId="22" fillId="2" borderId="83" xfId="0" applyFont="1" applyFill="1" applyBorder="1" applyAlignment="1">
      <alignment horizontal="center" vertical="top"/>
    </xf>
    <xf numFmtId="0" fontId="22" fillId="2" borderId="5" xfId="0" applyFont="1" applyFill="1" applyBorder="1" applyAlignment="1">
      <alignment horizontal="left" vertical="center"/>
    </xf>
    <xf numFmtId="0" fontId="20" fillId="2" borderId="0" xfId="0" applyFont="1" applyFill="1" applyAlignment="1">
      <alignment horizontal="center" vertical="center"/>
    </xf>
    <xf numFmtId="0" fontId="22" fillId="2" borderId="0" xfId="0" applyFont="1" applyFill="1" applyAlignment="1">
      <alignment horizontal="left" vertical="top"/>
    </xf>
    <xf numFmtId="0" fontId="3" fillId="0" borderId="0" xfId="0" applyFont="1" applyAlignment="1">
      <alignment vertical="top" wrapText="1"/>
    </xf>
    <xf numFmtId="0" fontId="3" fillId="0" borderId="5" xfId="0" applyFont="1" applyBorder="1" applyAlignment="1">
      <alignment vertical="top" wrapText="1"/>
    </xf>
    <xf numFmtId="0" fontId="22" fillId="2" borderId="5" xfId="0" applyFont="1" applyFill="1" applyBorder="1" applyAlignment="1">
      <alignment horizontal="left" vertical="top"/>
    </xf>
    <xf numFmtId="0" fontId="20" fillId="0" borderId="7" xfId="4" applyFont="1" applyBorder="1" applyAlignment="1">
      <alignment vertical="center" wrapText="1"/>
    </xf>
    <xf numFmtId="0" fontId="20" fillId="0" borderId="5" xfId="4" applyFont="1" applyBorder="1" applyAlignment="1">
      <alignment vertical="center" wrapText="1"/>
    </xf>
    <xf numFmtId="183" fontId="20" fillId="0" borderId="64" xfId="4" applyNumberFormat="1" applyFont="1" applyFill="1" applyBorder="1" applyAlignment="1">
      <alignment vertical="center" shrinkToFit="1"/>
    </xf>
    <xf numFmtId="0" fontId="20" fillId="2" borderId="64" xfId="4" applyFont="1" applyFill="1" applyBorder="1">
      <alignment vertical="center"/>
    </xf>
    <xf numFmtId="183" fontId="20" fillId="0" borderId="64" xfId="4" applyNumberFormat="1" applyFont="1" applyFill="1" applyBorder="1">
      <alignment vertical="center"/>
    </xf>
    <xf numFmtId="0" fontId="20" fillId="2" borderId="75" xfId="4" applyFont="1" applyFill="1" applyBorder="1">
      <alignment vertical="center"/>
    </xf>
    <xf numFmtId="0" fontId="20" fillId="0" borderId="10" xfId="4" applyFont="1" applyBorder="1" applyAlignment="1">
      <alignment vertical="center" wrapText="1"/>
    </xf>
    <xf numFmtId="0" fontId="37" fillId="0" borderId="83" xfId="4" applyFont="1" applyBorder="1" applyAlignment="1">
      <alignment horizontal="right" vertical="top"/>
    </xf>
    <xf numFmtId="0" fontId="44" fillId="0" borderId="83" xfId="4" applyFont="1" applyBorder="1" applyAlignment="1">
      <alignment horizontal="right" vertical="center"/>
    </xf>
    <xf numFmtId="0" fontId="44" fillId="0" borderId="5" xfId="4" applyFont="1" applyBorder="1">
      <alignment vertical="center"/>
    </xf>
    <xf numFmtId="0" fontId="37" fillId="0" borderId="0" xfId="4" applyFont="1" applyAlignment="1">
      <alignment vertical="top" wrapText="1"/>
    </xf>
    <xf numFmtId="0" fontId="24" fillId="0" borderId="0" xfId="4" applyFont="1" applyAlignment="1">
      <alignment vertical="center" shrinkToFit="1"/>
    </xf>
    <xf numFmtId="0" fontId="24" fillId="2" borderId="83" xfId="4" applyFont="1" applyFill="1" applyBorder="1" applyAlignment="1">
      <alignment horizontal="right" vertical="top"/>
    </xf>
    <xf numFmtId="0" fontId="50" fillId="0" borderId="0" xfId="0" applyFont="1" applyAlignment="1">
      <alignment vertical="top" wrapText="1"/>
    </xf>
    <xf numFmtId="181" fontId="20" fillId="0" borderId="12" xfId="4" applyNumberFormat="1" applyFont="1" applyFill="1" applyBorder="1" applyAlignment="1">
      <alignment horizontal="right" vertical="center"/>
    </xf>
    <xf numFmtId="0" fontId="22" fillId="0" borderId="0" xfId="4" applyFont="1" applyFill="1" applyAlignment="1">
      <alignment horizontal="left" vertical="top"/>
    </xf>
    <xf numFmtId="0" fontId="20" fillId="0" borderId="6" xfId="4" applyFont="1" applyFill="1" applyBorder="1" applyAlignment="1">
      <alignment horizontal="left" vertical="center"/>
    </xf>
    <xf numFmtId="0" fontId="20" fillId="2" borderId="12" xfId="4" applyFont="1" applyFill="1" applyBorder="1" applyAlignment="1">
      <alignment horizontal="center" vertical="center" shrinkToFit="1"/>
    </xf>
    <xf numFmtId="0" fontId="20" fillId="0" borderId="15" xfId="4" applyFont="1" applyBorder="1" applyAlignment="1">
      <alignment horizontal="center" vertical="center"/>
    </xf>
    <xf numFmtId="0" fontId="20" fillId="0" borderId="83" xfId="4" applyFont="1" applyBorder="1" applyAlignment="1">
      <alignment horizontal="left" vertical="center"/>
    </xf>
    <xf numFmtId="0" fontId="22" fillId="0" borderId="5" xfId="4" applyFont="1" applyBorder="1" applyAlignment="1">
      <alignment horizontal="left" vertical="top"/>
    </xf>
    <xf numFmtId="0" fontId="20" fillId="0" borderId="0" xfId="4" applyFont="1" applyFill="1" applyAlignment="1">
      <alignment horizontal="left" vertical="center" wrapText="1"/>
    </xf>
    <xf numFmtId="0" fontId="20" fillId="0" borderId="0" xfId="4" applyFont="1" applyAlignment="1">
      <alignment horizontal="left" vertical="top" wrapText="1"/>
    </xf>
    <xf numFmtId="0" fontId="20" fillId="2" borderId="0" xfId="0" applyFont="1" applyFill="1" applyAlignment="1">
      <alignment horizontal="left" vertical="center"/>
    </xf>
    <xf numFmtId="0" fontId="20" fillId="2" borderId="25" xfId="0" applyFont="1" applyFill="1" applyBorder="1" applyAlignment="1">
      <alignment horizontal="left" vertical="center"/>
    </xf>
    <xf numFmtId="0" fontId="15" fillId="0" borderId="0" xfId="0" applyFont="1" applyAlignment="1">
      <alignment horizontal="center" vertical="top"/>
    </xf>
    <xf numFmtId="0" fontId="20" fillId="2" borderId="66" xfId="4" applyFont="1" applyFill="1" applyBorder="1" applyAlignment="1">
      <alignment horizontal="center" vertical="center"/>
    </xf>
    <xf numFmtId="0" fontId="20" fillId="2" borderId="67" xfId="4" applyFont="1" applyFill="1" applyBorder="1" applyAlignment="1">
      <alignment horizontal="center" vertical="center"/>
    </xf>
    <xf numFmtId="0" fontId="20" fillId="0" borderId="0" xfId="4" applyFont="1" applyFill="1" applyAlignment="1">
      <alignment horizontal="center" shrinkToFit="1"/>
    </xf>
    <xf numFmtId="0" fontId="22" fillId="0" borderId="0" xfId="4" applyFont="1" applyFill="1" applyAlignment="1">
      <alignment horizontal="left" vertical="center"/>
    </xf>
    <xf numFmtId="0" fontId="22" fillId="0" borderId="5" xfId="4" applyFont="1" applyFill="1" applyBorder="1" applyAlignment="1">
      <alignment horizontal="left" vertical="center"/>
    </xf>
    <xf numFmtId="0" fontId="22" fillId="2" borderId="15" xfId="4" applyFont="1" applyFill="1" applyBorder="1" applyAlignment="1">
      <alignment horizontal="left" vertical="center"/>
    </xf>
    <xf numFmtId="0" fontId="20" fillId="0" borderId="0" xfId="4" applyFont="1" applyAlignment="1">
      <alignment horizontal="right" vertical="top"/>
    </xf>
    <xf numFmtId="0" fontId="22" fillId="2" borderId="58" xfId="4" applyFont="1" applyFill="1" applyBorder="1">
      <alignment vertical="center"/>
    </xf>
    <xf numFmtId="0" fontId="22" fillId="2" borderId="3" xfId="4" applyFont="1" applyFill="1" applyBorder="1" applyAlignment="1">
      <alignment horizontal="left" vertical="top" wrapText="1"/>
    </xf>
    <xf numFmtId="0" fontId="22" fillId="0" borderId="3" xfId="4" applyFont="1" applyBorder="1" applyAlignment="1">
      <alignment horizontal="left" vertical="top" wrapText="1"/>
    </xf>
    <xf numFmtId="0" fontId="24" fillId="0" borderId="3" xfId="4" applyFont="1" applyBorder="1" applyAlignment="1">
      <alignment horizontal="left" vertical="top" wrapText="1"/>
    </xf>
    <xf numFmtId="0" fontId="24" fillId="0" borderId="3" xfId="4" applyFont="1" applyBorder="1" applyAlignment="1">
      <alignment vertical="top" wrapText="1"/>
    </xf>
    <xf numFmtId="0" fontId="44" fillId="0" borderId="3" xfId="4" applyFont="1" applyBorder="1">
      <alignment vertical="center"/>
    </xf>
    <xf numFmtId="186" fontId="20" fillId="0" borderId="0" xfId="4" applyNumberFormat="1" applyFont="1" applyFill="1" applyAlignment="1">
      <alignment horizontal="center" vertical="center" shrinkToFit="1"/>
    </xf>
    <xf numFmtId="0" fontId="20" fillId="0" borderId="298" xfId="0" applyFont="1" applyBorder="1" applyAlignment="1">
      <alignment horizontal="center" vertical="center"/>
    </xf>
    <xf numFmtId="186" fontId="20" fillId="0" borderId="302" xfId="4" applyNumberFormat="1" applyFont="1" applyFill="1" applyBorder="1" applyAlignment="1">
      <alignment horizontal="center" vertical="center" shrinkToFit="1"/>
    </xf>
    <xf numFmtId="203" fontId="20" fillId="0" borderId="0" xfId="4" applyNumberFormat="1" applyFont="1" applyAlignment="1">
      <alignment horizontal="center" vertical="center" shrinkToFit="1"/>
    </xf>
    <xf numFmtId="0" fontId="43" fillId="0" borderId="0" xfId="0" applyFont="1" applyAlignment="1">
      <alignment horizontal="center" vertical="center" wrapText="1"/>
    </xf>
    <xf numFmtId="0" fontId="22" fillId="2" borderId="83" xfId="4" applyFont="1" applyFill="1" applyBorder="1" applyAlignment="1">
      <alignment horizontal="left" vertical="top"/>
    </xf>
    <xf numFmtId="0" fontId="20" fillId="2" borderId="22" xfId="4" applyFont="1" applyFill="1" applyBorder="1" applyAlignment="1">
      <alignment horizontal="center" vertical="center" shrinkToFit="1"/>
    </xf>
    <xf numFmtId="0" fontId="22" fillId="0" borderId="12" xfId="4" applyFont="1" applyBorder="1" applyAlignment="1">
      <alignment horizontal="left" vertical="center"/>
    </xf>
    <xf numFmtId="0" fontId="20" fillId="2" borderId="116" xfId="4" applyFont="1" applyFill="1" applyBorder="1" applyAlignment="1">
      <alignment horizontal="center" vertical="center" shrinkToFit="1"/>
    </xf>
    <xf numFmtId="0" fontId="20" fillId="2" borderId="19" xfId="4" applyFont="1" applyFill="1" applyBorder="1" applyAlignment="1">
      <alignment horizontal="center" vertical="center" shrinkToFit="1"/>
    </xf>
    <xf numFmtId="199" fontId="20" fillId="2" borderId="128" xfId="4" applyNumberFormat="1" applyFont="1" applyFill="1" applyBorder="1" applyAlignment="1">
      <alignment horizontal="right" vertical="center" shrinkToFit="1"/>
    </xf>
    <xf numFmtId="199" fontId="20" fillId="2" borderId="116" xfId="4" applyNumberFormat="1" applyFont="1" applyFill="1" applyBorder="1" applyAlignment="1">
      <alignment horizontal="right" vertical="center" shrinkToFit="1"/>
    </xf>
    <xf numFmtId="199" fontId="20" fillId="2" borderId="22" xfId="4" applyNumberFormat="1" applyFont="1" applyFill="1" applyBorder="1" applyAlignment="1">
      <alignment horizontal="right" vertical="center" shrinkToFit="1"/>
    </xf>
    <xf numFmtId="199" fontId="20" fillId="2" borderId="53" xfId="4" applyNumberFormat="1" applyFont="1" applyFill="1" applyBorder="1" applyAlignment="1">
      <alignment horizontal="right" vertical="center" shrinkToFit="1"/>
    </xf>
    <xf numFmtId="199" fontId="20" fillId="2" borderId="49" xfId="4" applyNumberFormat="1" applyFont="1" applyFill="1" applyBorder="1" applyAlignment="1">
      <alignment horizontal="right" vertical="center" shrinkToFit="1"/>
    </xf>
    <xf numFmtId="199" fontId="20" fillId="2" borderId="0" xfId="4" applyNumberFormat="1" applyFont="1" applyFill="1" applyAlignment="1">
      <alignment horizontal="right" vertical="center" shrinkToFit="1"/>
    </xf>
    <xf numFmtId="199" fontId="20" fillId="2" borderId="19" xfId="4" applyNumberFormat="1" applyFont="1" applyFill="1" applyBorder="1" applyAlignment="1">
      <alignment horizontal="right" vertical="center" shrinkToFit="1"/>
    </xf>
    <xf numFmtId="199" fontId="20" fillId="2" borderId="228" xfId="4" applyNumberFormat="1" applyFont="1" applyFill="1" applyBorder="1" applyAlignment="1">
      <alignment horizontal="right" vertical="center" shrinkToFit="1"/>
    </xf>
    <xf numFmtId="199" fontId="20" fillId="2" borderId="6" xfId="4" applyNumberFormat="1" applyFont="1" applyFill="1" applyBorder="1" applyAlignment="1">
      <alignment horizontal="right" vertical="center" shrinkToFit="1"/>
    </xf>
    <xf numFmtId="0" fontId="20" fillId="2" borderId="49" xfId="4" applyFont="1" applyFill="1" applyBorder="1" applyAlignment="1">
      <alignment horizontal="center" vertical="center" shrinkToFit="1"/>
    </xf>
    <xf numFmtId="0" fontId="20" fillId="2" borderId="49" xfId="4" applyFont="1" applyFill="1" applyBorder="1" applyAlignment="1">
      <alignment horizontal="center" vertical="center"/>
    </xf>
    <xf numFmtId="0" fontId="20" fillId="2" borderId="53" xfId="4" applyFont="1" applyFill="1" applyBorder="1" applyAlignment="1">
      <alignment horizontal="center" vertical="center"/>
    </xf>
    <xf numFmtId="0" fontId="22" fillId="0" borderId="0" xfId="0" applyFont="1" applyAlignment="1">
      <alignment vertical="top" wrapText="1"/>
    </xf>
    <xf numFmtId="0" fontId="22" fillId="0" borderId="5" xfId="0" applyFont="1" applyBorder="1" applyAlignment="1">
      <alignment vertical="top" wrapText="1"/>
    </xf>
    <xf numFmtId="0" fontId="22" fillId="0" borderId="0" xfId="4" applyFont="1" applyFill="1" applyAlignment="1">
      <alignment vertical="top" wrapText="1"/>
    </xf>
    <xf numFmtId="0" fontId="22" fillId="0" borderId="5" xfId="4" applyFont="1" applyFill="1" applyBorder="1" applyAlignment="1">
      <alignment vertical="top" wrapText="1"/>
    </xf>
    <xf numFmtId="0" fontId="14" fillId="0" borderId="5" xfId="4" applyFont="1" applyBorder="1" applyAlignment="1">
      <alignment vertical="top" wrapText="1"/>
    </xf>
    <xf numFmtId="0" fontId="24" fillId="0" borderId="83" xfId="4" applyFont="1" applyBorder="1">
      <alignment vertical="center"/>
    </xf>
    <xf numFmtId="178" fontId="20" fillId="0" borderId="66" xfId="4" applyNumberFormat="1" applyFont="1" applyFill="1" applyBorder="1" applyAlignment="1">
      <alignment horizontal="center" vertical="center"/>
    </xf>
    <xf numFmtId="204" fontId="22" fillId="2" borderId="0" xfId="0" applyNumberFormat="1" applyFont="1" applyFill="1" applyAlignment="1">
      <alignment horizontal="center" vertical="center"/>
    </xf>
    <xf numFmtId="201" fontId="22" fillId="2" borderId="0" xfId="0" applyNumberFormat="1" applyFont="1" applyFill="1" applyAlignment="1">
      <alignment horizontal="center" vertical="center"/>
    </xf>
    <xf numFmtId="202" fontId="22" fillId="0" borderId="0" xfId="0" applyNumberFormat="1" applyFont="1" applyAlignment="1">
      <alignment horizontal="left" vertical="center" wrapText="1"/>
    </xf>
    <xf numFmtId="203" fontId="22" fillId="2" borderId="0" xfId="4" applyNumberFormat="1" applyFont="1" applyFill="1" applyAlignment="1">
      <alignment horizontal="center" vertical="center" shrinkToFit="1"/>
    </xf>
    <xf numFmtId="0" fontId="20" fillId="0" borderId="0" xfId="4" applyFont="1" applyFill="1" applyAlignment="1">
      <alignment horizontal="center" vertical="center" textRotation="255" shrinkToFit="1"/>
    </xf>
    <xf numFmtId="0" fontId="22" fillId="2" borderId="83" xfId="4" applyFont="1" applyFill="1" applyBorder="1" applyAlignment="1">
      <alignment horizontal="center" vertical="center" wrapText="1"/>
    </xf>
    <xf numFmtId="180" fontId="20" fillId="2" borderId="0" xfId="4" applyNumberFormat="1" applyFont="1" applyFill="1" applyAlignment="1">
      <alignment horizontal="center" shrinkToFit="1"/>
    </xf>
    <xf numFmtId="0" fontId="20" fillId="2" borderId="25" xfId="4" applyFont="1" applyFill="1" applyBorder="1">
      <alignment vertical="center"/>
    </xf>
    <xf numFmtId="0" fontId="20" fillId="2" borderId="83" xfId="4" applyFont="1" applyFill="1" applyBorder="1" applyAlignment="1">
      <alignment horizontal="left"/>
    </xf>
    <xf numFmtId="0" fontId="20" fillId="2" borderId="83" xfId="4" applyFont="1" applyFill="1" applyBorder="1" applyAlignment="1">
      <alignment vertical="center" wrapText="1"/>
    </xf>
    <xf numFmtId="183" fontId="20" fillId="0" borderId="53" xfId="4" applyNumberFormat="1" applyFont="1" applyFill="1" applyBorder="1" applyAlignment="1">
      <alignment vertical="center" shrinkToFit="1"/>
    </xf>
    <xf numFmtId="179" fontId="20" fillId="4" borderId="53" xfId="4" applyNumberFormat="1" applyFont="1" applyFill="1" applyBorder="1" applyAlignment="1">
      <alignment horizontal="right" vertical="center"/>
    </xf>
    <xf numFmtId="0" fontId="20" fillId="2" borderId="325" xfId="4" applyFont="1" applyFill="1" applyBorder="1">
      <alignment vertical="center"/>
    </xf>
    <xf numFmtId="0" fontId="20" fillId="2" borderId="303" xfId="4" applyFont="1" applyFill="1" applyBorder="1">
      <alignment vertical="center"/>
    </xf>
    <xf numFmtId="0" fontId="49" fillId="0" borderId="0" xfId="15" applyFont="1" applyAlignment="1">
      <alignment vertical="center"/>
    </xf>
    <xf numFmtId="0" fontId="49" fillId="0" borderId="0" xfId="15" applyFont="1" applyAlignment="1">
      <alignment horizontal="right" vertical="center"/>
    </xf>
    <xf numFmtId="0" fontId="50" fillId="0" borderId="18" xfId="15" applyFont="1" applyBorder="1" applyAlignment="1">
      <alignment horizontal="center" vertical="center" shrinkToFit="1"/>
    </xf>
    <xf numFmtId="0" fontId="62" fillId="0" borderId="14" xfId="16" applyFont="1" applyBorder="1" applyAlignment="1">
      <alignment horizontal="center" vertical="center" shrinkToFit="1"/>
    </xf>
    <xf numFmtId="0" fontId="50" fillId="0" borderId="0" xfId="15" applyFont="1" applyAlignment="1">
      <alignment vertical="center" shrinkToFit="1"/>
    </xf>
    <xf numFmtId="0" fontId="50" fillId="0" borderId="14" xfId="15" applyFont="1" applyBorder="1" applyAlignment="1">
      <alignment horizontal="center" vertical="center" shrinkToFit="1"/>
    </xf>
    <xf numFmtId="0" fontId="22" fillId="0" borderId="5" xfId="4" applyFont="1" applyBorder="1" applyAlignment="1">
      <alignment vertical="center" shrinkToFit="1"/>
    </xf>
    <xf numFmtId="0" fontId="22" fillId="2" borderId="0" xfId="4" applyFont="1" applyFill="1" applyAlignment="1">
      <alignment horizontal="right" vertical="center"/>
    </xf>
    <xf numFmtId="0" fontId="22" fillId="0" borderId="0" xfId="4" applyFont="1" applyAlignment="1">
      <alignment vertical="center" shrinkToFit="1"/>
    </xf>
    <xf numFmtId="0" fontId="47" fillId="2" borderId="0" xfId="4" applyFont="1" applyFill="1">
      <alignment vertical="center"/>
    </xf>
    <xf numFmtId="0" fontId="43" fillId="0" borderId="5" xfId="0" applyFont="1" applyBorder="1" applyAlignment="1">
      <alignment horizontal="center" vertical="center" wrapText="1"/>
    </xf>
    <xf numFmtId="203" fontId="20" fillId="0" borderId="5" xfId="4" applyNumberFormat="1" applyFont="1" applyBorder="1" applyAlignment="1">
      <alignment horizontal="center" vertical="center" shrinkToFit="1"/>
    </xf>
    <xf numFmtId="0" fontId="22" fillId="2" borderId="3" xfId="4" applyFont="1" applyFill="1" applyBorder="1" applyAlignment="1">
      <alignment vertical="center" wrapText="1"/>
    </xf>
    <xf numFmtId="0" fontId="36" fillId="0" borderId="0" xfId="4" applyFont="1" applyFill="1" applyAlignment="1">
      <alignment horizontal="left" vertical="center" wrapText="1"/>
    </xf>
    <xf numFmtId="0" fontId="36" fillId="0" borderId="15" xfId="4" applyFont="1" applyFill="1" applyBorder="1" applyAlignment="1">
      <alignment horizontal="left" vertical="center" wrapText="1"/>
    </xf>
    <xf numFmtId="0" fontId="20" fillId="0" borderId="0" xfId="4" applyFont="1" applyAlignment="1">
      <alignment vertical="center" textRotation="255" shrinkToFit="1"/>
    </xf>
    <xf numFmtId="0" fontId="20" fillId="0" borderId="319" xfId="4" applyFont="1" applyFill="1" applyBorder="1" applyAlignment="1">
      <alignment vertical="center" shrinkToFit="1"/>
    </xf>
    <xf numFmtId="0" fontId="20" fillId="0" borderId="320" xfId="4" applyFont="1" applyFill="1" applyBorder="1" applyAlignment="1">
      <alignment vertical="center" shrinkToFit="1"/>
    </xf>
    <xf numFmtId="0" fontId="20" fillId="0" borderId="322" xfId="4" applyFont="1" applyFill="1" applyBorder="1" applyAlignment="1">
      <alignment vertical="center" shrinkToFit="1"/>
    </xf>
    <xf numFmtId="0" fontId="20" fillId="0" borderId="318" xfId="4" applyFont="1" applyFill="1" applyBorder="1" applyAlignment="1">
      <alignment vertical="center" shrinkToFit="1"/>
    </xf>
    <xf numFmtId="0" fontId="20" fillId="0" borderId="298" xfId="4" applyFont="1" applyFill="1" applyBorder="1" applyAlignment="1">
      <alignment vertical="center" shrinkToFit="1"/>
    </xf>
    <xf numFmtId="0" fontId="20" fillId="0" borderId="299" xfId="4" applyFont="1" applyFill="1" applyBorder="1" applyAlignment="1">
      <alignment vertical="center" shrinkToFit="1"/>
    </xf>
    <xf numFmtId="0" fontId="20" fillId="0" borderId="26" xfId="4" applyFont="1" applyFill="1" applyBorder="1">
      <alignment vertical="center"/>
    </xf>
    <xf numFmtId="0" fontId="20" fillId="3" borderId="12" xfId="4" applyFont="1" applyFill="1" applyBorder="1">
      <alignment vertical="center"/>
    </xf>
    <xf numFmtId="0" fontId="20" fillId="3" borderId="12" xfId="4" applyFont="1" applyFill="1" applyBorder="1" applyAlignment="1">
      <alignment horizontal="center" vertical="center"/>
    </xf>
    <xf numFmtId="0" fontId="18" fillId="3" borderId="12" xfId="4" applyFont="1" applyFill="1" applyBorder="1">
      <alignment vertical="center"/>
    </xf>
    <xf numFmtId="0" fontId="22" fillId="3" borderId="12" xfId="4" applyFont="1" applyFill="1" applyBorder="1" applyAlignment="1">
      <alignment horizontal="center" vertical="center"/>
    </xf>
    <xf numFmtId="0" fontId="22" fillId="2" borderId="6" xfId="4" applyFont="1" applyFill="1" applyBorder="1" applyAlignment="1">
      <alignment vertical="top" wrapText="1"/>
    </xf>
    <xf numFmtId="0" fontId="29" fillId="0" borderId="0" xfId="0" applyFont="1" applyAlignment="1">
      <alignment horizontal="left" vertical="top"/>
    </xf>
    <xf numFmtId="0" fontId="25" fillId="0" borderId="0" xfId="0" applyFont="1">
      <alignment vertical="center"/>
    </xf>
    <xf numFmtId="0" fontId="28" fillId="0" borderId="83" xfId="4" applyFont="1" applyFill="1" applyBorder="1" applyAlignment="1">
      <alignment vertical="top"/>
    </xf>
    <xf numFmtId="0" fontId="22" fillId="0" borderId="7" xfId="0" applyFont="1" applyBorder="1" applyAlignment="1">
      <alignment horizontal="left" vertical="top"/>
    </xf>
    <xf numFmtId="0" fontId="20" fillId="0" borderId="7" xfId="0" applyFont="1" applyBorder="1">
      <alignment vertical="center"/>
    </xf>
    <xf numFmtId="0" fontId="20" fillId="0" borderId="37" xfId="4" applyFont="1" applyBorder="1">
      <alignment vertical="center"/>
    </xf>
    <xf numFmtId="0" fontId="14" fillId="0" borderId="3" xfId="4" applyFont="1" applyBorder="1">
      <alignment vertical="center"/>
    </xf>
    <xf numFmtId="0" fontId="18" fillId="0" borderId="6" xfId="0" applyFont="1" applyBorder="1">
      <alignment vertical="center"/>
    </xf>
    <xf numFmtId="0" fontId="18" fillId="0" borderId="85" xfId="0" applyFont="1" applyBorder="1">
      <alignment vertical="center"/>
    </xf>
    <xf numFmtId="0" fontId="18" fillId="0" borderId="12" xfId="0" applyFont="1" applyBorder="1">
      <alignment vertical="center"/>
    </xf>
    <xf numFmtId="0" fontId="18" fillId="0" borderId="39" xfId="0" applyFont="1" applyBorder="1">
      <alignment vertical="center"/>
    </xf>
    <xf numFmtId="0" fontId="3" fillId="0" borderId="14" xfId="15" applyBorder="1" applyAlignment="1">
      <alignment vertical="center"/>
    </xf>
    <xf numFmtId="0" fontId="17" fillId="0" borderId="0" xfId="0" applyFont="1" applyAlignment="1">
      <alignment horizontal="distributed" vertical="center" indent="1"/>
    </xf>
    <xf numFmtId="0" fontId="18" fillId="0" borderId="0" xfId="0" applyFont="1" applyAlignment="1">
      <alignment horizontal="center" vertical="center"/>
    </xf>
    <xf numFmtId="0" fontId="16" fillId="0" borderId="0" xfId="0" applyFont="1" applyAlignment="1">
      <alignment horizontal="center" vertical="center"/>
    </xf>
    <xf numFmtId="0" fontId="18" fillId="0" borderId="0" xfId="0" applyFont="1" applyAlignment="1">
      <alignment horizontal="left" vertical="center" wrapText="1" indent="1"/>
    </xf>
    <xf numFmtId="0" fontId="15" fillId="0" borderId="49" xfId="0" applyFont="1" applyBorder="1" applyAlignment="1">
      <alignment horizontal="center" vertical="center" shrinkToFit="1"/>
    </xf>
    <xf numFmtId="0" fontId="50" fillId="0" borderId="19" xfId="15" applyFont="1" applyBorder="1" applyAlignment="1">
      <alignment horizontal="center" vertical="center" shrinkToFit="1"/>
    </xf>
    <xf numFmtId="0" fontId="22" fillId="0" borderId="0" xfId="4" applyFont="1" applyFill="1" applyAlignment="1">
      <alignment horizontal="left" vertical="top" wrapText="1"/>
    </xf>
    <xf numFmtId="186" fontId="20" fillId="0" borderId="12" xfId="4" applyNumberFormat="1" applyFont="1" applyFill="1" applyBorder="1" applyAlignment="1">
      <alignment horizontal="center" vertical="center" shrinkToFit="1"/>
    </xf>
    <xf numFmtId="186" fontId="20" fillId="0" borderId="304" xfId="4" applyNumberFormat="1" applyFont="1" applyFill="1" applyBorder="1" applyAlignment="1">
      <alignment horizontal="center" vertical="center" shrinkToFit="1"/>
    </xf>
    <xf numFmtId="0" fontId="20" fillId="0" borderId="14" xfId="4" applyFont="1" applyFill="1" applyBorder="1" applyAlignment="1">
      <alignment horizontal="center" vertical="center"/>
    </xf>
    <xf numFmtId="0" fontId="20" fillId="0" borderId="0" xfId="4" applyFont="1" applyFill="1" applyAlignment="1">
      <alignment horizontal="center" vertical="center" shrinkToFit="1"/>
    </xf>
    <xf numFmtId="181" fontId="20" fillId="0" borderId="14" xfId="4" applyNumberFormat="1" applyFont="1" applyFill="1" applyBorder="1" applyAlignment="1">
      <alignment horizontal="center" vertical="center"/>
    </xf>
    <xf numFmtId="0" fontId="20" fillId="0" borderId="16" xfId="4" applyFont="1" applyFill="1" applyBorder="1" applyAlignment="1">
      <alignment horizontal="center" vertical="center"/>
    </xf>
    <xf numFmtId="0" fontId="20" fillId="0" borderId="6" xfId="4" applyFont="1" applyFill="1" applyBorder="1" applyAlignment="1">
      <alignment horizontal="center" vertical="center"/>
    </xf>
    <xf numFmtId="0" fontId="20" fillId="0" borderId="17" xfId="4" applyFont="1" applyFill="1" applyBorder="1" applyAlignment="1">
      <alignment horizontal="center" vertical="center"/>
    </xf>
    <xf numFmtId="0" fontId="22" fillId="0" borderId="16" xfId="4" applyFont="1" applyFill="1" applyBorder="1" applyAlignment="1">
      <alignment horizontal="center" vertical="center"/>
    </xf>
    <xf numFmtId="0" fontId="20" fillId="0" borderId="0" xfId="4" applyFont="1" applyFill="1" applyAlignment="1">
      <alignment vertical="center" shrinkToFit="1"/>
    </xf>
    <xf numFmtId="0" fontId="20" fillId="0" borderId="5" xfId="4" applyFont="1" applyFill="1" applyBorder="1" applyAlignment="1">
      <alignment vertical="top" wrapText="1"/>
    </xf>
    <xf numFmtId="178" fontId="20" fillId="0" borderId="14" xfId="4" applyNumberFormat="1" applyFont="1" applyFill="1" applyBorder="1" applyAlignment="1">
      <alignment horizontal="center" vertical="center"/>
    </xf>
    <xf numFmtId="178" fontId="20" fillId="0" borderId="0" xfId="4" applyNumberFormat="1" applyFont="1" applyFill="1" applyAlignment="1">
      <alignment horizontal="center" vertical="center"/>
    </xf>
    <xf numFmtId="178" fontId="20" fillId="0" borderId="15" xfId="4" applyNumberFormat="1" applyFont="1" applyFill="1" applyBorder="1" applyAlignment="1">
      <alignment horizontal="center" vertical="center"/>
    </xf>
    <xf numFmtId="178" fontId="20" fillId="0" borderId="72" xfId="4" applyNumberFormat="1" applyFont="1" applyFill="1" applyBorder="1" applyAlignment="1">
      <alignment horizontal="center" vertical="center"/>
    </xf>
    <xf numFmtId="178" fontId="20" fillId="0" borderId="50" xfId="4" applyNumberFormat="1" applyFont="1" applyFill="1" applyBorder="1" applyAlignment="1">
      <alignment horizontal="center" vertical="center"/>
    </xf>
    <xf numFmtId="0" fontId="20" fillId="0" borderId="0" xfId="0" applyFont="1" applyAlignment="1">
      <alignment horizontal="center" vertical="center"/>
    </xf>
    <xf numFmtId="0" fontId="20" fillId="0" borderId="6" xfId="4" applyFont="1" applyFill="1" applyBorder="1" applyAlignment="1">
      <alignment horizontal="left" vertical="center" shrinkToFit="1"/>
    </xf>
    <xf numFmtId="0" fontId="20" fillId="0" borderId="66" xfId="4" applyFont="1" applyFill="1" applyBorder="1" applyAlignment="1">
      <alignment horizontal="center" vertical="center"/>
    </xf>
    <xf numFmtId="0" fontId="20" fillId="0" borderId="67" xfId="4" applyFont="1" applyFill="1" applyBorder="1" applyAlignment="1">
      <alignment horizontal="center" vertical="center"/>
    </xf>
    <xf numFmtId="0" fontId="22" fillId="0" borderId="6" xfId="0" applyFont="1" applyBorder="1" applyAlignment="1">
      <alignment horizontal="center" vertical="center" shrinkToFit="1"/>
    </xf>
    <xf numFmtId="0" fontId="20" fillId="0" borderId="6" xfId="0" applyFont="1" applyBorder="1" applyAlignment="1">
      <alignment horizontal="center" vertical="center"/>
    </xf>
    <xf numFmtId="0" fontId="20" fillId="0" borderId="53" xfId="4" applyFont="1" applyFill="1" applyBorder="1" applyAlignment="1">
      <alignment horizontal="center" vertical="center"/>
    </xf>
    <xf numFmtId="0" fontId="20" fillId="0" borderId="78" xfId="4" applyFont="1" applyFill="1" applyBorder="1" applyAlignment="1">
      <alignment horizontal="center" vertical="center"/>
    </xf>
    <xf numFmtId="0" fontId="20" fillId="0" borderId="7" xfId="4" applyFont="1" applyFill="1" applyBorder="1" applyAlignment="1">
      <alignment horizontal="center" vertical="center"/>
    </xf>
    <xf numFmtId="0" fontId="22" fillId="0" borderId="0" xfId="0" applyFont="1" applyAlignment="1">
      <alignment horizontal="center" vertical="center" shrinkToFit="1"/>
    </xf>
    <xf numFmtId="4" fontId="22" fillId="0" borderId="0" xfId="4" applyNumberFormat="1" applyFont="1" applyFill="1" applyAlignment="1">
      <alignment horizontal="right" vertical="center"/>
    </xf>
    <xf numFmtId="189" fontId="20" fillId="0" borderId="0" xfId="4" applyNumberFormat="1" applyFont="1" applyFill="1" applyAlignment="1">
      <alignment horizontal="center" vertical="center"/>
    </xf>
    <xf numFmtId="178" fontId="20" fillId="0" borderId="11" xfId="4" applyNumberFormat="1" applyFont="1" applyFill="1" applyBorder="1" applyAlignment="1">
      <alignment horizontal="center" vertical="center"/>
    </xf>
    <xf numFmtId="178" fontId="20" fillId="0" borderId="12" xfId="4" applyNumberFormat="1" applyFont="1" applyFill="1" applyBorder="1" applyAlignment="1">
      <alignment horizontal="center" vertical="center"/>
    </xf>
    <xf numFmtId="176" fontId="15" fillId="0" borderId="0" xfId="0" applyNumberFormat="1" applyFont="1" applyAlignment="1">
      <alignment horizontal="center" vertical="center"/>
    </xf>
    <xf numFmtId="0" fontId="20" fillId="0" borderId="0" xfId="4" applyFont="1" applyFill="1" applyAlignment="1">
      <alignment horizontal="left" vertical="center" shrinkToFit="1"/>
    </xf>
    <xf numFmtId="4" fontId="20" fillId="0" borderId="0" xfId="4" applyNumberFormat="1" applyFont="1" applyFill="1" applyAlignment="1">
      <alignment horizontal="left" vertical="center" shrinkToFit="1"/>
    </xf>
    <xf numFmtId="0" fontId="20" fillId="0" borderId="19" xfId="4" applyFont="1" applyFill="1" applyBorder="1" applyAlignment="1">
      <alignment horizontal="center" vertical="center"/>
    </xf>
    <xf numFmtId="0" fontId="20" fillId="0" borderId="20" xfId="4" applyFont="1" applyFill="1" applyBorder="1" applyAlignment="1">
      <alignment horizontal="center" vertical="center"/>
    </xf>
    <xf numFmtId="0" fontId="15" fillId="0" borderId="22" xfId="0" applyFont="1" applyBorder="1" applyAlignment="1">
      <alignment horizontal="center" vertical="center" shrinkToFit="1"/>
    </xf>
    <xf numFmtId="0" fontId="15" fillId="0" borderId="0" xfId="0" applyFont="1" applyAlignment="1">
      <alignment horizontal="center" vertical="center" shrinkToFit="1"/>
    </xf>
    <xf numFmtId="0" fontId="20" fillId="2" borderId="11" xfId="4" applyFont="1" applyFill="1" applyBorder="1" applyAlignment="1">
      <alignment horizontal="center" vertical="center"/>
    </xf>
    <xf numFmtId="0" fontId="20" fillId="2" borderId="12" xfId="4" applyFont="1" applyFill="1" applyBorder="1" applyAlignment="1">
      <alignment horizontal="center" vertical="center"/>
    </xf>
    <xf numFmtId="0" fontId="20" fillId="2" borderId="13" xfId="4" applyFont="1" applyFill="1" applyBorder="1" applyAlignment="1">
      <alignment horizontal="center" vertical="center"/>
    </xf>
    <xf numFmtId="3" fontId="20" fillId="0" borderId="19" xfId="4" applyNumberFormat="1" applyFont="1" applyFill="1" applyBorder="1" applyAlignment="1">
      <alignment horizontal="center" vertical="center"/>
    </xf>
    <xf numFmtId="0" fontId="20" fillId="0" borderId="49" xfId="4" applyFont="1" applyFill="1" applyBorder="1" applyAlignment="1">
      <alignment horizontal="center" vertical="center"/>
    </xf>
    <xf numFmtId="0" fontId="20" fillId="0" borderId="52" xfId="4" applyFont="1" applyFill="1" applyBorder="1" applyAlignment="1">
      <alignment horizontal="center" vertical="center"/>
    </xf>
    <xf numFmtId="0" fontId="20" fillId="0" borderId="25" xfId="4" applyFont="1" applyFill="1" applyBorder="1" applyAlignment="1">
      <alignment horizontal="left" vertical="center"/>
    </xf>
    <xf numFmtId="0" fontId="20" fillId="2" borderId="0" xfId="4" applyFont="1" applyFill="1" applyAlignment="1">
      <alignment horizontal="left" vertical="center" wrapText="1"/>
    </xf>
    <xf numFmtId="0" fontId="22" fillId="2" borderId="0" xfId="4" applyFont="1" applyFill="1" applyAlignment="1">
      <alignment horizontal="left" vertical="center" wrapText="1"/>
    </xf>
    <xf numFmtId="0" fontId="22" fillId="0" borderId="0" xfId="4" applyFont="1" applyFill="1" applyAlignment="1">
      <alignment horizontal="left" vertical="center" shrinkToFit="1"/>
    </xf>
    <xf numFmtId="0" fontId="20" fillId="0" borderId="20" xfId="4" applyFont="1" applyBorder="1" applyAlignment="1">
      <alignment horizontal="center" vertical="center"/>
    </xf>
    <xf numFmtId="0" fontId="20" fillId="2" borderId="25" xfId="4" applyFont="1" applyFill="1" applyBorder="1" applyAlignment="1">
      <alignment horizontal="left" vertical="center" shrinkToFit="1"/>
    </xf>
    <xf numFmtId="0" fontId="22" fillId="0" borderId="11" xfId="4" applyFont="1" applyFill="1" applyBorder="1" applyAlignment="1">
      <alignment horizontal="center" vertical="center"/>
    </xf>
    <xf numFmtId="0" fontId="22" fillId="2" borderId="12" xfId="4" applyFont="1" applyFill="1" applyBorder="1" applyAlignment="1">
      <alignment horizontal="left" vertical="center"/>
    </xf>
    <xf numFmtId="0" fontId="22" fillId="2" borderId="11" xfId="4" applyFont="1" applyFill="1" applyBorder="1" applyAlignment="1">
      <alignment horizontal="center" vertical="center"/>
    </xf>
    <xf numFmtId="0" fontId="22" fillId="0" borderId="14" xfId="4" applyFont="1" applyFill="1" applyBorder="1" applyAlignment="1">
      <alignment horizontal="center" vertical="center"/>
    </xf>
    <xf numFmtId="0" fontId="20" fillId="2" borderId="34" xfId="4" applyFont="1" applyFill="1" applyBorder="1" applyAlignment="1">
      <alignment horizontal="left" vertical="center"/>
    </xf>
    <xf numFmtId="4" fontId="20" fillId="0" borderId="6" xfId="4" applyNumberFormat="1" applyFont="1" applyFill="1" applyBorder="1" applyAlignment="1">
      <alignment horizontal="right" vertical="center" shrinkToFit="1"/>
    </xf>
    <xf numFmtId="0" fontId="22" fillId="2" borderId="14" xfId="4" applyFont="1" applyFill="1" applyBorder="1" applyAlignment="1">
      <alignment horizontal="center" vertical="center"/>
    </xf>
    <xf numFmtId="0" fontId="20" fillId="2" borderId="19" xfId="4" applyFont="1" applyFill="1" applyBorder="1" applyAlignment="1">
      <alignment horizontal="left" vertical="center"/>
    </xf>
    <xf numFmtId="0" fontId="20" fillId="2" borderId="20" xfId="4" applyFont="1" applyFill="1" applyBorder="1" applyAlignment="1">
      <alignment horizontal="left" vertical="center"/>
    </xf>
    <xf numFmtId="0" fontId="20" fillId="2" borderId="18" xfId="4" applyFont="1" applyFill="1" applyBorder="1" applyAlignment="1">
      <alignment horizontal="left" vertical="center"/>
    </xf>
    <xf numFmtId="0" fontId="20" fillId="0" borderId="25" xfId="4" applyFont="1" applyBorder="1" applyAlignment="1">
      <alignment vertical="center" wrapText="1"/>
    </xf>
    <xf numFmtId="0" fontId="22" fillId="2" borderId="0" xfId="4" applyFont="1" applyFill="1" applyAlignment="1">
      <alignment horizontal="center" vertical="center" wrapText="1"/>
    </xf>
    <xf numFmtId="0" fontId="22" fillId="2" borderId="59" xfId="4" applyFont="1" applyFill="1" applyBorder="1" applyAlignment="1">
      <alignment horizontal="center" vertical="center"/>
    </xf>
    <xf numFmtId="0" fontId="22" fillId="2" borderId="21" xfId="4" applyFont="1" applyFill="1" applyBorder="1" applyAlignment="1">
      <alignment horizontal="center" vertical="center"/>
    </xf>
    <xf numFmtId="0" fontId="22" fillId="0" borderId="0" xfId="0" applyFont="1" applyAlignment="1">
      <alignment horizontal="left" vertical="top" wrapText="1"/>
    </xf>
    <xf numFmtId="3" fontId="20" fillId="0" borderId="0" xfId="4" applyNumberFormat="1" applyFont="1" applyFill="1" applyAlignment="1">
      <alignment horizontal="center" vertical="center"/>
    </xf>
    <xf numFmtId="0" fontId="20" fillId="0" borderId="25" xfId="4" applyFont="1" applyFill="1" applyBorder="1" applyAlignment="1">
      <alignment horizontal="left" vertical="top"/>
    </xf>
    <xf numFmtId="0" fontId="20" fillId="2" borderId="6" xfId="4" applyFont="1" applyFill="1" applyBorder="1" applyAlignment="1">
      <alignment horizontal="center" shrinkToFit="1"/>
    </xf>
    <xf numFmtId="0" fontId="20" fillId="2" borderId="0" xfId="4" applyFont="1" applyFill="1" applyAlignment="1">
      <alignment horizontal="left" vertical="top" wrapText="1"/>
    </xf>
    <xf numFmtId="0" fontId="22" fillId="0" borderId="0" xfId="4" applyFont="1" applyAlignment="1">
      <alignment horizontal="left" vertical="center" shrinkToFit="1"/>
    </xf>
    <xf numFmtId="3" fontId="20" fillId="2" borderId="0" xfId="4" applyNumberFormat="1" applyFont="1" applyFill="1" applyAlignment="1">
      <alignment horizontal="right" vertical="center"/>
    </xf>
    <xf numFmtId="0" fontId="22" fillId="0" borderId="11" xfId="4" applyFont="1" applyBorder="1" applyAlignment="1">
      <alignment horizontal="left" vertical="center" shrinkToFit="1"/>
    </xf>
    <xf numFmtId="0" fontId="22" fillId="0" borderId="14" xfId="4" applyFont="1" applyBorder="1" applyAlignment="1">
      <alignment horizontal="left" vertical="center" shrinkToFit="1"/>
    </xf>
    <xf numFmtId="0" fontId="22" fillId="0" borderId="11" xfId="4" applyFont="1" applyBorder="1" applyAlignment="1">
      <alignment horizontal="right" vertical="center"/>
    </xf>
    <xf numFmtId="0" fontId="22" fillId="0" borderId="14" xfId="4" applyFont="1" applyBorder="1" applyAlignment="1">
      <alignment horizontal="right" vertical="center"/>
    </xf>
    <xf numFmtId="0" fontId="36" fillId="2" borderId="13" xfId="4" applyFont="1" applyFill="1" applyBorder="1" applyAlignment="1">
      <alignment horizontal="right" vertical="center"/>
    </xf>
    <xf numFmtId="0" fontId="36" fillId="2" borderId="15" xfId="4" applyFont="1" applyFill="1" applyBorder="1" applyAlignment="1">
      <alignment horizontal="right" vertical="center"/>
    </xf>
    <xf numFmtId="0" fontId="22" fillId="2" borderId="11" xfId="4" applyFont="1" applyFill="1" applyBorder="1" applyAlignment="1">
      <alignment horizontal="right" vertical="center"/>
    </xf>
    <xf numFmtId="0" fontId="22" fillId="2" borderId="14" xfId="4" applyFont="1" applyFill="1" applyBorder="1" applyAlignment="1">
      <alignment horizontal="right" vertical="center"/>
    </xf>
    <xf numFmtId="0" fontId="22" fillId="2" borderId="14" xfId="4" applyFont="1" applyFill="1" applyBorder="1" applyAlignment="1">
      <alignment vertical="center" shrinkToFit="1"/>
    </xf>
    <xf numFmtId="0" fontId="22" fillId="2" borderId="15" xfId="4" applyFont="1" applyFill="1" applyBorder="1" applyAlignment="1">
      <alignment vertical="center" shrinkToFit="1"/>
    </xf>
    <xf numFmtId="195" fontId="22" fillId="0" borderId="57" xfId="4" applyNumberFormat="1" applyFont="1" applyBorder="1" applyAlignment="1">
      <alignment horizontal="center" vertical="center"/>
    </xf>
    <xf numFmtId="0" fontId="22" fillId="2" borderId="11" xfId="4" applyFont="1" applyFill="1" applyBorder="1" applyAlignment="1">
      <alignment vertical="center" shrinkToFit="1"/>
    </xf>
    <xf numFmtId="0" fontId="22" fillId="2" borderId="12" xfId="4" applyFont="1" applyFill="1" applyBorder="1" applyAlignment="1">
      <alignment vertical="center" shrinkToFit="1"/>
    </xf>
    <xf numFmtId="0" fontId="22" fillId="2" borderId="13" xfId="4" applyFont="1" applyFill="1" applyBorder="1" applyAlignment="1">
      <alignment vertical="center" shrinkToFit="1"/>
    </xf>
    <xf numFmtId="0" fontId="22" fillId="2" borderId="57" xfId="4" applyFont="1" applyFill="1" applyBorder="1" applyAlignment="1">
      <alignment vertical="center" shrinkToFit="1"/>
    </xf>
    <xf numFmtId="0" fontId="22" fillId="2" borderId="7" xfId="4" applyFont="1" applyFill="1" applyBorder="1" applyAlignment="1">
      <alignment vertical="center" shrinkToFit="1"/>
    </xf>
    <xf numFmtId="0" fontId="22" fillId="2" borderId="27" xfId="4" applyFont="1" applyFill="1" applyBorder="1" applyAlignment="1">
      <alignment vertical="center" shrinkToFit="1"/>
    </xf>
    <xf numFmtId="0" fontId="22" fillId="2" borderId="53" xfId="4" applyFont="1" applyFill="1" applyBorder="1" applyAlignment="1">
      <alignment horizontal="center" vertical="center" shrinkToFit="1"/>
    </xf>
    <xf numFmtId="181" fontId="22" fillId="2" borderId="156" xfId="1" applyNumberFormat="1" applyFont="1" applyFill="1" applyBorder="1" applyAlignment="1">
      <alignment horizontal="right" vertical="center"/>
    </xf>
    <xf numFmtId="181" fontId="22" fillId="2" borderId="157" xfId="1" applyNumberFormat="1" applyFont="1" applyFill="1" applyBorder="1" applyAlignment="1">
      <alignment horizontal="right" vertical="center"/>
    </xf>
    <xf numFmtId="181" fontId="22" fillId="2" borderId="163" xfId="1" applyNumberFormat="1" applyFont="1" applyFill="1" applyBorder="1" applyAlignment="1">
      <alignment horizontal="right" vertical="center"/>
    </xf>
    <xf numFmtId="0" fontId="22" fillId="2" borderId="64" xfId="4" applyFont="1" applyFill="1" applyBorder="1" applyAlignment="1">
      <alignment horizontal="center" vertical="center" shrinkToFit="1"/>
    </xf>
    <xf numFmtId="181" fontId="22" fillId="2" borderId="157" xfId="1" applyNumberFormat="1" applyFont="1" applyFill="1" applyBorder="1" applyAlignment="1">
      <alignment vertical="center"/>
    </xf>
    <xf numFmtId="0" fontId="22" fillId="2" borderId="89" xfId="4" applyFont="1" applyFill="1" applyBorder="1" applyAlignment="1">
      <alignment horizontal="center" vertical="center"/>
    </xf>
    <xf numFmtId="0" fontId="22" fillId="7" borderId="22" xfId="4" applyFont="1" applyFill="1" applyBorder="1" applyAlignment="1">
      <alignment horizontal="center" vertical="center"/>
    </xf>
    <xf numFmtId="0" fontId="22" fillId="7" borderId="47" xfId="4" applyFont="1" applyFill="1" applyBorder="1" applyAlignment="1">
      <alignment horizontal="center" vertical="center"/>
    </xf>
    <xf numFmtId="0" fontId="22" fillId="2" borderId="0" xfId="4" applyFont="1" applyFill="1" applyAlignment="1">
      <alignment vertical="center" wrapText="1"/>
    </xf>
    <xf numFmtId="0" fontId="22" fillId="2" borderId="5" xfId="4" applyFont="1" applyFill="1" applyBorder="1" applyAlignment="1">
      <alignment vertical="center" wrapText="1"/>
    </xf>
    <xf numFmtId="0" fontId="22" fillId="0" borderId="12" xfId="4" applyFont="1" applyBorder="1" applyAlignment="1">
      <alignment horizontal="left" vertical="center" shrinkToFit="1"/>
    </xf>
    <xf numFmtId="195" fontId="22" fillId="0" borderId="7" xfId="4" applyNumberFormat="1" applyFont="1" applyBorder="1" applyAlignment="1">
      <alignment horizontal="center" vertical="center"/>
    </xf>
    <xf numFmtId="0" fontId="22" fillId="2" borderId="57" xfId="4" applyFont="1" applyFill="1" applyBorder="1" applyAlignment="1">
      <alignment horizontal="center" vertical="center"/>
    </xf>
    <xf numFmtId="0" fontId="22" fillId="2" borderId="34" xfId="4" applyFont="1" applyFill="1" applyBorder="1" applyAlignment="1">
      <alignment horizontal="center" vertical="center" wrapText="1"/>
    </xf>
    <xf numFmtId="0" fontId="22" fillId="2" borderId="8" xfId="4" applyFont="1" applyFill="1" applyBorder="1">
      <alignment vertical="center"/>
    </xf>
    <xf numFmtId="0" fontId="22" fillId="2" borderId="6" xfId="4" applyFont="1" applyFill="1" applyBorder="1">
      <alignment vertical="center"/>
    </xf>
    <xf numFmtId="0" fontId="22" fillId="0" borderId="77" xfId="4" applyFont="1" applyFill="1" applyBorder="1" applyAlignment="1">
      <alignment horizontal="left" vertical="center"/>
    </xf>
    <xf numFmtId="0" fontId="22" fillId="0" borderId="66" xfId="4" applyFont="1" applyFill="1" applyBorder="1" applyAlignment="1">
      <alignment horizontal="left" vertical="center"/>
    </xf>
    <xf numFmtId="0" fontId="22" fillId="0" borderId="154" xfId="4" applyFont="1" applyFill="1" applyBorder="1" applyAlignment="1">
      <alignment horizontal="left" vertical="center"/>
    </xf>
    <xf numFmtId="0" fontId="22" fillId="2" borderId="37" xfId="4" applyFont="1" applyFill="1" applyBorder="1" applyAlignment="1">
      <alignment horizontal="center" vertical="center" wrapText="1"/>
    </xf>
    <xf numFmtId="0" fontId="22" fillId="2" borderId="127" xfId="4" applyFont="1" applyFill="1" applyBorder="1" applyAlignment="1">
      <alignment horizontal="center" vertical="center" wrapText="1"/>
    </xf>
    <xf numFmtId="0" fontId="22" fillId="2" borderId="160" xfId="4" applyFont="1" applyFill="1" applyBorder="1" applyAlignment="1">
      <alignment horizontal="center" vertical="center" wrapText="1"/>
    </xf>
    <xf numFmtId="0" fontId="22" fillId="0" borderId="51" xfId="4" applyFont="1" applyFill="1" applyBorder="1" applyAlignment="1">
      <alignment horizontal="left" vertical="center"/>
    </xf>
    <xf numFmtId="0" fontId="22" fillId="0" borderId="49" xfId="4" applyFont="1" applyFill="1" applyBorder="1" applyAlignment="1">
      <alignment horizontal="left" vertical="center"/>
    </xf>
    <xf numFmtId="0" fontId="22" fillId="0" borderId="153" xfId="4" applyFont="1" applyFill="1" applyBorder="1" applyAlignment="1">
      <alignment horizontal="left" vertical="center"/>
    </xf>
    <xf numFmtId="181" fontId="22" fillId="2" borderId="156" xfId="1" applyNumberFormat="1" applyFont="1" applyFill="1" applyBorder="1" applyAlignment="1">
      <alignment vertical="center"/>
    </xf>
    <xf numFmtId="0" fontId="22" fillId="0" borderId="0" xfId="4" applyFont="1" applyAlignment="1">
      <alignment vertical="top" shrinkToFit="1"/>
    </xf>
    <xf numFmtId="0" fontId="22" fillId="0" borderId="156" xfId="0" applyFont="1" applyBorder="1" applyAlignment="1">
      <alignment horizontal="left" vertical="center"/>
    </xf>
    <xf numFmtId="0" fontId="22" fillId="0" borderId="157" xfId="0" applyFont="1" applyBorder="1" applyAlignment="1">
      <alignment horizontal="left" vertical="center"/>
    </xf>
    <xf numFmtId="0" fontId="22" fillId="0" borderId="158" xfId="0" applyFont="1" applyBorder="1" applyAlignment="1">
      <alignment horizontal="left" vertical="center"/>
    </xf>
    <xf numFmtId="181" fontId="22" fillId="2" borderId="66" xfId="1" applyNumberFormat="1" applyFont="1" applyFill="1" applyBorder="1" applyAlignment="1">
      <alignment horizontal="right" vertical="center"/>
    </xf>
    <xf numFmtId="181" fontId="22" fillId="2" borderId="67" xfId="1" applyNumberFormat="1" applyFont="1" applyFill="1" applyBorder="1" applyAlignment="1">
      <alignment horizontal="right" vertical="center"/>
    </xf>
    <xf numFmtId="181" fontId="22" fillId="2" borderId="77" xfId="1" applyNumberFormat="1" applyFont="1" applyFill="1" applyBorder="1" applyAlignment="1">
      <alignment horizontal="right" vertical="center"/>
    </xf>
    <xf numFmtId="183" fontId="22" fillId="0" borderId="37" xfId="4" applyNumberFormat="1" applyFont="1" applyFill="1" applyBorder="1" applyAlignment="1">
      <alignment horizontal="right" vertical="center"/>
    </xf>
    <xf numFmtId="183" fontId="22" fillId="0" borderId="13" xfId="4" applyNumberFormat="1" applyFont="1" applyFill="1" applyBorder="1" applyAlignment="1">
      <alignment horizontal="right" vertical="center"/>
    </xf>
    <xf numFmtId="183" fontId="22" fillId="0" borderId="127" xfId="4" applyNumberFormat="1" applyFont="1" applyFill="1" applyBorder="1" applyAlignment="1">
      <alignment horizontal="right" vertical="center"/>
    </xf>
    <xf numFmtId="183" fontId="22" fillId="0" borderId="73" xfId="4" applyNumberFormat="1" applyFont="1" applyFill="1" applyBorder="1" applyAlignment="1">
      <alignment horizontal="right" vertical="center"/>
    </xf>
    <xf numFmtId="181" fontId="22" fillId="2" borderId="49" xfId="1" applyNumberFormat="1" applyFont="1" applyFill="1" applyBorder="1" applyAlignment="1">
      <alignment horizontal="right" vertical="center"/>
    </xf>
    <xf numFmtId="181" fontId="22" fillId="2" borderId="52" xfId="1" applyNumberFormat="1" applyFont="1" applyFill="1" applyBorder="1" applyAlignment="1">
      <alignment horizontal="right" vertical="center"/>
    </xf>
    <xf numFmtId="181" fontId="22" fillId="2" borderId="51" xfId="1" applyNumberFormat="1" applyFont="1" applyFill="1" applyBorder="1" applyAlignment="1">
      <alignment horizontal="right" vertical="center"/>
    </xf>
    <xf numFmtId="0" fontId="22" fillId="0" borderId="15" xfId="4" applyFont="1" applyFill="1" applyBorder="1" applyAlignment="1">
      <alignment horizontal="left" vertical="center"/>
    </xf>
    <xf numFmtId="181" fontId="22" fillId="2" borderId="7" xfId="1" applyNumberFormat="1" applyFont="1" applyFill="1" applyBorder="1" applyAlignment="1">
      <alignment vertical="center"/>
    </xf>
    <xf numFmtId="0" fontId="22" fillId="2" borderId="58" xfId="4" applyFont="1" applyFill="1" applyBorder="1" applyAlignment="1">
      <alignment horizontal="center" vertical="center" wrapText="1"/>
    </xf>
    <xf numFmtId="0" fontId="22" fillId="2" borderId="94" xfId="4" applyFont="1" applyFill="1" applyBorder="1" applyAlignment="1">
      <alignment horizontal="center" vertical="center" wrapText="1"/>
    </xf>
    <xf numFmtId="0" fontId="22" fillId="2" borderId="12" xfId="4" applyFont="1" applyFill="1" applyBorder="1" applyAlignment="1">
      <alignment horizontal="left" vertical="center" wrapText="1"/>
    </xf>
    <xf numFmtId="0" fontId="20" fillId="0" borderId="25" xfId="4" applyFont="1" applyBorder="1" applyAlignment="1">
      <alignment horizontal="left" vertical="center" wrapText="1"/>
    </xf>
    <xf numFmtId="0" fontId="22" fillId="2" borderId="83" xfId="4" applyFont="1" applyFill="1" applyBorder="1" applyAlignment="1">
      <alignment vertical="top" wrapText="1"/>
    </xf>
    <xf numFmtId="0" fontId="22" fillId="0" borderId="0" xfId="4" applyFont="1" applyFill="1" applyAlignment="1">
      <alignment horizontal="left" vertical="center" wrapText="1"/>
    </xf>
    <xf numFmtId="0" fontId="20" fillId="0" borderId="0" xfId="4" applyFont="1" applyFill="1" applyAlignment="1">
      <alignment vertical="top" wrapText="1"/>
    </xf>
    <xf numFmtId="0" fontId="20" fillId="2" borderId="0" xfId="5" applyFont="1" applyFill="1" applyAlignment="1">
      <alignment horizontal="left" vertical="center"/>
    </xf>
    <xf numFmtId="0" fontId="20" fillId="2" borderId="15" xfId="4" applyFont="1" applyFill="1" applyBorder="1" applyAlignment="1">
      <alignment horizontal="left" vertical="center" shrinkToFit="1"/>
    </xf>
    <xf numFmtId="0" fontId="20" fillId="2" borderId="17" xfId="4" applyFont="1" applyFill="1" applyBorder="1" applyAlignment="1">
      <alignment horizontal="left" vertical="center" shrinkToFit="1"/>
    </xf>
    <xf numFmtId="0" fontId="20" fillId="2" borderId="6" xfId="4" applyFont="1" applyFill="1" applyBorder="1" applyAlignment="1">
      <alignment horizontal="left" vertical="center" wrapText="1"/>
    </xf>
    <xf numFmtId="0" fontId="15" fillId="0" borderId="0" xfId="0" applyFont="1" applyAlignment="1">
      <alignment vertical="top" wrapText="1"/>
    </xf>
    <xf numFmtId="0" fontId="15" fillId="0" borderId="5" xfId="0" applyFont="1" applyBorder="1" applyAlignment="1">
      <alignment vertical="top" wrapText="1"/>
    </xf>
    <xf numFmtId="0" fontId="20" fillId="0" borderId="6" xfId="4" applyFont="1" applyBorder="1" applyAlignment="1">
      <alignment horizontal="right" vertical="center"/>
    </xf>
    <xf numFmtId="0" fontId="49" fillId="0" borderId="0" xfId="15" applyFont="1" applyAlignment="1">
      <alignment horizontal="left" vertical="center"/>
    </xf>
    <xf numFmtId="0" fontId="3" fillId="0" borderId="0" xfId="15" applyAlignment="1">
      <alignment vertical="center"/>
    </xf>
    <xf numFmtId="0" fontId="50" fillId="0" borderId="0" xfId="15" quotePrefix="1" applyFont="1" applyAlignment="1">
      <alignment horizontal="center" vertical="center"/>
    </xf>
    <xf numFmtId="0" fontId="20" fillId="0" borderId="288" xfId="4" applyFont="1" applyFill="1" applyBorder="1">
      <alignment vertical="center"/>
    </xf>
    <xf numFmtId="0" fontId="36" fillId="0" borderId="0" xfId="4" applyFont="1" applyFill="1" applyAlignment="1">
      <alignment vertical="center" wrapText="1"/>
    </xf>
    <xf numFmtId="0" fontId="36" fillId="0" borderId="15" xfId="4" applyFont="1" applyFill="1" applyBorder="1" applyAlignment="1">
      <alignment vertical="center" wrapText="1"/>
    </xf>
    <xf numFmtId="178" fontId="22" fillId="0" borderId="77" xfId="4" applyNumberFormat="1" applyFont="1" applyFill="1" applyBorder="1">
      <alignment vertical="center"/>
    </xf>
    <xf numFmtId="181" fontId="23" fillId="0" borderId="6" xfId="4" applyNumberFormat="1" applyFont="1" applyFill="1" applyBorder="1" applyAlignment="1" applyProtection="1">
      <alignment vertical="center" shrinkToFit="1"/>
      <protection locked="0"/>
    </xf>
    <xf numFmtId="0" fontId="20" fillId="0" borderId="6" xfId="4" applyFont="1" applyFill="1" applyBorder="1" applyAlignment="1" applyProtection="1">
      <alignment horizontal="left" vertical="center" shrinkToFit="1"/>
      <protection locked="0"/>
    </xf>
    <xf numFmtId="0" fontId="20" fillId="0" borderId="26" xfId="4" applyFont="1" applyFill="1" applyBorder="1" applyAlignment="1">
      <alignment horizontal="center" vertical="center"/>
    </xf>
    <xf numFmtId="188" fontId="20" fillId="0" borderId="0" xfId="4" applyNumberFormat="1" applyFont="1" applyFill="1" applyAlignment="1">
      <alignment horizontal="left" vertical="center"/>
    </xf>
    <xf numFmtId="0" fontId="20" fillId="2" borderId="210" xfId="4" applyFont="1" applyFill="1" applyBorder="1" applyAlignment="1">
      <alignment horizontal="right" vertical="center"/>
    </xf>
    <xf numFmtId="209" fontId="22" fillId="0" borderId="210" xfId="4" applyNumberFormat="1" applyFont="1" applyBorder="1" applyAlignment="1">
      <alignment horizontal="center" vertical="center"/>
    </xf>
    <xf numFmtId="209" fontId="22" fillId="0" borderId="210" xfId="4" applyNumberFormat="1" applyFont="1" applyBorder="1" applyAlignment="1">
      <alignment horizontal="right" vertical="center"/>
    </xf>
    <xf numFmtId="207" fontId="22" fillId="0" borderId="210" xfId="4" applyNumberFormat="1" applyFont="1" applyBorder="1" applyAlignment="1">
      <alignment horizontal="center" vertical="center"/>
    </xf>
    <xf numFmtId="0" fontId="22" fillId="0" borderId="209" xfId="4" applyFont="1" applyBorder="1" applyAlignment="1">
      <alignment horizontal="left" vertical="center"/>
    </xf>
    <xf numFmtId="209" fontId="22" fillId="0" borderId="210" xfId="4" applyNumberFormat="1" applyFont="1" applyBorder="1" applyAlignment="1">
      <alignment horizontal="left" vertical="center"/>
    </xf>
    <xf numFmtId="207" fontId="22" fillId="0" borderId="210" xfId="4" applyNumberFormat="1" applyFont="1" applyBorder="1" applyAlignment="1">
      <alignment horizontal="center" vertical="center" shrinkToFit="1"/>
    </xf>
    <xf numFmtId="0" fontId="22" fillId="0" borderId="254" xfId="4" applyFont="1" applyBorder="1" applyAlignment="1">
      <alignment horizontal="left" vertical="center" shrinkToFit="1"/>
    </xf>
    <xf numFmtId="0" fontId="20" fillId="2" borderId="187" xfId="4" applyFont="1" applyFill="1" applyBorder="1" applyAlignment="1">
      <alignment horizontal="right" vertical="center"/>
    </xf>
    <xf numFmtId="209" fontId="22" fillId="0" borderId="187" xfId="4" applyNumberFormat="1" applyFont="1" applyBorder="1" applyAlignment="1">
      <alignment horizontal="center" vertical="center"/>
    </xf>
    <xf numFmtId="209" fontId="22" fillId="0" borderId="187" xfId="4" applyNumberFormat="1" applyFont="1" applyBorder="1" applyAlignment="1">
      <alignment horizontal="right" vertical="center"/>
    </xf>
    <xf numFmtId="207" fontId="22" fillId="0" borderId="187" xfId="4" applyNumberFormat="1" applyFont="1" applyBorder="1" applyAlignment="1">
      <alignment horizontal="center" vertical="center"/>
    </xf>
    <xf numFmtId="0" fontId="22" fillId="0" borderId="189" xfId="4" applyFont="1" applyBorder="1" applyAlignment="1">
      <alignment horizontal="left" vertical="center"/>
    </xf>
    <xf numFmtId="209" fontId="22" fillId="0" borderId="187" xfId="4" applyNumberFormat="1" applyFont="1" applyBorder="1" applyAlignment="1">
      <alignment horizontal="left" vertical="center"/>
    </xf>
    <xf numFmtId="207" fontId="22" fillId="0" borderId="187" xfId="4" applyNumberFormat="1" applyFont="1" applyBorder="1" applyAlignment="1">
      <alignment horizontal="center" vertical="center" shrinkToFit="1"/>
    </xf>
    <xf numFmtId="0" fontId="22" fillId="0" borderId="253" xfId="4" applyFont="1" applyBorder="1" applyAlignment="1">
      <alignment horizontal="left" vertical="center" shrinkToFit="1"/>
    </xf>
    <xf numFmtId="0" fontId="20" fillId="0" borderId="187" xfId="4" applyFont="1" applyFill="1" applyBorder="1" applyAlignment="1">
      <alignment horizontal="right" vertical="center"/>
    </xf>
    <xf numFmtId="209" fontId="22" fillId="0" borderId="187" xfId="4" applyNumberFormat="1" applyFont="1" applyFill="1" applyBorder="1" applyAlignment="1">
      <alignment horizontal="center" vertical="center"/>
    </xf>
    <xf numFmtId="209" fontId="22" fillId="0" borderId="187" xfId="4" applyNumberFormat="1" applyFont="1" applyFill="1" applyBorder="1" applyAlignment="1">
      <alignment horizontal="right" vertical="center"/>
    </xf>
    <xf numFmtId="207" fontId="22" fillId="0" borderId="187" xfId="4" applyNumberFormat="1" applyFont="1" applyFill="1" applyBorder="1" applyAlignment="1">
      <alignment horizontal="center" vertical="center"/>
    </xf>
    <xf numFmtId="0" fontId="22" fillId="0" borderId="189" xfId="4" applyFont="1" applyFill="1" applyBorder="1" applyAlignment="1">
      <alignment horizontal="left" vertical="center"/>
    </xf>
    <xf numFmtId="209" fontId="22" fillId="0" borderId="190" xfId="4" applyNumberFormat="1" applyFont="1" applyBorder="1" applyAlignment="1">
      <alignment horizontal="left" vertical="center"/>
    </xf>
    <xf numFmtId="209" fontId="22" fillId="0" borderId="190" xfId="4" applyNumberFormat="1" applyFont="1" applyFill="1" applyBorder="1" applyAlignment="1">
      <alignment horizontal="right" vertical="center"/>
    </xf>
    <xf numFmtId="207" fontId="22" fillId="0" borderId="190" xfId="4" applyNumberFormat="1" applyFont="1" applyFill="1" applyBorder="1" applyAlignment="1">
      <alignment horizontal="center" vertical="center" shrinkToFit="1"/>
    </xf>
    <xf numFmtId="207" fontId="22" fillId="0" borderId="255" xfId="4" applyNumberFormat="1" applyFont="1" applyFill="1" applyBorder="1" applyAlignment="1">
      <alignment horizontal="center" vertical="center" shrinkToFit="1"/>
    </xf>
    <xf numFmtId="0" fontId="20" fillId="0" borderId="161" xfId="4" applyFont="1" applyBorder="1">
      <alignment vertical="center"/>
    </xf>
    <xf numFmtId="0" fontId="22" fillId="0" borderId="255" xfId="4" applyFont="1" applyBorder="1" applyAlignment="1">
      <alignment horizontal="left" vertical="center" shrinkToFit="1"/>
    </xf>
    <xf numFmtId="0" fontId="22" fillId="2" borderId="46" xfId="4" applyFont="1" applyFill="1" applyBorder="1" applyAlignment="1">
      <alignment horizontal="center" vertical="center" shrinkToFit="1"/>
    </xf>
    <xf numFmtId="0" fontId="22" fillId="0" borderId="50" xfId="4" applyFont="1" applyBorder="1" applyAlignment="1">
      <alignment horizontal="left" vertical="center"/>
    </xf>
    <xf numFmtId="183" fontId="20" fillId="0" borderId="49" xfId="4" applyNumberFormat="1" applyFont="1" applyBorder="1">
      <alignment vertical="center"/>
    </xf>
    <xf numFmtId="0" fontId="22" fillId="0" borderId="49" xfId="4" applyFont="1" applyBorder="1" applyAlignment="1">
      <alignment horizontal="left" vertical="center"/>
    </xf>
    <xf numFmtId="0" fontId="22" fillId="0" borderId="49" xfId="4" applyFont="1" applyBorder="1" applyAlignment="1">
      <alignment horizontal="right" vertical="center"/>
    </xf>
    <xf numFmtId="0" fontId="22" fillId="2" borderId="50" xfId="4" applyFont="1" applyFill="1" applyBorder="1" applyAlignment="1">
      <alignment horizontal="center" vertical="center" shrinkToFit="1"/>
    </xf>
    <xf numFmtId="0" fontId="22" fillId="0" borderId="39" xfId="4" applyFont="1" applyBorder="1" applyAlignment="1">
      <alignment vertical="center" shrinkToFit="1"/>
    </xf>
    <xf numFmtId="0" fontId="22" fillId="0" borderId="154" xfId="4" applyFont="1" applyBorder="1" applyAlignment="1">
      <alignment vertical="center" shrinkToFit="1"/>
    </xf>
    <xf numFmtId="0" fontId="22" fillId="0" borderId="155" xfId="4" applyFont="1" applyBorder="1" applyAlignment="1">
      <alignment vertical="center" shrinkToFit="1"/>
    </xf>
    <xf numFmtId="0" fontId="22" fillId="0" borderId="102" xfId="4" applyFont="1" applyBorder="1">
      <alignment vertical="center"/>
    </xf>
    <xf numFmtId="0" fontId="22" fillId="0" borderId="49" xfId="4" applyFont="1" applyBorder="1">
      <alignment vertical="center"/>
    </xf>
    <xf numFmtId="0" fontId="20" fillId="0" borderId="49" xfId="4" applyFont="1" applyBorder="1">
      <alignment vertical="center"/>
    </xf>
    <xf numFmtId="0" fontId="22" fillId="2" borderId="49" xfId="4" applyFont="1" applyFill="1" applyBorder="1" applyAlignment="1">
      <alignment horizontal="center" vertical="center" shrinkToFit="1"/>
    </xf>
    <xf numFmtId="0" fontId="22" fillId="0" borderId="153" xfId="4" applyFont="1" applyBorder="1" applyAlignment="1">
      <alignment vertical="center" shrinkToFit="1"/>
    </xf>
    <xf numFmtId="0" fontId="22" fillId="0" borderId="64" xfId="4" applyFont="1" applyBorder="1" applyAlignment="1">
      <alignment horizontal="left" vertical="center"/>
    </xf>
    <xf numFmtId="0" fontId="22" fillId="0" borderId="64" xfId="4" applyFont="1" applyBorder="1" applyAlignment="1">
      <alignment horizontal="right" vertical="center"/>
    </xf>
    <xf numFmtId="0" fontId="20" fillId="0" borderId="90" xfId="4" applyFont="1" applyBorder="1" applyAlignment="1">
      <alignment horizontal="right" vertical="center" shrinkToFit="1"/>
    </xf>
    <xf numFmtId="209" fontId="22" fillId="0" borderId="2" xfId="4" applyNumberFormat="1" applyFont="1" applyBorder="1" applyAlignment="1">
      <alignment horizontal="center" vertical="center"/>
    </xf>
    <xf numFmtId="0" fontId="22" fillId="2" borderId="2" xfId="4" applyFont="1" applyFill="1" applyBorder="1" applyAlignment="1">
      <alignment horizontal="center" vertical="center" shrinkToFit="1"/>
    </xf>
    <xf numFmtId="0" fontId="22" fillId="0" borderId="88" xfId="4" applyFont="1" applyBorder="1">
      <alignment vertical="center"/>
    </xf>
    <xf numFmtId="0" fontId="22" fillId="0" borderId="84" xfId="4" applyFont="1" applyBorder="1" applyAlignment="1">
      <alignment vertical="center" shrinkToFit="1"/>
    </xf>
    <xf numFmtId="0" fontId="20" fillId="0" borderId="283" xfId="4" applyFont="1" applyBorder="1">
      <alignment vertical="center"/>
    </xf>
    <xf numFmtId="0" fontId="20" fillId="2" borderId="212" xfId="4" applyFont="1" applyFill="1" applyBorder="1" applyAlignment="1">
      <alignment horizontal="right" vertical="center"/>
    </xf>
    <xf numFmtId="209" fontId="22" fillId="0" borderId="211" xfId="4" applyNumberFormat="1" applyFont="1" applyBorder="1" applyAlignment="1">
      <alignment horizontal="center" vertical="center"/>
    </xf>
    <xf numFmtId="209" fontId="22" fillId="0" borderId="211" xfId="4" applyNumberFormat="1" applyFont="1" applyBorder="1" applyAlignment="1">
      <alignment horizontal="right" vertical="center"/>
    </xf>
    <xf numFmtId="207" fontId="22" fillId="0" borderId="211" xfId="4" applyNumberFormat="1" applyFont="1" applyBorder="1" applyAlignment="1">
      <alignment horizontal="center" vertical="center"/>
    </xf>
    <xf numFmtId="0" fontId="22" fillId="0" borderId="289" xfId="4" applyFont="1" applyBorder="1" applyAlignment="1">
      <alignment horizontal="left" vertical="center"/>
    </xf>
    <xf numFmtId="209" fontId="22" fillId="0" borderId="211" xfId="4" applyNumberFormat="1" applyFont="1" applyBorder="1" applyAlignment="1">
      <alignment horizontal="left" vertical="center"/>
    </xf>
    <xf numFmtId="207" fontId="22" fillId="0" borderId="211" xfId="4" applyNumberFormat="1" applyFont="1" applyBorder="1" applyAlignment="1">
      <alignment horizontal="center" vertical="center" shrinkToFit="1"/>
    </xf>
    <xf numFmtId="0" fontId="5" fillId="0" borderId="0" xfId="4">
      <alignment vertical="center"/>
    </xf>
    <xf numFmtId="0" fontId="20" fillId="2" borderId="3" xfId="0" applyFont="1" applyFill="1" applyBorder="1" applyAlignment="1">
      <alignment horizontal="left" vertical="center"/>
    </xf>
    <xf numFmtId="0" fontId="65" fillId="0" borderId="0" xfId="16" applyFont="1" applyFill="1" applyAlignment="1">
      <alignment vertical="center"/>
    </xf>
    <xf numFmtId="0" fontId="14" fillId="0" borderId="30" xfId="4" applyFont="1" applyBorder="1">
      <alignment vertical="center"/>
    </xf>
    <xf numFmtId="204" fontId="22" fillId="2" borderId="0" xfId="0" applyNumberFormat="1" applyFont="1" applyFill="1">
      <alignment vertical="center"/>
    </xf>
    <xf numFmtId="0" fontId="20" fillId="2" borderId="7" xfId="4" applyFont="1" applyFill="1" applyBorder="1" applyAlignment="1">
      <alignment horizontal="center" vertical="center"/>
    </xf>
    <xf numFmtId="0" fontId="20" fillId="2" borderId="0" xfId="4" applyFont="1" applyFill="1" applyAlignment="1">
      <alignment horizontal="center" vertical="top" wrapText="1"/>
    </xf>
    <xf numFmtId="0" fontId="22" fillId="0" borderId="0" xfId="4" applyFont="1" applyFill="1" applyAlignment="1">
      <alignment horizontal="center"/>
    </xf>
    <xf numFmtId="0" fontId="69" fillId="2" borderId="3" xfId="0" applyFont="1" applyFill="1" applyBorder="1" applyAlignment="1">
      <alignment horizontal="left" vertical="center"/>
    </xf>
    <xf numFmtId="0" fontId="20" fillId="0" borderId="0" xfId="4" applyFont="1" applyFill="1" applyAlignment="1">
      <alignment wrapText="1"/>
    </xf>
    <xf numFmtId="0" fontId="29" fillId="0" borderId="0" xfId="4" applyFont="1" applyFill="1" applyAlignment="1">
      <alignment horizontal="right" vertical="center"/>
    </xf>
    <xf numFmtId="0" fontId="69" fillId="2" borderId="3" xfId="0" applyFont="1" applyFill="1" applyBorder="1">
      <alignment vertical="center"/>
    </xf>
    <xf numFmtId="0" fontId="29" fillId="0" borderId="0" xfId="4" applyFont="1" applyAlignment="1">
      <alignment vertical="center" wrapText="1"/>
    </xf>
    <xf numFmtId="0" fontId="22" fillId="0" borderId="5" xfId="4" applyFont="1" applyBorder="1" applyAlignment="1">
      <alignment horizontal="left" vertical="center"/>
    </xf>
    <xf numFmtId="0" fontId="20" fillId="2" borderId="25" xfId="4" applyFont="1" applyFill="1" applyBorder="1" applyAlignment="1">
      <alignment vertical="center" wrapText="1"/>
    </xf>
    <xf numFmtId="0" fontId="20" fillId="0" borderId="14" xfId="0" applyFont="1" applyBorder="1" applyAlignment="1">
      <alignment vertical="top"/>
    </xf>
    <xf numFmtId="0" fontId="20" fillId="0" borderId="15" xfId="0" applyFont="1" applyBorder="1" applyAlignment="1">
      <alignment vertical="top" wrapText="1"/>
    </xf>
    <xf numFmtId="0" fontId="14" fillId="0" borderId="39" xfId="4" applyFont="1" applyBorder="1" applyAlignment="1">
      <alignment horizontal="center" vertical="center"/>
    </xf>
    <xf numFmtId="0" fontId="5" fillId="2" borderId="8" xfId="4" applyFill="1" applyBorder="1" applyAlignment="1">
      <alignment horizontal="left" vertical="center"/>
    </xf>
    <xf numFmtId="6" fontId="51" fillId="2" borderId="58" xfId="2" applyFont="1" applyFill="1" applyBorder="1" applyAlignment="1">
      <alignment vertical="center"/>
    </xf>
    <xf numFmtId="6" fontId="51" fillId="2" borderId="7" xfId="2" applyFont="1" applyFill="1" applyBorder="1" applyAlignment="1">
      <alignment vertical="center"/>
    </xf>
    <xf numFmtId="0" fontId="51" fillId="2" borderId="7" xfId="4" applyFont="1" applyFill="1" applyBorder="1" applyAlignment="1">
      <alignment horizontal="left" vertical="center"/>
    </xf>
    <xf numFmtId="0" fontId="51" fillId="2" borderId="10" xfId="4" applyFont="1" applyFill="1" applyBorder="1" applyAlignment="1">
      <alignment horizontal="left" vertical="center"/>
    </xf>
    <xf numFmtId="0" fontId="14" fillId="0" borderId="37" xfId="4" applyFont="1" applyBorder="1" applyAlignment="1">
      <alignment horizontal="center" vertical="center"/>
    </xf>
    <xf numFmtId="0" fontId="20" fillId="0" borderId="83" xfId="4" applyFont="1" applyFill="1" applyBorder="1" applyAlignment="1">
      <alignment horizontal="right" vertical="center" shrinkToFit="1"/>
    </xf>
    <xf numFmtId="0" fontId="20" fillId="2" borderId="37" xfId="4" applyFont="1" applyFill="1" applyBorder="1" applyAlignment="1">
      <alignment horizontal="right" vertical="center"/>
    </xf>
    <xf numFmtId="0" fontId="0" fillId="0" borderId="14" xfId="0" applyBorder="1">
      <alignment vertical="center"/>
    </xf>
    <xf numFmtId="0" fontId="3" fillId="0" borderId="14" xfId="0" applyFont="1" applyBorder="1">
      <alignment vertical="center"/>
    </xf>
    <xf numFmtId="0" fontId="25" fillId="2" borderId="3" xfId="4" applyFont="1" applyFill="1" applyBorder="1" applyAlignment="1">
      <alignment horizontal="left" vertical="center"/>
    </xf>
    <xf numFmtId="0" fontId="22" fillId="2" borderId="0" xfId="0" applyFont="1" applyFill="1" applyAlignment="1">
      <alignment horizontal="left" vertical="top" wrapText="1"/>
    </xf>
    <xf numFmtId="0" fontId="22" fillId="2" borderId="5" xfId="0" applyFont="1" applyFill="1" applyBorder="1" applyAlignment="1">
      <alignment horizontal="left" vertical="top" wrapText="1"/>
    </xf>
    <xf numFmtId="0" fontId="69" fillId="0" borderId="3" xfId="0" applyFont="1" applyBorder="1">
      <alignment vertical="center"/>
    </xf>
    <xf numFmtId="0" fontId="20" fillId="2" borderId="83" xfId="0" applyFont="1" applyFill="1" applyBorder="1" applyAlignment="1">
      <alignment horizontal="left" vertical="center"/>
    </xf>
    <xf numFmtId="0" fontId="22" fillId="0" borderId="83" xfId="0" applyFont="1" applyBorder="1" applyAlignment="1">
      <alignment horizontal="right" vertical="center"/>
    </xf>
    <xf numFmtId="0" fontId="22" fillId="0" borderId="83" xfId="0" applyFont="1" applyBorder="1" applyAlignment="1">
      <alignment horizontal="left" vertical="top"/>
    </xf>
    <xf numFmtId="0" fontId="22" fillId="2" borderId="83" xfId="0" applyFont="1" applyFill="1" applyBorder="1" applyAlignment="1">
      <alignment horizontal="left" vertical="top" wrapText="1"/>
    </xf>
    <xf numFmtId="0" fontId="22" fillId="2" borderId="6" xfId="0" applyFont="1" applyFill="1" applyBorder="1" applyAlignment="1">
      <alignment horizontal="left" vertical="top" wrapText="1"/>
    </xf>
    <xf numFmtId="0" fontId="20" fillId="6" borderId="0" xfId="0" applyFont="1" applyFill="1">
      <alignment vertical="center"/>
    </xf>
    <xf numFmtId="191" fontId="20" fillId="6" borderId="0" xfId="0" applyNumberFormat="1" applyFont="1" applyFill="1" applyAlignment="1">
      <alignment vertical="center" shrinkToFit="1"/>
    </xf>
    <xf numFmtId="0" fontId="20" fillId="6" borderId="0" xfId="0" applyFont="1" applyFill="1" applyAlignment="1">
      <alignment horizontal="center" vertical="center"/>
    </xf>
    <xf numFmtId="221" fontId="20" fillId="6" borderId="0" xfId="0" applyNumberFormat="1" applyFont="1" applyFill="1" applyAlignment="1">
      <alignment vertical="center" shrinkToFit="1"/>
    </xf>
    <xf numFmtId="221" fontId="20" fillId="6" borderId="25" xfId="0" applyNumberFormat="1" applyFont="1" applyFill="1" applyBorder="1" applyAlignment="1">
      <alignment vertical="center" shrinkToFit="1"/>
    </xf>
    <xf numFmtId="221" fontId="22" fillId="6" borderId="0" xfId="0" applyNumberFormat="1" applyFont="1" applyFill="1" applyAlignment="1">
      <alignment vertical="top" wrapText="1" shrinkToFit="1"/>
    </xf>
    <xf numFmtId="0" fontId="22" fillId="2" borderId="0" xfId="0" applyFont="1" applyFill="1" applyAlignment="1">
      <alignment horizontal="right" vertical="center"/>
    </xf>
    <xf numFmtId="0" fontId="20" fillId="0" borderId="0" xfId="0" applyFont="1" applyAlignment="1">
      <alignment horizontal="left" vertical="center" shrinkToFit="1"/>
    </xf>
    <xf numFmtId="0" fontId="20" fillId="0" borderId="25" xfId="0" applyFont="1" applyBorder="1" applyAlignment="1">
      <alignment horizontal="left" vertical="center" shrinkToFit="1"/>
    </xf>
    <xf numFmtId="0" fontId="20" fillId="6" borderId="0" xfId="0" applyFont="1" applyFill="1" applyAlignment="1">
      <alignment vertical="center" wrapText="1"/>
    </xf>
    <xf numFmtId="222" fontId="20" fillId="6" borderId="0" xfId="0" applyNumberFormat="1" applyFont="1" applyFill="1" applyAlignment="1">
      <alignment vertical="center" shrinkToFit="1"/>
    </xf>
    <xf numFmtId="222" fontId="20" fillId="6" borderId="25" xfId="0" applyNumberFormat="1" applyFont="1" applyFill="1" applyBorder="1" applyAlignment="1">
      <alignment vertical="center" shrinkToFit="1"/>
    </xf>
    <xf numFmtId="0" fontId="20" fillId="2" borderId="0" xfId="0" applyFont="1" applyFill="1" applyAlignment="1">
      <alignment horizontal="center" vertical="top" wrapText="1"/>
    </xf>
    <xf numFmtId="0" fontId="22" fillId="2" borderId="0" xfId="0" applyFont="1" applyFill="1" applyAlignment="1">
      <alignment horizontal="left" vertical="center" shrinkToFit="1"/>
    </xf>
    <xf numFmtId="0" fontId="18" fillId="2" borderId="5" xfId="0" applyFont="1" applyFill="1" applyBorder="1" applyAlignment="1">
      <alignment horizontal="left" vertical="center"/>
    </xf>
    <xf numFmtId="0" fontId="20" fillId="0" borderId="0" xfId="0" applyFont="1" applyAlignment="1">
      <alignment vertical="top"/>
    </xf>
    <xf numFmtId="0" fontId="20" fillId="0" borderId="25" xfId="0" applyFont="1" applyBorder="1">
      <alignment vertical="center"/>
    </xf>
    <xf numFmtId="0" fontId="22" fillId="2" borderId="0" xfId="0" applyFont="1" applyFill="1">
      <alignment vertical="center"/>
    </xf>
    <xf numFmtId="0" fontId="20" fillId="0" borderId="83" xfId="0" applyFont="1" applyBorder="1" applyAlignment="1">
      <alignment horizontal="left" vertical="center" shrinkToFit="1"/>
    </xf>
    <xf numFmtId="0" fontId="20" fillId="2" borderId="25" xfId="0" applyFont="1" applyFill="1" applyBorder="1" applyAlignment="1">
      <alignment horizontal="left" vertical="top" wrapText="1"/>
    </xf>
    <xf numFmtId="220" fontId="20" fillId="2" borderId="20" xfId="0" applyNumberFormat="1" applyFont="1" applyFill="1" applyBorder="1" applyAlignment="1">
      <alignment vertical="center" shrinkToFit="1"/>
    </xf>
    <xf numFmtId="0" fontId="20" fillId="2" borderId="0" xfId="0" applyFont="1" applyFill="1" applyAlignment="1">
      <alignment vertical="center" wrapText="1"/>
    </xf>
    <xf numFmtId="0" fontId="69" fillId="2" borderId="0" xfId="0" applyFont="1" applyFill="1" applyAlignment="1">
      <alignment horizontal="left" vertical="center"/>
    </xf>
    <xf numFmtId="0" fontId="69" fillId="0" borderId="0" xfId="0" applyFont="1">
      <alignment vertical="center"/>
    </xf>
    <xf numFmtId="0" fontId="69" fillId="2" borderId="0" xfId="0" applyFont="1" applyFill="1" applyAlignment="1">
      <alignment horizontal="center" vertical="center"/>
    </xf>
    <xf numFmtId="0" fontId="69" fillId="2" borderId="25" xfId="0" applyFont="1" applyFill="1" applyBorder="1" applyAlignment="1">
      <alignment horizontal="left" vertical="center"/>
    </xf>
    <xf numFmtId="221" fontId="71" fillId="6" borderId="0" xfId="0" applyNumberFormat="1" applyFont="1" applyFill="1" applyAlignment="1">
      <alignment vertical="top" wrapText="1" shrinkToFit="1"/>
    </xf>
    <xf numFmtId="0" fontId="72" fillId="2" borderId="0" xfId="0" applyFont="1" applyFill="1">
      <alignment vertical="center"/>
    </xf>
    <xf numFmtId="0" fontId="69" fillId="2" borderId="0" xfId="0" applyFont="1" applyFill="1">
      <alignment vertical="center"/>
    </xf>
    <xf numFmtId="0" fontId="74" fillId="0" borderId="0" xfId="4" applyFont="1" applyAlignment="1">
      <alignment vertical="top"/>
    </xf>
    <xf numFmtId="0" fontId="74" fillId="0" borderId="0" xfId="4" applyFont="1" applyAlignment="1">
      <alignment horizontal="left" vertical="top"/>
    </xf>
    <xf numFmtId="0" fontId="44" fillId="0" borderId="0" xfId="4" applyFont="1">
      <alignment vertical="center"/>
    </xf>
    <xf numFmtId="0" fontId="22" fillId="2" borderId="15" xfId="4" applyFont="1" applyFill="1" applyBorder="1" applyAlignment="1">
      <alignment vertical="top" wrapText="1"/>
    </xf>
    <xf numFmtId="0" fontId="18" fillId="2" borderId="14" xfId="4" applyFont="1" applyFill="1" applyBorder="1" applyAlignment="1">
      <alignment horizontal="left" vertical="top" wrapText="1"/>
    </xf>
    <xf numFmtId="0" fontId="18" fillId="2" borderId="14" xfId="4" applyFont="1" applyFill="1" applyBorder="1" applyAlignment="1">
      <alignment horizontal="left" wrapText="1"/>
    </xf>
    <xf numFmtId="0" fontId="18" fillId="2" borderId="12" xfId="4" applyFont="1" applyFill="1" applyBorder="1" applyAlignment="1">
      <alignment vertical="center" wrapText="1"/>
    </xf>
    <xf numFmtId="0" fontId="22" fillId="2" borderId="12" xfId="4" applyFont="1" applyFill="1" applyBorder="1" applyAlignment="1">
      <alignment vertical="top" wrapText="1"/>
    </xf>
    <xf numFmtId="0" fontId="24" fillId="2" borderId="83" xfId="4" applyFont="1" applyFill="1" applyBorder="1" applyAlignment="1">
      <alignment horizontal="right" vertical="center"/>
    </xf>
    <xf numFmtId="0" fontId="24" fillId="0" borderId="0" xfId="4" applyFont="1" applyAlignment="1">
      <alignment horizontal="left" vertical="top"/>
    </xf>
    <xf numFmtId="0" fontId="75" fillId="2" borderId="83" xfId="4" applyFont="1" applyFill="1" applyBorder="1" applyAlignment="1">
      <alignment horizontal="right" vertical="center"/>
    </xf>
    <xf numFmtId="0" fontId="75" fillId="0" borderId="0" xfId="4" applyFont="1" applyAlignment="1">
      <alignment horizontal="left" vertical="top"/>
    </xf>
    <xf numFmtId="0" fontId="24" fillId="0" borderId="83" xfId="4" applyFont="1" applyBorder="1" applyAlignment="1">
      <alignment vertical="top" wrapText="1"/>
    </xf>
    <xf numFmtId="0" fontId="24" fillId="0" borderId="0" xfId="4" applyFont="1" applyAlignment="1">
      <alignment vertical="top" wrapText="1"/>
    </xf>
    <xf numFmtId="0" fontId="21" fillId="0" borderId="7" xfId="4" applyFont="1" applyBorder="1">
      <alignment vertical="center"/>
    </xf>
    <xf numFmtId="183" fontId="22" fillId="7" borderId="48" xfId="4" applyNumberFormat="1" applyFont="1" applyFill="1" applyBorder="1" applyAlignment="1">
      <alignment vertical="center" shrinkToFit="1"/>
    </xf>
    <xf numFmtId="0" fontId="73" fillId="2" borderId="0" xfId="0" applyFont="1" applyFill="1" applyAlignment="1">
      <alignment vertical="top" wrapText="1"/>
    </xf>
    <xf numFmtId="0" fontId="73" fillId="2" borderId="5" xfId="0" applyFont="1" applyFill="1" applyBorder="1" applyAlignment="1">
      <alignment vertical="top" wrapText="1"/>
    </xf>
    <xf numFmtId="0" fontId="24" fillId="2" borderId="83" xfId="4" applyFont="1" applyFill="1" applyBorder="1" applyAlignment="1">
      <alignment horizontal="left" vertical="center"/>
    </xf>
    <xf numFmtId="0" fontId="24" fillId="0" borderId="0" xfId="0" applyFont="1">
      <alignment vertical="center"/>
    </xf>
    <xf numFmtId="0" fontId="67" fillId="0" borderId="0" xfId="0" applyFont="1" applyAlignment="1">
      <alignment horizontal="left" vertical="top" wrapText="1"/>
    </xf>
    <xf numFmtId="0" fontId="76" fillId="0" borderId="0" xfId="4" applyFont="1" applyAlignment="1">
      <alignment horizontal="center" vertical="center"/>
    </xf>
    <xf numFmtId="0" fontId="76" fillId="0" borderId="0" xfId="4" applyFont="1" applyFill="1" applyAlignment="1">
      <alignment horizontal="center" vertical="center"/>
    </xf>
    <xf numFmtId="0" fontId="24" fillId="2" borderId="25" xfId="4" applyFont="1" applyFill="1" applyBorder="1" applyAlignment="1">
      <alignment horizontal="left" vertical="center"/>
    </xf>
    <xf numFmtId="6" fontId="24" fillId="2" borderId="25" xfId="2" applyFont="1" applyFill="1" applyBorder="1" applyAlignment="1">
      <alignment vertical="center"/>
    </xf>
    <xf numFmtId="0" fontId="26" fillId="0" borderId="0" xfId="4" applyFont="1" applyAlignment="1">
      <alignment horizontal="left" vertical="center"/>
    </xf>
    <xf numFmtId="0" fontId="24" fillId="2" borderId="83" xfId="4" applyFont="1" applyFill="1" applyBorder="1" applyAlignment="1">
      <alignment horizontal="center" vertical="top"/>
    </xf>
    <xf numFmtId="0" fontId="24" fillId="0" borderId="5" xfId="0" applyFont="1" applyBorder="1" applyAlignment="1">
      <alignment horizontal="left" vertical="top" wrapText="1"/>
    </xf>
    <xf numFmtId="0" fontId="24" fillId="0" borderId="0" xfId="0" applyFont="1" applyAlignment="1">
      <alignment horizontal="left" vertical="top" wrapText="1"/>
    </xf>
    <xf numFmtId="0" fontId="26" fillId="0" borderId="0" xfId="0" applyFont="1">
      <alignment vertical="center"/>
    </xf>
    <xf numFmtId="0" fontId="26" fillId="0" borderId="25" xfId="4" applyFont="1" applyBorder="1">
      <alignment vertical="center"/>
    </xf>
    <xf numFmtId="0" fontId="24" fillId="0" borderId="12" xfId="4" applyFont="1" applyBorder="1" applyAlignment="1">
      <alignment vertical="top" wrapText="1"/>
    </xf>
    <xf numFmtId="0" fontId="22" fillId="2" borderId="15" xfId="4" applyFont="1" applyFill="1" applyBorder="1" applyAlignment="1">
      <alignment horizontal="left" vertical="top" wrapText="1"/>
    </xf>
    <xf numFmtId="0" fontId="26" fillId="0" borderId="83" xfId="4" applyFont="1" applyBorder="1" applyAlignment="1">
      <alignment horizontal="center" vertical="center"/>
    </xf>
    <xf numFmtId="177" fontId="22" fillId="2" borderId="0" xfId="4" applyNumberFormat="1" applyFont="1" applyFill="1" applyAlignment="1">
      <alignment vertical="center" shrinkToFit="1"/>
    </xf>
    <xf numFmtId="181" fontId="22" fillId="2" borderId="0" xfId="1" applyNumberFormat="1" applyFont="1" applyFill="1" applyBorder="1" applyAlignment="1">
      <alignment vertical="center"/>
    </xf>
    <xf numFmtId="20" fontId="22" fillId="0" borderId="0" xfId="4" applyNumberFormat="1" applyFont="1" applyAlignment="1">
      <alignment vertical="top" wrapText="1"/>
    </xf>
    <xf numFmtId="20" fontId="22" fillId="0" borderId="5" xfId="4" applyNumberFormat="1" applyFont="1" applyBorder="1" applyAlignment="1">
      <alignment vertical="top" wrapText="1"/>
    </xf>
    <xf numFmtId="0" fontId="24" fillId="2" borderId="83" xfId="4" applyFont="1" applyFill="1" applyBorder="1">
      <alignment vertical="center"/>
    </xf>
    <xf numFmtId="0" fontId="20" fillId="0" borderId="25" xfId="4" applyFont="1" applyBorder="1" applyAlignment="1">
      <alignment horizontal="left" vertical="center"/>
    </xf>
    <xf numFmtId="57" fontId="20" fillId="0" borderId="0" xfId="4" applyNumberFormat="1" applyFont="1" applyFill="1" applyAlignment="1">
      <alignment horizontal="center" vertical="center"/>
    </xf>
    <xf numFmtId="0" fontId="20" fillId="0" borderId="19" xfId="4" applyFont="1" applyBorder="1" applyAlignment="1">
      <alignment horizontal="right" vertical="center"/>
    </xf>
    <xf numFmtId="57" fontId="20" fillId="0" borderId="0" xfId="4" applyNumberFormat="1" applyFont="1" applyFill="1">
      <alignment vertical="center"/>
    </xf>
    <xf numFmtId="0" fontId="20" fillId="0" borderId="26" xfId="4" applyFont="1" applyFill="1" applyBorder="1" applyAlignment="1">
      <alignment horizontal="left" vertical="center"/>
    </xf>
    <xf numFmtId="0" fontId="22" fillId="0" borderId="13" xfId="4" applyFont="1" applyBorder="1" applyAlignment="1">
      <alignment horizontal="left" vertical="center"/>
    </xf>
    <xf numFmtId="0" fontId="20" fillId="2" borderId="12" xfId="4" applyFont="1" applyFill="1" applyBorder="1" applyAlignment="1">
      <alignment horizontal="right" vertical="center"/>
    </xf>
    <xf numFmtId="0" fontId="22" fillId="2" borderId="19" xfId="4" applyFont="1" applyFill="1" applyBorder="1" applyAlignment="1">
      <alignment horizontal="center" vertical="center" shrinkToFit="1"/>
    </xf>
    <xf numFmtId="0" fontId="26" fillId="0" borderId="283" xfId="4" applyFont="1" applyBorder="1">
      <alignment vertical="center"/>
    </xf>
    <xf numFmtId="0" fontId="26" fillId="2" borderId="212" xfId="4" applyFont="1" applyFill="1" applyBorder="1" applyAlignment="1">
      <alignment horizontal="right" vertical="center"/>
    </xf>
    <xf numFmtId="209" fontId="24" fillId="0" borderId="211" xfId="4" applyNumberFormat="1" applyFont="1" applyBorder="1" applyAlignment="1">
      <alignment horizontal="center" vertical="center"/>
    </xf>
    <xf numFmtId="209" fontId="24" fillId="0" borderId="211" xfId="4" applyNumberFormat="1" applyFont="1" applyBorder="1" applyAlignment="1">
      <alignment horizontal="right" vertical="center"/>
    </xf>
    <xf numFmtId="207" fontId="24" fillId="0" borderId="211" xfId="4" applyNumberFormat="1" applyFont="1" applyBorder="1" applyAlignment="1">
      <alignment horizontal="center" vertical="center"/>
    </xf>
    <xf numFmtId="0" fontId="24" fillId="0" borderId="289" xfId="4" applyFont="1" applyBorder="1" applyAlignment="1">
      <alignment horizontal="left" vertical="center"/>
    </xf>
    <xf numFmtId="209" fontId="24" fillId="0" borderId="211" xfId="4" applyNumberFormat="1" applyFont="1" applyBorder="1" applyAlignment="1">
      <alignment horizontal="left" vertical="center"/>
    </xf>
    <xf numFmtId="207" fontId="24" fillId="0" borderId="211" xfId="4" applyNumberFormat="1" applyFont="1" applyBorder="1" applyAlignment="1">
      <alignment horizontal="center" vertical="center" shrinkToFit="1"/>
    </xf>
    <xf numFmtId="209" fontId="22" fillId="0" borderId="12" xfId="4" applyNumberFormat="1" applyFont="1" applyBorder="1" applyAlignment="1">
      <alignment horizontal="center" vertical="center"/>
    </xf>
    <xf numFmtId="209" fontId="22" fillId="0" borderId="12" xfId="4" applyNumberFormat="1" applyFont="1" applyBorder="1" applyAlignment="1">
      <alignment horizontal="right" vertical="center"/>
    </xf>
    <xf numFmtId="207" fontId="22" fillId="0" borderId="12" xfId="4" applyNumberFormat="1" applyFont="1" applyBorder="1" applyAlignment="1">
      <alignment horizontal="center" vertical="center"/>
    </xf>
    <xf numFmtId="209" fontId="22" fillId="0" borderId="12" xfId="4" applyNumberFormat="1" applyFont="1" applyBorder="1" applyAlignment="1">
      <alignment horizontal="left" vertical="center"/>
    </xf>
    <xf numFmtId="0" fontId="22" fillId="0" borderId="54" xfId="4" applyFont="1" applyBorder="1">
      <alignment vertical="center"/>
    </xf>
    <xf numFmtId="183" fontId="20" fillId="0" borderId="19" xfId="4" applyNumberFormat="1" applyFont="1" applyBorder="1">
      <alignment vertical="center"/>
    </xf>
    <xf numFmtId="0" fontId="22" fillId="0" borderId="19" xfId="4" applyFont="1" applyBorder="1" applyAlignment="1">
      <alignment horizontal="left" vertical="center"/>
    </xf>
    <xf numFmtId="0" fontId="22" fillId="0" borderId="19" xfId="4" applyFont="1" applyBorder="1" applyAlignment="1">
      <alignment horizontal="right" vertical="center"/>
    </xf>
    <xf numFmtId="209" fontId="22" fillId="0" borderId="19" xfId="4" applyNumberFormat="1" applyFont="1" applyBorder="1" applyAlignment="1">
      <alignment horizontal="center" vertical="center"/>
    </xf>
    <xf numFmtId="0" fontId="20" fillId="0" borderId="54" xfId="4" applyFont="1" applyBorder="1" applyAlignment="1">
      <alignment horizontal="right" vertical="center" shrinkToFit="1"/>
    </xf>
    <xf numFmtId="0" fontId="22" fillId="0" borderId="20" xfId="4" applyFont="1" applyBorder="1">
      <alignment vertical="center"/>
    </xf>
    <xf numFmtId="0" fontId="20" fillId="0" borderId="19" xfId="4" applyFont="1" applyBorder="1" applyAlignment="1">
      <alignment horizontal="right" vertical="center" shrinkToFit="1"/>
    </xf>
    <xf numFmtId="0" fontId="22" fillId="0" borderId="20" xfId="4" applyFont="1" applyBorder="1" applyAlignment="1">
      <alignment vertical="center" shrinkToFit="1"/>
    </xf>
    <xf numFmtId="0" fontId="24" fillId="0" borderId="255" xfId="4" applyFont="1" applyBorder="1" applyAlignment="1">
      <alignment horizontal="left" vertical="center" shrinkToFit="1"/>
    </xf>
    <xf numFmtId="207" fontId="22" fillId="0" borderId="19" xfId="4" applyNumberFormat="1" applyFont="1" applyBorder="1" applyAlignment="1">
      <alignment horizontal="center" vertical="center" shrinkToFit="1"/>
    </xf>
    <xf numFmtId="0" fontId="22" fillId="0" borderId="46" xfId="4" applyFont="1" applyBorder="1" applyAlignment="1">
      <alignment horizontal="left" vertical="center" shrinkToFit="1"/>
    </xf>
    <xf numFmtId="0" fontId="26" fillId="0" borderId="362" xfId="4" applyFont="1" applyBorder="1">
      <alignment vertical="center"/>
    </xf>
    <xf numFmtId="0" fontId="26" fillId="2" borderId="363" xfId="4" applyFont="1" applyFill="1" applyBorder="1" applyAlignment="1">
      <alignment horizontal="right" vertical="center"/>
    </xf>
    <xf numFmtId="209" fontId="24" fillId="0" borderId="242" xfId="4" applyNumberFormat="1" applyFont="1" applyBorder="1" applyAlignment="1">
      <alignment horizontal="center" vertical="center"/>
    </xf>
    <xf numFmtId="209" fontId="24" fillId="0" borderId="242" xfId="4" applyNumberFormat="1" applyFont="1" applyBorder="1" applyAlignment="1">
      <alignment horizontal="right" vertical="center"/>
    </xf>
    <xf numFmtId="207" fontId="24" fillId="0" borderId="242" xfId="4" applyNumberFormat="1" applyFont="1" applyBorder="1" applyAlignment="1">
      <alignment horizontal="center" vertical="center"/>
    </xf>
    <xf numFmtId="0" fontId="24" fillId="0" borderId="243" xfId="4" applyFont="1" applyBorder="1" applyAlignment="1">
      <alignment horizontal="left" vertical="center"/>
    </xf>
    <xf numFmtId="0" fontId="26" fillId="2" borderId="241" xfId="4" applyFont="1" applyFill="1" applyBorder="1" applyAlignment="1">
      <alignment horizontal="right" vertical="center"/>
    </xf>
    <xf numFmtId="209" fontId="24" fillId="0" borderId="242" xfId="4" applyNumberFormat="1" applyFont="1" applyBorder="1" applyAlignment="1">
      <alignment horizontal="left" vertical="center"/>
    </xf>
    <xf numFmtId="207" fontId="24" fillId="0" borderId="242" xfId="4" applyNumberFormat="1" applyFont="1" applyBorder="1" applyAlignment="1">
      <alignment horizontal="center" vertical="center" shrinkToFit="1"/>
    </xf>
    <xf numFmtId="0" fontId="24" fillId="0" borderId="361" xfId="4" applyFont="1" applyBorder="1" applyAlignment="1">
      <alignment horizontal="left" vertical="center" shrinkToFit="1"/>
    </xf>
    <xf numFmtId="0" fontId="20" fillId="0" borderId="225" xfId="4" applyFont="1" applyBorder="1">
      <alignment vertical="center"/>
    </xf>
    <xf numFmtId="0" fontId="20" fillId="2" borderId="74" xfId="4" applyFont="1" applyFill="1" applyBorder="1" applyAlignment="1">
      <alignment horizontal="right" vertical="center"/>
    </xf>
    <xf numFmtId="209" fontId="22" fillId="0" borderId="64" xfId="4" applyNumberFormat="1" applyFont="1" applyBorder="1" applyAlignment="1">
      <alignment horizontal="center" vertical="center"/>
    </xf>
    <xf numFmtId="209" fontId="22" fillId="0" borderId="64" xfId="4" applyNumberFormat="1" applyFont="1" applyBorder="1" applyAlignment="1">
      <alignment horizontal="right" vertical="center"/>
    </xf>
    <xf numFmtId="207" fontId="22" fillId="0" borderId="64" xfId="4" applyNumberFormat="1" applyFont="1" applyBorder="1" applyAlignment="1">
      <alignment horizontal="center" vertical="center"/>
    </xf>
    <xf numFmtId="0" fontId="22" fillId="0" borderId="75" xfId="4" applyFont="1" applyBorder="1" applyAlignment="1">
      <alignment horizontal="left" vertical="center"/>
    </xf>
    <xf numFmtId="209" fontId="22" fillId="0" borderId="64" xfId="4" applyNumberFormat="1" applyFont="1" applyBorder="1" applyAlignment="1">
      <alignment horizontal="left" vertical="center"/>
    </xf>
    <xf numFmtId="207" fontId="22" fillId="0" borderId="64" xfId="4" applyNumberFormat="1" applyFont="1" applyBorder="1" applyAlignment="1">
      <alignment horizontal="center" vertical="center" shrinkToFit="1"/>
    </xf>
    <xf numFmtId="0" fontId="22" fillId="0" borderId="191" xfId="4" applyFont="1" applyBorder="1" applyAlignment="1">
      <alignment horizontal="left" vertical="center" shrinkToFit="1"/>
    </xf>
    <xf numFmtId="0" fontId="22" fillId="2" borderId="2" xfId="4" applyFont="1" applyFill="1" applyBorder="1" applyAlignment="1">
      <alignment vertical="center" shrinkToFit="1"/>
    </xf>
    <xf numFmtId="0" fontId="22" fillId="2" borderId="88" xfId="4" applyFont="1" applyFill="1" applyBorder="1" applyAlignment="1">
      <alignment vertical="center" shrinkToFit="1"/>
    </xf>
    <xf numFmtId="0" fontId="22" fillId="2" borderId="23" xfId="4" applyFont="1" applyFill="1" applyBorder="1" applyAlignment="1">
      <alignment horizontal="center" vertical="center"/>
    </xf>
    <xf numFmtId="0" fontId="22" fillId="2" borderId="87" xfId="4" applyFont="1" applyFill="1" applyBorder="1" applyAlignment="1">
      <alignment horizontal="center" vertical="center"/>
    </xf>
    <xf numFmtId="0" fontId="22" fillId="2" borderId="364" xfId="4" applyFont="1" applyFill="1" applyBorder="1" applyAlignment="1">
      <alignment horizontal="center" vertical="center" shrinkToFit="1"/>
    </xf>
    <xf numFmtId="0" fontId="22" fillId="5" borderId="0" xfId="4" applyFont="1" applyFill="1">
      <alignment vertical="center"/>
    </xf>
    <xf numFmtId="0" fontId="22" fillId="0" borderId="0" xfId="4" applyFont="1" applyFill="1" applyAlignment="1">
      <alignment horizontal="center" vertical="center" wrapText="1"/>
    </xf>
    <xf numFmtId="0" fontId="22" fillId="2" borderId="4" xfId="4" applyFont="1" applyFill="1" applyBorder="1" applyAlignment="1">
      <alignment horizontal="center" vertical="center" shrinkToFit="1"/>
    </xf>
    <xf numFmtId="181" fontId="22" fillId="2" borderId="0" xfId="1" applyNumberFormat="1" applyFont="1" applyFill="1" applyBorder="1" applyAlignment="1">
      <alignment vertical="center" shrinkToFit="1"/>
    </xf>
    <xf numFmtId="0" fontId="70" fillId="0" borderId="0" xfId="0" applyFont="1">
      <alignment vertical="center"/>
    </xf>
    <xf numFmtId="0" fontId="26" fillId="0" borderId="0" xfId="4" applyFont="1" applyFill="1" applyAlignment="1">
      <alignment vertical="center" wrapText="1"/>
    </xf>
    <xf numFmtId="0" fontId="36" fillId="10" borderId="11" xfId="4" applyFont="1" applyFill="1" applyBorder="1" applyAlignment="1">
      <alignment horizontal="center" vertical="center" wrapText="1"/>
    </xf>
    <xf numFmtId="0" fontId="36" fillId="10" borderId="13" xfId="4" applyFont="1" applyFill="1" applyBorder="1" applyAlignment="1">
      <alignment horizontal="center" vertical="center" wrapText="1"/>
    </xf>
    <xf numFmtId="0" fontId="22" fillId="10" borderId="14" xfId="4" applyFont="1" applyFill="1" applyBorder="1" applyAlignment="1">
      <alignment horizontal="center" vertical="center" wrapText="1"/>
    </xf>
    <xf numFmtId="0" fontId="22" fillId="10" borderId="0" xfId="4" applyFont="1" applyFill="1" applyAlignment="1">
      <alignment horizontal="center" vertical="center" wrapText="1"/>
    </xf>
    <xf numFmtId="0" fontId="22" fillId="10" borderId="15" xfId="4" applyFont="1" applyFill="1" applyBorder="1" applyAlignment="1">
      <alignment horizontal="center" vertical="center" wrapText="1"/>
    </xf>
    <xf numFmtId="0" fontId="36" fillId="10" borderId="14" xfId="4" applyFont="1" applyFill="1" applyBorder="1" applyAlignment="1">
      <alignment horizontal="center" vertical="center" wrapText="1"/>
    </xf>
    <xf numFmtId="0" fontId="36" fillId="10" borderId="15" xfId="4" applyFont="1" applyFill="1" applyBorder="1" applyAlignment="1">
      <alignment horizontal="center" vertical="center" wrapText="1"/>
    </xf>
    <xf numFmtId="0" fontId="22" fillId="10" borderId="57" xfId="4" applyFont="1" applyFill="1" applyBorder="1" applyAlignment="1">
      <alignment horizontal="center" vertical="center" wrapText="1"/>
    </xf>
    <xf numFmtId="0" fontId="22" fillId="10" borderId="7" xfId="4" applyFont="1" applyFill="1" applyBorder="1" applyAlignment="1">
      <alignment horizontal="center" vertical="center" wrapText="1"/>
    </xf>
    <xf numFmtId="0" fontId="22" fillId="10" borderId="27" xfId="4" applyFont="1" applyFill="1" applyBorder="1" applyAlignment="1">
      <alignment horizontal="center" vertical="center" wrapText="1"/>
    </xf>
    <xf numFmtId="0" fontId="36" fillId="10" borderId="57" xfId="4" applyFont="1" applyFill="1" applyBorder="1" applyAlignment="1">
      <alignment horizontal="center" vertical="center" wrapText="1"/>
    </xf>
    <xf numFmtId="0" fontId="36" fillId="10" borderId="27" xfId="4" applyFont="1" applyFill="1" applyBorder="1" applyAlignment="1">
      <alignment horizontal="center" vertical="center" wrapText="1"/>
    </xf>
    <xf numFmtId="0" fontId="22" fillId="10" borderId="38" xfId="4" applyFont="1" applyFill="1" applyBorder="1" applyAlignment="1">
      <alignment horizontal="center" vertical="center" wrapText="1"/>
    </xf>
    <xf numFmtId="0" fontId="22" fillId="10" borderId="36" xfId="4" applyFont="1" applyFill="1" applyBorder="1" applyAlignment="1">
      <alignment horizontal="center" vertical="center" wrapText="1"/>
    </xf>
    <xf numFmtId="0" fontId="22" fillId="10" borderId="95" xfId="4" applyFont="1" applyFill="1" applyBorder="1" applyAlignment="1">
      <alignment horizontal="center" vertical="center" wrapText="1"/>
    </xf>
    <xf numFmtId="0" fontId="22" fillId="10" borderId="14" xfId="4" applyFont="1" applyFill="1" applyBorder="1" applyAlignment="1">
      <alignment vertical="center" shrinkToFit="1"/>
    </xf>
    <xf numFmtId="0" fontId="22" fillId="10" borderId="15" xfId="4" applyFont="1" applyFill="1" applyBorder="1" applyAlignment="1">
      <alignment vertical="center" shrinkToFit="1"/>
    </xf>
    <xf numFmtId="0" fontId="22" fillId="10" borderId="16" xfId="4" applyFont="1" applyFill="1" applyBorder="1" applyAlignment="1">
      <alignment vertical="center" shrinkToFit="1"/>
    </xf>
    <xf numFmtId="0" fontId="22" fillId="10" borderId="6" xfId="4" applyFont="1" applyFill="1" applyBorder="1" applyAlignment="1">
      <alignment vertical="center" shrinkToFit="1"/>
    </xf>
    <xf numFmtId="0" fontId="22" fillId="10" borderId="17" xfId="4" applyFont="1" applyFill="1" applyBorder="1" applyAlignment="1">
      <alignment vertical="center" shrinkToFit="1"/>
    </xf>
    <xf numFmtId="0" fontId="22" fillId="10" borderId="11" xfId="4" applyFont="1" applyFill="1" applyBorder="1" applyAlignment="1">
      <alignment horizontal="center" vertical="center" wrapText="1"/>
    </xf>
    <xf numFmtId="0" fontId="22" fillId="10" borderId="12" xfId="4" applyFont="1" applyFill="1" applyBorder="1" applyAlignment="1">
      <alignment horizontal="center" vertical="center" wrapText="1"/>
    </xf>
    <xf numFmtId="0" fontId="22" fillId="10" borderId="13" xfId="4" applyFont="1" applyFill="1" applyBorder="1" applyAlignment="1">
      <alignment horizontal="center" vertical="center" wrapText="1"/>
    </xf>
    <xf numFmtId="183" fontId="22" fillId="0" borderId="0" xfId="1" applyNumberFormat="1" applyFont="1" applyFill="1" applyBorder="1" applyAlignment="1">
      <alignment vertical="center" shrinkToFit="1"/>
    </xf>
    <xf numFmtId="0" fontId="36" fillId="0" borderId="0" xfId="4" applyFont="1" applyFill="1" applyAlignment="1">
      <alignment horizontal="center" vertical="center" wrapText="1"/>
    </xf>
    <xf numFmtId="195" fontId="22" fillId="0" borderId="0" xfId="4" applyNumberFormat="1" applyFont="1" applyFill="1" applyAlignment="1">
      <alignment horizontal="center" vertical="center"/>
    </xf>
    <xf numFmtId="0" fontId="36" fillId="0" borderId="0" xfId="4" applyFont="1" applyFill="1" applyAlignment="1">
      <alignment horizontal="right" vertical="center"/>
    </xf>
    <xf numFmtId="177" fontId="22" fillId="0" borderId="0" xfId="4" applyNumberFormat="1" applyFont="1" applyFill="1" applyAlignment="1">
      <alignment vertical="center" shrinkToFit="1"/>
    </xf>
    <xf numFmtId="49" fontId="22" fillId="0" borderId="0" xfId="4" applyNumberFormat="1" applyFont="1" applyFill="1" applyAlignment="1">
      <alignment horizontal="center" vertical="center" shrinkToFit="1"/>
    </xf>
    <xf numFmtId="181" fontId="22" fillId="0" borderId="0" xfId="1" applyNumberFormat="1" applyFont="1" applyFill="1" applyBorder="1" applyAlignment="1">
      <alignment horizontal="center" vertical="center" shrinkToFit="1"/>
    </xf>
    <xf numFmtId="181" fontId="22" fillId="0" borderId="0" xfId="1" applyNumberFormat="1" applyFont="1" applyFill="1" applyBorder="1" applyAlignment="1">
      <alignment horizontal="right" vertical="center" shrinkToFit="1"/>
    </xf>
    <xf numFmtId="181" fontId="22" fillId="0" borderId="0" xfId="1" applyNumberFormat="1" applyFont="1" applyFill="1" applyBorder="1" applyAlignment="1">
      <alignment vertical="center" shrinkToFit="1"/>
    </xf>
    <xf numFmtId="0" fontId="22" fillId="0" borderId="0" xfId="4" applyFont="1" applyFill="1" applyAlignment="1">
      <alignment vertical="center" shrinkToFit="1"/>
    </xf>
    <xf numFmtId="181" fontId="22" fillId="0" borderId="7" xfId="1" applyNumberFormat="1" applyFont="1" applyFill="1" applyBorder="1" applyAlignment="1">
      <alignment horizontal="center" vertical="center" shrinkToFit="1"/>
    </xf>
    <xf numFmtId="181" fontId="22" fillId="0" borderId="7" xfId="1" applyNumberFormat="1" applyFont="1" applyFill="1" applyBorder="1" applyAlignment="1">
      <alignment horizontal="right" vertical="center" shrinkToFit="1"/>
    </xf>
    <xf numFmtId="181" fontId="22" fillId="2" borderId="15" xfId="1" applyNumberFormat="1" applyFont="1" applyFill="1" applyBorder="1" applyAlignment="1">
      <alignment vertical="center"/>
    </xf>
    <xf numFmtId="181" fontId="22" fillId="2" borderId="14" xfId="1" applyNumberFormat="1" applyFont="1" applyFill="1" applyBorder="1" applyAlignment="1">
      <alignment vertical="center"/>
    </xf>
    <xf numFmtId="181" fontId="22" fillId="0" borderId="12" xfId="1" applyNumberFormat="1" applyFont="1" applyFill="1" applyBorder="1" applyAlignment="1">
      <alignment horizontal="center" vertical="center" shrinkToFit="1"/>
    </xf>
    <xf numFmtId="181" fontId="22" fillId="0" borderId="12" xfId="1" applyNumberFormat="1" applyFont="1" applyFill="1" applyBorder="1" applyAlignment="1">
      <alignment horizontal="right" vertical="center" shrinkToFit="1"/>
    </xf>
    <xf numFmtId="181" fontId="22" fillId="0" borderId="13" xfId="1" applyNumberFormat="1" applyFont="1" applyFill="1" applyBorder="1" applyAlignment="1">
      <alignment horizontal="center" vertical="center" shrinkToFit="1"/>
    </xf>
    <xf numFmtId="181" fontId="22" fillId="0" borderId="27" xfId="1" applyNumberFormat="1" applyFont="1" applyFill="1" applyBorder="1" applyAlignment="1">
      <alignment horizontal="center" vertical="center" shrinkToFit="1"/>
    </xf>
    <xf numFmtId="38" fontId="22" fillId="0" borderId="6" xfId="1" applyFont="1" applyFill="1" applyBorder="1" applyAlignment="1">
      <alignment horizontal="center" vertical="top" shrinkToFit="1"/>
    </xf>
    <xf numFmtId="183" fontId="22" fillId="0" borderId="87" xfId="1" applyNumberFormat="1" applyFont="1" applyFill="1" applyBorder="1" applyAlignment="1">
      <alignment horizontal="right" vertical="center" shrinkToFit="1"/>
    </xf>
    <xf numFmtId="183" fontId="22" fillId="0" borderId="2" xfId="1" applyNumberFormat="1" applyFont="1" applyFill="1" applyBorder="1" applyAlignment="1">
      <alignment horizontal="right" vertical="center" shrinkToFit="1"/>
    </xf>
    <xf numFmtId="183" fontId="22" fillId="0" borderId="14" xfId="1" applyNumberFormat="1" applyFont="1" applyFill="1" applyBorder="1" applyAlignment="1">
      <alignment horizontal="right" vertical="center" shrinkToFit="1"/>
    </xf>
    <xf numFmtId="183" fontId="22" fillId="0" borderId="0" xfId="1" applyNumberFormat="1" applyFont="1" applyFill="1" applyBorder="1" applyAlignment="1">
      <alignment horizontal="right" vertical="center" shrinkToFit="1"/>
    </xf>
    <xf numFmtId="181" fontId="22" fillId="6" borderId="87" xfId="1" applyNumberFormat="1" applyFont="1" applyFill="1" applyBorder="1" applyAlignment="1">
      <alignment vertical="center"/>
    </xf>
    <xf numFmtId="181" fontId="22" fillId="6" borderId="2" xfId="1" applyNumberFormat="1" applyFont="1" applyFill="1" applyBorder="1" applyAlignment="1">
      <alignment vertical="center"/>
    </xf>
    <xf numFmtId="181" fontId="22" fillId="6" borderId="88" xfId="1" applyNumberFormat="1" applyFont="1" applyFill="1" applyBorder="1" applyAlignment="1">
      <alignment vertical="center"/>
    </xf>
    <xf numFmtId="181" fontId="22" fillId="6" borderId="57" xfId="1" applyNumberFormat="1" applyFont="1" applyFill="1" applyBorder="1" applyAlignment="1">
      <alignment vertical="center"/>
    </xf>
    <xf numFmtId="181" fontId="22" fillId="6" borderId="7" xfId="1" applyNumberFormat="1" applyFont="1" applyFill="1" applyBorder="1" applyAlignment="1">
      <alignment vertical="center"/>
    </xf>
    <xf numFmtId="181" fontId="22" fillId="6" borderId="27" xfId="1" applyNumberFormat="1" applyFont="1" applyFill="1" applyBorder="1" applyAlignment="1">
      <alignment vertical="center"/>
    </xf>
    <xf numFmtId="200" fontId="22" fillId="2" borderId="0" xfId="4" applyNumberFormat="1" applyFont="1" applyFill="1" applyAlignment="1">
      <alignment horizontal="center" vertical="center" wrapText="1"/>
    </xf>
    <xf numFmtId="49" fontId="22" fillId="2" borderId="0" xfId="4" applyNumberFormat="1" applyFont="1" applyFill="1" applyAlignment="1">
      <alignment horizontal="center" vertical="center" shrinkToFit="1"/>
    </xf>
    <xf numFmtId="181" fontId="22" fillId="6" borderId="0" xfId="1" applyNumberFormat="1" applyFont="1" applyFill="1" applyBorder="1" applyAlignment="1">
      <alignment vertical="center"/>
    </xf>
    <xf numFmtId="0" fontId="22" fillId="6" borderId="0" xfId="4" applyFont="1" applyFill="1" applyAlignment="1">
      <alignment horizontal="center" vertical="center" shrinkToFit="1"/>
    </xf>
    <xf numFmtId="0" fontId="22" fillId="6" borderId="58" xfId="4" applyFont="1" applyFill="1" applyBorder="1" applyAlignment="1">
      <alignment horizontal="center" vertical="center" wrapText="1"/>
    </xf>
    <xf numFmtId="0" fontId="22" fillId="6" borderId="7" xfId="4" applyFont="1" applyFill="1" applyBorder="1" applyAlignment="1">
      <alignment horizontal="center" vertical="center" wrapText="1"/>
    </xf>
    <xf numFmtId="38" fontId="22" fillId="6" borderId="0" xfId="1" applyFont="1" applyFill="1" applyBorder="1" applyAlignment="1">
      <alignment horizontal="center" vertical="center" shrinkToFit="1"/>
    </xf>
    <xf numFmtId="183" fontId="22" fillId="6" borderId="0" xfId="1" applyNumberFormat="1" applyFont="1" applyFill="1" applyBorder="1" applyAlignment="1">
      <alignment horizontal="center" vertical="center" shrinkToFit="1"/>
    </xf>
    <xf numFmtId="181" fontId="22" fillId="6" borderId="91" xfId="1" applyNumberFormat="1" applyFont="1" applyFill="1" applyBorder="1" applyAlignment="1">
      <alignment vertical="center" shrinkToFit="1"/>
    </xf>
    <xf numFmtId="181" fontId="22" fillId="6" borderId="0" xfId="1" applyNumberFormat="1" applyFont="1" applyFill="1" applyBorder="1" applyAlignment="1">
      <alignment vertical="center" shrinkToFit="1"/>
    </xf>
    <xf numFmtId="3" fontId="22" fillId="6" borderId="0" xfId="4" applyNumberFormat="1" applyFont="1" applyFill="1" applyAlignment="1">
      <alignment horizontal="center" shrinkToFit="1"/>
    </xf>
    <xf numFmtId="181" fontId="22" fillId="6" borderId="11" xfId="1" applyNumberFormat="1" applyFont="1" applyFill="1" applyBorder="1" applyAlignment="1">
      <alignment vertical="center" shrinkToFit="1"/>
    </xf>
    <xf numFmtId="181" fontId="22" fillId="6" borderId="12" xfId="1" applyNumberFormat="1" applyFont="1" applyFill="1" applyBorder="1" applyAlignment="1">
      <alignment vertical="center" shrinkToFit="1"/>
    </xf>
    <xf numFmtId="181" fontId="22" fillId="6" borderId="13" xfId="1" applyNumberFormat="1" applyFont="1" applyFill="1" applyBorder="1" applyAlignment="1">
      <alignment vertical="center" shrinkToFit="1"/>
    </xf>
    <xf numFmtId="0" fontId="22" fillId="6" borderId="37" xfId="4" applyFont="1" applyFill="1" applyBorder="1" applyAlignment="1">
      <alignment horizontal="center" vertical="center" wrapText="1"/>
    </xf>
    <xf numFmtId="0" fontId="22" fillId="6" borderId="12" xfId="4" applyFont="1" applyFill="1" applyBorder="1" applyAlignment="1">
      <alignment horizontal="center" vertical="center" wrapText="1"/>
    </xf>
    <xf numFmtId="0" fontId="22" fillId="6" borderId="34" xfId="4" applyFont="1" applyFill="1" applyBorder="1" applyAlignment="1">
      <alignment horizontal="center" vertical="center" wrapText="1"/>
    </xf>
    <xf numFmtId="181" fontId="22" fillId="6" borderId="57" xfId="1" applyNumberFormat="1" applyFont="1" applyFill="1" applyBorder="1" applyAlignment="1">
      <alignment vertical="center" shrinkToFit="1"/>
    </xf>
    <xf numFmtId="181" fontId="22" fillId="6" borderId="7" xfId="1" applyNumberFormat="1" applyFont="1" applyFill="1" applyBorder="1" applyAlignment="1">
      <alignment vertical="center" shrinkToFit="1"/>
    </xf>
    <xf numFmtId="181" fontId="22" fillId="6" borderId="27" xfId="1" applyNumberFormat="1" applyFont="1" applyFill="1" applyBorder="1" applyAlignment="1">
      <alignment vertical="center" shrinkToFit="1"/>
    </xf>
    <xf numFmtId="0" fontId="22" fillId="6" borderId="94" xfId="4" applyFont="1" applyFill="1" applyBorder="1" applyAlignment="1">
      <alignment horizontal="center" vertical="center" wrapText="1"/>
    </xf>
    <xf numFmtId="0" fontId="22" fillId="2" borderId="9" xfId="4" applyFont="1" applyFill="1" applyBorder="1" applyAlignment="1">
      <alignment horizontal="center" vertical="center" shrinkToFit="1"/>
    </xf>
    <xf numFmtId="195" fontId="22" fillId="0" borderId="0" xfId="4" applyNumberFormat="1" applyFont="1" applyAlignment="1">
      <alignment horizontal="center" vertical="center"/>
    </xf>
    <xf numFmtId="181" fontId="22" fillId="2" borderId="0" xfId="1" applyNumberFormat="1" applyFont="1" applyFill="1" applyBorder="1" applyAlignment="1">
      <alignment horizontal="right" vertical="center" shrinkToFit="1"/>
    </xf>
    <xf numFmtId="0" fontId="22" fillId="6" borderId="0" xfId="4" applyFont="1" applyFill="1" applyAlignment="1">
      <alignment horizontal="center" vertical="center"/>
    </xf>
    <xf numFmtId="0" fontId="22" fillId="6" borderId="0" xfId="4" applyFont="1" applyFill="1" applyAlignment="1">
      <alignment horizontal="center" vertical="center" wrapText="1"/>
    </xf>
    <xf numFmtId="0" fontId="36" fillId="6" borderId="0" xfId="4" applyFont="1" applyFill="1" applyAlignment="1">
      <alignment horizontal="center" vertical="center" wrapText="1"/>
    </xf>
    <xf numFmtId="195" fontId="22" fillId="6" borderId="0" xfId="4" applyNumberFormat="1" applyFont="1" applyFill="1" applyAlignment="1">
      <alignment horizontal="center" vertical="center"/>
    </xf>
    <xf numFmtId="0" fontId="22" fillId="6" borderId="0" xfId="4" applyFont="1" applyFill="1">
      <alignment vertical="center"/>
    </xf>
    <xf numFmtId="0" fontId="36" fillId="6" borderId="0" xfId="4" applyFont="1" applyFill="1" applyAlignment="1">
      <alignment horizontal="right" vertical="center"/>
    </xf>
    <xf numFmtId="177" fontId="22" fillId="6" borderId="0" xfId="4" applyNumberFormat="1" applyFont="1" applyFill="1" applyAlignment="1">
      <alignment vertical="center" shrinkToFit="1"/>
    </xf>
    <xf numFmtId="49" fontId="22" fillId="6" borderId="0" xfId="4" applyNumberFormat="1" applyFont="1" applyFill="1" applyAlignment="1">
      <alignment horizontal="center" vertical="center" shrinkToFit="1"/>
    </xf>
    <xf numFmtId="181" fontId="22" fillId="6" borderId="0" xfId="1" applyNumberFormat="1" applyFont="1" applyFill="1" applyBorder="1" applyAlignment="1">
      <alignment horizontal="center" vertical="center" shrinkToFit="1"/>
    </xf>
    <xf numFmtId="181" fontId="22" fillId="6" borderId="0" xfId="1" applyNumberFormat="1" applyFont="1" applyFill="1" applyBorder="1" applyAlignment="1">
      <alignment horizontal="right" vertical="center" shrinkToFit="1"/>
    </xf>
    <xf numFmtId="0" fontId="22" fillId="6" borderId="0" xfId="4" applyFont="1" applyFill="1" applyAlignment="1">
      <alignment vertical="center" shrinkToFit="1"/>
    </xf>
    <xf numFmtId="0" fontId="22" fillId="10" borderId="48" xfId="4" applyFont="1" applyFill="1" applyBorder="1" applyAlignment="1">
      <alignment vertical="center" shrinkToFit="1"/>
    </xf>
    <xf numFmtId="0" fontId="22" fillId="10" borderId="22" xfId="4" applyFont="1" applyFill="1" applyBorder="1" applyAlignment="1">
      <alignment vertical="center" shrinkToFit="1"/>
    </xf>
    <xf numFmtId="0" fontId="22" fillId="10" borderId="47" xfId="4" applyFont="1" applyFill="1" applyBorder="1" applyAlignment="1">
      <alignment vertical="center" shrinkToFit="1"/>
    </xf>
    <xf numFmtId="0" fontId="22" fillId="10" borderId="0" xfId="4" applyFont="1" applyFill="1" applyAlignment="1">
      <alignment vertical="center" shrinkToFit="1"/>
    </xf>
    <xf numFmtId="181" fontId="22" fillId="6" borderId="94" xfId="1" applyNumberFormat="1" applyFont="1" applyFill="1" applyBorder="1" applyAlignment="1">
      <alignment vertical="center" shrinkToFit="1"/>
    </xf>
    <xf numFmtId="183" fontId="22" fillId="6" borderId="87" xfId="1" applyNumberFormat="1" applyFont="1" applyFill="1" applyBorder="1" applyAlignment="1">
      <alignment vertical="center" shrinkToFit="1"/>
    </xf>
    <xf numFmtId="183" fontId="22" fillId="6" borderId="2" xfId="1" applyNumberFormat="1" applyFont="1" applyFill="1" applyBorder="1" applyAlignment="1">
      <alignment vertical="center" shrinkToFit="1"/>
    </xf>
    <xf numFmtId="0" fontId="22" fillId="6" borderId="2" xfId="4" applyFont="1" applyFill="1" applyBorder="1">
      <alignment vertical="center"/>
    </xf>
    <xf numFmtId="183" fontId="22" fillId="6" borderId="16" xfId="1" applyNumberFormat="1" applyFont="1" applyFill="1" applyBorder="1" applyAlignment="1">
      <alignment vertical="center" shrinkToFit="1"/>
    </xf>
    <xf numFmtId="183" fontId="22" fillId="6" borderId="6" xfId="1" applyNumberFormat="1" applyFont="1" applyFill="1" applyBorder="1" applyAlignment="1">
      <alignment vertical="center" shrinkToFit="1"/>
    </xf>
    <xf numFmtId="0" fontId="22" fillId="6" borderId="6" xfId="4" applyFont="1" applyFill="1" applyBorder="1">
      <alignment vertical="center"/>
    </xf>
    <xf numFmtId="181" fontId="22" fillId="6" borderId="6" xfId="1" applyNumberFormat="1" applyFont="1" applyFill="1" applyBorder="1" applyAlignment="1">
      <alignment vertical="center"/>
    </xf>
    <xf numFmtId="181" fontId="22" fillId="6" borderId="17" xfId="1" applyNumberFormat="1" applyFont="1" applyFill="1" applyBorder="1" applyAlignment="1">
      <alignment vertical="center"/>
    </xf>
    <xf numFmtId="181" fontId="22" fillId="6" borderId="16" xfId="1" applyNumberFormat="1" applyFont="1" applyFill="1" applyBorder="1" applyAlignment="1">
      <alignment vertical="center"/>
    </xf>
    <xf numFmtId="181" fontId="22" fillId="6" borderId="26" xfId="1" applyNumberFormat="1" applyFont="1" applyFill="1" applyBorder="1" applyAlignment="1">
      <alignment vertical="center" shrinkToFit="1"/>
    </xf>
    <xf numFmtId="183" fontId="22" fillId="6" borderId="11" xfId="1" applyNumberFormat="1" applyFont="1" applyFill="1" applyBorder="1" applyAlignment="1">
      <alignment vertical="center" shrinkToFit="1"/>
    </xf>
    <xf numFmtId="183" fontId="22" fillId="6" borderId="12" xfId="1" applyNumberFormat="1" applyFont="1" applyFill="1" applyBorder="1" applyAlignment="1">
      <alignment vertical="center" shrinkToFit="1"/>
    </xf>
    <xf numFmtId="0" fontId="22" fillId="6" borderId="12" xfId="4" applyFont="1" applyFill="1" applyBorder="1">
      <alignment vertical="center"/>
    </xf>
    <xf numFmtId="181" fontId="22" fillId="6" borderId="12" xfId="1" applyNumberFormat="1" applyFont="1" applyFill="1" applyBorder="1" applyAlignment="1">
      <alignment vertical="center"/>
    </xf>
    <xf numFmtId="181" fontId="22" fillId="6" borderId="13" xfId="1" applyNumberFormat="1" applyFont="1" applyFill="1" applyBorder="1" applyAlignment="1">
      <alignment vertical="center"/>
    </xf>
    <xf numFmtId="181" fontId="22" fillId="6" borderId="11" xfId="1" applyNumberFormat="1" applyFont="1" applyFill="1" applyBorder="1" applyAlignment="1">
      <alignment vertical="center"/>
    </xf>
    <xf numFmtId="181" fontId="22" fillId="6" borderId="12" xfId="1" applyNumberFormat="1" applyFont="1" applyFill="1" applyBorder="1" applyAlignment="1">
      <alignment horizontal="right" vertical="center"/>
    </xf>
    <xf numFmtId="181" fontId="22" fillId="6" borderId="13" xfId="1" applyNumberFormat="1" applyFont="1" applyFill="1" applyBorder="1" applyAlignment="1">
      <alignment horizontal="right" vertical="center"/>
    </xf>
    <xf numFmtId="181" fontId="22" fillId="6" borderId="34" xfId="1" applyNumberFormat="1" applyFont="1" applyFill="1" applyBorder="1" applyAlignment="1">
      <alignment vertical="center" shrinkToFit="1"/>
    </xf>
    <xf numFmtId="183" fontId="22" fillId="6" borderId="57" xfId="1" applyNumberFormat="1" applyFont="1" applyFill="1" applyBorder="1" applyAlignment="1">
      <alignment vertical="center" shrinkToFit="1"/>
    </xf>
    <xf numFmtId="183" fontId="22" fillId="6" borderId="7" xfId="1" applyNumberFormat="1" applyFont="1" applyFill="1" applyBorder="1" applyAlignment="1">
      <alignment vertical="center" shrinkToFit="1"/>
    </xf>
    <xf numFmtId="0" fontId="22" fillId="6" borderId="7" xfId="4" applyFont="1" applyFill="1" applyBorder="1">
      <alignment vertical="center"/>
    </xf>
    <xf numFmtId="181" fontId="22" fillId="6" borderId="7" xfId="1" applyNumberFormat="1" applyFont="1" applyFill="1" applyBorder="1" applyAlignment="1">
      <alignment horizontal="right" vertical="center"/>
    </xf>
    <xf numFmtId="181" fontId="22" fillId="6" borderId="27" xfId="1" applyNumberFormat="1" applyFont="1" applyFill="1" applyBorder="1" applyAlignment="1">
      <alignment horizontal="right" vertical="center"/>
    </xf>
    <xf numFmtId="0" fontId="36" fillId="2" borderId="87" xfId="4" applyFont="1" applyFill="1" applyBorder="1" applyAlignment="1">
      <alignment horizontal="right" vertical="center"/>
    </xf>
    <xf numFmtId="0" fontId="36" fillId="2" borderId="57" xfId="4" applyFont="1" applyFill="1" applyBorder="1" applyAlignment="1">
      <alignment horizontal="right" vertical="center"/>
    </xf>
    <xf numFmtId="0" fontId="22" fillId="6" borderId="2" xfId="4" applyFont="1" applyFill="1" applyBorder="1" applyAlignment="1">
      <alignment vertical="center" wrapText="1"/>
    </xf>
    <xf numFmtId="0" fontId="22" fillId="6" borderId="88" xfId="4" applyFont="1" applyFill="1" applyBorder="1" applyAlignment="1">
      <alignment vertical="center" wrapText="1"/>
    </xf>
    <xf numFmtId="0" fontId="22" fillId="6" borderId="7" xfId="4" applyFont="1" applyFill="1" applyBorder="1" applyAlignment="1">
      <alignment vertical="center" wrapText="1"/>
    </xf>
    <xf numFmtId="0" fontId="22" fillId="6" borderId="27" xfId="4" applyFont="1" applyFill="1" applyBorder="1" applyAlignment="1">
      <alignment vertical="center" wrapText="1"/>
    </xf>
    <xf numFmtId="0" fontId="22" fillId="6" borderId="0" xfId="4" applyFont="1" applyFill="1" applyAlignment="1">
      <alignment vertical="center" wrapText="1"/>
    </xf>
    <xf numFmtId="3" fontId="22" fillId="6" borderId="90" xfId="4" applyNumberFormat="1" applyFont="1" applyFill="1" applyBorder="1" applyAlignment="1">
      <alignment shrinkToFit="1"/>
    </xf>
    <xf numFmtId="3" fontId="22" fillId="6" borderId="2" xfId="4" applyNumberFormat="1" applyFont="1" applyFill="1" applyBorder="1" applyAlignment="1">
      <alignment shrinkToFit="1"/>
    </xf>
    <xf numFmtId="3" fontId="22" fillId="6" borderId="58" xfId="4" applyNumberFormat="1" applyFont="1" applyFill="1" applyBorder="1" applyAlignment="1">
      <alignment shrinkToFit="1"/>
    </xf>
    <xf numFmtId="3" fontId="22" fillId="6" borderId="7" xfId="4" applyNumberFormat="1" applyFont="1" applyFill="1" applyBorder="1" applyAlignment="1">
      <alignment shrinkToFit="1"/>
    </xf>
    <xf numFmtId="0" fontId="43" fillId="2" borderId="7" xfId="4" applyFont="1" applyFill="1" applyBorder="1" applyAlignment="1">
      <alignment vertical="center" wrapText="1" shrinkToFit="1"/>
    </xf>
    <xf numFmtId="0" fontId="43" fillId="2" borderId="0" xfId="4" applyFont="1" applyFill="1" applyAlignment="1">
      <alignment vertical="center" shrinkToFit="1"/>
    </xf>
    <xf numFmtId="0" fontId="22" fillId="6" borderId="39" xfId="4" applyFont="1" applyFill="1" applyBorder="1" applyAlignment="1">
      <alignment vertical="center" shrinkToFit="1"/>
    </xf>
    <xf numFmtId="0" fontId="22" fillId="6" borderId="10" xfId="4" applyFont="1" applyFill="1" applyBorder="1" applyAlignment="1">
      <alignment vertical="center" shrinkToFit="1"/>
    </xf>
    <xf numFmtId="0" fontId="22" fillId="6" borderId="85" xfId="4" applyFont="1" applyFill="1" applyBorder="1" applyAlignment="1">
      <alignment vertical="center" shrinkToFit="1"/>
    </xf>
    <xf numFmtId="0" fontId="22" fillId="6" borderId="84" xfId="4" applyFont="1" applyFill="1" applyBorder="1" applyAlignment="1">
      <alignment vertical="center" shrinkToFit="1"/>
    </xf>
    <xf numFmtId="181" fontId="22" fillId="6" borderId="90" xfId="1" applyNumberFormat="1" applyFont="1" applyFill="1" applyBorder="1" applyAlignment="1">
      <alignment vertical="center" shrinkToFit="1"/>
    </xf>
    <xf numFmtId="181" fontId="22" fillId="6" borderId="41" xfId="1" applyNumberFormat="1" applyFont="1" applyFill="1" applyBorder="1" applyAlignment="1">
      <alignment vertical="center" shrinkToFit="1"/>
    </xf>
    <xf numFmtId="181" fontId="22" fillId="6" borderId="37" xfId="1" applyNumberFormat="1" applyFont="1" applyFill="1" applyBorder="1" applyAlignment="1">
      <alignment vertical="center" shrinkToFit="1"/>
    </xf>
    <xf numFmtId="181" fontId="22" fillId="6" borderId="58" xfId="1" applyNumberFormat="1" applyFont="1" applyFill="1" applyBorder="1" applyAlignment="1">
      <alignment vertical="center" shrinkToFit="1"/>
    </xf>
    <xf numFmtId="0" fontId="22" fillId="6" borderId="12" xfId="4" applyFont="1" applyFill="1" applyBorder="1" applyAlignment="1">
      <alignment vertical="center" wrapText="1"/>
    </xf>
    <xf numFmtId="0" fontId="22" fillId="6" borderId="6" xfId="4" applyFont="1" applyFill="1" applyBorder="1" applyAlignment="1">
      <alignment vertical="center" wrapText="1"/>
    </xf>
    <xf numFmtId="0" fontId="22" fillId="6" borderId="17" xfId="4" applyFont="1" applyFill="1" applyBorder="1" applyAlignment="1">
      <alignment vertical="center" wrapText="1"/>
    </xf>
    <xf numFmtId="0" fontId="22" fillId="6" borderId="13" xfId="4" applyFont="1" applyFill="1" applyBorder="1" applyAlignment="1">
      <alignment vertical="center" wrapText="1"/>
    </xf>
    <xf numFmtId="181" fontId="22" fillId="6" borderId="11" xfId="1" applyNumberFormat="1" applyFont="1" applyFill="1" applyBorder="1" applyAlignment="1">
      <alignment horizontal="right" vertical="center"/>
    </xf>
    <xf numFmtId="181" fontId="22" fillId="6" borderId="57" xfId="1" applyNumberFormat="1" applyFont="1" applyFill="1" applyBorder="1" applyAlignment="1">
      <alignment horizontal="right" vertical="center"/>
    </xf>
    <xf numFmtId="0" fontId="36" fillId="2" borderId="11" xfId="4" applyFont="1" applyFill="1" applyBorder="1">
      <alignment vertical="center"/>
    </xf>
    <xf numFmtId="0" fontId="36" fillId="2" borderId="57" xfId="4" applyFont="1" applyFill="1" applyBorder="1">
      <alignment vertical="center"/>
    </xf>
    <xf numFmtId="0" fontId="36" fillId="2" borderId="87" xfId="4" applyFont="1" applyFill="1" applyBorder="1">
      <alignment vertical="center"/>
    </xf>
    <xf numFmtId="0" fontId="36" fillId="2" borderId="14" xfId="4" applyFont="1" applyFill="1" applyBorder="1">
      <alignment vertical="center"/>
    </xf>
    <xf numFmtId="0" fontId="36" fillId="2" borderId="0" xfId="4" applyFont="1" applyFill="1">
      <alignment vertical="center"/>
    </xf>
    <xf numFmtId="183" fontId="22" fillId="6" borderId="0" xfId="1" applyNumberFormat="1" applyFont="1" applyFill="1" applyBorder="1" applyAlignment="1">
      <alignment vertical="center" shrinkToFit="1"/>
    </xf>
    <xf numFmtId="181" fontId="22" fillId="6" borderId="0" xfId="1" applyNumberFormat="1" applyFont="1" applyFill="1" applyBorder="1" applyAlignment="1">
      <alignment horizontal="right" vertical="center"/>
    </xf>
    <xf numFmtId="0" fontId="22" fillId="0" borderId="0" xfId="0" applyFont="1" applyAlignment="1">
      <alignment horizontal="left" vertical="center" shrinkToFit="1"/>
    </xf>
    <xf numFmtId="0" fontId="20" fillId="2" borderId="14" xfId="4" applyFont="1" applyFill="1" applyBorder="1" applyAlignment="1">
      <alignment horizontal="center" vertical="center"/>
    </xf>
    <xf numFmtId="0" fontId="20" fillId="2" borderId="15" xfId="4" applyFont="1" applyFill="1" applyBorder="1" applyAlignment="1">
      <alignment horizontal="center" vertical="center"/>
    </xf>
    <xf numFmtId="0" fontId="20" fillId="0" borderId="11" xfId="4" applyFont="1" applyFill="1" applyBorder="1" applyAlignment="1">
      <alignment horizontal="left" vertical="top" wrapText="1"/>
    </xf>
    <xf numFmtId="0" fontId="20" fillId="0" borderId="12" xfId="4" applyFont="1" applyFill="1" applyBorder="1" applyAlignment="1">
      <alignment horizontal="left" vertical="top" wrapText="1"/>
    </xf>
    <xf numFmtId="0" fontId="20" fillId="0" borderId="13" xfId="4" applyFont="1" applyFill="1" applyBorder="1" applyAlignment="1">
      <alignment horizontal="left" vertical="top" wrapText="1"/>
    </xf>
    <xf numFmtId="0" fontId="20" fillId="0" borderId="14" xfId="4" applyFont="1" applyFill="1" applyBorder="1" applyAlignment="1">
      <alignment horizontal="left" vertical="top" wrapText="1"/>
    </xf>
    <xf numFmtId="0" fontId="20" fillId="0" borderId="15" xfId="4" applyFont="1" applyFill="1" applyBorder="1" applyAlignment="1">
      <alignment horizontal="left" vertical="top" wrapText="1"/>
    </xf>
    <xf numFmtId="0" fontId="20" fillId="0" borderId="16" xfId="4" applyFont="1" applyFill="1" applyBorder="1" applyAlignment="1">
      <alignment horizontal="left" vertical="top" wrapText="1"/>
    </xf>
    <xf numFmtId="0" fontId="20" fillId="0" borderId="6" xfId="4" applyFont="1" applyFill="1" applyBorder="1" applyAlignment="1">
      <alignment horizontal="left" vertical="top" wrapText="1"/>
    </xf>
    <xf numFmtId="0" fontId="20" fillId="0" borderId="17" xfId="4" applyFont="1" applyFill="1" applyBorder="1" applyAlignment="1">
      <alignment horizontal="left" vertical="top" wrapText="1"/>
    </xf>
    <xf numFmtId="0" fontId="65" fillId="0" borderId="0" xfId="16" applyFont="1" applyFill="1" applyAlignment="1">
      <alignment horizontal="center" vertical="center"/>
    </xf>
    <xf numFmtId="0" fontId="20" fillId="0" borderId="421" xfId="4" applyFont="1" applyBorder="1">
      <alignment vertical="center"/>
    </xf>
    <xf numFmtId="0" fontId="15" fillId="0" borderId="0" xfId="0" applyFont="1" applyAlignment="1">
      <alignment vertical="center" wrapText="1"/>
    </xf>
    <xf numFmtId="0" fontId="22" fillId="2" borderId="34" xfId="4" applyFont="1" applyFill="1" applyBorder="1" applyAlignment="1">
      <alignment horizontal="left" vertical="center"/>
    </xf>
    <xf numFmtId="0" fontId="22" fillId="2" borderId="25" xfId="4" applyFont="1" applyFill="1" applyBorder="1" applyAlignment="1">
      <alignment vertical="center" wrapText="1"/>
    </xf>
    <xf numFmtId="0" fontId="32" fillId="0" borderId="25" xfId="4" applyFont="1" applyBorder="1" applyAlignment="1">
      <alignment horizontal="center" vertical="center"/>
    </xf>
    <xf numFmtId="0" fontId="32" fillId="0" borderId="108" xfId="4" applyFont="1" applyBorder="1">
      <alignment vertical="center"/>
    </xf>
    <xf numFmtId="0" fontId="18" fillId="0" borderId="6" xfId="4" applyFont="1" applyFill="1" applyBorder="1">
      <alignment vertical="center"/>
    </xf>
    <xf numFmtId="0" fontId="20" fillId="2" borderId="26" xfId="4" applyFont="1" applyFill="1" applyBorder="1" applyAlignment="1">
      <alignment horizontal="left" vertical="center"/>
    </xf>
    <xf numFmtId="211" fontId="20" fillId="2" borderId="0" xfId="4" applyNumberFormat="1" applyFont="1" applyFill="1" applyAlignment="1">
      <alignment vertical="center" shrinkToFit="1"/>
    </xf>
    <xf numFmtId="0" fontId="23" fillId="2" borderId="25" xfId="4" applyFont="1" applyFill="1" applyBorder="1">
      <alignment vertical="center"/>
    </xf>
    <xf numFmtId="0" fontId="20" fillId="2" borderId="83" xfId="4" applyFont="1" applyFill="1" applyBorder="1" applyAlignment="1">
      <alignment horizontal="right" vertical="top" shrinkToFit="1"/>
    </xf>
    <xf numFmtId="0" fontId="80" fillId="0" borderId="0" xfId="16" applyFont="1" applyFill="1" applyAlignment="1">
      <alignment vertical="center"/>
    </xf>
    <xf numFmtId="0" fontId="58" fillId="0" borderId="14" xfId="16" applyBorder="1" applyAlignment="1">
      <alignment horizontal="center" vertical="center" shrinkToFit="1"/>
    </xf>
    <xf numFmtId="0" fontId="81" fillId="0" borderId="14" xfId="16" applyFont="1" applyBorder="1" applyAlignment="1">
      <alignment horizontal="center" vertical="center" shrinkToFit="1"/>
    </xf>
    <xf numFmtId="0" fontId="82" fillId="0" borderId="14" xfId="16" applyFont="1" applyBorder="1" applyAlignment="1">
      <alignment horizontal="center" vertical="center" shrinkToFit="1"/>
    </xf>
    <xf numFmtId="0" fontId="83" fillId="0" borderId="0" xfId="15" applyFont="1" applyAlignment="1">
      <alignment vertical="center"/>
    </xf>
    <xf numFmtId="0" fontId="22" fillId="2" borderId="12" xfId="4" applyFont="1" applyFill="1" applyBorder="1">
      <alignment vertical="center"/>
    </xf>
    <xf numFmtId="0" fontId="50" fillId="0" borderId="0" xfId="15" applyFont="1" applyAlignment="1">
      <alignment horizontal="center" vertical="center" shrinkToFit="1"/>
    </xf>
    <xf numFmtId="0" fontId="62" fillId="0" borderId="0" xfId="16" applyFont="1" applyBorder="1" applyAlignment="1">
      <alignment horizontal="center" vertical="center" shrinkToFit="1"/>
    </xf>
    <xf numFmtId="0" fontId="22" fillId="0" borderId="0" xfId="4" applyFont="1" applyFill="1" applyAlignment="1">
      <alignment vertical="center" wrapText="1"/>
    </xf>
    <xf numFmtId="0" fontId="20" fillId="0" borderId="94" xfId="4" applyFont="1" applyFill="1" applyBorder="1">
      <alignment vertical="center"/>
    </xf>
    <xf numFmtId="221" fontId="22" fillId="6" borderId="5" xfId="0" applyNumberFormat="1" applyFont="1" applyFill="1" applyBorder="1" applyAlignment="1">
      <alignment vertical="top" wrapText="1" shrinkToFit="1"/>
    </xf>
    <xf numFmtId="0" fontId="50" fillId="0" borderId="16" xfId="15" applyFont="1" applyBorder="1" applyAlignment="1">
      <alignment horizontal="center" vertical="center" shrinkToFit="1"/>
    </xf>
    <xf numFmtId="0" fontId="50" fillId="0" borderId="6" xfId="15" applyFont="1" applyBorder="1" applyAlignment="1">
      <alignment vertical="center" shrinkToFit="1"/>
    </xf>
    <xf numFmtId="0" fontId="20" fillId="2" borderId="83" xfId="0" applyFont="1" applyFill="1" applyBorder="1" applyAlignment="1">
      <alignment horizontal="center" vertical="top" wrapText="1"/>
    </xf>
    <xf numFmtId="0" fontId="26" fillId="2" borderId="83" xfId="4" applyFont="1" applyFill="1" applyBorder="1">
      <alignment vertical="center"/>
    </xf>
    <xf numFmtId="0" fontId="47" fillId="0" borderId="0" xfId="4" applyFont="1" applyAlignment="1">
      <alignment vertical="top" wrapText="1" shrinkToFit="1"/>
    </xf>
    <xf numFmtId="0" fontId="22" fillId="0" borderId="0" xfId="4" applyFont="1" applyAlignment="1">
      <alignment horizontal="left" vertical="top" wrapText="1"/>
    </xf>
    <xf numFmtId="0" fontId="22" fillId="0" borderId="5" xfId="4" applyFont="1" applyBorder="1" applyAlignment="1">
      <alignment horizontal="left" vertical="top" wrapText="1"/>
    </xf>
    <xf numFmtId="0" fontId="85" fillId="0" borderId="0" xfId="4" applyFont="1" applyFill="1" applyAlignment="1">
      <alignment vertical="top"/>
    </xf>
    <xf numFmtId="0" fontId="20" fillId="0" borderId="0" xfId="4" applyFont="1">
      <alignment vertical="center"/>
    </xf>
    <xf numFmtId="0" fontId="89" fillId="0" borderId="83" xfId="0" applyFont="1" applyBorder="1">
      <alignment vertical="center"/>
    </xf>
    <xf numFmtId="0" fontId="14" fillId="0" borderId="0" xfId="4" applyFont="1" applyBorder="1" applyAlignment="1">
      <alignment horizontal="center" vertical="center"/>
    </xf>
    <xf numFmtId="0" fontId="20" fillId="0" borderId="0" xfId="4" applyFont="1" applyBorder="1">
      <alignment vertical="center"/>
    </xf>
    <xf numFmtId="0" fontId="5" fillId="2" borderId="3" xfId="4" applyFont="1" applyFill="1" applyBorder="1" applyAlignment="1">
      <alignment horizontal="left" vertical="center"/>
    </xf>
    <xf numFmtId="0" fontId="5" fillId="2" borderId="0" xfId="4" applyFont="1" applyFill="1" applyBorder="1" applyAlignment="1">
      <alignment horizontal="left" vertical="center"/>
    </xf>
    <xf numFmtId="0" fontId="5" fillId="2" borderId="0" xfId="4" applyFont="1" applyFill="1" applyBorder="1" applyAlignment="1">
      <alignment vertical="center"/>
    </xf>
    <xf numFmtId="0" fontId="49" fillId="0" borderId="0" xfId="4" applyFont="1" applyFill="1" applyBorder="1" applyAlignment="1">
      <alignment horizontal="center" vertical="center"/>
    </xf>
    <xf numFmtId="0" fontId="91" fillId="0" borderId="0" xfId="4" applyFont="1" applyFill="1" applyBorder="1" applyAlignment="1">
      <alignment vertical="center"/>
    </xf>
    <xf numFmtId="0" fontId="50" fillId="0" borderId="0" xfId="4" applyFont="1" applyFill="1" applyBorder="1" applyAlignment="1">
      <alignment horizontal="center" vertical="center"/>
    </xf>
    <xf numFmtId="0" fontId="5" fillId="0" borderId="0" xfId="4" applyFont="1" applyBorder="1">
      <alignment vertical="center"/>
    </xf>
    <xf numFmtId="0" fontId="5" fillId="0" borderId="25" xfId="4" applyFont="1" applyBorder="1">
      <alignment vertical="center"/>
    </xf>
    <xf numFmtId="0" fontId="5" fillId="2" borderId="25" xfId="4" applyFont="1" applyFill="1" applyBorder="1" applyAlignment="1">
      <alignment horizontal="left" vertical="center"/>
    </xf>
    <xf numFmtId="0" fontId="5" fillId="2" borderId="422" xfId="4" applyFont="1" applyFill="1" applyBorder="1" applyAlignment="1">
      <alignment horizontal="left" vertical="center"/>
    </xf>
    <xf numFmtId="0" fontId="5" fillId="2" borderId="423" xfId="4" applyFont="1" applyFill="1" applyBorder="1" applyAlignment="1">
      <alignment horizontal="left" vertical="center"/>
    </xf>
    <xf numFmtId="0" fontId="5" fillId="2" borderId="424" xfId="4" applyFont="1" applyFill="1" applyBorder="1" applyAlignment="1">
      <alignment horizontal="left" vertical="center"/>
    </xf>
    <xf numFmtId="0" fontId="20" fillId="0" borderId="423" xfId="4" applyFont="1" applyBorder="1">
      <alignment vertical="center"/>
    </xf>
    <xf numFmtId="0" fontId="20" fillId="0" borderId="426" xfId="4" applyFont="1" applyBorder="1">
      <alignment vertical="center"/>
    </xf>
    <xf numFmtId="0" fontId="20" fillId="0" borderId="425" xfId="4" applyFont="1" applyBorder="1">
      <alignment vertical="center"/>
    </xf>
    <xf numFmtId="0" fontId="20" fillId="2" borderId="83" xfId="4" applyFont="1" applyFill="1" applyBorder="1" applyAlignment="1">
      <alignment horizontal="center" vertical="top"/>
    </xf>
    <xf numFmtId="0" fontId="93" fillId="0" borderId="0" xfId="4" applyFont="1">
      <alignment vertical="center"/>
    </xf>
    <xf numFmtId="0" fontId="92" fillId="0" borderId="0" xfId="4" applyFont="1" applyAlignment="1">
      <alignment horizontal="left" vertical="center"/>
    </xf>
    <xf numFmtId="0" fontId="92" fillId="0" borderId="5" xfId="4" applyFont="1" applyBorder="1" applyAlignment="1">
      <alignment horizontal="left" vertical="center"/>
    </xf>
    <xf numFmtId="0" fontId="93" fillId="2" borderId="0" xfId="4" applyFont="1" applyFill="1">
      <alignment vertical="center"/>
    </xf>
    <xf numFmtId="0" fontId="95" fillId="0" borderId="0" xfId="4" applyFont="1" applyAlignment="1">
      <alignment horizontal="center" vertical="center"/>
    </xf>
    <xf numFmtId="0" fontId="93" fillId="0" borderId="0" xfId="4" applyFont="1" applyAlignment="1">
      <alignment horizontal="left" vertical="center"/>
    </xf>
    <xf numFmtId="0" fontId="93" fillId="0" borderId="7" xfId="4" applyFont="1" applyBorder="1">
      <alignment vertical="center"/>
    </xf>
    <xf numFmtId="0" fontId="93" fillId="2" borderId="0" xfId="4" applyFont="1" applyFill="1" applyAlignment="1">
      <alignment horizontal="left" vertical="center"/>
    </xf>
    <xf numFmtId="0" fontId="93" fillId="0" borderId="0" xfId="4" applyFont="1" applyFill="1">
      <alignment vertical="center"/>
    </xf>
    <xf numFmtId="0" fontId="93" fillId="0" borderId="0" xfId="4" applyFont="1" applyFill="1" applyAlignment="1">
      <alignment horizontal="left" vertical="center"/>
    </xf>
    <xf numFmtId="0" fontId="93" fillId="0" borderId="0" xfId="4" applyFont="1" applyFill="1" applyAlignment="1">
      <alignment horizontal="center" vertical="center"/>
    </xf>
    <xf numFmtId="0" fontId="96" fillId="0" borderId="0" xfId="4" applyFont="1" applyFill="1">
      <alignment vertical="center"/>
    </xf>
    <xf numFmtId="0" fontId="92" fillId="0" borderId="0" xfId="4" applyFont="1" applyFill="1" applyAlignment="1">
      <alignment horizontal="center" vertical="center"/>
    </xf>
    <xf numFmtId="0" fontId="93" fillId="0" borderId="0" xfId="4" applyFont="1" applyAlignment="1">
      <alignment horizontal="left" vertical="top"/>
    </xf>
    <xf numFmtId="0" fontId="93" fillId="2" borderId="0" xfId="0" applyFont="1" applyFill="1" applyAlignment="1">
      <alignment horizontal="left" vertical="center"/>
    </xf>
    <xf numFmtId="0" fontId="97" fillId="2" borderId="0" xfId="0" applyFont="1" applyFill="1" applyAlignment="1">
      <alignment horizontal="left" vertical="center"/>
    </xf>
    <xf numFmtId="0" fontId="93" fillId="0" borderId="0" xfId="0" applyFont="1" applyAlignment="1">
      <alignment horizontal="left" vertical="center"/>
    </xf>
    <xf numFmtId="0" fontId="93" fillId="2" borderId="0" xfId="0" applyFont="1" applyFill="1" applyAlignment="1">
      <alignment horizontal="center" vertical="center"/>
    </xf>
    <xf numFmtId="0" fontId="93" fillId="2" borderId="25" xfId="0" applyFont="1" applyFill="1" applyBorder="1" applyAlignment="1">
      <alignment horizontal="center" vertical="center"/>
    </xf>
    <xf numFmtId="0" fontId="93" fillId="0" borderId="25" xfId="4" applyFont="1" applyBorder="1">
      <alignment vertical="center"/>
    </xf>
    <xf numFmtId="0" fontId="93" fillId="0" borderId="25" xfId="4" applyFont="1" applyBorder="1" applyAlignment="1">
      <alignment horizontal="right" vertical="center"/>
    </xf>
    <xf numFmtId="0" fontId="98" fillId="2" borderId="0" xfId="4" applyFont="1" applyFill="1" applyAlignment="1">
      <alignment vertical="top"/>
    </xf>
    <xf numFmtId="0" fontId="98" fillId="2" borderId="5" xfId="4" applyFont="1" applyFill="1" applyBorder="1" applyAlignment="1">
      <alignment vertical="top"/>
    </xf>
    <xf numFmtId="0" fontId="87" fillId="2" borderId="83" xfId="4" applyFont="1" applyFill="1" applyBorder="1" applyAlignment="1">
      <alignment horizontal="right" vertical="center"/>
    </xf>
    <xf numFmtId="0" fontId="92" fillId="0" borderId="83" xfId="4" applyFont="1" applyFill="1" applyBorder="1" applyAlignment="1">
      <alignment horizontal="center" vertical="center"/>
    </xf>
    <xf numFmtId="0" fontId="92" fillId="0" borderId="0" xfId="4" applyFont="1" applyFill="1" applyAlignment="1">
      <alignment horizontal="left" vertical="center"/>
    </xf>
    <xf numFmtId="0" fontId="87" fillId="2" borderId="0" xfId="4" applyFont="1" applyFill="1" applyAlignment="1">
      <alignment vertical="center" wrapText="1"/>
    </xf>
    <xf numFmtId="0" fontId="87" fillId="2" borderId="0" xfId="4" applyFont="1" applyFill="1">
      <alignment vertical="center"/>
    </xf>
    <xf numFmtId="0" fontId="88" fillId="0" borderId="0" xfId="4" applyFont="1" applyFill="1" applyAlignment="1">
      <alignment horizontal="left" vertical="center"/>
    </xf>
    <xf numFmtId="0" fontId="92" fillId="2" borderId="83" xfId="4" applyFont="1" applyFill="1" applyBorder="1" applyAlignment="1">
      <alignment horizontal="right" vertical="center"/>
    </xf>
    <xf numFmtId="0" fontId="94" fillId="2" borderId="0" xfId="4" applyFont="1" applyFill="1" applyAlignment="1">
      <alignment horizontal="left" vertical="center"/>
    </xf>
    <xf numFmtId="0" fontId="92" fillId="2" borderId="0" xfId="4" applyFont="1" applyFill="1" applyAlignment="1">
      <alignment horizontal="left" vertical="center"/>
    </xf>
    <xf numFmtId="0" fontId="92" fillId="2" borderId="5" xfId="4" applyFont="1" applyFill="1" applyBorder="1" applyAlignment="1">
      <alignment horizontal="left" vertical="center"/>
    </xf>
    <xf numFmtId="0" fontId="92" fillId="0" borderId="13" xfId="0" applyFont="1" applyBorder="1" applyAlignment="1">
      <alignment vertical="top" wrapText="1"/>
    </xf>
    <xf numFmtId="0" fontId="92" fillId="0" borderId="15" xfId="0" applyFont="1" applyBorder="1" applyAlignment="1">
      <alignment vertical="top" wrapText="1"/>
    </xf>
    <xf numFmtId="0" fontId="87" fillId="0" borderId="83" xfId="4" applyFont="1" applyFill="1" applyBorder="1" applyAlignment="1">
      <alignment horizontal="left" vertical="center"/>
    </xf>
    <xf numFmtId="0" fontId="93" fillId="0" borderId="13" xfId="4" applyFont="1" applyBorder="1">
      <alignment vertical="center"/>
    </xf>
    <xf numFmtId="0" fontId="20" fillId="0" borderId="0" xfId="4" applyFont="1" applyFill="1">
      <alignment vertical="center"/>
    </xf>
    <xf numFmtId="0" fontId="5" fillId="0" borderId="0" xfId="4" applyFont="1">
      <alignment vertical="center"/>
    </xf>
    <xf numFmtId="49" fontId="99" fillId="0" borderId="0" xfId="4" applyNumberFormat="1" applyFont="1" applyAlignment="1">
      <alignment vertical="center"/>
    </xf>
    <xf numFmtId="49" fontId="99" fillId="0" borderId="0" xfId="4" applyNumberFormat="1" applyFont="1" applyFill="1" applyBorder="1" applyAlignment="1" applyProtection="1">
      <alignment vertical="center"/>
    </xf>
    <xf numFmtId="0" fontId="5" fillId="0" borderId="0" xfId="4" applyFont="1" applyFill="1" applyBorder="1" applyAlignment="1" applyProtection="1">
      <alignment vertical="center"/>
    </xf>
    <xf numFmtId="0" fontId="100" fillId="0" borderId="0" xfId="4" applyFont="1" applyFill="1">
      <alignment vertical="center"/>
    </xf>
    <xf numFmtId="0" fontId="101" fillId="0" borderId="0" xfId="4" applyFont="1" applyFill="1" applyBorder="1" applyAlignment="1">
      <alignment vertical="center"/>
    </xf>
    <xf numFmtId="0" fontId="101" fillId="0" borderId="0" xfId="4" applyFont="1" applyFill="1" applyBorder="1" applyAlignment="1" applyProtection="1">
      <alignment vertical="center"/>
    </xf>
    <xf numFmtId="0" fontId="100" fillId="0" borderId="0" xfId="4" applyFont="1" applyFill="1" applyBorder="1" applyAlignment="1" applyProtection="1">
      <alignment vertical="center"/>
    </xf>
    <xf numFmtId="0" fontId="100" fillId="0" borderId="0" xfId="4" applyFont="1">
      <alignment vertical="center"/>
    </xf>
    <xf numFmtId="0" fontId="100" fillId="0" borderId="0" xfId="4" applyFont="1" applyFill="1" applyBorder="1" applyAlignment="1">
      <alignment horizontal="left" vertical="center"/>
    </xf>
    <xf numFmtId="0" fontId="102" fillId="0" borderId="0" xfId="4" applyFont="1" applyFill="1" applyBorder="1" applyAlignment="1" applyProtection="1">
      <alignment horizontal="left" vertical="center"/>
    </xf>
    <xf numFmtId="0" fontId="3" fillId="2" borderId="0" xfId="4" applyFont="1" applyFill="1" applyBorder="1" applyAlignment="1">
      <alignment vertical="center"/>
    </xf>
    <xf numFmtId="0" fontId="91" fillId="2" borderId="0" xfId="4" applyFont="1" applyFill="1" applyBorder="1" applyAlignment="1">
      <alignment horizontal="left" vertical="center"/>
    </xf>
    <xf numFmtId="0" fontId="99" fillId="0" borderId="0" xfId="4" applyFont="1">
      <alignment vertical="center"/>
    </xf>
    <xf numFmtId="0" fontId="49" fillId="2" borderId="0" xfId="4" applyFont="1" applyFill="1" applyBorder="1" applyAlignment="1">
      <alignment vertical="center"/>
    </xf>
    <xf numFmtId="0" fontId="5" fillId="2" borderId="0" xfId="4" applyFont="1" applyFill="1" applyBorder="1">
      <alignment vertical="center"/>
    </xf>
    <xf numFmtId="0" fontId="91" fillId="2" borderId="0" xfId="11" applyFont="1" applyFill="1" applyBorder="1" applyAlignment="1">
      <alignment vertical="center"/>
    </xf>
    <xf numFmtId="0" fontId="5" fillId="0" borderId="12" xfId="4" applyFont="1" applyBorder="1" applyAlignment="1">
      <alignment horizontal="center" vertical="center" wrapText="1"/>
    </xf>
    <xf numFmtId="0" fontId="7" fillId="0" borderId="12" xfId="4" applyFont="1" applyFill="1" applyBorder="1" applyAlignment="1">
      <alignment vertical="center" shrinkToFit="1"/>
    </xf>
    <xf numFmtId="0" fontId="5" fillId="0" borderId="12" xfId="4" applyFont="1" applyFill="1" applyBorder="1" applyAlignment="1">
      <alignment horizontal="center" vertical="center" shrinkToFit="1"/>
    </xf>
    <xf numFmtId="0" fontId="5" fillId="0" borderId="12" xfId="4" applyFont="1" applyBorder="1" applyAlignment="1">
      <alignment vertical="center"/>
    </xf>
    <xf numFmtId="0" fontId="5" fillId="0" borderId="12" xfId="4" applyFont="1" applyBorder="1">
      <alignment vertical="center"/>
    </xf>
    <xf numFmtId="0" fontId="5" fillId="0" borderId="0" xfId="10" applyFont="1" applyBorder="1" applyAlignment="1">
      <alignment horizontal="center" vertical="center" wrapText="1"/>
    </xf>
    <xf numFmtId="0" fontId="7" fillId="0" borderId="0" xfId="4" applyFont="1" applyFill="1" applyBorder="1" applyAlignment="1">
      <alignment vertical="center" shrinkToFit="1"/>
    </xf>
    <xf numFmtId="0" fontId="5" fillId="0" borderId="0" xfId="4" applyFont="1" applyFill="1" applyBorder="1" applyAlignment="1">
      <alignment horizontal="center" vertical="center" shrinkToFit="1"/>
    </xf>
    <xf numFmtId="0" fontId="5" fillId="0" borderId="0" xfId="4" applyFont="1" applyBorder="1" applyAlignment="1">
      <alignment vertical="center"/>
    </xf>
    <xf numFmtId="0" fontId="5" fillId="2" borderId="0" xfId="4" applyFont="1" applyFill="1">
      <alignment vertical="center"/>
    </xf>
    <xf numFmtId="0" fontId="5" fillId="2" borderId="0" xfId="4" applyFont="1" applyFill="1" applyBorder="1" applyAlignment="1">
      <alignment horizontal="right" vertical="center"/>
    </xf>
    <xf numFmtId="0" fontId="20" fillId="0" borderId="0" xfId="4" applyFont="1" applyFill="1" applyAlignment="1">
      <alignment horizontal="center" vertical="center"/>
    </xf>
    <xf numFmtId="0" fontId="20" fillId="0" borderId="0" xfId="0" applyFont="1" applyAlignment="1">
      <alignment horizontal="left" vertical="center" shrinkToFit="1"/>
    </xf>
    <xf numFmtId="0" fontId="20" fillId="0" borderId="0" xfId="4" applyFont="1">
      <alignment vertical="center"/>
    </xf>
    <xf numFmtId="0" fontId="20" fillId="2" borderId="0" xfId="0" applyFont="1" applyFill="1" applyAlignment="1">
      <alignment horizontal="left" vertical="center"/>
    </xf>
    <xf numFmtId="0" fontId="20" fillId="2" borderId="25" xfId="0" applyFont="1" applyFill="1" applyBorder="1" applyAlignment="1">
      <alignment horizontal="left" vertical="center"/>
    </xf>
    <xf numFmtId="0" fontId="22" fillId="2" borderId="0" xfId="0" applyFont="1" applyFill="1" applyAlignment="1">
      <alignment horizontal="left" vertical="top" wrapText="1"/>
    </xf>
    <xf numFmtId="0" fontId="105" fillId="0" borderId="0" xfId="4" applyFont="1" applyFill="1" applyAlignment="1">
      <alignment vertical="top" wrapText="1"/>
    </xf>
    <xf numFmtId="0" fontId="105" fillId="0" borderId="5" xfId="4" applyFont="1" applyFill="1" applyBorder="1" applyAlignment="1">
      <alignment vertical="top" wrapText="1"/>
    </xf>
    <xf numFmtId="0" fontId="85" fillId="0" borderId="0" xfId="4" applyFont="1" applyFill="1" applyAlignment="1">
      <alignment horizontal="left" vertical="top" wrapText="1"/>
    </xf>
    <xf numFmtId="0" fontId="86" fillId="0" borderId="0" xfId="4" applyFont="1" applyFill="1" applyAlignment="1">
      <alignment horizontal="left" vertical="center" wrapText="1"/>
    </xf>
    <xf numFmtId="0" fontId="86" fillId="0" borderId="5" xfId="4" applyFont="1" applyFill="1" applyBorder="1" applyAlignment="1">
      <alignment horizontal="left" vertical="center" wrapText="1"/>
    </xf>
    <xf numFmtId="0" fontId="22" fillId="0" borderId="0" xfId="4" applyFont="1" applyAlignment="1">
      <alignment vertical="top" wrapText="1"/>
    </xf>
    <xf numFmtId="0" fontId="22" fillId="0" borderId="15" xfId="4" applyFont="1" applyBorder="1" applyAlignment="1">
      <alignment vertical="top" wrapText="1"/>
    </xf>
    <xf numFmtId="0" fontId="22" fillId="0" borderId="6" xfId="4" applyFont="1" applyBorder="1" applyAlignment="1">
      <alignment vertical="top" wrapText="1"/>
    </xf>
    <xf numFmtId="0" fontId="22" fillId="0" borderId="17" xfId="4" applyFont="1" applyBorder="1" applyAlignment="1">
      <alignment vertical="top" wrapText="1"/>
    </xf>
    <xf numFmtId="0" fontId="20" fillId="0" borderId="0" xfId="4" applyFont="1">
      <alignment vertical="center"/>
    </xf>
    <xf numFmtId="0" fontId="22" fillId="0" borderId="0" xfId="4" applyFont="1" applyFill="1" applyAlignment="1">
      <alignment vertical="top" wrapText="1"/>
    </xf>
    <xf numFmtId="0" fontId="22" fillId="0" borderId="5" xfId="4" applyFont="1" applyFill="1" applyBorder="1" applyAlignment="1">
      <alignment vertical="top" wrapText="1"/>
    </xf>
    <xf numFmtId="0" fontId="106" fillId="2" borderId="83" xfId="4" applyFont="1" applyFill="1" applyBorder="1" applyAlignment="1">
      <alignment horizontal="right" vertical="center" shrinkToFit="1"/>
    </xf>
    <xf numFmtId="0" fontId="107" fillId="0" borderId="83" xfId="0" applyFont="1" applyBorder="1" applyAlignment="1">
      <alignment vertical="center" shrinkToFit="1"/>
    </xf>
    <xf numFmtId="0" fontId="106" fillId="2" borderId="83" xfId="4" applyFont="1" applyFill="1" applyBorder="1" applyAlignment="1">
      <alignment horizontal="right" vertical="center"/>
    </xf>
    <xf numFmtId="0" fontId="107" fillId="0" borderId="83" xfId="0" applyFont="1" applyBorder="1">
      <alignment vertical="center"/>
    </xf>
    <xf numFmtId="0" fontId="106" fillId="0" borderId="83" xfId="4" applyFont="1" applyBorder="1">
      <alignment vertical="center"/>
    </xf>
    <xf numFmtId="0" fontId="90" fillId="0" borderId="0" xfId="4" applyFont="1" applyAlignment="1">
      <alignment vertical="top" wrapText="1"/>
    </xf>
    <xf numFmtId="0" fontId="90" fillId="2" borderId="83" xfId="4" applyFont="1" applyFill="1" applyBorder="1" applyAlignment="1">
      <alignment horizontal="right" vertical="center"/>
    </xf>
    <xf numFmtId="0" fontId="25" fillId="2" borderId="0" xfId="0" applyFont="1" applyFill="1" applyAlignment="1">
      <alignment horizontal="left" vertical="center"/>
    </xf>
    <xf numFmtId="0" fontId="32" fillId="2" borderId="0" xfId="0" applyFont="1" applyFill="1" applyAlignment="1">
      <alignment horizontal="left" vertical="center"/>
    </xf>
    <xf numFmtId="0" fontId="90" fillId="2" borderId="0" xfId="4" applyFont="1" applyFill="1" applyAlignment="1">
      <alignment horizontal="center" vertical="top"/>
    </xf>
    <xf numFmtId="0" fontId="108" fillId="2" borderId="83" xfId="4" applyFont="1" applyFill="1" applyBorder="1" applyAlignment="1">
      <alignment horizontal="center" vertical="center"/>
    </xf>
    <xf numFmtId="0" fontId="90" fillId="2" borderId="83" xfId="4" applyFont="1" applyFill="1" applyBorder="1" applyAlignment="1">
      <alignment horizontal="center" vertical="center"/>
    </xf>
    <xf numFmtId="0" fontId="90" fillId="2" borderId="83" xfId="4" applyFont="1" applyFill="1" applyBorder="1" applyAlignment="1">
      <alignment horizontal="center"/>
    </xf>
    <xf numFmtId="0" fontId="90" fillId="2" borderId="83" xfId="4" applyFont="1" applyFill="1" applyBorder="1" applyAlignment="1">
      <alignment horizontal="left" vertical="center"/>
    </xf>
    <xf numFmtId="0" fontId="106" fillId="0" borderId="0" xfId="4" applyFont="1" applyAlignment="1">
      <alignment horizontal="center" vertical="center"/>
    </xf>
    <xf numFmtId="0" fontId="90" fillId="2" borderId="0" xfId="4" applyFont="1" applyFill="1" applyAlignment="1">
      <alignment vertical="center" wrapText="1"/>
    </xf>
    <xf numFmtId="0" fontId="90" fillId="2" borderId="5" xfId="4" applyFont="1" applyFill="1" applyBorder="1" applyAlignment="1">
      <alignment horizontal="left" vertical="center" wrapText="1"/>
    </xf>
    <xf numFmtId="0" fontId="106" fillId="0" borderId="0" xfId="4" applyFont="1" applyFill="1" applyAlignment="1">
      <alignment horizontal="left" vertical="center"/>
    </xf>
    <xf numFmtId="0" fontId="90" fillId="2" borderId="5" xfId="4" applyFont="1" applyFill="1" applyBorder="1" applyAlignment="1">
      <alignment horizontal="left" vertical="center"/>
    </xf>
    <xf numFmtId="0" fontId="106" fillId="0" borderId="0" xfId="4" applyFont="1" applyFill="1" applyAlignment="1">
      <alignment horizontal="left" vertical="top"/>
    </xf>
    <xf numFmtId="0" fontId="20" fillId="0" borderId="12" xfId="4" applyFont="1" applyFill="1" applyBorder="1">
      <alignment vertical="center"/>
    </xf>
    <xf numFmtId="0" fontId="20" fillId="2" borderId="0" xfId="4" applyFont="1" applyFill="1" applyAlignment="1">
      <alignment horizontal="left" vertical="center"/>
    </xf>
    <xf numFmtId="0" fontId="20" fillId="0" borderId="0" xfId="4" applyFont="1" applyFill="1" applyAlignment="1">
      <alignment horizontal="left" vertical="center"/>
    </xf>
    <xf numFmtId="0" fontId="22" fillId="2" borderId="0" xfId="4" applyFont="1" applyFill="1" applyAlignment="1">
      <alignment horizontal="left" vertical="center"/>
    </xf>
    <xf numFmtId="0" fontId="22" fillId="0" borderId="0" xfId="4" applyFont="1" applyAlignment="1">
      <alignment horizontal="left" vertical="center"/>
    </xf>
    <xf numFmtId="0" fontId="22" fillId="0" borderId="0" xfId="4" applyFont="1">
      <alignment vertical="center"/>
    </xf>
    <xf numFmtId="0" fontId="106" fillId="0" borderId="12" xfId="4" applyFont="1" applyFill="1" applyBorder="1">
      <alignment vertical="center"/>
    </xf>
    <xf numFmtId="0" fontId="106" fillId="0" borderId="13" xfId="4" applyFont="1" applyFill="1" applyBorder="1">
      <alignment vertical="center"/>
    </xf>
    <xf numFmtId="0" fontId="106" fillId="0" borderId="0" xfId="4" applyFont="1" applyFill="1">
      <alignment vertical="center"/>
    </xf>
    <xf numFmtId="0" fontId="22" fillId="0" borderId="0" xfId="4" applyFont="1" applyBorder="1" applyAlignment="1">
      <alignment vertical="top" wrapText="1"/>
    </xf>
    <xf numFmtId="0" fontId="90" fillId="0" borderId="37" xfId="4" applyFont="1" applyBorder="1" applyAlignment="1">
      <alignment vertical="top" wrapText="1"/>
    </xf>
    <xf numFmtId="0" fontId="90" fillId="0" borderId="83" xfId="4" applyFont="1" applyBorder="1" applyAlignment="1">
      <alignment vertical="top" wrapText="1"/>
    </xf>
    <xf numFmtId="0" fontId="20" fillId="0" borderId="12" xfId="0" applyFont="1" applyBorder="1" applyAlignment="1">
      <alignment vertical="top" wrapText="1"/>
    </xf>
    <xf numFmtId="0" fontId="20" fillId="0" borderId="0" xfId="0" applyFont="1" applyBorder="1" applyAlignment="1">
      <alignment vertical="top" wrapText="1"/>
    </xf>
    <xf numFmtId="0" fontId="20" fillId="2" borderId="0" xfId="4" applyFont="1" applyFill="1" applyAlignment="1">
      <alignment horizontal="center" vertical="center"/>
    </xf>
    <xf numFmtId="0" fontId="22" fillId="2" borderId="0" xfId="4" applyFont="1" applyFill="1" applyAlignment="1">
      <alignment horizontal="left" vertical="center"/>
    </xf>
    <xf numFmtId="0" fontId="20" fillId="0" borderId="0" xfId="4" applyFont="1">
      <alignment vertical="center"/>
    </xf>
    <xf numFmtId="0" fontId="26" fillId="0" borderId="0" xfId="4" applyFont="1" applyAlignment="1">
      <alignment horizontal="left" vertical="center"/>
    </xf>
    <xf numFmtId="0" fontId="49" fillId="2" borderId="19" xfId="4" applyFont="1" applyFill="1" applyBorder="1" applyAlignment="1">
      <alignment horizontal="left" vertical="center"/>
    </xf>
    <xf numFmtId="0" fontId="3" fillId="2" borderId="18" xfId="4" applyFont="1" applyFill="1" applyBorder="1" applyAlignment="1">
      <alignment horizontal="center" vertical="center"/>
    </xf>
    <xf numFmtId="0" fontId="3" fillId="2" borderId="45" xfId="4" applyFont="1" applyFill="1" applyBorder="1" applyAlignment="1">
      <alignment horizontal="center" vertical="center"/>
    </xf>
    <xf numFmtId="0" fontId="3" fillId="2" borderId="20" xfId="4" applyFont="1" applyFill="1" applyBorder="1" applyAlignment="1">
      <alignment horizontal="center" vertical="center"/>
    </xf>
    <xf numFmtId="0" fontId="22" fillId="2" borderId="0" xfId="4" applyFont="1" applyFill="1" applyAlignment="1">
      <alignment horizontal="left" vertical="top" wrapText="1"/>
    </xf>
    <xf numFmtId="0" fontId="22" fillId="2" borderId="5" xfId="4" applyFont="1" applyFill="1" applyBorder="1" applyAlignment="1">
      <alignment horizontal="left" vertical="top" wrapText="1"/>
    </xf>
    <xf numFmtId="0" fontId="24" fillId="0" borderId="0" xfId="4" applyFont="1" applyAlignment="1">
      <alignment horizontal="left" vertical="top" wrapText="1"/>
    </xf>
    <xf numFmtId="0" fontId="24" fillId="0" borderId="5" xfId="4" applyFont="1" applyBorder="1" applyAlignment="1">
      <alignment horizontal="left" vertical="top" wrapText="1"/>
    </xf>
    <xf numFmtId="0" fontId="20" fillId="2" borderId="19" xfId="4" applyFont="1" applyFill="1" applyBorder="1" applyAlignment="1">
      <alignment horizontal="center" vertical="center"/>
    </xf>
    <xf numFmtId="0" fontId="22" fillId="2" borderId="83" xfId="4" applyFont="1" applyFill="1" applyBorder="1" applyAlignment="1">
      <alignment horizontal="left" vertical="center"/>
    </xf>
    <xf numFmtId="49" fontId="110" fillId="0" borderId="0" xfId="4" applyNumberFormat="1" applyFont="1" applyAlignment="1">
      <alignment vertical="center"/>
    </xf>
    <xf numFmtId="0" fontId="100" fillId="0" borderId="0" xfId="4" applyFont="1" applyFill="1" applyBorder="1" applyAlignment="1">
      <alignment vertical="center"/>
    </xf>
    <xf numFmtId="0" fontId="100" fillId="0" borderId="0" xfId="4" applyFont="1" applyFill="1" applyBorder="1">
      <alignment vertical="center"/>
    </xf>
    <xf numFmtId="0" fontId="111" fillId="0" borderId="0" xfId="4" applyFont="1" applyFill="1" applyBorder="1">
      <alignment vertical="center"/>
    </xf>
    <xf numFmtId="0" fontId="112" fillId="0" borderId="0" xfId="4" applyFont="1" applyFill="1" applyBorder="1" applyAlignment="1">
      <alignment horizontal="left" vertical="center"/>
    </xf>
    <xf numFmtId="0" fontId="112" fillId="0" borderId="0" xfId="4" applyFont="1" applyFill="1">
      <alignment vertical="center"/>
    </xf>
    <xf numFmtId="0" fontId="112" fillId="0" borderId="0" xfId="4" applyFont="1" applyFill="1" applyBorder="1">
      <alignment vertical="center"/>
    </xf>
    <xf numFmtId="0" fontId="3" fillId="0" borderId="0" xfId="4" applyFont="1" applyFill="1" applyBorder="1" applyAlignment="1">
      <alignment vertical="center"/>
    </xf>
    <xf numFmtId="0" fontId="3" fillId="0" borderId="0" xfId="4" applyFont="1" applyFill="1" applyBorder="1" applyAlignment="1">
      <alignment horizontal="left" vertical="center"/>
    </xf>
    <xf numFmtId="0" fontId="102" fillId="0" borderId="0" xfId="4" applyFont="1" applyFill="1" applyBorder="1" applyAlignment="1">
      <alignment vertical="center"/>
    </xf>
    <xf numFmtId="0" fontId="100" fillId="0" borderId="0" xfId="4" applyFont="1" applyFill="1" applyBorder="1" applyAlignment="1">
      <alignment vertical="center" wrapText="1"/>
    </xf>
    <xf numFmtId="0" fontId="102" fillId="0" borderId="0" xfId="4" applyFont="1" applyFill="1" applyBorder="1" applyAlignment="1">
      <alignment horizontal="left" vertical="center"/>
    </xf>
    <xf numFmtId="0" fontId="100" fillId="2" borderId="0" xfId="4" applyFont="1" applyFill="1" applyBorder="1" applyAlignment="1">
      <alignment horizontal="left" vertical="center"/>
    </xf>
    <xf numFmtId="0" fontId="100" fillId="2" borderId="0" xfId="4" applyFont="1" applyFill="1" applyBorder="1">
      <alignment vertical="center"/>
    </xf>
    <xf numFmtId="0" fontId="102" fillId="2" borderId="0" xfId="4" applyFont="1" applyFill="1" applyBorder="1" applyAlignment="1">
      <alignment vertical="center"/>
    </xf>
    <xf numFmtId="0" fontId="5" fillId="0" borderId="44" xfId="4" applyFont="1" applyBorder="1">
      <alignment vertical="center"/>
    </xf>
    <xf numFmtId="0" fontId="5" fillId="0" borderId="44" xfId="4" applyFont="1" applyBorder="1" applyAlignment="1">
      <alignment horizontal="center" vertical="center"/>
    </xf>
    <xf numFmtId="0" fontId="5" fillId="2" borderId="18" xfId="4" applyFont="1" applyFill="1" applyBorder="1" applyAlignment="1">
      <alignment horizontal="center" vertical="center"/>
    </xf>
    <xf numFmtId="0" fontId="5" fillId="2" borderId="19" xfId="4" applyFont="1" applyFill="1" applyBorder="1">
      <alignment vertical="center"/>
    </xf>
    <xf numFmtId="0" fontId="5" fillId="2" borderId="19" xfId="4" applyFont="1" applyFill="1" applyBorder="1" applyAlignment="1">
      <alignment horizontal="left" vertical="center"/>
    </xf>
    <xf numFmtId="0" fontId="5" fillId="2" borderId="19" xfId="4" applyFont="1" applyFill="1" applyBorder="1" applyAlignment="1">
      <alignment vertical="center"/>
    </xf>
    <xf numFmtId="0" fontId="49" fillId="2" borderId="19" xfId="4" applyFont="1" applyFill="1" applyBorder="1" applyAlignment="1">
      <alignment vertical="center"/>
    </xf>
    <xf numFmtId="0" fontId="5" fillId="2" borderId="37" xfId="4" applyFont="1" applyFill="1" applyBorder="1" applyAlignment="1">
      <alignment horizontal="left" vertical="center"/>
    </xf>
    <xf numFmtId="0" fontId="3" fillId="2" borderId="19" xfId="4" applyFont="1" applyFill="1" applyBorder="1" applyAlignment="1">
      <alignment vertical="center"/>
    </xf>
    <xf numFmtId="0" fontId="100" fillId="0" borderId="148" xfId="4" applyFont="1" applyFill="1" applyBorder="1" applyAlignment="1">
      <alignment vertical="center" shrinkToFit="1"/>
    </xf>
    <xf numFmtId="0" fontId="5" fillId="0" borderId="148" xfId="4" applyFont="1" applyFill="1" applyBorder="1" applyAlignment="1">
      <alignment vertical="center" shrinkToFit="1"/>
    </xf>
    <xf numFmtId="0" fontId="5" fillId="0" borderId="148" xfId="4" applyFont="1" applyFill="1" applyBorder="1" applyAlignment="1">
      <alignment horizontal="center" vertical="center" shrinkToFit="1"/>
    </xf>
    <xf numFmtId="0" fontId="5" fillId="0" borderId="11" xfId="4" applyFont="1" applyBorder="1">
      <alignment vertical="center"/>
    </xf>
    <xf numFmtId="0" fontId="5" fillId="0" borderId="13" xfId="4" applyFont="1" applyBorder="1">
      <alignment vertical="center"/>
    </xf>
    <xf numFmtId="0" fontId="5" fillId="2" borderId="36" xfId="4" applyFont="1" applyFill="1" applyBorder="1" applyAlignment="1">
      <alignment vertical="center"/>
    </xf>
    <xf numFmtId="0" fontId="3" fillId="2" borderId="18" xfId="4" applyFont="1" applyFill="1" applyBorder="1" applyAlignment="1">
      <alignment vertical="center"/>
    </xf>
    <xf numFmtId="0" fontId="5" fillId="2" borderId="20" xfId="4" applyFont="1" applyFill="1" applyBorder="1" applyAlignment="1">
      <alignment vertical="center"/>
    </xf>
    <xf numFmtId="0" fontId="100" fillId="0" borderId="149" xfId="4" applyFont="1" applyFill="1" applyBorder="1" applyAlignment="1">
      <alignment vertical="center" shrinkToFit="1"/>
    </xf>
    <xf numFmtId="0" fontId="5" fillId="0" borderId="364" xfId="4" applyFont="1" applyFill="1" applyBorder="1" applyAlignment="1">
      <alignment vertical="center" shrinkToFit="1"/>
    </xf>
    <xf numFmtId="0" fontId="5" fillId="0" borderId="149" xfId="4" applyFont="1" applyFill="1" applyBorder="1" applyAlignment="1">
      <alignment horizontal="center" vertical="center" shrinkToFit="1"/>
    </xf>
    <xf numFmtId="0" fontId="5" fillId="0" borderId="14" xfId="4" applyFont="1" applyBorder="1">
      <alignment vertical="center"/>
    </xf>
    <xf numFmtId="0" fontId="5" fillId="0" borderId="15" xfId="4" applyFont="1" applyBorder="1">
      <alignment vertical="center"/>
    </xf>
    <xf numFmtId="0" fontId="5" fillId="2" borderId="36" xfId="4" applyFont="1" applyFill="1" applyBorder="1" applyAlignment="1">
      <alignment horizontal="left" vertical="center"/>
    </xf>
    <xf numFmtId="0" fontId="5" fillId="2" borderId="18" xfId="4" applyFont="1" applyFill="1" applyBorder="1" applyAlignment="1">
      <alignment vertical="center"/>
    </xf>
    <xf numFmtId="0" fontId="5" fillId="0" borderId="149" xfId="4" applyFont="1" applyFill="1" applyBorder="1" applyAlignment="1">
      <alignment vertical="center" shrinkToFit="1"/>
    </xf>
    <xf numFmtId="0" fontId="3" fillId="2" borderId="19" xfId="4" applyFont="1" applyFill="1" applyBorder="1">
      <alignment vertical="center"/>
    </xf>
    <xf numFmtId="0" fontId="49" fillId="2" borderId="19" xfId="4" applyFont="1" applyFill="1" applyBorder="1" applyAlignment="1">
      <alignment horizontal="center" vertical="center"/>
    </xf>
    <xf numFmtId="0" fontId="49" fillId="2" borderId="19" xfId="4" applyFont="1" applyFill="1" applyBorder="1" applyAlignment="1">
      <alignment horizontal="right" vertical="center"/>
    </xf>
    <xf numFmtId="0" fontId="5" fillId="2" borderId="18" xfId="4" applyFont="1" applyFill="1" applyBorder="1">
      <alignment vertical="center"/>
    </xf>
    <xf numFmtId="0" fontId="100" fillId="2" borderId="18" xfId="4" applyFont="1" applyFill="1" applyBorder="1" applyAlignment="1">
      <alignment horizontal="center" vertical="center" wrapText="1"/>
    </xf>
    <xf numFmtId="0" fontId="100" fillId="2" borderId="20" xfId="4" applyFont="1" applyFill="1" applyBorder="1" applyAlignment="1">
      <alignment horizontal="center" vertical="center" wrapText="1"/>
    </xf>
    <xf numFmtId="0" fontId="5" fillId="0" borderId="197" xfId="4" applyFont="1" applyFill="1" applyBorder="1" applyAlignment="1">
      <alignment vertical="center" shrinkToFit="1"/>
    </xf>
    <xf numFmtId="0" fontId="5" fillId="0" borderId="16" xfId="4" applyFont="1" applyBorder="1">
      <alignment vertical="center"/>
    </xf>
    <xf numFmtId="0" fontId="5" fillId="0" borderId="17" xfId="4" applyFont="1" applyBorder="1">
      <alignment vertical="center"/>
    </xf>
    <xf numFmtId="0" fontId="5" fillId="0" borderId="23" xfId="4" applyFont="1" applyFill="1" applyBorder="1" applyAlignment="1">
      <alignment vertical="center" shrinkToFit="1"/>
    </xf>
    <xf numFmtId="0" fontId="5" fillId="0" borderId="11" xfId="4" applyFont="1" applyBorder="1" applyAlignment="1">
      <alignment horizontal="right" vertical="center"/>
    </xf>
    <xf numFmtId="0" fontId="5" fillId="2" borderId="19" xfId="4" applyFont="1" applyFill="1" applyBorder="1" applyAlignment="1">
      <alignment vertical="center" wrapText="1"/>
    </xf>
    <xf numFmtId="0" fontId="5" fillId="0" borderId="14" xfId="4" applyFont="1" applyBorder="1" applyAlignment="1">
      <alignment horizontal="center" vertical="center"/>
    </xf>
    <xf numFmtId="0" fontId="5" fillId="0" borderId="19" xfId="4" applyFont="1" applyFill="1" applyBorder="1">
      <alignment vertical="center"/>
    </xf>
    <xf numFmtId="0" fontId="5" fillId="0" borderId="19" xfId="4" applyFont="1" applyFill="1" applyBorder="1" applyAlignment="1">
      <alignment vertical="center"/>
    </xf>
    <xf numFmtId="0" fontId="5" fillId="0" borderId="19" xfId="4" applyFont="1" applyFill="1" applyBorder="1" applyAlignment="1">
      <alignment vertical="center" wrapText="1"/>
    </xf>
    <xf numFmtId="0" fontId="49" fillId="0" borderId="19" xfId="4" applyFont="1" applyFill="1" applyBorder="1" applyAlignment="1">
      <alignment vertical="center"/>
    </xf>
    <xf numFmtId="0" fontId="100" fillId="0" borderId="150" xfId="4" applyFont="1" applyFill="1" applyBorder="1" applyAlignment="1">
      <alignment vertical="center" shrinkToFit="1"/>
    </xf>
    <xf numFmtId="0" fontId="5" fillId="0" borderId="33" xfId="4" applyFont="1" applyFill="1" applyBorder="1" applyAlignment="1">
      <alignment vertical="center" shrinkToFit="1"/>
    </xf>
    <xf numFmtId="0" fontId="5" fillId="0" borderId="150" xfId="4" applyFont="1" applyFill="1" applyBorder="1" applyAlignment="1">
      <alignment horizontal="center" vertical="center" shrinkToFit="1"/>
    </xf>
    <xf numFmtId="0" fontId="5" fillId="0" borderId="16" xfId="4" applyFont="1" applyBorder="1" applyAlignment="1">
      <alignment horizontal="right" vertical="center"/>
    </xf>
    <xf numFmtId="0" fontId="5" fillId="0" borderId="19" xfId="4" applyFont="1" applyFill="1" applyBorder="1" applyAlignment="1">
      <alignment horizontal="left" vertical="center"/>
    </xf>
    <xf numFmtId="0" fontId="5" fillId="2" borderId="18" xfId="4" applyFont="1" applyFill="1" applyBorder="1" applyAlignment="1">
      <alignment horizontal="left" vertical="center" shrinkToFit="1"/>
    </xf>
    <xf numFmtId="0" fontId="5" fillId="2" borderId="19" xfId="4" applyFont="1" applyFill="1" applyBorder="1" applyAlignment="1">
      <alignment horizontal="left" vertical="center" shrinkToFit="1"/>
    </xf>
    <xf numFmtId="0" fontId="5" fillId="2" borderId="20" xfId="4" applyFont="1" applyFill="1" applyBorder="1" applyAlignment="1">
      <alignment horizontal="left" vertical="center" shrinkToFit="1"/>
    </xf>
    <xf numFmtId="0" fontId="5" fillId="0" borderId="4" xfId="4" applyFont="1" applyBorder="1" applyAlignment="1">
      <alignment horizontal="center" vertical="center" wrapText="1"/>
    </xf>
    <xf numFmtId="0" fontId="100" fillId="0" borderId="4" xfId="4" applyFont="1" applyFill="1" applyBorder="1" applyAlignment="1">
      <alignment vertical="center" shrinkToFit="1"/>
    </xf>
    <xf numFmtId="0" fontId="5" fillId="0" borderId="44" xfId="4" applyFont="1" applyFill="1" applyBorder="1" applyAlignment="1">
      <alignment vertical="center" shrinkToFit="1"/>
    </xf>
    <xf numFmtId="0" fontId="5" fillId="0" borderId="4" xfId="4" applyFont="1" applyFill="1" applyBorder="1" applyAlignment="1">
      <alignment horizontal="center" vertical="center" shrinkToFit="1"/>
    </xf>
    <xf numFmtId="0" fontId="5" fillId="0" borderId="14" xfId="4" applyFont="1" applyBorder="1" applyAlignment="1">
      <alignment horizontal="right" vertical="center"/>
    </xf>
    <xf numFmtId="0" fontId="5" fillId="0" borderId="20" xfId="4" applyFont="1" applyFill="1" applyBorder="1" applyAlignment="1">
      <alignment horizontal="left" vertical="center"/>
    </xf>
    <xf numFmtId="0" fontId="3" fillId="2" borderId="45" xfId="4" applyFont="1" applyFill="1" applyBorder="1" applyAlignment="1">
      <alignment vertical="center"/>
    </xf>
    <xf numFmtId="0" fontId="5" fillId="2" borderId="41" xfId="4" applyFont="1" applyFill="1" applyBorder="1" applyAlignment="1">
      <alignment vertical="center"/>
    </xf>
    <xf numFmtId="0" fontId="5" fillId="2" borderId="20" xfId="4" applyFont="1" applyFill="1" applyBorder="1" applyAlignment="1">
      <alignment horizontal="left" vertical="center"/>
    </xf>
    <xf numFmtId="0" fontId="5" fillId="0" borderId="18" xfId="10" applyFont="1" applyBorder="1" applyAlignment="1">
      <alignment vertical="center"/>
    </xf>
    <xf numFmtId="0" fontId="5" fillId="0" borderId="45" xfId="10" applyFont="1" applyBorder="1" applyAlignment="1">
      <alignment vertical="center"/>
    </xf>
    <xf numFmtId="0" fontId="5" fillId="2" borderId="83" xfId="4" applyFont="1" applyFill="1" applyBorder="1" applyAlignment="1">
      <alignment horizontal="left" vertical="center"/>
    </xf>
    <xf numFmtId="0" fontId="5" fillId="0" borderId="16" xfId="4" applyFont="1" applyBorder="1" applyAlignment="1">
      <alignment horizontal="center" vertical="center"/>
    </xf>
    <xf numFmtId="0" fontId="5" fillId="2" borderId="41" xfId="4" applyFont="1" applyFill="1" applyBorder="1" applyAlignment="1">
      <alignment horizontal="left" vertical="center"/>
    </xf>
    <xf numFmtId="0" fontId="5" fillId="2" borderId="6" xfId="4" applyFont="1" applyFill="1" applyBorder="1" applyAlignment="1">
      <alignment vertical="center"/>
    </xf>
    <xf numFmtId="0" fontId="5" fillId="2" borderId="6" xfId="4" applyFont="1" applyFill="1" applyBorder="1">
      <alignment vertical="center"/>
    </xf>
    <xf numFmtId="0" fontId="5" fillId="2" borderId="6" xfId="4" applyFont="1" applyFill="1" applyBorder="1" applyAlignment="1">
      <alignment horizontal="left" vertical="center"/>
    </xf>
    <xf numFmtId="0" fontId="5" fillId="2" borderId="17" xfId="4" applyFont="1" applyFill="1" applyBorder="1" applyAlignment="1">
      <alignment vertical="center"/>
    </xf>
    <xf numFmtId="0" fontId="100" fillId="2" borderId="16" xfId="4" applyFont="1" applyFill="1" applyBorder="1" applyAlignment="1">
      <alignment horizontal="center" vertical="center" wrapText="1"/>
    </xf>
    <xf numFmtId="0" fontId="100" fillId="2" borderId="17" xfId="4" applyFont="1" applyFill="1" applyBorder="1" applyAlignment="1">
      <alignment horizontal="center" vertical="center" wrapText="1"/>
    </xf>
    <xf numFmtId="0" fontId="49" fillId="2" borderId="19" xfId="4" applyFont="1" applyFill="1" applyBorder="1">
      <alignment vertical="center"/>
    </xf>
    <xf numFmtId="0" fontId="100" fillId="2" borderId="19" xfId="4" applyFont="1" applyFill="1" applyBorder="1" applyAlignment="1">
      <alignment vertical="center"/>
    </xf>
    <xf numFmtId="0" fontId="100" fillId="2" borderId="19" xfId="4" applyFont="1" applyFill="1" applyBorder="1">
      <alignment vertical="center"/>
    </xf>
    <xf numFmtId="0" fontId="5" fillId="0" borderId="83" xfId="4" applyFont="1" applyFill="1" applyBorder="1" applyAlignment="1">
      <alignment horizontal="left" vertical="center"/>
    </xf>
    <xf numFmtId="0" fontId="50" fillId="0" borderId="18" xfId="18" applyFont="1" applyBorder="1" applyAlignment="1">
      <alignment vertical="center" shrinkToFit="1"/>
    </xf>
    <xf numFmtId="0" fontId="50" fillId="0" borderId="20" xfId="18" applyFont="1" applyBorder="1" applyAlignment="1">
      <alignment vertical="center" shrinkToFit="1"/>
    </xf>
    <xf numFmtId="0" fontId="100" fillId="0" borderId="364" xfId="4" applyFont="1" applyFill="1" applyBorder="1" applyAlignment="1">
      <alignment vertical="center" shrinkToFit="1"/>
    </xf>
    <xf numFmtId="0" fontId="5" fillId="0" borderId="364" xfId="4" applyFont="1" applyFill="1" applyBorder="1" applyAlignment="1">
      <alignment horizontal="center" vertical="center" shrinkToFit="1"/>
    </xf>
    <xf numFmtId="0" fontId="49" fillId="0" borderId="15" xfId="4" applyFont="1" applyBorder="1" applyAlignment="1">
      <alignment horizontal="left" wrapText="1"/>
    </xf>
    <xf numFmtId="0" fontId="5" fillId="2" borderId="12" xfId="4" applyFont="1" applyFill="1" applyBorder="1" applyAlignment="1">
      <alignment horizontal="left" vertical="center"/>
    </xf>
    <xf numFmtId="0" fontId="91" fillId="2" borderId="0" xfId="4" applyFont="1" applyFill="1" applyBorder="1" applyAlignment="1">
      <alignment vertical="center"/>
    </xf>
    <xf numFmtId="0" fontId="100" fillId="2" borderId="0" xfId="4" applyFont="1" applyFill="1" applyBorder="1" applyAlignment="1">
      <alignment vertical="center"/>
    </xf>
    <xf numFmtId="0" fontId="5" fillId="0" borderId="79" xfId="4" applyFont="1" applyBorder="1">
      <alignment vertical="center"/>
    </xf>
    <xf numFmtId="0" fontId="5" fillId="0" borderId="150" xfId="4" applyFont="1" applyBorder="1">
      <alignment vertical="center"/>
    </xf>
    <xf numFmtId="0" fontId="5" fillId="2" borderId="11" xfId="4" applyFont="1" applyFill="1" applyBorder="1" applyAlignment="1">
      <alignment horizontal="left" vertical="center"/>
    </xf>
    <xf numFmtId="0" fontId="5" fillId="2" borderId="37" xfId="4" applyFont="1" applyFill="1" applyBorder="1" applyAlignment="1">
      <alignment vertical="center"/>
    </xf>
    <xf numFmtId="0" fontId="5" fillId="2" borderId="4" xfId="4" applyFont="1" applyFill="1" applyBorder="1">
      <alignment vertical="center"/>
    </xf>
    <xf numFmtId="0" fontId="5" fillId="2" borderId="4" xfId="4" applyFont="1" applyFill="1" applyBorder="1" applyAlignment="1">
      <alignment horizontal="left" vertical="center"/>
    </xf>
    <xf numFmtId="0" fontId="5" fillId="0" borderId="11" xfId="4" applyFont="1" applyBorder="1" applyAlignment="1">
      <alignment vertical="center"/>
    </xf>
    <xf numFmtId="0" fontId="5" fillId="0" borderId="13" xfId="4" applyFont="1" applyBorder="1" applyAlignment="1">
      <alignment vertical="center"/>
    </xf>
    <xf numFmtId="0" fontId="5" fillId="0" borderId="83" xfId="4" applyFont="1" applyBorder="1">
      <alignment vertical="center"/>
    </xf>
    <xf numFmtId="0" fontId="5" fillId="0" borderId="14" xfId="4" applyFont="1" applyBorder="1" applyAlignment="1">
      <alignment vertical="center"/>
    </xf>
    <xf numFmtId="0" fontId="5" fillId="0" borderId="15" xfId="4" applyFont="1" applyBorder="1" applyAlignment="1">
      <alignment vertical="center"/>
    </xf>
    <xf numFmtId="0" fontId="100" fillId="2" borderId="18" xfId="4" applyFont="1" applyFill="1" applyBorder="1" applyAlignment="1">
      <alignment horizontal="center" vertical="center"/>
    </xf>
    <xf numFmtId="0" fontId="100" fillId="2" borderId="45" xfId="4" applyFont="1" applyFill="1" applyBorder="1" applyAlignment="1">
      <alignment horizontal="center" vertical="center"/>
    </xf>
    <xf numFmtId="0" fontId="5" fillId="2" borderId="11" xfId="4" applyFont="1" applyFill="1" applyBorder="1" applyAlignment="1">
      <alignment vertical="center"/>
    </xf>
    <xf numFmtId="0" fontId="100" fillId="2" borderId="11" xfId="4" applyFont="1" applyFill="1" applyBorder="1" applyAlignment="1">
      <alignment horizontal="center" vertical="center"/>
    </xf>
    <xf numFmtId="0" fontId="100" fillId="2" borderId="34" xfId="4" applyFont="1" applyFill="1" applyBorder="1" applyAlignment="1">
      <alignment horizontal="center" vertical="center"/>
    </xf>
    <xf numFmtId="0" fontId="51" fillId="0" borderId="149" xfId="4" applyFont="1" applyFill="1" applyBorder="1" applyAlignment="1">
      <alignment vertical="center" shrinkToFit="1"/>
    </xf>
    <xf numFmtId="0" fontId="5" fillId="2" borderId="14" xfId="4" applyFont="1" applyFill="1" applyBorder="1" applyAlignment="1">
      <alignment vertical="center"/>
    </xf>
    <xf numFmtId="0" fontId="100" fillId="2" borderId="14" xfId="4" applyFont="1" applyFill="1" applyBorder="1" applyAlignment="1">
      <alignment horizontal="center" vertical="center"/>
    </xf>
    <xf numFmtId="0" fontId="100" fillId="2" borderId="25" xfId="4" applyFont="1" applyFill="1" applyBorder="1" applyAlignment="1">
      <alignment horizontal="center" vertical="center"/>
    </xf>
    <xf numFmtId="0" fontId="5" fillId="2" borderId="16" xfId="4" applyFont="1" applyFill="1" applyBorder="1" applyAlignment="1">
      <alignment vertical="center"/>
    </xf>
    <xf numFmtId="0" fontId="100" fillId="2" borderId="16" xfId="4" applyFont="1" applyFill="1" applyBorder="1" applyAlignment="1">
      <alignment horizontal="center" vertical="center"/>
    </xf>
    <xf numFmtId="0" fontId="100" fillId="2" borderId="26" xfId="4" applyFont="1" applyFill="1" applyBorder="1" applyAlignment="1">
      <alignment horizontal="center" vertical="center"/>
    </xf>
    <xf numFmtId="0" fontId="119" fillId="2" borderId="19" xfId="4" applyFont="1" applyFill="1" applyBorder="1" applyAlignment="1">
      <alignment horizontal="left" vertical="center"/>
    </xf>
    <xf numFmtId="0" fontId="5" fillId="2" borderId="18" xfId="4" applyFont="1" applyFill="1" applyBorder="1" applyAlignment="1">
      <alignment horizontal="left" vertical="center"/>
    </xf>
    <xf numFmtId="0" fontId="5" fillId="0" borderId="4" xfId="10" applyFont="1" applyBorder="1" applyAlignment="1">
      <alignment horizontal="center" vertical="center" wrapText="1"/>
    </xf>
    <xf numFmtId="0" fontId="7" fillId="0" borderId="364" xfId="4" applyFont="1" applyFill="1" applyBorder="1" applyAlignment="1">
      <alignment vertical="center" shrinkToFit="1"/>
    </xf>
    <xf numFmtId="0" fontId="7" fillId="0" borderId="149" xfId="4" applyFont="1" applyFill="1" applyBorder="1" applyAlignment="1">
      <alignment vertical="center" shrinkToFit="1"/>
    </xf>
    <xf numFmtId="0" fontId="5" fillId="2" borderId="37" xfId="4" applyFont="1" applyFill="1" applyBorder="1">
      <alignment vertical="center"/>
    </xf>
    <xf numFmtId="0" fontId="5" fillId="0" borderId="33" xfId="10" applyFont="1" applyBorder="1" applyAlignment="1">
      <alignment horizontal="center" vertical="center" wrapText="1"/>
    </xf>
    <xf numFmtId="0" fontId="7" fillId="0" borderId="150" xfId="4" applyFont="1" applyFill="1" applyBorder="1" applyAlignment="1">
      <alignment vertical="center" shrinkToFit="1"/>
    </xf>
    <xf numFmtId="0" fontId="5" fillId="0" borderId="16" xfId="4" applyFont="1" applyBorder="1" applyAlignment="1">
      <alignment vertical="center"/>
    </xf>
    <xf numFmtId="0" fontId="5" fillId="0" borderId="17" xfId="4" applyFont="1" applyBorder="1" applyAlignment="1">
      <alignment vertical="center"/>
    </xf>
    <xf numFmtId="0" fontId="5" fillId="2" borderId="4" xfId="4" applyFont="1" applyFill="1" applyBorder="1" applyAlignment="1">
      <alignment vertical="center"/>
    </xf>
    <xf numFmtId="0" fontId="5" fillId="2" borderId="36" xfId="4" applyFont="1" applyFill="1" applyBorder="1">
      <alignment vertical="center"/>
    </xf>
    <xf numFmtId="0" fontId="51" fillId="0" borderId="148" xfId="4" applyFont="1" applyFill="1" applyBorder="1" applyAlignment="1">
      <alignment vertical="center" shrinkToFit="1"/>
    </xf>
    <xf numFmtId="0" fontId="5" fillId="2" borderId="12" xfId="4" applyFont="1" applyFill="1" applyBorder="1" applyAlignment="1">
      <alignment vertical="center"/>
    </xf>
    <xf numFmtId="0" fontId="5" fillId="2" borderId="12" xfId="4" applyFont="1" applyFill="1" applyBorder="1">
      <alignment vertical="center"/>
    </xf>
    <xf numFmtId="0" fontId="100" fillId="2" borderId="12" xfId="4" applyFont="1" applyFill="1" applyBorder="1" applyAlignment="1">
      <alignment horizontal="center" vertical="center"/>
    </xf>
    <xf numFmtId="0" fontId="100" fillId="2" borderId="13" xfId="4" applyFont="1" applyFill="1" applyBorder="1" applyAlignment="1">
      <alignment horizontal="center" vertical="center"/>
    </xf>
    <xf numFmtId="0" fontId="100" fillId="2" borderId="6" xfId="4" applyFont="1" applyFill="1" applyBorder="1" applyAlignment="1">
      <alignment horizontal="center" vertical="center"/>
    </xf>
    <xf numFmtId="0" fontId="100" fillId="2" borderId="17" xfId="4" applyFont="1" applyFill="1" applyBorder="1" applyAlignment="1">
      <alignment horizontal="center" vertical="center"/>
    </xf>
    <xf numFmtId="0" fontId="5" fillId="2" borderId="14" xfId="4" applyFont="1" applyFill="1" applyBorder="1" applyAlignment="1">
      <alignment horizontal="left" vertical="center"/>
    </xf>
    <xf numFmtId="0" fontId="5" fillId="0" borderId="34" xfId="4" applyFont="1" applyBorder="1">
      <alignment vertical="center"/>
    </xf>
    <xf numFmtId="0" fontId="5" fillId="0" borderId="18" xfId="4" applyFont="1" applyBorder="1">
      <alignment vertical="center"/>
    </xf>
    <xf numFmtId="0" fontId="5" fillId="0" borderId="45" xfId="4" applyFont="1" applyBorder="1">
      <alignment vertical="center"/>
    </xf>
    <xf numFmtId="0" fontId="5" fillId="2" borderId="19" xfId="11" applyFont="1" applyFill="1" applyBorder="1" applyAlignment="1">
      <alignment horizontal="left" vertical="center"/>
    </xf>
    <xf numFmtId="0" fontId="5" fillId="2" borderId="83" xfId="4" applyFont="1" applyFill="1" applyBorder="1">
      <alignment vertical="center"/>
    </xf>
    <xf numFmtId="0" fontId="100" fillId="2" borderId="20" xfId="4" applyFont="1" applyFill="1" applyBorder="1" applyAlignment="1">
      <alignment horizontal="center" vertical="center"/>
    </xf>
    <xf numFmtId="0" fontId="5" fillId="2" borderId="4" xfId="11" applyFont="1" applyFill="1" applyBorder="1" applyAlignment="1">
      <alignment vertical="center"/>
    </xf>
    <xf numFmtId="0" fontId="5" fillId="2" borderId="20" xfId="11" applyFont="1" applyFill="1" applyBorder="1" applyAlignment="1">
      <alignment horizontal="left" vertical="center"/>
    </xf>
    <xf numFmtId="0" fontId="5" fillId="2" borderId="19" xfId="4" applyFont="1" applyFill="1" applyBorder="1" applyAlignment="1">
      <alignment horizontal="center" vertical="center"/>
    </xf>
    <xf numFmtId="0" fontId="5" fillId="0" borderId="4" xfId="4" applyFont="1" applyBorder="1">
      <alignment vertical="center"/>
    </xf>
    <xf numFmtId="0" fontId="5" fillId="0" borderId="19" xfId="4" applyFont="1" applyBorder="1" applyAlignment="1">
      <alignment horizontal="left" vertical="center"/>
    </xf>
    <xf numFmtId="0" fontId="5" fillId="0" borderId="20" xfId="4" applyFont="1" applyBorder="1" applyAlignment="1">
      <alignment horizontal="left" vertical="center"/>
    </xf>
    <xf numFmtId="0" fontId="5" fillId="2" borderId="42" xfId="4" applyFont="1" applyFill="1" applyBorder="1" applyAlignment="1">
      <alignment vertical="center"/>
    </xf>
    <xf numFmtId="0" fontId="5" fillId="2" borderId="44" xfId="4" applyFont="1" applyFill="1" applyBorder="1" applyAlignment="1">
      <alignment horizontal="left" vertical="center"/>
    </xf>
    <xf numFmtId="0" fontId="119" fillId="2" borderId="19" xfId="4" applyFont="1" applyFill="1" applyBorder="1" applyAlignment="1">
      <alignment horizontal="center" vertical="center"/>
    </xf>
    <xf numFmtId="0" fontId="119" fillId="2" borderId="19" xfId="4" applyFont="1" applyFill="1" applyBorder="1" applyAlignment="1">
      <alignment vertical="center"/>
    </xf>
    <xf numFmtId="0" fontId="51" fillId="2" borderId="19" xfId="4" applyFont="1" applyFill="1" applyBorder="1" applyAlignment="1">
      <alignment horizontal="left" vertical="center"/>
    </xf>
    <xf numFmtId="0" fontId="5" fillId="2" borderId="33" xfId="4" applyFont="1" applyFill="1" applyBorder="1" applyAlignment="1">
      <alignment horizontal="left" vertical="center"/>
    </xf>
    <xf numFmtId="0" fontId="5" fillId="2" borderId="42" xfId="4" applyFont="1" applyFill="1" applyBorder="1" applyAlignment="1">
      <alignment horizontal="left" vertical="center"/>
    </xf>
    <xf numFmtId="0" fontId="22" fillId="2" borderId="0" xfId="4" applyFont="1" applyFill="1" applyAlignment="1">
      <alignment horizontal="left" vertical="top" wrapText="1"/>
    </xf>
    <xf numFmtId="0" fontId="22" fillId="2" borderId="5" xfId="4" applyFont="1" applyFill="1" applyBorder="1" applyAlignment="1">
      <alignment horizontal="left" vertical="top" wrapText="1"/>
    </xf>
    <xf numFmtId="0" fontId="20" fillId="2" borderId="0" xfId="4" applyFont="1" applyFill="1" applyAlignment="1">
      <alignment horizontal="left" vertical="center"/>
    </xf>
    <xf numFmtId="0" fontId="20" fillId="0" borderId="0" xfId="4" applyFont="1" applyAlignment="1">
      <alignment horizontal="center" vertical="center"/>
    </xf>
    <xf numFmtId="0" fontId="22" fillId="0" borderId="0" xfId="4" applyFont="1" applyAlignment="1">
      <alignment horizontal="left" vertical="top"/>
    </xf>
    <xf numFmtId="0" fontId="24" fillId="0" borderId="0" xfId="4" applyFont="1" applyAlignment="1">
      <alignment vertical="top" wrapText="1"/>
    </xf>
    <xf numFmtId="0" fontId="24" fillId="0" borderId="5" xfId="4" applyFont="1" applyBorder="1" applyAlignment="1">
      <alignment vertical="top" wrapText="1"/>
    </xf>
    <xf numFmtId="0" fontId="22" fillId="2" borderId="0" xfId="4" applyFont="1" applyFill="1">
      <alignment vertical="center"/>
    </xf>
    <xf numFmtId="0" fontId="20" fillId="0" borderId="0" xfId="4" applyFont="1">
      <alignment vertical="center"/>
    </xf>
    <xf numFmtId="0" fontId="26" fillId="2" borderId="0" xfId="4" applyFont="1" applyFill="1" applyAlignment="1">
      <alignment horizontal="left" vertical="center"/>
    </xf>
    <xf numFmtId="0" fontId="20" fillId="2" borderId="0" xfId="4" applyFont="1" applyFill="1">
      <alignment vertical="center"/>
    </xf>
    <xf numFmtId="0" fontId="24" fillId="0" borderId="83" xfId="4" applyFont="1" applyFill="1" applyBorder="1" applyAlignment="1">
      <alignment horizontal="center" vertical="center"/>
    </xf>
    <xf numFmtId="0" fontId="37" fillId="0" borderId="0" xfId="4" applyFont="1" applyAlignment="1">
      <alignment horizontal="left" vertical="center" wrapText="1"/>
    </xf>
    <xf numFmtId="0" fontId="26" fillId="0" borderId="11" xfId="4" applyFont="1" applyBorder="1">
      <alignment vertical="center"/>
    </xf>
    <xf numFmtId="0" fontId="26" fillId="0" borderId="0" xfId="4" applyFont="1" applyAlignment="1">
      <alignment vertical="top" wrapText="1"/>
    </xf>
    <xf numFmtId="0" fontId="5" fillId="2" borderId="0" xfId="4" applyFont="1" applyFill="1" applyBorder="1" applyAlignment="1">
      <alignment vertical="center" shrinkToFit="1"/>
    </xf>
    <xf numFmtId="0" fontId="5" fillId="2" borderId="83" xfId="4" applyFont="1" applyFill="1" applyBorder="1" applyAlignment="1">
      <alignment vertical="center"/>
    </xf>
    <xf numFmtId="0" fontId="5" fillId="2" borderId="83" xfId="4" applyFont="1" applyFill="1" applyBorder="1" applyAlignment="1">
      <alignment vertical="center" shrinkToFit="1"/>
    </xf>
    <xf numFmtId="0" fontId="5" fillId="2" borderId="0" xfId="4" applyFont="1" applyFill="1" applyBorder="1" applyAlignment="1">
      <alignment horizontal="left" vertical="top" shrinkToFit="1"/>
    </xf>
    <xf numFmtId="0" fontId="44" fillId="2" borderId="0" xfId="4" applyFont="1" applyFill="1">
      <alignment vertical="center"/>
    </xf>
    <xf numFmtId="0" fontId="123" fillId="0" borderId="0" xfId="4" applyFont="1" applyAlignment="1">
      <alignment horizontal="center" vertical="center"/>
    </xf>
    <xf numFmtId="0" fontId="123" fillId="0" borderId="0" xfId="4" applyFont="1" applyFill="1" applyAlignment="1">
      <alignment horizontal="center" vertical="center"/>
    </xf>
    <xf numFmtId="0" fontId="37" fillId="2" borderId="83" xfId="4" applyFont="1" applyFill="1" applyBorder="1" applyAlignment="1">
      <alignment horizontal="center"/>
    </xf>
    <xf numFmtId="0" fontId="44" fillId="2" borderId="0" xfId="4" applyFont="1" applyFill="1" applyAlignment="1">
      <alignment horizontal="left" vertical="center"/>
    </xf>
    <xf numFmtId="0" fontId="37" fillId="2" borderId="83" xfId="4" applyFont="1" applyFill="1" applyBorder="1" applyAlignment="1">
      <alignment horizontal="center" vertical="top"/>
    </xf>
    <xf numFmtId="0" fontId="37" fillId="2" borderId="25" xfId="4" applyFont="1" applyFill="1" applyBorder="1" applyAlignment="1">
      <alignment horizontal="left" vertical="center"/>
    </xf>
    <xf numFmtId="6" fontId="37" fillId="2" borderId="0" xfId="2" applyFont="1" applyFill="1" applyBorder="1" applyAlignment="1">
      <alignment vertical="center"/>
    </xf>
    <xf numFmtId="6" fontId="37" fillId="2" borderId="83" xfId="2" applyFont="1" applyFill="1" applyBorder="1" applyAlignment="1">
      <alignment vertical="center"/>
    </xf>
    <xf numFmtId="0" fontId="44" fillId="0" borderId="0" xfId="0" applyFont="1">
      <alignment vertical="center"/>
    </xf>
    <xf numFmtId="0" fontId="44" fillId="0" borderId="25" xfId="4" applyFont="1" applyBorder="1">
      <alignment vertical="center"/>
    </xf>
    <xf numFmtId="0" fontId="123" fillId="0" borderId="83" xfId="4" applyFont="1" applyBorder="1" applyAlignment="1">
      <alignment horizontal="center" vertical="center"/>
    </xf>
    <xf numFmtId="0" fontId="44" fillId="0" borderId="0" xfId="0" applyFont="1" applyAlignment="1">
      <alignment horizontal="left" vertical="center"/>
    </xf>
    <xf numFmtId="0" fontId="44" fillId="0" borderId="25" xfId="0" applyFont="1" applyBorder="1" applyAlignment="1">
      <alignment horizontal="left" vertical="center"/>
    </xf>
    <xf numFmtId="0" fontId="123" fillId="0" borderId="5" xfId="4" applyFont="1" applyBorder="1" applyAlignment="1">
      <alignment horizontal="center" vertical="center"/>
    </xf>
    <xf numFmtId="0" fontId="24" fillId="0" borderId="0" xfId="4" applyFont="1" applyFill="1" applyAlignment="1">
      <alignment vertical="top"/>
    </xf>
    <xf numFmtId="0" fontId="3" fillId="2" borderId="18" xfId="4" applyFont="1" applyFill="1" applyBorder="1" applyAlignment="1">
      <alignment horizontal="center" vertical="center"/>
    </xf>
    <xf numFmtId="0" fontId="3" fillId="2" borderId="20" xfId="4" applyFont="1" applyFill="1" applyBorder="1" applyAlignment="1">
      <alignment horizontal="center" vertical="center"/>
    </xf>
    <xf numFmtId="0" fontId="5" fillId="2" borderId="18" xfId="4" applyFont="1" applyFill="1" applyBorder="1" applyAlignment="1">
      <alignment horizontal="center" vertical="center"/>
    </xf>
    <xf numFmtId="0" fontId="3" fillId="2" borderId="45" xfId="4" applyFont="1" applyFill="1" applyBorder="1" applyAlignment="1">
      <alignment horizontal="center" vertical="center"/>
    </xf>
    <xf numFmtId="0" fontId="5" fillId="2" borderId="19" xfId="4" applyFont="1" applyFill="1" applyBorder="1" applyAlignment="1">
      <alignment horizontal="left" vertical="center"/>
    </xf>
    <xf numFmtId="0" fontId="5" fillId="2" borderId="20" xfId="4" applyFont="1" applyFill="1" applyBorder="1" applyAlignment="1">
      <alignment horizontal="left" vertical="center"/>
    </xf>
    <xf numFmtId="49" fontId="123" fillId="0" borderId="0" xfId="4" quotePrefix="1" applyNumberFormat="1" applyFont="1" applyAlignment="1">
      <alignment horizontal="center" vertical="center"/>
    </xf>
    <xf numFmtId="0" fontId="44" fillId="0" borderId="0" xfId="4" applyFont="1" applyAlignment="1">
      <alignment horizontal="center" vertical="center"/>
    </xf>
    <xf numFmtId="0" fontId="44" fillId="0" borderId="0" xfId="4" applyFont="1" applyAlignment="1">
      <alignment vertical="center" shrinkToFit="1"/>
    </xf>
    <xf numFmtId="0" fontId="44" fillId="0" borderId="43" xfId="4" applyFont="1" applyBorder="1">
      <alignment vertical="center"/>
    </xf>
    <xf numFmtId="0" fontId="44" fillId="0" borderId="32" xfId="4" applyFont="1" applyBorder="1">
      <alignment vertical="center"/>
    </xf>
    <xf numFmtId="0" fontId="123" fillId="0" borderId="32" xfId="4" applyFont="1" applyBorder="1">
      <alignment vertical="center"/>
    </xf>
    <xf numFmtId="0" fontId="123" fillId="0" borderId="106" xfId="4" applyFont="1" applyBorder="1">
      <alignment vertical="center"/>
    </xf>
    <xf numFmtId="0" fontId="123" fillId="0" borderId="32" xfId="4" applyFont="1" applyBorder="1" applyAlignment="1">
      <alignment horizontal="center" vertical="center"/>
    </xf>
    <xf numFmtId="0" fontId="123" fillId="0" borderId="28" xfId="4" applyFont="1" applyBorder="1" applyAlignment="1">
      <alignment horizontal="center" vertical="center"/>
    </xf>
    <xf numFmtId="0" fontId="44" fillId="0" borderId="0" xfId="4" quotePrefix="1" applyFont="1">
      <alignment vertical="center"/>
    </xf>
    <xf numFmtId="0" fontId="44" fillId="2" borderId="0" xfId="4" applyFont="1" applyFill="1" applyAlignment="1">
      <alignment horizontal="center" vertical="center"/>
    </xf>
    <xf numFmtId="0" fontId="44" fillId="2" borderId="0" xfId="4" applyFont="1" applyFill="1" applyAlignment="1">
      <alignment horizontal="right" vertical="center"/>
    </xf>
    <xf numFmtId="0" fontId="44" fillId="0" borderId="31" xfId="4" applyFont="1" applyBorder="1">
      <alignment vertical="center"/>
    </xf>
    <xf numFmtId="0" fontId="124" fillId="2" borderId="0" xfId="4" applyFont="1" applyFill="1" applyAlignment="1">
      <alignment horizontal="left" vertical="center"/>
    </xf>
    <xf numFmtId="0" fontId="124" fillId="2" borderId="0" xfId="4" applyFont="1" applyFill="1">
      <alignment vertical="center"/>
    </xf>
    <xf numFmtId="0" fontId="125" fillId="0" borderId="0" xfId="4" applyFont="1" applyFill="1">
      <alignment vertical="center"/>
    </xf>
    <xf numFmtId="0" fontId="125" fillId="2" borderId="0" xfId="4" applyFont="1" applyFill="1">
      <alignment vertical="center"/>
    </xf>
    <xf numFmtId="0" fontId="44" fillId="2" borderId="12" xfId="4" applyFont="1" applyFill="1" applyBorder="1" applyAlignment="1">
      <alignment horizontal="left" vertical="center"/>
    </xf>
    <xf numFmtId="0" fontId="44" fillId="2" borderId="37" xfId="4" applyFont="1" applyFill="1" applyBorder="1" applyAlignment="1">
      <alignment horizontal="left" vertical="center"/>
    </xf>
    <xf numFmtId="0" fontId="44" fillId="2" borderId="0" xfId="4" applyFont="1" applyFill="1" applyAlignment="1">
      <alignment horizontal="left" vertical="center" shrinkToFit="1"/>
    </xf>
    <xf numFmtId="0" fontId="125" fillId="2" borderId="0" xfId="4" applyFont="1" applyFill="1" applyAlignment="1">
      <alignment horizontal="left" vertical="center"/>
    </xf>
    <xf numFmtId="0" fontId="125" fillId="2" borderId="5" xfId="4" applyFont="1" applyFill="1" applyBorder="1" applyAlignment="1">
      <alignment horizontal="left" vertical="center"/>
    </xf>
    <xf numFmtId="0" fontId="44" fillId="0" borderId="58" xfId="4" applyFont="1" applyBorder="1">
      <alignment vertical="center"/>
    </xf>
    <xf numFmtId="0" fontId="125" fillId="2" borderId="7" xfId="4" applyFont="1" applyFill="1" applyBorder="1" applyAlignment="1">
      <alignment horizontal="left" vertical="center"/>
    </xf>
    <xf numFmtId="0" fontId="37" fillId="0" borderId="5" xfId="4" applyFont="1" applyFill="1" applyBorder="1" applyAlignment="1">
      <alignment horizontal="center" vertical="center"/>
    </xf>
    <xf numFmtId="0" fontId="37" fillId="0" borderId="0" xfId="4" applyFont="1" applyFill="1" applyAlignment="1">
      <alignment horizontal="center" vertical="center"/>
    </xf>
    <xf numFmtId="0" fontId="44" fillId="0" borderId="5" xfId="4" applyFont="1" applyFill="1" applyBorder="1" applyAlignment="1">
      <alignment horizontal="center" vertical="center"/>
    </xf>
    <xf numFmtId="0" fontId="44" fillId="0" borderId="0" xfId="4" applyFont="1" applyFill="1" applyAlignment="1">
      <alignment horizontal="center" vertical="center"/>
    </xf>
    <xf numFmtId="0" fontId="37" fillId="0" borderId="5" xfId="0" applyFont="1" applyBorder="1">
      <alignment vertical="center"/>
    </xf>
    <xf numFmtId="0" fontId="37" fillId="0" borderId="0" xfId="0" applyFont="1">
      <alignment vertical="center"/>
    </xf>
    <xf numFmtId="0" fontId="37" fillId="2" borderId="3" xfId="4" applyFont="1" applyFill="1" applyBorder="1" applyAlignment="1">
      <alignment horizontal="center" vertical="center"/>
    </xf>
    <xf numFmtId="0" fontId="37" fillId="2" borderId="11" xfId="4" applyFont="1" applyFill="1" applyBorder="1" applyAlignment="1">
      <alignment horizontal="left" vertical="center"/>
    </xf>
    <xf numFmtId="0" fontId="37" fillId="0" borderId="5" xfId="4" applyFont="1" applyBorder="1" applyAlignment="1">
      <alignment horizontal="center" vertical="center"/>
    </xf>
    <xf numFmtId="0" fontId="37" fillId="0" borderId="0" xfId="4" applyFont="1" applyAlignment="1">
      <alignment horizontal="center" vertical="center"/>
    </xf>
    <xf numFmtId="0" fontId="127" fillId="2" borderId="0" xfId="4" applyFont="1" applyFill="1" applyAlignment="1">
      <alignment horizontal="center" vertical="top"/>
    </xf>
    <xf numFmtId="0" fontId="37" fillId="2" borderId="223" xfId="4" applyFont="1" applyFill="1" applyBorder="1" applyAlignment="1">
      <alignment horizontal="center" vertical="center"/>
    </xf>
    <xf numFmtId="0" fontId="37" fillId="2" borderId="59" xfId="4" applyFont="1" applyFill="1" applyBorder="1" applyAlignment="1">
      <alignment horizontal="left" vertical="center"/>
    </xf>
    <xf numFmtId="0" fontId="37" fillId="2" borderId="59" xfId="4" applyFont="1" applyFill="1" applyBorder="1" applyAlignment="1">
      <alignment horizontal="center" vertical="center"/>
    </xf>
    <xf numFmtId="0" fontId="37" fillId="2" borderId="21" xfId="4" applyFont="1" applyFill="1" applyBorder="1" applyAlignment="1">
      <alignment horizontal="center" vertical="center"/>
    </xf>
    <xf numFmtId="0" fontId="37" fillId="2" borderId="5" xfId="4" applyFont="1" applyFill="1" applyBorder="1" applyAlignment="1">
      <alignment horizontal="center" vertical="center" shrinkToFit="1"/>
    </xf>
    <xf numFmtId="0" fontId="37" fillId="2" borderId="0" xfId="4" applyFont="1" applyFill="1" applyAlignment="1">
      <alignment horizontal="center" vertical="center" shrinkToFit="1"/>
    </xf>
    <xf numFmtId="0" fontId="37" fillId="2" borderId="0" xfId="4" applyFont="1" applyFill="1" applyAlignment="1">
      <alignment vertical="center" shrinkToFit="1"/>
    </xf>
    <xf numFmtId="181" fontId="44" fillId="2" borderId="0" xfId="4" applyNumberFormat="1" applyFont="1" applyFill="1">
      <alignment vertical="center"/>
    </xf>
    <xf numFmtId="181" fontId="44" fillId="2" borderId="5" xfId="4" applyNumberFormat="1" applyFont="1" applyFill="1" applyBorder="1" applyAlignment="1">
      <alignment horizontal="center" vertical="center"/>
    </xf>
    <xf numFmtId="181" fontId="44" fillId="2" borderId="0" xfId="4" applyNumberFormat="1" applyFont="1" applyFill="1" applyAlignment="1">
      <alignment horizontal="center" vertical="center"/>
    </xf>
    <xf numFmtId="181" fontId="44" fillId="2" borderId="7" xfId="4" applyNumberFormat="1" applyFont="1" applyFill="1" applyBorder="1">
      <alignment vertical="center"/>
    </xf>
    <xf numFmtId="196" fontId="44" fillId="2" borderId="0" xfId="4" applyNumberFormat="1" applyFont="1" applyFill="1" applyAlignment="1">
      <alignment horizontal="center" vertical="center"/>
    </xf>
    <xf numFmtId="0" fontId="37" fillId="0" borderId="11" xfId="4" applyFont="1" applyFill="1" applyBorder="1" applyAlignment="1">
      <alignment horizontal="center" vertical="center"/>
    </xf>
    <xf numFmtId="0" fontId="37" fillId="0" borderId="11" xfId="4" applyFont="1" applyFill="1" applyBorder="1" applyAlignment="1">
      <alignment vertical="center" wrapText="1" shrinkToFit="1"/>
    </xf>
    <xf numFmtId="0" fontId="37" fillId="0" borderId="14" xfId="4" applyFont="1" applyFill="1" applyBorder="1" applyAlignment="1">
      <alignment horizontal="center" vertical="center"/>
    </xf>
    <xf numFmtId="0" fontId="37" fillId="0" borderId="14" xfId="4" applyFont="1" applyFill="1" applyBorder="1" applyAlignment="1">
      <alignment vertical="center" shrinkToFit="1"/>
    </xf>
    <xf numFmtId="0" fontId="37" fillId="0" borderId="59" xfId="4" applyFont="1" applyFill="1" applyBorder="1">
      <alignment vertical="center"/>
    </xf>
    <xf numFmtId="0" fontId="37" fillId="0" borderId="59" xfId="4" applyFont="1" applyFill="1" applyBorder="1" applyAlignment="1">
      <alignment vertical="center" shrinkToFit="1"/>
    </xf>
    <xf numFmtId="0" fontId="44" fillId="0" borderId="0" xfId="4" applyFont="1" applyAlignment="1">
      <alignment horizontal="left" vertical="center" wrapText="1"/>
    </xf>
    <xf numFmtId="181" fontId="44" fillId="2" borderId="0" xfId="4" applyNumberFormat="1" applyFont="1" applyFill="1" applyAlignment="1">
      <alignment horizontal="center" vertical="center" shrinkToFit="1"/>
    </xf>
    <xf numFmtId="183" fontId="44" fillId="0" borderId="2" xfId="4" applyNumberFormat="1" applyFont="1" applyFill="1" applyBorder="1" applyAlignment="1">
      <alignment horizontal="center" vertical="center"/>
    </xf>
    <xf numFmtId="0" fontId="37" fillId="2" borderId="0" xfId="4" applyFont="1" applyFill="1" applyAlignment="1">
      <alignment horizontal="left" vertical="top"/>
    </xf>
    <xf numFmtId="0" fontId="37" fillId="0" borderId="0" xfId="4" applyFont="1" applyAlignment="1">
      <alignment horizontal="left" vertical="top"/>
    </xf>
    <xf numFmtId="0" fontId="37" fillId="0" borderId="0" xfId="4" applyFont="1">
      <alignment vertical="center"/>
    </xf>
    <xf numFmtId="0" fontId="74" fillId="0" borderId="0" xfId="4" applyFont="1">
      <alignment vertical="center"/>
    </xf>
    <xf numFmtId="0" fontId="74" fillId="0" borderId="0" xfId="4" applyFont="1" applyAlignment="1">
      <alignment horizontal="center" vertical="center"/>
    </xf>
    <xf numFmtId="0" fontId="74" fillId="0" borderId="0" xfId="4" applyFont="1" applyAlignment="1">
      <alignment horizontal="center" vertical="center" shrinkToFit="1"/>
    </xf>
    <xf numFmtId="0" fontId="74" fillId="0" borderId="0" xfId="4" applyFont="1" applyAlignment="1">
      <alignment vertical="top" wrapText="1"/>
    </xf>
    <xf numFmtId="0" fontId="74" fillId="0" borderId="0" xfId="4" applyFont="1" applyAlignment="1">
      <alignment horizontal="left" vertical="top" wrapText="1"/>
    </xf>
    <xf numFmtId="0" fontId="37" fillId="0" borderId="0" xfId="4" applyFont="1" applyAlignment="1">
      <alignment horizontal="left" vertical="top" wrapText="1"/>
    </xf>
    <xf numFmtId="0" fontId="37" fillId="0" borderId="5" xfId="4" applyFont="1" applyBorder="1" applyAlignment="1">
      <alignment horizontal="left" vertical="top" wrapText="1"/>
    </xf>
    <xf numFmtId="0" fontId="74" fillId="0" borderId="0" xfId="4" applyFont="1" applyAlignment="1">
      <alignment horizontal="left" vertical="top" shrinkToFit="1"/>
    </xf>
    <xf numFmtId="0" fontId="74" fillId="0" borderId="5" xfId="4" applyFont="1" applyBorder="1" applyAlignment="1">
      <alignment horizontal="left" vertical="top"/>
    </xf>
    <xf numFmtId="0" fontId="74" fillId="0" borderId="0" xfId="4" applyFont="1" applyAlignment="1">
      <alignment horizontal="right" vertical="top"/>
    </xf>
    <xf numFmtId="0" fontId="37" fillId="0" borderId="83" xfId="4" applyFont="1" applyBorder="1" applyAlignment="1">
      <alignment vertical="top"/>
    </xf>
    <xf numFmtId="0" fontId="37" fillId="0" borderId="0" xfId="4" applyFont="1" applyAlignment="1">
      <alignment vertical="top"/>
    </xf>
    <xf numFmtId="0" fontId="37" fillId="2" borderId="0" xfId="4" applyFont="1" applyFill="1" applyAlignment="1">
      <alignment horizontal="center" vertical="top"/>
    </xf>
    <xf numFmtId="0" fontId="37" fillId="0" borderId="83" xfId="4" applyFont="1" applyBorder="1" applyAlignment="1">
      <alignment horizontal="right" vertical="top" shrinkToFit="1"/>
    </xf>
    <xf numFmtId="0" fontId="37" fillId="2" borderId="0" xfId="4" applyFont="1" applyFill="1" applyAlignment="1">
      <alignment vertical="top" wrapText="1"/>
    </xf>
    <xf numFmtId="0" fontId="44" fillId="2" borderId="0" xfId="4" applyFont="1" applyFill="1" applyAlignment="1">
      <alignment horizontal="distributed" vertical="center"/>
    </xf>
    <xf numFmtId="0" fontId="44" fillId="0" borderId="295" xfId="4" applyFont="1" applyBorder="1">
      <alignment vertical="center"/>
    </xf>
    <xf numFmtId="0" fontId="37" fillId="0" borderId="0" xfId="4" applyFont="1" applyAlignment="1">
      <alignment vertical="center" shrinkToFit="1"/>
    </xf>
    <xf numFmtId="0" fontId="44" fillId="0" borderId="83" xfId="4" applyFont="1" applyBorder="1" applyAlignment="1">
      <alignment vertical="center" shrinkToFit="1"/>
    </xf>
    <xf numFmtId="0" fontId="44" fillId="0" borderId="174" xfId="4" applyFont="1" applyBorder="1">
      <alignment vertical="center"/>
    </xf>
    <xf numFmtId="0" fontId="44" fillId="0" borderId="175" xfId="4" applyFont="1" applyBorder="1">
      <alignment vertical="center"/>
    </xf>
    <xf numFmtId="181" fontId="44" fillId="0" borderId="0" xfId="4" applyNumberFormat="1" applyFont="1" applyFill="1" applyAlignment="1">
      <alignment horizontal="center" vertical="center"/>
    </xf>
    <xf numFmtId="0" fontId="44" fillId="0" borderId="0" xfId="4" applyFont="1" applyFill="1">
      <alignment vertical="center"/>
    </xf>
    <xf numFmtId="0" fontId="44" fillId="0" borderId="0" xfId="4" applyFont="1" applyFill="1" applyAlignment="1">
      <alignment horizontal="distributed" vertical="center"/>
    </xf>
    <xf numFmtId="0" fontId="44" fillId="0" borderId="83" xfId="4" applyFont="1" applyBorder="1">
      <alignment vertical="center"/>
    </xf>
    <xf numFmtId="0" fontId="37" fillId="2" borderId="5" xfId="4" applyFont="1" applyFill="1" applyBorder="1" applyAlignment="1">
      <alignment vertical="top" wrapText="1"/>
    </xf>
    <xf numFmtId="0" fontId="44" fillId="2" borderId="0" xfId="4" applyFont="1" applyFill="1" applyAlignment="1">
      <alignment vertical="center" wrapText="1"/>
    </xf>
    <xf numFmtId="0" fontId="123" fillId="0" borderId="0" xfId="4" applyFont="1">
      <alignment vertical="center"/>
    </xf>
    <xf numFmtId="0" fontId="44" fillId="2" borderId="6" xfId="4" applyFont="1" applyFill="1" applyBorder="1">
      <alignment vertical="center"/>
    </xf>
    <xf numFmtId="0" fontId="44" fillId="2" borderId="6" xfId="4" applyFont="1" applyFill="1" applyBorder="1" applyAlignment="1">
      <alignment vertical="center" wrapText="1"/>
    </xf>
    <xf numFmtId="0" fontId="44" fillId="0" borderId="83" xfId="4" applyFont="1" applyBorder="1" applyAlignment="1">
      <alignment horizontal="center" vertical="center" shrinkToFit="1"/>
    </xf>
    <xf numFmtId="0" fontId="127" fillId="0" borderId="174" xfId="4" applyFont="1" applyBorder="1">
      <alignment vertical="center"/>
    </xf>
    <xf numFmtId="0" fontId="127" fillId="0" borderId="175" xfId="4" applyFont="1" applyBorder="1">
      <alignment vertical="center"/>
    </xf>
    <xf numFmtId="0" fontId="37" fillId="0" borderId="83" xfId="4" applyFont="1" applyBorder="1">
      <alignment vertical="center"/>
    </xf>
    <xf numFmtId="0" fontId="37" fillId="0" borderId="5" xfId="4" applyFont="1" applyBorder="1">
      <alignment vertical="center"/>
    </xf>
    <xf numFmtId="0" fontId="129" fillId="0" borderId="0" xfId="4" applyFont="1" applyAlignment="1">
      <alignment horizontal="left"/>
    </xf>
    <xf numFmtId="0" fontId="24" fillId="0" borderId="0" xfId="4" applyFont="1" applyAlignment="1"/>
    <xf numFmtId="0" fontId="26" fillId="0" borderId="0" xfId="4" applyFont="1" applyAlignment="1"/>
    <xf numFmtId="0" fontId="44" fillId="0" borderId="1" xfId="4" applyFont="1" applyBorder="1" applyAlignment="1">
      <alignment horizontal="left" vertical="center"/>
    </xf>
    <xf numFmtId="0" fontId="44" fillId="0" borderId="1" xfId="4" applyFont="1" applyBorder="1">
      <alignment vertical="center"/>
    </xf>
    <xf numFmtId="0" fontId="44" fillId="0" borderId="82" xfId="4" applyFont="1" applyBorder="1">
      <alignment vertical="center"/>
    </xf>
    <xf numFmtId="0" fontId="26" fillId="0" borderId="83" xfId="4" applyFont="1" applyBorder="1" applyAlignment="1">
      <alignment horizontal="center" vertical="center" shrinkToFit="1"/>
    </xf>
    <xf numFmtId="0" fontId="44" fillId="0" borderId="19" xfId="4" applyFont="1" applyBorder="1" applyAlignment="1">
      <alignment horizontal="left" vertical="center"/>
    </xf>
    <xf numFmtId="0" fontId="44" fillId="0" borderId="19" xfId="4" applyFont="1" applyBorder="1" applyAlignment="1">
      <alignment horizontal="center" vertical="center"/>
    </xf>
    <xf numFmtId="0" fontId="37" fillId="0" borderId="20" xfId="4" applyFont="1" applyFill="1" applyBorder="1" applyAlignment="1">
      <alignment horizontal="left" vertical="center"/>
    </xf>
    <xf numFmtId="0" fontId="37" fillId="0" borderId="19" xfId="4" applyFont="1" applyFill="1" applyBorder="1" applyAlignment="1">
      <alignment horizontal="left" vertical="center"/>
    </xf>
    <xf numFmtId="0" fontId="44" fillId="0" borderId="20" xfId="4" applyFont="1" applyBorder="1">
      <alignment vertical="center"/>
    </xf>
    <xf numFmtId="0" fontId="37" fillId="0" borderId="5" xfId="4" applyFont="1" applyBorder="1" applyAlignment="1">
      <alignment vertical="top" wrapText="1"/>
    </xf>
    <xf numFmtId="0" fontId="44" fillId="0" borderId="174" xfId="4" applyFont="1" applyBorder="1" applyAlignment="1">
      <alignment horizontal="left"/>
    </xf>
    <xf numFmtId="0" fontId="44" fillId="0" borderId="175" xfId="4" applyFont="1" applyBorder="1" applyAlignment="1">
      <alignment horizontal="left"/>
    </xf>
    <xf numFmtId="183" fontId="44" fillId="0" borderId="0" xfId="4" applyNumberFormat="1" applyFont="1" applyFill="1" applyAlignment="1">
      <alignment horizontal="right" vertical="center" shrinkToFit="1"/>
    </xf>
    <xf numFmtId="0" fontId="37" fillId="0" borderId="174" xfId="4" applyFont="1" applyBorder="1" applyAlignment="1">
      <alignment horizontal="left" vertical="top"/>
    </xf>
    <xf numFmtId="0" fontId="37" fillId="0" borderId="175" xfId="4" applyFont="1" applyBorder="1" applyAlignment="1">
      <alignment horizontal="left" vertical="top"/>
    </xf>
    <xf numFmtId="0" fontId="37" fillId="0" borderId="7" xfId="4" applyFont="1" applyBorder="1">
      <alignment vertical="center"/>
    </xf>
    <xf numFmtId="0" fontId="37" fillId="2" borderId="174" xfId="4" applyFont="1" applyFill="1" applyBorder="1" applyAlignment="1">
      <alignment horizontal="left" vertical="top"/>
    </xf>
    <xf numFmtId="0" fontId="37" fillId="2" borderId="175" xfId="4" applyFont="1" applyFill="1" applyBorder="1" applyAlignment="1">
      <alignment horizontal="left" vertical="top"/>
    </xf>
    <xf numFmtId="0" fontId="44" fillId="0" borderId="0" xfId="4" applyFont="1" applyAlignment="1">
      <alignment vertical="center" wrapText="1" shrinkToFit="1"/>
    </xf>
    <xf numFmtId="0" fontId="37" fillId="0" borderId="83" xfId="4" applyFont="1" applyBorder="1" applyAlignment="1">
      <alignment horizontal="right" vertical="center" shrinkToFit="1"/>
    </xf>
    <xf numFmtId="0" fontId="37" fillId="2" borderId="0" xfId="4" applyFont="1" applyFill="1" applyAlignment="1">
      <alignment horizontal="left" vertical="center"/>
    </xf>
    <xf numFmtId="0" fontId="74" fillId="2" borderId="0" xfId="4" applyFont="1" applyFill="1" applyAlignment="1">
      <alignment horizontal="center" vertical="top"/>
    </xf>
    <xf numFmtId="0" fontId="44" fillId="2" borderId="210" xfId="4" applyFont="1" applyFill="1" applyBorder="1" applyAlignment="1">
      <alignment horizontal="right" vertical="center"/>
    </xf>
    <xf numFmtId="209" fontId="37" fillId="0" borderId="210" xfId="4" applyNumberFormat="1" applyFont="1" applyBorder="1" applyAlignment="1">
      <alignment horizontal="center" vertical="center"/>
    </xf>
    <xf numFmtId="209" fontId="37" fillId="0" borderId="210" xfId="4" applyNumberFormat="1" applyFont="1" applyBorder="1" applyAlignment="1">
      <alignment horizontal="right" vertical="center"/>
    </xf>
    <xf numFmtId="207" fontId="37" fillId="0" borderId="210" xfId="4" applyNumberFormat="1" applyFont="1" applyBorder="1" applyAlignment="1">
      <alignment horizontal="center" vertical="center"/>
    </xf>
    <xf numFmtId="0" fontId="37" fillId="0" borderId="209" xfId="4" applyFont="1" applyBorder="1" applyAlignment="1">
      <alignment horizontal="left" vertical="center"/>
    </xf>
    <xf numFmtId="209" fontId="37" fillId="0" borderId="210" xfId="4" applyNumberFormat="1" applyFont="1" applyBorder="1" applyAlignment="1">
      <alignment horizontal="left" vertical="center"/>
    </xf>
    <xf numFmtId="207" fontId="37" fillId="0" borderId="210" xfId="4" applyNumberFormat="1" applyFont="1" applyBorder="1" applyAlignment="1">
      <alignment horizontal="center" vertical="center" shrinkToFit="1"/>
    </xf>
    <xf numFmtId="0" fontId="37" fillId="0" borderId="254" xfId="4" applyFont="1" applyBorder="1" applyAlignment="1">
      <alignment horizontal="left" vertical="center" shrinkToFit="1"/>
    </xf>
    <xf numFmtId="209" fontId="37" fillId="0" borderId="211" xfId="4" applyNumberFormat="1" applyFont="1" applyBorder="1" applyAlignment="1">
      <alignment horizontal="center" vertical="center"/>
    </xf>
    <xf numFmtId="209" fontId="37" fillId="0" borderId="211" xfId="4" applyNumberFormat="1" applyFont="1" applyBorder="1" applyAlignment="1">
      <alignment horizontal="right" vertical="center"/>
    </xf>
    <xf numFmtId="207" fontId="37" fillId="0" borderId="211" xfId="4" applyNumberFormat="1" applyFont="1" applyBorder="1" applyAlignment="1">
      <alignment horizontal="center" vertical="center"/>
    </xf>
    <xf numFmtId="0" fontId="37" fillId="0" borderId="289" xfId="4" applyFont="1" applyBorder="1" applyAlignment="1">
      <alignment horizontal="left" vertical="center"/>
    </xf>
    <xf numFmtId="209" fontId="37" fillId="0" borderId="211" xfId="4" applyNumberFormat="1" applyFont="1" applyBorder="1" applyAlignment="1">
      <alignment horizontal="left" vertical="center"/>
    </xf>
    <xf numFmtId="207" fontId="37" fillId="0" borderId="211" xfId="4" applyNumberFormat="1" applyFont="1" applyBorder="1" applyAlignment="1">
      <alignment horizontal="center" vertical="center" shrinkToFit="1"/>
    </xf>
    <xf numFmtId="0" fontId="37" fillId="0" borderId="255" xfId="4" applyFont="1" applyBorder="1" applyAlignment="1">
      <alignment horizontal="left" vertical="center" shrinkToFit="1"/>
    </xf>
    <xf numFmtId="0" fontId="26" fillId="0" borderId="427" xfId="4" applyFont="1" applyBorder="1">
      <alignment vertical="center"/>
    </xf>
    <xf numFmtId="0" fontId="44" fillId="2" borderId="428" xfId="4" applyFont="1" applyFill="1" applyBorder="1" applyAlignment="1">
      <alignment horizontal="right" vertical="center"/>
    </xf>
    <xf numFmtId="209" fontId="37" fillId="0" borderId="429" xfId="4" applyNumberFormat="1" applyFont="1" applyBorder="1" applyAlignment="1">
      <alignment horizontal="center" vertical="center"/>
    </xf>
    <xf numFmtId="209" fontId="37" fillId="0" borderId="429" xfId="4" applyNumberFormat="1" applyFont="1" applyBorder="1" applyAlignment="1">
      <alignment horizontal="right" vertical="center"/>
    </xf>
    <xf numFmtId="207" fontId="37" fillId="0" borderId="429" xfId="4" applyNumberFormat="1" applyFont="1" applyBorder="1" applyAlignment="1">
      <alignment horizontal="center" vertical="center"/>
    </xf>
    <xf numFmtId="0" fontId="37" fillId="0" borderId="430" xfId="4" applyFont="1" applyBorder="1" applyAlignment="1">
      <alignment horizontal="left" vertical="center"/>
    </xf>
    <xf numFmtId="0" fontId="44" fillId="2" borderId="429" xfId="4" applyFont="1" applyFill="1" applyBorder="1" applyAlignment="1">
      <alignment horizontal="right" vertical="center"/>
    </xf>
    <xf numFmtId="209" fontId="37" fillId="0" borderId="429" xfId="4" applyNumberFormat="1" applyFont="1" applyBorder="1" applyAlignment="1">
      <alignment horizontal="left" vertical="center"/>
    </xf>
    <xf numFmtId="207" fontId="37" fillId="0" borderId="429" xfId="4" applyNumberFormat="1" applyFont="1" applyBorder="1" applyAlignment="1">
      <alignment horizontal="center" vertical="center" shrinkToFit="1"/>
    </xf>
    <xf numFmtId="0" fontId="37" fillId="0" borderId="431" xfId="4" applyFont="1" applyBorder="1" applyAlignment="1">
      <alignment horizontal="left" vertical="center" shrinkToFit="1"/>
    </xf>
    <xf numFmtId="0" fontId="44" fillId="2" borderId="187" xfId="4" applyFont="1" applyFill="1" applyBorder="1" applyAlignment="1">
      <alignment horizontal="right" vertical="center"/>
    </xf>
    <xf numFmtId="209" fontId="37" fillId="0" borderId="187" xfId="4" applyNumberFormat="1" applyFont="1" applyBorder="1" applyAlignment="1">
      <alignment horizontal="center" vertical="center"/>
    </xf>
    <xf numFmtId="209" fontId="37" fillId="0" borderId="187" xfId="4" applyNumberFormat="1" applyFont="1" applyBorder="1" applyAlignment="1">
      <alignment horizontal="right" vertical="center"/>
    </xf>
    <xf numFmtId="207" fontId="37" fillId="0" borderId="187" xfId="4" applyNumberFormat="1" applyFont="1" applyBorder="1" applyAlignment="1">
      <alignment horizontal="center" vertical="center"/>
    </xf>
    <xf numFmtId="0" fontId="37" fillId="0" borderId="189" xfId="4" applyFont="1" applyBorder="1" applyAlignment="1">
      <alignment horizontal="left" vertical="center"/>
    </xf>
    <xf numFmtId="209" fontId="37" fillId="0" borderId="187" xfId="4" applyNumberFormat="1" applyFont="1" applyBorder="1" applyAlignment="1">
      <alignment horizontal="left" vertical="center"/>
    </xf>
    <xf numFmtId="207" fontId="37" fillId="0" borderId="187" xfId="4" applyNumberFormat="1" applyFont="1" applyBorder="1" applyAlignment="1">
      <alignment horizontal="center" vertical="center" shrinkToFit="1"/>
    </xf>
    <xf numFmtId="0" fontId="37" fillId="0" borderId="253" xfId="4" applyFont="1" applyBorder="1" applyAlignment="1">
      <alignment horizontal="left" vertical="center" shrinkToFit="1"/>
    </xf>
    <xf numFmtId="0" fontId="44" fillId="0" borderId="187" xfId="4" applyFont="1" applyFill="1" applyBorder="1" applyAlignment="1">
      <alignment horizontal="right" vertical="center"/>
    </xf>
    <xf numFmtId="209" fontId="37" fillId="0" borderId="187" xfId="4" applyNumberFormat="1" applyFont="1" applyFill="1" applyBorder="1" applyAlignment="1">
      <alignment horizontal="center" vertical="center"/>
    </xf>
    <xf numFmtId="209" fontId="37" fillId="0" borderId="187" xfId="4" applyNumberFormat="1" applyFont="1" applyFill="1" applyBorder="1" applyAlignment="1">
      <alignment horizontal="right" vertical="center"/>
    </xf>
    <xf numFmtId="207" fontId="37" fillId="0" borderId="187" xfId="4" applyNumberFormat="1" applyFont="1" applyFill="1" applyBorder="1" applyAlignment="1">
      <alignment horizontal="center" vertical="center"/>
    </xf>
    <xf numFmtId="0" fontId="37" fillId="0" borderId="189" xfId="4" applyFont="1" applyFill="1" applyBorder="1" applyAlignment="1">
      <alignment horizontal="left" vertical="center"/>
    </xf>
    <xf numFmtId="209" fontId="37" fillId="0" borderId="190" xfId="4" applyNumberFormat="1" applyFont="1" applyBorder="1" applyAlignment="1">
      <alignment horizontal="left" vertical="center"/>
    </xf>
    <xf numFmtId="209" fontId="37" fillId="0" borderId="190" xfId="4" applyNumberFormat="1" applyFont="1" applyFill="1" applyBorder="1" applyAlignment="1">
      <alignment horizontal="right" vertical="center"/>
    </xf>
    <xf numFmtId="207" fontId="37" fillId="0" borderId="190" xfId="4" applyNumberFormat="1" applyFont="1" applyFill="1" applyBorder="1" applyAlignment="1">
      <alignment horizontal="center" vertical="center" shrinkToFit="1"/>
    </xf>
    <xf numFmtId="207" fontId="37" fillId="0" borderId="255" xfId="4" applyNumberFormat="1" applyFont="1" applyFill="1" applyBorder="1" applyAlignment="1">
      <alignment horizontal="center" vertical="center" shrinkToFit="1"/>
    </xf>
    <xf numFmtId="0" fontId="44" fillId="0" borderId="283" xfId="4" applyFont="1" applyBorder="1">
      <alignment vertical="center"/>
    </xf>
    <xf numFmtId="0" fontId="44" fillId="2" borderId="212" xfId="4" applyFont="1" applyFill="1" applyBorder="1" applyAlignment="1">
      <alignment horizontal="right" vertical="center"/>
    </xf>
    <xf numFmtId="0" fontId="37" fillId="0" borderId="256" xfId="4" applyFont="1" applyBorder="1" applyAlignment="1">
      <alignment horizontal="left" vertical="center" shrinkToFit="1"/>
    </xf>
    <xf numFmtId="0" fontId="37" fillId="2" borderId="5" xfId="4" applyFont="1" applyFill="1" applyBorder="1" applyAlignment="1">
      <alignment horizontal="left" vertical="top"/>
    </xf>
    <xf numFmtId="0" fontId="44" fillId="0" borderId="290" xfId="4" applyFont="1" applyBorder="1">
      <alignment vertical="center"/>
    </xf>
    <xf numFmtId="0" fontId="44" fillId="2" borderId="291" xfId="4" applyFont="1" applyFill="1" applyBorder="1" applyAlignment="1">
      <alignment horizontal="right" vertical="center"/>
    </xf>
    <xf numFmtId="209" fontId="37" fillId="0" borderId="292" xfId="4" applyNumberFormat="1" applyFont="1" applyBorder="1" applyAlignment="1">
      <alignment horizontal="center" vertical="center"/>
    </xf>
    <xf numFmtId="209" fontId="37" fillId="0" borderId="292" xfId="4" applyNumberFormat="1" applyFont="1" applyBorder="1" applyAlignment="1">
      <alignment horizontal="right" vertical="center"/>
    </xf>
    <xf numFmtId="207" fontId="37" fillId="0" borderId="292" xfId="4" applyNumberFormat="1" applyFont="1" applyBorder="1" applyAlignment="1">
      <alignment horizontal="center" vertical="center"/>
    </xf>
    <xf numFmtId="0" fontId="37" fillId="0" borderId="293" xfId="4" applyFont="1" applyBorder="1" applyAlignment="1">
      <alignment horizontal="left" vertical="center"/>
    </xf>
    <xf numFmtId="209" fontId="37" fillId="0" borderId="294" xfId="4" applyNumberFormat="1" applyFont="1" applyBorder="1" applyAlignment="1">
      <alignment horizontal="left" vertical="center"/>
    </xf>
    <xf numFmtId="207" fontId="37" fillId="0" borderId="292" xfId="4" applyNumberFormat="1" applyFont="1" applyBorder="1" applyAlignment="1">
      <alignment horizontal="center" vertical="center" shrinkToFit="1"/>
    </xf>
    <xf numFmtId="183" fontId="74" fillId="2" borderId="0" xfId="4" applyNumberFormat="1" applyFont="1" applyFill="1" applyAlignment="1">
      <alignment vertical="top" shrinkToFit="1"/>
    </xf>
    <xf numFmtId="0" fontId="74" fillId="2" borderId="0" xfId="4" applyFont="1" applyFill="1" applyAlignment="1">
      <alignment vertical="top" shrinkToFit="1"/>
    </xf>
    <xf numFmtId="0" fontId="44" fillId="2" borderId="103" xfId="4" applyFont="1" applyFill="1" applyBorder="1" applyAlignment="1">
      <alignment horizontal="right" vertical="center"/>
    </xf>
    <xf numFmtId="209" fontId="37" fillId="0" borderId="53" xfId="4" applyNumberFormat="1" applyFont="1" applyBorder="1" applyAlignment="1">
      <alignment horizontal="center" vertical="center"/>
    </xf>
    <xf numFmtId="209" fontId="37" fillId="0" borderId="53" xfId="4" applyNumberFormat="1" applyFont="1" applyBorder="1" applyAlignment="1">
      <alignment horizontal="right" vertical="center"/>
    </xf>
    <xf numFmtId="207" fontId="37" fillId="0" borderId="53" xfId="4" applyNumberFormat="1" applyFont="1" applyBorder="1" applyAlignment="1">
      <alignment horizontal="center" vertical="center"/>
    </xf>
    <xf numFmtId="209" fontId="37" fillId="0" borderId="64" xfId="4" applyNumberFormat="1" applyFont="1" applyBorder="1" applyAlignment="1">
      <alignment horizontal="right" vertical="center"/>
    </xf>
    <xf numFmtId="207" fontId="37" fillId="0" borderId="64" xfId="4" applyNumberFormat="1" applyFont="1" applyBorder="1" applyAlignment="1">
      <alignment horizontal="center" vertical="center" shrinkToFit="1"/>
    </xf>
    <xf numFmtId="0" fontId="37" fillId="2" borderId="83" xfId="4" applyFont="1" applyFill="1" applyBorder="1" applyAlignment="1">
      <alignment vertical="top"/>
    </xf>
    <xf numFmtId="0" fontId="44" fillId="2" borderId="12" xfId="4" applyFont="1" applyFill="1" applyBorder="1" applyAlignment="1">
      <alignment horizontal="right" vertical="center"/>
    </xf>
    <xf numFmtId="209" fontId="37" fillId="0" borderId="12" xfId="4" applyNumberFormat="1" applyFont="1" applyBorder="1" applyAlignment="1">
      <alignment horizontal="center" vertical="center"/>
    </xf>
    <xf numFmtId="209" fontId="37" fillId="0" borderId="12" xfId="4" applyNumberFormat="1" applyFont="1" applyBorder="1" applyAlignment="1">
      <alignment horizontal="right" vertical="center"/>
    </xf>
    <xf numFmtId="207" fontId="37" fillId="0" borderId="12" xfId="4" applyNumberFormat="1" applyFont="1" applyBorder="1" applyAlignment="1">
      <alignment horizontal="center" vertical="center"/>
    </xf>
    <xf numFmtId="0" fontId="37" fillId="0" borderId="13" xfId="4" applyFont="1" applyBorder="1" applyAlignment="1">
      <alignment horizontal="left" vertical="center"/>
    </xf>
    <xf numFmtId="209" fontId="37" fillId="0" borderId="12" xfId="4" applyNumberFormat="1" applyFont="1" applyBorder="1" applyAlignment="1">
      <alignment horizontal="left" vertical="center"/>
    </xf>
    <xf numFmtId="209" fontId="37" fillId="0" borderId="19" xfId="4" applyNumberFormat="1" applyFont="1" applyBorder="1" applyAlignment="1">
      <alignment horizontal="right" vertical="center"/>
    </xf>
    <xf numFmtId="207" fontId="37" fillId="0" borderId="19" xfId="4" applyNumberFormat="1" applyFont="1" applyBorder="1" applyAlignment="1">
      <alignment horizontal="center" vertical="center" shrinkToFit="1"/>
    </xf>
    <xf numFmtId="0" fontId="37" fillId="0" borderId="46" xfId="4" applyFont="1" applyBorder="1" applyAlignment="1">
      <alignment horizontal="left" vertical="center" shrinkToFit="1"/>
    </xf>
    <xf numFmtId="0" fontId="37" fillId="2" borderId="83" xfId="4" applyFont="1" applyFill="1" applyBorder="1" applyAlignment="1">
      <alignment horizontal="right" vertical="center" shrinkToFit="1"/>
    </xf>
    <xf numFmtId="0" fontId="44" fillId="0" borderId="0" xfId="4" applyFont="1" applyAlignment="1">
      <alignment horizontal="center" vertical="center" textRotation="255"/>
    </xf>
    <xf numFmtId="0" fontId="37" fillId="0" borderId="54" xfId="4" applyFont="1" applyBorder="1">
      <alignment vertical="center"/>
    </xf>
    <xf numFmtId="0" fontId="44" fillId="0" borderId="19" xfId="4" applyFont="1" applyBorder="1">
      <alignment vertical="center"/>
    </xf>
    <xf numFmtId="183" fontId="44" fillId="0" borderId="19" xfId="4" applyNumberFormat="1" applyFont="1" applyBorder="1">
      <alignment vertical="center"/>
    </xf>
    <xf numFmtId="0" fontId="37" fillId="0" borderId="19" xfId="4" applyFont="1" applyBorder="1" applyAlignment="1">
      <alignment horizontal="left" vertical="center"/>
    </xf>
    <xf numFmtId="0" fontId="37" fillId="0" borderId="19" xfId="4" applyFont="1" applyBorder="1" applyAlignment="1">
      <alignment horizontal="right" vertical="center"/>
    </xf>
    <xf numFmtId="0" fontId="37" fillId="2" borderId="19" xfId="4" applyFont="1" applyFill="1" applyBorder="1" applyAlignment="1">
      <alignment horizontal="center" vertical="center" shrinkToFit="1"/>
    </xf>
    <xf numFmtId="0" fontId="37" fillId="2" borderId="46" xfId="4" applyFont="1" applyFill="1" applyBorder="1" applyAlignment="1">
      <alignment horizontal="center" vertical="center" shrinkToFit="1"/>
    </xf>
    <xf numFmtId="0" fontId="44" fillId="0" borderId="15" xfId="4" applyFont="1" applyBorder="1" applyAlignment="1">
      <alignment horizontal="center" vertical="center" textRotation="255"/>
    </xf>
    <xf numFmtId="0" fontId="44" fillId="0" borderId="11" xfId="4" applyFont="1" applyBorder="1">
      <alignment vertical="center"/>
    </xf>
    <xf numFmtId="0" fontId="44" fillId="0" borderId="12" xfId="4" applyFont="1" applyBorder="1">
      <alignment vertical="center"/>
    </xf>
    <xf numFmtId="0" fontId="44" fillId="0" borderId="34" xfId="4" applyFont="1" applyBorder="1">
      <alignment vertical="center"/>
    </xf>
    <xf numFmtId="0" fontId="37" fillId="0" borderId="50" xfId="4" applyFont="1" applyBorder="1" applyAlignment="1">
      <alignment horizontal="left" vertical="center"/>
    </xf>
    <xf numFmtId="183" fontId="44" fillId="0" borderId="49" xfId="4" applyNumberFormat="1" applyFont="1" applyBorder="1">
      <alignment vertical="center"/>
    </xf>
    <xf numFmtId="0" fontId="37" fillId="0" borderId="49" xfId="4" applyFont="1" applyBorder="1" applyAlignment="1">
      <alignment horizontal="left" vertical="center"/>
    </xf>
    <xf numFmtId="0" fontId="37" fillId="0" borderId="49" xfId="4" applyFont="1" applyBorder="1" applyAlignment="1">
      <alignment horizontal="right" vertical="center"/>
    </xf>
    <xf numFmtId="0" fontId="37" fillId="2" borderId="50" xfId="4" applyFont="1" applyFill="1" applyBorder="1" applyAlignment="1">
      <alignment horizontal="center" vertical="center" shrinkToFit="1"/>
    </xf>
    <xf numFmtId="0" fontId="37" fillId="0" borderId="39" xfId="4" applyFont="1" applyBorder="1" applyAlignment="1">
      <alignment vertical="center" shrinkToFit="1"/>
    </xf>
    <xf numFmtId="0" fontId="37" fillId="2" borderId="83" xfId="4" applyFont="1" applyFill="1" applyBorder="1" applyAlignment="1">
      <alignment horizontal="right" vertical="top" shrinkToFit="1"/>
    </xf>
    <xf numFmtId="0" fontId="37" fillId="0" borderId="5" xfId="4" applyFont="1" applyBorder="1" applyAlignment="1">
      <alignment vertical="top"/>
    </xf>
    <xf numFmtId="0" fontId="44" fillId="0" borderId="179" xfId="4" applyFont="1" applyBorder="1">
      <alignment vertical="center"/>
    </xf>
    <xf numFmtId="0" fontId="44" fillId="0" borderId="180" xfId="4" applyFont="1" applyBorder="1">
      <alignment vertical="center"/>
    </xf>
    <xf numFmtId="0" fontId="44" fillId="0" borderId="14" xfId="4" applyFont="1" applyBorder="1">
      <alignment vertical="center"/>
    </xf>
    <xf numFmtId="0" fontId="37" fillId="0" borderId="64" xfId="0" applyFont="1" applyBorder="1" applyAlignment="1">
      <alignment horizontal="left" vertical="center"/>
    </xf>
    <xf numFmtId="0" fontId="37" fillId="0" borderId="64" xfId="0" applyFont="1" applyBorder="1" applyAlignment="1">
      <alignment horizontal="right" vertical="center"/>
    </xf>
    <xf numFmtId="0" fontId="37" fillId="2" borderId="64" xfId="4" applyFont="1" applyFill="1" applyBorder="1" applyAlignment="1">
      <alignment horizontal="center" vertical="center" shrinkToFit="1"/>
    </xf>
    <xf numFmtId="0" fontId="37" fillId="0" borderId="154" xfId="4" applyFont="1" applyBorder="1" applyAlignment="1">
      <alignment vertical="center" shrinkToFit="1"/>
    </xf>
    <xf numFmtId="0" fontId="37" fillId="0" borderId="53" xfId="0" applyFont="1" applyBorder="1" applyAlignment="1">
      <alignment horizontal="left" vertical="center"/>
    </xf>
    <xf numFmtId="0" fontId="37" fillId="0" borderId="53" xfId="0" applyFont="1" applyBorder="1" applyAlignment="1">
      <alignment horizontal="right" vertical="center"/>
    </xf>
    <xf numFmtId="0" fontId="37" fillId="2" borderId="53" xfId="4" applyFont="1" applyFill="1" applyBorder="1" applyAlignment="1">
      <alignment horizontal="center" vertical="center" shrinkToFit="1"/>
    </xf>
    <xf numFmtId="0" fontId="37" fillId="0" borderId="155" xfId="4" applyFont="1" applyBorder="1" applyAlignment="1">
      <alignment vertical="center" shrinkToFit="1"/>
    </xf>
    <xf numFmtId="0" fontId="37" fillId="0" borderId="83" xfId="4" applyFont="1" applyBorder="1" applyAlignment="1">
      <alignment horizontal="left" vertical="top" shrinkToFit="1"/>
    </xf>
    <xf numFmtId="0" fontId="37" fillId="0" borderId="127" xfId="4" applyFont="1" applyBorder="1">
      <alignment vertical="center"/>
    </xf>
    <xf numFmtId="0" fontId="37" fillId="0" borderId="50" xfId="4" applyFont="1" applyBorder="1">
      <alignment vertical="center"/>
    </xf>
    <xf numFmtId="0" fontId="44" fillId="0" borderId="50" xfId="4" applyFont="1" applyBorder="1">
      <alignment vertical="center"/>
    </xf>
    <xf numFmtId="0" fontId="37" fillId="0" borderId="50" xfId="4" applyFont="1" applyBorder="1" applyAlignment="1">
      <alignment horizontal="right" vertical="center"/>
    </xf>
    <xf numFmtId="0" fontId="37" fillId="0" borderId="166" xfId="4" applyFont="1" applyBorder="1" applyAlignment="1">
      <alignment vertical="center" shrinkToFit="1"/>
    </xf>
    <xf numFmtId="0" fontId="44" fillId="0" borderId="64" xfId="4" applyFont="1" applyBorder="1">
      <alignment vertical="center"/>
    </xf>
    <xf numFmtId="0" fontId="37" fillId="0" borderId="64" xfId="4" applyFont="1" applyBorder="1" applyAlignment="1">
      <alignment horizontal="left" vertical="center"/>
    </xf>
    <xf numFmtId="0" fontId="37" fillId="0" borderId="64" xfId="4" applyFont="1" applyBorder="1" applyAlignment="1">
      <alignment horizontal="right" vertical="center"/>
    </xf>
    <xf numFmtId="0" fontId="37" fillId="0" borderId="5" xfId="4" applyFont="1" applyBorder="1" applyAlignment="1">
      <alignment vertical="center" shrinkToFit="1"/>
    </xf>
    <xf numFmtId="0" fontId="44" fillId="0" borderId="90" xfId="4" applyFont="1" applyBorder="1" applyAlignment="1">
      <alignment horizontal="right" vertical="center" shrinkToFit="1"/>
    </xf>
    <xf numFmtId="209" fontId="37" fillId="0" borderId="2" xfId="4" applyNumberFormat="1" applyFont="1" applyBorder="1" applyAlignment="1">
      <alignment horizontal="center" vertical="center"/>
    </xf>
    <xf numFmtId="0" fontId="37" fillId="2" borderId="2" xfId="4" applyFont="1" applyFill="1" applyBorder="1" applyAlignment="1">
      <alignment horizontal="center" vertical="center" shrinkToFit="1"/>
    </xf>
    <xf numFmtId="0" fontId="37" fillId="0" borderId="88" xfId="4" applyFont="1" applyBorder="1">
      <alignment vertical="center"/>
    </xf>
    <xf numFmtId="0" fontId="44" fillId="0" borderId="2" xfId="4" applyFont="1" applyBorder="1" applyAlignment="1">
      <alignment horizontal="right" vertical="center" shrinkToFit="1"/>
    </xf>
    <xf numFmtId="0" fontId="37" fillId="0" borderId="84" xfId="4" applyFont="1" applyBorder="1" applyAlignment="1">
      <alignment vertical="center" shrinkToFit="1"/>
    </xf>
    <xf numFmtId="0" fontId="37" fillId="0" borderId="258" xfId="0" applyFont="1" applyBorder="1" applyAlignment="1">
      <alignment horizontal="left" vertical="center"/>
    </xf>
    <xf numFmtId="0" fontId="37" fillId="0" borderId="258" xfId="0" applyFont="1" applyBorder="1" applyAlignment="1">
      <alignment horizontal="right" vertical="center"/>
    </xf>
    <xf numFmtId="0" fontId="37" fillId="2" borderId="258" xfId="4" applyFont="1" applyFill="1" applyBorder="1" applyAlignment="1">
      <alignment horizontal="center" vertical="center" shrinkToFit="1"/>
    </xf>
    <xf numFmtId="0" fontId="37" fillId="0" borderId="262" xfId="4" applyFont="1" applyBorder="1" applyAlignment="1">
      <alignment vertical="center" shrinkToFit="1"/>
    </xf>
    <xf numFmtId="0" fontId="37" fillId="0" borderId="264" xfId="4" applyFont="1" applyBorder="1" applyAlignment="1">
      <alignment horizontal="left" vertical="center"/>
    </xf>
    <xf numFmtId="0" fontId="44" fillId="0" borderId="264" xfId="4" applyFont="1" applyBorder="1">
      <alignment vertical="center"/>
    </xf>
    <xf numFmtId="0" fontId="37" fillId="0" borderId="264" xfId="4" applyFont="1" applyBorder="1" applyAlignment="1">
      <alignment horizontal="right" vertical="center"/>
    </xf>
    <xf numFmtId="0" fontId="37" fillId="2" borderId="264" xfId="4" applyFont="1" applyFill="1" applyBorder="1" applyAlignment="1">
      <alignment horizontal="center" vertical="center" shrinkToFit="1"/>
    </xf>
    <xf numFmtId="0" fontId="37" fillId="0" borderId="267" xfId="4" applyFont="1" applyBorder="1" applyAlignment="1">
      <alignment vertical="center" shrinkToFit="1"/>
    </xf>
    <xf numFmtId="0" fontId="37" fillId="2" borderId="83" xfId="4" applyFont="1" applyFill="1" applyBorder="1" applyAlignment="1">
      <alignment horizontal="left" vertical="top" shrinkToFit="1"/>
    </xf>
    <xf numFmtId="0" fontId="44" fillId="0" borderId="41" xfId="4" applyFont="1" applyBorder="1" applyAlignment="1">
      <alignment horizontal="right" vertical="center" shrinkToFit="1"/>
    </xf>
    <xf numFmtId="209" fontId="37" fillId="0" borderId="6" xfId="4" applyNumberFormat="1" applyFont="1" applyBorder="1" applyAlignment="1">
      <alignment horizontal="center" vertical="center"/>
    </xf>
    <xf numFmtId="209" fontId="37" fillId="0" borderId="19" xfId="4" applyNumberFormat="1" applyFont="1" applyBorder="1" applyAlignment="1">
      <alignment horizontal="center" vertical="center"/>
    </xf>
    <xf numFmtId="0" fontId="37" fillId="2" borderId="6" xfId="4" applyFont="1" applyFill="1" applyBorder="1" applyAlignment="1">
      <alignment horizontal="center" vertical="center" shrinkToFit="1"/>
    </xf>
    <xf numFmtId="0" fontId="37" fillId="0" borderId="17" xfId="4" applyFont="1" applyBorder="1">
      <alignment vertical="center"/>
    </xf>
    <xf numFmtId="0" fontId="44" fillId="0" borderId="18" xfId="4" applyFont="1" applyBorder="1" applyAlignment="1">
      <alignment horizontal="right" vertical="center" shrinkToFit="1"/>
    </xf>
    <xf numFmtId="0" fontId="37" fillId="0" borderId="17" xfId="4" applyFont="1" applyBorder="1" applyAlignment="1">
      <alignment vertical="center" shrinkToFit="1"/>
    </xf>
    <xf numFmtId="0" fontId="123" fillId="2" borderId="83" xfId="4" applyFont="1" applyFill="1" applyBorder="1" applyAlignment="1">
      <alignment horizontal="right" vertical="center" shrinkToFit="1"/>
    </xf>
    <xf numFmtId="0" fontId="44" fillId="0" borderId="0" xfId="4" applyFont="1" applyAlignment="1">
      <alignment horizontal="right" vertical="center" shrinkToFit="1"/>
    </xf>
    <xf numFmtId="183" fontId="44" fillId="0" borderId="0" xfId="4" applyNumberFormat="1" applyFont="1" applyFill="1" applyAlignment="1">
      <alignment horizontal="right" vertical="center"/>
    </xf>
    <xf numFmtId="209" fontId="37" fillId="0" borderId="0" xfId="4" applyNumberFormat="1" applyFont="1" applyFill="1" applyAlignment="1">
      <alignment horizontal="center" vertical="center"/>
    </xf>
    <xf numFmtId="0" fontId="37" fillId="0" borderId="0" xfId="4" applyFont="1" applyFill="1" applyAlignment="1">
      <alignment horizontal="center" vertical="center" shrinkToFit="1"/>
    </xf>
    <xf numFmtId="0" fontId="37" fillId="0" borderId="0" xfId="4" applyFont="1" applyFill="1">
      <alignment vertical="center"/>
    </xf>
    <xf numFmtId="0" fontId="44" fillId="0" borderId="0" xfId="4" applyFont="1" applyFill="1" applyAlignment="1">
      <alignment horizontal="right" vertical="center" shrinkToFit="1"/>
    </xf>
    <xf numFmtId="0" fontId="126" fillId="0" borderId="0" xfId="0" applyFont="1">
      <alignment vertical="center"/>
    </xf>
    <xf numFmtId="0" fontId="44" fillId="0" borderId="0" xfId="4" applyFont="1" applyAlignment="1">
      <alignment horizontal="center" textRotation="255"/>
    </xf>
    <xf numFmtId="0" fontId="37" fillId="0" borderId="5" xfId="4" applyFont="1" applyBorder="1" applyAlignment="1">
      <alignment horizontal="left" vertical="top"/>
    </xf>
    <xf numFmtId="0" fontId="44" fillId="0" borderId="8" xfId="4" applyFont="1" applyBorder="1">
      <alignment vertical="center"/>
    </xf>
    <xf numFmtId="0" fontId="44" fillId="0" borderId="7" xfId="4" applyFont="1" applyBorder="1">
      <alignment vertical="center"/>
    </xf>
    <xf numFmtId="0" fontId="37" fillId="2" borderId="7" xfId="4" applyFont="1" applyFill="1" applyBorder="1" applyAlignment="1">
      <alignment vertical="center" shrinkToFit="1"/>
    </xf>
    <xf numFmtId="0" fontId="44" fillId="0" borderId="58" xfId="4" applyFont="1" applyBorder="1" applyAlignment="1">
      <alignment vertical="center" shrinkToFit="1"/>
    </xf>
    <xf numFmtId="0" fontId="37" fillId="0" borderId="7" xfId="4" applyFont="1" applyBorder="1" applyAlignment="1">
      <alignment horizontal="left" vertical="top"/>
    </xf>
    <xf numFmtId="0" fontId="44" fillId="0" borderId="10" xfId="4" applyFont="1" applyBorder="1">
      <alignment vertical="center"/>
    </xf>
    <xf numFmtId="0" fontId="44" fillId="0" borderId="12" xfId="4" applyFont="1" applyBorder="1" applyAlignment="1">
      <alignment horizontal="left" vertical="center"/>
    </xf>
    <xf numFmtId="0" fontId="37" fillId="0" borderId="12" xfId="4" applyFont="1" applyFill="1" applyBorder="1" applyAlignment="1">
      <alignment horizontal="left" vertical="center"/>
    </xf>
    <xf numFmtId="0" fontId="37" fillId="2" borderId="0" xfId="4" applyFont="1" applyFill="1" applyAlignment="1">
      <alignment horizontal="center" vertical="center"/>
    </xf>
    <xf numFmtId="0" fontId="133" fillId="2" borderId="0" xfId="4" applyFont="1" applyFill="1" applyAlignment="1">
      <alignment horizontal="center" vertical="center"/>
    </xf>
    <xf numFmtId="189" fontId="44" fillId="2" borderId="0" xfId="4" applyNumberFormat="1" applyFont="1" applyFill="1" applyAlignment="1">
      <alignment horizontal="center" vertical="center"/>
    </xf>
    <xf numFmtId="181" fontId="44" fillId="4" borderId="0" xfId="4" applyNumberFormat="1" applyFont="1" applyFill="1" applyAlignment="1">
      <alignment horizontal="center" vertical="center"/>
    </xf>
    <xf numFmtId="0" fontId="134" fillId="0" borderId="0" xfId="4" applyFont="1" applyAlignment="1">
      <alignment horizontal="center" vertical="center"/>
    </xf>
    <xf numFmtId="176" fontId="44" fillId="0" borderId="0" xfId="4" applyNumberFormat="1" applyFont="1" applyFill="1" applyAlignment="1">
      <alignment horizontal="center" vertical="center"/>
    </xf>
    <xf numFmtId="206" fontId="44" fillId="0" borderId="0" xfId="4" applyNumberFormat="1" applyFont="1" applyAlignment="1">
      <alignment horizontal="center" vertical="center"/>
    </xf>
    <xf numFmtId="0" fontId="134" fillId="0" borderId="0" xfId="4" applyFont="1" applyAlignment="1">
      <alignment horizontal="right" vertical="center"/>
    </xf>
    <xf numFmtId="176" fontId="44" fillId="0" borderId="0" xfId="4" applyNumberFormat="1" applyFont="1" applyFill="1" applyAlignment="1">
      <alignment horizontal="right" vertical="center"/>
    </xf>
    <xf numFmtId="0" fontId="126" fillId="0" borderId="0" xfId="0" applyFont="1" applyAlignment="1">
      <alignment horizontal="center" vertical="center"/>
    </xf>
    <xf numFmtId="206" fontId="44" fillId="0" borderId="0" xfId="4" applyNumberFormat="1" applyFont="1" applyAlignment="1">
      <alignment horizontal="left" vertical="center"/>
    </xf>
    <xf numFmtId="207" fontId="44" fillId="0" borderId="0" xfId="4" applyNumberFormat="1" applyFont="1" applyAlignment="1">
      <alignment horizontal="center" vertical="center"/>
    </xf>
    <xf numFmtId="208" fontId="44" fillId="0" borderId="0" xfId="4" applyNumberFormat="1" applyFont="1" applyAlignment="1">
      <alignment horizontal="left" vertical="center"/>
    </xf>
    <xf numFmtId="0" fontId="87" fillId="2" borderId="0" xfId="4" applyFont="1" applyFill="1" applyAlignment="1">
      <alignment horizontal="left" vertical="center"/>
    </xf>
    <xf numFmtId="0" fontId="20" fillId="0" borderId="0" xfId="4" applyFont="1" applyAlignment="1">
      <alignment vertical="center"/>
    </xf>
    <xf numFmtId="0" fontId="20" fillId="0" borderId="25" xfId="4" applyFont="1" applyBorder="1" applyAlignment="1">
      <alignment vertical="center"/>
    </xf>
    <xf numFmtId="0" fontId="20" fillId="0" borderId="0" xfId="4" applyFont="1" applyBorder="1" applyAlignment="1">
      <alignment vertical="center"/>
    </xf>
    <xf numFmtId="0" fontId="26" fillId="0" borderId="0" xfId="4" applyFont="1" applyAlignment="1">
      <alignment vertical="center"/>
    </xf>
    <xf numFmtId="0" fontId="20" fillId="0" borderId="0" xfId="4" applyFont="1" applyFill="1" applyAlignment="1">
      <alignment horizontal="center" vertical="center"/>
    </xf>
    <xf numFmtId="0" fontId="20" fillId="0" borderId="15" xfId="4" applyFont="1" applyFill="1" applyBorder="1" applyAlignment="1">
      <alignment horizontal="center" vertical="center"/>
    </xf>
    <xf numFmtId="0" fontId="20" fillId="0" borderId="0" xfId="4" applyFont="1" applyFill="1">
      <alignment vertical="center"/>
    </xf>
    <xf numFmtId="0" fontId="20" fillId="0" borderId="0" xfId="4" applyFont="1" applyFill="1" applyAlignment="1">
      <alignment vertical="center" wrapText="1"/>
    </xf>
    <xf numFmtId="0" fontId="20" fillId="0" borderId="0" xfId="4" applyFont="1" applyFill="1" applyAlignment="1">
      <alignment horizontal="left" vertical="center"/>
    </xf>
    <xf numFmtId="0" fontId="22" fillId="0" borderId="0" xfId="4" applyFont="1" applyFill="1" applyAlignment="1">
      <alignment horizontal="center" vertical="center"/>
    </xf>
    <xf numFmtId="0" fontId="22" fillId="0" borderId="11" xfId="4" applyFont="1" applyFill="1" applyBorder="1" applyAlignment="1">
      <alignment horizontal="center" vertical="center"/>
    </xf>
    <xf numFmtId="0" fontId="22" fillId="0" borderId="87" xfId="4" applyFont="1" applyFill="1" applyBorder="1" applyAlignment="1">
      <alignment horizontal="center" vertical="center"/>
    </xf>
    <xf numFmtId="181" fontId="22" fillId="0" borderId="0" xfId="1" applyNumberFormat="1" applyFont="1" applyFill="1" applyBorder="1" applyAlignment="1">
      <alignment vertical="center"/>
    </xf>
    <xf numFmtId="0" fontId="22" fillId="0" borderId="0" xfId="4" applyFont="1" applyFill="1" applyAlignment="1">
      <alignment horizontal="left" vertical="center"/>
    </xf>
    <xf numFmtId="0" fontId="14" fillId="0" borderId="0" xfId="4" applyFont="1" applyFill="1">
      <alignment vertical="center"/>
    </xf>
    <xf numFmtId="0" fontId="38" fillId="0" borderId="14" xfId="4" applyFont="1" applyFill="1" applyBorder="1" applyAlignment="1">
      <alignment horizontal="left" vertical="center"/>
    </xf>
    <xf numFmtId="183" fontId="39" fillId="0" borderId="194" xfId="4" applyNumberFormat="1" applyFont="1" applyFill="1" applyBorder="1" applyAlignment="1">
      <alignment vertical="center" shrinkToFit="1"/>
    </xf>
    <xf numFmtId="183" fontId="22" fillId="0" borderId="47" xfId="4" applyNumberFormat="1" applyFont="1" applyFill="1" applyBorder="1" applyAlignment="1">
      <alignment vertical="center" shrinkToFit="1"/>
    </xf>
    <xf numFmtId="0" fontId="22" fillId="0" borderId="16" xfId="4" applyFont="1" applyFill="1" applyBorder="1">
      <alignment vertical="center"/>
    </xf>
    <xf numFmtId="0" fontId="36" fillId="0" borderId="17" xfId="4" applyFont="1" applyFill="1" applyBorder="1" applyAlignment="1">
      <alignment horizontal="right" vertical="center"/>
    </xf>
    <xf numFmtId="0" fontId="22" fillId="0" borderId="6" xfId="4" applyFont="1" applyFill="1" applyBorder="1">
      <alignment vertical="center"/>
    </xf>
    <xf numFmtId="0" fontId="22" fillId="0" borderId="57" xfId="4" applyFont="1" applyFill="1" applyBorder="1">
      <alignment vertical="center"/>
    </xf>
    <xf numFmtId="0" fontId="36" fillId="0" borderId="27" xfId="4" applyFont="1" applyFill="1" applyBorder="1" applyAlignment="1">
      <alignment horizontal="right" vertical="center"/>
    </xf>
    <xf numFmtId="0" fontId="36" fillId="0" borderId="0" xfId="4" applyFont="1" applyFill="1" applyAlignment="1">
      <alignment horizontal="center" vertical="center"/>
    </xf>
    <xf numFmtId="0" fontId="22" fillId="0" borderId="2" xfId="4" applyFont="1" applyFill="1" applyBorder="1" applyAlignment="1">
      <alignment vertical="center" shrinkToFit="1"/>
    </xf>
    <xf numFmtId="0" fontId="22" fillId="0" borderId="88" xfId="4" applyFont="1" applyFill="1" applyBorder="1" applyAlignment="1">
      <alignment vertical="center" shrinkToFit="1"/>
    </xf>
    <xf numFmtId="0" fontId="22" fillId="0" borderId="89" xfId="4" applyFont="1" applyFill="1" applyBorder="1" applyAlignment="1">
      <alignment horizontal="center" vertical="center"/>
    </xf>
    <xf numFmtId="0" fontId="36" fillId="0" borderId="2" xfId="4" applyFont="1" applyFill="1" applyBorder="1" applyAlignment="1">
      <alignment horizontal="center" vertical="center"/>
    </xf>
    <xf numFmtId="0" fontId="22" fillId="0" borderId="87" xfId="4" applyFont="1" applyFill="1" applyBorder="1">
      <alignment vertical="center"/>
    </xf>
    <xf numFmtId="0" fontId="36" fillId="0" borderId="88" xfId="4" applyFont="1" applyFill="1" applyBorder="1" applyAlignment="1">
      <alignment horizontal="right" vertical="center"/>
    </xf>
    <xf numFmtId="0" fontId="22" fillId="0" borderId="87" xfId="4" applyFont="1" applyFill="1" applyBorder="1" applyAlignment="1">
      <alignment horizontal="right" vertical="center"/>
    </xf>
    <xf numFmtId="0" fontId="36" fillId="0" borderId="2" xfId="4" applyFont="1" applyFill="1" applyBorder="1" applyAlignment="1">
      <alignment horizontal="right" vertical="center"/>
    </xf>
    <xf numFmtId="181" fontId="22" fillId="0" borderId="87" xfId="1" applyNumberFormat="1" applyFont="1" applyFill="1" applyBorder="1" applyAlignment="1">
      <alignment vertical="center"/>
    </xf>
    <xf numFmtId="0" fontId="22" fillId="0" borderId="2" xfId="4" applyFont="1" applyFill="1" applyBorder="1">
      <alignment vertical="center"/>
    </xf>
    <xf numFmtId="0" fontId="22" fillId="0" borderId="7" xfId="4" applyFont="1" applyFill="1" applyBorder="1" applyAlignment="1">
      <alignment vertical="center" shrinkToFit="1"/>
    </xf>
    <xf numFmtId="0" fontId="22" fillId="0" borderId="27" xfId="4" applyFont="1" applyFill="1" applyBorder="1" applyAlignment="1">
      <alignment vertical="center" shrinkToFit="1"/>
    </xf>
    <xf numFmtId="0" fontId="22" fillId="0" borderId="200" xfId="4" applyFont="1" applyFill="1" applyBorder="1" applyAlignment="1">
      <alignment horizontal="center" vertical="center" shrinkToFit="1"/>
    </xf>
    <xf numFmtId="0" fontId="36" fillId="0" borderId="7" xfId="4" applyFont="1" applyFill="1" applyBorder="1" applyAlignment="1">
      <alignment horizontal="center" vertical="center"/>
    </xf>
    <xf numFmtId="0" fontId="36" fillId="0" borderId="7" xfId="4" applyFont="1" applyFill="1" applyBorder="1" applyAlignment="1">
      <alignment horizontal="right" vertical="center"/>
    </xf>
    <xf numFmtId="181" fontId="22" fillId="0" borderId="57" xfId="1" applyNumberFormat="1" applyFont="1" applyFill="1" applyBorder="1" applyAlignment="1">
      <alignment vertical="center"/>
    </xf>
    <xf numFmtId="0" fontId="22" fillId="0" borderId="0" xfId="0" applyFont="1" applyFill="1">
      <alignment vertical="center"/>
    </xf>
    <xf numFmtId="0" fontId="22" fillId="0" borderId="0" xfId="0" quotePrefix="1" applyFont="1" applyFill="1" applyAlignment="1">
      <alignment vertical="top"/>
    </xf>
    <xf numFmtId="0" fontId="22" fillId="0" borderId="0" xfId="0" applyFont="1" applyFill="1" applyAlignment="1">
      <alignment vertical="top"/>
    </xf>
    <xf numFmtId="0" fontId="22" fillId="0" borderId="0" xfId="4" applyFont="1" applyFill="1" applyAlignment="1">
      <alignment vertical="top"/>
    </xf>
    <xf numFmtId="0" fontId="22" fillId="0" borderId="0" xfId="4" applyFont="1" applyFill="1" applyAlignment="1">
      <alignment horizontal="center" vertical="top"/>
    </xf>
    <xf numFmtId="0" fontId="22" fillId="0" borderId="0" xfId="0" quotePrefix="1" applyFont="1" applyFill="1">
      <alignment vertical="center"/>
    </xf>
    <xf numFmtId="181" fontId="20" fillId="0" borderId="2" xfId="4" applyNumberFormat="1" applyFont="1" applyFill="1" applyBorder="1">
      <alignment vertical="center"/>
    </xf>
    <xf numFmtId="0" fontId="20" fillId="0" borderId="2" xfId="4" applyFont="1" applyFill="1" applyBorder="1">
      <alignment vertical="center"/>
    </xf>
    <xf numFmtId="0" fontId="22" fillId="0" borderId="15" xfId="4" applyFont="1" applyFill="1" applyBorder="1" applyAlignment="1">
      <alignment vertical="center" shrinkToFit="1"/>
    </xf>
    <xf numFmtId="0" fontId="22" fillId="0" borderId="364" xfId="4" applyFont="1" applyFill="1" applyBorder="1" applyAlignment="1">
      <alignment horizontal="center" vertical="center" shrinkToFit="1"/>
    </xf>
    <xf numFmtId="0" fontId="22" fillId="0" borderId="14" xfId="4" applyFont="1" applyFill="1" applyBorder="1">
      <alignment vertical="center"/>
    </xf>
    <xf numFmtId="0" fontId="36" fillId="0" borderId="15" xfId="4" applyFont="1" applyFill="1" applyBorder="1" applyAlignment="1">
      <alignment horizontal="right" vertical="center"/>
    </xf>
    <xf numFmtId="181" fontId="22" fillId="0" borderId="16" xfId="1" applyNumberFormat="1" applyFont="1" applyFill="1" applyBorder="1" applyAlignment="1">
      <alignment vertical="center"/>
    </xf>
    <xf numFmtId="0" fontId="22" fillId="0" borderId="12" xfId="4" applyFont="1" applyFill="1" applyBorder="1" applyAlignment="1">
      <alignment vertical="center" shrinkToFit="1"/>
    </xf>
    <xf numFmtId="0" fontId="22" fillId="0" borderId="13" xfId="4" applyFont="1" applyFill="1" applyBorder="1" applyAlignment="1">
      <alignment vertical="center" shrinkToFit="1"/>
    </xf>
    <xf numFmtId="0" fontId="22" fillId="0" borderId="23" xfId="4" applyFont="1" applyFill="1" applyBorder="1" applyAlignment="1">
      <alignment horizontal="center" vertical="center"/>
    </xf>
    <xf numFmtId="0" fontId="36" fillId="0" borderId="12" xfId="4" applyFont="1" applyFill="1" applyBorder="1" applyAlignment="1">
      <alignment horizontal="center" vertical="center"/>
    </xf>
    <xf numFmtId="0" fontId="22" fillId="0" borderId="11" xfId="4" applyFont="1" applyFill="1" applyBorder="1">
      <alignment vertical="center"/>
    </xf>
    <xf numFmtId="0" fontId="36" fillId="0" borderId="13" xfId="4" applyFont="1" applyFill="1" applyBorder="1" applyAlignment="1">
      <alignment horizontal="right" vertical="center"/>
    </xf>
    <xf numFmtId="0" fontId="22" fillId="0" borderId="11" xfId="4" applyFont="1" applyFill="1" applyBorder="1" applyAlignment="1">
      <alignment horizontal="right" vertical="center"/>
    </xf>
    <xf numFmtId="0" fontId="36" fillId="0" borderId="12" xfId="4" applyFont="1" applyFill="1" applyBorder="1" applyAlignment="1">
      <alignment horizontal="right" vertical="center"/>
    </xf>
    <xf numFmtId="181" fontId="22" fillId="0" borderId="11" xfId="1" applyNumberFormat="1" applyFont="1" applyFill="1" applyBorder="1" applyAlignment="1">
      <alignment vertical="center"/>
    </xf>
    <xf numFmtId="0" fontId="22" fillId="0" borderId="12" xfId="4" applyFont="1" applyFill="1" applyBorder="1">
      <alignment vertical="center"/>
    </xf>
    <xf numFmtId="181" fontId="22" fillId="0" borderId="11" xfId="1" applyNumberFormat="1" applyFont="1" applyFill="1" applyBorder="1" applyAlignment="1">
      <alignment horizontal="right" vertical="center"/>
    </xf>
    <xf numFmtId="181" fontId="22" fillId="0" borderId="12" xfId="1" applyNumberFormat="1" applyFont="1" applyFill="1" applyBorder="1" applyAlignment="1">
      <alignment horizontal="right" vertical="center"/>
    </xf>
    <xf numFmtId="181" fontId="22" fillId="0" borderId="13" xfId="1" applyNumberFormat="1" applyFont="1" applyFill="1" applyBorder="1" applyAlignment="1">
      <alignment horizontal="right" vertical="center"/>
    </xf>
    <xf numFmtId="181" fontId="22" fillId="0" borderId="57" xfId="1" applyNumberFormat="1" applyFont="1" applyFill="1" applyBorder="1" applyAlignment="1">
      <alignment horizontal="right" vertical="center"/>
    </xf>
    <xf numFmtId="181" fontId="22" fillId="0" borderId="7" xfId="1" applyNumberFormat="1" applyFont="1" applyFill="1" applyBorder="1" applyAlignment="1">
      <alignment horizontal="right" vertical="center"/>
    </xf>
    <xf numFmtId="181" fontId="22" fillId="0" borderId="27" xfId="1" applyNumberFormat="1" applyFont="1" applyFill="1" applyBorder="1" applyAlignment="1">
      <alignment horizontal="right" vertical="center"/>
    </xf>
    <xf numFmtId="0" fontId="21" fillId="0" borderId="7" xfId="4" applyFont="1" applyFill="1" applyBorder="1">
      <alignment vertical="center"/>
    </xf>
    <xf numFmtId="0" fontId="22" fillId="0" borderId="0" xfId="4" applyFont="1" applyFill="1" applyAlignment="1">
      <alignment horizontal="left" vertical="top" wrapText="1"/>
    </xf>
    <xf numFmtId="0" fontId="20" fillId="0" borderId="0" xfId="4" applyFont="1" applyFill="1">
      <alignment vertical="center"/>
    </xf>
    <xf numFmtId="0" fontId="22" fillId="0" borderId="0" xfId="4" applyFont="1" applyFill="1" applyAlignment="1">
      <alignment horizontal="left"/>
    </xf>
    <xf numFmtId="0" fontId="22" fillId="0" borderId="0" xfId="4" applyFont="1" applyFill="1" applyAlignment="1">
      <alignment horizontal="left" vertical="top"/>
    </xf>
    <xf numFmtId="0" fontId="22" fillId="0" borderId="0" xfId="4" applyFont="1" applyFill="1" applyAlignment="1">
      <alignment horizontal="left" vertical="center"/>
    </xf>
    <xf numFmtId="0" fontId="22" fillId="0" borderId="5" xfId="4" applyFont="1" applyFill="1" applyBorder="1" applyAlignment="1">
      <alignment horizontal="left" vertical="center"/>
    </xf>
    <xf numFmtId="0" fontId="28" fillId="0" borderId="0" xfId="4" applyFont="1" applyFill="1" applyAlignment="1">
      <alignment vertical="top"/>
    </xf>
    <xf numFmtId="0" fontId="90" fillId="0" borderId="0" xfId="4" applyFont="1" applyAlignment="1">
      <alignment horizontal="left" vertical="top"/>
    </xf>
    <xf numFmtId="0" fontId="74" fillId="0" borderId="0" xfId="4" applyFont="1" applyAlignment="1">
      <alignment horizontal="left" vertical="top"/>
    </xf>
    <xf numFmtId="0" fontId="44" fillId="0" borderId="0" xfId="4" applyFont="1" applyAlignment="1">
      <alignment horizontal="center" vertical="center" shrinkToFit="1"/>
    </xf>
    <xf numFmtId="0" fontId="74" fillId="0" borderId="0" xfId="4" applyFont="1" applyAlignment="1">
      <alignment vertical="center" shrinkToFit="1"/>
    </xf>
    <xf numFmtId="0" fontId="37" fillId="0" borderId="0" xfId="4" applyFont="1" applyAlignment="1">
      <alignment horizontal="left" vertical="top" wrapText="1"/>
    </xf>
    <xf numFmtId="0" fontId="44" fillId="0" borderId="19" xfId="4" applyFont="1" applyBorder="1" applyAlignment="1">
      <alignment horizontal="center" vertical="center"/>
    </xf>
    <xf numFmtId="0" fontId="44" fillId="0" borderId="0" xfId="4" applyFont="1" applyAlignment="1">
      <alignment horizontal="left" vertical="center"/>
    </xf>
    <xf numFmtId="0" fontId="44" fillId="0" borderId="0" xfId="4" applyFont="1" applyFill="1" applyAlignment="1">
      <alignment horizontal="center" vertical="center"/>
    </xf>
    <xf numFmtId="0" fontId="44" fillId="2" borderId="0" xfId="4" applyFont="1" applyFill="1" applyAlignment="1">
      <alignment horizontal="left" vertical="center"/>
    </xf>
    <xf numFmtId="0" fontId="136" fillId="0" borderId="0" xfId="4" applyFont="1" applyAlignment="1">
      <alignment vertical="top" wrapText="1"/>
    </xf>
    <xf numFmtId="0" fontId="44" fillId="2" borderId="3" xfId="4" applyFont="1" applyFill="1" applyBorder="1" applyAlignment="1">
      <alignment horizontal="left" vertical="center"/>
    </xf>
    <xf numFmtId="0" fontId="37" fillId="2" borderId="37" xfId="4" applyFont="1" applyFill="1" applyBorder="1" applyAlignment="1">
      <alignment horizontal="left" vertical="top"/>
    </xf>
    <xf numFmtId="0" fontId="74" fillId="2" borderId="12" xfId="4" applyFont="1" applyFill="1" applyBorder="1" applyAlignment="1">
      <alignment horizontal="left" vertical="top"/>
    </xf>
    <xf numFmtId="0" fontId="74" fillId="2" borderId="39" xfId="4" applyFont="1" applyFill="1" applyBorder="1" applyAlignment="1">
      <alignment horizontal="left" vertical="top"/>
    </xf>
    <xf numFmtId="0" fontId="44" fillId="0" borderId="0" xfId="4" applyFont="1" applyAlignment="1">
      <alignment horizontal="left" vertical="top"/>
    </xf>
    <xf numFmtId="0" fontId="44" fillId="2" borderId="18" xfId="4" applyFont="1" applyFill="1" applyBorder="1" applyAlignment="1">
      <alignment horizontal="center" vertical="center"/>
    </xf>
    <xf numFmtId="0" fontId="44" fillId="2" borderId="19" xfId="4" applyFont="1" applyFill="1" applyBorder="1" applyAlignment="1">
      <alignment horizontal="center" vertical="center"/>
    </xf>
    <xf numFmtId="0" fontId="44" fillId="2" borderId="41" xfId="4" applyFont="1" applyFill="1" applyBorder="1" applyAlignment="1">
      <alignment horizontal="center" vertical="center"/>
    </xf>
    <xf numFmtId="0" fontId="44" fillId="2" borderId="6" xfId="4" applyFont="1" applyFill="1" applyBorder="1" applyAlignment="1">
      <alignment horizontal="center" vertical="center"/>
    </xf>
    <xf numFmtId="0" fontId="44" fillId="2" borderId="54" xfId="4" applyFont="1" applyFill="1" applyBorder="1" applyAlignment="1">
      <alignment horizontal="center" vertical="center"/>
    </xf>
    <xf numFmtId="0" fontId="44" fillId="2" borderId="20" xfId="4" applyFont="1" applyFill="1" applyBorder="1" applyAlignment="1">
      <alignment horizontal="center" vertical="center"/>
    </xf>
    <xf numFmtId="0" fontId="44" fillId="2" borderId="16" xfId="4" applyFont="1" applyFill="1" applyBorder="1" applyAlignment="1">
      <alignment horizontal="center" vertical="center"/>
    </xf>
    <xf numFmtId="0" fontId="44" fillId="2" borderId="6" xfId="4" applyFont="1" applyFill="1" applyBorder="1" applyAlignment="1">
      <alignment horizontal="center" vertical="center" shrinkToFit="1"/>
    </xf>
    <xf numFmtId="196" fontId="44" fillId="0" borderId="0" xfId="4" applyNumberFormat="1" applyFont="1" applyFill="1" applyAlignment="1">
      <alignment horizontal="center" vertical="center"/>
    </xf>
    <xf numFmtId="0" fontId="74" fillId="2" borderId="0" xfId="4" applyFont="1" applyFill="1">
      <alignment vertical="center"/>
    </xf>
    <xf numFmtId="0" fontId="44" fillId="2" borderId="12" xfId="4" applyFont="1" applyFill="1" applyBorder="1">
      <alignment vertical="center"/>
    </xf>
    <xf numFmtId="0" fontId="44" fillId="2" borderId="37" xfId="4" applyFont="1" applyFill="1" applyBorder="1">
      <alignment vertical="center"/>
    </xf>
    <xf numFmtId="0" fontId="44" fillId="2" borderId="0" xfId="4" applyFont="1" applyFill="1" applyAlignment="1">
      <alignment vertical="center" shrinkToFit="1"/>
    </xf>
    <xf numFmtId="0" fontId="44" fillId="2" borderId="0" xfId="4" applyFont="1" applyFill="1" applyAlignment="1">
      <alignment horizontal="center" vertical="center" shrinkToFit="1"/>
    </xf>
    <xf numFmtId="0" fontId="44" fillId="2" borderId="0" xfId="4" applyFont="1" applyFill="1" applyAlignment="1">
      <alignment horizontal="right" vertical="center" shrinkToFit="1"/>
    </xf>
    <xf numFmtId="0" fontId="20" fillId="12" borderId="438" xfId="4" applyFont="1" applyFill="1" applyBorder="1">
      <alignment vertical="center"/>
    </xf>
    <xf numFmtId="0" fontId="20" fillId="12" borderId="0" xfId="4" applyFont="1" applyFill="1">
      <alignment vertical="center"/>
    </xf>
    <xf numFmtId="0" fontId="20" fillId="12" borderId="0" xfId="4" applyFont="1" applyFill="1" applyAlignment="1">
      <alignment horizontal="center" vertical="center"/>
    </xf>
    <xf numFmtId="0" fontId="26" fillId="12" borderId="0" xfId="4" applyFont="1" applyFill="1">
      <alignment vertical="center"/>
    </xf>
    <xf numFmtId="0" fontId="24" fillId="12" borderId="0" xfId="4" applyFont="1" applyFill="1">
      <alignment vertical="center"/>
    </xf>
    <xf numFmtId="0" fontId="20" fillId="12" borderId="439" xfId="4" applyFont="1" applyFill="1" applyBorder="1">
      <alignment vertical="center"/>
    </xf>
    <xf numFmtId="0" fontId="44" fillId="2" borderId="83" xfId="4" applyFont="1" applyFill="1" applyBorder="1" applyAlignment="1">
      <alignment vertical="center" shrinkToFit="1"/>
    </xf>
    <xf numFmtId="0" fontId="44" fillId="2" borderId="5" xfId="4" applyFont="1" applyFill="1" applyBorder="1" applyAlignment="1">
      <alignment vertical="center" shrinkToFit="1"/>
    </xf>
    <xf numFmtId="0" fontId="44" fillId="0" borderId="6" xfId="4" applyFont="1" applyBorder="1">
      <alignment vertical="center"/>
    </xf>
    <xf numFmtId="0" fontId="44" fillId="0" borderId="41" xfId="4" applyFont="1" applyBorder="1">
      <alignment vertical="center"/>
    </xf>
    <xf numFmtId="0" fontId="44" fillId="2" borderId="3" xfId="4" applyFont="1" applyFill="1" applyBorder="1" applyAlignment="1">
      <alignment horizontal="right" vertical="center"/>
    </xf>
    <xf numFmtId="0" fontId="44" fillId="2" borderId="71" xfId="4" applyFont="1" applyFill="1" applyBorder="1" applyAlignment="1">
      <alignment horizontal="center" vertical="center" shrinkToFit="1"/>
    </xf>
    <xf numFmtId="0" fontId="22" fillId="12" borderId="0" xfId="4" applyFont="1" applyFill="1">
      <alignment vertical="center"/>
    </xf>
    <xf numFmtId="0" fontId="44" fillId="2" borderId="65" xfId="4" applyFont="1" applyFill="1" applyBorder="1" applyAlignment="1">
      <alignment horizontal="center" vertical="center"/>
    </xf>
    <xf numFmtId="0" fontId="44" fillId="0" borderId="123" xfId="4" applyFont="1" applyBorder="1">
      <alignment vertical="center"/>
    </xf>
    <xf numFmtId="0" fontId="44" fillId="0" borderId="13" xfId="4" applyFont="1" applyFill="1" applyBorder="1" applyAlignment="1">
      <alignment horizontal="center" vertical="center"/>
    </xf>
    <xf numFmtId="0" fontId="127" fillId="0" borderId="109" xfId="4" applyFont="1" applyFill="1" applyBorder="1" applyAlignment="1">
      <alignment horizontal="right" vertical="top"/>
    </xf>
    <xf numFmtId="0" fontId="44" fillId="0" borderId="51" xfId="4" applyFont="1" applyBorder="1">
      <alignment vertical="center"/>
    </xf>
    <xf numFmtId="0" fontId="44" fillId="0" borderId="77" xfId="4" applyFont="1" applyBorder="1">
      <alignment vertical="center"/>
    </xf>
    <xf numFmtId="0" fontId="44" fillId="0" borderId="131" xfId="4" applyFont="1" applyBorder="1">
      <alignment vertical="center"/>
    </xf>
    <xf numFmtId="0" fontId="74" fillId="0" borderId="174" xfId="4" applyFont="1" applyBorder="1">
      <alignment vertical="center"/>
    </xf>
    <xf numFmtId="0" fontId="74" fillId="0" borderId="175" xfId="4" applyFont="1" applyBorder="1">
      <alignment vertical="center"/>
    </xf>
    <xf numFmtId="0" fontId="44" fillId="0" borderId="72" xfId="4" applyFont="1" applyBorder="1">
      <alignment vertical="center"/>
    </xf>
    <xf numFmtId="0" fontId="44" fillId="0" borderId="79" xfId="4" applyFont="1" applyBorder="1">
      <alignment vertical="center"/>
    </xf>
    <xf numFmtId="0" fontId="44" fillId="0" borderId="13" xfId="4" applyFont="1" applyBorder="1">
      <alignment vertical="center"/>
    </xf>
    <xf numFmtId="0" fontId="37" fillId="0" borderId="14" xfId="4" applyFont="1" applyBorder="1">
      <alignment vertical="center"/>
    </xf>
    <xf numFmtId="0" fontId="44" fillId="0" borderId="137" xfId="4" applyFont="1" applyBorder="1">
      <alignment vertical="center"/>
    </xf>
    <xf numFmtId="0" fontId="37" fillId="0" borderId="14" xfId="4" applyFont="1" applyBorder="1" applyAlignment="1">
      <alignment vertical="top" wrapText="1"/>
    </xf>
    <xf numFmtId="0" fontId="74" fillId="2" borderId="0" xfId="4" applyFont="1" applyFill="1" applyAlignment="1">
      <alignment horizontal="center" vertical="center"/>
    </xf>
    <xf numFmtId="0" fontId="74" fillId="0" borderId="0" xfId="0" applyFont="1" applyAlignment="1">
      <alignment horizontal="center" vertical="center"/>
    </xf>
    <xf numFmtId="0" fontId="74" fillId="0" borderId="0" xfId="0" applyFont="1">
      <alignment vertical="center"/>
    </xf>
    <xf numFmtId="0" fontId="74" fillId="0" borderId="0" xfId="4" applyFont="1" applyFill="1">
      <alignment vertical="center"/>
    </xf>
    <xf numFmtId="190" fontId="74" fillId="0" borderId="0" xfId="4" applyNumberFormat="1" applyFont="1" applyFill="1">
      <alignment vertical="center"/>
    </xf>
    <xf numFmtId="191" fontId="74" fillId="0" borderId="0" xfId="4" applyNumberFormat="1" applyFont="1" applyFill="1">
      <alignment vertical="center"/>
    </xf>
    <xf numFmtId="181" fontId="74" fillId="2" borderId="0" xfId="4" applyNumberFormat="1" applyFont="1" applyFill="1">
      <alignment vertical="center"/>
    </xf>
    <xf numFmtId="0" fontId="44" fillId="2" borderId="3" xfId="5" applyFont="1" applyFill="1" applyBorder="1">
      <alignment vertical="center"/>
    </xf>
    <xf numFmtId="0" fontId="37" fillId="0" borderId="15" xfId="4" applyFont="1" applyBorder="1" applyAlignment="1">
      <alignment vertical="top" wrapText="1"/>
    </xf>
    <xf numFmtId="0" fontId="37" fillId="0" borderId="16" xfId="4" applyFont="1" applyBorder="1" applyAlignment="1">
      <alignment vertical="top" wrapText="1"/>
    </xf>
    <xf numFmtId="0" fontId="37" fillId="0" borderId="6" xfId="4" applyFont="1" applyBorder="1" applyAlignment="1">
      <alignment vertical="top" wrapText="1"/>
    </xf>
    <xf numFmtId="0" fontId="37" fillId="0" borderId="17" xfId="4" applyFont="1" applyBorder="1" applyAlignment="1">
      <alignment vertical="top" wrapText="1"/>
    </xf>
    <xf numFmtId="0" fontId="74" fillId="2" borderId="0" xfId="4" applyFont="1" applyFill="1" applyAlignment="1">
      <alignment horizontal="right" vertical="center"/>
    </xf>
    <xf numFmtId="0" fontId="74" fillId="0" borderId="25" xfId="4" applyFont="1" applyBorder="1" applyAlignment="1">
      <alignment horizontal="left" vertical="top"/>
    </xf>
    <xf numFmtId="0" fontId="74" fillId="0" borderId="25" xfId="4" applyFont="1" applyBorder="1">
      <alignment vertical="center"/>
    </xf>
    <xf numFmtId="0" fontId="74" fillId="0" borderId="25" xfId="4" applyFont="1" applyBorder="1" applyAlignment="1">
      <alignment vertical="center" shrinkToFit="1"/>
    </xf>
    <xf numFmtId="0" fontId="47" fillId="0" borderId="83" xfId="4" applyFont="1" applyBorder="1" applyAlignment="1">
      <alignment vertical="center" shrinkToFit="1"/>
    </xf>
    <xf numFmtId="0" fontId="44" fillId="2" borderId="83" xfId="4" applyFont="1" applyFill="1" applyBorder="1">
      <alignment vertical="center"/>
    </xf>
    <xf numFmtId="0" fontId="47" fillId="2" borderId="7" xfId="4" applyFont="1" applyFill="1" applyBorder="1">
      <alignment vertical="center"/>
    </xf>
    <xf numFmtId="0" fontId="74" fillId="0" borderId="7" xfId="4" applyFont="1" applyBorder="1" applyAlignment="1">
      <alignment vertical="center" shrinkToFit="1"/>
    </xf>
    <xf numFmtId="0" fontId="44" fillId="2" borderId="58" xfId="4" applyFont="1" applyFill="1" applyBorder="1">
      <alignment vertical="center"/>
    </xf>
    <xf numFmtId="0" fontId="124" fillId="0" borderId="0" xfId="4" applyFont="1" applyAlignment="1">
      <alignment horizontal="right" vertical="center"/>
    </xf>
    <xf numFmtId="0" fontId="44" fillId="0" borderId="0" xfId="4" applyFont="1" applyAlignment="1">
      <alignment vertical="top" wrapText="1"/>
    </xf>
    <xf numFmtId="0" fontId="44" fillId="2" borderId="0" xfId="4" applyFont="1" applyFill="1" applyAlignment="1">
      <alignment horizontal="left" vertical="top"/>
    </xf>
    <xf numFmtId="4" fontId="44" fillId="0" borderId="0" xfId="4" applyNumberFormat="1" applyFont="1" applyFill="1" applyAlignment="1">
      <alignment horizontal="right" vertical="center"/>
    </xf>
    <xf numFmtId="0" fontId="44" fillId="2" borderId="83" xfId="4" applyFont="1" applyFill="1" applyBorder="1" applyAlignment="1">
      <alignment horizontal="left" vertical="center"/>
    </xf>
    <xf numFmtId="0" fontId="44" fillId="2" borderId="0" xfId="5" applyFont="1" applyFill="1">
      <alignment vertical="center"/>
    </xf>
    <xf numFmtId="0" fontId="74" fillId="0" borderId="0" xfId="4" applyFont="1" applyAlignment="1">
      <alignment horizontal="right" vertical="center" shrinkToFit="1"/>
    </xf>
    <xf numFmtId="0" fontId="20" fillId="0" borderId="12" xfId="4" applyFont="1" applyFill="1" applyBorder="1">
      <alignment vertical="center"/>
    </xf>
    <xf numFmtId="0" fontId="22" fillId="0" borderId="5" xfId="4" applyFont="1" applyBorder="1" applyAlignment="1">
      <alignment horizontal="left" vertical="top"/>
    </xf>
    <xf numFmtId="0" fontId="20" fillId="2" borderId="12" xfId="4" applyFont="1" applyFill="1" applyBorder="1" applyAlignment="1">
      <alignment horizontal="center" vertical="center" shrinkToFit="1"/>
    </xf>
    <xf numFmtId="0" fontId="22" fillId="0" borderId="5" xfId="4" applyFont="1" applyBorder="1" applyAlignment="1">
      <alignment vertical="top" wrapText="1"/>
    </xf>
    <xf numFmtId="0" fontId="20" fillId="0" borderId="25" xfId="4" applyFont="1" applyBorder="1">
      <alignment vertical="center"/>
    </xf>
    <xf numFmtId="0" fontId="22" fillId="2" borderId="5" xfId="4" applyFont="1" applyFill="1" applyBorder="1">
      <alignment vertical="center"/>
    </xf>
    <xf numFmtId="0" fontId="22" fillId="2" borderId="83" xfId="4" applyFont="1" applyFill="1" applyBorder="1" applyAlignment="1">
      <alignment horizontal="left" vertical="center"/>
    </xf>
    <xf numFmtId="0" fontId="22" fillId="2" borderId="0" xfId="4" applyFont="1" applyFill="1" applyBorder="1" applyAlignment="1">
      <alignment horizontal="left" vertical="center"/>
    </xf>
    <xf numFmtId="0" fontId="20" fillId="2" borderId="6" xfId="4" applyFont="1" applyFill="1" applyBorder="1" applyAlignment="1">
      <alignment horizontal="left" vertical="center"/>
    </xf>
    <xf numFmtId="0" fontId="20" fillId="2" borderId="5" xfId="4" applyFont="1" applyFill="1" applyBorder="1" applyAlignment="1">
      <alignment horizontal="left" vertical="center"/>
    </xf>
    <xf numFmtId="0" fontId="20" fillId="2" borderId="12" xfId="4" applyFont="1" applyFill="1" applyBorder="1">
      <alignment vertical="center"/>
    </xf>
    <xf numFmtId="0" fontId="20" fillId="2" borderId="0" xfId="4" applyFont="1" applyFill="1" applyBorder="1" applyAlignment="1">
      <alignment horizontal="left" vertical="center"/>
    </xf>
    <xf numFmtId="0" fontId="20" fillId="2" borderId="0" xfId="0" applyFont="1" applyFill="1" applyBorder="1">
      <alignment vertical="center"/>
    </xf>
    <xf numFmtId="0" fontId="20" fillId="0" borderId="0" xfId="4" applyFont="1" applyBorder="1" applyAlignment="1">
      <alignment horizontal="center" vertical="center" shrinkToFit="1"/>
    </xf>
    <xf numFmtId="0" fontId="20" fillId="0" borderId="0" xfId="4" applyFont="1" applyFill="1" applyBorder="1">
      <alignment vertical="center"/>
    </xf>
    <xf numFmtId="0" fontId="93" fillId="0" borderId="0" xfId="4" applyFont="1" applyBorder="1">
      <alignment vertical="center"/>
    </xf>
    <xf numFmtId="0" fontId="93" fillId="2" borderId="0" xfId="4" applyFont="1" applyFill="1" applyBorder="1" applyAlignment="1">
      <alignment horizontal="left" vertical="center"/>
    </xf>
    <xf numFmtId="0" fontId="93" fillId="2" borderId="0" xfId="4" applyFont="1" applyFill="1" applyBorder="1" applyAlignment="1">
      <alignment horizontal="center" vertical="center" shrinkToFit="1"/>
    </xf>
    <xf numFmtId="0" fontId="93" fillId="0" borderId="0" xfId="4" applyFont="1" applyFill="1" applyBorder="1" applyAlignment="1">
      <alignment horizontal="left" vertical="center"/>
    </xf>
    <xf numFmtId="0" fontId="44" fillId="0" borderId="0" xfId="4" applyFont="1" applyBorder="1" applyAlignment="1">
      <alignment horizontal="left" vertical="center"/>
    </xf>
    <xf numFmtId="0" fontId="14" fillId="0" borderId="0" xfId="4" applyFont="1" applyFill="1" applyBorder="1" applyAlignment="1">
      <alignment horizontal="center" vertical="center"/>
    </xf>
    <xf numFmtId="0" fontId="20" fillId="2" borderId="0" xfId="4" applyFont="1" applyFill="1" applyBorder="1" applyAlignment="1">
      <alignment horizontal="center" vertical="center" shrinkToFit="1"/>
    </xf>
    <xf numFmtId="0" fontId="20" fillId="0" borderId="0" xfId="4" applyFont="1" applyFill="1" applyBorder="1" applyAlignment="1">
      <alignment horizontal="left" vertical="center"/>
    </xf>
    <xf numFmtId="0" fontId="20" fillId="0" borderId="0" xfId="0" applyFont="1" applyBorder="1">
      <alignment vertical="center"/>
    </xf>
    <xf numFmtId="0" fontId="20" fillId="2" borderId="0" xfId="4" applyFont="1" applyFill="1" applyBorder="1">
      <alignment vertical="center"/>
    </xf>
    <xf numFmtId="0" fontId="20" fillId="2" borderId="0" xfId="4" applyFont="1" applyFill="1" applyBorder="1" applyAlignment="1">
      <alignment vertical="center" wrapText="1"/>
    </xf>
    <xf numFmtId="0" fontId="20" fillId="0" borderId="0" xfId="4" applyFont="1" applyFill="1" applyBorder="1" applyAlignment="1">
      <alignment horizontal="center" vertical="center"/>
    </xf>
    <xf numFmtId="0" fontId="22" fillId="0" borderId="0" xfId="4" applyFont="1" applyBorder="1" applyAlignment="1">
      <alignment horizontal="left" vertical="top"/>
    </xf>
    <xf numFmtId="0" fontId="20" fillId="2" borderId="0" xfId="0" applyFont="1" applyFill="1" applyBorder="1" applyAlignment="1">
      <alignment horizontal="left" vertical="center"/>
    </xf>
    <xf numFmtId="0" fontId="20" fillId="2" borderId="0" xfId="4" applyFont="1" applyFill="1" applyBorder="1" applyAlignment="1">
      <alignment horizontal="right" vertical="center"/>
    </xf>
    <xf numFmtId="0" fontId="20" fillId="0" borderId="0" xfId="4" applyFont="1" applyBorder="1" applyAlignment="1">
      <alignment horizontal="center" vertical="center"/>
    </xf>
    <xf numFmtId="0" fontId="18" fillId="0" borderId="0" xfId="4" applyFont="1" applyFill="1" applyBorder="1">
      <alignment vertical="center"/>
    </xf>
    <xf numFmtId="0" fontId="22" fillId="0" borderId="0" xfId="4" applyFont="1" applyFill="1" applyBorder="1" applyAlignment="1">
      <alignment horizontal="center" vertical="center"/>
    </xf>
    <xf numFmtId="0" fontId="15" fillId="0" borderId="0" xfId="0" applyFont="1" applyBorder="1" applyAlignment="1">
      <alignment vertical="top"/>
    </xf>
    <xf numFmtId="0" fontId="20" fillId="2" borderId="0" xfId="4" applyFont="1" applyFill="1" applyBorder="1" applyAlignment="1">
      <alignment horizontal="center" vertical="center"/>
    </xf>
    <xf numFmtId="0" fontId="18" fillId="0" borderId="0" xfId="4" applyFont="1" applyBorder="1">
      <alignment vertical="center"/>
    </xf>
    <xf numFmtId="0" fontId="22" fillId="0" borderId="0" xfId="4" applyFont="1" applyBorder="1" applyAlignment="1">
      <alignment vertical="top"/>
    </xf>
    <xf numFmtId="0" fontId="22" fillId="2" borderId="0" xfId="4" applyFont="1" applyFill="1" applyBorder="1">
      <alignment vertical="center"/>
    </xf>
    <xf numFmtId="0" fontId="14" fillId="0" borderId="8" xfId="4" applyFont="1" applyBorder="1" applyAlignment="1">
      <alignment horizontal="center" vertical="center"/>
    </xf>
    <xf numFmtId="0" fontId="24" fillId="0" borderId="0" xfId="0" applyFont="1" applyAlignment="1">
      <alignment horizontal="left" vertical="top" wrapText="1"/>
    </xf>
    <xf numFmtId="0" fontId="15" fillId="0" borderId="18" xfId="0" applyFont="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192" xfId="0" applyFont="1" applyBorder="1" applyAlignment="1">
      <alignment horizontal="distributed"/>
    </xf>
    <xf numFmtId="0" fontId="15" fillId="0" borderId="22" xfId="0" applyFont="1" applyBorder="1" applyAlignment="1">
      <alignment horizontal="distributed"/>
    </xf>
    <xf numFmtId="0" fontId="15" fillId="0" borderId="47" xfId="0" applyFont="1" applyBorder="1" applyAlignment="1">
      <alignment horizontal="distributed"/>
    </xf>
    <xf numFmtId="0" fontId="15" fillId="0" borderId="12" xfId="0" applyFont="1" applyBorder="1" applyAlignment="1">
      <alignment horizontal="center" vertical="center" shrinkToFit="1"/>
    </xf>
    <xf numFmtId="0" fontId="15" fillId="0" borderId="31" xfId="0" applyFont="1" applyBorder="1" applyAlignment="1">
      <alignment horizontal="distributed"/>
    </xf>
    <xf numFmtId="0" fontId="15" fillId="0" borderId="12" xfId="0" applyFont="1" applyBorder="1" applyAlignment="1">
      <alignment horizontal="distributed"/>
    </xf>
    <xf numFmtId="0" fontId="15" fillId="0" borderId="13" xfId="0" applyFont="1" applyBorder="1" applyAlignment="1">
      <alignment horizontal="distributed"/>
    </xf>
    <xf numFmtId="0" fontId="15" fillId="0" borderId="99" xfId="0" applyFont="1" applyBorder="1" applyAlignment="1">
      <alignment horizontal="center" vertical="center"/>
    </xf>
    <xf numFmtId="0" fontId="15" fillId="0" borderId="6" xfId="0" applyFont="1" applyBorder="1" applyAlignment="1">
      <alignment horizontal="center" vertical="center"/>
    </xf>
    <xf numFmtId="0" fontId="15" fillId="0" borderId="17" xfId="0" applyFont="1" applyBorder="1" applyAlignment="1">
      <alignment horizontal="center" vertical="center"/>
    </xf>
    <xf numFmtId="0" fontId="18" fillId="0" borderId="116" xfId="0" applyFont="1" applyBorder="1" applyAlignment="1">
      <alignment horizontal="distributed" vertical="center"/>
    </xf>
    <xf numFmtId="0" fontId="15" fillId="0" borderId="116" xfId="0" applyFont="1" applyBorder="1" applyAlignment="1">
      <alignment horizontal="distributed" vertical="center"/>
    </xf>
    <xf numFmtId="0" fontId="15" fillId="0" borderId="138" xfId="0" applyFont="1" applyBorder="1" applyAlignment="1">
      <alignment horizontal="center" vertical="center" shrinkToFit="1"/>
    </xf>
    <xf numFmtId="0" fontId="15" fillId="0" borderId="53" xfId="0" applyFont="1" applyBorder="1" applyAlignment="1">
      <alignment horizontal="center" vertical="center" shrinkToFit="1"/>
    </xf>
    <xf numFmtId="0" fontId="15" fillId="0" borderId="49" xfId="0" applyFont="1" applyBorder="1" applyAlignment="1">
      <alignment horizontal="center" vertical="center" shrinkToFit="1"/>
    </xf>
    <xf numFmtId="0" fontId="15" fillId="0" borderId="31" xfId="0" applyFont="1" applyBorder="1" applyAlignment="1">
      <alignment horizontal="center" vertical="center" shrinkToFit="1"/>
    </xf>
    <xf numFmtId="0" fontId="15" fillId="0" borderId="13" xfId="0" applyFont="1" applyBorder="1" applyAlignment="1">
      <alignment horizontal="center" vertical="center" shrinkToFit="1"/>
    </xf>
    <xf numFmtId="0" fontId="15" fillId="0" borderId="8" xfId="0" applyFont="1" applyBorder="1" applyAlignment="1">
      <alignment horizontal="center" vertical="center" shrinkToFit="1"/>
    </xf>
    <xf numFmtId="0" fontId="15" fillId="0" borderId="7" xfId="0" applyFont="1" applyBorder="1" applyAlignment="1">
      <alignment horizontal="center" vertical="center" shrinkToFit="1"/>
    </xf>
    <xf numFmtId="0" fontId="15" fillId="0" borderId="27" xfId="0" applyFont="1" applyBorder="1" applyAlignment="1">
      <alignment horizontal="center" vertical="center" shrinkToFit="1"/>
    </xf>
    <xf numFmtId="0" fontId="18" fillId="0" borderId="138" xfId="0" applyFont="1" applyBorder="1" applyAlignment="1">
      <alignment horizontal="right" vertical="center"/>
    </xf>
    <xf numFmtId="0" fontId="15" fillId="0" borderId="137" xfId="0" applyFont="1" applyBorder="1" applyAlignment="1">
      <alignment horizontal="center" vertical="center" shrinkToFit="1"/>
    </xf>
    <xf numFmtId="0" fontId="15" fillId="0" borderId="79" xfId="0" applyFont="1" applyBorder="1" applyAlignment="1">
      <alignment horizontal="center" vertical="center" shrinkToFit="1"/>
    </xf>
    <xf numFmtId="0" fontId="15" fillId="0" borderId="51" xfId="0" applyFont="1" applyBorder="1" applyAlignment="1">
      <alignment horizontal="center" vertical="center" shrinkToFit="1"/>
    </xf>
    <xf numFmtId="0" fontId="15" fillId="0" borderId="11" xfId="0" applyFont="1" applyBorder="1" applyAlignment="1">
      <alignment horizontal="center" vertical="center" shrinkToFit="1"/>
    </xf>
    <xf numFmtId="0" fontId="15" fillId="0" borderId="18" xfId="0" applyFont="1" applyBorder="1" applyAlignment="1">
      <alignment horizontal="distributed" vertical="center" indent="1"/>
    </xf>
    <xf numFmtId="0" fontId="15" fillId="0" borderId="19" xfId="0" applyFont="1" applyBorder="1" applyAlignment="1">
      <alignment horizontal="distributed" vertical="center" indent="1"/>
    </xf>
    <xf numFmtId="0" fontId="15" fillId="0" borderId="20" xfId="0" applyFont="1" applyBorder="1" applyAlignment="1">
      <alignment horizontal="distributed" vertical="center" indent="1"/>
    </xf>
    <xf numFmtId="0" fontId="18" fillId="0" borderId="157" xfId="0" applyFont="1" applyBorder="1" applyAlignment="1">
      <alignment horizontal="right" vertical="center"/>
    </xf>
    <xf numFmtId="0" fontId="18" fillId="0" borderId="53" xfId="0" applyFont="1" applyBorder="1" applyAlignment="1">
      <alignment horizontal="right" vertical="center"/>
    </xf>
    <xf numFmtId="0" fontId="18" fillId="0" borderId="49" xfId="0" applyFont="1" applyBorder="1" applyAlignment="1">
      <alignment horizontal="right" vertical="center"/>
    </xf>
    <xf numFmtId="0" fontId="18" fillId="0" borderId="53" xfId="0" applyFont="1" applyBorder="1" applyAlignment="1">
      <alignment horizontal="distributed" vertical="center"/>
    </xf>
    <xf numFmtId="0" fontId="18" fillId="0" borderId="68" xfId="0" applyFont="1" applyBorder="1" applyAlignment="1">
      <alignment horizontal="center" vertical="center" shrinkToFit="1"/>
    </xf>
    <xf numFmtId="0" fontId="18" fillId="0" borderId="32" xfId="0" applyFont="1" applyBorder="1" applyAlignment="1">
      <alignment horizontal="center" vertical="center" shrinkToFit="1"/>
    </xf>
    <xf numFmtId="0" fontId="18" fillId="0" borderId="231" xfId="0" applyFont="1" applyBorder="1" applyAlignment="1">
      <alignment horizontal="center" vertical="center" shrinkToFit="1"/>
    </xf>
    <xf numFmtId="0" fontId="18" fillId="0" borderId="99" xfId="0" applyFont="1" applyBorder="1" applyAlignment="1">
      <alignment horizontal="center" vertical="center"/>
    </xf>
    <xf numFmtId="0" fontId="18" fillId="0" borderId="6" xfId="0" applyFont="1" applyBorder="1" applyAlignment="1">
      <alignment horizontal="center" vertical="center"/>
    </xf>
    <xf numFmtId="0" fontId="18" fillId="0" borderId="17" xfId="0" applyFont="1" applyBorder="1" applyAlignment="1">
      <alignment horizontal="center" vertical="center"/>
    </xf>
    <xf numFmtId="0" fontId="15" fillId="0" borderId="0" xfId="0" applyFont="1" applyAlignment="1">
      <alignment horizontal="left" vertical="top" wrapText="1"/>
    </xf>
    <xf numFmtId="0" fontId="17" fillId="0" borderId="192" xfId="0" applyFont="1" applyBorder="1" applyAlignment="1">
      <alignment horizontal="center" vertical="center"/>
    </xf>
    <xf numFmtId="0" fontId="17" fillId="0" borderId="22" xfId="0" applyFont="1" applyBorder="1" applyAlignment="1">
      <alignment horizontal="center" vertical="center"/>
    </xf>
    <xf numFmtId="0" fontId="17" fillId="0" borderId="193"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horizontal="center" vertical="center"/>
    </xf>
    <xf numFmtId="0" fontId="17" fillId="0" borderId="5" xfId="0" applyFont="1" applyBorder="1" applyAlignment="1">
      <alignment horizontal="center" vertical="center"/>
    </xf>
    <xf numFmtId="0" fontId="18" fillId="0" borderId="98" xfId="0" applyFont="1" applyBorder="1">
      <alignment vertical="center"/>
    </xf>
    <xf numFmtId="0" fontId="18" fillId="0" borderId="55" xfId="0" applyFont="1" applyBorder="1">
      <alignment vertical="center"/>
    </xf>
    <xf numFmtId="0" fontId="18" fillId="0" borderId="335" xfId="0" applyFont="1" applyBorder="1">
      <alignment vertical="center"/>
    </xf>
    <xf numFmtId="0" fontId="18" fillId="0" borderId="19" xfId="0" applyFont="1" applyBorder="1">
      <alignment vertical="center"/>
    </xf>
    <xf numFmtId="0" fontId="18" fillId="0" borderId="46" xfId="0" applyFont="1" applyBorder="1">
      <alignment vertical="center"/>
    </xf>
    <xf numFmtId="0" fontId="18" fillId="0" borderId="7" xfId="0" applyFont="1" applyBorder="1">
      <alignment vertical="center"/>
    </xf>
    <xf numFmtId="0" fontId="18" fillId="0" borderId="10" xfId="0" applyFont="1" applyBorder="1">
      <alignment vertical="center"/>
    </xf>
    <xf numFmtId="0" fontId="17" fillId="0" borderId="8" xfId="0" applyFont="1" applyBorder="1" applyAlignment="1">
      <alignment horizontal="center" vertical="center"/>
    </xf>
    <xf numFmtId="0" fontId="17" fillId="0" borderId="7" xfId="0" applyFont="1" applyBorder="1" applyAlignment="1">
      <alignment horizontal="center" vertical="center"/>
    </xf>
    <xf numFmtId="0" fontId="18" fillId="0" borderId="32" xfId="0" applyFont="1" applyBorder="1">
      <alignment vertical="center"/>
    </xf>
    <xf numFmtId="0" fontId="20" fillId="0" borderId="32" xfId="0" applyFont="1" applyBorder="1" applyAlignment="1">
      <alignment horizontal="center" vertical="center"/>
    </xf>
    <xf numFmtId="0" fontId="18" fillId="0" borderId="257" xfId="0" applyFont="1" applyBorder="1">
      <alignment vertical="center"/>
    </xf>
    <xf numFmtId="0" fontId="20" fillId="0" borderId="28" xfId="0" applyFont="1" applyBorder="1" applyAlignment="1">
      <alignment horizontal="center" vertical="center"/>
    </xf>
    <xf numFmtId="0" fontId="55" fillId="0" borderId="205" xfId="0" applyFont="1" applyBorder="1" applyAlignment="1">
      <alignment horizontal="center" vertical="center" wrapText="1"/>
    </xf>
    <xf numFmtId="0" fontId="55" fillId="0" borderId="183" xfId="0" applyFont="1" applyBorder="1" applyAlignment="1">
      <alignment horizontal="center" vertical="center" wrapText="1"/>
    </xf>
    <xf numFmtId="0" fontId="55" fillId="0" borderId="184" xfId="0" applyFont="1" applyBorder="1" applyAlignment="1">
      <alignment horizontal="center" vertical="center" wrapText="1"/>
    </xf>
    <xf numFmtId="0" fontId="18" fillId="0" borderId="0" xfId="0" applyFont="1" applyAlignment="1">
      <alignment horizontal="left" vertical="center" indent="1"/>
    </xf>
    <xf numFmtId="0" fontId="15" fillId="9" borderId="183" xfId="0" applyFont="1" applyFill="1" applyBorder="1" applyAlignment="1">
      <alignment horizontal="center" vertical="center" shrinkToFit="1"/>
    </xf>
    <xf numFmtId="0" fontId="15" fillId="0" borderId="156" xfId="0" applyFont="1" applyBorder="1" applyAlignment="1">
      <alignment horizontal="center" vertical="center" shrinkToFit="1"/>
    </xf>
    <xf numFmtId="0" fontId="15" fillId="0" borderId="157" xfId="0" applyFont="1" applyBorder="1" applyAlignment="1">
      <alignment horizontal="center" vertical="center" shrinkToFit="1"/>
    </xf>
    <xf numFmtId="0" fontId="18" fillId="0" borderId="12" xfId="0" applyFont="1" applyBorder="1" applyAlignment="1">
      <alignment horizontal="right" vertical="center"/>
    </xf>
    <xf numFmtId="0" fontId="18" fillId="0" borderId="235" xfId="0" applyFont="1" applyBorder="1" applyAlignment="1">
      <alignment horizontal="center" vertical="center" shrinkToFit="1"/>
    </xf>
    <xf numFmtId="0" fontId="18" fillId="0" borderId="119" xfId="0" applyFont="1" applyBorder="1" applyAlignment="1">
      <alignment horizontal="center" vertical="center" shrinkToFit="1"/>
    </xf>
    <xf numFmtId="0" fontId="18" fillId="0" borderId="120" xfId="0" applyFont="1" applyBorder="1" applyAlignment="1">
      <alignment horizontal="center" vertical="center" shrinkToFit="1"/>
    </xf>
    <xf numFmtId="0" fontId="18" fillId="0" borderId="48" xfId="0" applyFont="1" applyBorder="1" applyAlignment="1">
      <alignment horizontal="center" vertical="center"/>
    </xf>
    <xf numFmtId="0" fontId="18" fillId="0" borderId="22" xfId="0" applyFont="1" applyBorder="1" applyAlignment="1">
      <alignment horizontal="center" vertical="center"/>
    </xf>
    <xf numFmtId="0" fontId="18" fillId="0" borderId="193"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39" xfId="0" applyFont="1" applyBorder="1" applyAlignment="1">
      <alignment horizontal="center" vertical="center"/>
    </xf>
    <xf numFmtId="0" fontId="18" fillId="0" borderId="29" xfId="0" applyFont="1" applyBorder="1">
      <alignment vertical="center"/>
    </xf>
    <xf numFmtId="0" fontId="18" fillId="0" borderId="81" xfId="0" applyFont="1" applyBorder="1">
      <alignment vertical="center"/>
    </xf>
    <xf numFmtId="0" fontId="18" fillId="0" borderId="17" xfId="0" applyFont="1" applyBorder="1">
      <alignment vertical="center"/>
    </xf>
    <xf numFmtId="0" fontId="18" fillId="0" borderId="33" xfId="0" applyFont="1" applyBorder="1">
      <alignment vertical="center"/>
    </xf>
    <xf numFmtId="0" fontId="18" fillId="0" borderId="334" xfId="0" applyFont="1" applyBorder="1">
      <alignment vertical="center"/>
    </xf>
    <xf numFmtId="0" fontId="18" fillId="0" borderId="96"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20" xfId="0" applyFont="1" applyBorder="1" applyAlignment="1">
      <alignment horizontal="center" vertical="center" shrinkToFit="1"/>
    </xf>
    <xf numFmtId="0" fontId="18" fillId="0" borderId="8" xfId="0" applyFont="1" applyBorder="1" applyAlignment="1">
      <alignment horizontal="center" vertical="center"/>
    </xf>
    <xf numFmtId="0" fontId="18" fillId="0" borderId="7" xfId="0" applyFont="1" applyBorder="1" applyAlignment="1">
      <alignment horizontal="center" vertical="center"/>
    </xf>
    <xf numFmtId="0" fontId="18" fillId="0" borderId="27" xfId="0" applyFont="1" applyBorder="1" applyAlignment="1">
      <alignment horizontal="center" vertical="center"/>
    </xf>
    <xf numFmtId="0" fontId="18" fillId="0" borderId="80" xfId="0" applyFont="1" applyBorder="1" applyAlignment="1">
      <alignment horizontal="center" vertical="center"/>
    </xf>
    <xf numFmtId="0" fontId="18" fillId="0" borderId="29" xfId="0" applyFont="1" applyBorder="1" applyAlignment="1">
      <alignment horizontal="center" vertical="center"/>
    </xf>
    <xf numFmtId="0" fontId="18" fillId="0" borderId="98" xfId="0" applyFont="1" applyBorder="1" applyAlignment="1">
      <alignment horizontal="center" vertical="center"/>
    </xf>
    <xf numFmtId="0" fontId="18" fillId="0" borderId="0" xfId="0" applyFont="1" applyAlignment="1">
      <alignment horizontal="left" vertical="center" wrapText="1" indent="1"/>
    </xf>
    <xf numFmtId="0" fontId="18" fillId="0" borderId="0" xfId="0" applyFont="1" applyAlignment="1">
      <alignment horizontal="center" vertical="center"/>
    </xf>
    <xf numFmtId="0" fontId="18" fillId="0" borderId="235" xfId="0" applyFont="1" applyBorder="1" applyAlignment="1">
      <alignment horizontal="left" vertical="center" wrapText="1" indent="1" shrinkToFit="1"/>
    </xf>
    <xf numFmtId="0" fontId="18" fillId="0" borderId="119" xfId="0" applyFont="1" applyBorder="1" applyAlignment="1">
      <alignment horizontal="left" vertical="center" wrapText="1" indent="1" shrinkToFit="1"/>
    </xf>
    <xf numFmtId="0" fontId="18" fillId="0" borderId="236" xfId="0" applyFont="1" applyBorder="1" applyAlignment="1">
      <alignment horizontal="left" vertical="center" wrapText="1" indent="1" shrinkToFit="1"/>
    </xf>
    <xf numFmtId="0" fontId="18" fillId="0" borderId="235" xfId="0" applyFont="1" applyBorder="1" applyAlignment="1">
      <alignment horizontal="center" vertical="center"/>
    </xf>
    <xf numFmtId="0" fontId="18" fillId="0" borderId="119" xfId="0" applyFont="1" applyBorder="1" applyAlignment="1">
      <alignment horizontal="center" vertical="center"/>
    </xf>
    <xf numFmtId="0" fontId="18" fillId="0" borderId="236" xfId="0" applyFont="1" applyBorder="1" applyAlignment="1">
      <alignment horizontal="center" vertical="center"/>
    </xf>
    <xf numFmtId="0" fontId="17" fillId="0" borderId="0" xfId="0" applyFont="1" applyAlignment="1">
      <alignment horizontal="distributed" vertical="center" indent="1"/>
    </xf>
    <xf numFmtId="0" fontId="18" fillId="0" borderId="0" xfId="0" applyFont="1" applyAlignment="1">
      <alignment horizontal="left" vertical="center" wrapText="1" indent="1" shrinkToFit="1"/>
    </xf>
    <xf numFmtId="0" fontId="18" fillId="0" borderId="0" xfId="0" applyFont="1" applyAlignment="1">
      <alignment horizontal="center" vertical="center" shrinkToFit="1"/>
    </xf>
    <xf numFmtId="0" fontId="65" fillId="0" borderId="0" xfId="16" applyFont="1" applyFill="1" applyAlignment="1">
      <alignment horizontal="center" vertical="center"/>
    </xf>
    <xf numFmtId="0" fontId="15" fillId="0" borderId="0" xfId="0" applyFont="1" applyAlignment="1">
      <alignment horizontal="left" vertical="center" wrapText="1"/>
    </xf>
    <xf numFmtId="0" fontId="18" fillId="0" borderId="31" xfId="0" applyFont="1" applyBorder="1" applyAlignment="1">
      <alignment horizontal="center" vertical="center"/>
    </xf>
    <xf numFmtId="0" fontId="18" fillId="0" borderId="13" xfId="0" applyFont="1" applyBorder="1" applyAlignment="1">
      <alignment horizontal="center" vertical="center"/>
    </xf>
    <xf numFmtId="0" fontId="18" fillId="0" borderId="118" xfId="0" applyFont="1" applyBorder="1" applyAlignment="1">
      <alignment horizontal="center" vertical="center"/>
    </xf>
    <xf numFmtId="0" fontId="18" fillId="0" borderId="234" xfId="0" applyFont="1" applyBorder="1" applyAlignment="1">
      <alignment horizontal="center" vertical="center"/>
    </xf>
    <xf numFmtId="0" fontId="18" fillId="0" borderId="128" xfId="0" applyFont="1" applyBorder="1" applyAlignment="1">
      <alignment horizontal="center" vertical="center"/>
    </xf>
    <xf numFmtId="0" fontId="18" fillId="0" borderId="141" xfId="0" applyFont="1" applyBorder="1" applyAlignment="1">
      <alignment horizontal="center" vertical="center"/>
    </xf>
    <xf numFmtId="0" fontId="16" fillId="0" borderId="0" xfId="0" applyFont="1" applyAlignment="1">
      <alignment horizontal="center" vertical="center"/>
    </xf>
    <xf numFmtId="0" fontId="17" fillId="0" borderId="118" xfId="0" applyFont="1" applyBorder="1" applyAlignment="1">
      <alignment horizontal="center" vertical="center"/>
    </xf>
    <xf numFmtId="0" fontId="17" fillId="0" borderId="119" xfId="0" applyFont="1" applyBorder="1" applyAlignment="1">
      <alignment horizontal="center" vertical="center"/>
    </xf>
    <xf numFmtId="0" fontId="17" fillId="0" borderId="120" xfId="0" applyFont="1" applyBorder="1" applyAlignment="1">
      <alignment horizontal="center" vertical="center"/>
    </xf>
    <xf numFmtId="0" fontId="17" fillId="0" borderId="43" xfId="0" applyFont="1" applyBorder="1" applyAlignment="1">
      <alignment horizontal="center" vertical="center"/>
    </xf>
    <xf numFmtId="0" fontId="17" fillId="0" borderId="2" xfId="0" applyFont="1" applyBorder="1" applyAlignment="1">
      <alignment horizontal="center" vertical="center"/>
    </xf>
    <xf numFmtId="0" fontId="17" fillId="0" borderId="84" xfId="0" applyFont="1" applyBorder="1" applyAlignment="1">
      <alignment horizontal="center" vertical="center"/>
    </xf>
    <xf numFmtId="0" fontId="16" fillId="0" borderId="6" xfId="0" applyFont="1" applyBorder="1" applyAlignment="1">
      <alignment horizontal="center" vertical="center" shrinkToFit="1"/>
    </xf>
    <xf numFmtId="0" fontId="68" fillId="0" borderId="6" xfId="0" applyFont="1" applyBorder="1" applyAlignment="1">
      <alignment horizontal="center" vertical="center"/>
    </xf>
    <xf numFmtId="0" fontId="16" fillId="0" borderId="6" xfId="0" applyFont="1" applyBorder="1" applyAlignment="1">
      <alignment horizontal="left" vertical="center" shrinkToFit="1"/>
    </xf>
    <xf numFmtId="0" fontId="3" fillId="2" borderId="18" xfId="4" applyFont="1" applyFill="1" applyBorder="1" applyAlignment="1">
      <alignment horizontal="center" vertical="center"/>
    </xf>
    <xf numFmtId="0" fontId="3" fillId="2" borderId="19" xfId="4" applyFont="1" applyFill="1" applyBorder="1" applyAlignment="1">
      <alignment horizontal="center" vertical="center"/>
    </xf>
    <xf numFmtId="0" fontId="3" fillId="2" borderId="20" xfId="4" applyFont="1" applyFill="1" applyBorder="1" applyAlignment="1">
      <alignment horizontal="center" vertical="center"/>
    </xf>
    <xf numFmtId="0" fontId="5" fillId="2" borderId="18" xfId="4" applyFont="1" applyFill="1" applyBorder="1" applyAlignment="1">
      <alignment horizontal="center" vertical="center"/>
    </xf>
    <xf numFmtId="0" fontId="5" fillId="2" borderId="20" xfId="4" applyFont="1" applyFill="1" applyBorder="1" applyAlignment="1">
      <alignment horizontal="center" vertical="center"/>
    </xf>
    <xf numFmtId="0" fontId="3" fillId="2" borderId="54" xfId="4" applyFont="1" applyFill="1" applyBorder="1" applyAlignment="1">
      <alignment horizontal="center" vertical="center"/>
    </xf>
    <xf numFmtId="0" fontId="5" fillId="0" borderId="18" xfId="4" applyFont="1" applyBorder="1" applyAlignment="1">
      <alignment horizontal="center" vertical="center"/>
    </xf>
    <xf numFmtId="0" fontId="5" fillId="0" borderId="20" xfId="4" applyFont="1" applyBorder="1" applyAlignment="1">
      <alignment horizontal="center" vertical="center"/>
    </xf>
    <xf numFmtId="0" fontId="3" fillId="2" borderId="45" xfId="4" applyFont="1" applyFill="1" applyBorder="1" applyAlignment="1">
      <alignment horizontal="center" vertical="center"/>
    </xf>
    <xf numFmtId="0" fontId="5" fillId="0" borderId="23" xfId="4" applyFont="1" applyBorder="1" applyAlignment="1">
      <alignment horizontal="center" vertical="center" wrapText="1"/>
    </xf>
    <xf numFmtId="0" fontId="5" fillId="0" borderId="4" xfId="4" applyFont="1" applyBorder="1" applyAlignment="1">
      <alignment horizontal="center" vertical="center" wrapText="1"/>
    </xf>
    <xf numFmtId="0" fontId="5" fillId="0" borderId="33" xfId="4" applyFont="1" applyBorder="1" applyAlignment="1">
      <alignment horizontal="center" vertical="center" wrapText="1"/>
    </xf>
    <xf numFmtId="0" fontId="100" fillId="2" borderId="18" xfId="4" applyFont="1" applyFill="1" applyBorder="1" applyAlignment="1">
      <alignment horizontal="center" vertical="center"/>
    </xf>
    <xf numFmtId="0" fontId="100" fillId="2" borderId="20" xfId="4" applyFont="1" applyFill="1" applyBorder="1" applyAlignment="1">
      <alignment horizontal="center" vertical="center"/>
    </xf>
    <xf numFmtId="0" fontId="100" fillId="2" borderId="18" xfId="4" applyFont="1" applyFill="1" applyBorder="1" applyAlignment="1">
      <alignment horizontal="center" vertical="center" wrapText="1"/>
    </xf>
    <xf numFmtId="0" fontId="100" fillId="2" borderId="20" xfId="4" applyFont="1" applyFill="1" applyBorder="1" applyAlignment="1">
      <alignment horizontal="center" vertical="center" wrapText="1"/>
    </xf>
    <xf numFmtId="0" fontId="100" fillId="0" borderId="0" xfId="4" applyFont="1" applyFill="1" applyBorder="1" applyAlignment="1" applyProtection="1">
      <alignment horizontal="left" vertical="center" wrapText="1"/>
    </xf>
    <xf numFmtId="0" fontId="5" fillId="2" borderId="6" xfId="4" applyFont="1" applyFill="1" applyBorder="1" applyAlignment="1">
      <alignment horizontal="right" vertical="center" wrapText="1"/>
    </xf>
    <xf numFmtId="0" fontId="5" fillId="0" borderId="23" xfId="4" applyFont="1" applyBorder="1" applyAlignment="1">
      <alignment horizontal="center" vertical="center"/>
    </xf>
    <xf numFmtId="0" fontId="5" fillId="0" borderId="4" xfId="4" applyFont="1" applyBorder="1" applyAlignment="1">
      <alignment horizontal="center" vertical="center"/>
    </xf>
    <xf numFmtId="0" fontId="5" fillId="0" borderId="33" xfId="4" applyFont="1" applyBorder="1" applyAlignment="1">
      <alignment horizontal="center" vertical="center"/>
    </xf>
    <xf numFmtId="0" fontId="5" fillId="0" borderId="13" xfId="4" applyFont="1" applyBorder="1" applyAlignment="1">
      <alignment horizontal="left" vertical="top" wrapText="1"/>
    </xf>
    <xf numFmtId="0" fontId="5" fillId="0" borderId="15" xfId="4" applyFont="1" applyBorder="1" applyAlignment="1">
      <alignment horizontal="left" vertical="top" wrapText="1"/>
    </xf>
    <xf numFmtId="0" fontId="5" fillId="0" borderId="17" xfId="4" applyFont="1" applyBorder="1" applyAlignment="1">
      <alignment horizontal="left" vertical="top" wrapText="1"/>
    </xf>
    <xf numFmtId="0" fontId="5" fillId="0" borderId="19" xfId="4" applyFont="1" applyFill="1" applyBorder="1" applyAlignment="1">
      <alignment horizontal="left" vertical="center" shrinkToFit="1"/>
    </xf>
    <xf numFmtId="0" fontId="3" fillId="0" borderId="19" xfId="18" applyFont="1" applyFill="1" applyBorder="1" applyAlignment="1">
      <alignment vertical="center" shrinkToFit="1"/>
    </xf>
    <xf numFmtId="0" fontId="3" fillId="0" borderId="20" xfId="18" applyFont="1" applyFill="1" applyBorder="1" applyAlignment="1">
      <alignment vertical="center" shrinkToFit="1"/>
    </xf>
    <xf numFmtId="0" fontId="3" fillId="0" borderId="36" xfId="18" applyFont="1" applyFill="1" applyBorder="1" applyAlignment="1">
      <alignment vertical="center"/>
    </xf>
    <xf numFmtId="0" fontId="3" fillId="0" borderId="42" xfId="18" applyFont="1" applyFill="1" applyBorder="1" applyAlignment="1">
      <alignment vertical="center"/>
    </xf>
    <xf numFmtId="0" fontId="3" fillId="0" borderId="18" xfId="18" applyFont="1" applyFill="1" applyBorder="1" applyAlignment="1">
      <alignment vertical="center"/>
    </xf>
    <xf numFmtId="0" fontId="3" fillId="0" borderId="19" xfId="18" applyFont="1" applyFill="1" applyBorder="1" applyAlignment="1">
      <alignment vertical="center"/>
    </xf>
    <xf numFmtId="0" fontId="3" fillId="0" borderId="20" xfId="18" applyFont="1" applyFill="1" applyBorder="1" applyAlignment="1">
      <alignment vertical="center"/>
    </xf>
    <xf numFmtId="0" fontId="5" fillId="0" borderId="13" xfId="4" applyFont="1" applyBorder="1" applyAlignment="1">
      <alignment horizontal="left" vertical="center" wrapText="1"/>
    </xf>
    <xf numFmtId="0" fontId="5" fillId="0" borderId="15" xfId="4" applyFont="1" applyBorder="1" applyAlignment="1">
      <alignment horizontal="left" vertical="center" wrapText="1"/>
    </xf>
    <xf numFmtId="0" fontId="5" fillId="2" borderId="18" xfId="4" applyFont="1" applyFill="1" applyBorder="1" applyAlignment="1">
      <alignment horizontal="left" vertical="center" shrinkToFit="1"/>
    </xf>
    <xf numFmtId="0" fontId="5" fillId="2" borderId="19" xfId="4" applyFont="1" applyFill="1" applyBorder="1" applyAlignment="1">
      <alignment horizontal="left" vertical="center" shrinkToFit="1"/>
    </xf>
    <xf numFmtId="0" fontId="5" fillId="2" borderId="20" xfId="4" applyFont="1" applyFill="1" applyBorder="1" applyAlignment="1">
      <alignment horizontal="left" vertical="center" shrinkToFit="1"/>
    </xf>
    <xf numFmtId="0" fontId="5" fillId="2" borderId="12" xfId="4" applyFont="1" applyFill="1" applyBorder="1" applyAlignment="1">
      <alignment horizontal="left" vertical="center" wrapText="1"/>
    </xf>
    <xf numFmtId="0" fontId="3" fillId="0" borderId="12" xfId="18" applyFont="1" applyBorder="1" applyAlignment="1">
      <alignment vertical="center"/>
    </xf>
    <xf numFmtId="0" fontId="3" fillId="0" borderId="13" xfId="18" applyFont="1" applyBorder="1" applyAlignment="1">
      <alignment vertical="center"/>
    </xf>
    <xf numFmtId="0" fontId="3" fillId="0" borderId="6" xfId="18" applyFont="1" applyBorder="1" applyAlignment="1">
      <alignment vertical="center"/>
    </xf>
    <xf numFmtId="0" fontId="3" fillId="0" borderId="17" xfId="18" applyFont="1" applyBorder="1" applyAlignment="1">
      <alignment vertical="center"/>
    </xf>
    <xf numFmtId="0" fontId="100" fillId="2" borderId="11" xfId="4" applyFont="1" applyFill="1" applyBorder="1" applyAlignment="1">
      <alignment horizontal="center" vertical="center" wrapText="1"/>
    </xf>
    <xf numFmtId="0" fontId="100" fillId="2" borderId="13" xfId="4" applyFont="1" applyFill="1" applyBorder="1" applyAlignment="1">
      <alignment horizontal="center" vertical="center" wrapText="1"/>
    </xf>
    <xf numFmtId="0" fontId="5" fillId="0" borderId="17" xfId="4" applyFont="1" applyBorder="1" applyAlignment="1">
      <alignment horizontal="left" vertical="center" wrapText="1"/>
    </xf>
    <xf numFmtId="0" fontId="120" fillId="0" borderId="11" xfId="18" applyFont="1" applyFill="1" applyBorder="1" applyAlignment="1">
      <alignment vertical="center" wrapText="1"/>
    </xf>
    <xf numFmtId="0" fontId="120" fillId="0" borderId="12" xfId="18" applyFont="1" applyFill="1" applyBorder="1" applyAlignment="1">
      <alignment vertical="center"/>
    </xf>
    <xf numFmtId="0" fontId="120" fillId="0" borderId="13" xfId="18" applyFont="1" applyFill="1" applyBorder="1" applyAlignment="1">
      <alignment vertical="center"/>
    </xf>
    <xf numFmtId="0" fontId="120" fillId="0" borderId="16" xfId="18" applyFont="1" applyFill="1" applyBorder="1" applyAlignment="1">
      <alignment vertical="center"/>
    </xf>
    <xf numFmtId="0" fontId="120" fillId="0" borderId="6" xfId="18" applyFont="1" applyFill="1" applyBorder="1" applyAlignment="1">
      <alignment vertical="center"/>
    </xf>
    <xf numFmtId="0" fontId="120" fillId="0" borderId="17" xfId="18" applyFont="1" applyFill="1" applyBorder="1" applyAlignment="1">
      <alignment vertical="center"/>
    </xf>
    <xf numFmtId="0" fontId="3" fillId="2" borderId="16" xfId="4" applyFont="1" applyFill="1" applyBorder="1" applyAlignment="1">
      <alignment horizontal="center" vertical="center"/>
    </xf>
    <xf numFmtId="0" fontId="3" fillId="2" borderId="17" xfId="4" applyFont="1" applyFill="1" applyBorder="1" applyAlignment="1">
      <alignment horizontal="center" vertical="center"/>
    </xf>
    <xf numFmtId="0" fontId="100" fillId="2" borderId="16" xfId="4" applyFont="1" applyFill="1" applyBorder="1" applyAlignment="1">
      <alignment horizontal="center" vertical="center" wrapText="1"/>
    </xf>
    <xf numFmtId="0" fontId="100" fillId="2" borderId="17" xfId="4" applyFont="1" applyFill="1" applyBorder="1" applyAlignment="1">
      <alignment horizontal="center" vertical="center" wrapText="1"/>
    </xf>
    <xf numFmtId="0" fontId="119" fillId="0" borderId="19" xfId="4" applyFont="1" applyFill="1" applyBorder="1" applyAlignment="1">
      <alignment horizontal="left" vertical="center"/>
    </xf>
    <xf numFmtId="0" fontId="119" fillId="0" borderId="20" xfId="4" applyFont="1" applyFill="1" applyBorder="1" applyAlignment="1">
      <alignment horizontal="left" vertical="center"/>
    </xf>
    <xf numFmtId="0" fontId="100" fillId="0" borderId="364" xfId="4" applyFont="1" applyFill="1" applyBorder="1" applyAlignment="1">
      <alignment vertical="center" wrapText="1"/>
    </xf>
    <xf numFmtId="0" fontId="100" fillId="0" borderId="197" xfId="4" applyFont="1" applyFill="1" applyBorder="1" applyAlignment="1">
      <alignment vertical="center" wrapText="1"/>
    </xf>
    <xf numFmtId="0" fontId="5" fillId="0" borderId="364" xfId="4" applyFont="1" applyFill="1" applyBorder="1" applyAlignment="1">
      <alignment horizontal="left" vertical="center" wrapText="1"/>
    </xf>
    <xf numFmtId="0" fontId="5" fillId="0" borderId="197" xfId="4" applyFont="1" applyFill="1" applyBorder="1" applyAlignment="1">
      <alignment horizontal="left" vertical="center" wrapText="1"/>
    </xf>
    <xf numFmtId="0" fontId="5" fillId="0" borderId="364" xfId="4" applyFont="1" applyFill="1" applyBorder="1" applyAlignment="1">
      <alignment horizontal="center" vertical="center" shrinkToFit="1"/>
    </xf>
    <xf numFmtId="0" fontId="5" fillId="0" borderId="197" xfId="4" applyFont="1" applyFill="1" applyBorder="1" applyAlignment="1">
      <alignment horizontal="center" vertical="center" shrinkToFit="1"/>
    </xf>
    <xf numFmtId="0" fontId="5" fillId="0" borderId="23" xfId="4" applyFont="1" applyFill="1" applyBorder="1" applyAlignment="1">
      <alignment horizontal="left" vertical="center" shrinkToFit="1"/>
    </xf>
    <xf numFmtId="0" fontId="5" fillId="0" borderId="4" xfId="4" applyFont="1" applyFill="1" applyBorder="1" applyAlignment="1">
      <alignment horizontal="left" vertical="center" shrinkToFit="1"/>
    </xf>
    <xf numFmtId="0" fontId="5" fillId="0" borderId="23" xfId="4" applyFont="1" applyFill="1" applyBorder="1" applyAlignment="1">
      <alignment horizontal="center" vertical="center" shrinkToFit="1"/>
    </xf>
    <xf numFmtId="0" fontId="5" fillId="0" borderId="4" xfId="4" applyFont="1" applyFill="1" applyBorder="1" applyAlignment="1">
      <alignment horizontal="center" vertical="center" shrinkToFit="1"/>
    </xf>
    <xf numFmtId="0" fontId="5" fillId="0" borderId="11" xfId="4" applyFont="1" applyBorder="1" applyAlignment="1">
      <alignment horizontal="center" vertical="center"/>
    </xf>
    <xf numFmtId="0" fontId="5" fillId="0" borderId="14" xfId="4" applyFont="1" applyBorder="1" applyAlignment="1">
      <alignment horizontal="center" vertical="center"/>
    </xf>
    <xf numFmtId="0" fontId="49" fillId="0" borderId="13" xfId="4" applyFont="1" applyBorder="1" applyAlignment="1">
      <alignment horizontal="left" wrapText="1"/>
    </xf>
    <xf numFmtId="0" fontId="49" fillId="0" borderId="15" xfId="4" applyFont="1" applyBorder="1" applyAlignment="1">
      <alignment horizontal="left" wrapText="1"/>
    </xf>
    <xf numFmtId="0" fontId="5" fillId="0" borderId="19" xfId="4" applyFont="1" applyFill="1" applyBorder="1" applyAlignment="1">
      <alignment vertical="center"/>
    </xf>
    <xf numFmtId="0" fontId="100" fillId="0" borderId="23" xfId="4" applyFont="1" applyFill="1" applyBorder="1" applyAlignment="1">
      <alignment horizontal="left" vertical="center" shrinkToFit="1"/>
    </xf>
    <xf numFmtId="0" fontId="100" fillId="0" borderId="4" xfId="4" applyFont="1" applyFill="1" applyBorder="1" applyAlignment="1">
      <alignment horizontal="left" vertical="center" shrinkToFit="1"/>
    </xf>
    <xf numFmtId="0" fontId="5" fillId="2" borderId="19" xfId="4" applyFont="1" applyFill="1" applyBorder="1" applyAlignment="1">
      <alignment horizontal="left" vertical="center"/>
    </xf>
    <xf numFmtId="0" fontId="5" fillId="2" borderId="20" xfId="4" applyFont="1" applyFill="1" applyBorder="1" applyAlignment="1">
      <alignment horizontal="left" vertical="center"/>
    </xf>
    <xf numFmtId="0" fontId="100" fillId="2" borderId="45" xfId="4" applyFont="1" applyFill="1" applyBorder="1" applyAlignment="1">
      <alignment horizontal="center" vertical="center"/>
    </xf>
    <xf numFmtId="0" fontId="5" fillId="0" borderId="19" xfId="4" applyFont="1" applyBorder="1" applyAlignment="1">
      <alignment vertical="center" shrinkToFit="1"/>
    </xf>
    <xf numFmtId="0" fontId="5" fillId="0" borderId="20" xfId="4" applyFont="1" applyBorder="1" applyAlignment="1">
      <alignment vertical="center" shrinkToFit="1"/>
    </xf>
    <xf numFmtId="0" fontId="51" fillId="2" borderId="0" xfId="4" applyFont="1" applyFill="1" applyBorder="1" applyAlignment="1">
      <alignment horizontal="left" vertical="center" wrapText="1"/>
    </xf>
    <xf numFmtId="0" fontId="51" fillId="2" borderId="15" xfId="4" applyFont="1" applyFill="1" applyBorder="1" applyAlignment="1">
      <alignment horizontal="left" vertical="center" wrapText="1"/>
    </xf>
    <xf numFmtId="0" fontId="3" fillId="0" borderId="6" xfId="18" applyFont="1" applyBorder="1" applyAlignment="1">
      <alignment horizontal="left" vertical="center"/>
    </xf>
    <xf numFmtId="0" fontId="3" fillId="0" borderId="17" xfId="18" applyFont="1" applyBorder="1" applyAlignment="1">
      <alignment horizontal="left" vertical="center"/>
    </xf>
    <xf numFmtId="0" fontId="5" fillId="2" borderId="12" xfId="4" applyFont="1" applyFill="1" applyBorder="1" applyAlignment="1">
      <alignment horizontal="left" vertical="center"/>
    </xf>
    <xf numFmtId="0" fontId="5" fillId="2" borderId="13" xfId="4" applyFont="1" applyFill="1" applyBorder="1" applyAlignment="1">
      <alignment horizontal="left" vertical="center"/>
    </xf>
    <xf numFmtId="0" fontId="5" fillId="0" borderId="23" xfId="10" applyFont="1" applyBorder="1" applyAlignment="1">
      <alignment horizontal="center" vertical="center" wrapText="1"/>
    </xf>
    <xf numFmtId="0" fontId="5" fillId="0" borderId="4" xfId="10" applyFont="1" applyBorder="1" applyAlignment="1">
      <alignment horizontal="center" vertical="center" wrapText="1"/>
    </xf>
    <xf numFmtId="0" fontId="5" fillId="0" borderId="33" xfId="10" applyFont="1" applyBorder="1" applyAlignment="1">
      <alignment horizontal="center" vertical="center" wrapText="1"/>
    </xf>
    <xf numFmtId="0" fontId="49" fillId="2" borderId="19" xfId="4" applyFont="1" applyFill="1" applyBorder="1" applyAlignment="1">
      <alignment horizontal="left" vertical="center"/>
    </xf>
    <xf numFmtId="0" fontId="119" fillId="2" borderId="19" xfId="4" applyFont="1" applyFill="1" applyBorder="1" applyAlignment="1">
      <alignment horizontal="left" vertical="center"/>
    </xf>
    <xf numFmtId="0" fontId="119" fillId="2" borderId="20" xfId="4" applyFont="1" applyFill="1" applyBorder="1" applyAlignment="1">
      <alignment horizontal="left" vertical="center"/>
    </xf>
    <xf numFmtId="0" fontId="50" fillId="0" borderId="0" xfId="15" quotePrefix="1" applyFont="1" applyAlignment="1">
      <alignment horizontal="left" vertical="center" shrinkToFit="1"/>
    </xf>
    <xf numFmtId="0" fontId="50" fillId="0" borderId="15" xfId="15" quotePrefix="1" applyFont="1" applyBorder="1" applyAlignment="1">
      <alignment horizontal="left" vertical="center" shrinkToFit="1"/>
    </xf>
    <xf numFmtId="0" fontId="60" fillId="0" borderId="0" xfId="15" applyFont="1" applyAlignment="1">
      <alignment horizontal="center" vertical="center" wrapText="1"/>
    </xf>
    <xf numFmtId="0" fontId="49" fillId="0" borderId="0" xfId="15" applyFont="1" applyAlignment="1">
      <alignment horizontal="center" vertical="center"/>
    </xf>
    <xf numFmtId="0" fontId="50" fillId="0" borderId="19" xfId="15" applyFont="1" applyBorder="1" applyAlignment="1">
      <alignment horizontal="center" vertical="center" shrinkToFit="1"/>
    </xf>
    <xf numFmtId="0" fontId="50" fillId="0" borderId="20" xfId="15" applyFont="1" applyBorder="1" applyAlignment="1">
      <alignment horizontal="center" vertical="center" shrinkToFit="1"/>
    </xf>
    <xf numFmtId="0" fontId="63" fillId="8" borderId="0" xfId="16" applyFont="1" applyFill="1" applyBorder="1" applyAlignment="1">
      <alignment horizontal="left" vertical="center" shrinkToFit="1"/>
    </xf>
    <xf numFmtId="0" fontId="63" fillId="8" borderId="15" xfId="16" applyFont="1" applyFill="1" applyBorder="1" applyAlignment="1">
      <alignment horizontal="left" vertical="center" shrinkToFit="1"/>
    </xf>
    <xf numFmtId="0" fontId="50" fillId="0" borderId="12" xfId="15" quotePrefix="1" applyFont="1" applyBorder="1" applyAlignment="1">
      <alignment horizontal="left" vertical="center" shrinkToFit="1"/>
    </xf>
    <xf numFmtId="0" fontId="50" fillId="0" borderId="13" xfId="15" quotePrefix="1" applyFont="1" applyBorder="1" applyAlignment="1">
      <alignment horizontal="left" vertical="center" shrinkToFit="1"/>
    </xf>
    <xf numFmtId="0" fontId="62" fillId="0" borderId="0" xfId="16" quotePrefix="1" applyFont="1" applyBorder="1" applyAlignment="1">
      <alignment horizontal="left" vertical="center" shrinkToFit="1"/>
    </xf>
    <xf numFmtId="0" fontId="62" fillId="0" borderId="15" xfId="16" quotePrefix="1" applyFont="1" applyBorder="1" applyAlignment="1">
      <alignment horizontal="left" vertical="center" shrinkToFit="1"/>
    </xf>
    <xf numFmtId="0" fontId="81" fillId="0" borderId="0" xfId="16" quotePrefix="1" applyFont="1" applyBorder="1" applyAlignment="1">
      <alignment horizontal="left" vertical="center" shrinkToFit="1"/>
    </xf>
    <xf numFmtId="0" fontId="81" fillId="0" borderId="15" xfId="16" quotePrefix="1" applyFont="1" applyBorder="1" applyAlignment="1">
      <alignment horizontal="left" vertical="center" shrinkToFit="1"/>
    </xf>
    <xf numFmtId="0" fontId="62" fillId="0" borderId="0" xfId="16" quotePrefix="1" applyFont="1" applyBorder="1" applyAlignment="1">
      <alignment vertical="center" shrinkToFit="1"/>
    </xf>
    <xf numFmtId="0" fontId="62" fillId="0" borderId="15" xfId="16" quotePrefix="1" applyFont="1" applyBorder="1" applyAlignment="1">
      <alignment vertical="center" shrinkToFit="1"/>
    </xf>
    <xf numFmtId="0" fontId="50" fillId="0" borderId="0" xfId="15" quotePrefix="1" applyFont="1" applyAlignment="1">
      <alignment vertical="center" shrinkToFit="1"/>
    </xf>
    <xf numFmtId="0" fontId="50" fillId="0" borderId="15" xfId="15" quotePrefix="1" applyFont="1" applyBorder="1" applyAlignment="1">
      <alignment vertical="center" shrinkToFit="1"/>
    </xf>
    <xf numFmtId="0" fontId="84" fillId="0" borderId="0" xfId="15" quotePrefix="1" applyFont="1" applyAlignment="1">
      <alignment horizontal="left" vertical="center" shrinkToFit="1"/>
    </xf>
    <xf numFmtId="0" fontId="84" fillId="0" borderId="15" xfId="15" quotePrefix="1" applyFont="1" applyBorder="1" applyAlignment="1">
      <alignment horizontal="left" vertical="center" shrinkToFit="1"/>
    </xf>
    <xf numFmtId="0" fontId="50" fillId="0" borderId="6" xfId="15" applyFont="1" applyBorder="1" applyAlignment="1">
      <alignment horizontal="left" vertical="center" shrinkToFit="1"/>
    </xf>
    <xf numFmtId="0" fontId="50" fillId="0" borderId="17" xfId="15" applyFont="1" applyBorder="1" applyAlignment="1">
      <alignment horizontal="left" vertical="center" shrinkToFit="1"/>
    </xf>
    <xf numFmtId="0" fontId="63" fillId="11" borderId="0" xfId="16" applyFont="1" applyFill="1" applyBorder="1" applyAlignment="1">
      <alignment horizontal="left" vertical="center" shrinkToFit="1"/>
    </xf>
    <xf numFmtId="0" fontId="63" fillId="11" borderId="15" xfId="16" applyFont="1" applyFill="1" applyBorder="1" applyAlignment="1">
      <alignment horizontal="left" vertical="center" shrinkToFit="1"/>
    </xf>
    <xf numFmtId="0" fontId="50" fillId="0" borderId="6" xfId="15" quotePrefix="1" applyFont="1" applyBorder="1" applyAlignment="1">
      <alignment horizontal="left" vertical="center" shrinkToFit="1"/>
    </xf>
    <xf numFmtId="0" fontId="50" fillId="0" borderId="17" xfId="15" quotePrefix="1" applyFont="1" applyBorder="1" applyAlignment="1">
      <alignment horizontal="left" vertical="center" shrinkToFit="1"/>
    </xf>
    <xf numFmtId="0" fontId="65" fillId="0" borderId="0" xfId="16" quotePrefix="1" applyFont="1" applyBorder="1" applyAlignment="1">
      <alignment vertical="center" shrinkToFit="1"/>
    </xf>
    <xf numFmtId="0" fontId="65" fillId="0" borderId="15" xfId="16" quotePrefix="1" applyFont="1" applyBorder="1" applyAlignment="1">
      <alignment vertical="center" shrinkToFit="1"/>
    </xf>
    <xf numFmtId="0" fontId="20" fillId="0" borderId="6" xfId="0" applyFont="1" applyBorder="1" applyAlignment="1">
      <alignment horizontal="center" vertical="center"/>
    </xf>
    <xf numFmtId="4" fontId="20" fillId="4" borderId="6" xfId="4" applyNumberFormat="1" applyFont="1" applyFill="1" applyBorder="1" applyProtection="1">
      <alignment vertical="center"/>
      <protection locked="0"/>
    </xf>
    <xf numFmtId="0" fontId="20" fillId="0" borderId="7" xfId="4" applyFont="1" applyFill="1" applyBorder="1" applyAlignment="1">
      <alignment horizontal="center" vertical="center"/>
    </xf>
    <xf numFmtId="181" fontId="20" fillId="0" borderId="0" xfId="0" applyNumberFormat="1" applyFont="1" applyAlignment="1">
      <alignment horizontal="center" vertical="center" shrinkToFit="1"/>
    </xf>
    <xf numFmtId="4" fontId="22" fillId="0" borderId="6" xfId="4" applyNumberFormat="1" applyFont="1" applyFill="1" applyBorder="1" applyAlignment="1">
      <alignment horizontal="right" vertical="center"/>
    </xf>
    <xf numFmtId="0" fontId="22" fillId="0" borderId="0" xfId="0" applyFont="1" applyAlignment="1">
      <alignment horizontal="center" vertical="center" shrinkToFit="1"/>
    </xf>
    <xf numFmtId="4" fontId="22" fillId="0" borderId="0" xfId="4" applyNumberFormat="1" applyFont="1" applyFill="1" applyAlignment="1">
      <alignment horizontal="right" vertical="center"/>
    </xf>
    <xf numFmtId="189" fontId="20" fillId="0" borderId="23" xfId="4" applyNumberFormat="1" applyFont="1" applyFill="1" applyBorder="1" applyAlignment="1" applyProtection="1">
      <alignment horizontal="center" vertical="center" wrapText="1"/>
      <protection locked="0"/>
    </xf>
    <xf numFmtId="189" fontId="20" fillId="0" borderId="11" xfId="4" applyNumberFormat="1" applyFont="1" applyFill="1" applyBorder="1" applyAlignment="1" applyProtection="1">
      <alignment horizontal="center" vertical="center" wrapText="1"/>
      <protection locked="0"/>
    </xf>
    <xf numFmtId="189" fontId="20" fillId="0" borderId="33" xfId="4" applyNumberFormat="1" applyFont="1" applyFill="1" applyBorder="1" applyAlignment="1" applyProtection="1">
      <alignment horizontal="center" vertical="center" wrapText="1"/>
      <protection locked="0"/>
    </xf>
    <xf numFmtId="189" fontId="20" fillId="0" borderId="16" xfId="4" applyNumberFormat="1" applyFont="1" applyFill="1" applyBorder="1" applyAlignment="1" applyProtection="1">
      <alignment horizontal="center" vertical="center" wrapText="1"/>
      <protection locked="0"/>
    </xf>
    <xf numFmtId="178" fontId="20" fillId="0" borderId="23" xfId="4" applyNumberFormat="1" applyFont="1" applyFill="1" applyBorder="1" applyProtection="1">
      <alignment vertical="center"/>
      <protection locked="0"/>
    </xf>
    <xf numFmtId="0" fontId="20" fillId="0" borderId="23" xfId="4" applyFont="1" applyFill="1" applyBorder="1" applyProtection="1">
      <alignment vertical="center"/>
      <protection locked="0"/>
    </xf>
    <xf numFmtId="0" fontId="20" fillId="0" borderId="33" xfId="4" applyFont="1" applyFill="1" applyBorder="1" applyProtection="1">
      <alignment vertical="center"/>
      <protection locked="0"/>
    </xf>
    <xf numFmtId="181" fontId="22" fillId="0" borderId="13" xfId="4" applyNumberFormat="1" applyFont="1" applyFill="1" applyBorder="1" applyAlignment="1" applyProtection="1">
      <alignment horizontal="left" vertical="center" shrinkToFit="1"/>
      <protection locked="0"/>
    </xf>
    <xf numFmtId="181" fontId="22" fillId="0" borderId="23" xfId="4" applyNumberFormat="1" applyFont="1" applyFill="1" applyBorder="1" applyAlignment="1" applyProtection="1">
      <alignment horizontal="left" vertical="center" shrinkToFit="1"/>
      <protection locked="0"/>
    </xf>
    <xf numFmtId="181" fontId="22" fillId="0" borderId="11" xfId="4" applyNumberFormat="1" applyFont="1" applyFill="1" applyBorder="1" applyAlignment="1" applyProtection="1">
      <alignment horizontal="left" vertical="center" shrinkToFit="1"/>
      <protection locked="0"/>
    </xf>
    <xf numFmtId="0" fontId="20" fillId="4" borderId="11" xfId="4" applyFont="1" applyFill="1" applyBorder="1" applyAlignment="1" applyProtection="1">
      <alignment horizontal="center" vertical="center" shrinkToFit="1"/>
      <protection locked="0"/>
    </xf>
    <xf numFmtId="0" fontId="20" fillId="4" borderId="12" xfId="4" applyFont="1" applyFill="1" applyBorder="1" applyAlignment="1" applyProtection="1">
      <alignment horizontal="center" vertical="center" shrinkToFit="1"/>
      <protection locked="0"/>
    </xf>
    <xf numFmtId="0" fontId="20" fillId="4" borderId="13" xfId="4" applyFont="1" applyFill="1" applyBorder="1" applyAlignment="1" applyProtection="1">
      <alignment horizontal="center" vertical="center" shrinkToFit="1"/>
      <protection locked="0"/>
    </xf>
    <xf numFmtId="0" fontId="20" fillId="4" borderId="16" xfId="4" applyFont="1" applyFill="1" applyBorder="1" applyAlignment="1" applyProtection="1">
      <alignment horizontal="center" vertical="center" shrinkToFit="1"/>
      <protection locked="0"/>
    </xf>
    <xf numFmtId="0" fontId="20" fillId="4" borderId="6" xfId="4" applyFont="1" applyFill="1" applyBorder="1" applyAlignment="1" applyProtection="1">
      <alignment horizontal="center" vertical="center" shrinkToFit="1"/>
      <protection locked="0"/>
    </xf>
    <xf numFmtId="0" fontId="20" fillId="4" borderId="17" xfId="4" applyFont="1" applyFill="1" applyBorder="1" applyAlignment="1" applyProtection="1">
      <alignment horizontal="center" vertical="center" shrinkToFit="1"/>
      <protection locked="0"/>
    </xf>
    <xf numFmtId="0" fontId="20" fillId="0" borderId="23" xfId="4" applyFont="1" applyFill="1" applyBorder="1" applyAlignment="1">
      <alignment horizontal="center" vertical="center"/>
    </xf>
    <xf numFmtId="0" fontId="20" fillId="0" borderId="13" xfId="4" applyFont="1" applyFill="1" applyBorder="1" applyAlignment="1">
      <alignment horizontal="center" vertical="center"/>
    </xf>
    <xf numFmtId="0" fontId="20" fillId="0" borderId="324" xfId="4" applyFont="1" applyFill="1" applyBorder="1" applyAlignment="1">
      <alignment horizontal="center" vertical="center"/>
    </xf>
    <xf numFmtId="216" fontId="20" fillId="0" borderId="6" xfId="4" applyNumberFormat="1" applyFont="1" applyFill="1" applyBorder="1" applyAlignment="1">
      <alignment horizontal="center" vertical="center" shrinkToFit="1"/>
    </xf>
    <xf numFmtId="181" fontId="20" fillId="4" borderId="6" xfId="4" applyNumberFormat="1" applyFont="1" applyFill="1" applyBorder="1" applyAlignment="1">
      <alignment horizontal="right" vertical="center"/>
    </xf>
    <xf numFmtId="189" fontId="20" fillId="0" borderId="11" xfId="4" applyNumberFormat="1" applyFont="1" applyFill="1" applyBorder="1" applyAlignment="1">
      <alignment horizontal="center" vertical="center"/>
    </xf>
    <xf numFmtId="189" fontId="20" fillId="0" borderId="12" xfId="4" applyNumberFormat="1" applyFont="1" applyFill="1" applyBorder="1" applyAlignment="1">
      <alignment horizontal="center" vertical="center"/>
    </xf>
    <xf numFmtId="189" fontId="20" fillId="0" borderId="13" xfId="4" applyNumberFormat="1" applyFont="1" applyFill="1" applyBorder="1" applyAlignment="1">
      <alignment horizontal="center" vertical="center"/>
    </xf>
    <xf numFmtId="189" fontId="20" fillId="0" borderId="14" xfId="4" applyNumberFormat="1" applyFont="1" applyFill="1" applyBorder="1" applyAlignment="1">
      <alignment horizontal="center" vertical="center"/>
    </xf>
    <xf numFmtId="189" fontId="20" fillId="0" borderId="0" xfId="4" applyNumberFormat="1" applyFont="1" applyFill="1" applyAlignment="1">
      <alignment horizontal="center" vertical="center"/>
    </xf>
    <xf numFmtId="189" fontId="20" fillId="0" borderId="15" xfId="4" applyNumberFormat="1" applyFont="1" applyFill="1" applyBorder="1" applyAlignment="1">
      <alignment horizontal="center" vertical="center"/>
    </xf>
    <xf numFmtId="193" fontId="20" fillId="4" borderId="11" xfId="4" applyNumberFormat="1" applyFont="1" applyFill="1" applyBorder="1" applyAlignment="1">
      <alignment horizontal="center" vertical="center"/>
    </xf>
    <xf numFmtId="193" fontId="20" fillId="4" borderId="12" xfId="4" applyNumberFormat="1" applyFont="1" applyFill="1" applyBorder="1" applyAlignment="1">
      <alignment horizontal="center" vertical="center"/>
    </xf>
    <xf numFmtId="193" fontId="20" fillId="4" borderId="13" xfId="4" applyNumberFormat="1" applyFont="1" applyFill="1" applyBorder="1" applyAlignment="1">
      <alignment horizontal="center" vertical="center"/>
    </xf>
    <xf numFmtId="193" fontId="20" fillId="4" borderId="14" xfId="4" applyNumberFormat="1" applyFont="1" applyFill="1" applyBorder="1" applyAlignment="1">
      <alignment horizontal="center" vertical="center"/>
    </xf>
    <xf numFmtId="193" fontId="20" fillId="4" borderId="0" xfId="4" applyNumberFormat="1" applyFont="1" applyFill="1" applyAlignment="1">
      <alignment horizontal="center" vertical="center"/>
    </xf>
    <xf numFmtId="193" fontId="20" fillId="4" borderId="15" xfId="4" applyNumberFormat="1" applyFont="1" applyFill="1" applyBorder="1" applyAlignment="1">
      <alignment horizontal="center" vertical="center"/>
    </xf>
    <xf numFmtId="178" fontId="20" fillId="4" borderId="11" xfId="4" applyNumberFormat="1" applyFont="1" applyFill="1" applyBorder="1">
      <alignment vertical="center"/>
    </xf>
    <xf numFmtId="178" fontId="20" fillId="4" borderId="12" xfId="4" applyNumberFormat="1" applyFont="1" applyFill="1" applyBorder="1">
      <alignment vertical="center"/>
    </xf>
    <xf numFmtId="178" fontId="20" fillId="4" borderId="13" xfId="4" applyNumberFormat="1" applyFont="1" applyFill="1" applyBorder="1">
      <alignment vertical="center"/>
    </xf>
    <xf numFmtId="178" fontId="20" fillId="4" borderId="14" xfId="4" applyNumberFormat="1" applyFont="1" applyFill="1" applyBorder="1">
      <alignment vertical="center"/>
    </xf>
    <xf numFmtId="178" fontId="20" fillId="4" borderId="0" xfId="4" applyNumberFormat="1" applyFont="1" applyFill="1">
      <alignment vertical="center"/>
    </xf>
    <xf numFmtId="178" fontId="20" fillId="4" borderId="15" xfId="4" applyNumberFormat="1" applyFont="1" applyFill="1" applyBorder="1">
      <alignment vertical="center"/>
    </xf>
    <xf numFmtId="178" fontId="20" fillId="0" borderId="11" xfId="4" applyNumberFormat="1" applyFont="1" applyFill="1" applyBorder="1" applyAlignment="1">
      <alignment horizontal="center" vertical="center"/>
    </xf>
    <xf numFmtId="178" fontId="20" fillId="0" borderId="12" xfId="4" applyNumberFormat="1" applyFont="1" applyFill="1" applyBorder="1" applyAlignment="1">
      <alignment horizontal="center" vertical="center"/>
    </xf>
    <xf numFmtId="178" fontId="20" fillId="0" borderId="13" xfId="4" applyNumberFormat="1" applyFont="1" applyFill="1" applyBorder="1" applyAlignment="1">
      <alignment horizontal="center" vertical="center"/>
    </xf>
    <xf numFmtId="0" fontId="22" fillId="10" borderId="6" xfId="0" applyFont="1" applyFill="1" applyBorder="1" applyAlignment="1">
      <alignment horizontal="center" vertical="center" shrinkToFit="1"/>
    </xf>
    <xf numFmtId="216" fontId="20" fillId="0" borderId="6" xfId="4" applyNumberFormat="1" applyFont="1" applyFill="1" applyBorder="1" applyAlignment="1">
      <alignment horizontal="right" vertical="center" shrinkToFit="1"/>
    </xf>
    <xf numFmtId="181" fontId="20" fillId="0" borderId="6" xfId="4" applyNumberFormat="1" applyFont="1" applyFill="1" applyBorder="1" applyAlignment="1">
      <alignment horizontal="right" vertical="center"/>
    </xf>
    <xf numFmtId="4" fontId="20" fillId="0" borderId="6" xfId="4" applyNumberFormat="1" applyFont="1" applyFill="1" applyBorder="1" applyAlignment="1">
      <alignment horizontal="right" vertical="center"/>
    </xf>
    <xf numFmtId="0" fontId="20" fillId="0" borderId="53" xfId="0" applyFont="1" applyBorder="1" applyAlignment="1">
      <alignment horizontal="center" vertical="center"/>
    </xf>
    <xf numFmtId="4" fontId="20" fillId="4" borderId="53" xfId="4" applyNumberFormat="1" applyFont="1" applyFill="1" applyBorder="1" applyAlignment="1">
      <alignment horizontal="right" vertical="center"/>
    </xf>
    <xf numFmtId="0" fontId="20" fillId="0" borderId="79" xfId="4" applyFont="1" applyFill="1" applyBorder="1" applyAlignment="1">
      <alignment horizontal="center" vertical="center"/>
    </xf>
    <xf numFmtId="0" fontId="20" fillId="0" borderId="53" xfId="4" applyFont="1" applyFill="1" applyBorder="1" applyAlignment="1">
      <alignment horizontal="center" vertical="center"/>
    </xf>
    <xf numFmtId="0" fontId="20" fillId="0" borderId="78" xfId="4" applyFont="1" applyFill="1" applyBorder="1" applyAlignment="1">
      <alignment horizontal="center" vertical="center"/>
    </xf>
    <xf numFmtId="0" fontId="20" fillId="0" borderId="79" xfId="0" applyFont="1" applyBorder="1" applyAlignment="1">
      <alignment horizontal="center" vertical="center"/>
    </xf>
    <xf numFmtId="0" fontId="20" fillId="0" borderId="159" xfId="0" applyFont="1" applyBorder="1" applyAlignment="1">
      <alignment horizontal="center" vertical="center"/>
    </xf>
    <xf numFmtId="0" fontId="22" fillId="0" borderId="83" xfId="0" applyFont="1" applyBorder="1" applyAlignment="1">
      <alignment vertical="center" shrinkToFit="1"/>
    </xf>
    <xf numFmtId="0" fontId="22" fillId="0" borderId="0" xfId="0" applyFont="1" applyAlignment="1">
      <alignment vertical="center" shrinkToFit="1"/>
    </xf>
    <xf numFmtId="0" fontId="22" fillId="0" borderId="15" xfId="0" applyFont="1" applyBorder="1" applyAlignment="1">
      <alignment vertical="center" shrinkToFit="1"/>
    </xf>
    <xf numFmtId="189" fontId="20" fillId="0" borderId="16" xfId="4" applyNumberFormat="1" applyFont="1" applyFill="1" applyBorder="1" applyAlignment="1">
      <alignment horizontal="center" vertical="center"/>
    </xf>
    <xf numFmtId="189" fontId="20" fillId="0" borderId="6" xfId="4" applyNumberFormat="1" applyFont="1" applyFill="1" applyBorder="1" applyAlignment="1">
      <alignment horizontal="center" vertical="center"/>
    </xf>
    <xf numFmtId="189" fontId="20" fillId="0" borderId="17" xfId="4" applyNumberFormat="1" applyFont="1" applyFill="1" applyBorder="1" applyAlignment="1">
      <alignment horizontal="center" vertical="center"/>
    </xf>
    <xf numFmtId="189" fontId="20" fillId="0" borderId="11" xfId="4" applyNumberFormat="1" applyFont="1" applyFill="1" applyBorder="1" applyAlignment="1">
      <alignment horizontal="center" vertical="center" shrinkToFit="1"/>
    </xf>
    <xf numFmtId="189" fontId="20" fillId="0" borderId="12" xfId="4" applyNumberFormat="1" applyFont="1" applyFill="1" applyBorder="1" applyAlignment="1">
      <alignment horizontal="center" vertical="center" shrinkToFit="1"/>
    </xf>
    <xf numFmtId="189" fontId="20" fillId="0" borderId="13" xfId="4" applyNumberFormat="1" applyFont="1" applyFill="1" applyBorder="1" applyAlignment="1">
      <alignment horizontal="center" vertical="center" shrinkToFit="1"/>
    </xf>
    <xf numFmtId="189" fontId="20" fillId="0" borderId="16" xfId="4" applyNumberFormat="1" applyFont="1" applyFill="1" applyBorder="1" applyAlignment="1">
      <alignment horizontal="center" vertical="center" shrinkToFit="1"/>
    </xf>
    <xf numFmtId="189" fontId="20" fillId="0" borderId="6" xfId="4" applyNumberFormat="1" applyFont="1" applyFill="1" applyBorder="1" applyAlignment="1">
      <alignment horizontal="center" vertical="center" shrinkToFit="1"/>
    </xf>
    <xf numFmtId="189" fontId="20" fillId="0" borderId="17" xfId="4" applyNumberFormat="1" applyFont="1" applyFill="1" applyBorder="1" applyAlignment="1">
      <alignment horizontal="center" vertical="center" shrinkToFit="1"/>
    </xf>
    <xf numFmtId="178" fontId="20" fillId="0" borderId="11" xfId="4" applyNumberFormat="1" applyFont="1" applyFill="1" applyBorder="1">
      <alignment vertical="center"/>
    </xf>
    <xf numFmtId="178" fontId="20" fillId="0" borderId="12" xfId="4" applyNumberFormat="1" applyFont="1" applyFill="1" applyBorder="1">
      <alignment vertical="center"/>
    </xf>
    <xf numFmtId="178" fontId="20" fillId="0" borderId="13" xfId="4" applyNumberFormat="1" applyFont="1" applyFill="1" applyBorder="1">
      <alignment vertical="center"/>
    </xf>
    <xf numFmtId="178" fontId="20" fillId="0" borderId="16" xfId="4" applyNumberFormat="1" applyFont="1" applyFill="1" applyBorder="1">
      <alignment vertical="center"/>
    </xf>
    <xf numFmtId="178" fontId="20" fillId="0" borderId="6" xfId="4" applyNumberFormat="1" applyFont="1" applyFill="1" applyBorder="1">
      <alignment vertical="center"/>
    </xf>
    <xf numFmtId="178" fontId="20" fillId="0" borderId="17" xfId="4" applyNumberFormat="1" applyFont="1" applyFill="1" applyBorder="1">
      <alignment vertical="center"/>
    </xf>
    <xf numFmtId="0" fontId="20" fillId="0" borderId="11" xfId="4" applyFont="1" applyFill="1" applyBorder="1" applyAlignment="1">
      <alignment horizontal="center" vertical="center"/>
    </xf>
    <xf numFmtId="0" fontId="20" fillId="0" borderId="12" xfId="4" applyFont="1" applyFill="1" applyBorder="1" applyAlignment="1">
      <alignment horizontal="center" vertical="center"/>
    </xf>
    <xf numFmtId="0" fontId="20" fillId="0" borderId="16" xfId="4" applyFont="1" applyFill="1" applyBorder="1" applyAlignment="1">
      <alignment horizontal="center" vertical="center"/>
    </xf>
    <xf numFmtId="0" fontId="20" fillId="0" borderId="6" xfId="4" applyFont="1" applyFill="1" applyBorder="1" applyAlignment="1">
      <alignment horizontal="center" vertical="center"/>
    </xf>
    <xf numFmtId="0" fontId="20" fillId="0" borderId="17" xfId="4" applyFont="1" applyFill="1" applyBorder="1" applyAlignment="1">
      <alignment horizontal="center" vertical="center"/>
    </xf>
    <xf numFmtId="4" fontId="20" fillId="4" borderId="66" xfId="4" applyNumberFormat="1" applyFont="1" applyFill="1" applyBorder="1">
      <alignment vertical="center"/>
    </xf>
    <xf numFmtId="0" fontId="20" fillId="4" borderId="77" xfId="4" applyFont="1" applyFill="1" applyBorder="1" applyAlignment="1">
      <alignment horizontal="center" vertical="center"/>
    </xf>
    <xf numFmtId="0" fontId="20" fillId="4" borderId="66" xfId="4" applyFont="1" applyFill="1" applyBorder="1" applyAlignment="1">
      <alignment horizontal="center" vertical="center"/>
    </xf>
    <xf numFmtId="0" fontId="20" fillId="4" borderId="67" xfId="4" applyFont="1" applyFill="1" applyBorder="1" applyAlignment="1">
      <alignment horizontal="center" vertical="center"/>
    </xf>
    <xf numFmtId="0" fontId="20" fillId="0" borderId="77" xfId="0" applyFont="1" applyBorder="1" applyAlignment="1">
      <alignment horizontal="center" vertical="center"/>
    </xf>
    <xf numFmtId="0" fontId="20" fillId="0" borderId="66" xfId="0" applyFont="1" applyBorder="1" applyAlignment="1">
      <alignment horizontal="center" vertical="center"/>
    </xf>
    <xf numFmtId="0" fontId="20" fillId="0" borderId="162" xfId="0" applyFont="1" applyBorder="1" applyAlignment="1">
      <alignment horizontal="center" vertical="center"/>
    </xf>
    <xf numFmtId="0" fontId="22" fillId="10" borderId="41" xfId="0" applyFont="1" applyFill="1" applyBorder="1" applyAlignment="1">
      <alignment horizontal="center" vertical="center" shrinkToFit="1"/>
    </xf>
    <xf numFmtId="0" fontId="20" fillId="0" borderId="53" xfId="4" applyFont="1" applyFill="1" applyBorder="1" applyAlignment="1">
      <alignment horizontal="center" vertical="center" shrinkToFit="1"/>
    </xf>
    <xf numFmtId="0" fontId="20" fillId="0" borderId="78" xfId="4" applyFont="1" applyFill="1" applyBorder="1" applyAlignment="1">
      <alignment horizontal="center" vertical="center" shrinkToFit="1"/>
    </xf>
    <xf numFmtId="193" fontId="20" fillId="0" borderId="79" xfId="4" applyNumberFormat="1" applyFont="1" applyFill="1" applyBorder="1" applyAlignment="1">
      <alignment horizontal="center" vertical="center"/>
    </xf>
    <xf numFmtId="193" fontId="20" fillId="0" borderId="53" xfId="4" applyNumberFormat="1" applyFont="1" applyFill="1" applyBorder="1" applyAlignment="1">
      <alignment horizontal="center" vertical="center"/>
    </xf>
    <xf numFmtId="178" fontId="20" fillId="4" borderId="79" xfId="4" applyNumberFormat="1" applyFont="1" applyFill="1" applyBorder="1">
      <alignment vertical="center"/>
    </xf>
    <xf numFmtId="178" fontId="20" fillId="4" borderId="53" xfId="4" applyNumberFormat="1" applyFont="1" applyFill="1" applyBorder="1">
      <alignment vertical="center"/>
    </xf>
    <xf numFmtId="178" fontId="20" fillId="4" borderId="78" xfId="4" applyNumberFormat="1" applyFont="1" applyFill="1" applyBorder="1">
      <alignment vertical="center"/>
    </xf>
    <xf numFmtId="216" fontId="20" fillId="0" borderId="66" xfId="4" applyNumberFormat="1" applyFont="1" applyFill="1" applyBorder="1" applyAlignment="1">
      <alignment horizontal="right" vertical="center" shrinkToFit="1"/>
    </xf>
    <xf numFmtId="181" fontId="20" fillId="4" borderId="53" xfId="4" applyNumberFormat="1" applyFont="1" applyFill="1" applyBorder="1" applyAlignment="1">
      <alignment horizontal="right" vertical="center"/>
    </xf>
    <xf numFmtId="0" fontId="20" fillId="0" borderId="66" xfId="4" applyFont="1" applyFill="1" applyBorder="1" applyAlignment="1">
      <alignment horizontal="center" vertical="center"/>
    </xf>
    <xf numFmtId="0" fontId="20" fillId="0" borderId="67" xfId="4" applyFont="1" applyFill="1" applyBorder="1" applyAlignment="1">
      <alignment horizontal="center" vertical="center"/>
    </xf>
    <xf numFmtId="177" fontId="20" fillId="0" borderId="77" xfId="4" applyNumberFormat="1" applyFont="1" applyFill="1" applyBorder="1" applyAlignment="1">
      <alignment horizontal="center" vertical="center" shrinkToFit="1"/>
    </xf>
    <xf numFmtId="177" fontId="20" fillId="0" borderId="66" xfId="4" applyNumberFormat="1" applyFont="1" applyFill="1" applyBorder="1" applyAlignment="1">
      <alignment horizontal="center" vertical="center" shrinkToFit="1"/>
    </xf>
    <xf numFmtId="178" fontId="20" fillId="0" borderId="77" xfId="4" applyNumberFormat="1" applyFont="1" applyFill="1" applyBorder="1">
      <alignment vertical="center"/>
    </xf>
    <xf numFmtId="178" fontId="20" fillId="0" borderId="66" xfId="4" applyNumberFormat="1" applyFont="1" applyFill="1" applyBorder="1">
      <alignment vertical="center"/>
    </xf>
    <xf numFmtId="178" fontId="20" fillId="0" borderId="67" xfId="4" applyNumberFormat="1" applyFont="1" applyFill="1" applyBorder="1">
      <alignment vertical="center"/>
    </xf>
    <xf numFmtId="181" fontId="20" fillId="0" borderId="66" xfId="4" applyNumberFormat="1" applyFont="1" applyFill="1" applyBorder="1" applyAlignment="1">
      <alignment horizontal="right" vertical="center" shrinkToFit="1"/>
    </xf>
    <xf numFmtId="197" fontId="20" fillId="0" borderId="0" xfId="0" applyNumberFormat="1" applyFont="1" applyAlignment="1">
      <alignment horizontal="center" vertical="center"/>
    </xf>
    <xf numFmtId="0" fontId="20" fillId="0" borderId="0" xfId="0" applyFont="1" applyAlignment="1">
      <alignment horizontal="center" vertical="center"/>
    </xf>
    <xf numFmtId="0" fontId="22" fillId="0" borderId="37" xfId="0" applyFont="1" applyBorder="1" applyAlignment="1">
      <alignment horizontal="left" vertical="center"/>
    </xf>
    <xf numFmtId="0" fontId="22" fillId="0" borderId="12" xfId="0" applyFont="1" applyBorder="1" applyAlignment="1">
      <alignment horizontal="left" vertical="center"/>
    </xf>
    <xf numFmtId="0" fontId="22" fillId="0" borderId="13" xfId="0" applyFont="1" applyBorder="1" applyAlignment="1">
      <alignment horizontal="left" vertical="center"/>
    </xf>
    <xf numFmtId="177" fontId="20" fillId="0" borderId="14" xfId="4" applyNumberFormat="1" applyFont="1" applyFill="1" applyBorder="1" applyAlignment="1">
      <alignment horizontal="center" vertical="center" shrinkToFit="1"/>
    </xf>
    <xf numFmtId="177" fontId="20" fillId="0" borderId="0" xfId="4" applyNumberFormat="1" applyFont="1" applyFill="1" applyAlignment="1">
      <alignment horizontal="center" vertical="center" shrinkToFit="1"/>
    </xf>
    <xf numFmtId="0" fontId="20" fillId="0" borderId="0" xfId="4" applyFont="1" applyFill="1" applyAlignment="1">
      <alignment horizontal="center" vertical="center"/>
    </xf>
    <xf numFmtId="181" fontId="20" fillId="0" borderId="0" xfId="4" applyNumberFormat="1" applyFont="1" applyFill="1" applyAlignment="1">
      <alignment horizontal="center" vertical="center"/>
    </xf>
    <xf numFmtId="0" fontId="20" fillId="0" borderId="0" xfId="4" applyFont="1" applyFill="1" applyAlignment="1">
      <alignment horizontal="center" vertical="center" textRotation="255" wrapText="1"/>
    </xf>
    <xf numFmtId="0" fontId="15" fillId="0" borderId="125" xfId="0" applyFont="1" applyBorder="1" applyAlignment="1">
      <alignment horizontal="center" vertical="center" textRotation="255"/>
    </xf>
    <xf numFmtId="0" fontId="15" fillId="0" borderId="0" xfId="0" applyFont="1" applyAlignment="1">
      <alignment horizontal="center" vertical="center" textRotation="255"/>
    </xf>
    <xf numFmtId="0" fontId="15" fillId="0" borderId="6" xfId="0" applyFont="1" applyBorder="1" applyAlignment="1">
      <alignment horizontal="center" vertical="center" textRotation="255"/>
    </xf>
    <xf numFmtId="0" fontId="15" fillId="0" borderId="122" xfId="0" applyFont="1" applyBorder="1" applyAlignment="1">
      <alignment horizontal="center" vertical="center" textRotation="255"/>
    </xf>
    <xf numFmtId="0" fontId="20" fillId="0" borderId="50" xfId="4" applyFont="1" applyFill="1" applyBorder="1" applyAlignment="1">
      <alignment horizontal="center" vertical="center"/>
    </xf>
    <xf numFmtId="0" fontId="20" fillId="0" borderId="73" xfId="4" applyFont="1" applyFill="1" applyBorder="1" applyAlignment="1">
      <alignment horizontal="center" vertical="center"/>
    </xf>
    <xf numFmtId="178" fontId="20" fillId="0" borderId="72" xfId="4" applyNumberFormat="1" applyFont="1" applyFill="1" applyBorder="1">
      <alignment vertical="center"/>
    </xf>
    <xf numFmtId="178" fontId="20" fillId="0" borderId="50" xfId="4" applyNumberFormat="1" applyFont="1" applyFill="1" applyBorder="1">
      <alignment vertical="center"/>
    </xf>
    <xf numFmtId="178" fontId="20" fillId="0" borderId="73" xfId="4" applyNumberFormat="1" applyFont="1" applyFill="1" applyBorder="1">
      <alignment vertical="center"/>
    </xf>
    <xf numFmtId="216" fontId="20" fillId="0" borderId="0" xfId="4" applyNumberFormat="1" applyFont="1" applyFill="1" applyAlignment="1">
      <alignment horizontal="right" vertical="center" shrinkToFit="1"/>
    </xf>
    <xf numFmtId="181" fontId="20" fillId="0" borderId="50" xfId="4" applyNumberFormat="1" applyFont="1" applyFill="1" applyBorder="1" applyAlignment="1">
      <alignment horizontal="right" vertical="center" shrinkToFit="1"/>
    </xf>
    <xf numFmtId="0" fontId="20" fillId="4" borderId="11" xfId="4" applyFont="1" applyFill="1" applyBorder="1" applyAlignment="1">
      <alignment horizontal="center" vertical="center"/>
    </xf>
    <xf numFmtId="0" fontId="20" fillId="4" borderId="12" xfId="4" applyFont="1" applyFill="1" applyBorder="1" applyAlignment="1">
      <alignment horizontal="center" vertical="center"/>
    </xf>
    <xf numFmtId="0" fontId="20" fillId="4" borderId="13" xfId="4" applyFont="1" applyFill="1" applyBorder="1" applyAlignment="1">
      <alignment horizontal="center" vertical="center"/>
    </xf>
    <xf numFmtId="0" fontId="20" fillId="4" borderId="16" xfId="4" applyFont="1" applyFill="1" applyBorder="1" applyAlignment="1">
      <alignment horizontal="center" vertical="center"/>
    </xf>
    <xf numFmtId="0" fontId="20" fillId="4" borderId="6" xfId="4" applyFont="1" applyFill="1" applyBorder="1" applyAlignment="1">
      <alignment horizontal="center" vertical="center"/>
    </xf>
    <xf numFmtId="0" fontId="20" fillId="4" borderId="17" xfId="4" applyFont="1" applyFill="1" applyBorder="1" applyAlignment="1">
      <alignment horizontal="center" vertical="center"/>
    </xf>
    <xf numFmtId="176" fontId="20" fillId="4" borderId="6" xfId="4" applyNumberFormat="1" applyFont="1" applyFill="1" applyBorder="1" applyAlignment="1">
      <alignment horizontal="right" vertical="center"/>
    </xf>
    <xf numFmtId="216" fontId="20" fillId="0" borderId="6" xfId="4" applyNumberFormat="1" applyFont="1" applyFill="1" applyBorder="1" applyAlignment="1">
      <alignment horizontal="right" vertical="center"/>
    </xf>
    <xf numFmtId="188" fontId="20" fillId="0" borderId="6" xfId="4" applyNumberFormat="1" applyFont="1" applyFill="1" applyBorder="1" applyAlignment="1">
      <alignment horizontal="center" vertical="center"/>
    </xf>
    <xf numFmtId="4" fontId="20" fillId="4" borderId="6" xfId="4" applyNumberFormat="1" applyFont="1" applyFill="1" applyBorder="1" applyAlignment="1">
      <alignment horizontal="right" vertical="center"/>
    </xf>
    <xf numFmtId="4" fontId="20" fillId="4" borderId="64" xfId="4" applyNumberFormat="1" applyFont="1" applyFill="1" applyBorder="1" applyAlignment="1">
      <alignment horizontal="right" vertical="center"/>
    </xf>
    <xf numFmtId="0" fontId="20" fillId="0" borderId="64" xfId="4" applyFont="1" applyFill="1" applyBorder="1" applyAlignment="1">
      <alignment horizontal="left" vertical="center" shrinkToFit="1"/>
    </xf>
    <xf numFmtId="0" fontId="20" fillId="0" borderId="6" xfId="4" applyFont="1" applyFill="1" applyBorder="1" applyAlignment="1">
      <alignment horizontal="left" vertical="center" shrinkToFit="1"/>
    </xf>
    <xf numFmtId="0" fontId="20" fillId="0" borderId="74" xfId="4" applyFont="1" applyFill="1" applyBorder="1" applyAlignment="1">
      <alignment horizontal="center" vertical="center"/>
    </xf>
    <xf numFmtId="0" fontId="20" fillId="0" borderId="64" xfId="4" applyFont="1" applyFill="1" applyBorder="1" applyAlignment="1">
      <alignment horizontal="center" vertical="center"/>
    </xf>
    <xf numFmtId="0" fontId="20" fillId="0" borderId="75" xfId="4" applyFont="1" applyFill="1" applyBorder="1" applyAlignment="1">
      <alignment horizontal="center" vertical="center"/>
    </xf>
    <xf numFmtId="0" fontId="20" fillId="0" borderId="72" xfId="4" applyFont="1" applyFill="1" applyBorder="1" applyAlignment="1">
      <alignment horizontal="center" vertical="center"/>
    </xf>
    <xf numFmtId="0" fontId="20" fillId="0" borderId="11" xfId="4" applyFont="1" applyFill="1" applyBorder="1" applyAlignment="1">
      <alignment horizontal="center" vertical="center" textRotation="255"/>
    </xf>
    <xf numFmtId="0" fontId="15" fillId="0" borderId="13" xfId="0" applyFont="1" applyBorder="1">
      <alignment vertical="center"/>
    </xf>
    <xf numFmtId="0" fontId="20" fillId="0" borderId="14" xfId="4" applyFont="1" applyFill="1" applyBorder="1" applyAlignment="1">
      <alignment horizontal="center" vertical="center" textRotation="255"/>
    </xf>
    <xf numFmtId="0" fontId="15" fillId="0" borderId="15" xfId="0" applyFont="1" applyBorder="1">
      <alignment vertical="center"/>
    </xf>
    <xf numFmtId="0" fontId="20" fillId="0" borderId="16" xfId="4" applyFont="1" applyFill="1" applyBorder="1" applyAlignment="1">
      <alignment horizontal="center" vertical="center" textRotation="255"/>
    </xf>
    <xf numFmtId="0" fontId="15" fillId="0" borderId="17" xfId="0" applyFont="1" applyBorder="1">
      <alignment vertical="center"/>
    </xf>
    <xf numFmtId="0" fontId="20" fillId="0" borderId="12" xfId="4" applyFont="1" applyFill="1" applyBorder="1" applyAlignment="1">
      <alignment horizontal="center" vertical="center" wrapText="1"/>
    </xf>
    <xf numFmtId="177" fontId="20" fillId="0" borderId="11" xfId="4" applyNumberFormat="1" applyFont="1" applyFill="1" applyBorder="1" applyAlignment="1">
      <alignment horizontal="center" vertical="center" shrinkToFit="1"/>
    </xf>
    <xf numFmtId="177" fontId="20" fillId="0" borderId="12" xfId="4" applyNumberFormat="1" applyFont="1" applyFill="1" applyBorder="1" applyAlignment="1">
      <alignment horizontal="center" vertical="center" shrinkToFit="1"/>
    </xf>
    <xf numFmtId="177" fontId="20" fillId="0" borderId="13" xfId="4" applyNumberFormat="1" applyFont="1" applyFill="1" applyBorder="1" applyAlignment="1">
      <alignment horizontal="center" vertical="center" shrinkToFit="1"/>
    </xf>
    <xf numFmtId="177" fontId="20" fillId="0" borderId="16" xfId="4" applyNumberFormat="1" applyFont="1" applyFill="1" applyBorder="1" applyAlignment="1">
      <alignment horizontal="center" vertical="center" shrinkToFit="1"/>
    </xf>
    <xf numFmtId="177" fontId="20" fillId="0" borderId="6" xfId="4" applyNumberFormat="1" applyFont="1" applyFill="1" applyBorder="1" applyAlignment="1">
      <alignment horizontal="center" vertical="center" shrinkToFit="1"/>
    </xf>
    <xf numFmtId="177" fontId="20" fillId="0" borderId="17" xfId="4" applyNumberFormat="1" applyFont="1" applyFill="1" applyBorder="1" applyAlignment="1">
      <alignment horizontal="center" vertical="center" shrinkToFit="1"/>
    </xf>
    <xf numFmtId="0" fontId="22" fillId="0" borderId="11" xfId="4" applyFont="1" applyFill="1" applyBorder="1" applyAlignment="1">
      <alignment horizontal="left" vertical="center" wrapText="1"/>
    </xf>
    <xf numFmtId="0" fontId="22" fillId="0" borderId="12" xfId="4" applyFont="1" applyFill="1" applyBorder="1" applyAlignment="1">
      <alignment horizontal="left" vertical="center" wrapText="1"/>
    </xf>
    <xf numFmtId="0" fontId="22" fillId="0" borderId="16" xfId="4" applyFont="1" applyFill="1" applyBorder="1" applyAlignment="1">
      <alignment horizontal="left" vertical="center" wrapText="1"/>
    </xf>
    <xf numFmtId="0" fontId="22" fillId="0" borderId="6" xfId="4" applyFont="1" applyFill="1" applyBorder="1" applyAlignment="1">
      <alignment horizontal="left" vertical="center" wrapText="1"/>
    </xf>
    <xf numFmtId="197" fontId="20" fillId="4" borderId="12" xfId="4" applyNumberFormat="1" applyFont="1" applyFill="1" applyBorder="1" applyAlignment="1">
      <alignment horizontal="center" vertical="center"/>
    </xf>
    <xf numFmtId="0" fontId="20" fillId="0" borderId="64" xfId="4" applyFont="1" applyFill="1" applyBorder="1" applyAlignment="1">
      <alignment horizontal="center" vertical="center" wrapText="1"/>
    </xf>
    <xf numFmtId="0" fontId="20" fillId="0" borderId="75" xfId="4" applyFont="1" applyFill="1" applyBorder="1" applyAlignment="1">
      <alignment horizontal="center" vertical="center" wrapText="1"/>
    </xf>
    <xf numFmtId="0" fontId="20" fillId="0" borderId="6" xfId="4" applyFont="1" applyFill="1" applyBorder="1" applyAlignment="1">
      <alignment horizontal="center" vertical="center" wrapText="1"/>
    </xf>
    <xf numFmtId="0" fontId="20" fillId="0" borderId="17" xfId="4" applyFont="1" applyFill="1" applyBorder="1" applyAlignment="1">
      <alignment horizontal="center" vertical="center" wrapText="1"/>
    </xf>
    <xf numFmtId="193" fontId="20" fillId="0" borderId="74" xfId="4" applyNumberFormat="1" applyFont="1" applyFill="1" applyBorder="1" applyAlignment="1">
      <alignment horizontal="center" vertical="center"/>
    </xf>
    <xf numFmtId="193" fontId="20" fillId="0" borderId="64" xfId="4" applyNumberFormat="1" applyFont="1" applyFill="1" applyBorder="1" applyAlignment="1">
      <alignment horizontal="center" vertical="center"/>
    </xf>
    <xf numFmtId="193" fontId="20" fillId="0" borderId="75" xfId="4" applyNumberFormat="1" applyFont="1" applyFill="1" applyBorder="1" applyAlignment="1">
      <alignment horizontal="center" vertical="center"/>
    </xf>
    <xf numFmtId="193" fontId="15" fillId="0" borderId="16" xfId="0" applyNumberFormat="1" applyFont="1" applyBorder="1" applyAlignment="1">
      <alignment horizontal="center" vertical="center"/>
    </xf>
    <xf numFmtId="193" fontId="15" fillId="0" borderId="6" xfId="0" applyNumberFormat="1" applyFont="1" applyBorder="1" applyAlignment="1">
      <alignment horizontal="center" vertical="center"/>
    </xf>
    <xf numFmtId="193" fontId="15" fillId="0" borderId="17" xfId="0" applyNumberFormat="1" applyFont="1" applyBorder="1" applyAlignment="1">
      <alignment horizontal="center" vertical="center"/>
    </xf>
    <xf numFmtId="178" fontId="20" fillId="4" borderId="74" xfId="4" applyNumberFormat="1" applyFont="1" applyFill="1" applyBorder="1">
      <alignment vertical="center"/>
    </xf>
    <xf numFmtId="178" fontId="20" fillId="4" borderId="64" xfId="4" applyNumberFormat="1" applyFont="1" applyFill="1" applyBorder="1">
      <alignment vertical="center"/>
    </xf>
    <xf numFmtId="178" fontId="20" fillId="4" borderId="75" xfId="4" applyNumberFormat="1" applyFont="1" applyFill="1" applyBorder="1">
      <alignment vertical="center"/>
    </xf>
    <xf numFmtId="178" fontId="20" fillId="4" borderId="16" xfId="4" applyNumberFormat="1" applyFont="1" applyFill="1" applyBorder="1">
      <alignment vertical="center"/>
    </xf>
    <xf numFmtId="178" fontId="20" fillId="4" borderId="6" xfId="4" applyNumberFormat="1" applyFont="1" applyFill="1" applyBorder="1">
      <alignment vertical="center"/>
    </xf>
    <xf numFmtId="178" fontId="20" fillId="4" borderId="17" xfId="4" applyNumberFormat="1" applyFont="1" applyFill="1" applyBorder="1">
      <alignment vertical="center"/>
    </xf>
    <xf numFmtId="178" fontId="20" fillId="0" borderId="74" xfId="4" applyNumberFormat="1" applyFont="1" applyFill="1" applyBorder="1" applyAlignment="1">
      <alignment horizontal="center" vertical="center"/>
    </xf>
    <xf numFmtId="178" fontId="20" fillId="0" borderId="64" xfId="4" applyNumberFormat="1" applyFont="1" applyFill="1" applyBorder="1" applyAlignment="1">
      <alignment horizontal="center" vertical="center"/>
    </xf>
    <xf numFmtId="178" fontId="20" fillId="0" borderId="16" xfId="4" applyNumberFormat="1" applyFont="1" applyFill="1" applyBorder="1" applyAlignment="1">
      <alignment horizontal="center" vertical="center"/>
    </xf>
    <xf numFmtId="178" fontId="20" fillId="0" borderId="6" xfId="4" applyNumberFormat="1" applyFont="1" applyFill="1" applyBorder="1" applyAlignment="1">
      <alignment horizontal="center" vertical="center"/>
    </xf>
    <xf numFmtId="181" fontId="20" fillId="4" borderId="0" xfId="4" applyNumberFormat="1" applyFont="1" applyFill="1" applyAlignment="1">
      <alignment horizontal="right" vertical="center"/>
    </xf>
    <xf numFmtId="4" fontId="20" fillId="4" borderId="50" xfId="4" applyNumberFormat="1" applyFont="1" applyFill="1" applyBorder="1">
      <alignment vertical="center"/>
    </xf>
    <xf numFmtId="0" fontId="20" fillId="4" borderId="51" xfId="4" applyFont="1" applyFill="1" applyBorder="1" applyAlignment="1">
      <alignment horizontal="center" vertical="center"/>
    </xf>
    <xf numFmtId="0" fontId="20" fillId="4" borderId="49" xfId="4" applyFont="1" applyFill="1" applyBorder="1" applyAlignment="1">
      <alignment horizontal="center" vertical="center"/>
    </xf>
    <xf numFmtId="0" fontId="20" fillId="4" borderId="52" xfId="4" applyFont="1" applyFill="1" applyBorder="1" applyAlignment="1">
      <alignment horizontal="center" vertical="center"/>
    </xf>
    <xf numFmtId="0" fontId="20" fillId="0" borderId="51" xfId="0" applyFont="1" applyBorder="1" applyAlignment="1">
      <alignment horizontal="center" vertical="center"/>
    </xf>
    <xf numFmtId="0" fontId="20" fillId="0" borderId="49" xfId="0" applyFont="1" applyBorder="1" applyAlignment="1">
      <alignment horizontal="center" vertical="center"/>
    </xf>
    <xf numFmtId="0" fontId="20" fillId="0" borderId="161" xfId="0" applyFont="1" applyBorder="1" applyAlignment="1">
      <alignment horizontal="center" vertical="center"/>
    </xf>
    <xf numFmtId="0" fontId="22" fillId="0" borderId="194" xfId="4" applyFont="1" applyFill="1" applyBorder="1" applyAlignment="1">
      <alignment horizontal="center" vertical="center" wrapText="1"/>
    </xf>
    <xf numFmtId="0" fontId="22" fillId="0" borderId="22" xfId="4" applyFont="1" applyFill="1" applyBorder="1" applyAlignment="1">
      <alignment horizontal="center" vertical="center"/>
    </xf>
    <xf numFmtId="0" fontId="22" fillId="0" borderId="47" xfId="4" applyFont="1" applyFill="1" applyBorder="1" applyAlignment="1">
      <alignment horizontal="center" vertical="center"/>
    </xf>
    <xf numFmtId="0" fontId="22" fillId="0" borderId="41" xfId="4" applyFont="1" applyFill="1" applyBorder="1" applyAlignment="1">
      <alignment horizontal="center" vertical="center"/>
    </xf>
    <xf numFmtId="0" fontId="22" fillId="0" borderId="6" xfId="4" applyFont="1" applyFill="1" applyBorder="1" applyAlignment="1">
      <alignment horizontal="center" vertical="center"/>
    </xf>
    <xf numFmtId="0" fontId="22" fillId="0" borderId="17" xfId="4" applyFont="1" applyFill="1" applyBorder="1" applyAlignment="1">
      <alignment horizontal="center" vertical="center"/>
    </xf>
    <xf numFmtId="0" fontId="20" fillId="0" borderId="14" xfId="4" applyFont="1" applyFill="1" applyBorder="1" applyAlignment="1">
      <alignment horizontal="center" vertical="center"/>
    </xf>
    <xf numFmtId="216" fontId="20" fillId="0" borderId="64" xfId="4" applyNumberFormat="1" applyFont="1" applyFill="1" applyBorder="1" applyAlignment="1">
      <alignment horizontal="right" vertical="center"/>
    </xf>
    <xf numFmtId="181" fontId="20" fillId="4" borderId="64" xfId="4" applyNumberFormat="1" applyFont="1" applyFill="1" applyBorder="1" applyAlignment="1">
      <alignment horizontal="right" vertical="center"/>
    </xf>
    <xf numFmtId="0" fontId="20" fillId="0" borderId="64" xfId="0" applyFont="1" applyBorder="1" applyAlignment="1">
      <alignment horizontal="center" vertical="center"/>
    </xf>
    <xf numFmtId="0" fontId="20" fillId="4" borderId="74" xfId="4" applyFont="1" applyFill="1" applyBorder="1" applyAlignment="1">
      <alignment horizontal="center" vertical="center"/>
    </xf>
    <xf numFmtId="0" fontId="20" fillId="4" borderId="64" xfId="4" applyFont="1" applyFill="1" applyBorder="1" applyAlignment="1">
      <alignment horizontal="center" vertical="center"/>
    </xf>
    <xf numFmtId="0" fontId="20" fillId="4" borderId="75" xfId="4" applyFont="1" applyFill="1" applyBorder="1" applyAlignment="1">
      <alignment horizontal="center" vertical="center"/>
    </xf>
    <xf numFmtId="0" fontId="20" fillId="4" borderId="14" xfId="4" applyFont="1" applyFill="1" applyBorder="1" applyAlignment="1">
      <alignment horizontal="center" vertical="center"/>
    </xf>
    <xf numFmtId="0" fontId="20" fillId="4" borderId="0" xfId="4" applyFont="1" applyFill="1" applyAlignment="1">
      <alignment horizontal="center" vertical="center"/>
    </xf>
    <xf numFmtId="0" fontId="20" fillId="4" borderId="15" xfId="4" applyFont="1" applyFill="1" applyBorder="1" applyAlignment="1">
      <alignment horizontal="center" vertical="center"/>
    </xf>
    <xf numFmtId="0" fontId="20" fillId="4" borderId="72" xfId="4" applyFont="1" applyFill="1" applyBorder="1" applyAlignment="1">
      <alignment horizontal="center" vertical="center"/>
    </xf>
    <xf numFmtId="0" fontId="20" fillId="4" borderId="50" xfId="4" applyFont="1" applyFill="1" applyBorder="1" applyAlignment="1">
      <alignment horizontal="center" vertical="center"/>
    </xf>
    <xf numFmtId="0" fontId="20" fillId="4" borderId="73" xfId="4" applyFont="1" applyFill="1" applyBorder="1" applyAlignment="1">
      <alignment horizontal="center" vertical="center"/>
    </xf>
    <xf numFmtId="49" fontId="25" fillId="0" borderId="0" xfId="4" quotePrefix="1" applyNumberFormat="1" applyFont="1" applyFill="1" applyAlignment="1">
      <alignment vertical="top" wrapText="1"/>
    </xf>
    <xf numFmtId="49" fontId="25" fillId="0" borderId="15" xfId="4" quotePrefix="1" applyNumberFormat="1" applyFont="1" applyFill="1" applyBorder="1" applyAlignment="1">
      <alignment vertical="top" wrapText="1"/>
    </xf>
    <xf numFmtId="177" fontId="20" fillId="0" borderId="14" xfId="4" applyNumberFormat="1" applyFont="1" applyFill="1" applyBorder="1" applyAlignment="1">
      <alignment horizontal="center" vertical="center"/>
    </xf>
    <xf numFmtId="177" fontId="20" fillId="0" borderId="0" xfId="4" applyNumberFormat="1" applyFont="1" applyFill="1" applyAlignment="1">
      <alignment horizontal="center" vertical="center"/>
    </xf>
    <xf numFmtId="177" fontId="20" fillId="0" borderId="15" xfId="4" applyNumberFormat="1" applyFont="1" applyFill="1" applyBorder="1" applyAlignment="1">
      <alignment horizontal="center" vertical="center"/>
    </xf>
    <xf numFmtId="177" fontId="20" fillId="0" borderId="72" xfId="4" applyNumberFormat="1" applyFont="1" applyFill="1" applyBorder="1" applyAlignment="1">
      <alignment horizontal="center" vertical="center"/>
    </xf>
    <xf numFmtId="177" fontId="20" fillId="0" borderId="50" xfId="4" applyNumberFormat="1" applyFont="1" applyFill="1" applyBorder="1" applyAlignment="1">
      <alignment horizontal="center" vertical="center"/>
    </xf>
    <xf numFmtId="177" fontId="20" fillId="0" borderId="73" xfId="4" applyNumberFormat="1" applyFont="1" applyFill="1" applyBorder="1" applyAlignment="1">
      <alignment horizontal="center" vertical="center"/>
    </xf>
    <xf numFmtId="178" fontId="20" fillId="0" borderId="14" xfId="4" applyNumberFormat="1" applyFont="1" applyFill="1" applyBorder="1" applyAlignment="1">
      <alignment horizontal="center" vertical="center"/>
    </xf>
    <xf numFmtId="178" fontId="20" fillId="0" borderId="0" xfId="4" applyNumberFormat="1" applyFont="1" applyFill="1" applyAlignment="1">
      <alignment horizontal="center" vertical="center"/>
    </xf>
    <xf numFmtId="178" fontId="20" fillId="0" borderId="15" xfId="4" applyNumberFormat="1" applyFont="1" applyFill="1" applyBorder="1" applyAlignment="1">
      <alignment horizontal="center" vertical="center"/>
    </xf>
    <xf numFmtId="178" fontId="20" fillId="0" borderId="72" xfId="4" applyNumberFormat="1" applyFont="1" applyFill="1" applyBorder="1" applyAlignment="1">
      <alignment horizontal="center" vertical="center"/>
    </xf>
    <xf numFmtId="178" fontId="20" fillId="0" borderId="50" xfId="4" applyNumberFormat="1" applyFont="1" applyFill="1" applyBorder="1" applyAlignment="1">
      <alignment horizontal="center" vertical="center"/>
    </xf>
    <xf numFmtId="178" fontId="20" fillId="0" borderId="73" xfId="4" applyNumberFormat="1" applyFont="1" applyFill="1" applyBorder="1" applyAlignment="1">
      <alignment horizontal="center" vertical="center"/>
    </xf>
    <xf numFmtId="216" fontId="20" fillId="0" borderId="66" xfId="4" applyNumberFormat="1" applyFont="1" applyFill="1" applyBorder="1" applyAlignment="1">
      <alignment horizontal="right" vertical="center"/>
    </xf>
    <xf numFmtId="181" fontId="20" fillId="4" borderId="0" xfId="4" applyNumberFormat="1" applyFont="1" applyFill="1" applyAlignment="1">
      <alignment horizontal="right" vertical="center" shrinkToFit="1"/>
    </xf>
    <xf numFmtId="0" fontId="20" fillId="0" borderId="12" xfId="4" applyFont="1" applyFill="1" applyBorder="1" applyAlignment="1">
      <alignment horizontal="left" vertical="center" shrinkToFit="1"/>
    </xf>
    <xf numFmtId="0" fontId="20" fillId="0" borderId="50" xfId="4" applyFont="1" applyFill="1" applyBorder="1" applyAlignment="1">
      <alignment horizontal="left" vertical="center" shrinkToFit="1"/>
    </xf>
    <xf numFmtId="4" fontId="20" fillId="4" borderId="0" xfId="4" applyNumberFormat="1" applyFont="1" applyFill="1" applyAlignment="1">
      <alignment horizontal="right" vertical="center"/>
    </xf>
    <xf numFmtId="0" fontId="22" fillId="0" borderId="50" xfId="4" applyFont="1" applyFill="1" applyBorder="1" applyAlignment="1">
      <alignment horizontal="center" vertical="center"/>
    </xf>
    <xf numFmtId="181" fontId="20" fillId="4" borderId="50" xfId="4" applyNumberFormat="1" applyFont="1" applyFill="1" applyBorder="1" applyAlignment="1">
      <alignment horizontal="right" vertical="center" shrinkToFit="1"/>
    </xf>
    <xf numFmtId="0" fontId="20" fillId="0" borderId="50" xfId="0" applyFont="1" applyBorder="1" applyAlignment="1">
      <alignment horizontal="center" vertical="center"/>
    </xf>
    <xf numFmtId="4" fontId="20" fillId="4" borderId="50" xfId="4" applyNumberFormat="1" applyFont="1" applyFill="1" applyBorder="1" applyAlignment="1">
      <alignment horizontal="right" vertical="center"/>
    </xf>
    <xf numFmtId="181" fontId="20" fillId="0" borderId="74" xfId="4" applyNumberFormat="1" applyFont="1" applyFill="1" applyBorder="1" applyAlignment="1">
      <alignment horizontal="center" vertical="center" shrinkToFit="1"/>
    </xf>
    <xf numFmtId="181" fontId="20" fillId="0" borderId="64" xfId="4" applyNumberFormat="1" applyFont="1" applyFill="1" applyBorder="1" applyAlignment="1">
      <alignment horizontal="center" vertical="center" shrinkToFit="1"/>
    </xf>
    <xf numFmtId="181" fontId="20" fillId="0" borderId="75" xfId="4" applyNumberFormat="1" applyFont="1" applyFill="1" applyBorder="1" applyAlignment="1">
      <alignment horizontal="center" vertical="center" shrinkToFit="1"/>
    </xf>
    <xf numFmtId="0" fontId="20" fillId="0" borderId="214" xfId="4" applyFont="1" applyFill="1" applyBorder="1" applyAlignment="1">
      <alignment horizontal="center" vertical="center"/>
    </xf>
    <xf numFmtId="0" fontId="20" fillId="0" borderId="215" xfId="4" applyFont="1" applyFill="1" applyBorder="1" applyAlignment="1">
      <alignment horizontal="center" vertical="center"/>
    </xf>
    <xf numFmtId="0" fontId="20" fillId="0" borderId="216" xfId="4" applyFont="1" applyFill="1" applyBorder="1" applyAlignment="1">
      <alignment horizontal="center" vertical="center"/>
    </xf>
    <xf numFmtId="0" fontId="20" fillId="0" borderId="217" xfId="4" applyFont="1" applyFill="1" applyBorder="1" applyAlignment="1">
      <alignment horizontal="center" vertical="center"/>
    </xf>
    <xf numFmtId="0" fontId="20" fillId="0" borderId="218" xfId="4" applyFont="1" applyFill="1" applyBorder="1" applyAlignment="1">
      <alignment horizontal="center" vertical="center"/>
    </xf>
    <xf numFmtId="0" fontId="20" fillId="0" borderId="219" xfId="4" applyFont="1" applyFill="1" applyBorder="1" applyAlignment="1">
      <alignment horizontal="center" vertical="center"/>
    </xf>
    <xf numFmtId="0" fontId="15" fillId="0" borderId="217" xfId="0" applyFont="1" applyBorder="1" applyAlignment="1">
      <alignment horizontal="center" vertical="center"/>
    </xf>
    <xf numFmtId="0" fontId="15" fillId="0" borderId="218" xfId="0" applyFont="1" applyBorder="1" applyAlignment="1">
      <alignment horizontal="center" vertical="center"/>
    </xf>
    <xf numFmtId="0" fontId="15" fillId="0" borderId="219" xfId="0" applyFont="1" applyBorder="1" applyAlignment="1">
      <alignment horizontal="center" vertical="center"/>
    </xf>
    <xf numFmtId="0" fontId="15" fillId="0" borderId="220" xfId="0" applyFont="1" applyBorder="1" applyAlignment="1">
      <alignment horizontal="center" vertical="center"/>
    </xf>
    <xf numFmtId="0" fontId="15" fillId="0" borderId="221" xfId="0" applyFont="1" applyBorder="1" applyAlignment="1">
      <alignment horizontal="center" vertical="center"/>
    </xf>
    <xf numFmtId="0" fontId="15" fillId="0" borderId="222" xfId="0" applyFont="1" applyBorder="1" applyAlignment="1">
      <alignment horizontal="center" vertical="center"/>
    </xf>
    <xf numFmtId="0" fontId="20" fillId="0" borderId="12" xfId="4" applyFont="1" applyFill="1" applyBorder="1">
      <alignment vertical="center"/>
    </xf>
    <xf numFmtId="0" fontId="20" fillId="0" borderId="13" xfId="4" applyFont="1" applyFill="1" applyBorder="1">
      <alignment vertical="center"/>
    </xf>
    <xf numFmtId="2" fontId="20" fillId="0" borderId="14" xfId="4" applyNumberFormat="1" applyFont="1" applyFill="1" applyBorder="1" applyAlignment="1">
      <alignment horizontal="center" vertical="center"/>
    </xf>
    <xf numFmtId="2" fontId="20" fillId="0" borderId="0" xfId="4" applyNumberFormat="1" applyFont="1" applyFill="1" applyAlignment="1">
      <alignment horizontal="center" vertical="center"/>
    </xf>
    <xf numFmtId="181" fontId="20" fillId="4" borderId="0" xfId="4" applyNumberFormat="1" applyFont="1" applyFill="1" applyAlignment="1">
      <alignment horizontal="center" vertical="center" wrapText="1"/>
    </xf>
    <xf numFmtId="0" fontId="20" fillId="4" borderId="0" xfId="4" applyFont="1" applyFill="1" applyAlignment="1">
      <alignment horizontal="center" vertical="center" wrapText="1"/>
    </xf>
    <xf numFmtId="0" fontId="20" fillId="0" borderId="13" xfId="4" applyFont="1" applyFill="1" applyBorder="1" applyAlignment="1">
      <alignment horizontal="center" vertical="top" textRotation="255"/>
    </xf>
    <xf numFmtId="0" fontId="20" fillId="0" borderId="15" xfId="4" applyFont="1" applyFill="1" applyBorder="1" applyAlignment="1">
      <alignment horizontal="center" vertical="top" textRotation="255"/>
    </xf>
    <xf numFmtId="0" fontId="20" fillId="0" borderId="17" xfId="4" applyFont="1" applyFill="1" applyBorder="1" applyAlignment="1">
      <alignment horizontal="center" vertical="top" textRotation="255"/>
    </xf>
    <xf numFmtId="177" fontId="20" fillId="0" borderId="11" xfId="4" applyNumberFormat="1" applyFont="1" applyFill="1" applyBorder="1" applyAlignment="1">
      <alignment horizontal="center" vertical="center"/>
    </xf>
    <xf numFmtId="177" fontId="20" fillId="0" borderId="12" xfId="4" applyNumberFormat="1" applyFont="1" applyFill="1" applyBorder="1" applyAlignment="1">
      <alignment horizontal="center" vertical="center"/>
    </xf>
    <xf numFmtId="177" fontId="20" fillId="0" borderId="13" xfId="4" applyNumberFormat="1" applyFont="1" applyFill="1" applyBorder="1" applyAlignment="1">
      <alignment horizontal="center" vertical="center"/>
    </xf>
    <xf numFmtId="216" fontId="20" fillId="0" borderId="12" xfId="4" applyNumberFormat="1" applyFont="1" applyFill="1" applyBorder="1" applyAlignment="1">
      <alignment horizontal="right" vertical="center"/>
    </xf>
    <xf numFmtId="216" fontId="20" fillId="0" borderId="50" xfId="4" applyNumberFormat="1" applyFont="1" applyFill="1" applyBorder="1" applyAlignment="1">
      <alignment horizontal="right" vertical="center"/>
    </xf>
    <xf numFmtId="181" fontId="20" fillId="4" borderId="12" xfId="4" applyNumberFormat="1" applyFont="1" applyFill="1" applyBorder="1" applyAlignment="1">
      <alignment horizontal="right" vertical="center"/>
    </xf>
    <xf numFmtId="181" fontId="20" fillId="4" borderId="50" xfId="4" applyNumberFormat="1" applyFont="1" applyFill="1" applyBorder="1" applyAlignment="1">
      <alignment horizontal="right" vertical="center"/>
    </xf>
    <xf numFmtId="0" fontId="20" fillId="0" borderId="12" xfId="0" applyFont="1" applyBorder="1" applyAlignment="1">
      <alignment horizontal="center" vertical="center"/>
    </xf>
    <xf numFmtId="4" fontId="20" fillId="4" borderId="12" xfId="4" applyNumberFormat="1" applyFont="1" applyFill="1" applyBorder="1" applyAlignment="1">
      <alignment horizontal="right" vertical="center"/>
    </xf>
    <xf numFmtId="0" fontId="20" fillId="0" borderId="11" xfId="4" applyFont="1" applyFill="1" applyBorder="1" applyAlignment="1">
      <alignment horizontal="center" vertical="center" wrapText="1"/>
    </xf>
    <xf numFmtId="0" fontId="20" fillId="0" borderId="13" xfId="4" applyFont="1" applyFill="1" applyBorder="1" applyAlignment="1">
      <alignment horizontal="center" vertical="center" wrapText="1"/>
    </xf>
    <xf numFmtId="0" fontId="20" fillId="0" borderId="16" xfId="4" applyFont="1" applyFill="1" applyBorder="1" applyAlignment="1">
      <alignment horizontal="center" vertical="center" wrapText="1"/>
    </xf>
    <xf numFmtId="0" fontId="22" fillId="0" borderId="11" xfId="4" applyFont="1" applyFill="1" applyBorder="1" applyAlignment="1">
      <alignment horizontal="center" vertical="center" wrapText="1"/>
    </xf>
    <xf numFmtId="0" fontId="22" fillId="0" borderId="12" xfId="4" applyFont="1" applyFill="1" applyBorder="1" applyAlignment="1">
      <alignment horizontal="center" vertical="center"/>
    </xf>
    <xf numFmtId="0" fontId="22" fillId="0" borderId="13" xfId="4" applyFont="1" applyFill="1" applyBorder="1" applyAlignment="1">
      <alignment horizontal="center" vertical="center"/>
    </xf>
    <xf numFmtId="0" fontId="22" fillId="0" borderId="16" xfId="4" applyFont="1" applyFill="1" applyBorder="1" applyAlignment="1">
      <alignment horizontal="center" vertical="center"/>
    </xf>
    <xf numFmtId="0" fontId="23" fillId="0" borderId="11" xfId="4" applyFont="1" applyFill="1" applyBorder="1" applyAlignment="1">
      <alignment horizontal="center" vertical="center" wrapText="1"/>
    </xf>
    <xf numFmtId="0" fontId="23" fillId="0" borderId="12" xfId="4" applyFont="1" applyFill="1" applyBorder="1" applyAlignment="1">
      <alignment horizontal="center" vertical="center" wrapText="1"/>
    </xf>
    <xf numFmtId="0" fontId="23" fillId="0" borderId="13" xfId="4" applyFont="1" applyFill="1" applyBorder="1" applyAlignment="1">
      <alignment horizontal="center" vertical="center" wrapText="1"/>
    </xf>
    <xf numFmtId="0" fontId="23" fillId="0" borderId="16" xfId="4" applyFont="1" applyFill="1" applyBorder="1" applyAlignment="1">
      <alignment horizontal="center" vertical="center" wrapText="1"/>
    </xf>
    <xf numFmtId="0" fontId="23" fillId="0" borderId="6" xfId="4" applyFont="1" applyFill="1" applyBorder="1" applyAlignment="1">
      <alignment horizontal="center" vertical="center" wrapText="1"/>
    </xf>
    <xf numFmtId="0" fontId="23" fillId="0" borderId="17" xfId="4" applyFont="1" applyFill="1" applyBorder="1" applyAlignment="1">
      <alignment horizontal="center" vertical="center" wrapText="1"/>
    </xf>
    <xf numFmtId="0" fontId="20" fillId="0" borderId="15" xfId="4" applyFont="1" applyFill="1" applyBorder="1" applyAlignment="1">
      <alignment horizontal="center" vertical="center"/>
    </xf>
    <xf numFmtId="181" fontId="20" fillId="4" borderId="318" xfId="4" applyNumberFormat="1" applyFont="1" applyFill="1" applyBorder="1" applyAlignment="1">
      <alignment horizontal="center" vertical="center" shrinkToFit="1"/>
    </xf>
    <xf numFmtId="181" fontId="20" fillId="4" borderId="298" xfId="4" applyNumberFormat="1" applyFont="1" applyFill="1" applyBorder="1" applyAlignment="1">
      <alignment horizontal="center" vertical="center" shrinkToFit="1"/>
    </xf>
    <xf numFmtId="181" fontId="20" fillId="4" borderId="323" xfId="4" applyNumberFormat="1" applyFont="1" applyFill="1" applyBorder="1" applyAlignment="1">
      <alignment horizontal="center" vertical="center" shrinkToFit="1"/>
    </xf>
    <xf numFmtId="181" fontId="20" fillId="4" borderId="319" xfId="4" applyNumberFormat="1" applyFont="1" applyFill="1" applyBorder="1" applyAlignment="1">
      <alignment horizontal="center" vertical="center" shrinkToFit="1"/>
    </xf>
    <xf numFmtId="181" fontId="20" fillId="4" borderId="320" xfId="4" applyNumberFormat="1" applyFont="1" applyFill="1" applyBorder="1" applyAlignment="1">
      <alignment horizontal="center" vertical="center" shrinkToFit="1"/>
    </xf>
    <xf numFmtId="181" fontId="20" fillId="4" borderId="321" xfId="4" applyNumberFormat="1" applyFont="1" applyFill="1" applyBorder="1" applyAlignment="1">
      <alignment horizontal="center" vertical="center" shrinkToFit="1"/>
    </xf>
    <xf numFmtId="0" fontId="22" fillId="0" borderId="0" xfId="4" applyFont="1" applyFill="1" applyAlignment="1">
      <alignment horizontal="left"/>
    </xf>
    <xf numFmtId="0" fontId="22" fillId="0" borderId="5" xfId="4" applyFont="1" applyFill="1" applyBorder="1" applyAlignment="1">
      <alignment horizontal="left"/>
    </xf>
    <xf numFmtId="0" fontId="22" fillId="0" borderId="0" xfId="4" applyFont="1" applyFill="1" applyAlignment="1">
      <alignment horizontal="left" vertical="top"/>
    </xf>
    <xf numFmtId="0" fontId="28" fillId="0" borderId="0" xfId="4" applyFont="1" applyFill="1" applyAlignment="1">
      <alignment horizontal="left" vertical="top"/>
    </xf>
    <xf numFmtId="0" fontId="22" fillId="0" borderId="0" xfId="4" applyFont="1" applyFill="1" applyAlignment="1">
      <alignment horizontal="right" vertical="top"/>
    </xf>
    <xf numFmtId="0" fontId="22" fillId="0" borderId="0" xfId="4" applyFont="1" applyFill="1" applyAlignment="1">
      <alignment vertical="top" wrapText="1"/>
    </xf>
    <xf numFmtId="0" fontId="22" fillId="0" borderId="25" xfId="4" applyFont="1" applyFill="1" applyBorder="1" applyAlignment="1">
      <alignment vertical="top" wrapText="1"/>
    </xf>
    <xf numFmtId="213" fontId="20" fillId="4" borderId="319" xfId="4" applyNumberFormat="1" applyFont="1" applyFill="1" applyBorder="1" applyAlignment="1">
      <alignment horizontal="center" vertical="center" shrinkToFit="1"/>
    </xf>
    <xf numFmtId="213" fontId="20" fillId="4" borderId="320" xfId="4" applyNumberFormat="1" applyFont="1" applyFill="1" applyBorder="1" applyAlignment="1">
      <alignment horizontal="center" vertical="center" shrinkToFit="1"/>
    </xf>
    <xf numFmtId="213" fontId="20" fillId="4" borderId="321" xfId="4" applyNumberFormat="1" applyFont="1" applyFill="1" applyBorder="1" applyAlignment="1">
      <alignment horizontal="center" vertical="center" shrinkToFit="1"/>
    </xf>
    <xf numFmtId="213" fontId="20" fillId="4" borderId="318" xfId="4" applyNumberFormat="1" applyFont="1" applyFill="1" applyBorder="1" applyAlignment="1">
      <alignment horizontal="center" vertical="center" shrinkToFit="1"/>
    </xf>
    <xf numFmtId="213" fontId="20" fillId="4" borderId="298" xfId="4" applyNumberFormat="1" applyFont="1" applyFill="1" applyBorder="1" applyAlignment="1">
      <alignment horizontal="center" vertical="center" shrinkToFit="1"/>
    </xf>
    <xf numFmtId="213" fontId="20" fillId="4" borderId="323" xfId="4" applyNumberFormat="1" applyFont="1" applyFill="1" applyBorder="1" applyAlignment="1">
      <alignment horizontal="center" vertical="center" shrinkToFit="1"/>
    </xf>
    <xf numFmtId="0" fontId="20" fillId="0" borderId="0" xfId="4" applyFont="1" applyFill="1">
      <alignment vertical="center"/>
    </xf>
    <xf numFmtId="0" fontId="20" fillId="0" borderId="0" xfId="4" applyFont="1" applyFill="1" applyAlignment="1">
      <alignment vertical="center" shrinkToFit="1"/>
    </xf>
    <xf numFmtId="0" fontId="20" fillId="0" borderId="25" xfId="4" applyFont="1" applyFill="1" applyBorder="1" applyAlignment="1">
      <alignment vertical="center" shrinkToFit="1"/>
    </xf>
    <xf numFmtId="0" fontId="20" fillId="0" borderId="3" xfId="4" applyFont="1" applyFill="1" applyBorder="1" applyAlignment="1">
      <alignment vertical="center" wrapText="1"/>
    </xf>
    <xf numFmtId="0" fontId="20" fillId="0" borderId="0" xfId="4" applyFont="1" applyFill="1" applyAlignment="1">
      <alignment vertical="center" wrapText="1"/>
    </xf>
    <xf numFmtId="181" fontId="20" fillId="4" borderId="51" xfId="4" applyNumberFormat="1" applyFont="1" applyFill="1" applyBorder="1" applyAlignment="1">
      <alignment horizontal="center" vertical="center" shrinkToFit="1"/>
    </xf>
    <xf numFmtId="181" fontId="20" fillId="4" borderId="49" xfId="4" applyNumberFormat="1" applyFont="1" applyFill="1" applyBorder="1" applyAlignment="1">
      <alignment horizontal="center" vertical="center" shrinkToFit="1"/>
    </xf>
    <xf numFmtId="181" fontId="20" fillId="4" borderId="52" xfId="4" applyNumberFormat="1" applyFont="1" applyFill="1" applyBorder="1" applyAlignment="1">
      <alignment horizontal="center" vertical="center" shrinkToFit="1"/>
    </xf>
    <xf numFmtId="0" fontId="80" fillId="0" borderId="0" xfId="16" applyFont="1" applyFill="1" applyAlignment="1">
      <alignment horizontal="center" vertical="center"/>
    </xf>
    <xf numFmtId="0" fontId="14" fillId="0" borderId="68" xfId="4" applyFont="1" applyFill="1" applyBorder="1" applyAlignment="1">
      <alignment horizontal="center" vertical="center"/>
    </xf>
    <xf numFmtId="0" fontId="14" fillId="0" borderId="32" xfId="4" applyFont="1" applyFill="1" applyBorder="1" applyAlignment="1">
      <alignment horizontal="center" vertical="center"/>
    </xf>
    <xf numFmtId="0" fontId="14" fillId="0" borderId="28" xfId="4" applyFont="1" applyFill="1" applyBorder="1" applyAlignment="1">
      <alignment horizontal="center" vertical="center"/>
    </xf>
    <xf numFmtId="197" fontId="20" fillId="0" borderId="12" xfId="4" applyNumberFormat="1" applyFont="1" applyFill="1" applyBorder="1" applyAlignment="1">
      <alignment horizontal="center" vertical="center" shrinkToFit="1"/>
    </xf>
    <xf numFmtId="197" fontId="20" fillId="0" borderId="13" xfId="4" applyNumberFormat="1" applyFont="1" applyFill="1" applyBorder="1" applyAlignment="1">
      <alignment horizontal="center" vertical="center" shrinkToFit="1"/>
    </xf>
    <xf numFmtId="197" fontId="20" fillId="0" borderId="6" xfId="4" applyNumberFormat="1" applyFont="1" applyFill="1" applyBorder="1" applyAlignment="1">
      <alignment horizontal="center" vertical="center" shrinkToFit="1"/>
    </xf>
    <xf numFmtId="197" fontId="20" fillId="0" borderId="17" xfId="4" applyNumberFormat="1" applyFont="1" applyFill="1" applyBorder="1" applyAlignment="1">
      <alignment horizontal="center" vertical="center" shrinkToFit="1"/>
    </xf>
    <xf numFmtId="181" fontId="20" fillId="0" borderId="301" xfId="4" applyNumberFormat="1" applyFont="1" applyFill="1" applyBorder="1" applyAlignment="1">
      <alignment horizontal="center" vertical="center" shrinkToFit="1"/>
    </xf>
    <xf numFmtId="181" fontId="20" fillId="0" borderId="296" xfId="4" applyNumberFormat="1" applyFont="1" applyFill="1" applyBorder="1" applyAlignment="1">
      <alignment horizontal="center" vertical="center" shrinkToFit="1"/>
    </xf>
    <xf numFmtId="181" fontId="20" fillId="0" borderId="300" xfId="4" applyNumberFormat="1" applyFont="1" applyFill="1" applyBorder="1" applyAlignment="1">
      <alignment horizontal="center" vertical="center" shrinkToFit="1"/>
    </xf>
    <xf numFmtId="181" fontId="20" fillId="0" borderId="16" xfId="4" applyNumberFormat="1" applyFont="1" applyFill="1" applyBorder="1" applyAlignment="1">
      <alignment horizontal="center" vertical="center" shrinkToFit="1"/>
    </xf>
    <xf numFmtId="181" fontId="20" fillId="0" borderId="6" xfId="4" applyNumberFormat="1" applyFont="1" applyFill="1" applyBorder="1" applyAlignment="1">
      <alignment horizontal="center" vertical="center" shrinkToFit="1"/>
    </xf>
    <xf numFmtId="181" fontId="20" fillId="0" borderId="17" xfId="4" applyNumberFormat="1" applyFont="1" applyFill="1" applyBorder="1" applyAlignment="1">
      <alignment horizontal="center" vertical="center" shrinkToFit="1"/>
    </xf>
    <xf numFmtId="181" fontId="20" fillId="4" borderId="301" xfId="4" applyNumberFormat="1" applyFont="1" applyFill="1" applyBorder="1" applyAlignment="1">
      <alignment horizontal="center" vertical="center" shrinkToFit="1"/>
    </xf>
    <xf numFmtId="181" fontId="20" fillId="4" borderId="296" xfId="4" applyNumberFormat="1" applyFont="1" applyFill="1" applyBorder="1" applyAlignment="1">
      <alignment horizontal="center" vertical="center" shrinkToFit="1"/>
    </xf>
    <xf numFmtId="181" fontId="20" fillId="4" borderId="300" xfId="4" applyNumberFormat="1" applyFont="1" applyFill="1" applyBorder="1" applyAlignment="1">
      <alignment horizontal="center" vertical="center" shrinkToFit="1"/>
    </xf>
    <xf numFmtId="181" fontId="20" fillId="4" borderId="16" xfId="4" applyNumberFormat="1" applyFont="1" applyFill="1" applyBorder="1" applyAlignment="1">
      <alignment horizontal="center" vertical="center" shrinkToFit="1"/>
    </xf>
    <xf numFmtId="181" fontId="20" fillId="4" borderId="6" xfId="4" applyNumberFormat="1" applyFont="1" applyFill="1" applyBorder="1" applyAlignment="1">
      <alignment horizontal="center" vertical="center" shrinkToFit="1"/>
    </xf>
    <xf numFmtId="181" fontId="20" fillId="4" borderId="17" xfId="4" applyNumberFormat="1" applyFont="1" applyFill="1" applyBorder="1" applyAlignment="1">
      <alignment horizontal="center" vertical="center" shrinkToFit="1"/>
    </xf>
    <xf numFmtId="0" fontId="20" fillId="0" borderId="310" xfId="4" applyFont="1" applyFill="1" applyBorder="1" applyAlignment="1">
      <alignment horizontal="center" vertical="center" shrinkToFit="1"/>
    </xf>
    <xf numFmtId="0" fontId="20" fillId="0" borderId="311" xfId="4" applyFont="1" applyFill="1" applyBorder="1" applyAlignment="1">
      <alignment horizontal="center" vertical="center" shrinkToFit="1"/>
    </xf>
    <xf numFmtId="0" fontId="20" fillId="0" borderId="312" xfId="4" applyFont="1" applyFill="1" applyBorder="1" applyAlignment="1">
      <alignment horizontal="center" vertical="center" shrinkToFit="1"/>
    </xf>
    <xf numFmtId="186" fontId="20" fillId="4" borderId="313" xfId="4" applyNumberFormat="1" applyFont="1" applyFill="1" applyBorder="1" applyAlignment="1">
      <alignment horizontal="center" vertical="center" shrinkToFit="1"/>
    </xf>
    <xf numFmtId="186" fontId="20" fillId="4" borderId="311" xfId="4" applyNumberFormat="1" applyFont="1" applyFill="1" applyBorder="1" applyAlignment="1">
      <alignment horizontal="center" vertical="center" shrinkToFit="1"/>
    </xf>
    <xf numFmtId="186" fontId="20" fillId="4" borderId="314" xfId="4" applyNumberFormat="1" applyFont="1" applyFill="1" applyBorder="1" applyAlignment="1">
      <alignment horizontal="center" vertical="center" shrinkToFit="1"/>
    </xf>
    <xf numFmtId="0" fontId="20" fillId="0" borderId="79" xfId="4" applyFont="1" applyFill="1" applyBorder="1" applyAlignment="1">
      <alignment horizontal="center" vertical="center" shrinkToFit="1"/>
    </xf>
    <xf numFmtId="0" fontId="20" fillId="0" borderId="110" xfId="4" applyFont="1" applyFill="1" applyBorder="1" applyAlignment="1">
      <alignment horizontal="center" vertical="center" shrinkToFit="1"/>
    </xf>
    <xf numFmtId="186" fontId="20" fillId="4" borderId="100" xfId="4" applyNumberFormat="1" applyFont="1" applyFill="1" applyBorder="1" applyAlignment="1">
      <alignment horizontal="center" vertical="center" shrinkToFit="1"/>
    </xf>
    <xf numFmtId="186" fontId="20" fillId="4" borderId="53" xfId="4" applyNumberFormat="1" applyFont="1" applyFill="1" applyBorder="1" applyAlignment="1">
      <alignment horizontal="center" vertical="center" shrinkToFit="1"/>
    </xf>
    <xf numFmtId="186" fontId="20" fillId="4" borderId="303" xfId="4" applyNumberFormat="1" applyFont="1" applyFill="1" applyBorder="1" applyAlignment="1">
      <alignment horizontal="center" vertical="center" shrinkToFit="1"/>
    </xf>
    <xf numFmtId="0" fontId="20" fillId="0" borderId="301" xfId="4" applyFont="1" applyFill="1" applyBorder="1" applyAlignment="1">
      <alignment horizontal="center" vertical="center"/>
    </xf>
    <xf numFmtId="0" fontId="20" fillId="0" borderId="296" xfId="4" applyFont="1" applyFill="1" applyBorder="1" applyAlignment="1">
      <alignment horizontal="center" vertical="center"/>
    </xf>
    <xf numFmtId="0" fontId="20" fillId="0" borderId="300" xfId="4" applyFont="1" applyFill="1" applyBorder="1" applyAlignment="1">
      <alignment horizontal="center" vertical="center"/>
    </xf>
    <xf numFmtId="0" fontId="20" fillId="0" borderId="318" xfId="4" applyFont="1" applyFill="1" applyBorder="1" applyAlignment="1">
      <alignment horizontal="center" vertical="center"/>
    </xf>
    <xf numFmtId="0" fontId="20" fillId="0" borderId="298" xfId="4" applyFont="1" applyFill="1" applyBorder="1" applyAlignment="1">
      <alignment horizontal="center" vertical="center"/>
    </xf>
    <xf numFmtId="0" fontId="20" fillId="0" borderId="323" xfId="4" applyFont="1" applyFill="1" applyBorder="1" applyAlignment="1">
      <alignment horizontal="center" vertical="center"/>
    </xf>
    <xf numFmtId="0" fontId="20" fillId="0" borderId="306" xfId="4" applyFont="1" applyFill="1" applyBorder="1" applyAlignment="1">
      <alignment horizontal="center" vertical="center" shrinkToFit="1"/>
    </xf>
    <xf numFmtId="0" fontId="20" fillId="0" borderId="307" xfId="4" applyFont="1" applyFill="1" applyBorder="1" applyAlignment="1">
      <alignment horizontal="center" vertical="center" shrinkToFit="1"/>
    </xf>
    <xf numFmtId="181" fontId="20" fillId="0" borderId="301" xfId="4" applyNumberFormat="1" applyFont="1" applyFill="1" applyBorder="1" applyAlignment="1">
      <alignment horizontal="center" vertical="center"/>
    </xf>
    <xf numFmtId="181" fontId="20" fillId="0" borderId="296" xfId="4" applyNumberFormat="1" applyFont="1" applyFill="1" applyBorder="1" applyAlignment="1">
      <alignment horizontal="center" vertical="center"/>
    </xf>
    <xf numFmtId="181" fontId="20" fillId="0" borderId="300" xfId="4" applyNumberFormat="1" applyFont="1" applyFill="1" applyBorder="1" applyAlignment="1">
      <alignment horizontal="center" vertical="center"/>
    </xf>
    <xf numFmtId="181" fontId="20" fillId="0" borderId="16" xfId="4" applyNumberFormat="1" applyFont="1" applyFill="1" applyBorder="1" applyAlignment="1">
      <alignment horizontal="center" vertical="center"/>
    </xf>
    <xf numFmtId="181" fontId="20" fillId="0" borderId="6" xfId="4" applyNumberFormat="1" applyFont="1" applyFill="1" applyBorder="1" applyAlignment="1">
      <alignment horizontal="center" vertical="center"/>
    </xf>
    <xf numFmtId="181" fontId="20" fillId="0" borderId="17" xfId="4" applyNumberFormat="1" applyFont="1" applyFill="1" applyBorder="1" applyAlignment="1">
      <alignment horizontal="center" vertical="center"/>
    </xf>
    <xf numFmtId="3" fontId="20" fillId="0" borderId="301" xfId="4" applyNumberFormat="1" applyFont="1" applyFill="1" applyBorder="1" applyAlignment="1">
      <alignment horizontal="center" vertical="center" shrinkToFit="1"/>
    </xf>
    <xf numFmtId="3" fontId="20" fillId="0" borderId="296" xfId="4" applyNumberFormat="1" applyFont="1" applyFill="1" applyBorder="1" applyAlignment="1">
      <alignment horizontal="center" vertical="center" shrinkToFit="1"/>
    </xf>
    <xf numFmtId="3" fontId="20" fillId="0" borderId="16" xfId="4" applyNumberFormat="1" applyFont="1" applyFill="1" applyBorder="1" applyAlignment="1">
      <alignment horizontal="center" vertical="center" shrinkToFit="1"/>
    </xf>
    <xf numFmtId="3" fontId="20" fillId="0" borderId="6" xfId="4" applyNumberFormat="1" applyFont="1" applyFill="1" applyBorder="1" applyAlignment="1">
      <alignment horizontal="center" vertical="center" shrinkToFit="1"/>
    </xf>
    <xf numFmtId="181" fontId="20" fillId="0" borderId="315" xfId="4" applyNumberFormat="1" applyFont="1" applyFill="1" applyBorder="1" applyAlignment="1">
      <alignment horizontal="center" vertical="center" shrinkToFit="1"/>
    </xf>
    <xf numFmtId="181" fontId="20" fillId="0" borderId="316" xfId="4" applyNumberFormat="1" applyFont="1" applyFill="1" applyBorder="1" applyAlignment="1">
      <alignment horizontal="center" vertical="center" shrinkToFit="1"/>
    </xf>
    <xf numFmtId="181" fontId="20" fillId="0" borderId="317" xfId="4" applyNumberFormat="1" applyFont="1" applyFill="1" applyBorder="1" applyAlignment="1">
      <alignment horizontal="center" vertical="center" shrinkToFit="1"/>
    </xf>
    <xf numFmtId="0" fontId="22" fillId="0" borderId="0" xfId="4" applyFont="1" applyFill="1" applyAlignment="1">
      <alignment horizontal="left" vertical="top" wrapText="1"/>
    </xf>
    <xf numFmtId="0" fontId="22" fillId="0" borderId="5" xfId="4" applyFont="1" applyFill="1" applyBorder="1" applyAlignment="1">
      <alignment horizontal="left" vertical="top" wrapText="1"/>
    </xf>
    <xf numFmtId="0" fontId="122" fillId="0" borderId="0" xfId="4" applyFont="1" applyFill="1" applyAlignment="1">
      <alignment horizontal="left" vertical="top" wrapText="1"/>
    </xf>
    <xf numFmtId="0" fontId="122" fillId="0" borderId="5" xfId="4" applyFont="1" applyFill="1" applyBorder="1" applyAlignment="1">
      <alignment horizontal="left" vertical="top" wrapText="1"/>
    </xf>
    <xf numFmtId="0" fontId="20" fillId="0" borderId="306" xfId="4" applyFont="1" applyFill="1" applyBorder="1" applyAlignment="1">
      <alignment horizontal="center" vertical="center"/>
    </xf>
    <xf numFmtId="0" fontId="20" fillId="0" borderId="307" xfId="4" applyFont="1" applyFill="1" applyBorder="1" applyAlignment="1">
      <alignment horizontal="center" vertical="center"/>
    </xf>
    <xf numFmtId="0" fontId="20" fillId="0" borderId="301" xfId="4" applyFont="1" applyFill="1" applyBorder="1" applyAlignment="1">
      <alignment horizontal="center" vertical="center" shrinkToFit="1"/>
    </xf>
    <xf numFmtId="0" fontId="20" fillId="0" borderId="296" xfId="4" applyFont="1" applyFill="1" applyBorder="1" applyAlignment="1">
      <alignment horizontal="center" vertical="center" shrinkToFit="1"/>
    </xf>
    <xf numFmtId="0" fontId="20" fillId="0" borderId="300" xfId="4" applyFont="1" applyFill="1" applyBorder="1" applyAlignment="1">
      <alignment horizontal="center" vertical="center" shrinkToFit="1"/>
    </xf>
    <xf numFmtId="0" fontId="20" fillId="0" borderId="14" xfId="4" applyFont="1" applyFill="1" applyBorder="1" applyAlignment="1">
      <alignment horizontal="center" vertical="center" shrinkToFit="1"/>
    </xf>
    <xf numFmtId="0" fontId="20" fillId="0" borderId="0" xfId="4" applyFont="1" applyFill="1" applyAlignment="1">
      <alignment horizontal="center" vertical="center" shrinkToFit="1"/>
    </xf>
    <xf numFmtId="0" fontId="20" fillId="0" borderId="15" xfId="4" applyFont="1" applyFill="1" applyBorder="1" applyAlignment="1">
      <alignment horizontal="center" vertical="center" shrinkToFit="1"/>
    </xf>
    <xf numFmtId="181" fontId="20" fillId="0" borderId="51" xfId="4" applyNumberFormat="1" applyFont="1" applyFill="1" applyBorder="1" applyAlignment="1">
      <alignment horizontal="center" vertical="center" shrinkToFit="1"/>
    </xf>
    <xf numFmtId="181" fontId="20" fillId="0" borderId="49" xfId="4" applyNumberFormat="1" applyFont="1" applyFill="1" applyBorder="1" applyAlignment="1">
      <alignment horizontal="center" vertical="center" shrinkToFit="1"/>
    </xf>
    <xf numFmtId="181" fontId="20" fillId="0" borderId="52" xfId="4" applyNumberFormat="1" applyFont="1" applyFill="1" applyBorder="1" applyAlignment="1">
      <alignment horizontal="center" vertical="center" shrinkToFit="1"/>
    </xf>
    <xf numFmtId="181" fontId="20" fillId="0" borderId="11" xfId="4" applyNumberFormat="1" applyFont="1" applyFill="1" applyBorder="1" applyAlignment="1">
      <alignment horizontal="center" vertical="center" wrapText="1" shrinkToFit="1"/>
    </xf>
    <xf numFmtId="181" fontId="20" fillId="0" borderId="12" xfId="4" applyNumberFormat="1" applyFont="1" applyFill="1" applyBorder="1" applyAlignment="1">
      <alignment horizontal="center" vertical="center" wrapText="1" shrinkToFit="1"/>
    </xf>
    <xf numFmtId="181" fontId="20" fillId="0" borderId="318" xfId="4" applyNumberFormat="1" applyFont="1" applyFill="1" applyBorder="1" applyAlignment="1">
      <alignment horizontal="center" vertical="center" wrapText="1" shrinkToFit="1"/>
    </xf>
    <xf numFmtId="181" fontId="20" fillId="0" borderId="298" xfId="4" applyNumberFormat="1" applyFont="1" applyFill="1" applyBorder="1" applyAlignment="1">
      <alignment horizontal="center" vertical="center" wrapText="1" shrinkToFit="1"/>
    </xf>
    <xf numFmtId="186" fontId="20" fillId="0" borderId="298" xfId="4" applyNumberFormat="1" applyFont="1" applyFill="1" applyBorder="1" applyAlignment="1">
      <alignment horizontal="center" vertical="center" shrinkToFit="1"/>
    </xf>
    <xf numFmtId="186" fontId="20" fillId="0" borderId="299" xfId="4" applyNumberFormat="1" applyFont="1" applyFill="1" applyBorder="1" applyAlignment="1">
      <alignment horizontal="center" vertical="center" shrinkToFit="1"/>
    </xf>
    <xf numFmtId="181" fontId="20" fillId="0" borderId="331" xfId="4" applyNumberFormat="1" applyFont="1" applyFill="1" applyBorder="1" applyAlignment="1">
      <alignment horizontal="center" vertical="center" shrinkToFit="1"/>
    </xf>
    <xf numFmtId="181" fontId="20" fillId="0" borderId="332" xfId="4" applyNumberFormat="1" applyFont="1" applyFill="1" applyBorder="1" applyAlignment="1">
      <alignment horizontal="center" vertical="center" shrinkToFit="1"/>
    </xf>
    <xf numFmtId="181" fontId="20" fillId="0" borderId="333" xfId="4" applyNumberFormat="1" applyFont="1" applyFill="1" applyBorder="1" applyAlignment="1">
      <alignment horizontal="center" vertical="center" shrinkToFit="1"/>
    </xf>
    <xf numFmtId="181" fontId="20" fillId="4" borderId="328" xfId="4" applyNumberFormat="1" applyFont="1" applyFill="1" applyBorder="1" applyAlignment="1">
      <alignment horizontal="center" vertical="center" shrinkToFit="1"/>
    </xf>
    <xf numFmtId="181" fontId="20" fillId="4" borderId="329" xfId="4" applyNumberFormat="1" applyFont="1" applyFill="1" applyBorder="1" applyAlignment="1">
      <alignment horizontal="center" vertical="center" shrinkToFit="1"/>
    </xf>
    <xf numFmtId="181" fontId="20" fillId="4" borderId="330" xfId="4" applyNumberFormat="1" applyFont="1" applyFill="1" applyBorder="1" applyAlignment="1">
      <alignment horizontal="center" vertical="center" shrinkToFit="1"/>
    </xf>
    <xf numFmtId="49" fontId="14" fillId="0" borderId="0" xfId="4" quotePrefix="1" applyNumberFormat="1" applyFont="1" applyFill="1" applyAlignment="1">
      <alignment horizontal="center" vertical="center"/>
    </xf>
    <xf numFmtId="49" fontId="14" fillId="0" borderId="0" xfId="4" applyNumberFormat="1" applyFont="1" applyFill="1" applyAlignment="1">
      <alignment horizontal="center" vertical="center"/>
    </xf>
    <xf numFmtId="186" fontId="20" fillId="0" borderId="12" xfId="4" applyNumberFormat="1" applyFont="1" applyFill="1" applyBorder="1" applyAlignment="1">
      <alignment horizontal="center" vertical="center" shrinkToFit="1"/>
    </xf>
    <xf numFmtId="186" fontId="20" fillId="0" borderId="304" xfId="4" applyNumberFormat="1" applyFont="1" applyFill="1" applyBorder="1" applyAlignment="1">
      <alignment horizontal="center" vertical="center" shrinkToFit="1"/>
    </xf>
    <xf numFmtId="0" fontId="20" fillId="0" borderId="72" xfId="4" applyFont="1" applyFill="1" applyBorder="1" applyAlignment="1">
      <alignment horizontal="center" vertical="center" shrinkToFit="1"/>
    </xf>
    <xf numFmtId="0" fontId="20" fillId="0" borderId="50" xfId="4" applyFont="1" applyFill="1" applyBorder="1" applyAlignment="1">
      <alignment horizontal="center" vertical="center" shrinkToFit="1"/>
    </xf>
    <xf numFmtId="0" fontId="20" fillId="0" borderId="239" xfId="4" applyFont="1" applyFill="1" applyBorder="1" applyAlignment="1">
      <alignment horizontal="center" vertical="center" shrinkToFit="1"/>
    </xf>
    <xf numFmtId="186" fontId="20" fillId="4" borderId="240" xfId="4" applyNumberFormat="1" applyFont="1" applyFill="1" applyBorder="1" applyAlignment="1">
      <alignment horizontal="center" vertical="center" shrinkToFit="1"/>
    </xf>
    <xf numFmtId="186" fontId="20" fillId="4" borderId="50" xfId="4" applyNumberFormat="1" applyFont="1" applyFill="1" applyBorder="1" applyAlignment="1">
      <alignment horizontal="center" vertical="center" shrinkToFit="1"/>
    </xf>
    <xf numFmtId="186" fontId="20" fillId="4" borderId="305" xfId="4" applyNumberFormat="1" applyFont="1" applyFill="1" applyBorder="1" applyAlignment="1">
      <alignment horizontal="center" vertical="center" shrinkToFit="1"/>
    </xf>
    <xf numFmtId="0" fontId="20" fillId="0" borderId="306" xfId="4" applyFont="1" applyFill="1" applyBorder="1" applyAlignment="1">
      <alignment horizontal="center" vertical="center" wrapText="1" shrinkToFit="1"/>
    </xf>
    <xf numFmtId="0" fontId="20" fillId="0" borderId="308" xfId="4" applyFont="1" applyFill="1" applyBorder="1" applyAlignment="1">
      <alignment horizontal="center" vertical="center" shrinkToFit="1"/>
    </xf>
    <xf numFmtId="0" fontId="20" fillId="0" borderId="309" xfId="4" applyFont="1" applyFill="1" applyBorder="1" applyAlignment="1">
      <alignment horizontal="center" vertical="center" shrinkToFit="1"/>
    </xf>
    <xf numFmtId="181" fontId="20" fillId="0" borderId="14" xfId="4" applyNumberFormat="1" applyFont="1" applyFill="1" applyBorder="1" applyAlignment="1">
      <alignment horizontal="center" vertical="center"/>
    </xf>
    <xf numFmtId="181" fontId="20" fillId="0" borderId="15" xfId="4" applyNumberFormat="1" applyFont="1" applyFill="1" applyBorder="1" applyAlignment="1">
      <alignment horizontal="center" vertical="center"/>
    </xf>
    <xf numFmtId="181" fontId="20" fillId="0" borderId="14" xfId="4" applyNumberFormat="1" applyFont="1" applyFill="1" applyBorder="1" applyAlignment="1">
      <alignment horizontal="center" vertical="center" shrinkToFit="1"/>
    </xf>
    <xf numFmtId="181" fontId="20" fillId="0" borderId="0" xfId="4" applyNumberFormat="1" applyFont="1" applyFill="1" applyAlignment="1">
      <alignment horizontal="center" vertical="center" shrinkToFit="1"/>
    </xf>
    <xf numFmtId="181" fontId="20" fillId="0" borderId="15" xfId="4" applyNumberFormat="1" applyFont="1" applyFill="1" applyBorder="1" applyAlignment="1">
      <alignment horizontal="center" vertical="center" shrinkToFit="1"/>
    </xf>
    <xf numFmtId="0" fontId="20" fillId="0" borderId="297" xfId="4" applyFont="1" applyFill="1" applyBorder="1" applyAlignment="1">
      <alignment horizontal="center" vertical="center"/>
    </xf>
    <xf numFmtId="0" fontId="20" fillId="0" borderId="302" xfId="4" applyFont="1" applyFill="1" applyBorder="1" applyAlignment="1">
      <alignment horizontal="center" vertical="center"/>
    </xf>
    <xf numFmtId="49" fontId="14" fillId="0" borderId="0" xfId="4" quotePrefix="1" applyNumberFormat="1" applyFont="1" applyAlignment="1">
      <alignment horizontal="center" vertical="center"/>
    </xf>
    <xf numFmtId="0" fontId="14" fillId="0" borderId="68" xfId="4" applyFont="1" applyBorder="1" applyAlignment="1">
      <alignment horizontal="center" vertical="center"/>
    </xf>
    <xf numFmtId="0" fontId="14" fillId="0" borderId="32" xfId="4" applyFont="1" applyBorder="1" applyAlignment="1">
      <alignment horizontal="center" vertical="center"/>
    </xf>
    <xf numFmtId="0" fontId="14" fillId="0" borderId="106" xfId="4" applyFont="1" applyFill="1" applyBorder="1" applyAlignment="1">
      <alignment horizontal="center" vertical="center"/>
    </xf>
    <xf numFmtId="0" fontId="22" fillId="0" borderId="12" xfId="4" applyFont="1" applyFill="1" applyBorder="1" applyAlignment="1">
      <alignment horizontal="center" vertical="center" wrapText="1"/>
    </xf>
    <xf numFmtId="0" fontId="22" fillId="0" borderId="13" xfId="4" applyFont="1" applyFill="1" applyBorder="1" applyAlignment="1">
      <alignment horizontal="center" vertical="center" wrapText="1"/>
    </xf>
    <xf numFmtId="0" fontId="22" fillId="0" borderId="16" xfId="4" applyFont="1" applyFill="1" applyBorder="1" applyAlignment="1">
      <alignment horizontal="center" vertical="center" wrapText="1"/>
    </xf>
    <xf numFmtId="0" fontId="22" fillId="0" borderId="6" xfId="4" applyFont="1" applyFill="1" applyBorder="1" applyAlignment="1">
      <alignment horizontal="center" vertical="center" wrapText="1"/>
    </xf>
    <xf numFmtId="0" fontId="22" fillId="0" borderId="17" xfId="4" applyFont="1" applyFill="1" applyBorder="1" applyAlignment="1">
      <alignment horizontal="center" vertical="center" wrapText="1"/>
    </xf>
    <xf numFmtId="0" fontId="20" fillId="0" borderId="18" xfId="4" applyFont="1" applyFill="1" applyBorder="1" applyAlignment="1">
      <alignment horizontal="center" vertical="center"/>
    </xf>
    <xf numFmtId="0" fontId="20" fillId="0" borderId="19" xfId="4" applyFont="1" applyFill="1" applyBorder="1" applyAlignment="1">
      <alignment horizontal="center" vertical="center"/>
    </xf>
    <xf numFmtId="0" fontId="20" fillId="0" borderId="20" xfId="4" applyFont="1" applyFill="1" applyBorder="1" applyAlignment="1">
      <alignment horizontal="center" vertical="center"/>
    </xf>
    <xf numFmtId="0" fontId="20" fillId="0" borderId="201" xfId="4" applyFont="1" applyFill="1" applyBorder="1" applyAlignment="1">
      <alignment horizontal="center" vertical="center"/>
    </xf>
    <xf numFmtId="0" fontId="20" fillId="0" borderId="151" xfId="4" applyFont="1" applyFill="1" applyBorder="1" applyAlignment="1">
      <alignment horizontal="center" vertical="center"/>
    </xf>
    <xf numFmtId="181" fontId="20" fillId="0" borderId="49" xfId="4" applyNumberFormat="1" applyFont="1" applyFill="1" applyBorder="1" applyAlignment="1">
      <alignment horizontal="center" vertical="center"/>
    </xf>
    <xf numFmtId="0" fontId="20" fillId="0" borderId="104" xfId="4" applyFont="1" applyFill="1" applyBorder="1" applyAlignment="1">
      <alignment horizontal="center" vertical="center"/>
    </xf>
    <xf numFmtId="0" fontId="20" fillId="0" borderId="49" xfId="4" applyFont="1" applyFill="1" applyBorder="1" applyAlignment="1">
      <alignment horizontal="center" vertical="center"/>
    </xf>
    <xf numFmtId="0" fontId="20" fillId="0" borderId="77" xfId="4" applyFont="1" applyFill="1" applyBorder="1" applyAlignment="1">
      <alignment horizontal="center" vertical="center"/>
    </xf>
    <xf numFmtId="0" fontId="20" fillId="0" borderId="77" xfId="4" applyFont="1" applyFill="1" applyBorder="1" applyAlignment="1">
      <alignment horizontal="center" vertical="center" wrapText="1"/>
    </xf>
    <xf numFmtId="0" fontId="20" fillId="0" borderId="66" xfId="4" applyFont="1" applyFill="1" applyBorder="1" applyAlignment="1">
      <alignment horizontal="center" vertical="center" wrapText="1"/>
    </xf>
    <xf numFmtId="0" fontId="20" fillId="0" borderId="67" xfId="4" applyFont="1" applyFill="1" applyBorder="1" applyAlignment="1">
      <alignment horizontal="center" vertical="center" wrapText="1"/>
    </xf>
    <xf numFmtId="213" fontId="20" fillId="4" borderId="77" xfId="4" applyNumberFormat="1" applyFont="1" applyFill="1" applyBorder="1" applyAlignment="1">
      <alignment horizontal="right" vertical="center"/>
    </xf>
    <xf numFmtId="213" fontId="20" fillId="4" borderId="66" xfId="4" applyNumberFormat="1" applyFont="1" applyFill="1" applyBorder="1" applyAlignment="1">
      <alignment horizontal="right" vertical="center"/>
    </xf>
    <xf numFmtId="213" fontId="20" fillId="4" borderId="67" xfId="4" applyNumberFormat="1" applyFont="1" applyFill="1" applyBorder="1" applyAlignment="1">
      <alignment horizontal="right" vertical="center"/>
    </xf>
    <xf numFmtId="181" fontId="20" fillId="0" borderId="66" xfId="4" applyNumberFormat="1" applyFont="1" applyFill="1" applyBorder="1" applyAlignment="1">
      <alignment horizontal="center" vertical="center"/>
    </xf>
    <xf numFmtId="0" fontId="20" fillId="0" borderId="101" xfId="4" applyFont="1" applyFill="1" applyBorder="1" applyAlignment="1">
      <alignment horizontal="center" vertical="center"/>
    </xf>
    <xf numFmtId="0" fontId="20" fillId="0" borderId="51" xfId="4" applyFont="1" applyFill="1" applyBorder="1" applyAlignment="1">
      <alignment horizontal="center" vertical="center"/>
    </xf>
    <xf numFmtId="0" fontId="20" fillId="0" borderId="52" xfId="4" applyFont="1" applyFill="1" applyBorder="1" applyAlignment="1">
      <alignment horizontal="center" vertical="center"/>
    </xf>
    <xf numFmtId="0" fontId="20" fillId="0" borderId="51" xfId="4" applyFont="1" applyFill="1" applyBorder="1" applyAlignment="1">
      <alignment horizontal="center" vertical="center" wrapText="1"/>
    </xf>
    <xf numFmtId="0" fontId="20" fillId="0" borderId="49" xfId="4" applyFont="1" applyFill="1" applyBorder="1" applyAlignment="1">
      <alignment horizontal="center" vertical="center" wrapText="1"/>
    </xf>
    <xf numFmtId="0" fontId="20" fillId="0" borderId="52" xfId="4" applyFont="1" applyFill="1" applyBorder="1" applyAlignment="1">
      <alignment horizontal="center" vertical="center" wrapText="1"/>
    </xf>
    <xf numFmtId="213" fontId="20" fillId="4" borderId="51" xfId="4" applyNumberFormat="1" applyFont="1" applyFill="1" applyBorder="1" applyAlignment="1">
      <alignment horizontal="right" vertical="center"/>
    </xf>
    <xf numFmtId="213" fontId="20" fillId="4" borderId="49" xfId="4" applyNumberFormat="1" applyFont="1" applyFill="1" applyBorder="1" applyAlignment="1">
      <alignment horizontal="right" vertical="center"/>
    </xf>
    <xf numFmtId="213" fontId="20" fillId="4" borderId="52" xfId="4" applyNumberFormat="1" applyFont="1" applyFill="1" applyBorder="1" applyAlignment="1">
      <alignment horizontal="right" vertical="center"/>
    </xf>
    <xf numFmtId="181" fontId="20" fillId="0" borderId="53" xfId="4" applyNumberFormat="1" applyFont="1" applyFill="1" applyBorder="1" applyAlignment="1">
      <alignment horizontal="center" vertical="center"/>
    </xf>
    <xf numFmtId="181" fontId="20" fillId="4" borderId="18" xfId="4" applyNumberFormat="1" applyFont="1" applyFill="1" applyBorder="1" applyAlignment="1">
      <alignment horizontal="center" vertical="center" wrapText="1"/>
    </xf>
    <xf numFmtId="181" fontId="20" fillId="4" borderId="19" xfId="4" applyNumberFormat="1" applyFont="1" applyFill="1" applyBorder="1" applyAlignment="1">
      <alignment horizontal="center" vertical="center" wrapText="1"/>
    </xf>
    <xf numFmtId="181" fontId="20" fillId="4" borderId="20" xfId="4" applyNumberFormat="1" applyFont="1" applyFill="1" applyBorder="1" applyAlignment="1">
      <alignment horizontal="center" vertical="center" wrapText="1"/>
    </xf>
    <xf numFmtId="213" fontId="20" fillId="4" borderId="18" xfId="4" applyNumberFormat="1" applyFont="1" applyFill="1" applyBorder="1" applyAlignment="1">
      <alignment horizontal="right" vertical="center"/>
    </xf>
    <xf numFmtId="213" fontId="20" fillId="4" borderId="19" xfId="4" applyNumberFormat="1" applyFont="1" applyFill="1" applyBorder="1" applyAlignment="1">
      <alignment horizontal="right" vertical="center"/>
    </xf>
    <xf numFmtId="213" fontId="20" fillId="4" borderId="20" xfId="4" applyNumberFormat="1" applyFont="1" applyFill="1" applyBorder="1" applyAlignment="1">
      <alignment horizontal="right" vertical="center"/>
    </xf>
    <xf numFmtId="181" fontId="20" fillId="0" borderId="19" xfId="4" applyNumberFormat="1" applyFont="1" applyFill="1" applyBorder="1" applyAlignment="1">
      <alignment horizontal="center" vertical="center"/>
    </xf>
    <xf numFmtId="3" fontId="20" fillId="0" borderId="19" xfId="4" applyNumberFormat="1" applyFont="1" applyFill="1" applyBorder="1" applyAlignment="1">
      <alignment horizontal="center" vertical="center"/>
    </xf>
    <xf numFmtId="0" fontId="20" fillId="0" borderId="79" xfId="4" applyFont="1" applyFill="1" applyBorder="1" applyAlignment="1">
      <alignment horizontal="center" vertical="center" wrapText="1"/>
    </xf>
    <xf numFmtId="0" fontId="20" fillId="0" borderId="53" xfId="4" applyFont="1" applyFill="1" applyBorder="1" applyAlignment="1">
      <alignment horizontal="center" vertical="center" wrapText="1"/>
    </xf>
    <xf numFmtId="0" fontId="20" fillId="0" borderId="78" xfId="4" applyFont="1" applyFill="1" applyBorder="1" applyAlignment="1">
      <alignment horizontal="center" vertical="center" wrapText="1"/>
    </xf>
    <xf numFmtId="213" fontId="20" fillId="4" borderId="79" xfId="4" applyNumberFormat="1" applyFont="1" applyFill="1" applyBorder="1" applyAlignment="1">
      <alignment horizontal="right" vertical="center"/>
    </xf>
    <xf numFmtId="213" fontId="20" fillId="4" borderId="53" xfId="4" applyNumberFormat="1" applyFont="1" applyFill="1" applyBorder="1" applyAlignment="1">
      <alignment horizontal="right" vertical="center"/>
    </xf>
    <xf numFmtId="213" fontId="20" fillId="4" borderId="78" xfId="4" applyNumberFormat="1" applyFont="1" applyFill="1" applyBorder="1" applyAlignment="1">
      <alignment horizontal="right" vertical="center"/>
    </xf>
    <xf numFmtId="3" fontId="20" fillId="0" borderId="53" xfId="4" applyNumberFormat="1" applyFont="1" applyFill="1" applyBorder="1" applyAlignment="1">
      <alignment horizontal="center" vertical="center"/>
    </xf>
    <xf numFmtId="3" fontId="20" fillId="0" borderId="100" xfId="4" applyNumberFormat="1" applyFont="1" applyFill="1" applyBorder="1" applyAlignment="1">
      <alignment horizontal="center" vertical="center"/>
    </xf>
    <xf numFmtId="0" fontId="20" fillId="0" borderId="100" xfId="4" applyFont="1" applyFill="1" applyBorder="1" applyAlignment="1">
      <alignment horizontal="center" vertical="center"/>
    </xf>
    <xf numFmtId="0" fontId="15" fillId="0" borderId="0" xfId="0" applyFont="1" applyAlignment="1">
      <alignment horizontal="center" vertical="center"/>
    </xf>
    <xf numFmtId="0" fontId="22" fillId="0" borderId="0" xfId="0" applyFont="1" applyAlignment="1">
      <alignment horizontal="center" vertical="top" shrinkToFit="1"/>
    </xf>
    <xf numFmtId="189" fontId="20" fillId="0" borderId="48" xfId="4" applyNumberFormat="1" applyFont="1" applyFill="1" applyBorder="1" applyAlignment="1">
      <alignment horizontal="center" vertical="center"/>
    </xf>
    <xf numFmtId="189" fontId="20" fillId="0" borderId="22" xfId="4" applyNumberFormat="1" applyFont="1" applyFill="1" applyBorder="1" applyAlignment="1">
      <alignment horizontal="center" vertical="center"/>
    </xf>
    <xf numFmtId="189" fontId="20" fillId="0" borderId="47" xfId="4" applyNumberFormat="1" applyFont="1" applyFill="1" applyBorder="1" applyAlignment="1">
      <alignment horizontal="center" vertical="center"/>
    </xf>
    <xf numFmtId="189" fontId="20" fillId="0" borderId="59" xfId="4" applyNumberFormat="1" applyFont="1" applyFill="1" applyBorder="1" applyAlignment="1">
      <alignment horizontal="center" vertical="center"/>
    </xf>
    <xf numFmtId="189" fontId="20" fillId="0" borderId="21" xfId="4" applyNumberFormat="1" applyFont="1" applyFill="1" applyBorder="1" applyAlignment="1">
      <alignment horizontal="center" vertical="center"/>
    </xf>
    <xf numFmtId="189" fontId="20" fillId="0" borderId="60" xfId="4" applyNumberFormat="1" applyFont="1" applyFill="1" applyBorder="1" applyAlignment="1">
      <alignment horizontal="center" vertical="center"/>
    </xf>
    <xf numFmtId="4" fontId="20" fillId="0" borderId="48" xfId="4" applyNumberFormat="1" applyFont="1" applyFill="1" applyBorder="1" applyAlignment="1">
      <alignment horizontal="left" vertical="center" shrinkToFit="1"/>
    </xf>
    <xf numFmtId="4" fontId="20" fillId="0" borderId="22" xfId="4" applyNumberFormat="1" applyFont="1" applyFill="1" applyBorder="1" applyAlignment="1">
      <alignment horizontal="left" vertical="center" shrinkToFit="1"/>
    </xf>
    <xf numFmtId="4" fontId="20" fillId="0" borderId="47" xfId="4" applyNumberFormat="1" applyFont="1" applyFill="1" applyBorder="1" applyAlignment="1">
      <alignment horizontal="left" vertical="center" shrinkToFit="1"/>
    </xf>
    <xf numFmtId="4" fontId="20" fillId="0" borderId="14" xfId="4" applyNumberFormat="1" applyFont="1" applyFill="1" applyBorder="1" applyAlignment="1">
      <alignment horizontal="left" vertical="center" shrinkToFit="1"/>
    </xf>
    <xf numFmtId="4" fontId="20" fillId="0" borderId="0" xfId="4" applyNumberFormat="1" applyFont="1" applyFill="1" applyAlignment="1">
      <alignment horizontal="left" vertical="center" shrinkToFit="1"/>
    </xf>
    <xf numFmtId="4" fontId="20" fillId="0" borderId="15" xfId="4" applyNumberFormat="1" applyFont="1" applyFill="1" applyBorder="1" applyAlignment="1">
      <alignment horizontal="left" vertical="center" shrinkToFit="1"/>
    </xf>
    <xf numFmtId="4" fontId="20" fillId="0" borderId="59" xfId="4" applyNumberFormat="1" applyFont="1" applyFill="1" applyBorder="1" applyAlignment="1">
      <alignment horizontal="left" vertical="center" shrinkToFit="1"/>
    </xf>
    <xf numFmtId="4" fontId="20" fillId="0" borderId="21" xfId="4" applyNumberFormat="1" applyFont="1" applyFill="1" applyBorder="1" applyAlignment="1">
      <alignment horizontal="left" vertical="center" shrinkToFit="1"/>
    </xf>
    <xf numFmtId="4" fontId="20" fillId="0" borderId="60" xfId="4" applyNumberFormat="1" applyFont="1" applyFill="1" applyBorder="1" applyAlignment="1">
      <alignment horizontal="left" vertical="center" shrinkToFit="1"/>
    </xf>
    <xf numFmtId="188" fontId="20" fillId="0" borderId="22" xfId="4" applyNumberFormat="1" applyFont="1" applyFill="1" applyBorder="1" applyAlignment="1">
      <alignment horizontal="center" vertical="center" shrinkToFit="1"/>
    </xf>
    <xf numFmtId="188" fontId="20" fillId="0" borderId="0" xfId="4" applyNumberFormat="1" applyFont="1" applyFill="1" applyAlignment="1">
      <alignment horizontal="center" vertical="center" shrinkToFit="1"/>
    </xf>
    <xf numFmtId="188" fontId="20" fillId="0" borderId="21" xfId="4" applyNumberFormat="1" applyFont="1" applyFill="1" applyBorder="1" applyAlignment="1">
      <alignment horizontal="center" vertical="center" shrinkToFit="1"/>
    </xf>
    <xf numFmtId="215" fontId="20" fillId="0" borderId="22" xfId="4" applyNumberFormat="1" applyFont="1" applyFill="1" applyBorder="1" applyAlignment="1">
      <alignment horizontal="right" vertical="center" shrinkToFit="1"/>
    </xf>
    <xf numFmtId="215" fontId="20" fillId="0" borderId="0" xfId="4" applyNumberFormat="1" applyFont="1" applyFill="1" applyAlignment="1">
      <alignment horizontal="right" vertical="center" shrinkToFit="1"/>
    </xf>
    <xf numFmtId="215" fontId="20" fillId="0" borderId="21" xfId="4" applyNumberFormat="1" applyFont="1" applyFill="1" applyBorder="1" applyAlignment="1">
      <alignment horizontal="right" vertical="center" shrinkToFit="1"/>
    </xf>
    <xf numFmtId="0" fontId="15" fillId="0" borderId="22" xfId="0" applyFont="1" applyBorder="1" applyAlignment="1">
      <alignment horizontal="center" vertical="center" shrinkToFit="1"/>
    </xf>
    <xf numFmtId="0" fontId="15" fillId="0" borderId="0" xfId="0" applyFont="1" applyAlignment="1">
      <alignment horizontal="center" vertical="center" shrinkToFit="1"/>
    </xf>
    <xf numFmtId="0" fontId="15" fillId="0" borderId="21" xfId="0" applyFont="1" applyBorder="1" applyAlignment="1">
      <alignment horizontal="center" vertical="center" shrinkToFit="1"/>
    </xf>
    <xf numFmtId="0" fontId="20" fillId="4" borderId="22" xfId="4" applyFont="1" applyFill="1" applyBorder="1" applyAlignment="1">
      <alignment horizontal="right" vertical="center" shrinkToFit="1"/>
    </xf>
    <xf numFmtId="214" fontId="20" fillId="4" borderId="22" xfId="4" applyNumberFormat="1" applyFont="1" applyFill="1" applyBorder="1" applyAlignment="1">
      <alignment horizontal="right" vertical="center" shrinkToFit="1"/>
    </xf>
    <xf numFmtId="214" fontId="20" fillId="4" borderId="0" xfId="4" applyNumberFormat="1" applyFont="1" applyFill="1" applyAlignment="1">
      <alignment horizontal="right" vertical="center" shrinkToFit="1"/>
    </xf>
    <xf numFmtId="214" fontId="20" fillId="4" borderId="21" xfId="4" applyNumberFormat="1" applyFont="1" applyFill="1" applyBorder="1" applyAlignment="1">
      <alignment horizontal="right" vertical="center" shrinkToFit="1"/>
    </xf>
    <xf numFmtId="0" fontId="20" fillId="0" borderId="59" xfId="4" applyFont="1" applyFill="1" applyBorder="1" applyAlignment="1">
      <alignment horizontal="center" vertical="center"/>
    </xf>
    <xf numFmtId="0" fontId="20" fillId="0" borderId="21" xfId="4" applyFont="1" applyFill="1" applyBorder="1" applyAlignment="1">
      <alignment horizontal="center" vertical="center"/>
    </xf>
    <xf numFmtId="0" fontId="20" fillId="0" borderId="60" xfId="4" applyFont="1" applyFill="1" applyBorder="1" applyAlignment="1">
      <alignment horizontal="center" vertical="center"/>
    </xf>
    <xf numFmtId="0" fontId="20" fillId="2" borderId="11" xfId="4" applyFont="1" applyFill="1" applyBorder="1" applyAlignment="1">
      <alignment horizontal="center" vertical="center"/>
    </xf>
    <xf numFmtId="0" fontId="20" fillId="2" borderId="12" xfId="4" applyFont="1" applyFill="1" applyBorder="1" applyAlignment="1">
      <alignment horizontal="center" vertical="center"/>
    </xf>
    <xf numFmtId="0" fontId="20" fillId="2" borderId="13" xfId="4" applyFont="1" applyFill="1" applyBorder="1" applyAlignment="1">
      <alignment horizontal="center" vertical="center"/>
    </xf>
    <xf numFmtId="0" fontId="20" fillId="2" borderId="14" xfId="4" applyFont="1" applyFill="1" applyBorder="1" applyAlignment="1">
      <alignment horizontal="center" vertical="center"/>
    </xf>
    <xf numFmtId="0" fontId="20" fillId="2" borderId="0" xfId="4" applyFont="1" applyFill="1" applyAlignment="1">
      <alignment horizontal="center" vertical="center"/>
    </xf>
    <xf numFmtId="0" fontId="20" fillId="2" borderId="15" xfId="4" applyFont="1" applyFill="1" applyBorder="1" applyAlignment="1">
      <alignment horizontal="center" vertical="center"/>
    </xf>
    <xf numFmtId="0" fontId="20" fillId="2" borderId="11" xfId="4" applyFont="1" applyFill="1" applyBorder="1" applyAlignment="1">
      <alignment horizontal="center" vertical="center" wrapText="1"/>
    </xf>
    <xf numFmtId="0" fontId="20" fillId="2" borderId="12" xfId="4" applyFont="1" applyFill="1" applyBorder="1" applyAlignment="1">
      <alignment horizontal="center" vertical="center" wrapText="1"/>
    </xf>
    <xf numFmtId="0" fontId="20" fillId="2" borderId="13" xfId="4" applyFont="1" applyFill="1" applyBorder="1" applyAlignment="1">
      <alignment horizontal="center" vertical="center" wrapText="1"/>
    </xf>
    <xf numFmtId="0" fontId="20" fillId="2" borderId="14" xfId="4" applyFont="1" applyFill="1" applyBorder="1" applyAlignment="1">
      <alignment horizontal="center" vertical="center" wrapText="1"/>
    </xf>
    <xf numFmtId="0" fontId="20" fillId="2" borderId="0" xfId="4" applyFont="1" applyFill="1" applyAlignment="1">
      <alignment horizontal="center" vertical="center" wrapText="1"/>
    </xf>
    <xf numFmtId="0" fontId="20" fillId="2" borderId="15" xfId="4" applyFont="1" applyFill="1" applyBorder="1" applyAlignment="1">
      <alignment horizontal="center" vertical="center" wrapText="1"/>
    </xf>
    <xf numFmtId="0" fontId="20" fillId="2" borderId="59" xfId="4" applyFont="1" applyFill="1" applyBorder="1" applyAlignment="1">
      <alignment horizontal="center" vertical="center" wrapText="1"/>
    </xf>
    <xf numFmtId="0" fontId="20" fillId="2" borderId="21" xfId="4" applyFont="1" applyFill="1" applyBorder="1" applyAlignment="1">
      <alignment horizontal="center" vertical="center" wrapText="1"/>
    </xf>
    <xf numFmtId="0" fontId="20" fillId="2" borderId="60" xfId="4" applyFont="1" applyFill="1" applyBorder="1" applyAlignment="1">
      <alignment horizontal="center" vertical="center" wrapText="1"/>
    </xf>
    <xf numFmtId="0" fontId="20" fillId="2" borderId="54" xfId="4" applyFont="1" applyFill="1" applyBorder="1" applyAlignment="1">
      <alignment horizontal="center" vertical="center"/>
    </xf>
    <xf numFmtId="0" fontId="15" fillId="0" borderId="19" xfId="0" applyFont="1" applyBorder="1">
      <alignment vertical="center"/>
    </xf>
    <xf numFmtId="0" fontId="15" fillId="0" borderId="20" xfId="0" applyFont="1" applyBorder="1">
      <alignment vertical="center"/>
    </xf>
    <xf numFmtId="0" fontId="43" fillId="0" borderId="83" xfId="0" applyFont="1" applyBorder="1" applyAlignment="1">
      <alignment horizontal="center" vertical="center" wrapText="1"/>
    </xf>
    <xf numFmtId="0" fontId="43" fillId="0" borderId="0" xfId="0" applyFont="1" applyAlignment="1">
      <alignment horizontal="center" vertical="center" wrapText="1"/>
    </xf>
    <xf numFmtId="0" fontId="43" fillId="0" borderId="15" xfId="0" applyFont="1" applyBorder="1" applyAlignment="1">
      <alignment horizontal="center" vertical="center" wrapText="1"/>
    </xf>
    <xf numFmtId="0" fontId="43" fillId="0" borderId="70" xfId="0" applyFont="1" applyBorder="1" applyAlignment="1">
      <alignment horizontal="center" vertical="center" wrapText="1"/>
    </xf>
    <xf numFmtId="0" fontId="43" fillId="0" borderId="21" xfId="0" applyFont="1" applyBorder="1" applyAlignment="1">
      <alignment horizontal="center" vertical="center" wrapText="1"/>
    </xf>
    <xf numFmtId="0" fontId="43" fillId="0" borderId="60"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0" xfId="0" applyFont="1" applyAlignment="1">
      <alignment horizontal="center" vertical="center" wrapText="1"/>
    </xf>
    <xf numFmtId="0" fontId="23" fillId="0" borderId="15" xfId="0" applyFont="1" applyBorder="1" applyAlignment="1">
      <alignment horizontal="center" vertical="center" wrapText="1"/>
    </xf>
    <xf numFmtId="0" fontId="23" fillId="0" borderId="59"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60" xfId="0" applyFont="1" applyBorder="1" applyAlignment="1">
      <alignment horizontal="center" vertical="center" wrapText="1"/>
    </xf>
    <xf numFmtId="203" fontId="20" fillId="0" borderId="18" xfId="4" applyNumberFormat="1" applyFont="1" applyFill="1" applyBorder="1" applyAlignment="1">
      <alignment horizontal="right" vertical="center"/>
    </xf>
    <xf numFmtId="203" fontId="20" fillId="0" borderId="19" xfId="4" applyNumberFormat="1" applyFont="1" applyFill="1" applyBorder="1" applyAlignment="1">
      <alignment horizontal="right" vertical="center"/>
    </xf>
    <xf numFmtId="203" fontId="20" fillId="0" borderId="20" xfId="4" applyNumberFormat="1" applyFont="1" applyFill="1" applyBorder="1" applyAlignment="1">
      <alignment horizontal="right" vertical="center"/>
    </xf>
    <xf numFmtId="0" fontId="20" fillId="0" borderId="18" xfId="4" applyFont="1" applyFill="1" applyBorder="1" applyAlignment="1">
      <alignment horizontal="center" vertical="center" shrinkToFit="1"/>
    </xf>
    <xf numFmtId="0" fontId="20" fillId="0" borderId="19" xfId="4" applyFont="1" applyFill="1" applyBorder="1" applyAlignment="1">
      <alignment horizontal="center" vertical="center" shrinkToFit="1"/>
    </xf>
    <xf numFmtId="0" fontId="20" fillId="0" borderId="20" xfId="4" applyFont="1" applyFill="1" applyBorder="1" applyAlignment="1">
      <alignment horizontal="center" vertical="center" shrinkToFit="1"/>
    </xf>
    <xf numFmtId="0" fontId="20" fillId="0" borderId="22" xfId="0" applyFont="1" applyBorder="1" applyAlignment="1">
      <alignment horizontal="center" vertical="center" shrinkToFit="1"/>
    </xf>
    <xf numFmtId="0" fontId="20" fillId="0" borderId="0" xfId="0" applyFont="1" applyAlignment="1">
      <alignment horizontal="center" vertical="center" shrinkToFit="1"/>
    </xf>
    <xf numFmtId="0" fontId="20" fillId="0" borderId="21" xfId="0" applyFont="1" applyBorder="1" applyAlignment="1">
      <alignment horizontal="center" vertical="center" shrinkToFit="1"/>
    </xf>
    <xf numFmtId="4" fontId="20" fillId="0" borderId="22" xfId="0" applyNumberFormat="1" applyFont="1" applyBorder="1" applyAlignment="1">
      <alignment horizontal="right" vertical="center" shrinkToFit="1"/>
    </xf>
    <xf numFmtId="4" fontId="20" fillId="0" borderId="0" xfId="0" applyNumberFormat="1" applyFont="1" applyAlignment="1">
      <alignment horizontal="right" vertical="center" shrinkToFit="1"/>
    </xf>
    <xf numFmtId="4" fontId="20" fillId="0" borderId="21" xfId="0" applyNumberFormat="1" applyFont="1" applyBorder="1" applyAlignment="1">
      <alignment horizontal="right" vertical="center" shrinkToFit="1"/>
    </xf>
    <xf numFmtId="0" fontId="20" fillId="4" borderId="48" xfId="4" applyFont="1" applyFill="1" applyBorder="1" applyAlignment="1">
      <alignment horizontal="center" vertical="center"/>
    </xf>
    <xf numFmtId="0" fontId="20" fillId="4" borderId="22" xfId="4" applyFont="1" applyFill="1" applyBorder="1" applyAlignment="1">
      <alignment horizontal="center" vertical="center"/>
    </xf>
    <xf numFmtId="0" fontId="20" fillId="4" borderId="203" xfId="4" applyFont="1" applyFill="1" applyBorder="1" applyAlignment="1">
      <alignment horizontal="center" vertical="center"/>
    </xf>
    <xf numFmtId="0" fontId="20" fillId="4" borderId="25" xfId="4" applyFont="1" applyFill="1" applyBorder="1" applyAlignment="1">
      <alignment horizontal="center" vertical="center"/>
    </xf>
    <xf numFmtId="0" fontId="20" fillId="4" borderId="59" xfId="4" applyFont="1" applyFill="1" applyBorder="1" applyAlignment="1">
      <alignment horizontal="center" vertical="center"/>
    </xf>
    <xf numFmtId="0" fontId="20" fillId="4" borderId="21" xfId="4" applyFont="1" applyFill="1" applyBorder="1" applyAlignment="1">
      <alignment horizontal="center" vertical="center"/>
    </xf>
    <xf numFmtId="0" fontId="20" fillId="4" borderId="61" xfId="4" applyFont="1" applyFill="1" applyBorder="1" applyAlignment="1">
      <alignment horizontal="center" vertical="center"/>
    </xf>
    <xf numFmtId="0" fontId="20" fillId="4" borderId="48" xfId="0" applyFont="1" applyFill="1" applyBorder="1" applyAlignment="1">
      <alignment horizontal="center" vertical="center"/>
    </xf>
    <xf numFmtId="0" fontId="20" fillId="4" borderId="22" xfId="0" applyFont="1" applyFill="1" applyBorder="1" applyAlignment="1">
      <alignment horizontal="center" vertical="center"/>
    </xf>
    <xf numFmtId="0" fontId="20" fillId="4" borderId="47" xfId="0" applyFont="1" applyFill="1" applyBorder="1" applyAlignment="1">
      <alignment horizontal="center" vertical="center"/>
    </xf>
    <xf numFmtId="0" fontId="20" fillId="4" borderId="14" xfId="0" applyFont="1" applyFill="1" applyBorder="1" applyAlignment="1">
      <alignment horizontal="center" vertical="center"/>
    </xf>
    <xf numFmtId="0" fontId="20" fillId="4" borderId="0" xfId="0" applyFont="1" applyFill="1" applyAlignment="1">
      <alignment horizontal="center" vertical="center"/>
    </xf>
    <xf numFmtId="0" fontId="20" fillId="4" borderId="15" xfId="0" applyFont="1" applyFill="1" applyBorder="1" applyAlignment="1">
      <alignment horizontal="center" vertical="center"/>
    </xf>
    <xf numFmtId="0" fontId="20" fillId="4" borderId="59" xfId="0" applyFont="1" applyFill="1" applyBorder="1" applyAlignment="1">
      <alignment horizontal="center" vertical="center"/>
    </xf>
    <xf numFmtId="0" fontId="20" fillId="4" borderId="21" xfId="0" applyFont="1" applyFill="1" applyBorder="1" applyAlignment="1">
      <alignment horizontal="center" vertical="center"/>
    </xf>
    <xf numFmtId="0" fontId="20" fillId="4" borderId="60" xfId="0" applyFont="1" applyFill="1" applyBorder="1" applyAlignment="1">
      <alignment horizontal="center" vertical="center"/>
    </xf>
    <xf numFmtId="0" fontId="20" fillId="0" borderId="14" xfId="4" applyFont="1" applyFill="1" applyBorder="1" applyAlignment="1">
      <alignment horizontal="center" vertical="center" wrapText="1"/>
    </xf>
    <xf numFmtId="0" fontId="20" fillId="0" borderId="0" xfId="4" applyFont="1" applyFill="1" applyAlignment="1">
      <alignment horizontal="center" vertical="center" wrapText="1"/>
    </xf>
    <xf numFmtId="0" fontId="20" fillId="0" borderId="15" xfId="4" applyFont="1" applyFill="1" applyBorder="1" applyAlignment="1">
      <alignment horizontal="center" vertical="center" wrapText="1"/>
    </xf>
    <xf numFmtId="0" fontId="20" fillId="4" borderId="0" xfId="0" applyFont="1" applyFill="1" applyAlignment="1">
      <alignment horizontal="right" vertical="center"/>
    </xf>
    <xf numFmtId="217" fontId="20" fillId="0" borderId="50" xfId="4" applyNumberFormat="1" applyFont="1" applyFill="1" applyBorder="1" applyAlignment="1">
      <alignment horizontal="right" vertical="center" shrinkToFit="1"/>
    </xf>
    <xf numFmtId="0" fontId="20" fillId="0" borderId="50" xfId="0" applyFont="1" applyBorder="1" applyAlignment="1">
      <alignment vertical="center" shrinkToFit="1"/>
    </xf>
    <xf numFmtId="4" fontId="20" fillId="0" borderId="0" xfId="4" applyNumberFormat="1" applyFont="1" applyFill="1" applyAlignment="1">
      <alignment horizontal="right" vertical="center" wrapText="1"/>
    </xf>
    <xf numFmtId="0" fontId="20" fillId="0" borderId="0" xfId="4" applyFont="1" applyFill="1" applyAlignment="1">
      <alignment horizontal="left" vertical="center" shrinkToFit="1"/>
    </xf>
    <xf numFmtId="4" fontId="20" fillId="0" borderId="64" xfId="4" applyNumberFormat="1" applyFont="1" applyFill="1" applyBorder="1" applyAlignment="1">
      <alignment horizontal="right" vertical="center"/>
    </xf>
    <xf numFmtId="178" fontId="20" fillId="0" borderId="14" xfId="4" applyNumberFormat="1" applyFont="1" applyFill="1" applyBorder="1" applyAlignment="1">
      <alignment horizontal="left" vertical="center" shrinkToFit="1"/>
    </xf>
    <xf numFmtId="178" fontId="20" fillId="0" borderId="0" xfId="4" applyNumberFormat="1" applyFont="1" applyFill="1" applyAlignment="1">
      <alignment horizontal="left" vertical="center" shrinkToFit="1"/>
    </xf>
    <xf numFmtId="178" fontId="20" fillId="0" borderId="15" xfId="4" applyNumberFormat="1" applyFont="1" applyFill="1" applyBorder="1" applyAlignment="1">
      <alignment horizontal="left" vertical="center" shrinkToFit="1"/>
    </xf>
    <xf numFmtId="178" fontId="20" fillId="0" borderId="16" xfId="4" applyNumberFormat="1" applyFont="1" applyFill="1" applyBorder="1" applyAlignment="1">
      <alignment horizontal="left" vertical="center" shrinkToFit="1"/>
    </xf>
    <xf numFmtId="178" fontId="20" fillId="0" borderId="6" xfId="4" applyNumberFormat="1" applyFont="1" applyFill="1" applyBorder="1" applyAlignment="1">
      <alignment horizontal="left" vertical="center" shrinkToFit="1"/>
    </xf>
    <xf numFmtId="178" fontId="20" fillId="0" borderId="17" xfId="4" applyNumberFormat="1" applyFont="1" applyFill="1" applyBorder="1" applyAlignment="1">
      <alignment horizontal="left" vertical="center" shrinkToFit="1"/>
    </xf>
    <xf numFmtId="0" fontId="22" fillId="0" borderId="14" xfId="0" applyFont="1" applyBorder="1" applyAlignment="1">
      <alignment horizontal="left" vertical="center" shrinkToFit="1"/>
    </xf>
    <xf numFmtId="0" fontId="22" fillId="0" borderId="0" xfId="0" applyFont="1" applyAlignment="1">
      <alignment horizontal="left" vertical="center" shrinkToFit="1"/>
    </xf>
    <xf numFmtId="0" fontId="20" fillId="4" borderId="26" xfId="4" applyFont="1" applyFill="1" applyBorder="1" applyAlignment="1">
      <alignment horizontal="center" vertical="center"/>
    </xf>
    <xf numFmtId="0" fontId="20" fillId="4" borderId="6" xfId="0" applyFont="1" applyFill="1" applyBorder="1" applyAlignment="1">
      <alignment horizontal="center" vertical="center"/>
    </xf>
    <xf numFmtId="0" fontId="20" fillId="4" borderId="17" xfId="0" applyFont="1" applyFill="1" applyBorder="1" applyAlignment="1">
      <alignment horizontal="center" vertical="center"/>
    </xf>
    <xf numFmtId="176" fontId="15" fillId="0" borderId="0" xfId="0" applyNumberFormat="1" applyFont="1" applyAlignment="1">
      <alignment horizontal="center" vertical="center"/>
    </xf>
    <xf numFmtId="4" fontId="20" fillId="0" borderId="11" xfId="4" applyNumberFormat="1" applyFont="1" applyFill="1" applyBorder="1" applyAlignment="1">
      <alignment horizontal="center" vertical="center"/>
    </xf>
    <xf numFmtId="4" fontId="20" fillId="0" borderId="12" xfId="4" applyNumberFormat="1" applyFont="1" applyFill="1" applyBorder="1" applyAlignment="1">
      <alignment horizontal="center" vertical="center"/>
    </xf>
    <xf numFmtId="4" fontId="20" fillId="0" borderId="34" xfId="4" applyNumberFormat="1" applyFont="1" applyFill="1" applyBorder="1" applyAlignment="1">
      <alignment horizontal="center" vertical="center"/>
    </xf>
    <xf numFmtId="4" fontId="20" fillId="0" borderId="14" xfId="4" applyNumberFormat="1" applyFont="1" applyFill="1" applyBorder="1" applyAlignment="1">
      <alignment horizontal="center" vertical="center"/>
    </xf>
    <xf numFmtId="4" fontId="20" fillId="0" borderId="0" xfId="4" applyNumberFormat="1" applyFont="1" applyFill="1" applyAlignment="1">
      <alignment horizontal="center" vertical="center"/>
    </xf>
    <xf numFmtId="4" fontId="20" fillId="0" borderId="25" xfId="4" applyNumberFormat="1" applyFont="1" applyFill="1" applyBorder="1" applyAlignment="1">
      <alignment horizontal="center" vertical="center"/>
    </xf>
    <xf numFmtId="4" fontId="20" fillId="0" borderId="16" xfId="4" applyNumberFormat="1" applyFont="1" applyFill="1" applyBorder="1" applyAlignment="1">
      <alignment horizontal="center" vertical="center"/>
    </xf>
    <xf numFmtId="4" fontId="20" fillId="0" borderId="6" xfId="4" applyNumberFormat="1" applyFont="1" applyFill="1" applyBorder="1" applyAlignment="1">
      <alignment horizontal="center" vertical="center"/>
    </xf>
    <xf numFmtId="4" fontId="20" fillId="0" borderId="26" xfId="4" applyNumberFormat="1" applyFont="1" applyFill="1" applyBorder="1" applyAlignment="1">
      <alignment horizontal="center" vertical="center"/>
    </xf>
    <xf numFmtId="0" fontId="20" fillId="0" borderId="37" xfId="0" applyFont="1" applyBorder="1" applyAlignment="1">
      <alignment horizontal="center" vertical="center"/>
    </xf>
    <xf numFmtId="0" fontId="20" fillId="0" borderId="13" xfId="0" applyFont="1" applyBorder="1" applyAlignment="1">
      <alignment horizontal="center" vertical="center"/>
    </xf>
    <xf numFmtId="0" fontId="20" fillId="0" borderId="83" xfId="0" applyFont="1" applyBorder="1" applyAlignment="1">
      <alignment horizontal="center" vertical="center"/>
    </xf>
    <xf numFmtId="0" fontId="20" fillId="0" borderId="15" xfId="0" applyFont="1" applyBorder="1" applyAlignment="1">
      <alignment horizontal="center" vertical="center"/>
    </xf>
    <xf numFmtId="0" fontId="20" fillId="0" borderId="41" xfId="0" applyFont="1" applyBorder="1" applyAlignment="1">
      <alignment horizontal="center" vertical="center"/>
    </xf>
    <xf numFmtId="0" fontId="20" fillId="0" borderId="17" xfId="0" applyFont="1" applyBorder="1" applyAlignment="1">
      <alignment horizontal="center" vertical="center"/>
    </xf>
    <xf numFmtId="0" fontId="20" fillId="4" borderId="14" xfId="0" applyFont="1" applyFill="1" applyBorder="1" applyAlignment="1">
      <alignment horizontal="center" vertical="center" shrinkToFit="1"/>
    </xf>
    <xf numFmtId="0" fontId="20" fillId="4" borderId="0" xfId="0" applyFont="1" applyFill="1" applyAlignment="1">
      <alignment horizontal="center" vertical="center" shrinkToFit="1"/>
    </xf>
    <xf numFmtId="0" fontId="20" fillId="4" borderId="15" xfId="0" applyFont="1" applyFill="1" applyBorder="1" applyAlignment="1">
      <alignment horizontal="center" vertical="center" shrinkToFit="1"/>
    </xf>
    <xf numFmtId="0" fontId="20" fillId="4" borderId="16" xfId="0" applyFont="1" applyFill="1" applyBorder="1" applyAlignment="1">
      <alignment horizontal="center" vertical="center" shrinkToFit="1"/>
    </xf>
    <xf numFmtId="0" fontId="20" fillId="4" borderId="6" xfId="0" applyFont="1" applyFill="1" applyBorder="1" applyAlignment="1">
      <alignment horizontal="center" vertical="center" shrinkToFit="1"/>
    </xf>
    <xf numFmtId="0" fontId="20" fillId="4" borderId="17" xfId="0" applyFont="1" applyFill="1" applyBorder="1" applyAlignment="1">
      <alignment horizontal="center" vertical="center" shrinkToFit="1"/>
    </xf>
    <xf numFmtId="217" fontId="20" fillId="0" borderId="6" xfId="4" applyNumberFormat="1" applyFont="1" applyFill="1" applyBorder="1" applyAlignment="1">
      <alignment horizontal="right" vertical="center" shrinkToFit="1"/>
    </xf>
    <xf numFmtId="181" fontId="20" fillId="4" borderId="6" xfId="4" applyNumberFormat="1" applyFont="1" applyFill="1" applyBorder="1" applyAlignment="1">
      <alignment horizontal="center" vertical="center"/>
    </xf>
    <xf numFmtId="0" fontId="20" fillId="0" borderId="6" xfId="0" applyFont="1" applyBorder="1" applyAlignment="1">
      <alignment horizontal="center" vertical="center" shrinkToFit="1"/>
    </xf>
    <xf numFmtId="4" fontId="20" fillId="4" borderId="6" xfId="4" applyNumberFormat="1" applyFont="1" applyFill="1" applyBorder="1" applyAlignment="1">
      <alignment horizontal="center" vertical="center" shrinkToFit="1"/>
    </xf>
    <xf numFmtId="0" fontId="22" fillId="2" borderId="0" xfId="4" applyFont="1" applyFill="1" applyAlignment="1">
      <alignment horizontal="left" vertical="top" wrapText="1"/>
    </xf>
    <xf numFmtId="0" fontId="22" fillId="2" borderId="5" xfId="4" applyFont="1" applyFill="1" applyBorder="1" applyAlignment="1">
      <alignment horizontal="left" vertical="top" wrapText="1"/>
    </xf>
    <xf numFmtId="0" fontId="87" fillId="2" borderId="0" xfId="4" applyFont="1" applyFill="1" applyAlignment="1">
      <alignment horizontal="left" vertical="center" wrapText="1"/>
    </xf>
    <xf numFmtId="0" fontId="87" fillId="2" borderId="5" xfId="4" applyFont="1" applyFill="1" applyBorder="1" applyAlignment="1">
      <alignment horizontal="left" vertical="center" wrapText="1"/>
    </xf>
    <xf numFmtId="0" fontId="20" fillId="4" borderId="16" xfId="0" applyFont="1" applyFill="1" applyBorder="1" applyAlignment="1">
      <alignment horizontal="center" vertical="center"/>
    </xf>
    <xf numFmtId="0" fontId="24" fillId="0" borderId="0" xfId="4" applyFont="1" applyFill="1" applyAlignment="1">
      <alignment horizontal="left" vertical="top" wrapText="1"/>
    </xf>
    <xf numFmtId="0" fontId="24" fillId="0" borderId="5" xfId="4" applyFont="1" applyFill="1" applyBorder="1" applyAlignment="1">
      <alignment horizontal="left" vertical="top" wrapText="1"/>
    </xf>
    <xf numFmtId="0" fontId="20" fillId="0" borderId="6" xfId="4" applyFont="1" applyFill="1" applyBorder="1" applyAlignment="1">
      <alignment horizontal="left" vertical="center"/>
    </xf>
    <xf numFmtId="0" fontId="20" fillId="0" borderId="0" xfId="4" applyFont="1" applyFill="1" applyAlignment="1">
      <alignment horizontal="center" vertical="center" justifyLastLine="1" shrinkToFit="1"/>
    </xf>
    <xf numFmtId="4" fontId="20" fillId="4" borderId="6" xfId="0" applyNumberFormat="1" applyFont="1" applyFill="1" applyBorder="1">
      <alignment vertical="center"/>
    </xf>
    <xf numFmtId="0" fontId="22" fillId="0" borderId="22" xfId="0" applyFont="1" applyBorder="1" applyAlignment="1">
      <alignment horizontal="center" vertical="center" shrinkToFit="1"/>
    </xf>
    <xf numFmtId="181" fontId="20" fillId="0" borderId="48" xfId="4" applyNumberFormat="1" applyFont="1" applyFill="1" applyBorder="1" applyAlignment="1">
      <alignment horizontal="center" vertical="center"/>
    </xf>
    <xf numFmtId="181" fontId="20" fillId="0" borderId="22" xfId="4" applyNumberFormat="1" applyFont="1" applyFill="1" applyBorder="1" applyAlignment="1">
      <alignment horizontal="center" vertical="center"/>
    </xf>
    <xf numFmtId="181" fontId="20" fillId="0" borderId="59" xfId="4" applyNumberFormat="1" applyFont="1" applyFill="1" applyBorder="1" applyAlignment="1">
      <alignment horizontal="center" vertical="center"/>
    </xf>
    <xf numFmtId="181" fontId="20" fillId="0" borderId="21" xfId="4" applyNumberFormat="1" applyFont="1" applyFill="1" applyBorder="1" applyAlignment="1">
      <alignment horizontal="center" vertical="center"/>
    </xf>
    <xf numFmtId="0" fontId="43" fillId="0" borderId="0" xfId="4" applyFont="1" applyFill="1" applyAlignment="1">
      <alignment horizontal="left" vertical="top" wrapText="1"/>
    </xf>
    <xf numFmtId="0" fontId="43" fillId="0" borderId="6" xfId="4" applyFont="1" applyFill="1" applyBorder="1" applyAlignment="1">
      <alignment horizontal="left" vertical="top" wrapText="1"/>
    </xf>
    <xf numFmtId="0" fontId="20" fillId="0" borderId="0" xfId="0" applyFont="1" applyAlignment="1">
      <alignment horizontal="left" vertical="center"/>
    </xf>
    <xf numFmtId="0" fontId="20" fillId="0" borderId="25" xfId="0" applyFont="1" applyBorder="1" applyAlignment="1">
      <alignment horizontal="left" vertical="center"/>
    </xf>
    <xf numFmtId="0" fontId="43" fillId="0" borderId="11" xfId="4" applyFont="1" applyFill="1" applyBorder="1" applyAlignment="1">
      <alignment horizontal="left" vertical="center" wrapText="1"/>
    </xf>
    <xf numFmtId="0" fontId="43" fillId="0" borderId="12" xfId="4" applyFont="1" applyFill="1" applyBorder="1" applyAlignment="1">
      <alignment horizontal="left" vertical="center" wrapText="1"/>
    </xf>
    <xf numFmtId="0" fontId="43" fillId="0" borderId="13" xfId="4" applyFont="1" applyFill="1" applyBorder="1" applyAlignment="1">
      <alignment horizontal="left" vertical="center" wrapText="1"/>
    </xf>
    <xf numFmtId="0" fontId="43" fillId="0" borderId="14" xfId="4" applyFont="1" applyFill="1" applyBorder="1" applyAlignment="1">
      <alignment horizontal="left" vertical="center" wrapText="1"/>
    </xf>
    <xf numFmtId="0" fontId="43" fillId="0" borderId="0" xfId="4" applyFont="1" applyFill="1" applyAlignment="1">
      <alignment horizontal="left" vertical="center" wrapText="1"/>
    </xf>
    <xf numFmtId="0" fontId="43" fillId="0" borderId="15" xfId="4" applyFont="1" applyFill="1" applyBorder="1" applyAlignment="1">
      <alignment horizontal="left" vertical="center" wrapText="1"/>
    </xf>
    <xf numFmtId="0" fontId="43" fillId="0" borderId="16" xfId="4" applyFont="1" applyFill="1" applyBorder="1" applyAlignment="1">
      <alignment horizontal="left" vertical="center" wrapText="1"/>
    </xf>
    <xf numFmtId="0" fontId="43" fillId="0" borderId="6" xfId="4" applyFont="1" applyFill="1" applyBorder="1" applyAlignment="1">
      <alignment horizontal="left" vertical="center" wrapText="1"/>
    </xf>
    <xf numFmtId="0" fontId="43" fillId="0" borderId="17" xfId="4" applyFont="1" applyFill="1" applyBorder="1" applyAlignment="1">
      <alignment horizontal="left" vertical="center" wrapText="1"/>
    </xf>
    <xf numFmtId="217" fontId="20" fillId="0" borderId="6" xfId="4" applyNumberFormat="1" applyFont="1" applyFill="1" applyBorder="1" applyAlignment="1">
      <alignment horizontal="center" vertical="center" shrinkToFit="1"/>
    </xf>
    <xf numFmtId="181" fontId="20" fillId="4" borderId="6" xfId="0" applyNumberFormat="1" applyFont="1" applyFill="1" applyBorder="1" applyAlignment="1">
      <alignment horizontal="right" vertical="center"/>
    </xf>
    <xf numFmtId="0" fontId="87" fillId="2" borderId="0" xfId="4" applyFont="1" applyFill="1" applyAlignment="1">
      <alignment horizontal="left" vertical="top" wrapText="1"/>
    </xf>
    <xf numFmtId="0" fontId="20" fillId="0" borderId="0" xfId="4" applyFont="1" applyAlignment="1">
      <alignment horizontal="left" vertical="center"/>
    </xf>
    <xf numFmtId="0" fontId="20" fillId="0" borderId="25" xfId="4" applyFont="1" applyBorder="1" applyAlignment="1">
      <alignment horizontal="left" vertical="center"/>
    </xf>
    <xf numFmtId="0" fontId="20" fillId="0" borderId="25" xfId="4" applyFont="1" applyFill="1" applyBorder="1">
      <alignment vertical="center"/>
    </xf>
    <xf numFmtId="0" fontId="22" fillId="2" borderId="0" xfId="4" applyFont="1" applyFill="1" applyAlignment="1">
      <alignment horizontal="left" vertical="center" wrapText="1"/>
    </xf>
    <xf numFmtId="0" fontId="22" fillId="2" borderId="5" xfId="4" applyFont="1" applyFill="1" applyBorder="1" applyAlignment="1">
      <alignment horizontal="left" vertical="center" wrapText="1"/>
    </xf>
    <xf numFmtId="0" fontId="20" fillId="2" borderId="0" xfId="4" applyFont="1" applyFill="1" applyAlignment="1">
      <alignment horizontal="left" vertical="center"/>
    </xf>
    <xf numFmtId="0" fontId="20" fillId="2" borderId="25" xfId="4" applyFont="1" applyFill="1" applyBorder="1" applyAlignment="1">
      <alignment horizontal="left" vertical="center"/>
    </xf>
    <xf numFmtId="0" fontId="22" fillId="2" borderId="83" xfId="4" applyFont="1" applyFill="1" applyBorder="1" applyAlignment="1">
      <alignment horizontal="left" vertical="top"/>
    </xf>
    <xf numFmtId="0" fontId="20" fillId="0" borderId="0" xfId="4" applyFont="1" applyFill="1" applyAlignment="1">
      <alignment horizontal="left" vertical="center"/>
    </xf>
    <xf numFmtId="0" fontId="20" fillId="0" borderId="25" xfId="4" applyFont="1" applyFill="1" applyBorder="1" applyAlignment="1">
      <alignment horizontal="left" vertical="center"/>
    </xf>
    <xf numFmtId="0" fontId="5" fillId="2" borderId="0" xfId="4" applyFont="1" applyFill="1" applyBorder="1" applyAlignment="1">
      <alignment horizontal="left" vertical="center" wrapText="1"/>
    </xf>
    <xf numFmtId="0" fontId="5" fillId="2" borderId="423" xfId="4" applyFont="1" applyFill="1" applyBorder="1" applyAlignment="1">
      <alignment horizontal="left" vertical="center" wrapText="1"/>
    </xf>
    <xf numFmtId="0" fontId="88" fillId="0" borderId="0" xfId="4" applyFont="1" applyAlignment="1">
      <alignment horizontal="left" vertical="center" wrapText="1"/>
    </xf>
    <xf numFmtId="0" fontId="88" fillId="0" borderId="5" xfId="4" applyFont="1" applyBorder="1" applyAlignment="1">
      <alignment horizontal="left" vertical="center" wrapText="1"/>
    </xf>
    <xf numFmtId="0" fontId="20" fillId="2" borderId="6" xfId="4" applyFont="1" applyFill="1" applyBorder="1" applyAlignment="1">
      <alignment horizontal="center" vertical="center"/>
    </xf>
    <xf numFmtId="0" fontId="20" fillId="0" borderId="6" xfId="4" applyFont="1" applyBorder="1" applyAlignment="1">
      <alignment horizontal="center" vertical="center"/>
    </xf>
    <xf numFmtId="0" fontId="22" fillId="2" borderId="0" xfId="4" applyFont="1" applyFill="1" applyAlignment="1">
      <alignment vertical="top" wrapText="1"/>
    </xf>
    <xf numFmtId="0" fontId="22" fillId="2" borderId="5" xfId="4" applyFont="1" applyFill="1" applyBorder="1" applyAlignment="1">
      <alignment vertical="top" wrapText="1"/>
    </xf>
    <xf numFmtId="49" fontId="14" fillId="0" borderId="0" xfId="4" applyNumberFormat="1" applyFont="1" applyAlignment="1">
      <alignment horizontal="center" vertical="center"/>
    </xf>
    <xf numFmtId="0" fontId="14" fillId="0" borderId="106" xfId="4" applyFont="1" applyBorder="1" applyAlignment="1">
      <alignment horizontal="center" vertical="center"/>
    </xf>
    <xf numFmtId="0" fontId="14" fillId="0" borderId="28" xfId="4" applyFont="1" applyBorder="1" applyAlignment="1">
      <alignment horizontal="center" vertical="center"/>
    </xf>
    <xf numFmtId="0" fontId="22" fillId="0" borderId="0" xfId="0" applyFont="1" applyAlignment="1">
      <alignment vertical="top" wrapText="1"/>
    </xf>
    <xf numFmtId="0" fontId="22" fillId="0" borderId="0" xfId="4" applyFont="1" applyAlignment="1">
      <alignment vertical="top" wrapText="1"/>
    </xf>
    <xf numFmtId="0" fontId="22" fillId="0" borderId="0" xfId="4" applyFont="1" applyAlignment="1">
      <alignment horizontal="left" vertical="top" wrapText="1"/>
    </xf>
    <xf numFmtId="0" fontId="20" fillId="0" borderId="6" xfId="4" applyFont="1" applyFill="1" applyBorder="1" applyAlignment="1">
      <alignment horizontal="center" vertical="center" shrinkToFit="1"/>
    </xf>
    <xf numFmtId="0" fontId="22" fillId="2" borderId="0" xfId="4" applyFont="1" applyFill="1" applyAlignment="1">
      <alignment horizontal="left" vertical="center"/>
    </xf>
    <xf numFmtId="0" fontId="22" fillId="2" borderId="5" xfId="4" applyFont="1" applyFill="1" applyBorder="1" applyAlignment="1">
      <alignment horizontal="left" vertical="center"/>
    </xf>
    <xf numFmtId="0" fontId="22" fillId="0" borderId="0" xfId="4" applyFont="1" applyFill="1" applyAlignment="1">
      <alignment horizontal="left" vertical="center" shrinkToFit="1"/>
    </xf>
    <xf numFmtId="0" fontId="20" fillId="0" borderId="0" xfId="4" applyFont="1" applyAlignment="1">
      <alignment horizontal="left" vertical="center" wrapText="1"/>
    </xf>
    <xf numFmtId="0" fontId="24" fillId="0" borderId="83" xfId="4" applyFont="1" applyBorder="1" applyAlignment="1">
      <alignment horizontal="left" vertical="center" shrinkToFit="1"/>
    </xf>
    <xf numFmtId="0" fontId="24" fillId="0" borderId="0" xfId="4" applyFont="1" applyAlignment="1">
      <alignment horizontal="left" vertical="center" shrinkToFit="1"/>
    </xf>
    <xf numFmtId="0" fontId="24" fillId="0" borderId="15" xfId="4" applyFont="1" applyBorder="1" applyAlignment="1">
      <alignment horizontal="left" vertical="center" shrinkToFit="1"/>
    </xf>
    <xf numFmtId="0" fontId="24" fillId="0" borderId="0" xfId="4" applyFont="1" applyAlignment="1">
      <alignment horizontal="left" vertical="top" wrapText="1"/>
    </xf>
    <xf numFmtId="0" fontId="22" fillId="0" borderId="5" xfId="4" applyFont="1" applyBorder="1" applyAlignment="1">
      <alignment horizontal="left" vertical="top" wrapText="1"/>
    </xf>
    <xf numFmtId="0" fontId="20" fillId="0" borderId="83" xfId="4" applyFont="1" applyBorder="1" applyAlignment="1">
      <alignment horizontal="left" vertical="center"/>
    </xf>
    <xf numFmtId="0" fontId="20" fillId="0" borderId="5" xfId="4" applyFont="1" applyBorder="1" applyAlignment="1">
      <alignment horizontal="left" vertical="center"/>
    </xf>
    <xf numFmtId="0" fontId="20" fillId="0" borderId="18" xfId="4" applyFont="1" applyBorder="1" applyAlignment="1">
      <alignment horizontal="center" vertical="center"/>
    </xf>
    <xf numFmtId="0" fontId="20" fillId="0" borderId="19" xfId="4" applyFont="1" applyBorder="1" applyAlignment="1">
      <alignment horizontal="center" vertical="center"/>
    </xf>
    <xf numFmtId="0" fontId="20" fillId="0" borderId="20" xfId="4" applyFont="1" applyBorder="1" applyAlignment="1">
      <alignment horizontal="center" vertical="center"/>
    </xf>
    <xf numFmtId="203" fontId="44" fillId="0" borderId="18" xfId="4" applyNumberFormat="1" applyFont="1" applyFill="1" applyBorder="1" applyAlignment="1">
      <alignment horizontal="right" vertical="center"/>
    </xf>
    <xf numFmtId="203" fontId="44" fillId="0" borderId="19" xfId="4" applyNumberFormat="1" applyFont="1" applyFill="1" applyBorder="1" applyAlignment="1">
      <alignment horizontal="right" vertical="center"/>
    </xf>
    <xf numFmtId="203" fontId="20" fillId="0" borderId="18" xfId="4" applyNumberFormat="1" applyFont="1" applyBorder="1" applyAlignment="1">
      <alignment horizontal="right" vertical="center"/>
    </xf>
    <xf numFmtId="203" fontId="20" fillId="0" borderId="19" xfId="4" applyNumberFormat="1" applyFont="1" applyBorder="1" applyAlignment="1">
      <alignment horizontal="right" vertical="center"/>
    </xf>
    <xf numFmtId="0" fontId="20" fillId="0" borderId="18" xfId="4" applyFont="1" applyBorder="1" applyAlignment="1">
      <alignment horizontal="center" vertical="center" shrinkToFit="1"/>
    </xf>
    <xf numFmtId="0" fontId="20" fillId="0" borderId="19" xfId="4" applyFont="1" applyBorder="1" applyAlignment="1">
      <alignment horizontal="center" vertical="center" shrinkToFit="1"/>
    </xf>
    <xf numFmtId="0" fontId="20" fillId="0" borderId="45" xfId="4" applyFont="1" applyBorder="1" applyAlignment="1">
      <alignment horizontal="center" vertical="center" shrinkToFit="1"/>
    </xf>
    <xf numFmtId="183" fontId="20" fillId="4" borderId="19" xfId="4" applyNumberFormat="1" applyFont="1" applyFill="1" applyBorder="1" applyAlignment="1">
      <alignment horizontal="right" vertical="center"/>
    </xf>
    <xf numFmtId="183" fontId="20" fillId="4" borderId="6" xfId="4" applyNumberFormat="1" applyFont="1" applyFill="1" applyBorder="1" applyAlignment="1">
      <alignment horizontal="right" vertical="center"/>
    </xf>
    <xf numFmtId="0" fontId="22" fillId="0" borderId="0" xfId="4" applyFont="1" applyAlignment="1">
      <alignment horizontal="left" vertical="center"/>
    </xf>
    <xf numFmtId="0" fontId="22" fillId="0" borderId="5" xfId="4" applyFont="1" applyBorder="1" applyAlignment="1">
      <alignment horizontal="left" vertical="center"/>
    </xf>
    <xf numFmtId="0" fontId="20" fillId="0" borderId="263" xfId="4" applyFont="1" applyBorder="1" applyAlignment="1">
      <alignment horizontal="center" vertical="center" shrinkToFit="1" readingOrder="1"/>
    </xf>
    <xf numFmtId="0" fontId="20" fillId="0" borderId="264" xfId="4" applyFont="1" applyBorder="1" applyAlignment="1">
      <alignment horizontal="center" vertical="center" shrinkToFit="1" readingOrder="1"/>
    </xf>
    <xf numFmtId="0" fontId="20" fillId="0" borderId="265" xfId="4" applyFont="1" applyBorder="1" applyAlignment="1">
      <alignment horizontal="center" vertical="center" shrinkToFit="1" readingOrder="1"/>
    </xf>
    <xf numFmtId="0" fontId="22" fillId="0" borderId="266" xfId="4" applyFont="1" applyBorder="1" applyAlignment="1">
      <alignment horizontal="left" vertical="center" shrinkToFit="1"/>
    </xf>
    <xf numFmtId="0" fontId="22" fillId="0" borderId="264" xfId="4" applyFont="1" applyBorder="1" applyAlignment="1">
      <alignment horizontal="left" vertical="center" shrinkToFit="1"/>
    </xf>
    <xf numFmtId="183" fontId="20" fillId="0" borderId="264" xfId="4" applyNumberFormat="1" applyFont="1" applyBorder="1" applyAlignment="1">
      <alignment horizontal="right" vertical="center"/>
    </xf>
    <xf numFmtId="0" fontId="20" fillId="0" borderId="261" xfId="4" applyFont="1" applyBorder="1" applyAlignment="1">
      <alignment horizontal="center" vertical="center" shrinkToFit="1"/>
    </xf>
    <xf numFmtId="0" fontId="20" fillId="0" borderId="258" xfId="4" applyFont="1" applyBorder="1" applyAlignment="1">
      <alignment horizontal="center" vertical="center" shrinkToFit="1"/>
    </xf>
    <xf numFmtId="0" fontId="20" fillId="0" borderId="259" xfId="4" applyFont="1" applyBorder="1" applyAlignment="1">
      <alignment horizontal="center" vertical="center" shrinkToFit="1"/>
    </xf>
    <xf numFmtId="0" fontId="22" fillId="0" borderId="260" xfId="4" applyFont="1" applyBorder="1" applyAlignment="1">
      <alignment horizontal="left" vertical="center" shrinkToFit="1"/>
    </xf>
    <xf numFmtId="0" fontId="22" fillId="0" borderId="258" xfId="4" applyFont="1" applyBorder="1" applyAlignment="1">
      <alignment horizontal="left" vertical="center" shrinkToFit="1"/>
    </xf>
    <xf numFmtId="183" fontId="20" fillId="0" borderId="258" xfId="0" applyNumberFormat="1" applyFont="1" applyBorder="1" applyAlignment="1">
      <alignment horizontal="right" vertical="center"/>
    </xf>
    <xf numFmtId="183" fontId="20" fillId="0" borderId="258" xfId="4" applyNumberFormat="1" applyFont="1" applyBorder="1" applyAlignment="1">
      <alignment horizontal="right" vertical="center"/>
    </xf>
    <xf numFmtId="0" fontId="20" fillId="0" borderId="43" xfId="4" applyFont="1" applyBorder="1" applyAlignment="1">
      <alignment horizontal="center" vertical="center"/>
    </xf>
    <xf numFmtId="0" fontId="20" fillId="0" borderId="2" xfId="4" applyFont="1" applyBorder="1" applyAlignment="1">
      <alignment horizontal="center" vertical="center"/>
    </xf>
    <xf numFmtId="0" fontId="20" fillId="0" borderId="91" xfId="4" applyFont="1" applyBorder="1" applyAlignment="1">
      <alignment horizontal="center" vertical="center"/>
    </xf>
    <xf numFmtId="183" fontId="20" fillId="4" borderId="2" xfId="4" applyNumberFormat="1" applyFont="1" applyFill="1" applyBorder="1" applyAlignment="1">
      <alignment horizontal="right" vertical="center"/>
    </xf>
    <xf numFmtId="0" fontId="20" fillId="0" borderId="5" xfId="4" applyFont="1" applyBorder="1" applyAlignment="1">
      <alignment horizontal="left" vertical="center" wrapText="1"/>
    </xf>
    <xf numFmtId="0" fontId="22" fillId="0" borderId="164" xfId="4" applyFont="1" applyBorder="1" applyAlignment="1">
      <alignment vertical="center" shrinkToFit="1"/>
    </xf>
    <xf numFmtId="0" fontId="22" fillId="0" borderId="157" xfId="4" applyFont="1" applyBorder="1" applyAlignment="1">
      <alignment vertical="center" shrinkToFit="1"/>
    </xf>
    <xf numFmtId="183" fontId="20" fillId="0" borderId="64" xfId="4" applyNumberFormat="1" applyFont="1" applyFill="1" applyBorder="1" applyAlignment="1">
      <alignment horizontal="right" vertical="center"/>
    </xf>
    <xf numFmtId="183" fontId="20" fillId="0" borderId="64" xfId="4" applyNumberFormat="1" applyFont="1" applyBorder="1" applyAlignment="1">
      <alignment horizontal="right" vertical="center"/>
    </xf>
    <xf numFmtId="0" fontId="20" fillId="0" borderId="31" xfId="4" applyFont="1" applyBorder="1" applyAlignment="1">
      <alignment horizontal="center" vertical="center"/>
    </xf>
    <xf numFmtId="0" fontId="20" fillId="0" borderId="12" xfId="4" applyFont="1" applyBorder="1" applyAlignment="1">
      <alignment horizontal="center" vertical="center"/>
    </xf>
    <xf numFmtId="0" fontId="20" fillId="0" borderId="34" xfId="4" applyFont="1" applyBorder="1" applyAlignment="1">
      <alignment horizontal="center" vertical="center"/>
    </xf>
    <xf numFmtId="0" fontId="20" fillId="0" borderId="3" xfId="4" applyFont="1" applyBorder="1" applyAlignment="1">
      <alignment horizontal="center" vertical="center"/>
    </xf>
    <xf numFmtId="0" fontId="20" fillId="0" borderId="0" xfId="4" applyFont="1" applyAlignment="1">
      <alignment horizontal="center" vertical="center"/>
    </xf>
    <xf numFmtId="0" fontId="20" fillId="0" borderId="25" xfId="4" applyFont="1" applyBorder="1" applyAlignment="1">
      <alignment horizontal="center" vertical="center"/>
    </xf>
    <xf numFmtId="183" fontId="20" fillId="0" borderId="49" xfId="4" applyNumberFormat="1" applyFont="1" applyFill="1" applyBorder="1" applyAlignment="1">
      <alignment horizontal="right" vertical="center"/>
    </xf>
    <xf numFmtId="183" fontId="20" fillId="0" borderId="49" xfId="4" applyNumberFormat="1" applyFont="1" applyBorder="1" applyAlignment="1">
      <alignment horizontal="right" vertical="center"/>
    </xf>
    <xf numFmtId="183" fontId="20" fillId="4" borderId="53" xfId="0" applyNumberFormat="1" applyFont="1" applyFill="1" applyBorder="1" applyAlignment="1">
      <alignment horizontal="right" vertical="center"/>
    </xf>
    <xf numFmtId="183" fontId="20" fillId="4" borderId="53" xfId="4" applyNumberFormat="1" applyFont="1" applyFill="1" applyBorder="1" applyAlignment="1">
      <alignment horizontal="right" vertical="center"/>
    </xf>
    <xf numFmtId="0" fontId="22" fillId="0" borderId="208" xfId="4" applyFont="1" applyBorder="1" applyAlignment="1">
      <alignment horizontal="left" vertical="center" shrinkToFit="1"/>
    </xf>
    <xf numFmtId="0" fontId="22" fillId="0" borderId="64" xfId="4" applyFont="1" applyBorder="1" applyAlignment="1">
      <alignment horizontal="left" vertical="center" shrinkToFit="1"/>
    </xf>
    <xf numFmtId="183" fontId="20" fillId="0" borderId="64" xfId="0" applyNumberFormat="1" applyFont="1" applyBorder="1" applyAlignment="1">
      <alignment horizontal="right" vertical="center"/>
    </xf>
    <xf numFmtId="183" fontId="20" fillId="0" borderId="66" xfId="4" applyNumberFormat="1" applyFont="1" applyBorder="1" applyAlignment="1">
      <alignment horizontal="right" vertical="center"/>
    </xf>
    <xf numFmtId="0" fontId="22" fillId="0" borderId="103" xfId="4" applyFont="1" applyBorder="1" applyAlignment="1">
      <alignment horizontal="left" vertical="top" shrinkToFit="1"/>
    </xf>
    <xf numFmtId="0" fontId="22" fillId="0" borderId="53" xfId="4" applyFont="1" applyBorder="1" applyAlignment="1">
      <alignment horizontal="left" vertical="top" shrinkToFit="1"/>
    </xf>
    <xf numFmtId="0" fontId="22" fillId="0" borderId="37" xfId="4" applyFont="1" applyBorder="1" applyAlignment="1">
      <alignment horizontal="left" vertical="center" shrinkToFit="1"/>
    </xf>
    <xf numFmtId="0" fontId="22" fillId="0" borderId="12" xfId="4" applyFont="1" applyBorder="1" applyAlignment="1">
      <alignment horizontal="left" vertical="center" shrinkToFit="1"/>
    </xf>
    <xf numFmtId="183" fontId="20" fillId="4" borderId="49" xfId="4" applyNumberFormat="1" applyFont="1" applyFill="1" applyBorder="1">
      <alignment vertical="center"/>
    </xf>
    <xf numFmtId="0" fontId="20" fillId="0" borderId="45" xfId="4" applyFont="1" applyBorder="1" applyAlignment="1">
      <alignment horizontal="center" vertical="center"/>
    </xf>
    <xf numFmtId="183" fontId="20" fillId="0" borderId="19" xfId="4" applyNumberFormat="1" applyFont="1" applyBorder="1" applyAlignment="1">
      <alignment horizontal="right" vertical="center"/>
    </xf>
    <xf numFmtId="0" fontId="22" fillId="0" borderId="0" xfId="4" applyFont="1" applyAlignment="1">
      <alignment horizontal="left" vertical="top"/>
    </xf>
    <xf numFmtId="0" fontId="22" fillId="0" borderId="5" xfId="4" applyFont="1" applyBorder="1" applyAlignment="1">
      <alignment horizontal="left" vertical="top"/>
    </xf>
    <xf numFmtId="0" fontId="26" fillId="2" borderId="51" xfId="4" applyFont="1" applyFill="1" applyBorder="1">
      <alignment vertical="center"/>
    </xf>
    <xf numFmtId="0" fontId="77" fillId="0" borderId="49" xfId="0" applyFont="1" applyBorder="1">
      <alignment vertical="center"/>
    </xf>
    <xf numFmtId="183" fontId="20" fillId="4" borderId="12" xfId="4" applyNumberFormat="1" applyFont="1" applyFill="1" applyBorder="1" applyAlignment="1">
      <alignment horizontal="right" vertical="center"/>
    </xf>
    <xf numFmtId="0" fontId="23" fillId="2" borderId="0" xfId="4" applyFont="1" applyFill="1" applyAlignment="1">
      <alignment horizontal="left" vertical="top" wrapText="1"/>
    </xf>
    <xf numFmtId="0" fontId="23" fillId="2" borderId="5" xfId="4" applyFont="1" applyFill="1" applyBorder="1" applyAlignment="1">
      <alignment horizontal="left" vertical="top" wrapText="1"/>
    </xf>
    <xf numFmtId="191" fontId="20" fillId="4" borderId="242" xfId="4" applyNumberFormat="1" applyFont="1" applyFill="1" applyBorder="1" applyAlignment="1">
      <alignment horizontal="right" vertical="center"/>
    </xf>
    <xf numFmtId="0" fontId="26" fillId="2" borderId="212" xfId="4" applyFont="1" applyFill="1" applyBorder="1" applyAlignment="1">
      <alignment vertical="center" shrinkToFit="1"/>
    </xf>
    <xf numFmtId="0" fontId="77" fillId="0" borderId="211" xfId="0" applyFont="1" applyBorder="1" applyAlignment="1">
      <alignment vertical="center" shrinkToFit="1"/>
    </xf>
    <xf numFmtId="0" fontId="77" fillId="0" borderId="16" xfId="0" applyFont="1" applyBorder="1" applyAlignment="1">
      <alignment vertical="center" shrinkToFit="1"/>
    </xf>
    <xf numFmtId="0" fontId="77" fillId="0" borderId="6" xfId="0" applyFont="1" applyBorder="1" applyAlignment="1">
      <alignment vertical="center" shrinkToFit="1"/>
    </xf>
    <xf numFmtId="191" fontId="20" fillId="4" borderId="211" xfId="4" applyNumberFormat="1" applyFont="1" applyFill="1" applyBorder="1" applyAlignment="1">
      <alignment horizontal="right" vertical="center"/>
    </xf>
    <xf numFmtId="0" fontId="20" fillId="2" borderId="212" xfId="4" applyFont="1" applyFill="1" applyBorder="1" applyAlignment="1">
      <alignment vertical="center" shrinkToFit="1"/>
    </xf>
    <xf numFmtId="0" fontId="15" fillId="0" borderId="211" xfId="0" applyFont="1" applyBorder="1" applyAlignment="1">
      <alignment vertical="center" shrinkToFit="1"/>
    </xf>
    <xf numFmtId="0" fontId="15" fillId="0" borderId="14" xfId="0" applyFont="1" applyBorder="1" applyAlignment="1">
      <alignment vertical="center" shrinkToFit="1"/>
    </xf>
    <xf numFmtId="0" fontId="15" fillId="0" borderId="0" xfId="0" applyFont="1" applyAlignment="1">
      <alignment vertical="center" shrinkToFit="1"/>
    </xf>
    <xf numFmtId="0" fontId="37" fillId="2" borderId="0" xfId="4" applyFont="1" applyFill="1" applyAlignment="1">
      <alignment horizontal="left" vertical="top" wrapText="1"/>
    </xf>
    <xf numFmtId="0" fontId="37" fillId="2" borderId="5" xfId="4" applyFont="1" applyFill="1" applyBorder="1" applyAlignment="1">
      <alignment horizontal="left" vertical="top" wrapText="1"/>
    </xf>
    <xf numFmtId="191" fontId="20" fillId="4" borderId="64" xfId="4" applyNumberFormat="1" applyFont="1" applyFill="1" applyBorder="1" applyAlignment="1">
      <alignment horizontal="right" vertical="center"/>
    </xf>
    <xf numFmtId="0" fontId="20" fillId="2" borderId="186" xfId="4" applyFont="1" applyFill="1" applyBorder="1" applyAlignment="1">
      <alignment vertical="center" shrinkToFit="1"/>
    </xf>
    <xf numFmtId="0" fontId="20" fillId="2" borderId="187" xfId="4" applyFont="1" applyFill="1" applyBorder="1" applyAlignment="1">
      <alignment vertical="center" shrinkToFit="1"/>
    </xf>
    <xf numFmtId="0" fontId="20" fillId="2" borderId="188" xfId="4" applyFont="1" applyFill="1" applyBorder="1" applyAlignment="1">
      <alignment vertical="center" shrinkToFit="1"/>
    </xf>
    <xf numFmtId="191" fontId="20" fillId="0" borderId="187" xfId="4" applyNumberFormat="1" applyFont="1" applyFill="1" applyBorder="1" applyAlignment="1">
      <alignment horizontal="right" vertical="center"/>
    </xf>
    <xf numFmtId="191" fontId="20" fillId="4" borderId="187" xfId="4" applyNumberFormat="1" applyFont="1" applyFill="1" applyBorder="1" applyAlignment="1">
      <alignment horizontal="right" vertical="center"/>
    </xf>
    <xf numFmtId="191" fontId="20" fillId="0" borderId="190" xfId="4" applyNumberFormat="1" applyFont="1" applyFill="1" applyBorder="1" applyAlignment="1">
      <alignment horizontal="right" vertical="center"/>
    </xf>
    <xf numFmtId="0" fontId="20" fillId="0" borderId="24" xfId="4" applyFont="1" applyBorder="1" applyAlignment="1">
      <alignment horizontal="center" vertical="center" textRotation="255"/>
    </xf>
    <xf numFmtId="0" fontId="20" fillId="0" borderId="35" xfId="4" applyFont="1" applyBorder="1" applyAlignment="1">
      <alignment horizontal="center" vertical="center" textRotation="255"/>
    </xf>
    <xf numFmtId="0" fontId="20" fillId="0" borderId="40" xfId="4" applyFont="1" applyBorder="1" applyAlignment="1">
      <alignment horizontal="center" vertical="center" textRotation="255"/>
    </xf>
    <xf numFmtId="0" fontId="20" fillId="0" borderId="23" xfId="4" applyFont="1" applyBorder="1" applyAlignment="1">
      <alignment horizontal="center" vertical="center" textRotation="255"/>
    </xf>
    <xf numFmtId="0" fontId="20" fillId="0" borderId="4" xfId="4" applyFont="1" applyBorder="1" applyAlignment="1">
      <alignment horizontal="center" vertical="center" textRotation="255"/>
    </xf>
    <xf numFmtId="0" fontId="20" fillId="2" borderId="213" xfId="4" applyFont="1" applyFill="1" applyBorder="1" applyAlignment="1">
      <alignment vertical="center" shrinkToFit="1"/>
    </xf>
    <xf numFmtId="0" fontId="20" fillId="2" borderId="210" xfId="4" applyFont="1" applyFill="1" applyBorder="1" applyAlignment="1">
      <alignment vertical="center" shrinkToFit="1"/>
    </xf>
    <xf numFmtId="0" fontId="20" fillId="2" borderId="224" xfId="4" applyFont="1" applyFill="1" applyBorder="1" applyAlignment="1">
      <alignment vertical="center" shrinkToFit="1"/>
    </xf>
    <xf numFmtId="191" fontId="20" fillId="4" borderId="210" xfId="4" applyNumberFormat="1" applyFont="1" applyFill="1" applyBorder="1" applyAlignment="1">
      <alignment horizontal="right" vertical="center"/>
    </xf>
    <xf numFmtId="0" fontId="20" fillId="0" borderId="99" xfId="4" applyFont="1" applyBorder="1" applyAlignment="1">
      <alignment horizontal="center" vertical="center"/>
    </xf>
    <xf numFmtId="0" fontId="20" fillId="0" borderId="26" xfId="4" applyFont="1" applyBorder="1" applyAlignment="1">
      <alignment horizontal="center" vertical="center"/>
    </xf>
    <xf numFmtId="0" fontId="20" fillId="0" borderId="90" xfId="4" applyFont="1" applyBorder="1" applyAlignment="1">
      <alignment horizontal="center" vertical="center" wrapText="1" shrinkToFit="1"/>
    </xf>
    <xf numFmtId="0" fontId="20" fillId="0" borderId="2" xfId="4" applyFont="1" applyBorder="1" applyAlignment="1">
      <alignment horizontal="center" vertical="center" wrapText="1" shrinkToFit="1"/>
    </xf>
    <xf numFmtId="0" fontId="20" fillId="0" borderId="88" xfId="4" applyFont="1" applyBorder="1" applyAlignment="1">
      <alignment horizontal="center" vertical="center" wrapText="1" shrinkToFit="1"/>
    </xf>
    <xf numFmtId="0" fontId="20" fillId="0" borderId="41" xfId="4" applyFont="1" applyBorder="1" applyAlignment="1">
      <alignment horizontal="center" vertical="center" wrapText="1" shrinkToFit="1"/>
    </xf>
    <xf numFmtId="0" fontId="20" fillId="0" borderId="6" xfId="4" applyFont="1" applyBorder="1" applyAlignment="1">
      <alignment horizontal="center" vertical="center" wrapText="1" shrinkToFit="1"/>
    </xf>
    <xf numFmtId="0" fontId="20" fillId="0" borderId="17" xfId="4" applyFont="1" applyBorder="1" applyAlignment="1">
      <alignment horizontal="center" vertical="center" wrapText="1" shrinkToFit="1"/>
    </xf>
    <xf numFmtId="0" fontId="20" fillId="0" borderId="87" xfId="4" applyFont="1" applyBorder="1" applyAlignment="1">
      <alignment horizontal="left" vertical="center" wrapText="1" shrinkToFit="1"/>
    </xf>
    <xf numFmtId="0" fontId="20" fillId="0" borderId="2" xfId="4" applyFont="1" applyBorder="1" applyAlignment="1">
      <alignment horizontal="left" vertical="center" wrapText="1" shrinkToFit="1"/>
    </xf>
    <xf numFmtId="0" fontId="20" fillId="0" borderId="84" xfId="4" applyFont="1" applyBorder="1" applyAlignment="1">
      <alignment horizontal="left" vertical="center" wrapText="1" shrinkToFit="1"/>
    </xf>
    <xf numFmtId="0" fontId="20" fillId="0" borderId="16" xfId="4" applyFont="1" applyBorder="1" applyAlignment="1">
      <alignment horizontal="left" vertical="center" wrapText="1" shrinkToFit="1"/>
    </xf>
    <xf numFmtId="0" fontId="20" fillId="0" borderId="6" xfId="4" applyFont="1" applyBorder="1" applyAlignment="1">
      <alignment horizontal="left" vertical="center" wrapText="1" shrinkToFit="1"/>
    </xf>
    <xf numFmtId="0" fontId="20" fillId="0" borderId="85" xfId="4" applyFont="1" applyBorder="1" applyAlignment="1">
      <alignment horizontal="left" vertical="center" wrapText="1" shrinkToFit="1"/>
    </xf>
    <xf numFmtId="183" fontId="20" fillId="2" borderId="44" xfId="4" applyNumberFormat="1" applyFont="1" applyFill="1" applyBorder="1" applyAlignment="1">
      <alignment horizontal="right" vertical="center" shrinkToFit="1"/>
    </xf>
    <xf numFmtId="183" fontId="20" fillId="4" borderId="44" xfId="4" applyNumberFormat="1" applyFont="1" applyFill="1" applyBorder="1" applyAlignment="1">
      <alignment horizontal="right" vertical="center" shrinkToFit="1"/>
    </xf>
    <xf numFmtId="0" fontId="20" fillId="2" borderId="140" xfId="4" applyFont="1" applyFill="1" applyBorder="1" applyAlignment="1">
      <alignment horizontal="center" vertical="center"/>
    </xf>
    <xf numFmtId="0" fontId="20" fillId="2" borderId="128" xfId="4" applyFont="1" applyFill="1" applyBorder="1" applyAlignment="1">
      <alignment horizontal="center" vertical="center"/>
    </xf>
    <xf numFmtId="0" fontId="20" fillId="2" borderId="141" xfId="4" applyFont="1" applyFill="1" applyBorder="1" applyAlignment="1">
      <alignment horizontal="center" vertical="center"/>
    </xf>
    <xf numFmtId="183" fontId="20" fillId="4" borderId="140" xfId="4" applyNumberFormat="1" applyFont="1" applyFill="1" applyBorder="1" applyAlignment="1">
      <alignment horizontal="right" vertical="center" shrinkToFit="1"/>
    </xf>
    <xf numFmtId="183" fontId="20" fillId="4" borderId="128" xfId="4" applyNumberFormat="1" applyFont="1" applyFill="1" applyBorder="1" applyAlignment="1">
      <alignment horizontal="right" vertical="center" shrinkToFit="1"/>
    </xf>
    <xf numFmtId="183" fontId="20" fillId="4" borderId="141" xfId="4" applyNumberFormat="1" applyFont="1" applyFill="1" applyBorder="1" applyAlignment="1">
      <alignment horizontal="right" vertical="center" shrinkToFit="1"/>
    </xf>
    <xf numFmtId="0" fontId="24" fillId="0" borderId="5" xfId="4" applyFont="1" applyBorder="1" applyAlignment="1">
      <alignment horizontal="left" vertical="top" wrapText="1"/>
    </xf>
    <xf numFmtId="0" fontId="20" fillId="2" borderId="11" xfId="4" applyFont="1" applyFill="1" applyBorder="1" applyAlignment="1">
      <alignment horizontal="center" vertical="center" shrinkToFit="1"/>
    </xf>
    <xf numFmtId="0" fontId="20" fillId="2" borderId="12" xfId="4" applyFont="1" applyFill="1" applyBorder="1" applyAlignment="1">
      <alignment horizontal="center" vertical="center" shrinkToFit="1"/>
    </xf>
    <xf numFmtId="0" fontId="20" fillId="2" borderId="13" xfId="4" applyFont="1" applyFill="1" applyBorder="1" applyAlignment="1">
      <alignment horizontal="center" vertical="center" shrinkToFit="1"/>
    </xf>
    <xf numFmtId="183" fontId="20" fillId="0" borderId="11" xfId="4" applyNumberFormat="1" applyFont="1" applyBorder="1" applyAlignment="1">
      <alignment horizontal="right" vertical="center" shrinkToFit="1"/>
    </xf>
    <xf numFmtId="183" fontId="20" fillId="0" borderId="12" xfId="4" applyNumberFormat="1" applyFont="1" applyBorder="1" applyAlignment="1">
      <alignment horizontal="right" vertical="center" shrinkToFit="1"/>
    </xf>
    <xf numFmtId="183" fontId="20" fillId="0" borderId="13" xfId="4" applyNumberFormat="1" applyFont="1" applyBorder="1" applyAlignment="1">
      <alignment horizontal="right" vertical="center" shrinkToFit="1"/>
    </xf>
    <xf numFmtId="183" fontId="20" fillId="0" borderId="18" xfId="4" applyNumberFormat="1" applyFont="1" applyBorder="1" applyAlignment="1">
      <alignment horizontal="center" vertical="center" shrinkToFit="1"/>
    </xf>
    <xf numFmtId="183" fontId="20" fillId="0" borderId="19" xfId="4" applyNumberFormat="1" applyFont="1" applyBorder="1" applyAlignment="1">
      <alignment horizontal="center" vertical="center" shrinkToFit="1"/>
    </xf>
    <xf numFmtId="183" fontId="20" fillId="0" borderId="20" xfId="4" applyNumberFormat="1" applyFont="1" applyBorder="1" applyAlignment="1">
      <alignment horizontal="center" vertical="center" shrinkToFit="1"/>
    </xf>
    <xf numFmtId="183" fontId="20" fillId="4" borderId="11" xfId="4" applyNumberFormat="1" applyFont="1" applyFill="1" applyBorder="1" applyAlignment="1">
      <alignment horizontal="right" vertical="center" shrinkToFit="1"/>
    </xf>
    <xf numFmtId="183" fontId="20" fillId="4" borderId="12" xfId="4" applyNumberFormat="1" applyFont="1" applyFill="1" applyBorder="1" applyAlignment="1">
      <alignment horizontal="right" vertical="center" shrinkToFit="1"/>
    </xf>
    <xf numFmtId="183" fontId="20" fillId="4" borderId="13" xfId="4" applyNumberFormat="1" applyFont="1" applyFill="1" applyBorder="1" applyAlignment="1">
      <alignment horizontal="right" vertical="center" shrinkToFit="1"/>
    </xf>
    <xf numFmtId="0" fontId="23" fillId="0" borderId="0" xfId="4" applyFont="1" applyAlignment="1">
      <alignment horizontal="right" vertical="top" wrapText="1"/>
    </xf>
    <xf numFmtId="0" fontId="23" fillId="0" borderId="15" xfId="4" applyFont="1" applyBorder="1" applyAlignment="1">
      <alignment horizontal="right" vertical="top" wrapText="1"/>
    </xf>
    <xf numFmtId="183" fontId="20" fillId="2" borderId="11" xfId="4" applyNumberFormat="1" applyFont="1" applyFill="1" applyBorder="1" applyAlignment="1">
      <alignment horizontal="right" vertical="center" shrinkToFit="1"/>
    </xf>
    <xf numFmtId="183" fontId="20" fillId="2" borderId="12" xfId="4" applyNumberFormat="1" applyFont="1" applyFill="1" applyBorder="1" applyAlignment="1">
      <alignment horizontal="right" vertical="center" shrinkToFit="1"/>
    </xf>
    <xf numFmtId="183" fontId="20" fillId="2" borderId="13" xfId="4" applyNumberFormat="1" applyFont="1" applyFill="1" applyBorder="1" applyAlignment="1">
      <alignment horizontal="right" vertical="center" shrinkToFit="1"/>
    </xf>
    <xf numFmtId="0" fontId="20" fillId="2" borderId="44" xfId="4" applyFont="1" applyFill="1" applyBorder="1" applyAlignment="1">
      <alignment horizontal="center" vertical="center" shrinkToFit="1"/>
    </xf>
    <xf numFmtId="0" fontId="20" fillId="0" borderId="20" xfId="4" applyFont="1" applyBorder="1" applyAlignment="1">
      <alignment horizontal="center" vertical="center" shrinkToFit="1"/>
    </xf>
    <xf numFmtId="0" fontId="20" fillId="2" borderId="48" xfId="4" applyFont="1" applyFill="1" applyBorder="1" applyAlignment="1">
      <alignment horizontal="center" vertical="center" shrinkToFit="1"/>
    </xf>
    <xf numFmtId="0" fontId="20" fillId="2" borderId="22" xfId="4" applyFont="1" applyFill="1" applyBorder="1" applyAlignment="1">
      <alignment horizontal="center" vertical="center" shrinkToFit="1"/>
    </xf>
    <xf numFmtId="183" fontId="20" fillId="2" borderId="140" xfId="4" applyNumberFormat="1" applyFont="1" applyFill="1" applyBorder="1" applyAlignment="1">
      <alignment horizontal="right" vertical="center" shrinkToFit="1"/>
    </xf>
    <xf numFmtId="183" fontId="20" fillId="2" borderId="128" xfId="4" applyNumberFormat="1" applyFont="1" applyFill="1" applyBorder="1" applyAlignment="1">
      <alignment horizontal="right" vertical="center" shrinkToFit="1"/>
    </xf>
    <xf numFmtId="183" fontId="20" fillId="2" borderId="141" xfId="4" applyNumberFormat="1" applyFont="1" applyFill="1" applyBorder="1" applyAlignment="1">
      <alignment horizontal="right" vertical="center" shrinkToFit="1"/>
    </xf>
    <xf numFmtId="211" fontId="29" fillId="0" borderId="0" xfId="4" applyNumberFormat="1" applyFont="1" applyAlignment="1">
      <alignment horizontal="right" vertical="center"/>
    </xf>
    <xf numFmtId="211" fontId="29" fillId="0" borderId="5" xfId="4" applyNumberFormat="1" applyFont="1" applyBorder="1" applyAlignment="1">
      <alignment horizontal="right" vertical="center"/>
    </xf>
    <xf numFmtId="205" fontId="20" fillId="4" borderId="176" xfId="4" applyNumberFormat="1" applyFont="1" applyFill="1" applyBorder="1" applyAlignment="1">
      <alignment horizontal="center" vertical="center"/>
    </xf>
    <xf numFmtId="205" fontId="20" fillId="4" borderId="177" xfId="4" applyNumberFormat="1" applyFont="1" applyFill="1" applyBorder="1" applyAlignment="1">
      <alignment horizontal="center" vertical="center"/>
    </xf>
    <xf numFmtId="203" fontId="20" fillId="4" borderId="177" xfId="4" applyNumberFormat="1" applyFont="1" applyFill="1" applyBorder="1" applyAlignment="1">
      <alignment horizontal="right" vertical="center"/>
    </xf>
    <xf numFmtId="203" fontId="20" fillId="4" borderId="178" xfId="4" applyNumberFormat="1" applyFont="1" applyFill="1" applyBorder="1" applyAlignment="1">
      <alignment horizontal="right" vertical="center"/>
    </xf>
    <xf numFmtId="0" fontId="20" fillId="2" borderId="117" xfId="4" applyFont="1" applyFill="1" applyBorder="1" applyAlignment="1">
      <alignment horizontal="center" vertical="center" shrinkToFit="1"/>
    </xf>
    <xf numFmtId="0" fontId="20" fillId="2" borderId="116" xfId="4" applyFont="1" applyFill="1" applyBorder="1" applyAlignment="1">
      <alignment horizontal="center" vertical="center" shrinkToFit="1"/>
    </xf>
    <xf numFmtId="0" fontId="20" fillId="2" borderId="126" xfId="4" applyFont="1" applyFill="1" applyBorder="1" applyAlignment="1">
      <alignment horizontal="center" vertical="center" shrinkToFit="1"/>
    </xf>
    <xf numFmtId="0" fontId="20" fillId="2" borderId="18" xfId="4" applyFont="1" applyFill="1" applyBorder="1" applyAlignment="1">
      <alignment horizontal="center" vertical="center" shrinkToFit="1"/>
    </xf>
    <xf numFmtId="0" fontId="20" fillId="2" borderId="19" xfId="4" applyFont="1" applyFill="1" applyBorder="1" applyAlignment="1">
      <alignment horizontal="center" vertical="center" shrinkToFit="1"/>
    </xf>
    <xf numFmtId="183" fontId="20" fillId="2" borderId="18" xfId="4" applyNumberFormat="1" applyFont="1" applyFill="1" applyBorder="1" applyAlignment="1">
      <alignment horizontal="right" vertical="center" shrinkToFit="1"/>
    </xf>
    <xf numFmtId="183" fontId="20" fillId="2" borderId="19" xfId="4" applyNumberFormat="1" applyFont="1" applyFill="1" applyBorder="1" applyAlignment="1">
      <alignment horizontal="right" vertical="center" shrinkToFit="1"/>
    </xf>
    <xf numFmtId="183" fontId="20" fillId="2" borderId="20" xfId="4" applyNumberFormat="1" applyFont="1" applyFill="1" applyBorder="1" applyAlignment="1">
      <alignment horizontal="right" vertical="center" shrinkToFit="1"/>
    </xf>
    <xf numFmtId="183" fontId="20" fillId="4" borderId="18" xfId="4" applyNumberFormat="1" applyFont="1" applyFill="1" applyBorder="1" applyAlignment="1">
      <alignment horizontal="right" vertical="center" shrinkToFit="1"/>
    </xf>
    <xf numFmtId="183" fontId="20" fillId="4" borderId="19" xfId="4" applyNumberFormat="1" applyFont="1" applyFill="1" applyBorder="1" applyAlignment="1">
      <alignment horizontal="right" vertical="center" shrinkToFit="1"/>
    </xf>
    <xf numFmtId="183" fontId="20" fillId="4" borderId="20" xfId="4" applyNumberFormat="1" applyFont="1" applyFill="1" applyBorder="1" applyAlignment="1">
      <alignment horizontal="right" vertical="center" shrinkToFit="1"/>
    </xf>
    <xf numFmtId="212" fontId="29" fillId="2" borderId="0" xfId="4" applyNumberFormat="1" applyFont="1" applyFill="1" applyAlignment="1">
      <alignment horizontal="center" vertical="top" shrinkToFit="1"/>
    </xf>
    <xf numFmtId="212" fontId="29" fillId="2" borderId="15" xfId="4" applyNumberFormat="1" applyFont="1" applyFill="1" applyBorder="1" applyAlignment="1">
      <alignment horizontal="center" vertical="top" shrinkToFit="1"/>
    </xf>
    <xf numFmtId="0" fontId="22" fillId="0" borderId="12" xfId="4" applyFont="1" applyBorder="1" applyAlignment="1">
      <alignment horizontal="left" vertical="center"/>
    </xf>
    <xf numFmtId="0" fontId="22" fillId="0" borderId="13" xfId="4" applyFont="1" applyBorder="1" applyAlignment="1">
      <alignment horizontal="left" vertical="center"/>
    </xf>
    <xf numFmtId="0" fontId="22" fillId="0" borderId="15" xfId="4" applyFont="1" applyBorder="1" applyAlignment="1">
      <alignment horizontal="left" vertical="center"/>
    </xf>
    <xf numFmtId="0" fontId="22" fillId="0" borderId="43" xfId="4" applyFont="1" applyBorder="1" applyAlignment="1">
      <alignment horizontal="center" vertical="center"/>
    </xf>
    <xf numFmtId="0" fontId="22" fillId="0" borderId="2" xfId="4" applyFont="1" applyBorder="1" applyAlignment="1">
      <alignment horizontal="center" vertical="center"/>
    </xf>
    <xf numFmtId="0" fontId="22" fillId="0" borderId="88" xfId="4" applyFont="1" applyBorder="1" applyAlignment="1">
      <alignment horizontal="center" vertical="center"/>
    </xf>
    <xf numFmtId="0" fontId="22" fillId="0" borderId="8" xfId="4" applyFont="1" applyBorder="1" applyAlignment="1">
      <alignment horizontal="center" vertical="center"/>
    </xf>
    <xf numFmtId="0" fontId="22" fillId="0" borderId="7" xfId="4" applyFont="1" applyBorder="1" applyAlignment="1">
      <alignment horizontal="center" vertical="center"/>
    </xf>
    <xf numFmtId="0" fontId="22" fillId="0" borderId="27" xfId="4" applyFont="1" applyBorder="1" applyAlignment="1">
      <alignment horizontal="center" vertical="center"/>
    </xf>
    <xf numFmtId="191" fontId="20" fillId="4" borderId="87" xfId="4" applyNumberFormat="1" applyFont="1" applyFill="1" applyBorder="1" applyAlignment="1">
      <alignment horizontal="right" vertical="center"/>
    </xf>
    <xf numFmtId="191" fontId="20" fillId="4" borderId="2" xfId="4" applyNumberFormat="1" applyFont="1" applyFill="1" applyBorder="1" applyAlignment="1">
      <alignment horizontal="right" vertical="center"/>
    </xf>
    <xf numFmtId="191" fontId="20" fillId="4" borderId="57" xfId="4" applyNumberFormat="1" applyFont="1" applyFill="1" applyBorder="1" applyAlignment="1">
      <alignment horizontal="right" vertical="center"/>
    </xf>
    <xf numFmtId="191" fontId="20" fillId="4" borderId="7" xfId="4" applyNumberFormat="1" applyFont="1" applyFill="1" applyBorder="1" applyAlignment="1">
      <alignment horizontal="right" vertical="center"/>
    </xf>
    <xf numFmtId="0" fontId="22" fillId="0" borderId="2" xfId="4" applyFont="1" applyBorder="1" applyAlignment="1">
      <alignment horizontal="left" vertical="center"/>
    </xf>
    <xf numFmtId="0" fontId="22" fillId="0" borderId="84" xfId="4" applyFont="1" applyBorder="1" applyAlignment="1">
      <alignment horizontal="left" vertical="center"/>
    </xf>
    <xf numFmtId="0" fontId="22" fillId="0" borderId="7" xfId="4" applyFont="1" applyBorder="1" applyAlignment="1">
      <alignment horizontal="left" vertical="center"/>
    </xf>
    <xf numFmtId="0" fontId="22" fillId="0" borderId="10" xfId="4" applyFont="1" applyBorder="1" applyAlignment="1">
      <alignment horizontal="left" vertical="center"/>
    </xf>
    <xf numFmtId="0" fontId="20" fillId="2" borderId="6" xfId="4" applyFont="1" applyFill="1" applyBorder="1" applyAlignment="1">
      <alignment horizontal="center" vertical="center" wrapText="1"/>
    </xf>
    <xf numFmtId="0" fontId="20" fillId="0" borderId="83" xfId="4" applyFont="1" applyBorder="1" applyAlignment="1">
      <alignment horizontal="center" vertical="center" shrinkToFit="1"/>
    </xf>
    <xf numFmtId="0" fontId="20" fillId="0" borderId="0" xfId="4" applyFont="1" applyAlignment="1">
      <alignment horizontal="center" vertical="center" shrinkToFit="1"/>
    </xf>
    <xf numFmtId="0" fontId="23" fillId="0" borderId="0" xfId="4" applyFont="1" applyAlignment="1">
      <alignment horizontal="left" vertical="center" shrinkToFit="1"/>
    </xf>
    <xf numFmtId="0" fontId="23" fillId="0" borderId="15" xfId="4" applyFont="1" applyBorder="1" applyAlignment="1">
      <alignment horizontal="left" vertical="center" shrinkToFit="1"/>
    </xf>
    <xf numFmtId="0" fontId="22" fillId="2" borderId="12" xfId="4" applyFont="1" applyFill="1" applyBorder="1" applyAlignment="1">
      <alignment horizontal="left" vertical="top" wrapText="1"/>
    </xf>
    <xf numFmtId="0" fontId="22" fillId="0" borderId="2" xfId="4" applyFont="1" applyBorder="1" applyAlignment="1">
      <alignment horizontal="center" vertical="center" wrapText="1"/>
    </xf>
    <xf numFmtId="0" fontId="22" fillId="0" borderId="6" xfId="4" applyFont="1" applyBorder="1" applyAlignment="1">
      <alignment horizontal="center" vertical="center" wrapText="1"/>
    </xf>
    <xf numFmtId="0" fontId="23" fillId="0" borderId="5" xfId="4" applyFont="1" applyBorder="1" applyAlignment="1">
      <alignment horizontal="left" vertical="center" shrinkToFit="1"/>
    </xf>
    <xf numFmtId="0" fontId="23" fillId="2" borderId="0" xfId="4" applyFont="1" applyFill="1" applyAlignment="1">
      <alignment horizontal="center" wrapText="1"/>
    </xf>
    <xf numFmtId="0" fontId="20" fillId="2" borderId="0" xfId="4" applyFont="1" applyFill="1" applyAlignment="1">
      <alignment horizontal="left" vertical="center" shrinkToFit="1"/>
    </xf>
    <xf numFmtId="191" fontId="20" fillId="4" borderId="19" xfId="4" applyNumberFormat="1" applyFont="1" applyFill="1" applyBorder="1" applyAlignment="1">
      <alignment horizontal="center" vertical="center"/>
    </xf>
    <xf numFmtId="0" fontId="22" fillId="0" borderId="11" xfId="4" applyFont="1" applyBorder="1" applyAlignment="1">
      <alignment horizontal="left" vertical="center" wrapText="1"/>
    </xf>
    <xf numFmtId="0" fontId="22" fillId="0" borderId="12" xfId="4" applyFont="1" applyBorder="1" applyAlignment="1">
      <alignment horizontal="left" vertical="center" wrapText="1"/>
    </xf>
    <xf numFmtId="0" fontId="22" fillId="0" borderId="13" xfId="4" applyFont="1" applyBorder="1" applyAlignment="1">
      <alignment horizontal="left" vertical="center" wrapText="1"/>
    </xf>
    <xf numFmtId="0" fontId="22" fillId="0" borderId="16" xfId="4" applyFont="1" applyBorder="1" applyAlignment="1">
      <alignment horizontal="left" vertical="center" wrapText="1"/>
    </xf>
    <xf numFmtId="0" fontId="22" fillId="0" borderId="6" xfId="4" applyFont="1" applyBorder="1" applyAlignment="1">
      <alignment horizontal="left" vertical="center" wrapText="1"/>
    </xf>
    <xf numFmtId="0" fontId="22" fillId="0" borderId="17" xfId="4" applyFont="1" applyBorder="1" applyAlignment="1">
      <alignment horizontal="left" vertical="center" wrapText="1"/>
    </xf>
    <xf numFmtId="0" fontId="20" fillId="0" borderId="11" xfId="4" applyFont="1" applyFill="1" applyBorder="1" applyAlignment="1">
      <alignment horizontal="right" vertical="center"/>
    </xf>
    <xf numFmtId="0" fontId="20" fillId="0" borderId="12" xfId="4" applyFont="1" applyFill="1" applyBorder="1" applyAlignment="1">
      <alignment horizontal="right" vertical="center"/>
    </xf>
    <xf numFmtId="0" fontId="20" fillId="0" borderId="16" xfId="4" applyFont="1" applyFill="1" applyBorder="1" applyAlignment="1">
      <alignment horizontal="right" vertical="center"/>
    </xf>
    <xf numFmtId="0" fontId="20" fillId="0" borderId="6" xfId="4" applyFont="1" applyFill="1" applyBorder="1" applyAlignment="1">
      <alignment horizontal="right" vertical="center"/>
    </xf>
    <xf numFmtId="0" fontId="22" fillId="0" borderId="6" xfId="4" applyFont="1" applyBorder="1" applyAlignment="1">
      <alignment horizontal="left" vertical="center"/>
    </xf>
    <xf numFmtId="0" fontId="22" fillId="0" borderId="17" xfId="4" applyFont="1" applyBorder="1" applyAlignment="1">
      <alignment horizontal="left" vertical="center"/>
    </xf>
    <xf numFmtId="181" fontId="22" fillId="4" borderId="6" xfId="4" applyNumberFormat="1" applyFont="1" applyFill="1" applyBorder="1" applyAlignment="1">
      <alignment horizontal="center" vertical="center" shrinkToFit="1"/>
    </xf>
    <xf numFmtId="0" fontId="20" fillId="0" borderId="0" xfId="4" applyFont="1" applyAlignment="1">
      <alignment horizontal="center" vertical="center" wrapText="1"/>
    </xf>
    <xf numFmtId="0" fontId="20" fillId="0" borderId="0" xfId="4" applyFont="1" applyAlignment="1">
      <alignment horizontal="center" vertical="center" wrapText="1" shrinkToFit="1"/>
    </xf>
    <xf numFmtId="181" fontId="20" fillId="4" borderId="19" xfId="4" applyNumberFormat="1" applyFont="1" applyFill="1" applyBorder="1" applyAlignment="1">
      <alignment horizontal="center" vertical="center"/>
    </xf>
    <xf numFmtId="0" fontId="20" fillId="0" borderId="15" xfId="4" applyFont="1" applyBorder="1" applyAlignment="1">
      <alignment horizontal="center" vertical="center" shrinkToFit="1"/>
    </xf>
    <xf numFmtId="0" fontId="23" fillId="2" borderId="0" xfId="4" applyFont="1" applyFill="1" applyAlignment="1">
      <alignment horizontal="left" vertical="top"/>
    </xf>
    <xf numFmtId="0" fontId="56" fillId="0" borderId="15" xfId="0" applyFont="1" applyBorder="1" applyAlignment="1">
      <alignment vertical="top"/>
    </xf>
    <xf numFmtId="0" fontId="23" fillId="0" borderId="11" xfId="4" applyFont="1" applyBorder="1" applyAlignment="1">
      <alignment horizontal="center" vertical="center" wrapText="1"/>
    </xf>
    <xf numFmtId="0" fontId="23" fillId="0" borderId="12" xfId="4" applyFont="1" applyBorder="1" applyAlignment="1">
      <alignment horizontal="center" vertical="center" wrapText="1"/>
    </xf>
    <xf numFmtId="0" fontId="23" fillId="0" borderId="13" xfId="4" applyFont="1" applyBorder="1" applyAlignment="1">
      <alignment horizontal="center" vertical="center" wrapText="1"/>
    </xf>
    <xf numFmtId="0" fontId="23" fillId="0" borderId="14" xfId="4" applyFont="1" applyBorder="1" applyAlignment="1">
      <alignment horizontal="center" vertical="center" wrapText="1"/>
    </xf>
    <xf numFmtId="0" fontId="23" fillId="0" borderId="0" xfId="4" applyFont="1" applyAlignment="1">
      <alignment horizontal="center" vertical="center" wrapText="1"/>
    </xf>
    <xf numFmtId="0" fontId="23" fillId="0" borderId="15" xfId="4" applyFont="1" applyBorder="1" applyAlignment="1">
      <alignment horizontal="center" vertical="center" wrapText="1"/>
    </xf>
    <xf numFmtId="181" fontId="20" fillId="4" borderId="11" xfId="4" applyNumberFormat="1" applyFont="1" applyFill="1" applyBorder="1" applyAlignment="1">
      <alignment horizontal="right" vertical="center"/>
    </xf>
    <xf numFmtId="181" fontId="20" fillId="4" borderId="14" xfId="4" applyNumberFormat="1" applyFont="1" applyFill="1" applyBorder="1" applyAlignment="1">
      <alignment horizontal="right" vertical="center"/>
    </xf>
    <xf numFmtId="0" fontId="20" fillId="4" borderId="12" xfId="4" applyFont="1" applyFill="1" applyBorder="1" applyAlignment="1">
      <alignment horizontal="right" vertical="center"/>
    </xf>
    <xf numFmtId="0" fontId="20" fillId="4" borderId="14" xfId="4" applyFont="1" applyFill="1" applyBorder="1" applyAlignment="1">
      <alignment horizontal="right" vertical="center"/>
    </xf>
    <xf numFmtId="0" fontId="20" fillId="4" borderId="0" xfId="4" applyFont="1" applyFill="1" applyAlignment="1">
      <alignment horizontal="right" vertical="center"/>
    </xf>
    <xf numFmtId="0" fontId="22" fillId="0" borderId="21" xfId="4" applyFont="1" applyFill="1" applyBorder="1" applyAlignment="1">
      <alignment horizontal="center" vertical="center" shrinkToFit="1"/>
    </xf>
    <xf numFmtId="0" fontId="22" fillId="0" borderId="60" xfId="4" applyFont="1" applyFill="1" applyBorder="1" applyAlignment="1">
      <alignment horizontal="center" vertical="center" shrinkToFit="1"/>
    </xf>
    <xf numFmtId="0" fontId="22" fillId="0" borderId="121" xfId="4" applyFont="1" applyFill="1" applyBorder="1" applyAlignment="1">
      <alignment horizontal="center" vertical="center" wrapText="1"/>
    </xf>
    <xf numFmtId="0" fontId="22" fillId="0" borderId="14" xfId="4" applyFont="1" applyFill="1" applyBorder="1" applyAlignment="1">
      <alignment horizontal="center" vertical="center" wrapText="1"/>
    </xf>
    <xf numFmtId="0" fontId="22" fillId="0" borderId="125" xfId="4" applyFont="1" applyFill="1" applyBorder="1" applyAlignment="1">
      <alignment horizontal="center" vertical="center" wrapText="1"/>
    </xf>
    <xf numFmtId="0" fontId="22" fillId="0" borderId="59" xfId="4" applyFont="1" applyFill="1" applyBorder="1" applyAlignment="1">
      <alignment horizontal="center" vertical="center" wrapText="1"/>
    </xf>
    <xf numFmtId="0" fontId="22" fillId="0" borderId="202" xfId="4" applyFont="1" applyFill="1" applyBorder="1" applyAlignment="1">
      <alignment horizontal="center" vertical="center" wrapText="1"/>
    </xf>
    <xf numFmtId="181" fontId="20" fillId="2" borderId="192" xfId="4" applyNumberFormat="1" applyFont="1" applyFill="1" applyBorder="1" applyAlignment="1">
      <alignment horizontal="center" vertical="center"/>
    </xf>
    <xf numFmtId="181" fontId="20" fillId="2" borderId="134" xfId="4" applyNumberFormat="1" applyFont="1" applyFill="1" applyBorder="1" applyAlignment="1">
      <alignment horizontal="center" vertical="center"/>
    </xf>
    <xf numFmtId="181" fontId="20" fillId="2" borderId="8" xfId="4" applyNumberFormat="1" applyFont="1" applyFill="1" applyBorder="1" applyAlignment="1">
      <alignment horizontal="center" vertical="center"/>
    </xf>
    <xf numFmtId="181" fontId="20" fillId="2" borderId="232" xfId="4" applyNumberFormat="1" applyFont="1" applyFill="1" applyBorder="1" applyAlignment="1">
      <alignment horizontal="center" vertical="center"/>
    </xf>
    <xf numFmtId="181" fontId="20" fillId="2" borderId="135" xfId="4" applyNumberFormat="1" applyFont="1" applyFill="1" applyBorder="1" applyAlignment="1">
      <alignment horizontal="center" vertical="center"/>
    </xf>
    <xf numFmtId="181" fontId="20" fillId="2" borderId="22" xfId="4" applyNumberFormat="1" applyFont="1" applyFill="1" applyBorder="1" applyAlignment="1">
      <alignment horizontal="center" vertical="center"/>
    </xf>
    <xf numFmtId="181" fontId="20" fillId="2" borderId="47" xfId="4" applyNumberFormat="1" applyFont="1" applyFill="1" applyBorder="1" applyAlignment="1">
      <alignment horizontal="center" vertical="center"/>
    </xf>
    <xf numFmtId="181" fontId="20" fillId="2" borderId="230" xfId="4" applyNumberFormat="1" applyFont="1" applyFill="1" applyBorder="1" applyAlignment="1">
      <alignment horizontal="center" vertical="center"/>
    </xf>
    <xf numFmtId="181" fontId="20" fillId="2" borderId="7" xfId="4" applyNumberFormat="1" applyFont="1" applyFill="1" applyBorder="1" applyAlignment="1">
      <alignment horizontal="center" vertical="center"/>
    </xf>
    <xf numFmtId="181" fontId="20" fillId="2" borderId="27" xfId="4" applyNumberFormat="1" applyFont="1" applyFill="1" applyBorder="1" applyAlignment="1">
      <alignment horizontal="center" vertical="center"/>
    </xf>
    <xf numFmtId="0" fontId="20" fillId="0" borderId="14" xfId="4" applyFont="1" applyBorder="1" applyAlignment="1">
      <alignment horizontal="center" vertical="center"/>
    </xf>
    <xf numFmtId="0" fontId="20" fillId="0" borderId="15" xfId="4" applyFont="1" applyBorder="1" applyAlignment="1">
      <alignment horizontal="center" vertical="center"/>
    </xf>
    <xf numFmtId="0" fontId="20" fillId="0" borderId="57" xfId="4" applyFont="1" applyBorder="1" applyAlignment="1">
      <alignment horizontal="center" vertical="center"/>
    </xf>
    <xf numFmtId="0" fontId="20" fillId="0" borderId="7" xfId="4" applyFont="1" applyBorder="1" applyAlignment="1">
      <alignment horizontal="center" vertical="center"/>
    </xf>
    <xf numFmtId="0" fontId="20" fillId="0" borderId="27" xfId="4" applyFont="1" applyBorder="1" applyAlignment="1">
      <alignment horizontal="center" vertical="center"/>
    </xf>
    <xf numFmtId="0" fontId="20" fillId="0" borderId="48" xfId="4" applyFont="1" applyBorder="1" applyAlignment="1">
      <alignment horizontal="center" vertical="center"/>
    </xf>
    <xf numFmtId="0" fontId="20" fillId="0" borderId="22" xfId="4" applyFont="1" applyBorder="1" applyAlignment="1">
      <alignment horizontal="center" vertical="center"/>
    </xf>
    <xf numFmtId="0" fontId="20" fillId="0" borderId="47" xfId="4" applyFont="1" applyBorder="1" applyAlignment="1">
      <alignment horizontal="center" vertical="center"/>
    </xf>
    <xf numFmtId="181" fontId="20" fillId="2" borderId="14" xfId="4" applyNumberFormat="1" applyFont="1" applyFill="1" applyBorder="1" applyAlignment="1">
      <alignment horizontal="center" vertical="center"/>
    </xf>
    <xf numFmtId="181" fontId="20" fillId="2" borderId="0" xfId="4" applyNumberFormat="1" applyFont="1" applyFill="1" applyAlignment="1">
      <alignment horizontal="center" vertical="center"/>
    </xf>
    <xf numFmtId="181" fontId="20" fillId="2" borderId="15" xfId="4" applyNumberFormat="1" applyFont="1" applyFill="1" applyBorder="1" applyAlignment="1">
      <alignment horizontal="center" vertical="center"/>
    </xf>
    <xf numFmtId="181" fontId="20" fillId="2" borderId="57" xfId="4" applyNumberFormat="1" applyFont="1" applyFill="1" applyBorder="1" applyAlignment="1">
      <alignment horizontal="center" vertical="center"/>
    </xf>
    <xf numFmtId="181" fontId="20" fillId="2" borderId="48" xfId="4" applyNumberFormat="1" applyFont="1" applyFill="1" applyBorder="1" applyAlignment="1">
      <alignment horizontal="center" vertical="center"/>
    </xf>
    <xf numFmtId="196" fontId="20" fillId="2" borderId="135" xfId="4" applyNumberFormat="1" applyFont="1" applyFill="1" applyBorder="1" applyAlignment="1">
      <alignment horizontal="center" vertical="center"/>
    </xf>
    <xf numFmtId="196" fontId="20" fillId="2" borderId="22" xfId="4" applyNumberFormat="1" applyFont="1" applyFill="1" applyBorder="1" applyAlignment="1">
      <alignment horizontal="center" vertical="center"/>
    </xf>
    <xf numFmtId="196" fontId="20" fillId="2" borderId="47" xfId="4" applyNumberFormat="1" applyFont="1" applyFill="1" applyBorder="1" applyAlignment="1">
      <alignment horizontal="center" vertical="center"/>
    </xf>
    <xf numFmtId="196" fontId="20" fillId="2" borderId="230" xfId="4" applyNumberFormat="1" applyFont="1" applyFill="1" applyBorder="1" applyAlignment="1">
      <alignment horizontal="center" vertical="center"/>
    </xf>
    <xf numFmtId="196" fontId="20" fillId="2" borderId="7" xfId="4" applyNumberFormat="1" applyFont="1" applyFill="1" applyBorder="1" applyAlignment="1">
      <alignment horizontal="center" vertical="center"/>
    </xf>
    <xf numFmtId="196" fontId="20" fillId="2" borderId="27" xfId="4" applyNumberFormat="1" applyFont="1" applyFill="1" applyBorder="1" applyAlignment="1">
      <alignment horizontal="center" vertical="center"/>
    </xf>
    <xf numFmtId="183" fontId="20" fillId="4" borderId="48" xfId="4" applyNumberFormat="1" applyFont="1" applyFill="1" applyBorder="1" applyAlignment="1">
      <alignment horizontal="center" vertical="center"/>
    </xf>
    <xf numFmtId="183" fontId="20" fillId="4" borderId="22" xfId="4" applyNumberFormat="1" applyFont="1" applyFill="1" applyBorder="1" applyAlignment="1">
      <alignment horizontal="center" vertical="center"/>
    </xf>
    <xf numFmtId="183" fontId="20" fillId="4" borderId="193" xfId="4" applyNumberFormat="1" applyFont="1" applyFill="1" applyBorder="1" applyAlignment="1">
      <alignment horizontal="center" vertical="center"/>
    </xf>
    <xf numFmtId="183" fontId="20" fillId="4" borderId="57" xfId="4" applyNumberFormat="1" applyFont="1" applyFill="1" applyBorder="1" applyAlignment="1">
      <alignment horizontal="center" vertical="center"/>
    </xf>
    <xf numFmtId="183" fontId="20" fillId="4" borderId="7" xfId="4" applyNumberFormat="1" applyFont="1" applyFill="1" applyBorder="1" applyAlignment="1">
      <alignment horizontal="center" vertical="center"/>
    </xf>
    <xf numFmtId="183" fontId="20" fillId="4" borderId="10" xfId="4" applyNumberFormat="1" applyFont="1" applyFill="1" applyBorder="1" applyAlignment="1">
      <alignment horizontal="center" vertical="center"/>
    </xf>
    <xf numFmtId="0" fontId="23" fillId="0" borderId="0" xfId="4" applyFont="1" applyAlignment="1">
      <alignment horizontal="left" vertical="top" wrapText="1"/>
    </xf>
    <xf numFmtId="0" fontId="22" fillId="0" borderId="87" xfId="4" applyFont="1" applyFill="1" applyBorder="1" applyAlignment="1">
      <alignment horizontal="center" vertical="center"/>
    </xf>
    <xf numFmtId="0" fontId="22" fillId="0" borderId="2" xfId="4" applyFont="1" applyFill="1" applyBorder="1" applyAlignment="1">
      <alignment horizontal="center" vertical="center"/>
    </xf>
    <xf numFmtId="0" fontId="22" fillId="0" borderId="84" xfId="4" applyFont="1" applyFill="1" applyBorder="1" applyAlignment="1">
      <alignment horizontal="center" vertical="center"/>
    </xf>
    <xf numFmtId="0" fontId="22" fillId="0" borderId="14" xfId="4" applyFont="1" applyFill="1" applyBorder="1" applyAlignment="1">
      <alignment horizontal="center" vertical="center"/>
    </xf>
    <xf numFmtId="0" fontId="22" fillId="0" borderId="0" xfId="4" applyFont="1" applyFill="1" applyAlignment="1">
      <alignment horizontal="center" vertical="center"/>
    </xf>
    <xf numFmtId="0" fontId="22" fillId="0" borderId="5" xfId="4" applyFont="1" applyFill="1" applyBorder="1" applyAlignment="1">
      <alignment horizontal="center" vertical="center"/>
    </xf>
    <xf numFmtId="0" fontId="43" fillId="0" borderId="96" xfId="4" applyFont="1" applyFill="1" applyBorder="1" applyAlignment="1">
      <alignment horizontal="center" vertical="center" shrinkToFit="1"/>
    </xf>
    <xf numFmtId="0" fontId="43" fillId="0" borderId="19" xfId="4" applyFont="1" applyFill="1" applyBorder="1" applyAlignment="1">
      <alignment horizontal="center" vertical="center" shrinkToFit="1"/>
    </xf>
    <xf numFmtId="0" fontId="43" fillId="0" borderId="20" xfId="4" applyFont="1" applyFill="1" applyBorder="1" applyAlignment="1">
      <alignment horizontal="center" vertical="center" shrinkToFit="1"/>
    </xf>
    <xf numFmtId="0" fontId="22" fillId="0" borderId="31"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223" xfId="0" applyFont="1" applyBorder="1" applyAlignment="1">
      <alignment horizontal="center" vertical="center" wrapText="1"/>
    </xf>
    <xf numFmtId="0" fontId="22" fillId="0" borderId="60" xfId="0" applyFont="1" applyBorder="1" applyAlignment="1">
      <alignment horizontal="center" vertical="center" wrapText="1"/>
    </xf>
    <xf numFmtId="0" fontId="22" fillId="0" borderId="11" xfId="4" applyFont="1" applyFill="1" applyBorder="1" applyAlignment="1">
      <alignment horizontal="center" vertical="center" shrinkToFit="1"/>
    </xf>
    <xf numFmtId="0" fontId="22" fillId="0" borderId="12" xfId="4" applyFont="1" applyFill="1" applyBorder="1" applyAlignment="1">
      <alignment horizontal="center" vertical="center" shrinkToFit="1"/>
    </xf>
    <xf numFmtId="0" fontId="22" fillId="0" borderId="13" xfId="4" applyFont="1" applyFill="1" applyBorder="1" applyAlignment="1">
      <alignment horizontal="center" vertical="center" shrinkToFit="1"/>
    </xf>
    <xf numFmtId="0" fontId="22" fillId="0" borderId="14" xfId="4" applyFont="1" applyFill="1" applyBorder="1" applyAlignment="1">
      <alignment horizontal="center" vertical="center" shrinkToFit="1"/>
    </xf>
    <xf numFmtId="0" fontId="22" fillId="0" borderId="0" xfId="4" applyFont="1" applyFill="1" applyAlignment="1">
      <alignment horizontal="center" vertical="center" shrinkToFit="1"/>
    </xf>
    <xf numFmtId="0" fontId="22" fillId="0" borderId="15" xfId="4" applyFont="1" applyFill="1" applyBorder="1" applyAlignment="1">
      <alignment horizontal="center" vertical="center" shrinkToFit="1"/>
    </xf>
    <xf numFmtId="0" fontId="22" fillId="0" borderId="59" xfId="4" applyFont="1" applyFill="1" applyBorder="1" applyAlignment="1">
      <alignment horizontal="center" vertical="center" shrinkToFit="1"/>
    </xf>
    <xf numFmtId="0" fontId="23" fillId="0" borderId="12" xfId="4" applyFont="1" applyFill="1" applyBorder="1" applyAlignment="1">
      <alignment horizontal="center" vertical="center" shrinkToFit="1"/>
    </xf>
    <xf numFmtId="0" fontId="23" fillId="0" borderId="13" xfId="4" applyFont="1" applyFill="1" applyBorder="1" applyAlignment="1">
      <alignment horizontal="center" vertical="center" shrinkToFit="1"/>
    </xf>
    <xf numFmtId="0" fontId="43" fillId="0" borderId="11" xfId="4" applyFont="1" applyFill="1" applyBorder="1" applyAlignment="1">
      <alignment horizontal="center" vertical="center" wrapText="1" shrinkToFit="1"/>
    </xf>
    <xf numFmtId="0" fontId="43" fillId="0" borderId="12" xfId="4" applyFont="1" applyFill="1" applyBorder="1" applyAlignment="1">
      <alignment horizontal="center" vertical="center" wrapText="1" shrinkToFit="1"/>
    </xf>
    <xf numFmtId="0" fontId="43" fillId="0" borderId="13" xfId="4" applyFont="1" applyFill="1" applyBorder="1" applyAlignment="1">
      <alignment horizontal="center" vertical="center" wrapText="1" shrinkToFit="1"/>
    </xf>
    <xf numFmtId="0" fontId="43" fillId="0" borderId="14" xfId="4" applyFont="1" applyFill="1" applyBorder="1" applyAlignment="1">
      <alignment horizontal="center" vertical="center" wrapText="1" shrinkToFit="1"/>
    </xf>
    <xf numFmtId="0" fontId="43" fillId="0" borderId="0" xfId="4" applyFont="1" applyFill="1" applyAlignment="1">
      <alignment horizontal="center" vertical="center" wrapText="1" shrinkToFit="1"/>
    </xf>
    <xf numFmtId="0" fontId="43" fillId="0" borderId="15" xfId="4" applyFont="1" applyFill="1" applyBorder="1" applyAlignment="1">
      <alignment horizontal="center" vertical="center" wrapText="1" shrinkToFit="1"/>
    </xf>
    <xf numFmtId="0" fontId="43" fillId="0" borderId="59" xfId="4" applyFont="1" applyFill="1" applyBorder="1" applyAlignment="1">
      <alignment horizontal="center" vertical="center" wrapText="1" shrinkToFit="1"/>
    </xf>
    <xf numFmtId="0" fontId="43" fillId="0" borderId="21" xfId="4" applyFont="1" applyFill="1" applyBorder="1" applyAlignment="1">
      <alignment horizontal="center" vertical="center" wrapText="1" shrinkToFit="1"/>
    </xf>
    <xf numFmtId="0" fontId="43" fillId="0" borderId="60" xfId="4" applyFont="1" applyFill="1" applyBorder="1" applyAlignment="1">
      <alignment horizontal="center" vertical="center" wrapText="1" shrinkToFit="1"/>
    </xf>
    <xf numFmtId="0" fontId="22" fillId="0" borderId="11" xfId="4" applyFont="1" applyFill="1" applyBorder="1" applyAlignment="1">
      <alignment horizontal="center" vertical="center" wrapText="1" shrinkToFit="1"/>
    </xf>
    <xf numFmtId="0" fontId="22" fillId="0" borderId="12" xfId="4" applyFont="1" applyFill="1" applyBorder="1" applyAlignment="1">
      <alignment horizontal="center" vertical="center" wrapText="1" shrinkToFit="1"/>
    </xf>
    <xf numFmtId="0" fontId="22" fillId="0" borderId="121" xfId="4" applyFont="1" applyFill="1" applyBorder="1" applyAlignment="1">
      <alignment horizontal="center" vertical="center" wrapText="1" shrinkToFit="1"/>
    </xf>
    <xf numFmtId="0" fontId="22" fillId="0" borderId="14" xfId="4" applyFont="1" applyFill="1" applyBorder="1" applyAlignment="1">
      <alignment horizontal="center" vertical="center" wrapText="1" shrinkToFit="1"/>
    </xf>
    <xf numFmtId="0" fontId="22" fillId="0" borderId="0" xfId="4" applyFont="1" applyFill="1" applyAlignment="1">
      <alignment horizontal="center" vertical="center" wrapText="1" shrinkToFit="1"/>
    </xf>
    <xf numFmtId="0" fontId="22" fillId="0" borderId="125" xfId="4" applyFont="1" applyFill="1" applyBorder="1" applyAlignment="1">
      <alignment horizontal="center" vertical="center" wrapText="1" shrinkToFit="1"/>
    </xf>
    <xf numFmtId="0" fontId="22" fillId="0" borderId="59" xfId="4" applyFont="1" applyFill="1" applyBorder="1" applyAlignment="1">
      <alignment horizontal="center" vertical="center" wrapText="1" shrinkToFit="1"/>
    </xf>
    <xf numFmtId="0" fontId="22" fillId="0" borderId="21" xfId="4" applyFont="1" applyFill="1" applyBorder="1" applyAlignment="1">
      <alignment horizontal="center" vertical="center" wrapText="1" shrinkToFit="1"/>
    </xf>
    <xf numFmtId="0" fontId="22" fillId="0" borderId="202" xfId="4" applyFont="1" applyFill="1" applyBorder="1" applyAlignment="1">
      <alignment horizontal="center" vertical="center" wrapText="1" shrinkToFit="1"/>
    </xf>
    <xf numFmtId="0" fontId="22" fillId="0" borderId="71" xfId="4" applyFont="1" applyFill="1" applyBorder="1" applyAlignment="1">
      <alignment horizontal="center" vertical="center"/>
    </xf>
    <xf numFmtId="0" fontId="22" fillId="0" borderId="121" xfId="4" applyFont="1" applyFill="1" applyBorder="1" applyAlignment="1">
      <alignment horizontal="center" vertical="center"/>
    </xf>
    <xf numFmtId="0" fontId="22" fillId="0" borderId="65" xfId="4" applyFont="1" applyFill="1" applyBorder="1" applyAlignment="1">
      <alignment horizontal="center" vertical="center"/>
    </xf>
    <xf numFmtId="0" fontId="22" fillId="0" borderId="125" xfId="4" applyFont="1" applyFill="1" applyBorder="1" applyAlignment="1">
      <alignment horizontal="center" vertical="center"/>
    </xf>
    <xf numFmtId="0" fontId="22" fillId="0" borderId="130" xfId="4" applyFont="1" applyFill="1" applyBorder="1" applyAlignment="1">
      <alignment horizontal="center" vertical="center"/>
    </xf>
    <xf numFmtId="0" fontId="22" fillId="0" borderId="21" xfId="4" applyFont="1" applyFill="1" applyBorder="1" applyAlignment="1">
      <alignment horizontal="center" vertical="center"/>
    </xf>
    <xf numFmtId="0" fontId="22" fillId="0" borderId="202" xfId="4" applyFont="1" applyFill="1" applyBorder="1" applyAlignment="1">
      <alignment horizontal="center" vertical="center"/>
    </xf>
    <xf numFmtId="0" fontId="22" fillId="0" borderId="71" xfId="4" applyFont="1" applyFill="1" applyBorder="1" applyAlignment="1">
      <alignment horizontal="center" vertical="center" wrapText="1"/>
    </xf>
    <xf numFmtId="0" fontId="22" fillId="0" borderId="65" xfId="4" applyFont="1" applyFill="1" applyBorder="1" applyAlignment="1">
      <alignment horizontal="center" vertical="center" wrapText="1"/>
    </xf>
    <xf numFmtId="0" fontId="22" fillId="0" borderId="0" xfId="4" applyFont="1" applyFill="1" applyAlignment="1">
      <alignment horizontal="center" vertical="center" wrapText="1"/>
    </xf>
    <xf numFmtId="0" fontId="22" fillId="0" borderId="15" xfId="4" applyFont="1" applyFill="1" applyBorder="1" applyAlignment="1">
      <alignment horizontal="center" vertical="center" wrapText="1"/>
    </xf>
    <xf numFmtId="0" fontId="22" fillId="0" borderId="130" xfId="4" applyFont="1" applyFill="1" applyBorder="1" applyAlignment="1">
      <alignment horizontal="center" vertical="center" wrapText="1"/>
    </xf>
    <xf numFmtId="0" fontId="22" fillId="0" borderId="21" xfId="4" applyFont="1" applyFill="1" applyBorder="1" applyAlignment="1">
      <alignment horizontal="center" vertical="center" wrapText="1"/>
    </xf>
    <xf numFmtId="0" fontId="22" fillId="0" borderId="60" xfId="4" applyFont="1" applyFill="1" applyBorder="1" applyAlignment="1">
      <alignment horizontal="center" vertical="center" wrapText="1"/>
    </xf>
    <xf numFmtId="0" fontId="22" fillId="0" borderId="15" xfId="4" applyFont="1" applyFill="1" applyBorder="1" applyAlignment="1">
      <alignment horizontal="center" vertical="center"/>
    </xf>
    <xf numFmtId="0" fontId="22" fillId="0" borderId="60" xfId="4" applyFont="1" applyFill="1" applyBorder="1" applyAlignment="1">
      <alignment horizontal="center" vertical="center"/>
    </xf>
    <xf numFmtId="196" fontId="20" fillId="2" borderId="65" xfId="4" applyNumberFormat="1" applyFont="1" applyFill="1" applyBorder="1" applyAlignment="1">
      <alignment horizontal="center" vertical="center"/>
    </xf>
    <xf numFmtId="196" fontId="20" fillId="2" borderId="125" xfId="4" applyNumberFormat="1" applyFont="1" applyFill="1" applyBorder="1" applyAlignment="1">
      <alignment horizontal="center" vertical="center"/>
    </xf>
    <xf numFmtId="196" fontId="20" fillId="2" borderId="232" xfId="4" applyNumberFormat="1" applyFont="1" applyFill="1" applyBorder="1" applyAlignment="1">
      <alignment horizontal="center" vertical="center"/>
    </xf>
    <xf numFmtId="181" fontId="20" fillId="2" borderId="193" xfId="4" applyNumberFormat="1" applyFont="1" applyFill="1" applyBorder="1" applyAlignment="1">
      <alignment horizontal="center" vertical="center"/>
    </xf>
    <xf numFmtId="181" fontId="20" fillId="2" borderId="10" xfId="4" applyNumberFormat="1" applyFont="1" applyFill="1" applyBorder="1" applyAlignment="1">
      <alignment horizontal="center" vertical="center"/>
    </xf>
    <xf numFmtId="0" fontId="22" fillId="0" borderId="68" xfId="4" applyFont="1" applyFill="1" applyBorder="1" applyAlignment="1">
      <alignment horizontal="center" vertical="center" shrinkToFit="1"/>
    </xf>
    <xf numFmtId="0" fontId="22" fillId="0" borderId="32" xfId="4" applyFont="1" applyFill="1" applyBorder="1" applyAlignment="1">
      <alignment horizontal="center" vertical="center" shrinkToFit="1"/>
    </xf>
    <xf numFmtId="0" fontId="22" fillId="0" borderId="231" xfId="4" applyFont="1" applyFill="1" applyBorder="1" applyAlignment="1">
      <alignment horizontal="center" vertical="center" shrinkToFit="1"/>
    </xf>
    <xf numFmtId="0" fontId="41" fillId="0" borderId="87" xfId="4" applyFont="1" applyFill="1" applyBorder="1" applyAlignment="1">
      <alignment horizontal="center" vertical="center" wrapText="1"/>
    </xf>
    <xf numFmtId="0" fontId="41" fillId="0" borderId="2" xfId="4" applyFont="1" applyFill="1" applyBorder="1" applyAlignment="1">
      <alignment horizontal="center" vertical="center" wrapText="1"/>
    </xf>
    <xf numFmtId="0" fontId="41" fillId="0" borderId="88" xfId="4" applyFont="1" applyFill="1" applyBorder="1" applyAlignment="1">
      <alignment horizontal="center" vertical="center" wrapText="1"/>
    </xf>
    <xf numFmtId="0" fontId="41" fillId="0" borderId="16" xfId="4" applyFont="1" applyFill="1" applyBorder="1" applyAlignment="1">
      <alignment horizontal="center" vertical="center" wrapText="1"/>
    </xf>
    <xf numFmtId="0" fontId="41" fillId="0" borderId="6" xfId="4" applyFont="1" applyFill="1" applyBorder="1" applyAlignment="1">
      <alignment horizontal="center" vertical="center" wrapText="1"/>
    </xf>
    <xf numFmtId="0" fontId="41" fillId="0" borderId="17" xfId="4" applyFont="1" applyFill="1" applyBorder="1" applyAlignment="1">
      <alignment horizontal="center" vertical="center" wrapText="1"/>
    </xf>
    <xf numFmtId="0" fontId="43" fillId="0" borderId="87" xfId="4" applyFont="1" applyFill="1" applyBorder="1" applyAlignment="1">
      <alignment horizontal="center" vertical="center" wrapText="1"/>
    </xf>
    <xf numFmtId="0" fontId="43" fillId="0" borderId="2" xfId="4" applyFont="1" applyFill="1" applyBorder="1" applyAlignment="1">
      <alignment horizontal="center" vertical="center" wrapText="1"/>
    </xf>
    <xf numFmtId="0" fontId="43" fillId="0" borderId="88" xfId="4" applyFont="1" applyFill="1" applyBorder="1" applyAlignment="1">
      <alignment horizontal="center" vertical="center" wrapText="1"/>
    </xf>
    <xf numFmtId="0" fontId="43" fillId="0" borderId="16" xfId="4" applyFont="1" applyFill="1" applyBorder="1" applyAlignment="1">
      <alignment horizontal="center" vertical="center" wrapText="1"/>
    </xf>
    <xf numFmtId="0" fontId="43" fillId="0" borderId="6" xfId="4" applyFont="1" applyFill="1" applyBorder="1" applyAlignment="1">
      <alignment horizontal="center" vertical="center" wrapText="1"/>
    </xf>
    <xf numFmtId="0" fontId="43" fillId="0" borderId="17" xfId="4" applyFont="1" applyFill="1" applyBorder="1" applyAlignment="1">
      <alignment horizontal="center" vertical="center" wrapText="1"/>
    </xf>
    <xf numFmtId="0" fontId="20" fillId="2" borderId="3" xfId="4" applyFont="1" applyFill="1" applyBorder="1" applyAlignment="1">
      <alignment horizontal="center" vertical="center"/>
    </xf>
    <xf numFmtId="0" fontId="20" fillId="2" borderId="8" xfId="4" applyFont="1" applyFill="1" applyBorder="1" applyAlignment="1">
      <alignment horizontal="center" vertical="center"/>
    </xf>
    <xf numFmtId="0" fontId="20" fillId="2" borderId="7" xfId="4" applyFont="1" applyFill="1" applyBorder="1" applyAlignment="1">
      <alignment horizontal="center" vertical="center"/>
    </xf>
    <xf numFmtId="0" fontId="20" fillId="2" borderId="57" xfId="4" applyFont="1" applyFill="1" applyBorder="1" applyAlignment="1">
      <alignment horizontal="center" vertical="center"/>
    </xf>
    <xf numFmtId="0" fontId="20" fillId="2" borderId="27" xfId="4" applyFont="1" applyFill="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6" xfId="0" applyFont="1" applyBorder="1" applyAlignment="1">
      <alignment horizontal="center" vertical="center"/>
    </xf>
    <xf numFmtId="0" fontId="22" fillId="0" borderId="6" xfId="0" applyFont="1" applyBorder="1" applyAlignment="1">
      <alignment horizontal="center" vertical="center"/>
    </xf>
    <xf numFmtId="0" fontId="22" fillId="0" borderId="17" xfId="0" applyFont="1" applyBorder="1" applyAlignment="1">
      <alignment horizontal="center" vertical="center"/>
    </xf>
    <xf numFmtId="0" fontId="22" fillId="0" borderId="88" xfId="4" applyFont="1" applyFill="1" applyBorder="1" applyAlignment="1">
      <alignment horizontal="center" vertical="center"/>
    </xf>
    <xf numFmtId="0" fontId="22" fillId="0" borderId="71" xfId="4" applyFont="1" applyBorder="1" applyAlignment="1">
      <alignment horizontal="center" vertical="center"/>
    </xf>
    <xf numFmtId="0" fontId="22" fillId="0" borderId="12" xfId="4" applyFont="1" applyBorder="1" applyAlignment="1">
      <alignment horizontal="center" vertical="center"/>
    </xf>
    <xf numFmtId="0" fontId="22" fillId="0" borderId="13" xfId="4" applyFont="1" applyBorder="1" applyAlignment="1">
      <alignment horizontal="center" vertical="center"/>
    </xf>
    <xf numFmtId="0" fontId="22" fillId="0" borderId="130" xfId="4" applyFont="1" applyBorder="1" applyAlignment="1">
      <alignment horizontal="center" vertical="center"/>
    </xf>
    <xf numFmtId="0" fontId="22" fillId="0" borderId="21" xfId="4" applyFont="1" applyBorder="1" applyAlignment="1">
      <alignment horizontal="center" vertical="center"/>
    </xf>
    <xf numFmtId="0" fontId="22" fillId="0" borderId="60" xfId="4" applyFont="1" applyBorder="1" applyAlignment="1">
      <alignment horizontal="center"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71" xfId="4" applyFont="1" applyFill="1" applyBorder="1" applyAlignment="1">
      <alignment horizontal="center" vertical="center" shrinkToFit="1"/>
    </xf>
    <xf numFmtId="0" fontId="22" fillId="0" borderId="39" xfId="4" applyFont="1" applyFill="1" applyBorder="1" applyAlignment="1">
      <alignment horizontal="center" vertical="center" shrinkToFit="1"/>
    </xf>
    <xf numFmtId="0" fontId="22" fillId="0" borderId="130" xfId="4" applyFont="1" applyFill="1" applyBorder="1" applyAlignment="1">
      <alignment horizontal="center" vertical="center" shrinkToFit="1"/>
    </xf>
    <xf numFmtId="0" fontId="22" fillId="0" borderId="171" xfId="4" applyFont="1" applyFill="1" applyBorder="1" applyAlignment="1">
      <alignment horizontal="center" vertical="center" shrinkToFit="1"/>
    </xf>
    <xf numFmtId="0" fontId="22" fillId="2" borderId="21" xfId="4" applyFont="1" applyFill="1" applyBorder="1" applyAlignment="1">
      <alignment horizontal="left" vertical="center"/>
    </xf>
    <xf numFmtId="0" fontId="22" fillId="2" borderId="60" xfId="4" applyFont="1" applyFill="1" applyBorder="1" applyAlignment="1">
      <alignment horizontal="left" vertical="center"/>
    </xf>
    <xf numFmtId="0" fontId="22" fillId="2" borderId="226" xfId="4" applyFont="1" applyFill="1" applyBorder="1" applyAlignment="1">
      <alignment horizontal="center" vertical="center" shrinkToFit="1"/>
    </xf>
    <xf numFmtId="0" fontId="22" fillId="2" borderId="233" xfId="4" applyFont="1" applyFill="1" applyBorder="1" applyAlignment="1">
      <alignment horizontal="center" vertical="center" shrinkToFit="1"/>
    </xf>
    <xf numFmtId="0" fontId="22" fillId="2" borderId="12" xfId="4" applyFont="1" applyFill="1" applyBorder="1" applyAlignment="1">
      <alignment horizontal="left" vertical="center"/>
    </xf>
    <xf numFmtId="0" fontId="22" fillId="2" borderId="13" xfId="4" applyFont="1" applyFill="1" applyBorder="1" applyAlignment="1">
      <alignment horizontal="left" vertical="center"/>
    </xf>
    <xf numFmtId="0" fontId="22" fillId="2" borderId="11" xfId="4" applyFont="1" applyFill="1" applyBorder="1" applyAlignment="1">
      <alignment horizontal="center" vertical="center"/>
    </xf>
    <xf numFmtId="0" fontId="22" fillId="2" borderId="12" xfId="4" applyFont="1" applyFill="1" applyBorder="1" applyAlignment="1">
      <alignment horizontal="center" vertical="center"/>
    </xf>
    <xf numFmtId="0" fontId="58" fillId="0" borderId="0" xfId="16" applyFill="1" applyAlignment="1">
      <alignment horizontal="center" vertical="center"/>
    </xf>
    <xf numFmtId="0" fontId="20" fillId="0" borderId="0" xfId="4" applyFont="1" applyAlignment="1">
      <alignment horizontal="left" vertical="center" shrinkToFit="1"/>
    </xf>
    <xf numFmtId="0" fontId="20" fillId="2" borderId="25" xfId="4" applyFont="1" applyFill="1" applyBorder="1" applyAlignment="1">
      <alignment horizontal="left" vertical="center" shrinkToFit="1"/>
    </xf>
    <xf numFmtId="0" fontId="22" fillId="0" borderId="43" xfId="4" applyFont="1" applyFill="1" applyBorder="1" applyAlignment="1">
      <alignment horizontal="center" vertical="center"/>
    </xf>
    <xf numFmtId="0" fontId="22" fillId="0" borderId="3" xfId="4" applyFont="1" applyFill="1" applyBorder="1" applyAlignment="1">
      <alignment horizontal="center" vertical="center"/>
    </xf>
    <xf numFmtId="0" fontId="15" fillId="0" borderId="99" xfId="0" applyFont="1" applyBorder="1">
      <alignment vertical="center"/>
    </xf>
    <xf numFmtId="0" fontId="15" fillId="0" borderId="6" xfId="0" applyFont="1" applyBorder="1">
      <alignment vertical="center"/>
    </xf>
    <xf numFmtId="0" fontId="22" fillId="0" borderId="257" xfId="4" applyFont="1" applyFill="1" applyBorder="1" applyAlignment="1">
      <alignment horizontal="center" vertical="center"/>
    </xf>
    <xf numFmtId="0" fontId="22" fillId="0" borderId="32" xfId="4" applyFont="1" applyFill="1" applyBorder="1" applyAlignment="1">
      <alignment horizontal="center" vertical="center"/>
    </xf>
    <xf numFmtId="0" fontId="22" fillId="0" borderId="28" xfId="4" applyFont="1" applyFill="1" applyBorder="1" applyAlignment="1">
      <alignment horizontal="center" vertical="center"/>
    </xf>
    <xf numFmtId="0" fontId="22" fillId="0" borderId="11" xfId="4" applyFont="1" applyFill="1" applyBorder="1" applyAlignment="1">
      <alignment horizontal="center" vertical="center"/>
    </xf>
    <xf numFmtId="0" fontId="22" fillId="0" borderId="39" xfId="4" applyFont="1" applyFill="1" applyBorder="1" applyAlignment="1">
      <alignment horizontal="center" vertical="center" wrapText="1"/>
    </xf>
    <xf numFmtId="0" fontId="22" fillId="0" borderId="85" xfId="4" applyFont="1" applyFill="1" applyBorder="1" applyAlignment="1">
      <alignment horizontal="center" vertical="center" wrapText="1"/>
    </xf>
    <xf numFmtId="0" fontId="22" fillId="0" borderId="16" xfId="4" applyFont="1" applyFill="1" applyBorder="1" applyAlignment="1">
      <alignment horizontal="center" vertical="center" shrinkToFit="1"/>
    </xf>
    <xf numFmtId="0" fontId="22" fillId="0" borderId="6" xfId="4" applyFont="1" applyFill="1" applyBorder="1" applyAlignment="1">
      <alignment horizontal="center" vertical="center" shrinkToFit="1"/>
    </xf>
    <xf numFmtId="0" fontId="22" fillId="0" borderId="18" xfId="4" applyFont="1" applyFill="1" applyBorder="1" applyAlignment="1">
      <alignment horizontal="center" vertical="center"/>
    </xf>
    <xf numFmtId="0" fontId="22" fillId="0" borderId="19" xfId="4" applyFont="1" applyFill="1" applyBorder="1" applyAlignment="1">
      <alignment horizontal="center" vertical="center"/>
    </xf>
    <xf numFmtId="0" fontId="22" fillId="0" borderId="20" xfId="4" applyFont="1" applyFill="1" applyBorder="1" applyAlignment="1">
      <alignment horizontal="center" vertical="center"/>
    </xf>
    <xf numFmtId="0" fontId="22" fillId="0" borderId="6" xfId="0" applyFont="1" applyBorder="1">
      <alignment vertical="center"/>
    </xf>
    <xf numFmtId="0" fontId="22" fillId="0" borderId="17" xfId="0" applyFont="1" applyBorder="1">
      <alignment vertical="center"/>
    </xf>
    <xf numFmtId="49" fontId="123" fillId="0" borderId="0" xfId="4" quotePrefix="1" applyNumberFormat="1" applyFont="1" applyAlignment="1">
      <alignment horizontal="center" vertical="center"/>
    </xf>
    <xf numFmtId="0" fontId="81" fillId="0" borderId="0" xfId="16" applyFont="1" applyFill="1" applyAlignment="1">
      <alignment horizontal="center" vertical="center"/>
    </xf>
    <xf numFmtId="0" fontId="123" fillId="0" borderId="32" xfId="4" applyFont="1" applyBorder="1" applyAlignment="1">
      <alignment horizontal="center" vertical="center"/>
    </xf>
    <xf numFmtId="0" fontId="44" fillId="0" borderId="0" xfId="4" applyFont="1" applyAlignment="1">
      <alignment horizontal="left" vertical="center" shrinkToFit="1"/>
    </xf>
    <xf numFmtId="0" fontId="44" fillId="2" borderId="0" xfId="4" applyFont="1" applyFill="1" applyAlignment="1">
      <alignment horizontal="left" vertical="center" shrinkToFit="1"/>
    </xf>
    <xf numFmtId="0" fontId="44" fillId="2" borderId="25" xfId="4" applyFont="1" applyFill="1" applyBorder="1" applyAlignment="1">
      <alignment horizontal="left" vertical="center" shrinkToFit="1"/>
    </xf>
    <xf numFmtId="0" fontId="37" fillId="0" borderId="43" xfId="4" applyFont="1" applyFill="1" applyBorder="1" applyAlignment="1">
      <alignment horizontal="center" vertical="center"/>
    </xf>
    <xf numFmtId="0" fontId="37" fillId="0" borderId="2" xfId="4" applyFont="1" applyFill="1" applyBorder="1" applyAlignment="1">
      <alignment horizontal="center" vertical="center"/>
    </xf>
    <xf numFmtId="0" fontId="37" fillId="0" borderId="88" xfId="4" applyFont="1" applyFill="1" applyBorder="1" applyAlignment="1">
      <alignment horizontal="center" vertical="center"/>
    </xf>
    <xf numFmtId="0" fontId="37" fillId="0" borderId="3" xfId="4" applyFont="1" applyFill="1" applyBorder="1" applyAlignment="1">
      <alignment horizontal="center" vertical="center"/>
    </xf>
    <xf numFmtId="0" fontId="37" fillId="0" borderId="0" xfId="4" applyFont="1" applyFill="1" applyAlignment="1">
      <alignment horizontal="center" vertical="center"/>
    </xf>
    <xf numFmtId="0" fontId="37" fillId="0" borderId="15" xfId="4" applyFont="1" applyFill="1" applyBorder="1" applyAlignment="1">
      <alignment horizontal="center" vertical="center"/>
    </xf>
    <xf numFmtId="0" fontId="126" fillId="0" borderId="99" xfId="0" applyFont="1" applyBorder="1">
      <alignment vertical="center"/>
    </xf>
    <xf numFmtId="0" fontId="126" fillId="0" borderId="6" xfId="0" applyFont="1" applyBorder="1">
      <alignment vertical="center"/>
    </xf>
    <xf numFmtId="0" fontId="126" fillId="0" borderId="17" xfId="0" applyFont="1" applyBorder="1">
      <alignment vertical="center"/>
    </xf>
    <xf numFmtId="0" fontId="37" fillId="0" borderId="257" xfId="4" applyFont="1" applyFill="1" applyBorder="1" applyAlignment="1">
      <alignment horizontal="center" vertical="center"/>
    </xf>
    <xf numFmtId="0" fontId="37" fillId="0" borderId="32" xfId="4" applyFont="1" applyFill="1" applyBorder="1" applyAlignment="1">
      <alignment horizontal="center" vertical="center"/>
    </xf>
    <xf numFmtId="0" fontId="37" fillId="0" borderId="28" xfId="4" applyFont="1" applyFill="1" applyBorder="1" applyAlignment="1">
      <alignment horizontal="center" vertical="center"/>
    </xf>
    <xf numFmtId="0" fontId="37" fillId="0" borderId="11" xfId="4" applyFont="1" applyFill="1" applyBorder="1" applyAlignment="1">
      <alignment horizontal="center" vertical="center"/>
    </xf>
    <xf numFmtId="0" fontId="37" fillId="0" borderId="12" xfId="4" applyFont="1" applyFill="1" applyBorder="1" applyAlignment="1">
      <alignment horizontal="center" vertical="center"/>
    </xf>
    <xf numFmtId="0" fontId="37" fillId="0" borderId="16" xfId="4" applyFont="1" applyFill="1" applyBorder="1" applyAlignment="1">
      <alignment horizontal="center" vertical="center"/>
    </xf>
    <xf numFmtId="0" fontId="37" fillId="0" borderId="6" xfId="4" applyFont="1" applyFill="1" applyBorder="1" applyAlignment="1">
      <alignment horizontal="center" vertical="center"/>
    </xf>
    <xf numFmtId="0" fontId="37" fillId="0" borderId="13" xfId="4" applyFont="1" applyFill="1" applyBorder="1" applyAlignment="1">
      <alignment horizontal="center" vertical="center"/>
    </xf>
    <xf numFmtId="0" fontId="37" fillId="0" borderId="17" xfId="4" applyFont="1" applyFill="1" applyBorder="1" applyAlignment="1">
      <alignment horizontal="center" vertical="center"/>
    </xf>
    <xf numFmtId="0" fontId="44" fillId="0" borderId="18" xfId="4" applyFont="1" applyFill="1" applyBorder="1" applyAlignment="1">
      <alignment horizontal="center" vertical="center"/>
    </xf>
    <xf numFmtId="0" fontId="44" fillId="0" borderId="19" xfId="4" applyFont="1" applyFill="1" applyBorder="1" applyAlignment="1">
      <alignment horizontal="center" vertical="center"/>
    </xf>
    <xf numFmtId="0" fontId="44" fillId="0" borderId="20" xfId="4" applyFont="1" applyFill="1" applyBorder="1" applyAlignment="1">
      <alignment horizontal="center" vertical="center"/>
    </xf>
    <xf numFmtId="0" fontId="37" fillId="0" borderId="12" xfId="4" applyFont="1" applyFill="1" applyBorder="1" applyAlignment="1">
      <alignment horizontal="center" vertical="center" wrapText="1"/>
    </xf>
    <xf numFmtId="0" fontId="37" fillId="0" borderId="39" xfId="4" applyFont="1" applyFill="1" applyBorder="1" applyAlignment="1">
      <alignment horizontal="center" vertical="center" wrapText="1"/>
    </xf>
    <xf numFmtId="0" fontId="37" fillId="0" borderId="6" xfId="4" applyFont="1" applyFill="1" applyBorder="1" applyAlignment="1">
      <alignment horizontal="center" vertical="center" wrapText="1"/>
    </xf>
    <xf numFmtId="0" fontId="37" fillId="0" borderId="85" xfId="4" applyFont="1" applyFill="1" applyBorder="1" applyAlignment="1">
      <alignment horizontal="center" vertical="center" wrapText="1"/>
    </xf>
    <xf numFmtId="0" fontId="37" fillId="0" borderId="16" xfId="4" applyFont="1" applyFill="1" applyBorder="1" applyAlignment="1">
      <alignment horizontal="center" vertical="center" shrinkToFit="1"/>
    </xf>
    <xf numFmtId="0" fontId="37" fillId="0" borderId="6" xfId="4" applyFont="1" applyFill="1" applyBorder="1" applyAlignment="1">
      <alignment horizontal="center" vertical="center" shrinkToFit="1"/>
    </xf>
    <xf numFmtId="0" fontId="37" fillId="0" borderId="18" xfId="4" applyFont="1" applyFill="1" applyBorder="1" applyAlignment="1">
      <alignment horizontal="center" vertical="center"/>
    </xf>
    <xf numFmtId="0" fontId="37" fillId="0" borderId="19" xfId="4" applyFont="1" applyFill="1" applyBorder="1" applyAlignment="1">
      <alignment horizontal="center" vertical="center"/>
    </xf>
    <xf numFmtId="0" fontId="37" fillId="0" borderId="20" xfId="4" applyFont="1" applyFill="1" applyBorder="1" applyAlignment="1">
      <alignment horizontal="center" vertical="center"/>
    </xf>
    <xf numFmtId="0" fontId="37" fillId="0" borderId="6" xfId="0" applyFont="1" applyBorder="1">
      <alignment vertical="center"/>
    </xf>
    <xf numFmtId="0" fontId="37" fillId="0" borderId="17" xfId="0" applyFont="1" applyBorder="1">
      <alignment vertical="center"/>
    </xf>
    <xf numFmtId="181" fontId="44" fillId="2" borderId="135" xfId="4" applyNumberFormat="1" applyFont="1" applyFill="1" applyBorder="1" applyAlignment="1">
      <alignment horizontal="center" vertical="center"/>
    </xf>
    <xf numFmtId="181" fontId="44" fillId="2" borderId="22" xfId="4" applyNumberFormat="1" applyFont="1" applyFill="1" applyBorder="1" applyAlignment="1">
      <alignment horizontal="center" vertical="center"/>
    </xf>
    <xf numFmtId="181" fontId="44" fillId="2" borderId="47" xfId="4" applyNumberFormat="1" applyFont="1" applyFill="1" applyBorder="1" applyAlignment="1">
      <alignment horizontal="center" vertical="center"/>
    </xf>
    <xf numFmtId="181" fontId="44" fillId="2" borderId="230" xfId="4" applyNumberFormat="1" applyFont="1" applyFill="1" applyBorder="1" applyAlignment="1">
      <alignment horizontal="center" vertical="center"/>
    </xf>
    <xf numFmtId="181" fontId="44" fillId="2" borderId="7" xfId="4" applyNumberFormat="1" applyFont="1" applyFill="1" applyBorder="1" applyAlignment="1">
      <alignment horizontal="center" vertical="center"/>
    </xf>
    <xf numFmtId="181" fontId="44" fillId="2" borderId="27" xfId="4" applyNumberFormat="1" applyFont="1" applyFill="1" applyBorder="1" applyAlignment="1">
      <alignment horizontal="center" vertical="center"/>
    </xf>
    <xf numFmtId="0" fontId="37" fillId="0" borderId="71" xfId="4" applyFont="1" applyBorder="1" applyAlignment="1">
      <alignment horizontal="center" vertical="center"/>
    </xf>
    <xf numFmtId="0" fontId="37" fillId="0" borderId="12" xfId="4" applyFont="1" applyBorder="1" applyAlignment="1">
      <alignment horizontal="center" vertical="center"/>
    </xf>
    <xf numFmtId="0" fontId="37" fillId="0" borderId="13" xfId="4" applyFont="1" applyBorder="1" applyAlignment="1">
      <alignment horizontal="center" vertical="center"/>
    </xf>
    <xf numFmtId="0" fontId="37" fillId="0" borderId="130" xfId="4" applyFont="1" applyBorder="1" applyAlignment="1">
      <alignment horizontal="center" vertical="center"/>
    </xf>
    <xf numFmtId="0" fontId="37" fillId="0" borderId="21" xfId="4" applyFont="1" applyBorder="1" applyAlignment="1">
      <alignment horizontal="center" vertical="center"/>
    </xf>
    <xf numFmtId="0" fontId="37" fillId="0" borderId="60" xfId="4" applyFont="1" applyBorder="1" applyAlignment="1">
      <alignment horizontal="center" vertical="center"/>
    </xf>
    <xf numFmtId="0" fontId="37" fillId="0" borderId="11" xfId="0" applyFont="1" applyBorder="1" applyAlignment="1">
      <alignment horizontal="center" vertical="center" wrapText="1"/>
    </xf>
    <xf numFmtId="0" fontId="37" fillId="0" borderId="12" xfId="0" applyFont="1" applyBorder="1" applyAlignment="1">
      <alignment horizontal="center" vertical="center" wrapText="1"/>
    </xf>
    <xf numFmtId="0" fontId="37" fillId="0" borderId="59" xfId="0" applyFont="1" applyBorder="1" applyAlignment="1">
      <alignment horizontal="center" vertical="center" wrapText="1"/>
    </xf>
    <xf numFmtId="0" fontId="37" fillId="0" borderId="21" xfId="0" applyFont="1" applyBorder="1" applyAlignment="1">
      <alignment horizontal="center" vertical="center" wrapText="1"/>
    </xf>
    <xf numFmtId="0" fontId="37" fillId="0" borderId="71" xfId="4" applyFont="1" applyFill="1" applyBorder="1" applyAlignment="1">
      <alignment horizontal="center" vertical="center" shrinkToFit="1"/>
    </xf>
    <xf numFmtId="0" fontId="37" fillId="0" borderId="12" xfId="4" applyFont="1" applyFill="1" applyBorder="1" applyAlignment="1">
      <alignment horizontal="center" vertical="center" shrinkToFit="1"/>
    </xf>
    <xf numFmtId="0" fontId="37" fillId="0" borderId="39" xfId="4" applyFont="1" applyFill="1" applyBorder="1" applyAlignment="1">
      <alignment horizontal="center" vertical="center" shrinkToFit="1"/>
    </xf>
    <xf numFmtId="0" fontId="37" fillId="0" borderId="130" xfId="4" applyFont="1" applyFill="1" applyBorder="1" applyAlignment="1">
      <alignment horizontal="center" vertical="center" shrinkToFit="1"/>
    </xf>
    <xf numFmtId="0" fontId="37" fillId="0" borderId="21" xfId="4" applyFont="1" applyFill="1" applyBorder="1" applyAlignment="1">
      <alignment horizontal="center" vertical="center" shrinkToFit="1"/>
    </xf>
    <xf numFmtId="0" fontId="37" fillId="0" borderId="171" xfId="4" applyFont="1" applyFill="1" applyBorder="1" applyAlignment="1">
      <alignment horizontal="center" vertical="center" shrinkToFit="1"/>
    </xf>
    <xf numFmtId="0" fontId="37" fillId="2" borderId="21" xfId="4" applyFont="1" applyFill="1" applyBorder="1" applyAlignment="1">
      <alignment horizontal="left" vertical="center"/>
    </xf>
    <xf numFmtId="0" fontId="37" fillId="2" borderId="60" xfId="4" applyFont="1" applyFill="1" applyBorder="1" applyAlignment="1">
      <alignment horizontal="left" vertical="center"/>
    </xf>
    <xf numFmtId="0" fontId="37" fillId="2" borderId="226" xfId="4" applyFont="1" applyFill="1" applyBorder="1" applyAlignment="1">
      <alignment horizontal="center" vertical="center" shrinkToFit="1"/>
    </xf>
    <xf numFmtId="0" fontId="37" fillId="2" borderId="233" xfId="4" applyFont="1" applyFill="1" applyBorder="1" applyAlignment="1">
      <alignment horizontal="center" vertical="center" shrinkToFit="1"/>
    </xf>
    <xf numFmtId="0" fontId="37" fillId="2" borderId="0" xfId="4" applyFont="1" applyFill="1" applyAlignment="1">
      <alignment horizontal="left" vertical="center"/>
    </xf>
    <xf numFmtId="0" fontId="37" fillId="2" borderId="12" xfId="4" applyFont="1" applyFill="1" applyBorder="1" applyAlignment="1">
      <alignment horizontal="left" vertical="center"/>
    </xf>
    <xf numFmtId="0" fontId="37" fillId="2" borderId="13" xfId="4" applyFont="1" applyFill="1" applyBorder="1" applyAlignment="1">
      <alignment horizontal="left" vertical="center"/>
    </xf>
    <xf numFmtId="0" fontId="37" fillId="2" borderId="11" xfId="4" applyFont="1" applyFill="1" applyBorder="1" applyAlignment="1">
      <alignment horizontal="center" vertical="center"/>
    </xf>
    <xf numFmtId="0" fontId="37" fillId="2" borderId="12" xfId="4" applyFont="1" applyFill="1" applyBorder="1" applyAlignment="1">
      <alignment horizontal="center" vertical="center"/>
    </xf>
    <xf numFmtId="0" fontId="37" fillId="0" borderId="0" xfId="4" applyFont="1" applyFill="1" applyAlignment="1">
      <alignment horizontal="center" vertical="center" shrinkToFit="1"/>
    </xf>
    <xf numFmtId="0" fontId="37" fillId="0" borderId="15" xfId="4" applyFont="1" applyFill="1" applyBorder="1" applyAlignment="1">
      <alignment horizontal="center" vertical="center" shrinkToFit="1"/>
    </xf>
    <xf numFmtId="0" fontId="44" fillId="2" borderId="3" xfId="4" applyFont="1" applyFill="1" applyBorder="1" applyAlignment="1">
      <alignment horizontal="center" vertical="center"/>
    </xf>
    <xf numFmtId="0" fontId="44" fillId="2" borderId="0" xfId="4" applyFont="1" applyFill="1" applyAlignment="1">
      <alignment horizontal="center" vertical="center"/>
    </xf>
    <xf numFmtId="0" fontId="44" fillId="2" borderId="8" xfId="4" applyFont="1" applyFill="1" applyBorder="1" applyAlignment="1">
      <alignment horizontal="center" vertical="center"/>
    </xf>
    <xf numFmtId="0" fontId="44" fillId="2" borderId="7" xfId="4" applyFont="1" applyFill="1" applyBorder="1" applyAlignment="1">
      <alignment horizontal="center" vertical="center"/>
    </xf>
    <xf numFmtId="0" fontId="44" fillId="2" borderId="14" xfId="4" applyFont="1" applyFill="1" applyBorder="1" applyAlignment="1">
      <alignment horizontal="center" vertical="center"/>
    </xf>
    <xf numFmtId="0" fontId="44" fillId="2" borderId="15" xfId="4" applyFont="1" applyFill="1" applyBorder="1" applyAlignment="1">
      <alignment horizontal="center" vertical="center"/>
    </xf>
    <xf numFmtId="0" fontId="44" fillId="2" borderId="57" xfId="4" applyFont="1" applyFill="1" applyBorder="1" applyAlignment="1">
      <alignment horizontal="center" vertical="center"/>
    </xf>
    <xf numFmtId="0" fontId="44" fillId="2" borderId="27" xfId="4" applyFont="1" applyFill="1" applyBorder="1" applyAlignment="1">
      <alignment horizontal="center" vertical="center"/>
    </xf>
    <xf numFmtId="181" fontId="44" fillId="2" borderId="14" xfId="4" applyNumberFormat="1" applyFont="1" applyFill="1" applyBorder="1" applyAlignment="1">
      <alignment horizontal="center" vertical="center"/>
    </xf>
    <xf numFmtId="181" fontId="44" fillId="2" borderId="0" xfId="4" applyNumberFormat="1" applyFont="1" applyFill="1" applyAlignment="1">
      <alignment horizontal="center" vertical="center"/>
    </xf>
    <xf numFmtId="181" fontId="44" fillId="2" borderId="57" xfId="4" applyNumberFormat="1" applyFont="1" applyFill="1" applyBorder="1" applyAlignment="1">
      <alignment horizontal="center" vertical="center"/>
    </xf>
    <xf numFmtId="196" fontId="44" fillId="2" borderId="65" xfId="4" applyNumberFormat="1" applyFont="1" applyFill="1" applyBorder="1" applyAlignment="1">
      <alignment horizontal="center" vertical="center"/>
    </xf>
    <xf numFmtId="196" fontId="44" fillId="2" borderId="125" xfId="4" applyNumberFormat="1" applyFont="1" applyFill="1" applyBorder="1" applyAlignment="1">
      <alignment horizontal="center" vertical="center"/>
    </xf>
    <xf numFmtId="196" fontId="44" fillId="2" borderId="230" xfId="4" applyNumberFormat="1" applyFont="1" applyFill="1" applyBorder="1" applyAlignment="1">
      <alignment horizontal="center" vertical="center"/>
    </xf>
    <xf numFmtId="196" fontId="44" fillId="2" borderId="232" xfId="4" applyNumberFormat="1" applyFont="1" applyFill="1" applyBorder="1" applyAlignment="1">
      <alignment horizontal="center" vertical="center"/>
    </xf>
    <xf numFmtId="181" fontId="44" fillId="2" borderId="48" xfId="4" applyNumberFormat="1" applyFont="1" applyFill="1" applyBorder="1" applyAlignment="1">
      <alignment horizontal="center" vertical="center"/>
    </xf>
    <xf numFmtId="181" fontId="44" fillId="2" borderId="134" xfId="4" applyNumberFormat="1" applyFont="1" applyFill="1" applyBorder="1" applyAlignment="1">
      <alignment horizontal="center" vertical="center"/>
    </xf>
    <xf numFmtId="181" fontId="44" fillId="2" borderId="232" xfId="4" applyNumberFormat="1" applyFont="1" applyFill="1" applyBorder="1" applyAlignment="1">
      <alignment horizontal="center" vertical="center"/>
    </xf>
    <xf numFmtId="181" fontId="44" fillId="2" borderId="193" xfId="4" applyNumberFormat="1" applyFont="1" applyFill="1" applyBorder="1" applyAlignment="1">
      <alignment horizontal="center" vertical="center"/>
    </xf>
    <xf numFmtId="181" fontId="44" fillId="2" borderId="10" xfId="4" applyNumberFormat="1" applyFont="1" applyFill="1" applyBorder="1" applyAlignment="1">
      <alignment horizontal="center" vertical="center"/>
    </xf>
    <xf numFmtId="0" fontId="37" fillId="0" borderId="68" xfId="4" applyFont="1" applyFill="1" applyBorder="1" applyAlignment="1">
      <alignment horizontal="center" vertical="center" shrinkToFit="1"/>
    </xf>
    <xf numFmtId="0" fontId="37" fillId="0" borderId="32" xfId="4" applyFont="1" applyFill="1" applyBorder="1" applyAlignment="1">
      <alignment horizontal="center" vertical="center" shrinkToFit="1"/>
    </xf>
    <xf numFmtId="0" fontId="37" fillId="0" borderId="231" xfId="4" applyFont="1" applyFill="1" applyBorder="1" applyAlignment="1">
      <alignment horizontal="center" vertical="center" shrinkToFit="1"/>
    </xf>
    <xf numFmtId="0" fontId="128" fillId="0" borderId="87" xfId="4" applyFont="1" applyFill="1" applyBorder="1" applyAlignment="1">
      <alignment horizontal="center" vertical="center" wrapText="1"/>
    </xf>
    <xf numFmtId="0" fontId="128" fillId="0" borderId="2" xfId="4" applyFont="1" applyFill="1" applyBorder="1" applyAlignment="1">
      <alignment horizontal="center" vertical="center" wrapText="1"/>
    </xf>
    <xf numFmtId="0" fontId="128" fillId="0" borderId="88" xfId="4" applyFont="1" applyFill="1" applyBorder="1" applyAlignment="1">
      <alignment horizontal="center" vertical="center" wrapText="1"/>
    </xf>
    <xf numFmtId="0" fontId="128" fillId="0" borderId="16" xfId="4" applyFont="1" applyFill="1" applyBorder="1" applyAlignment="1">
      <alignment horizontal="center" vertical="center" wrapText="1"/>
    </xf>
    <xf numFmtId="0" fontId="128" fillId="0" borderId="6" xfId="4" applyFont="1" applyFill="1" applyBorder="1" applyAlignment="1">
      <alignment horizontal="center" vertical="center" wrapText="1"/>
    </xf>
    <xf numFmtId="0" fontId="128" fillId="0" borderId="17" xfId="4" applyFont="1" applyFill="1" applyBorder="1" applyAlignment="1">
      <alignment horizontal="center" vertical="center" wrapText="1"/>
    </xf>
    <xf numFmtId="0" fontId="127" fillId="0" borderId="87" xfId="4" applyFont="1" applyFill="1" applyBorder="1" applyAlignment="1">
      <alignment horizontal="center" vertical="center" wrapText="1"/>
    </xf>
    <xf numFmtId="0" fontId="127" fillId="0" borderId="2" xfId="4" applyFont="1" applyFill="1" applyBorder="1" applyAlignment="1">
      <alignment horizontal="center" vertical="center" wrapText="1"/>
    </xf>
    <xf numFmtId="0" fontId="127" fillId="0" borderId="88" xfId="4" applyFont="1" applyFill="1" applyBorder="1" applyAlignment="1">
      <alignment horizontal="center" vertical="center" wrapText="1"/>
    </xf>
    <xf numFmtId="0" fontId="127" fillId="0" borderId="16" xfId="4" applyFont="1" applyFill="1" applyBorder="1" applyAlignment="1">
      <alignment horizontal="center" vertical="center" wrapText="1"/>
    </xf>
    <xf numFmtId="0" fontId="127" fillId="0" borderId="6" xfId="4" applyFont="1" applyFill="1" applyBorder="1" applyAlignment="1">
      <alignment horizontal="center" vertical="center" wrapText="1"/>
    </xf>
    <xf numFmtId="0" fontId="127" fillId="0" borderId="17" xfId="4" applyFont="1" applyFill="1" applyBorder="1" applyAlignment="1">
      <alignment horizontal="center" vertical="center" wrapText="1"/>
    </xf>
    <xf numFmtId="0" fontId="37" fillId="0" borderId="11" xfId="4" applyFont="1" applyFill="1" applyBorder="1" applyAlignment="1">
      <alignment horizontal="center" vertical="center" wrapText="1"/>
    </xf>
    <xf numFmtId="0" fontId="37" fillId="0" borderId="13" xfId="4" applyFont="1" applyFill="1" applyBorder="1" applyAlignment="1">
      <alignment horizontal="center" vertical="center" wrapText="1"/>
    </xf>
    <xf numFmtId="0" fontId="37" fillId="0" borderId="16" xfId="4" applyFont="1" applyFill="1" applyBorder="1" applyAlignment="1">
      <alignment horizontal="center" vertical="center" wrapText="1"/>
    </xf>
    <xf numFmtId="0" fontId="37" fillId="0" borderId="17" xfId="4" applyFont="1" applyFill="1" applyBorder="1" applyAlignment="1">
      <alignment horizontal="center" vertical="center" wrapText="1"/>
    </xf>
    <xf numFmtId="0" fontId="37" fillId="0" borderId="11" xfId="0" applyFont="1" applyBorder="1" applyAlignment="1">
      <alignment horizontal="center" vertical="center"/>
    </xf>
    <xf numFmtId="0" fontId="37" fillId="0" borderId="12" xfId="0" applyFont="1" applyBorder="1" applyAlignment="1">
      <alignment horizontal="center" vertical="center"/>
    </xf>
    <xf numFmtId="0" fontId="37" fillId="0" borderId="13" xfId="0" applyFont="1" applyBorder="1" applyAlignment="1">
      <alignment horizontal="center" vertical="center"/>
    </xf>
    <xf numFmtId="0" fontId="37" fillId="0" borderId="16" xfId="0" applyFont="1" applyBorder="1" applyAlignment="1">
      <alignment horizontal="center" vertical="center"/>
    </xf>
    <xf numFmtId="0" fontId="37" fillId="0" borderId="6" xfId="0" applyFont="1" applyBorder="1" applyAlignment="1">
      <alignment horizontal="center" vertical="center"/>
    </xf>
    <xf numFmtId="0" fontId="37" fillId="0" borderId="17" xfId="0" applyFont="1" applyBorder="1" applyAlignment="1">
      <alignment horizontal="center" vertical="center"/>
    </xf>
    <xf numFmtId="0" fontId="37" fillId="0" borderId="87" xfId="4" applyFont="1" applyFill="1" applyBorder="1" applyAlignment="1">
      <alignment horizontal="center" vertical="center" shrinkToFit="1"/>
    </xf>
    <xf numFmtId="0" fontId="37" fillId="0" borderId="2" xfId="4" applyFont="1" applyFill="1" applyBorder="1" applyAlignment="1">
      <alignment horizontal="center" vertical="center" shrinkToFit="1"/>
    </xf>
    <xf numFmtId="0" fontId="37" fillId="0" borderId="88" xfId="4" applyFont="1" applyFill="1" applyBorder="1" applyAlignment="1">
      <alignment horizontal="center" vertical="center" shrinkToFit="1"/>
    </xf>
    <xf numFmtId="0" fontId="37" fillId="0" borderId="17" xfId="4" applyFont="1" applyFill="1" applyBorder="1" applyAlignment="1">
      <alignment horizontal="center" vertical="center" shrinkToFit="1"/>
    </xf>
    <xf numFmtId="0" fontId="37" fillId="0" borderId="87" xfId="4" applyFont="1" applyFill="1" applyBorder="1" applyAlignment="1">
      <alignment horizontal="center" vertical="center"/>
    </xf>
    <xf numFmtId="0" fontId="37" fillId="0" borderId="84" xfId="4" applyFont="1" applyFill="1" applyBorder="1" applyAlignment="1">
      <alignment horizontal="center" vertical="center"/>
    </xf>
    <xf numFmtId="0" fontId="37" fillId="0" borderId="14" xfId="4" applyFont="1" applyFill="1" applyBorder="1" applyAlignment="1">
      <alignment horizontal="center" vertical="center"/>
    </xf>
    <xf numFmtId="0" fontId="37" fillId="0" borderId="5" xfId="4" applyFont="1" applyFill="1" applyBorder="1" applyAlignment="1">
      <alignment horizontal="center" vertical="center"/>
    </xf>
    <xf numFmtId="0" fontId="127" fillId="0" borderId="96" xfId="4" applyFont="1" applyFill="1" applyBorder="1" applyAlignment="1">
      <alignment horizontal="center" vertical="center" shrinkToFit="1"/>
    </xf>
    <xf numFmtId="0" fontId="127" fillId="0" borderId="19" xfId="4" applyFont="1" applyFill="1" applyBorder="1" applyAlignment="1">
      <alignment horizontal="center" vertical="center" shrinkToFit="1"/>
    </xf>
    <xf numFmtId="0" fontId="127" fillId="0" borderId="20" xfId="4" applyFont="1" applyFill="1" applyBorder="1" applyAlignment="1">
      <alignment horizontal="center" vertical="center" shrinkToFit="1"/>
    </xf>
    <xf numFmtId="0" fontId="37" fillId="0" borderId="31" xfId="0" applyFont="1" applyBorder="1" applyAlignment="1">
      <alignment horizontal="center" vertical="center" wrapText="1"/>
    </xf>
    <xf numFmtId="0" fontId="37" fillId="0" borderId="13" xfId="0" applyFont="1" applyBorder="1" applyAlignment="1">
      <alignment horizontal="center" vertical="center" wrapText="1"/>
    </xf>
    <xf numFmtId="0" fontId="37" fillId="0" borderId="3" xfId="0" applyFont="1" applyBorder="1" applyAlignment="1">
      <alignment horizontal="center" vertical="center" wrapText="1"/>
    </xf>
    <xf numFmtId="0" fontId="37" fillId="0" borderId="15" xfId="0" applyFont="1" applyBorder="1" applyAlignment="1">
      <alignment horizontal="center" vertical="center" wrapText="1"/>
    </xf>
    <xf numFmtId="0" fontId="37" fillId="0" borderId="223" xfId="0" applyFont="1" applyBorder="1" applyAlignment="1">
      <alignment horizontal="center" vertical="center" wrapText="1"/>
    </xf>
    <xf numFmtId="0" fontId="37" fillId="0" borderId="60" xfId="0" applyFont="1" applyBorder="1" applyAlignment="1">
      <alignment horizontal="center" vertical="center" wrapText="1"/>
    </xf>
    <xf numFmtId="0" fontId="37" fillId="0" borderId="11" xfId="4" applyFont="1" applyFill="1" applyBorder="1" applyAlignment="1">
      <alignment horizontal="center" vertical="center" shrinkToFit="1"/>
    </xf>
    <xf numFmtId="0" fontId="37" fillId="0" borderId="13" xfId="4" applyFont="1" applyFill="1" applyBorder="1" applyAlignment="1">
      <alignment horizontal="center" vertical="center" shrinkToFit="1"/>
    </xf>
    <xf numFmtId="0" fontId="37" fillId="0" borderId="14" xfId="4" applyFont="1" applyFill="1" applyBorder="1" applyAlignment="1">
      <alignment horizontal="center" vertical="center" shrinkToFit="1"/>
    </xf>
    <xf numFmtId="0" fontId="37" fillId="0" borderId="59" xfId="4" applyFont="1" applyFill="1" applyBorder="1" applyAlignment="1">
      <alignment horizontal="center" vertical="center" shrinkToFit="1"/>
    </xf>
    <xf numFmtId="0" fontId="37" fillId="0" borderId="60" xfId="4" applyFont="1" applyFill="1" applyBorder="1" applyAlignment="1">
      <alignment horizontal="center" vertical="center" shrinkToFit="1"/>
    </xf>
    <xf numFmtId="0" fontId="74" fillId="0" borderId="12" xfId="4" applyFont="1" applyFill="1" applyBorder="1" applyAlignment="1">
      <alignment horizontal="center" vertical="center" shrinkToFit="1"/>
    </xf>
    <xf numFmtId="0" fontId="74" fillId="0" borderId="13" xfId="4" applyFont="1" applyFill="1" applyBorder="1" applyAlignment="1">
      <alignment horizontal="center" vertical="center" shrinkToFit="1"/>
    </xf>
    <xf numFmtId="0" fontId="127" fillId="0" borderId="11" xfId="4" applyFont="1" applyFill="1" applyBorder="1" applyAlignment="1">
      <alignment horizontal="center" vertical="center" wrapText="1" shrinkToFit="1"/>
    </xf>
    <xf numFmtId="0" fontId="127" fillId="0" borderId="12" xfId="4" applyFont="1" applyFill="1" applyBorder="1" applyAlignment="1">
      <alignment horizontal="center" vertical="center" wrapText="1" shrinkToFit="1"/>
    </xf>
    <xf numFmtId="0" fontId="127" fillId="0" borderId="13" xfId="4" applyFont="1" applyFill="1" applyBorder="1" applyAlignment="1">
      <alignment horizontal="center" vertical="center" wrapText="1" shrinkToFit="1"/>
    </xf>
    <xf numFmtId="0" fontId="127" fillId="0" borderId="14" xfId="4" applyFont="1" applyFill="1" applyBorder="1" applyAlignment="1">
      <alignment horizontal="center" vertical="center" wrapText="1" shrinkToFit="1"/>
    </xf>
    <xf numFmtId="0" fontId="127" fillId="0" borderId="0" xfId="4" applyFont="1" applyFill="1" applyAlignment="1">
      <alignment horizontal="center" vertical="center" wrapText="1" shrinkToFit="1"/>
    </xf>
    <xf numFmtId="0" fontId="127" fillId="0" borderId="15" xfId="4" applyFont="1" applyFill="1" applyBorder="1" applyAlignment="1">
      <alignment horizontal="center" vertical="center" wrapText="1" shrinkToFit="1"/>
    </xf>
    <xf numFmtId="0" fontId="127" fillId="0" borderId="59" xfId="4" applyFont="1" applyFill="1" applyBorder="1" applyAlignment="1">
      <alignment horizontal="center" vertical="center" wrapText="1" shrinkToFit="1"/>
    </xf>
    <xf numFmtId="0" fontId="127" fillId="0" borderId="21" xfId="4" applyFont="1" applyFill="1" applyBorder="1" applyAlignment="1">
      <alignment horizontal="center" vertical="center" wrapText="1" shrinkToFit="1"/>
    </xf>
    <xf numFmtId="0" fontId="127" fillId="0" borderId="60" xfId="4" applyFont="1" applyFill="1" applyBorder="1" applyAlignment="1">
      <alignment horizontal="center" vertical="center" wrapText="1" shrinkToFit="1"/>
    </xf>
    <xf numFmtId="183" fontId="44" fillId="4" borderId="48" xfId="4" applyNumberFormat="1" applyFont="1" applyFill="1" applyBorder="1" applyAlignment="1">
      <alignment horizontal="center" vertical="center"/>
    </xf>
    <xf numFmtId="183" fontId="44" fillId="4" borderId="22" xfId="4" applyNumberFormat="1" applyFont="1" applyFill="1" applyBorder="1" applyAlignment="1">
      <alignment horizontal="center" vertical="center"/>
    </xf>
    <xf numFmtId="183" fontId="44" fillId="4" borderId="193" xfId="4" applyNumberFormat="1" applyFont="1" applyFill="1" applyBorder="1" applyAlignment="1">
      <alignment horizontal="center" vertical="center"/>
    </xf>
    <xf numFmtId="183" fontId="44" fillId="4" borderId="57" xfId="4" applyNumberFormat="1" applyFont="1" applyFill="1" applyBorder="1" applyAlignment="1">
      <alignment horizontal="center" vertical="center"/>
    </xf>
    <xf numFmtId="183" fontId="44" fillId="4" borderId="7" xfId="4" applyNumberFormat="1" applyFont="1" applyFill="1" applyBorder="1" applyAlignment="1">
      <alignment horizontal="center" vertical="center"/>
    </xf>
    <xf numFmtId="183" fontId="44" fillId="4" borderId="10" xfId="4" applyNumberFormat="1" applyFont="1" applyFill="1" applyBorder="1" applyAlignment="1">
      <alignment horizontal="center" vertical="center"/>
    </xf>
    <xf numFmtId="0" fontId="74" fillId="0" borderId="0" xfId="4" applyFont="1" applyAlignment="1">
      <alignment horizontal="left" vertical="top" wrapText="1"/>
    </xf>
    <xf numFmtId="0" fontId="44" fillId="0" borderId="0" xfId="4" applyFont="1" applyAlignment="1">
      <alignment horizontal="left" vertical="center" wrapText="1"/>
    </xf>
    <xf numFmtId="181" fontId="44" fillId="2" borderId="192" xfId="4" applyNumberFormat="1" applyFont="1" applyFill="1" applyBorder="1" applyAlignment="1">
      <alignment horizontal="center" vertical="center"/>
    </xf>
    <xf numFmtId="181" fontId="44" fillId="2" borderId="8" xfId="4" applyNumberFormat="1" applyFont="1" applyFill="1" applyBorder="1" applyAlignment="1">
      <alignment horizontal="center" vertical="center"/>
    </xf>
    <xf numFmtId="0" fontId="44" fillId="0" borderId="14" xfId="4" applyFont="1" applyBorder="1" applyAlignment="1">
      <alignment horizontal="center" vertical="center"/>
    </xf>
    <xf numFmtId="0" fontId="44" fillId="0" borderId="0" xfId="4" applyFont="1" applyAlignment="1">
      <alignment horizontal="center" vertical="center"/>
    </xf>
    <xf numFmtId="0" fontId="44" fillId="0" borderId="15" xfId="4" applyFont="1" applyBorder="1" applyAlignment="1">
      <alignment horizontal="center" vertical="center"/>
    </xf>
    <xf numFmtId="0" fontId="44" fillId="0" borderId="57" xfId="4" applyFont="1" applyBorder="1" applyAlignment="1">
      <alignment horizontal="center" vertical="center"/>
    </xf>
    <xf numFmtId="0" fontId="44" fillId="0" borderId="7" xfId="4" applyFont="1" applyBorder="1" applyAlignment="1">
      <alignment horizontal="center" vertical="center"/>
    </xf>
    <xf numFmtId="0" fontId="44" fillId="0" borderId="27" xfId="4" applyFont="1" applyBorder="1" applyAlignment="1">
      <alignment horizontal="center" vertical="center"/>
    </xf>
    <xf numFmtId="0" fontId="44" fillId="0" borderId="48" xfId="4" applyFont="1" applyBorder="1" applyAlignment="1">
      <alignment horizontal="center" vertical="center"/>
    </xf>
    <xf numFmtId="0" fontId="44" fillId="0" borderId="22" xfId="4" applyFont="1" applyBorder="1" applyAlignment="1">
      <alignment horizontal="center" vertical="center"/>
    </xf>
    <xf numFmtId="0" fontId="44" fillId="0" borderId="47" xfId="4" applyFont="1" applyBorder="1" applyAlignment="1">
      <alignment horizontal="center" vertical="center"/>
    </xf>
    <xf numFmtId="181" fontId="44" fillId="2" borderId="15" xfId="4" applyNumberFormat="1" applyFont="1" applyFill="1" applyBorder="1" applyAlignment="1">
      <alignment horizontal="center" vertical="center"/>
    </xf>
    <xf numFmtId="0" fontId="37" fillId="0" borderId="11" xfId="4" applyFont="1" applyFill="1" applyBorder="1" applyAlignment="1">
      <alignment horizontal="center" vertical="center" wrapText="1" shrinkToFit="1"/>
    </xf>
    <xf numFmtId="0" fontId="37" fillId="0" borderId="12" xfId="4" applyFont="1" applyFill="1" applyBorder="1" applyAlignment="1">
      <alignment horizontal="center" vertical="center" wrapText="1" shrinkToFit="1"/>
    </xf>
    <xf numFmtId="0" fontId="37" fillId="0" borderId="121" xfId="4" applyFont="1" applyFill="1" applyBorder="1" applyAlignment="1">
      <alignment horizontal="center" vertical="center" wrapText="1" shrinkToFit="1"/>
    </xf>
    <xf numFmtId="0" fontId="37" fillId="0" borderId="14" xfId="4" applyFont="1" applyFill="1" applyBorder="1" applyAlignment="1">
      <alignment horizontal="center" vertical="center" wrapText="1" shrinkToFit="1"/>
    </xf>
    <xf numFmtId="0" fontId="37" fillId="0" borderId="0" xfId="4" applyFont="1" applyFill="1" applyAlignment="1">
      <alignment horizontal="center" vertical="center" wrapText="1" shrinkToFit="1"/>
    </xf>
    <xf numFmtId="0" fontId="37" fillId="0" borderId="125" xfId="4" applyFont="1" applyFill="1" applyBorder="1" applyAlignment="1">
      <alignment horizontal="center" vertical="center" wrapText="1" shrinkToFit="1"/>
    </xf>
    <xf numFmtId="0" fontId="37" fillId="0" borderId="59" xfId="4" applyFont="1" applyFill="1" applyBorder="1" applyAlignment="1">
      <alignment horizontal="center" vertical="center" wrapText="1" shrinkToFit="1"/>
    </xf>
    <xf numFmtId="0" fontId="37" fillId="0" borderId="21" xfId="4" applyFont="1" applyFill="1" applyBorder="1" applyAlignment="1">
      <alignment horizontal="center" vertical="center" wrapText="1" shrinkToFit="1"/>
    </xf>
    <xf numFmtId="0" fontId="37" fillId="0" borderId="202" xfId="4" applyFont="1" applyFill="1" applyBorder="1" applyAlignment="1">
      <alignment horizontal="center" vertical="center" wrapText="1" shrinkToFit="1"/>
    </xf>
    <xf numFmtId="0" fontId="37" fillId="0" borderId="71" xfId="4" applyFont="1" applyFill="1" applyBorder="1" applyAlignment="1">
      <alignment horizontal="center" vertical="center"/>
    </xf>
    <xf numFmtId="0" fontId="37" fillId="0" borderId="121" xfId="4" applyFont="1" applyFill="1" applyBorder="1" applyAlignment="1">
      <alignment horizontal="center" vertical="center"/>
    </xf>
    <xf numFmtId="0" fontId="37" fillId="0" borderId="65" xfId="4" applyFont="1" applyFill="1" applyBorder="1" applyAlignment="1">
      <alignment horizontal="center" vertical="center"/>
    </xf>
    <xf numFmtId="0" fontId="37" fillId="0" borderId="125" xfId="4" applyFont="1" applyFill="1" applyBorder="1" applyAlignment="1">
      <alignment horizontal="center" vertical="center"/>
    </xf>
    <xf numFmtId="0" fontId="37" fillId="0" borderId="130" xfId="4" applyFont="1" applyFill="1" applyBorder="1" applyAlignment="1">
      <alignment horizontal="center" vertical="center"/>
    </xf>
    <xf numFmtId="0" fontId="37" fillId="0" borderId="21" xfId="4" applyFont="1" applyFill="1" applyBorder="1" applyAlignment="1">
      <alignment horizontal="center" vertical="center"/>
    </xf>
    <xf numFmtId="0" fontId="37" fillId="0" borderId="202" xfId="4" applyFont="1" applyFill="1" applyBorder="1" applyAlignment="1">
      <alignment horizontal="center" vertical="center"/>
    </xf>
    <xf numFmtId="0" fontId="37" fillId="0" borderId="71" xfId="4" applyFont="1" applyFill="1" applyBorder="1" applyAlignment="1">
      <alignment horizontal="center" vertical="center" wrapText="1"/>
    </xf>
    <xf numFmtId="0" fontId="37" fillId="0" borderId="65" xfId="4" applyFont="1" applyFill="1" applyBorder="1" applyAlignment="1">
      <alignment horizontal="center" vertical="center" wrapText="1"/>
    </xf>
    <xf numFmtId="0" fontId="37" fillId="0" borderId="0" xfId="4" applyFont="1" applyFill="1" applyAlignment="1">
      <alignment horizontal="center" vertical="center" wrapText="1"/>
    </xf>
    <xf numFmtId="0" fontId="37" fillId="0" borderId="15" xfId="4" applyFont="1" applyFill="1" applyBorder="1" applyAlignment="1">
      <alignment horizontal="center" vertical="center" wrapText="1"/>
    </xf>
    <xf numFmtId="0" fontId="37" fillId="0" borderId="130" xfId="4" applyFont="1" applyFill="1" applyBorder="1" applyAlignment="1">
      <alignment horizontal="center" vertical="center" wrapText="1"/>
    </xf>
    <xf numFmtId="0" fontId="37" fillId="0" borderId="21" xfId="4" applyFont="1" applyFill="1" applyBorder="1" applyAlignment="1">
      <alignment horizontal="center" vertical="center" wrapText="1"/>
    </xf>
    <xf numFmtId="0" fontId="37" fillId="0" borderId="60" xfId="4" applyFont="1" applyFill="1" applyBorder="1" applyAlignment="1">
      <alignment horizontal="center" vertical="center" wrapText="1"/>
    </xf>
    <xf numFmtId="0" fontId="37" fillId="0" borderId="121" xfId="4" applyFont="1" applyFill="1" applyBorder="1" applyAlignment="1">
      <alignment horizontal="center" vertical="center" wrapText="1"/>
    </xf>
    <xf numFmtId="0" fontId="37" fillId="0" borderId="14" xfId="4" applyFont="1" applyFill="1" applyBorder="1" applyAlignment="1">
      <alignment horizontal="center" vertical="center" wrapText="1"/>
    </xf>
    <xf numFmtId="0" fontId="37" fillId="0" borderId="125" xfId="4" applyFont="1" applyFill="1" applyBorder="1" applyAlignment="1">
      <alignment horizontal="center" vertical="center" wrapText="1"/>
    </xf>
    <xf numFmtId="0" fontId="37" fillId="0" borderId="59" xfId="4" applyFont="1" applyFill="1" applyBorder="1" applyAlignment="1">
      <alignment horizontal="center" vertical="center" wrapText="1"/>
    </xf>
    <xf numFmtId="0" fontId="37" fillId="0" borderId="202" xfId="4" applyFont="1" applyFill="1" applyBorder="1" applyAlignment="1">
      <alignment horizontal="center" vertical="center" wrapText="1"/>
    </xf>
    <xf numFmtId="0" fontId="37" fillId="0" borderId="60" xfId="4" applyFont="1" applyFill="1" applyBorder="1" applyAlignment="1">
      <alignment horizontal="center" vertical="center"/>
    </xf>
    <xf numFmtId="196" fontId="44" fillId="2" borderId="135" xfId="4" applyNumberFormat="1" applyFont="1" applyFill="1" applyBorder="1" applyAlignment="1">
      <alignment horizontal="center" vertical="center"/>
    </xf>
    <xf numFmtId="196" fontId="44" fillId="2" borderId="22" xfId="4" applyNumberFormat="1" applyFont="1" applyFill="1" applyBorder="1" applyAlignment="1">
      <alignment horizontal="center" vertical="center"/>
    </xf>
    <xf numFmtId="196" fontId="44" fillId="2" borderId="47" xfId="4" applyNumberFormat="1" applyFont="1" applyFill="1" applyBorder="1" applyAlignment="1">
      <alignment horizontal="center" vertical="center"/>
    </xf>
    <xf numFmtId="196" fontId="44" fillId="2" borderId="7" xfId="4" applyNumberFormat="1" applyFont="1" applyFill="1" applyBorder="1" applyAlignment="1">
      <alignment horizontal="center" vertical="center"/>
    </xf>
    <xf numFmtId="196" fontId="44" fillId="2" borderId="27" xfId="4" applyNumberFormat="1" applyFont="1" applyFill="1" applyBorder="1" applyAlignment="1">
      <alignment horizontal="center" vertical="center"/>
    </xf>
    <xf numFmtId="191" fontId="44" fillId="4" borderId="19" xfId="4" applyNumberFormat="1" applyFont="1" applyFill="1" applyBorder="1" applyAlignment="1">
      <alignment horizontal="center" vertical="center"/>
    </xf>
    <xf numFmtId="0" fontId="37" fillId="0" borderId="11" xfId="4" applyFont="1" applyBorder="1" applyAlignment="1">
      <alignment horizontal="left" vertical="center" wrapText="1"/>
    </xf>
    <xf numFmtId="0" fontId="37" fillId="0" borderId="12" xfId="4" applyFont="1" applyBorder="1" applyAlignment="1">
      <alignment horizontal="left" vertical="center" wrapText="1"/>
    </xf>
    <xf numFmtId="0" fontId="37" fillId="0" borderId="13" xfId="4" applyFont="1" applyBorder="1" applyAlignment="1">
      <alignment horizontal="left" vertical="center" wrapText="1"/>
    </xf>
    <xf numFmtId="0" fontId="37" fillId="0" borderId="16" xfId="4" applyFont="1" applyBorder="1" applyAlignment="1">
      <alignment horizontal="left" vertical="center" wrapText="1"/>
    </xf>
    <xf numFmtId="0" fontId="37" fillId="0" borderId="6" xfId="4" applyFont="1" applyBorder="1" applyAlignment="1">
      <alignment horizontal="left" vertical="center" wrapText="1"/>
    </xf>
    <xf numFmtId="0" fontId="37" fillId="0" borderId="17" xfId="4" applyFont="1" applyBorder="1" applyAlignment="1">
      <alignment horizontal="left" vertical="center" wrapText="1"/>
    </xf>
    <xf numFmtId="0" fontId="44" fillId="0" borderId="11" xfId="4" applyFont="1" applyFill="1" applyBorder="1" applyAlignment="1">
      <alignment horizontal="right" vertical="center"/>
    </xf>
    <xf numFmtId="0" fontId="44" fillId="0" borderId="12" xfId="4" applyFont="1" applyFill="1" applyBorder="1" applyAlignment="1">
      <alignment horizontal="right" vertical="center"/>
    </xf>
    <xf numFmtId="0" fontId="44" fillId="0" borderId="16" xfId="4" applyFont="1" applyFill="1" applyBorder="1" applyAlignment="1">
      <alignment horizontal="right" vertical="center"/>
    </xf>
    <xf numFmtId="0" fontId="44" fillId="0" borderId="6" xfId="4" applyFont="1" applyFill="1" applyBorder="1" applyAlignment="1">
      <alignment horizontal="right" vertical="center"/>
    </xf>
    <xf numFmtId="0" fontId="37" fillId="0" borderId="12" xfId="4" applyFont="1" applyBorder="1" applyAlignment="1">
      <alignment horizontal="left" vertical="center"/>
    </xf>
    <xf numFmtId="0" fontId="37" fillId="0" borderId="13" xfId="4" applyFont="1" applyBorder="1" applyAlignment="1">
      <alignment horizontal="left" vertical="center"/>
    </xf>
    <xf numFmtId="0" fontId="37" fillId="0" borderId="6" xfId="4" applyFont="1" applyBorder="1" applyAlignment="1">
      <alignment horizontal="left" vertical="center"/>
    </xf>
    <xf numFmtId="0" fontId="37" fillId="0" borderId="17" xfId="4" applyFont="1" applyBorder="1" applyAlignment="1">
      <alignment horizontal="left" vertical="center"/>
    </xf>
    <xf numFmtId="0" fontId="74" fillId="0" borderId="0" xfId="4" applyFont="1" applyAlignment="1">
      <alignment horizontal="left" vertical="top"/>
    </xf>
    <xf numFmtId="181" fontId="44" fillId="4" borderId="6" xfId="4" applyNumberFormat="1" applyFont="1" applyFill="1" applyBorder="1" applyAlignment="1">
      <alignment horizontal="center" vertical="center"/>
    </xf>
    <xf numFmtId="0" fontId="44" fillId="0" borderId="0" xfId="4" applyFont="1" applyAlignment="1">
      <alignment horizontal="center" vertical="center" wrapText="1" shrinkToFit="1"/>
    </xf>
    <xf numFmtId="0" fontId="44" fillId="0" borderId="6" xfId="4" applyFont="1" applyBorder="1" applyAlignment="1">
      <alignment horizontal="center" vertical="center" wrapText="1" shrinkToFit="1"/>
    </xf>
    <xf numFmtId="181" fontId="44" fillId="4" borderId="19" xfId="4" applyNumberFormat="1" applyFont="1" applyFill="1" applyBorder="1" applyAlignment="1">
      <alignment horizontal="center" vertical="center"/>
    </xf>
    <xf numFmtId="0" fontId="44" fillId="0" borderId="6" xfId="4" applyFont="1" applyBorder="1" applyAlignment="1">
      <alignment horizontal="center" vertical="center"/>
    </xf>
    <xf numFmtId="0" fontId="44" fillId="0" borderId="0" xfId="4" applyFont="1" applyAlignment="1">
      <alignment horizontal="center" vertical="center" shrinkToFit="1"/>
    </xf>
    <xf numFmtId="0" fontId="44" fillId="0" borderId="15" xfId="4" applyFont="1" applyBorder="1" applyAlignment="1">
      <alignment horizontal="center" vertical="center" shrinkToFit="1"/>
    </xf>
    <xf numFmtId="0" fontId="37" fillId="0" borderId="0" xfId="4" applyFont="1" applyAlignment="1">
      <alignment horizontal="left" vertical="center"/>
    </xf>
    <xf numFmtId="0" fontId="37" fillId="0" borderId="15" xfId="4" applyFont="1" applyBorder="1" applyAlignment="1">
      <alignment horizontal="left" vertical="center"/>
    </xf>
    <xf numFmtId="0" fontId="127" fillId="0" borderId="11" xfId="4" applyFont="1" applyBorder="1" applyAlignment="1">
      <alignment horizontal="center" vertical="center" wrapText="1"/>
    </xf>
    <xf numFmtId="0" fontId="127" fillId="0" borderId="12" xfId="4" applyFont="1" applyBorder="1" applyAlignment="1">
      <alignment horizontal="center" vertical="center" wrapText="1"/>
    </xf>
    <xf numFmtId="0" fontId="127" fillId="0" borderId="13" xfId="4" applyFont="1" applyBorder="1" applyAlignment="1">
      <alignment horizontal="center" vertical="center" wrapText="1"/>
    </xf>
    <xf numFmtId="0" fontId="127" fillId="0" borderId="14" xfId="4" applyFont="1" applyBorder="1" applyAlignment="1">
      <alignment horizontal="center" vertical="center" wrapText="1"/>
    </xf>
    <xf numFmtId="0" fontId="127" fillId="0" borderId="0" xfId="4" applyFont="1" applyAlignment="1">
      <alignment horizontal="center" vertical="center" wrapText="1"/>
    </xf>
    <xf numFmtId="0" fontId="127" fillId="0" borderId="15" xfId="4" applyFont="1" applyBorder="1" applyAlignment="1">
      <alignment horizontal="center" vertical="center" wrapText="1"/>
    </xf>
    <xf numFmtId="181" fontId="44" fillId="4" borderId="11" xfId="4" applyNumberFormat="1" applyFont="1" applyFill="1" applyBorder="1" applyAlignment="1">
      <alignment horizontal="right" vertical="center"/>
    </xf>
    <xf numFmtId="0" fontId="44" fillId="4" borderId="12" xfId="4" applyFont="1" applyFill="1" applyBorder="1" applyAlignment="1">
      <alignment horizontal="right" vertical="center"/>
    </xf>
    <xf numFmtId="0" fontId="44" fillId="4" borderId="14" xfId="4" applyFont="1" applyFill="1" applyBorder="1" applyAlignment="1">
      <alignment horizontal="right" vertical="center"/>
    </xf>
    <xf numFmtId="0" fontId="44" fillId="4" borderId="0" xfId="4" applyFont="1" applyFill="1" applyAlignment="1">
      <alignment horizontal="right" vertical="center"/>
    </xf>
    <xf numFmtId="0" fontId="37" fillId="0" borderId="2" xfId="4" applyFont="1" applyBorder="1" applyAlignment="1">
      <alignment horizontal="left" vertical="center"/>
    </xf>
    <xf numFmtId="0" fontId="37" fillId="0" borderId="84" xfId="4" applyFont="1" applyBorder="1" applyAlignment="1">
      <alignment horizontal="left" vertical="center"/>
    </xf>
    <xf numFmtId="0" fontId="37" fillId="0" borderId="7" xfId="4" applyFont="1" applyBorder="1" applyAlignment="1">
      <alignment horizontal="left" vertical="center"/>
    </xf>
    <xf numFmtId="0" fontId="37" fillId="0" borderId="10" xfId="4" applyFont="1" applyBorder="1" applyAlignment="1">
      <alignment horizontal="left" vertical="center"/>
    </xf>
    <xf numFmtId="0" fontId="37" fillId="2" borderId="12" xfId="4" applyFont="1" applyFill="1" applyBorder="1" applyAlignment="1">
      <alignment horizontal="center" vertical="top" wrapText="1"/>
    </xf>
    <xf numFmtId="0" fontId="37" fillId="2" borderId="0" xfId="4" applyFont="1" applyFill="1" applyAlignment="1">
      <alignment horizontal="center" vertical="top" wrapText="1"/>
    </xf>
    <xf numFmtId="0" fontId="74" fillId="0" borderId="0" xfId="4" applyFont="1" applyAlignment="1">
      <alignment vertical="center" shrinkToFit="1"/>
    </xf>
    <xf numFmtId="0" fontId="74" fillId="0" borderId="5" xfId="4" applyFont="1" applyBorder="1" applyAlignment="1">
      <alignment vertical="center" shrinkToFit="1"/>
    </xf>
    <xf numFmtId="0" fontId="37" fillId="0" borderId="43" xfId="4" applyFont="1" applyBorder="1" applyAlignment="1">
      <alignment horizontal="center" vertical="center" wrapText="1"/>
    </xf>
    <xf numFmtId="0" fontId="37" fillId="0" borderId="2" xfId="4" applyFont="1" applyBorder="1" applyAlignment="1">
      <alignment horizontal="center" vertical="center" wrapText="1"/>
    </xf>
    <xf numFmtId="0" fontId="37" fillId="0" borderId="84" xfId="4" applyFont="1" applyBorder="1" applyAlignment="1">
      <alignment horizontal="center" vertical="center" wrapText="1"/>
    </xf>
    <xf numFmtId="0" fontId="37" fillId="0" borderId="3" xfId="4" applyFont="1" applyBorder="1" applyAlignment="1">
      <alignment horizontal="center" vertical="center" wrapText="1"/>
    </xf>
    <xf numFmtId="0" fontId="37" fillId="0" borderId="0" xfId="4" applyFont="1" applyAlignment="1">
      <alignment horizontal="center" vertical="center" wrapText="1"/>
    </xf>
    <xf numFmtId="0" fontId="37" fillId="0" borderId="5" xfId="4" applyFont="1" applyBorder="1" applyAlignment="1">
      <alignment horizontal="center" vertical="center" wrapText="1"/>
    </xf>
    <xf numFmtId="0" fontId="37" fillId="0" borderId="8" xfId="4" applyFont="1" applyBorder="1" applyAlignment="1">
      <alignment horizontal="center" vertical="center" wrapText="1"/>
    </xf>
    <xf numFmtId="0" fontId="37" fillId="0" borderId="7" xfId="4" applyFont="1" applyBorder="1" applyAlignment="1">
      <alignment horizontal="center" vertical="center" wrapText="1"/>
    </xf>
    <xf numFmtId="0" fontId="37" fillId="0" borderId="10" xfId="4" applyFont="1" applyBorder="1" applyAlignment="1">
      <alignment horizontal="center" vertical="center" wrapText="1"/>
    </xf>
    <xf numFmtId="0" fontId="74" fillId="0" borderId="15" xfId="4" applyFont="1" applyBorder="1" applyAlignment="1">
      <alignment vertical="center" shrinkToFit="1"/>
    </xf>
    <xf numFmtId="0" fontId="44" fillId="2" borderId="0" xfId="4" applyFont="1" applyFill="1" applyAlignment="1">
      <alignment horizontal="center" vertical="center" wrapText="1"/>
    </xf>
    <xf numFmtId="0" fontId="44" fillId="2" borderId="6" xfId="4" applyFont="1" applyFill="1" applyBorder="1" applyAlignment="1">
      <alignment horizontal="center" vertical="center" wrapText="1"/>
    </xf>
    <xf numFmtId="0" fontId="44" fillId="0" borderId="83" xfId="4" applyFont="1" applyBorder="1" applyAlignment="1">
      <alignment horizontal="center" vertical="center" shrinkToFit="1"/>
    </xf>
    <xf numFmtId="0" fontId="37" fillId="0" borderId="43" xfId="4" applyFont="1" applyBorder="1" applyAlignment="1">
      <alignment horizontal="center" vertical="center"/>
    </xf>
    <xf numFmtId="0" fontId="37" fillId="0" borderId="2" xfId="4" applyFont="1" applyBorder="1" applyAlignment="1">
      <alignment horizontal="center" vertical="center"/>
    </xf>
    <xf numFmtId="0" fontId="37" fillId="0" borderId="88" xfId="4" applyFont="1" applyBorder="1" applyAlignment="1">
      <alignment horizontal="center" vertical="center"/>
    </xf>
    <xf numFmtId="0" fontId="37" fillId="0" borderId="8" xfId="4" applyFont="1" applyBorder="1" applyAlignment="1">
      <alignment horizontal="center" vertical="center"/>
    </xf>
    <xf numFmtId="0" fontId="37" fillId="0" borderId="7" xfId="4" applyFont="1" applyBorder="1" applyAlignment="1">
      <alignment horizontal="center" vertical="center"/>
    </xf>
    <xf numFmtId="0" fontId="37" fillId="0" borderId="27" xfId="4" applyFont="1" applyBorder="1" applyAlignment="1">
      <alignment horizontal="center" vertical="center"/>
    </xf>
    <xf numFmtId="191" fontId="44" fillId="4" borderId="87" xfId="4" applyNumberFormat="1" applyFont="1" applyFill="1" applyBorder="1" applyAlignment="1">
      <alignment horizontal="right" vertical="center"/>
    </xf>
    <xf numFmtId="191" fontId="44" fillId="4" borderId="2" xfId="4" applyNumberFormat="1" applyFont="1" applyFill="1" applyBorder="1" applyAlignment="1">
      <alignment horizontal="right" vertical="center"/>
    </xf>
    <xf numFmtId="191" fontId="44" fillId="4" borderId="57" xfId="4" applyNumberFormat="1" applyFont="1" applyFill="1" applyBorder="1" applyAlignment="1">
      <alignment horizontal="right" vertical="center"/>
    </xf>
    <xf numFmtId="191" fontId="44" fillId="4" borderId="7" xfId="4" applyNumberFormat="1" applyFont="1" applyFill="1" applyBorder="1" applyAlignment="1">
      <alignment horizontal="right" vertical="center"/>
    </xf>
    <xf numFmtId="0" fontId="37" fillId="0" borderId="0" xfId="4" applyFont="1" applyAlignment="1">
      <alignment horizontal="left" vertical="top" wrapText="1"/>
    </xf>
    <xf numFmtId="0" fontId="37" fillId="0" borderId="5" xfId="4" applyFont="1" applyBorder="1" applyAlignment="1">
      <alignment horizontal="left" vertical="top" wrapText="1"/>
    </xf>
    <xf numFmtId="0" fontId="74" fillId="0" borderId="0" xfId="4" applyFont="1" applyAlignment="1">
      <alignment horizontal="left" vertical="center" shrinkToFit="1"/>
    </xf>
    <xf numFmtId="0" fontId="74" fillId="2" borderId="0" xfId="4" applyFont="1" applyFill="1" applyAlignment="1">
      <alignment horizontal="center" vertical="center" wrapText="1"/>
    </xf>
    <xf numFmtId="0" fontId="74" fillId="2" borderId="6" xfId="4" applyFont="1" applyFill="1" applyBorder="1" applyAlignment="1">
      <alignment horizontal="center" vertical="center" wrapText="1"/>
    </xf>
    <xf numFmtId="181" fontId="44" fillId="4" borderId="12" xfId="4" applyNumberFormat="1" applyFont="1" applyFill="1" applyBorder="1" applyAlignment="1">
      <alignment horizontal="right" vertical="center"/>
    </xf>
    <xf numFmtId="181" fontId="44" fillId="4" borderId="14" xfId="4" applyNumberFormat="1" applyFont="1" applyFill="1" applyBorder="1" applyAlignment="1">
      <alignment horizontal="right" vertical="center"/>
    </xf>
    <xf numFmtId="181" fontId="44" fillId="4" borderId="0" xfId="4" applyNumberFormat="1" applyFont="1" applyFill="1" applyAlignment="1">
      <alignment horizontal="right" vertical="center"/>
    </xf>
    <xf numFmtId="0" fontId="44" fillId="0" borderId="0" xfId="4" applyFont="1" applyAlignment="1">
      <alignment horizontal="center" vertical="center" wrapText="1"/>
    </xf>
    <xf numFmtId="0" fontId="44" fillId="0" borderId="16" xfId="4" applyFont="1" applyBorder="1" applyAlignment="1">
      <alignment horizontal="center" vertical="center"/>
    </xf>
    <xf numFmtId="0" fontId="44" fillId="0" borderId="17" xfId="4" applyFont="1" applyBorder="1" applyAlignment="1">
      <alignment horizontal="center" vertical="center"/>
    </xf>
    <xf numFmtId="0" fontId="44" fillId="0" borderId="16" xfId="4" applyFont="1" applyBorder="1" applyAlignment="1">
      <alignment horizontal="center" vertical="center" shrinkToFit="1"/>
    </xf>
    <xf numFmtId="0" fontId="44" fillId="0" borderId="6" xfId="4" applyFont="1" applyBorder="1" applyAlignment="1">
      <alignment horizontal="center" vertical="center" shrinkToFit="1"/>
    </xf>
    <xf numFmtId="0" fontId="44" fillId="0" borderId="17" xfId="4" applyFont="1" applyBorder="1" applyAlignment="1">
      <alignment horizontal="center" vertical="center" shrinkToFit="1"/>
    </xf>
    <xf numFmtId="211" fontId="129" fillId="0" borderId="0" xfId="4" applyNumberFormat="1" applyFont="1" applyAlignment="1">
      <alignment horizontal="right" vertical="center"/>
    </xf>
    <xf numFmtId="211" fontId="129" fillId="0" borderId="5" xfId="4" applyNumberFormat="1" applyFont="1" applyBorder="1" applyAlignment="1">
      <alignment horizontal="right" vertical="center"/>
    </xf>
    <xf numFmtId="205" fontId="44" fillId="4" borderId="176" xfId="4" applyNumberFormat="1" applyFont="1" applyFill="1" applyBorder="1" applyAlignment="1">
      <alignment horizontal="center" vertical="center"/>
    </xf>
    <xf numFmtId="205" fontId="44" fillId="4" borderId="177" xfId="4" applyNumberFormat="1" applyFont="1" applyFill="1" applyBorder="1" applyAlignment="1">
      <alignment horizontal="center" vertical="center"/>
    </xf>
    <xf numFmtId="203" fontId="44" fillId="4" borderId="177" xfId="4" applyNumberFormat="1" applyFont="1" applyFill="1" applyBorder="1" applyAlignment="1">
      <alignment horizontal="right" vertical="center"/>
    </xf>
    <xf numFmtId="203" fontId="44" fillId="4" borderId="178" xfId="4" applyNumberFormat="1" applyFont="1" applyFill="1" applyBorder="1" applyAlignment="1">
      <alignment horizontal="right" vertical="center"/>
    </xf>
    <xf numFmtId="0" fontId="44" fillId="0" borderId="18" xfId="4" applyFont="1" applyBorder="1" applyAlignment="1">
      <alignment horizontal="center" vertical="center"/>
    </xf>
    <xf numFmtId="0" fontId="44" fillId="0" borderId="19" xfId="4" applyFont="1" applyBorder="1" applyAlignment="1">
      <alignment horizontal="center" vertical="center"/>
    </xf>
    <xf numFmtId="0" fontId="44" fillId="0" borderId="20" xfId="4" applyFont="1" applyBorder="1" applyAlignment="1">
      <alignment horizontal="center" vertical="center"/>
    </xf>
    <xf numFmtId="0" fontId="44" fillId="2" borderId="140" xfId="4" applyFont="1" applyFill="1" applyBorder="1" applyAlignment="1">
      <alignment horizontal="center" vertical="center" shrinkToFit="1"/>
    </xf>
    <xf numFmtId="0" fontId="44" fillId="2" borderId="128" xfId="4" applyFont="1" applyFill="1" applyBorder="1" applyAlignment="1">
      <alignment horizontal="center" vertical="center" shrinkToFit="1"/>
    </xf>
    <xf numFmtId="0" fontId="44" fillId="2" borderId="141" xfId="4" applyFont="1" applyFill="1" applyBorder="1" applyAlignment="1">
      <alignment horizontal="center" vertical="center" shrinkToFit="1"/>
    </xf>
    <xf numFmtId="183" fontId="44" fillId="0" borderId="140" xfId="4" applyNumberFormat="1" applyFont="1" applyBorder="1" applyAlignment="1">
      <alignment horizontal="center" vertical="center" shrinkToFit="1"/>
    </xf>
    <xf numFmtId="183" fontId="44" fillId="0" borderId="128" xfId="4" applyNumberFormat="1" applyFont="1" applyBorder="1" applyAlignment="1">
      <alignment horizontal="center" vertical="center" shrinkToFit="1"/>
    </xf>
    <xf numFmtId="183" fontId="44" fillId="0" borderId="141" xfId="4" applyNumberFormat="1" applyFont="1" applyBorder="1" applyAlignment="1">
      <alignment horizontal="center" vertical="center" shrinkToFit="1"/>
    </xf>
    <xf numFmtId="183" fontId="44" fillId="2" borderId="140" xfId="4" applyNumberFormat="1" applyFont="1" applyFill="1" applyBorder="1" applyAlignment="1">
      <alignment horizontal="right" vertical="center" shrinkToFit="1"/>
    </xf>
    <xf numFmtId="183" fontId="44" fillId="2" borderId="128" xfId="4" applyNumberFormat="1" applyFont="1" applyFill="1" applyBorder="1" applyAlignment="1">
      <alignment horizontal="right" vertical="center" shrinkToFit="1"/>
    </xf>
    <xf numFmtId="183" fontId="44" fillId="2" borderId="141" xfId="4" applyNumberFormat="1" applyFont="1" applyFill="1" applyBorder="1" applyAlignment="1">
      <alignment horizontal="right" vertical="center" shrinkToFit="1"/>
    </xf>
    <xf numFmtId="183" fontId="44" fillId="4" borderId="48" xfId="4" applyNumberFormat="1" applyFont="1" applyFill="1" applyBorder="1" applyAlignment="1">
      <alignment horizontal="right" vertical="center" shrinkToFit="1"/>
    </xf>
    <xf numFmtId="183" fontId="44" fillId="4" borderId="22" xfId="4" applyNumberFormat="1" applyFont="1" applyFill="1" applyBorder="1" applyAlignment="1">
      <alignment horizontal="right" vertical="center" shrinkToFit="1"/>
    </xf>
    <xf numFmtId="183" fontId="44" fillId="4" borderId="47" xfId="4" applyNumberFormat="1" applyFont="1" applyFill="1" applyBorder="1" applyAlignment="1">
      <alignment horizontal="right" vertical="center" shrinkToFit="1"/>
    </xf>
    <xf numFmtId="0" fontId="74" fillId="0" borderId="0" xfId="4" applyFont="1" applyAlignment="1">
      <alignment horizontal="right" vertical="top" wrapText="1"/>
    </xf>
    <xf numFmtId="0" fontId="74" fillId="0" borderId="15" xfId="4" applyFont="1" applyBorder="1" applyAlignment="1">
      <alignment horizontal="right" vertical="top" wrapText="1"/>
    </xf>
    <xf numFmtId="0" fontId="44" fillId="2" borderId="117" xfId="4" applyFont="1" applyFill="1" applyBorder="1" applyAlignment="1">
      <alignment horizontal="center" vertical="center"/>
    </xf>
    <xf numFmtId="0" fontId="44" fillId="2" borderId="116" xfId="4" applyFont="1" applyFill="1" applyBorder="1" applyAlignment="1">
      <alignment horizontal="center" vertical="center"/>
    </xf>
    <xf numFmtId="0" fontId="44" fillId="2" borderId="126" xfId="4" applyFont="1" applyFill="1" applyBorder="1" applyAlignment="1">
      <alignment horizontal="center" vertical="center"/>
    </xf>
    <xf numFmtId="0" fontId="44" fillId="2" borderId="117" xfId="4" applyFont="1" applyFill="1" applyBorder="1" applyAlignment="1">
      <alignment horizontal="center" vertical="center" shrinkToFit="1"/>
    </xf>
    <xf numFmtId="0" fontId="44" fillId="2" borderId="116" xfId="4" applyFont="1" applyFill="1" applyBorder="1" applyAlignment="1">
      <alignment horizontal="center" vertical="center" shrinkToFit="1"/>
    </xf>
    <xf numFmtId="0" fontId="44" fillId="2" borderId="126" xfId="4" applyFont="1" applyFill="1" applyBorder="1" applyAlignment="1">
      <alignment horizontal="center" vertical="center" shrinkToFit="1"/>
    </xf>
    <xf numFmtId="212" fontId="129" fillId="2" borderId="0" xfId="4" applyNumberFormat="1" applyFont="1" applyFill="1" applyAlignment="1">
      <alignment horizontal="center" vertical="top" shrinkToFit="1"/>
    </xf>
    <xf numFmtId="212" fontId="129" fillId="2" borderId="15" xfId="4" applyNumberFormat="1" applyFont="1" applyFill="1" applyBorder="1" applyAlignment="1">
      <alignment horizontal="center" vertical="top" shrinkToFit="1"/>
    </xf>
    <xf numFmtId="0" fontId="44" fillId="2" borderId="18" xfId="4" applyFont="1" applyFill="1" applyBorder="1" applyAlignment="1">
      <alignment horizontal="center" vertical="center" shrinkToFit="1"/>
    </xf>
    <xf numFmtId="0" fontId="44" fillId="2" borderId="19" xfId="4" applyFont="1" applyFill="1" applyBorder="1" applyAlignment="1">
      <alignment horizontal="center" vertical="center" shrinkToFit="1"/>
    </xf>
    <xf numFmtId="0" fontId="44" fillId="2" borderId="20" xfId="4" applyFont="1" applyFill="1" applyBorder="1" applyAlignment="1">
      <alignment horizontal="center" vertical="center" shrinkToFit="1"/>
    </xf>
    <xf numFmtId="183" fontId="44" fillId="0" borderId="18" xfId="4" applyNumberFormat="1" applyFont="1" applyBorder="1" applyAlignment="1">
      <alignment horizontal="center" vertical="center" shrinkToFit="1"/>
    </xf>
    <xf numFmtId="183" fontId="44" fillId="0" borderId="19" xfId="4" applyNumberFormat="1" applyFont="1" applyBorder="1" applyAlignment="1">
      <alignment horizontal="center" vertical="center" shrinkToFit="1"/>
    </xf>
    <xf numFmtId="183" fontId="44" fillId="0" borderId="20" xfId="4" applyNumberFormat="1" applyFont="1" applyBorder="1" applyAlignment="1">
      <alignment horizontal="center" vertical="center" shrinkToFit="1"/>
    </xf>
    <xf numFmtId="183" fontId="44" fillId="2" borderId="18" xfId="4" applyNumberFormat="1" applyFont="1" applyFill="1" applyBorder="1" applyAlignment="1">
      <alignment horizontal="right" vertical="center" shrinkToFit="1"/>
    </xf>
    <xf numFmtId="183" fontId="44" fillId="2" borderId="19" xfId="4" applyNumberFormat="1" applyFont="1" applyFill="1" applyBorder="1" applyAlignment="1">
      <alignment horizontal="right" vertical="center" shrinkToFit="1"/>
    </xf>
    <xf numFmtId="183" fontId="44" fillId="2" borderId="20" xfId="4" applyNumberFormat="1" applyFont="1" applyFill="1" applyBorder="1" applyAlignment="1">
      <alignment horizontal="right" vertical="center" shrinkToFit="1"/>
    </xf>
    <xf numFmtId="183" fontId="44" fillId="4" borderId="18" xfId="4" applyNumberFormat="1" applyFont="1" applyFill="1" applyBorder="1" applyAlignment="1">
      <alignment horizontal="right" vertical="center" shrinkToFit="1"/>
    </xf>
    <xf numFmtId="183" fontId="44" fillId="4" borderId="19" xfId="4" applyNumberFormat="1" applyFont="1" applyFill="1" applyBorder="1" applyAlignment="1">
      <alignment horizontal="right" vertical="center" shrinkToFit="1"/>
    </xf>
    <xf numFmtId="183" fontId="44" fillId="4" borderId="20" xfId="4" applyNumberFormat="1" applyFont="1" applyFill="1" applyBorder="1" applyAlignment="1">
      <alignment horizontal="right" vertical="center" shrinkToFit="1"/>
    </xf>
    <xf numFmtId="183" fontId="44" fillId="0" borderId="18" xfId="4" applyNumberFormat="1" applyFont="1" applyBorder="1" applyAlignment="1">
      <alignment horizontal="right" vertical="center" shrinkToFit="1"/>
    </xf>
    <xf numFmtId="183" fontId="44" fillId="0" borderId="19" xfId="4" applyNumberFormat="1" applyFont="1" applyBorder="1" applyAlignment="1">
      <alignment horizontal="right" vertical="center" shrinkToFit="1"/>
    </xf>
    <xf numFmtId="183" fontId="44" fillId="0" borderId="20" xfId="4" applyNumberFormat="1" applyFont="1" applyBorder="1" applyAlignment="1">
      <alignment horizontal="right" vertical="center" shrinkToFit="1"/>
    </xf>
    <xf numFmtId="183" fontId="44" fillId="2" borderId="117" xfId="4" applyNumberFormat="1" applyFont="1" applyFill="1" applyBorder="1" applyAlignment="1">
      <alignment horizontal="right" vertical="center" shrinkToFit="1"/>
    </xf>
    <xf numFmtId="183" fontId="44" fillId="2" borderId="116" xfId="4" applyNumberFormat="1" applyFont="1" applyFill="1" applyBorder="1" applyAlignment="1">
      <alignment horizontal="right" vertical="center" shrinkToFit="1"/>
    </xf>
    <xf numFmtId="183" fontId="44" fillId="2" borderId="126" xfId="4" applyNumberFormat="1" applyFont="1" applyFill="1" applyBorder="1" applyAlignment="1">
      <alignment horizontal="right" vertical="center" shrinkToFit="1"/>
    </xf>
    <xf numFmtId="183" fontId="44" fillId="4" borderId="117" xfId="4" applyNumberFormat="1" applyFont="1" applyFill="1" applyBorder="1" applyAlignment="1">
      <alignment horizontal="right" vertical="center" shrinkToFit="1"/>
    </xf>
    <xf numFmtId="183" fontId="44" fillId="4" borderId="116" xfId="4" applyNumberFormat="1" applyFont="1" applyFill="1" applyBorder="1" applyAlignment="1">
      <alignment horizontal="right" vertical="center" shrinkToFit="1"/>
    </xf>
    <xf numFmtId="183" fontId="44" fillId="4" borderId="126" xfId="4" applyNumberFormat="1" applyFont="1" applyFill="1" applyBorder="1" applyAlignment="1">
      <alignment horizontal="right" vertical="center" shrinkToFit="1"/>
    </xf>
    <xf numFmtId="0" fontId="44" fillId="2" borderId="140" xfId="4" applyFont="1" applyFill="1" applyBorder="1" applyAlignment="1">
      <alignment horizontal="center" vertical="center"/>
    </xf>
    <xf numFmtId="0" fontId="44" fillId="2" borderId="128" xfId="4" applyFont="1" applyFill="1" applyBorder="1" applyAlignment="1">
      <alignment horizontal="center" vertical="center"/>
    </xf>
    <xf numFmtId="0" fontId="44" fillId="2" borderId="141" xfId="4" applyFont="1" applyFill="1" applyBorder="1" applyAlignment="1">
      <alignment horizontal="center" vertical="center"/>
    </xf>
    <xf numFmtId="183" fontId="44" fillId="4" borderId="140" xfId="4" applyNumberFormat="1" applyFont="1" applyFill="1" applyBorder="1" applyAlignment="1">
      <alignment horizontal="right" vertical="center" shrinkToFit="1"/>
    </xf>
    <xf numFmtId="183" fontId="44" fillId="4" borderId="128" xfId="4" applyNumberFormat="1" applyFont="1" applyFill="1" applyBorder="1" applyAlignment="1">
      <alignment horizontal="right" vertical="center" shrinkToFit="1"/>
    </xf>
    <xf numFmtId="183" fontId="44" fillId="4" borderId="141" xfId="4" applyNumberFormat="1" applyFont="1" applyFill="1" applyBorder="1" applyAlignment="1">
      <alignment horizontal="right" vertical="center" shrinkToFit="1"/>
    </xf>
    <xf numFmtId="0" fontId="37" fillId="0" borderId="83" xfId="4" applyFont="1" applyBorder="1" applyAlignment="1">
      <alignment horizontal="left" vertical="center" shrinkToFit="1"/>
    </xf>
    <xf numFmtId="0" fontId="37" fillId="0" borderId="0" xfId="4" applyFont="1" applyAlignment="1">
      <alignment horizontal="left" vertical="center" shrinkToFit="1"/>
    </xf>
    <xf numFmtId="0" fontId="37" fillId="0" borderId="5" xfId="4" applyFont="1" applyBorder="1" applyAlignment="1">
      <alignment horizontal="left" vertical="center" shrinkToFit="1"/>
    </xf>
    <xf numFmtId="0" fontId="44" fillId="0" borderId="43" xfId="4" applyFont="1" applyBorder="1" applyAlignment="1">
      <alignment horizontal="center" vertical="center"/>
    </xf>
    <xf numFmtId="0" fontId="44" fillId="0" borderId="2" xfId="4" applyFont="1" applyBorder="1" applyAlignment="1">
      <alignment horizontal="center" vertical="center"/>
    </xf>
    <xf numFmtId="0" fontId="44" fillId="0" borderId="91" xfId="4" applyFont="1" applyBorder="1" applyAlignment="1">
      <alignment horizontal="center" vertical="center"/>
    </xf>
    <xf numFmtId="0" fontId="44" fillId="0" borderId="99" xfId="4" applyFont="1" applyBorder="1" applyAlignment="1">
      <alignment horizontal="center" vertical="center"/>
    </xf>
    <xf numFmtId="0" fontId="44" fillId="0" borderId="26" xfId="4" applyFont="1" applyBorder="1" applyAlignment="1">
      <alignment horizontal="center" vertical="center"/>
    </xf>
    <xf numFmtId="0" fontId="44" fillId="0" borderId="90" xfId="4" applyFont="1" applyBorder="1" applyAlignment="1">
      <alignment horizontal="center" vertical="center" wrapText="1" shrinkToFit="1"/>
    </xf>
    <xf numFmtId="0" fontId="44" fillId="0" borderId="2" xfId="4" applyFont="1" applyBorder="1" applyAlignment="1">
      <alignment horizontal="center" vertical="center" wrapText="1" shrinkToFit="1"/>
    </xf>
    <xf numFmtId="0" fontId="44" fillId="0" borderId="88" xfId="4" applyFont="1" applyBorder="1" applyAlignment="1">
      <alignment horizontal="center" vertical="center" wrapText="1" shrinkToFit="1"/>
    </xf>
    <xf numFmtId="0" fontId="44" fillId="0" borderId="41" xfId="4" applyFont="1" applyBorder="1" applyAlignment="1">
      <alignment horizontal="center" vertical="center" wrapText="1" shrinkToFit="1"/>
    </xf>
    <xf numFmtId="0" fontId="44" fillId="0" borderId="17" xfId="4" applyFont="1" applyBorder="1" applyAlignment="1">
      <alignment horizontal="center" vertical="center" wrapText="1" shrinkToFit="1"/>
    </xf>
    <xf numFmtId="0" fontId="44" fillId="0" borderId="87" xfId="4" applyFont="1" applyBorder="1" applyAlignment="1">
      <alignment horizontal="left" vertical="center" wrapText="1" shrinkToFit="1"/>
    </xf>
    <xf numFmtId="0" fontId="44" fillId="0" borderId="2" xfId="4" applyFont="1" applyBorder="1" applyAlignment="1">
      <alignment horizontal="left" vertical="center" wrapText="1" shrinkToFit="1"/>
    </xf>
    <xf numFmtId="0" fontId="44" fillId="0" borderId="84" xfId="4" applyFont="1" applyBorder="1" applyAlignment="1">
      <alignment horizontal="left" vertical="center" wrapText="1" shrinkToFit="1"/>
    </xf>
    <xf numFmtId="0" fontId="44" fillId="0" borderId="16" xfId="4" applyFont="1" applyBorder="1" applyAlignment="1">
      <alignment horizontal="left" vertical="center" wrapText="1" shrinkToFit="1"/>
    </xf>
    <xf numFmtId="0" fontId="44" fillId="0" borderId="6" xfId="4" applyFont="1" applyBorder="1" applyAlignment="1">
      <alignment horizontal="left" vertical="center" wrapText="1" shrinkToFit="1"/>
    </xf>
    <xf numFmtId="0" fontId="44" fillId="0" borderId="85" xfId="4" applyFont="1" applyBorder="1" applyAlignment="1">
      <alignment horizontal="left" vertical="center" wrapText="1" shrinkToFit="1"/>
    </xf>
    <xf numFmtId="191" fontId="44" fillId="4" borderId="210" xfId="4" applyNumberFormat="1" applyFont="1" applyFill="1" applyBorder="1" applyAlignment="1">
      <alignment horizontal="right" vertical="center"/>
    </xf>
    <xf numFmtId="0" fontId="26" fillId="2" borderId="212" xfId="4" applyFont="1" applyFill="1" applyBorder="1" applyAlignment="1">
      <alignment horizontal="center" vertical="center" shrinkToFit="1"/>
    </xf>
    <xf numFmtId="0" fontId="26" fillId="2" borderId="211" xfId="4" applyFont="1" applyFill="1" applyBorder="1" applyAlignment="1">
      <alignment horizontal="center" vertical="center" shrinkToFit="1"/>
    </xf>
    <xf numFmtId="0" fontId="26" fillId="2" borderId="213" xfId="4" applyFont="1" applyFill="1" applyBorder="1" applyAlignment="1">
      <alignment horizontal="center" vertical="center" shrinkToFit="1"/>
    </xf>
    <xf numFmtId="0" fontId="26" fillId="2" borderId="210" xfId="4" applyFont="1" applyFill="1" applyBorder="1" applyAlignment="1">
      <alignment horizontal="center" vertical="center" shrinkToFit="1"/>
    </xf>
    <xf numFmtId="191" fontId="44" fillId="4" borderId="211" xfId="4" applyNumberFormat="1" applyFont="1" applyFill="1" applyBorder="1" applyAlignment="1">
      <alignment horizontal="right" vertical="center"/>
    </xf>
    <xf numFmtId="0" fontId="44" fillId="2" borderId="213" xfId="4" applyFont="1" applyFill="1" applyBorder="1" applyAlignment="1">
      <alignment vertical="center" shrinkToFit="1"/>
    </xf>
    <xf numFmtId="0" fontId="44" fillId="2" borderId="210" xfId="4" applyFont="1" applyFill="1" applyBorder="1" applyAlignment="1">
      <alignment vertical="center" shrinkToFit="1"/>
    </xf>
    <xf numFmtId="0" fontId="44" fillId="2" borderId="224" xfId="4" applyFont="1" applyFill="1" applyBorder="1" applyAlignment="1">
      <alignment vertical="center" shrinkToFit="1"/>
    </xf>
    <xf numFmtId="191" fontId="44" fillId="4" borderId="429" xfId="4" applyNumberFormat="1" applyFont="1" applyFill="1" applyBorder="1" applyAlignment="1">
      <alignment horizontal="right" vertical="center"/>
    </xf>
    <xf numFmtId="0" fontId="44" fillId="2" borderId="186" xfId="4" applyFont="1" applyFill="1" applyBorder="1" applyAlignment="1">
      <alignment vertical="center" shrinkToFit="1"/>
    </xf>
    <xf numFmtId="0" fontId="44" fillId="2" borderId="187" xfId="4" applyFont="1" applyFill="1" applyBorder="1" applyAlignment="1">
      <alignment vertical="center" shrinkToFit="1"/>
    </xf>
    <xf numFmtId="0" fontId="44" fillId="2" borderId="188" xfId="4" applyFont="1" applyFill="1" applyBorder="1" applyAlignment="1">
      <alignment vertical="center" shrinkToFit="1"/>
    </xf>
    <xf numFmtId="191" fontId="44" fillId="0" borderId="187" xfId="4" applyNumberFormat="1" applyFont="1" applyFill="1" applyBorder="1" applyAlignment="1">
      <alignment horizontal="right" vertical="center"/>
    </xf>
    <xf numFmtId="191" fontId="44" fillId="4" borderId="187" xfId="4" applyNumberFormat="1" applyFont="1" applyFill="1" applyBorder="1" applyAlignment="1">
      <alignment horizontal="right" vertical="center"/>
    </xf>
    <xf numFmtId="191" fontId="44" fillId="0" borderId="190" xfId="4" applyNumberFormat="1" applyFont="1" applyFill="1" applyBorder="1" applyAlignment="1">
      <alignment horizontal="right" vertical="center"/>
    </xf>
    <xf numFmtId="0" fontId="26" fillId="2" borderId="186" xfId="4" applyFont="1" applyFill="1" applyBorder="1" applyAlignment="1">
      <alignment vertical="center" shrinkToFit="1"/>
    </xf>
    <xf numFmtId="0" fontId="26" fillId="2" borderId="187" xfId="4" applyFont="1" applyFill="1" applyBorder="1" applyAlignment="1">
      <alignment vertical="center" shrinkToFit="1"/>
    </xf>
    <xf numFmtId="0" fontId="26" fillId="2" borderId="188" xfId="4" applyFont="1" applyFill="1" applyBorder="1" applyAlignment="1">
      <alignment vertical="center" shrinkToFit="1"/>
    </xf>
    <xf numFmtId="0" fontId="44" fillId="2" borderId="212" xfId="4" applyFont="1" applyFill="1" applyBorder="1" applyAlignment="1">
      <alignment vertical="center" shrinkToFit="1"/>
    </xf>
    <xf numFmtId="0" fontId="126" fillId="0" borderId="211" xfId="0" applyFont="1" applyBorder="1" applyAlignment="1">
      <alignment vertical="center" shrinkToFit="1"/>
    </xf>
    <xf numFmtId="0" fontId="126" fillId="0" borderId="213" xfId="0" applyFont="1" applyBorder="1" applyAlignment="1">
      <alignment vertical="center" shrinkToFit="1"/>
    </xf>
    <xf numFmtId="0" fontId="126" fillId="0" borderId="210" xfId="0" applyFont="1" applyBorder="1" applyAlignment="1">
      <alignment vertical="center" shrinkToFit="1"/>
    </xf>
    <xf numFmtId="191" fontId="44" fillId="4" borderId="190" xfId="4" applyNumberFormat="1" applyFont="1" applyFill="1" applyBorder="1" applyAlignment="1">
      <alignment horizontal="right" vertical="center"/>
    </xf>
    <xf numFmtId="191" fontId="44" fillId="4" borderId="292" xfId="4" applyNumberFormat="1" applyFont="1" applyFill="1" applyBorder="1" applyAlignment="1">
      <alignment horizontal="right" vertical="center"/>
    </xf>
    <xf numFmtId="183" fontId="44" fillId="4" borderId="19" xfId="4" applyNumberFormat="1" applyFont="1" applyFill="1" applyBorder="1" applyAlignment="1">
      <alignment horizontal="right" vertical="center"/>
    </xf>
    <xf numFmtId="0" fontId="74" fillId="2" borderId="0" xfId="4" applyFont="1" applyFill="1" applyAlignment="1">
      <alignment horizontal="left" vertical="top" wrapText="1"/>
    </xf>
    <xf numFmtId="0" fontId="74" fillId="2" borderId="5" xfId="4" applyFont="1" applyFill="1" applyBorder="1" applyAlignment="1">
      <alignment horizontal="left" vertical="top" wrapText="1"/>
    </xf>
    <xf numFmtId="0" fontId="44" fillId="0" borderId="23" xfId="4" applyFont="1" applyBorder="1" applyAlignment="1">
      <alignment horizontal="center" vertical="center" textRotation="255"/>
    </xf>
    <xf numFmtId="0" fontId="44" fillId="0" borderId="4" xfId="4" applyFont="1" applyBorder="1" applyAlignment="1">
      <alignment horizontal="center" vertical="center" textRotation="255"/>
    </xf>
    <xf numFmtId="191" fontId="44" fillId="4" borderId="53" xfId="4" applyNumberFormat="1" applyFont="1" applyFill="1" applyBorder="1" applyAlignment="1">
      <alignment horizontal="right" vertical="center"/>
    </xf>
    <xf numFmtId="191" fontId="44" fillId="4" borderId="6" xfId="4" applyNumberFormat="1" applyFont="1" applyFill="1" applyBorder="1" applyAlignment="1">
      <alignment horizontal="right" vertical="center"/>
    </xf>
    <xf numFmtId="191" fontId="44" fillId="4" borderId="64" xfId="4" applyNumberFormat="1" applyFont="1" applyFill="1" applyBorder="1" applyAlignment="1">
      <alignment horizontal="right" vertical="center"/>
    </xf>
    <xf numFmtId="0" fontId="44" fillId="0" borderId="24" xfId="4" applyFont="1" applyBorder="1" applyAlignment="1">
      <alignment horizontal="center" vertical="center" textRotation="255"/>
    </xf>
    <xf numFmtId="0" fontId="44" fillId="0" borderId="35" xfId="4" applyFont="1" applyBorder="1" applyAlignment="1">
      <alignment horizontal="center" vertical="center" textRotation="255"/>
    </xf>
    <xf numFmtId="0" fontId="44" fillId="0" borderId="40" xfId="4" applyFont="1" applyBorder="1" applyAlignment="1">
      <alignment horizontal="center" vertical="center" textRotation="255"/>
    </xf>
    <xf numFmtId="0" fontId="37" fillId="0" borderId="164" xfId="4" applyFont="1" applyBorder="1" applyAlignment="1">
      <alignment vertical="center" shrinkToFit="1"/>
    </xf>
    <xf numFmtId="0" fontId="37" fillId="0" borderId="157" xfId="4" applyFont="1" applyBorder="1" applyAlignment="1">
      <alignment vertical="center" shrinkToFit="1"/>
    </xf>
    <xf numFmtId="0" fontId="37" fillId="0" borderId="37" xfId="4" applyFont="1" applyBorder="1" applyAlignment="1">
      <alignment horizontal="left" vertical="center" shrinkToFit="1"/>
    </xf>
    <xf numFmtId="0" fontId="37" fillId="0" borderId="12" xfId="4" applyFont="1" applyBorder="1" applyAlignment="1">
      <alignment horizontal="left" vertical="center" shrinkToFit="1"/>
    </xf>
    <xf numFmtId="183" fontId="44" fillId="0" borderId="49" xfId="4" applyNumberFormat="1" applyFont="1" applyBorder="1" applyAlignment="1">
      <alignment horizontal="right" vertical="center"/>
    </xf>
    <xf numFmtId="183" fontId="44" fillId="4" borderId="49" xfId="4" applyNumberFormat="1" applyFont="1" applyFill="1" applyBorder="1">
      <alignment vertical="center"/>
    </xf>
    <xf numFmtId="0" fontId="44" fillId="0" borderId="45" xfId="4" applyFont="1" applyBorder="1" applyAlignment="1">
      <alignment horizontal="center" vertical="center"/>
    </xf>
    <xf numFmtId="183" fontId="44" fillId="0" borderId="19" xfId="4" applyNumberFormat="1" applyFont="1" applyBorder="1" applyAlignment="1">
      <alignment horizontal="right" vertical="center"/>
    </xf>
    <xf numFmtId="0" fontId="44" fillId="2" borderId="11" xfId="4" applyFont="1" applyFill="1" applyBorder="1" applyAlignment="1">
      <alignment horizontal="center" vertical="center"/>
    </xf>
    <xf numFmtId="0" fontId="44" fillId="2" borderId="12" xfId="4" applyFont="1" applyFill="1" applyBorder="1" applyAlignment="1">
      <alignment horizontal="center" vertical="center"/>
    </xf>
    <xf numFmtId="0" fontId="44" fillId="2" borderId="34" xfId="4" applyFont="1" applyFill="1" applyBorder="1" applyAlignment="1">
      <alignment horizontal="center" vertical="center"/>
    </xf>
    <xf numFmtId="183" fontId="44" fillId="4" borderId="12" xfId="4" applyNumberFormat="1" applyFont="1" applyFill="1" applyBorder="1" applyAlignment="1">
      <alignment horizontal="right" vertical="center"/>
    </xf>
    <xf numFmtId="0" fontId="37" fillId="0" borderId="103" xfId="4" applyFont="1" applyBorder="1" applyAlignment="1">
      <alignment horizontal="left" vertical="top" shrinkToFit="1"/>
    </xf>
    <xf numFmtId="0" fontId="37" fillId="0" borderId="53" xfId="4" applyFont="1" applyBorder="1" applyAlignment="1">
      <alignment horizontal="left" vertical="top" shrinkToFit="1"/>
    </xf>
    <xf numFmtId="183" fontId="44" fillId="4" borderId="53" xfId="0" applyNumberFormat="1" applyFont="1" applyFill="1" applyBorder="1" applyAlignment="1">
      <alignment horizontal="right" vertical="center"/>
    </xf>
    <xf numFmtId="183" fontId="44" fillId="4" borderId="53" xfId="4" applyNumberFormat="1" applyFont="1" applyFill="1" applyBorder="1" applyAlignment="1">
      <alignment horizontal="right" vertical="center"/>
    </xf>
    <xf numFmtId="0" fontId="37" fillId="0" borderId="208" xfId="4" applyFont="1" applyBorder="1" applyAlignment="1">
      <alignment horizontal="left" vertical="center" shrinkToFit="1"/>
    </xf>
    <xf numFmtId="0" fontId="37" fillId="0" borderId="64" xfId="4" applyFont="1" applyBorder="1" applyAlignment="1">
      <alignment horizontal="left" vertical="center" shrinkToFit="1"/>
    </xf>
    <xf numFmtId="183" fontId="44" fillId="0" borderId="64" xfId="0" applyNumberFormat="1" applyFont="1" applyBorder="1" applyAlignment="1">
      <alignment horizontal="right" vertical="center"/>
    </xf>
    <xf numFmtId="183" fontId="44" fillId="0" borderId="64" xfId="4" applyNumberFormat="1" applyFont="1" applyBorder="1" applyAlignment="1">
      <alignment horizontal="right" vertical="center"/>
    </xf>
    <xf numFmtId="0" fontId="44" fillId="0" borderId="31" xfId="4" applyFont="1" applyBorder="1" applyAlignment="1">
      <alignment horizontal="center" vertical="center"/>
    </xf>
    <xf numFmtId="0" fontId="44" fillId="0" borderId="12" xfId="4" applyFont="1" applyBorder="1" applyAlignment="1">
      <alignment horizontal="center" vertical="center"/>
    </xf>
    <xf numFmtId="0" fontId="44" fillId="0" borderId="34" xfId="4" applyFont="1" applyBorder="1" applyAlignment="1">
      <alignment horizontal="center" vertical="center"/>
    </xf>
    <xf numFmtId="0" fontId="44" fillId="0" borderId="3" xfId="4" applyFont="1" applyBorder="1" applyAlignment="1">
      <alignment horizontal="center" vertical="center"/>
    </xf>
    <xf numFmtId="0" fontId="44" fillId="0" borderId="25" xfId="4" applyFont="1" applyBorder="1" applyAlignment="1">
      <alignment horizontal="center" vertical="center"/>
    </xf>
    <xf numFmtId="183" fontId="44" fillId="0" borderId="50" xfId="4" applyNumberFormat="1" applyFont="1" applyFill="1" applyBorder="1" applyAlignment="1">
      <alignment horizontal="right" vertical="center"/>
    </xf>
    <xf numFmtId="183" fontId="44" fillId="0" borderId="50" xfId="4" applyNumberFormat="1" applyFont="1" applyBorder="1" applyAlignment="1">
      <alignment horizontal="right" vertical="center"/>
    </xf>
    <xf numFmtId="183" fontId="44" fillId="4" borderId="2" xfId="4" applyNumberFormat="1" applyFont="1" applyFill="1" applyBorder="1" applyAlignment="1">
      <alignment horizontal="right" vertical="center"/>
    </xf>
    <xf numFmtId="183" fontId="44" fillId="0" borderId="64" xfId="4" applyNumberFormat="1" applyFont="1" applyFill="1" applyBorder="1" applyAlignment="1">
      <alignment horizontal="right" vertical="center"/>
    </xf>
    <xf numFmtId="0" fontId="131" fillId="0" borderId="0" xfId="4" applyFont="1" applyAlignment="1">
      <alignment horizontal="left" vertical="top" wrapText="1"/>
    </xf>
    <xf numFmtId="0" fontId="131" fillId="0" borderId="5" xfId="4" applyFont="1" applyBorder="1" applyAlignment="1">
      <alignment horizontal="left" vertical="top" wrapText="1"/>
    </xf>
    <xf numFmtId="0" fontId="44" fillId="0" borderId="263" xfId="4" applyFont="1" applyBorder="1" applyAlignment="1">
      <alignment horizontal="center" vertical="center" shrinkToFit="1" readingOrder="1"/>
    </xf>
    <xf numFmtId="0" fontId="44" fillId="0" borderId="264" xfId="4" applyFont="1" applyBorder="1" applyAlignment="1">
      <alignment horizontal="center" vertical="center" shrinkToFit="1" readingOrder="1"/>
    </xf>
    <xf numFmtId="0" fontId="44" fillId="0" borderId="265" xfId="4" applyFont="1" applyBorder="1" applyAlignment="1">
      <alignment horizontal="center" vertical="center" shrinkToFit="1" readingOrder="1"/>
    </xf>
    <xf numFmtId="0" fontId="37" fillId="0" borderId="266" xfId="4" applyFont="1" applyBorder="1" applyAlignment="1">
      <alignment horizontal="left" vertical="center" shrinkToFit="1"/>
    </xf>
    <xf numFmtId="0" fontId="37" fillId="0" borderId="264" xfId="4" applyFont="1" applyBorder="1" applyAlignment="1">
      <alignment horizontal="left" vertical="center" shrinkToFit="1"/>
    </xf>
    <xf numFmtId="183" fontId="44" fillId="0" borderId="264" xfId="4" applyNumberFormat="1" applyFont="1" applyBorder="1" applyAlignment="1">
      <alignment horizontal="right" vertical="center"/>
    </xf>
    <xf numFmtId="0" fontId="44" fillId="0" borderId="261" xfId="4" applyFont="1" applyBorder="1" applyAlignment="1">
      <alignment horizontal="center" vertical="center" shrinkToFit="1"/>
    </xf>
    <xf numFmtId="0" fontId="44" fillId="0" borderId="258" xfId="4" applyFont="1" applyBorder="1" applyAlignment="1">
      <alignment horizontal="center" vertical="center" shrinkToFit="1"/>
    </xf>
    <xf numFmtId="0" fontId="44" fillId="0" borderId="259" xfId="4" applyFont="1" applyBorder="1" applyAlignment="1">
      <alignment horizontal="center" vertical="center" shrinkToFit="1"/>
    </xf>
    <xf numFmtId="0" fontId="37" fillId="0" borderId="260" xfId="4" applyFont="1" applyBorder="1" applyAlignment="1">
      <alignment horizontal="left" vertical="center" shrinkToFit="1"/>
    </xf>
    <xf numFmtId="0" fontId="37" fillId="0" borderId="258" xfId="4" applyFont="1" applyBorder="1" applyAlignment="1">
      <alignment horizontal="left" vertical="center" shrinkToFit="1"/>
    </xf>
    <xf numFmtId="183" fontId="44" fillId="0" borderId="258" xfId="0" applyNumberFormat="1" applyFont="1" applyBorder="1" applyAlignment="1">
      <alignment horizontal="right" vertical="center"/>
    </xf>
    <xf numFmtId="183" fontId="44" fillId="0" borderId="258" xfId="4" applyNumberFormat="1" applyFont="1" applyBorder="1" applyAlignment="1">
      <alignment horizontal="right" vertical="center"/>
    </xf>
    <xf numFmtId="0" fontId="44" fillId="0" borderId="83" xfId="4" applyFont="1" applyBorder="1" applyAlignment="1">
      <alignment horizontal="left" vertical="center"/>
    </xf>
    <xf numFmtId="0" fontId="44" fillId="0" borderId="0" xfId="4" applyFont="1" applyAlignment="1">
      <alignment horizontal="left" vertical="center"/>
    </xf>
    <xf numFmtId="0" fontId="44" fillId="0" borderId="5" xfId="4" applyFont="1" applyBorder="1" applyAlignment="1">
      <alignment horizontal="left" vertical="center"/>
    </xf>
    <xf numFmtId="0" fontId="44" fillId="0" borderId="26" xfId="4" applyFont="1" applyBorder="1" applyAlignment="1">
      <alignment horizontal="center" vertical="center" shrinkToFit="1"/>
    </xf>
    <xf numFmtId="183" fontId="44" fillId="4" borderId="6" xfId="4" applyNumberFormat="1" applyFont="1" applyFill="1" applyBorder="1" applyAlignment="1">
      <alignment horizontal="right" vertical="center"/>
    </xf>
    <xf numFmtId="0" fontId="37" fillId="0" borderId="5" xfId="4" applyFont="1" applyBorder="1" applyAlignment="1">
      <alignment horizontal="left" vertical="center"/>
    </xf>
    <xf numFmtId="203" fontId="44" fillId="0" borderId="18" xfId="4" applyNumberFormat="1" applyFont="1" applyBorder="1" applyAlignment="1">
      <alignment horizontal="right" vertical="center"/>
    </xf>
    <xf numFmtId="203" fontId="44" fillId="0" borderId="19" xfId="4" applyNumberFormat="1" applyFont="1" applyBorder="1" applyAlignment="1">
      <alignment horizontal="right" vertical="center"/>
    </xf>
    <xf numFmtId="203" fontId="44" fillId="0" borderId="12" xfId="4" applyNumberFormat="1" applyFont="1" applyBorder="1" applyAlignment="1">
      <alignment horizontal="right" vertical="center"/>
    </xf>
    <xf numFmtId="203" fontId="44" fillId="0" borderId="12" xfId="4" applyNumberFormat="1" applyFont="1" applyFill="1" applyBorder="1" applyAlignment="1">
      <alignment horizontal="right" vertical="center"/>
    </xf>
    <xf numFmtId="0" fontId="44" fillId="0" borderId="0" xfId="4" applyFont="1" applyFill="1" applyAlignment="1">
      <alignment horizontal="center" vertical="center"/>
    </xf>
    <xf numFmtId="0" fontId="37" fillId="0" borderId="0" xfId="4" applyFont="1" applyAlignment="1">
      <alignment vertical="top" wrapText="1"/>
    </xf>
    <xf numFmtId="0" fontId="37" fillId="0" borderId="15" xfId="4" applyFont="1" applyBorder="1" applyAlignment="1">
      <alignment vertical="top" wrapText="1"/>
    </xf>
    <xf numFmtId="0" fontId="74" fillId="2" borderId="0" xfId="4" applyFont="1" applyFill="1" applyAlignment="1">
      <alignment horizontal="right" vertical="center"/>
    </xf>
    <xf numFmtId="0" fontId="37" fillId="0" borderId="11" xfId="4" applyFont="1" applyBorder="1" applyAlignment="1">
      <alignment vertical="top" wrapText="1"/>
    </xf>
    <xf numFmtId="0" fontId="37" fillId="0" borderId="12" xfId="4" applyFont="1" applyBorder="1" applyAlignment="1">
      <alignment vertical="top" wrapText="1"/>
    </xf>
    <xf numFmtId="0" fontId="37" fillId="0" borderId="13" xfId="4" applyFont="1" applyBorder="1" applyAlignment="1">
      <alignment vertical="top" wrapText="1"/>
    </xf>
    <xf numFmtId="0" fontId="37" fillId="0" borderId="14" xfId="4" applyFont="1" applyBorder="1" applyAlignment="1">
      <alignment vertical="top" wrapText="1"/>
    </xf>
    <xf numFmtId="0" fontId="37" fillId="0" borderId="16" xfId="4" applyFont="1" applyBorder="1" applyAlignment="1">
      <alignment vertical="top" wrapText="1"/>
    </xf>
    <xf numFmtId="0" fontId="37" fillId="0" borderId="6" xfId="4" applyFont="1" applyBorder="1" applyAlignment="1">
      <alignment vertical="top" wrapText="1"/>
    </xf>
    <xf numFmtId="0" fontId="37" fillId="0" borderId="17" xfId="4" applyFont="1" applyBorder="1" applyAlignment="1">
      <alignment vertical="top" wrapText="1"/>
    </xf>
    <xf numFmtId="0" fontId="37" fillId="0" borderId="0" xfId="4" applyFont="1" applyAlignment="1">
      <alignment horizontal="left" vertical="top" wrapText="1" shrinkToFit="1"/>
    </xf>
    <xf numFmtId="0" fontId="37" fillId="0" borderId="5" xfId="4" applyFont="1" applyBorder="1" applyAlignment="1">
      <alignment horizontal="left" vertical="top" wrapText="1" shrinkToFit="1"/>
    </xf>
    <xf numFmtId="0" fontId="37" fillId="0" borderId="7" xfId="4" applyFont="1" applyBorder="1" applyAlignment="1">
      <alignment horizontal="left" vertical="top" wrapText="1" shrinkToFit="1"/>
    </xf>
    <xf numFmtId="0" fontId="37" fillId="0" borderId="10" xfId="4" applyFont="1" applyBorder="1" applyAlignment="1">
      <alignment horizontal="left" vertical="top" wrapText="1" shrinkToFit="1"/>
    </xf>
    <xf numFmtId="0" fontId="44" fillId="0" borderId="53" xfId="4" applyFont="1" applyBorder="1" applyAlignment="1">
      <alignment horizontal="left" vertical="center" shrinkToFit="1"/>
    </xf>
    <xf numFmtId="0" fontId="44" fillId="0" borderId="78" xfId="4" applyFont="1" applyBorder="1" applyAlignment="1">
      <alignment horizontal="left" vertical="center" shrinkToFit="1"/>
    </xf>
    <xf numFmtId="0" fontId="74" fillId="0" borderId="48" xfId="4" applyFont="1" applyFill="1" applyBorder="1" applyAlignment="1">
      <alignment horizontal="center" vertical="center"/>
    </xf>
    <xf numFmtId="0" fontId="74" fillId="0" borderId="22" xfId="4" applyFont="1" applyFill="1" applyBorder="1" applyAlignment="1">
      <alignment horizontal="center" vertical="center"/>
    </xf>
    <xf numFmtId="0" fontId="74" fillId="0" borderId="47" xfId="4" applyFont="1" applyFill="1" applyBorder="1" applyAlignment="1">
      <alignment horizontal="center" vertical="center"/>
    </xf>
    <xf numFmtId="0" fontId="74" fillId="0" borderId="14" xfId="4" applyFont="1" applyFill="1" applyBorder="1" applyAlignment="1">
      <alignment horizontal="center" vertical="center"/>
    </xf>
    <xf numFmtId="0" fontId="74" fillId="0" borderId="0" xfId="4" applyFont="1" applyFill="1" applyAlignment="1">
      <alignment horizontal="center" vertical="center"/>
    </xf>
    <xf numFmtId="0" fontId="74" fillId="0" borderId="15" xfId="4" applyFont="1" applyFill="1" applyBorder="1" applyAlignment="1">
      <alignment horizontal="center" vertical="center"/>
    </xf>
    <xf numFmtId="0" fontId="74" fillId="0" borderId="16" xfId="4" applyFont="1" applyFill="1" applyBorder="1" applyAlignment="1">
      <alignment horizontal="center" vertical="center"/>
    </xf>
    <xf numFmtId="0" fontId="74" fillId="0" borderId="6" xfId="4" applyFont="1" applyFill="1" applyBorder="1" applyAlignment="1">
      <alignment horizontal="center" vertical="center"/>
    </xf>
    <xf numFmtId="0" fontId="74" fillId="0" borderId="17" xfId="4" applyFont="1" applyFill="1" applyBorder="1" applyAlignment="1">
      <alignment horizontal="center" vertical="center"/>
    </xf>
    <xf numFmtId="181" fontId="44" fillId="4" borderId="48" xfId="5" applyNumberFormat="1" applyFont="1" applyFill="1" applyBorder="1" applyAlignment="1">
      <alignment horizontal="center" vertical="center" shrinkToFit="1"/>
    </xf>
    <xf numFmtId="181" fontId="44" fillId="4" borderId="22" xfId="5" applyNumberFormat="1" applyFont="1" applyFill="1" applyBorder="1" applyAlignment="1">
      <alignment horizontal="center" vertical="center" shrinkToFit="1"/>
    </xf>
    <xf numFmtId="181" fontId="44" fillId="4" borderId="134" xfId="5" applyNumberFormat="1" applyFont="1" applyFill="1" applyBorder="1" applyAlignment="1">
      <alignment horizontal="center" vertical="center" shrinkToFit="1"/>
    </xf>
    <xf numFmtId="181" fontId="44" fillId="4" borderId="14" xfId="5" applyNumberFormat="1" applyFont="1" applyFill="1" applyBorder="1" applyAlignment="1">
      <alignment horizontal="center" vertical="center" shrinkToFit="1"/>
    </xf>
    <xf numFmtId="181" fontId="44" fillId="4" borderId="0" xfId="5" applyNumberFormat="1" applyFont="1" applyFill="1" applyAlignment="1">
      <alignment horizontal="center" vertical="center" shrinkToFit="1"/>
    </xf>
    <xf numFmtId="181" fontId="44" fillId="4" borderId="125" xfId="5" applyNumberFormat="1" applyFont="1" applyFill="1" applyBorder="1" applyAlignment="1">
      <alignment horizontal="center" vertical="center" shrinkToFit="1"/>
    </xf>
    <xf numFmtId="181" fontId="44" fillId="4" borderId="16" xfId="5" applyNumberFormat="1" applyFont="1" applyFill="1" applyBorder="1" applyAlignment="1">
      <alignment horizontal="center" vertical="center" shrinkToFit="1"/>
    </xf>
    <xf numFmtId="181" fontId="44" fillId="4" borderId="6" xfId="5" applyNumberFormat="1" applyFont="1" applyFill="1" applyBorder="1" applyAlignment="1">
      <alignment horizontal="center" vertical="center" shrinkToFit="1"/>
    </xf>
    <xf numFmtId="181" fontId="44" fillId="4" borderId="122" xfId="5" applyNumberFormat="1" applyFont="1" applyFill="1" applyBorder="1" applyAlignment="1">
      <alignment horizontal="center" vertical="center" shrinkToFit="1"/>
    </xf>
    <xf numFmtId="0" fontId="44" fillId="0" borderId="136" xfId="4" applyFont="1" applyFill="1" applyBorder="1" applyAlignment="1">
      <alignment horizontal="center" vertical="center" shrinkToFit="1"/>
    </xf>
    <xf numFmtId="0" fontId="44" fillId="0" borderId="111" xfId="4" applyFont="1" applyFill="1" applyBorder="1" applyAlignment="1">
      <alignment horizontal="center" vertical="center" shrinkToFit="1"/>
    </xf>
    <xf numFmtId="0" fontId="44" fillId="0" borderId="123" xfId="4" applyFont="1" applyFill="1" applyBorder="1" applyAlignment="1">
      <alignment horizontal="center" vertical="center" shrinkToFit="1"/>
    </xf>
    <xf numFmtId="181" fontId="44" fillId="0" borderId="135" xfId="4" applyNumberFormat="1" applyFont="1" applyFill="1" applyBorder="1" applyAlignment="1">
      <alignment horizontal="center" shrinkToFit="1"/>
    </xf>
    <xf numFmtId="181" fontId="44" fillId="0" borderId="47" xfId="4" applyNumberFormat="1" applyFont="1" applyFill="1" applyBorder="1" applyAlignment="1">
      <alignment horizontal="center" shrinkToFit="1"/>
    </xf>
    <xf numFmtId="181" fontId="44" fillId="0" borderId="65" xfId="4" applyNumberFormat="1" applyFont="1" applyFill="1" applyBorder="1" applyAlignment="1">
      <alignment horizontal="center" shrinkToFit="1"/>
    </xf>
    <xf numFmtId="181" fontId="44" fillId="0" borderId="15" xfId="4" applyNumberFormat="1" applyFont="1" applyFill="1" applyBorder="1" applyAlignment="1">
      <alignment horizontal="center" shrinkToFit="1"/>
    </xf>
    <xf numFmtId="0" fontId="44" fillId="0" borderId="138" xfId="4" applyFont="1" applyBorder="1" applyAlignment="1">
      <alignment horizontal="left" vertical="center" shrinkToFit="1"/>
    </xf>
    <xf numFmtId="0" fontId="44" fillId="0" borderId="139" xfId="4" applyFont="1" applyBorder="1" applyAlignment="1">
      <alignment horizontal="left" vertical="center" shrinkToFit="1"/>
    </xf>
    <xf numFmtId="0" fontId="44" fillId="0" borderId="66" xfId="4" applyFont="1" applyBorder="1" applyAlignment="1">
      <alignment horizontal="left" vertical="center" shrinkToFit="1"/>
    </xf>
    <xf numFmtId="0" fontId="44" fillId="0" borderId="67" xfId="4" applyFont="1" applyBorder="1" applyAlignment="1">
      <alignment horizontal="left" vertical="center" shrinkToFit="1"/>
    </xf>
    <xf numFmtId="192" fontId="44" fillId="0" borderId="114" xfId="4" applyNumberFormat="1" applyFont="1" applyFill="1" applyBorder="1" applyAlignment="1">
      <alignment horizontal="center" vertical="center" shrinkToFit="1"/>
    </xf>
    <xf numFmtId="192" fontId="44" fillId="0" borderId="17" xfId="4" applyNumberFormat="1" applyFont="1" applyFill="1" applyBorder="1" applyAlignment="1">
      <alignment horizontal="center" vertical="center" shrinkToFit="1"/>
    </xf>
    <xf numFmtId="192" fontId="44" fillId="4" borderId="114" xfId="4" applyNumberFormat="1" applyFont="1" applyFill="1" applyBorder="1" applyAlignment="1">
      <alignment horizontal="center" vertical="center" shrinkToFit="1"/>
    </xf>
    <xf numFmtId="192" fontId="44" fillId="4" borderId="17" xfId="4" applyNumberFormat="1" applyFont="1" applyFill="1" applyBorder="1" applyAlignment="1">
      <alignment horizontal="center" vertical="center" shrinkToFit="1"/>
    </xf>
    <xf numFmtId="0" fontId="74" fillId="0" borderId="48" xfId="4" applyFont="1" applyFill="1" applyBorder="1" applyAlignment="1">
      <alignment horizontal="center" vertical="center" wrapText="1"/>
    </xf>
    <xf numFmtId="0" fontId="74" fillId="0" borderId="22" xfId="4" applyFont="1" applyFill="1" applyBorder="1" applyAlignment="1">
      <alignment horizontal="center" vertical="center" wrapText="1"/>
    </xf>
    <xf numFmtId="0" fontId="74" fillId="0" borderId="47" xfId="4" applyFont="1" applyFill="1" applyBorder="1" applyAlignment="1">
      <alignment horizontal="center" vertical="center" wrapText="1"/>
    </xf>
    <xf numFmtId="0" fontId="74" fillId="0" borderId="14" xfId="4" applyFont="1" applyFill="1" applyBorder="1" applyAlignment="1">
      <alignment horizontal="center" vertical="center" wrapText="1"/>
    </xf>
    <xf numFmtId="0" fontId="74" fillId="0" borderId="0" xfId="4" applyFont="1" applyFill="1" applyAlignment="1">
      <alignment horizontal="center" vertical="center" wrapText="1"/>
    </xf>
    <xf numFmtId="0" fontId="74" fillId="0" borderId="15" xfId="4" applyFont="1" applyFill="1" applyBorder="1" applyAlignment="1">
      <alignment horizontal="center" vertical="center" wrapText="1"/>
    </xf>
    <xf numFmtId="0" fontId="74" fillId="0" borderId="59" xfId="4" applyFont="1" applyFill="1" applyBorder="1" applyAlignment="1">
      <alignment horizontal="center" vertical="center" wrapText="1"/>
    </xf>
    <xf numFmtId="0" fontId="74" fillId="0" borderId="21" xfId="4" applyFont="1" applyFill="1" applyBorder="1" applyAlignment="1">
      <alignment horizontal="center" vertical="center" wrapText="1"/>
    </xf>
    <xf numFmtId="0" fontId="74" fillId="0" borderId="60" xfId="4" applyFont="1" applyFill="1" applyBorder="1" applyAlignment="1">
      <alignment horizontal="center" vertical="center" wrapText="1"/>
    </xf>
    <xf numFmtId="181" fontId="44" fillId="4" borderId="135" xfId="4" applyNumberFormat="1" applyFont="1" applyFill="1" applyBorder="1" applyAlignment="1">
      <alignment horizontal="center" shrinkToFit="1"/>
    </xf>
    <xf numFmtId="181" fontId="44" fillId="4" borderId="47" xfId="4" applyNumberFormat="1" applyFont="1" applyFill="1" applyBorder="1" applyAlignment="1">
      <alignment horizontal="center" shrinkToFit="1"/>
    </xf>
    <xf numFmtId="181" fontId="44" fillId="4" borderId="65" xfId="4" applyNumberFormat="1" applyFont="1" applyFill="1" applyBorder="1" applyAlignment="1">
      <alignment horizontal="center" shrinkToFit="1"/>
    </xf>
    <xf numFmtId="181" fontId="44" fillId="4" borderId="15" xfId="4" applyNumberFormat="1" applyFont="1" applyFill="1" applyBorder="1" applyAlignment="1">
      <alignment horizontal="center" shrinkToFit="1"/>
    </xf>
    <xf numFmtId="181" fontId="44" fillId="4" borderId="62" xfId="5" applyNumberFormat="1" applyFont="1" applyFill="1" applyBorder="1" applyAlignment="1">
      <alignment horizontal="center" vertical="top" shrinkToFit="1"/>
    </xf>
    <xf numFmtId="181" fontId="44" fillId="4" borderId="65" xfId="5" applyNumberFormat="1" applyFont="1" applyFill="1" applyBorder="1" applyAlignment="1">
      <alignment horizontal="center" vertical="top" shrinkToFit="1"/>
    </xf>
    <xf numFmtId="181" fontId="44" fillId="4" borderId="76" xfId="5" applyNumberFormat="1" applyFont="1" applyFill="1" applyBorder="1" applyAlignment="1">
      <alignment horizontal="center" vertical="top" shrinkToFit="1"/>
    </xf>
    <xf numFmtId="181" fontId="44" fillId="4" borderId="114" xfId="5" applyNumberFormat="1" applyFont="1" applyFill="1" applyBorder="1" applyAlignment="1">
      <alignment horizontal="center" vertical="top" shrinkToFit="1"/>
    </xf>
    <xf numFmtId="181" fontId="44" fillId="4" borderId="111" xfId="5" applyNumberFormat="1" applyFont="1" applyFill="1" applyBorder="1" applyAlignment="1">
      <alignment horizontal="center" vertical="top" shrinkToFit="1"/>
    </xf>
    <xf numFmtId="181" fontId="44" fillId="4" borderId="123" xfId="5" applyNumberFormat="1" applyFont="1" applyFill="1" applyBorder="1" applyAlignment="1">
      <alignment horizontal="center" vertical="top" shrinkToFit="1"/>
    </xf>
    <xf numFmtId="181" fontId="44" fillId="4" borderId="112" xfId="5" applyNumberFormat="1" applyFont="1" applyFill="1" applyBorder="1" applyAlignment="1">
      <alignment horizontal="center" vertical="top" shrinkToFit="1"/>
    </xf>
    <xf numFmtId="181" fontId="44" fillId="4" borderId="124" xfId="5" applyNumberFormat="1" applyFont="1" applyFill="1" applyBorder="1" applyAlignment="1">
      <alignment horizontal="center" vertical="top" shrinkToFit="1"/>
    </xf>
    <xf numFmtId="197" fontId="37" fillId="4" borderId="135" xfId="5" applyNumberFormat="1" applyFont="1" applyFill="1" applyBorder="1" applyAlignment="1">
      <alignment horizontal="center" vertical="top" shrinkToFit="1"/>
    </xf>
    <xf numFmtId="197" fontId="37" fillId="4" borderId="134" xfId="5" applyNumberFormat="1" applyFont="1" applyFill="1" applyBorder="1" applyAlignment="1">
      <alignment horizontal="center" vertical="top" shrinkToFit="1"/>
    </xf>
    <xf numFmtId="197" fontId="37" fillId="4" borderId="47" xfId="5" applyNumberFormat="1" applyFont="1" applyFill="1" applyBorder="1" applyAlignment="1">
      <alignment horizontal="center" vertical="top" shrinkToFit="1"/>
    </xf>
    <xf numFmtId="181" fontId="44" fillId="4" borderId="48" xfId="4" applyNumberFormat="1" applyFont="1" applyFill="1" applyBorder="1" applyAlignment="1">
      <alignment horizontal="center" vertical="center" shrinkToFit="1"/>
    </xf>
    <xf numFmtId="181" fontId="44" fillId="4" borderId="22" xfId="4" applyNumberFormat="1" applyFont="1" applyFill="1" applyBorder="1" applyAlignment="1">
      <alignment horizontal="center" vertical="center" shrinkToFit="1"/>
    </xf>
    <xf numFmtId="181" fontId="44" fillId="4" borderId="47" xfId="4" applyNumberFormat="1" applyFont="1" applyFill="1" applyBorder="1" applyAlignment="1">
      <alignment horizontal="center" vertical="center" shrinkToFit="1"/>
    </xf>
    <xf numFmtId="181" fontId="44" fillId="4" borderId="14" xfId="4" applyNumberFormat="1" applyFont="1" applyFill="1" applyBorder="1" applyAlignment="1">
      <alignment horizontal="center" vertical="center" shrinkToFit="1"/>
    </xf>
    <xf numFmtId="181" fontId="44" fillId="4" borderId="0" xfId="4" applyNumberFormat="1" applyFont="1" applyFill="1" applyAlignment="1">
      <alignment horizontal="center" vertical="center" shrinkToFit="1"/>
    </xf>
    <xf numFmtId="181" fontId="44" fillId="4" borderId="15" xfId="4" applyNumberFormat="1" applyFont="1" applyFill="1" applyBorder="1" applyAlignment="1">
      <alignment horizontal="center" vertical="center" shrinkToFit="1"/>
    </xf>
    <xf numFmtId="181" fontId="44" fillId="4" borderId="16" xfId="4" applyNumberFormat="1" applyFont="1" applyFill="1" applyBorder="1" applyAlignment="1">
      <alignment horizontal="center" vertical="center" shrinkToFit="1"/>
    </xf>
    <xf numFmtId="181" fontId="44" fillId="4" borderId="6" xfId="4" applyNumberFormat="1" applyFont="1" applyFill="1" applyBorder="1" applyAlignment="1">
      <alignment horizontal="center" vertical="center" shrinkToFit="1"/>
    </xf>
    <xf numFmtId="181" fontId="44" fillId="4" borderId="17" xfId="4" applyNumberFormat="1" applyFont="1" applyFill="1" applyBorder="1" applyAlignment="1">
      <alignment horizontal="center" vertical="center" shrinkToFit="1"/>
    </xf>
    <xf numFmtId="181" fontId="44" fillId="4" borderId="136" xfId="4" applyNumberFormat="1" applyFont="1" applyFill="1" applyBorder="1" applyAlignment="1">
      <alignment horizontal="center" vertical="center" shrinkToFit="1"/>
    </xf>
    <xf numFmtId="181" fontId="44" fillId="4" borderId="111" xfId="4" applyNumberFormat="1" applyFont="1" applyFill="1" applyBorder="1" applyAlignment="1">
      <alignment horizontal="center" vertical="center" shrinkToFit="1"/>
    </xf>
    <xf numFmtId="181" fontId="44" fillId="4" borderId="123" xfId="4" applyNumberFormat="1" applyFont="1" applyFill="1" applyBorder="1" applyAlignment="1">
      <alignment horizontal="center" vertical="center" shrinkToFit="1"/>
    </xf>
    <xf numFmtId="0" fontId="44" fillId="0" borderId="48" xfId="4" applyFont="1" applyFill="1" applyBorder="1" applyAlignment="1">
      <alignment horizontal="center" vertical="center"/>
    </xf>
    <xf numFmtId="0" fontId="44" fillId="0" borderId="22" xfId="4" applyFont="1" applyFill="1" applyBorder="1" applyAlignment="1">
      <alignment horizontal="center" vertical="center"/>
    </xf>
    <xf numFmtId="0" fontId="44" fillId="0" borderId="47" xfId="4" applyFont="1" applyFill="1" applyBorder="1" applyAlignment="1">
      <alignment horizontal="center" vertical="center"/>
    </xf>
    <xf numFmtId="0" fontId="44" fillId="0" borderId="14" xfId="4" applyFont="1" applyFill="1" applyBorder="1" applyAlignment="1">
      <alignment horizontal="center" vertical="center"/>
    </xf>
    <xf numFmtId="0" fontId="44" fillId="0" borderId="15" xfId="4" applyFont="1" applyFill="1" applyBorder="1" applyAlignment="1">
      <alignment horizontal="center" vertical="center"/>
    </xf>
    <xf numFmtId="0" fontId="44" fillId="0" borderId="16" xfId="4" applyFont="1" applyFill="1" applyBorder="1" applyAlignment="1">
      <alignment horizontal="center" vertical="center"/>
    </xf>
    <xf numFmtId="0" fontId="44" fillId="0" borderId="6" xfId="4" applyFont="1" applyFill="1" applyBorder="1" applyAlignment="1">
      <alignment horizontal="center" vertical="center"/>
    </xf>
    <xf numFmtId="0" fontId="44" fillId="0" borderId="17" xfId="4" applyFont="1" applyFill="1" applyBorder="1" applyAlignment="1">
      <alignment horizontal="center" vertical="center"/>
    </xf>
    <xf numFmtId="4" fontId="44" fillId="4" borderId="48" xfId="4" applyNumberFormat="1" applyFont="1" applyFill="1" applyBorder="1" applyAlignment="1">
      <alignment horizontal="center" vertical="center" shrinkToFit="1"/>
    </xf>
    <xf numFmtId="4" fontId="44" fillId="4" borderId="22" xfId="4" applyNumberFormat="1" applyFont="1" applyFill="1" applyBorder="1" applyAlignment="1">
      <alignment horizontal="center" vertical="center" shrinkToFit="1"/>
    </xf>
    <xf numFmtId="4" fontId="44" fillId="4" borderId="47" xfId="4" applyNumberFormat="1" applyFont="1" applyFill="1" applyBorder="1" applyAlignment="1">
      <alignment horizontal="center" vertical="center" shrinkToFit="1"/>
    </xf>
    <xf numFmtId="4" fontId="44" fillId="4" borderId="14" xfId="4" applyNumberFormat="1" applyFont="1" applyFill="1" applyBorder="1" applyAlignment="1">
      <alignment horizontal="center" vertical="center" shrinkToFit="1"/>
    </xf>
    <xf numFmtId="4" fontId="44" fillId="4" borderId="0" xfId="4" applyNumberFormat="1" applyFont="1" applyFill="1" applyAlignment="1">
      <alignment horizontal="center" vertical="center" shrinkToFit="1"/>
    </xf>
    <xf numFmtId="4" fontId="44" fillId="4" borderId="15" xfId="4" applyNumberFormat="1" applyFont="1" applyFill="1" applyBorder="1" applyAlignment="1">
      <alignment horizontal="center" vertical="center" shrinkToFit="1"/>
    </xf>
    <xf numFmtId="4" fontId="44" fillId="4" borderId="16" xfId="4" applyNumberFormat="1" applyFont="1" applyFill="1" applyBorder="1" applyAlignment="1">
      <alignment horizontal="center" vertical="center" shrinkToFit="1"/>
    </xf>
    <xf numFmtId="4" fontId="44" fillId="4" borderId="6" xfId="4" applyNumberFormat="1" applyFont="1" applyFill="1" applyBorder="1" applyAlignment="1">
      <alignment horizontal="center" vertical="center" shrinkToFit="1"/>
    </xf>
    <xf numFmtId="4" fontId="44" fillId="4" borderId="17" xfId="4" applyNumberFormat="1" applyFont="1" applyFill="1" applyBorder="1" applyAlignment="1">
      <alignment horizontal="center" vertical="center" shrinkToFit="1"/>
    </xf>
    <xf numFmtId="197" fontId="37" fillId="4" borderId="48" xfId="5" applyNumberFormat="1" applyFont="1" applyFill="1" applyBorder="1" applyAlignment="1">
      <alignment horizontal="center" vertical="top" shrinkToFit="1"/>
    </xf>
    <xf numFmtId="197" fontId="37" fillId="4" borderId="22" xfId="5" applyNumberFormat="1" applyFont="1" applyFill="1" applyBorder="1" applyAlignment="1">
      <alignment horizontal="center" vertical="top" shrinkToFit="1"/>
    </xf>
    <xf numFmtId="181" fontId="44" fillId="0" borderId="71" xfId="4" applyNumberFormat="1" applyFont="1" applyFill="1" applyBorder="1" applyAlignment="1">
      <alignment horizontal="center" shrinkToFit="1"/>
    </xf>
    <xf numFmtId="181" fontId="44" fillId="0" borderId="13" xfId="4" applyNumberFormat="1" applyFont="1" applyFill="1" applyBorder="1" applyAlignment="1">
      <alignment horizontal="center" shrinkToFit="1"/>
    </xf>
    <xf numFmtId="0" fontId="44" fillId="0" borderId="49" xfId="4" applyFont="1" applyBorder="1" applyAlignment="1">
      <alignment horizontal="left" vertical="center" shrinkToFit="1"/>
    </xf>
    <xf numFmtId="0" fontId="44" fillId="0" borderId="52" xfId="4" applyFont="1" applyBorder="1" applyAlignment="1">
      <alignment horizontal="left" vertical="center" shrinkToFit="1"/>
    </xf>
    <xf numFmtId="0" fontId="44" fillId="0" borderId="62" xfId="5" applyFont="1" applyBorder="1" applyAlignment="1">
      <alignment horizontal="center" vertical="top" shrinkToFit="1"/>
    </xf>
    <xf numFmtId="0" fontId="44" fillId="0" borderId="111" xfId="5" applyFont="1" applyBorder="1" applyAlignment="1">
      <alignment horizontal="center" vertical="top" shrinkToFit="1"/>
    </xf>
    <xf numFmtId="0" fontId="44" fillId="0" borderId="76" xfId="5" applyFont="1" applyBorder="1" applyAlignment="1">
      <alignment horizontal="center" vertical="top" shrinkToFit="1"/>
    </xf>
    <xf numFmtId="0" fontId="44" fillId="0" borderId="123" xfId="5" applyFont="1" applyBorder="1" applyAlignment="1">
      <alignment horizontal="center" vertical="top" shrinkToFit="1"/>
    </xf>
    <xf numFmtId="0" fontId="44" fillId="0" borderId="65" xfId="5" applyFont="1" applyBorder="1" applyAlignment="1">
      <alignment horizontal="center" vertical="top" shrinkToFit="1"/>
    </xf>
    <xf numFmtId="0" fontId="44" fillId="0" borderId="114" xfId="5" applyFont="1" applyBorder="1" applyAlignment="1">
      <alignment horizontal="center" vertical="top" shrinkToFit="1"/>
    </xf>
    <xf numFmtId="181" fontId="44" fillId="4" borderId="15" xfId="5" applyNumberFormat="1" applyFont="1" applyFill="1" applyBorder="1" applyAlignment="1">
      <alignment horizontal="center" vertical="top" shrinkToFit="1"/>
    </xf>
    <xf numFmtId="181" fontId="44" fillId="4" borderId="17" xfId="5" applyNumberFormat="1" applyFont="1" applyFill="1" applyBorder="1" applyAlignment="1">
      <alignment horizontal="center" vertical="top" shrinkToFit="1"/>
    </xf>
    <xf numFmtId="197" fontId="37" fillId="0" borderId="71" xfId="5" applyNumberFormat="1" applyFont="1" applyBorder="1" applyAlignment="1">
      <alignment horizontal="center" vertical="top" shrinkToFit="1"/>
    </xf>
    <xf numFmtId="197" fontId="37" fillId="0" borderId="121" xfId="5" applyNumberFormat="1" applyFont="1" applyBorder="1" applyAlignment="1">
      <alignment horizontal="center" vertical="top" shrinkToFit="1"/>
    </xf>
    <xf numFmtId="197" fontId="37" fillId="0" borderId="12" xfId="5" applyNumberFormat="1" applyFont="1" applyBorder="1" applyAlignment="1">
      <alignment horizontal="center" vertical="top" shrinkToFit="1"/>
    </xf>
    <xf numFmtId="0" fontId="44" fillId="0" borderId="11" xfId="4" applyFont="1" applyFill="1" applyBorder="1" applyAlignment="1">
      <alignment vertical="center" wrapText="1"/>
    </xf>
    <xf numFmtId="0" fontId="44" fillId="0" borderId="12" xfId="4" applyFont="1" applyFill="1" applyBorder="1" applyAlignment="1">
      <alignment vertical="center" wrapText="1"/>
    </xf>
    <xf numFmtId="0" fontId="44" fillId="0" borderId="13" xfId="4" applyFont="1" applyFill="1" applyBorder="1" applyAlignment="1">
      <alignment vertical="center" wrapText="1"/>
    </xf>
    <xf numFmtId="0" fontId="44" fillId="0" borderId="14" xfId="4" applyFont="1" applyFill="1" applyBorder="1" applyAlignment="1">
      <alignment vertical="center" wrapText="1"/>
    </xf>
    <xf numFmtId="0" fontId="44" fillId="0" borderId="0" xfId="4" applyFont="1" applyFill="1" applyAlignment="1">
      <alignment vertical="center" wrapText="1"/>
    </xf>
    <xf numFmtId="0" fontId="44" fillId="0" borderId="15" xfId="4" applyFont="1" applyFill="1" applyBorder="1" applyAlignment="1">
      <alignment vertical="center" wrapText="1"/>
    </xf>
    <xf numFmtId="0" fontId="44" fillId="0" borderId="59" xfId="4" applyFont="1" applyFill="1" applyBorder="1" applyAlignment="1">
      <alignment vertical="center" wrapText="1"/>
    </xf>
    <xf numFmtId="0" fontId="44" fillId="0" borderId="21" xfId="4" applyFont="1" applyFill="1" applyBorder="1" applyAlignment="1">
      <alignment vertical="center" wrapText="1"/>
    </xf>
    <xf numFmtId="0" fontId="44" fillId="0" borderId="60" xfId="4" applyFont="1" applyFill="1" applyBorder="1" applyAlignment="1">
      <alignment vertical="center" wrapText="1"/>
    </xf>
    <xf numFmtId="4" fontId="44" fillId="0" borderId="11" xfId="4" applyNumberFormat="1" applyFont="1" applyFill="1" applyBorder="1" applyAlignment="1">
      <alignment horizontal="right" vertical="center" shrinkToFit="1"/>
    </xf>
    <xf numFmtId="4" fontId="44" fillId="0" borderId="12" xfId="4" applyNumberFormat="1" applyFont="1" applyFill="1" applyBorder="1" applyAlignment="1">
      <alignment horizontal="right" vertical="center" shrinkToFit="1"/>
    </xf>
    <xf numFmtId="4" fontId="44" fillId="0" borderId="13" xfId="4" applyNumberFormat="1" applyFont="1" applyFill="1" applyBorder="1" applyAlignment="1">
      <alignment horizontal="right" vertical="center" shrinkToFit="1"/>
    </xf>
    <xf numFmtId="4" fontId="44" fillId="0" borderId="14" xfId="4" applyNumberFormat="1" applyFont="1" applyFill="1" applyBorder="1" applyAlignment="1">
      <alignment horizontal="right" vertical="center" shrinkToFit="1"/>
    </xf>
    <xf numFmtId="4" fontId="44" fillId="0" borderId="0" xfId="4" applyNumberFormat="1" applyFont="1" applyFill="1" applyAlignment="1">
      <alignment horizontal="right" vertical="center" shrinkToFit="1"/>
    </xf>
    <xf numFmtId="4" fontId="44" fillId="0" borderId="15" xfId="4" applyNumberFormat="1" applyFont="1" applyFill="1" applyBorder="1" applyAlignment="1">
      <alignment horizontal="right" vertical="center" shrinkToFit="1"/>
    </xf>
    <xf numFmtId="4" fontId="44" fillId="0" borderId="16" xfId="4" applyNumberFormat="1" applyFont="1" applyFill="1" applyBorder="1" applyAlignment="1">
      <alignment horizontal="right" vertical="center" shrinkToFit="1"/>
    </xf>
    <xf numFmtId="4" fontId="44" fillId="0" borderId="6" xfId="4" applyNumberFormat="1" applyFont="1" applyFill="1" applyBorder="1" applyAlignment="1">
      <alignment horizontal="right" vertical="center" shrinkToFit="1"/>
    </xf>
    <xf numFmtId="4" fontId="44" fillId="0" borderId="17" xfId="4" applyNumberFormat="1" applyFont="1" applyFill="1" applyBorder="1" applyAlignment="1">
      <alignment horizontal="right" vertical="center" shrinkToFit="1"/>
    </xf>
    <xf numFmtId="197" fontId="37" fillId="0" borderId="11" xfId="5" applyNumberFormat="1" applyFont="1" applyBorder="1" applyAlignment="1">
      <alignment horizontal="center" vertical="top" shrinkToFit="1"/>
    </xf>
    <xf numFmtId="0" fontId="44" fillId="0" borderId="109" xfId="4" applyFont="1" applyFill="1" applyBorder="1" applyAlignment="1">
      <alignment horizontal="center" vertical="center" shrinkToFit="1"/>
    </xf>
    <xf numFmtId="0" fontId="37" fillId="2" borderId="0" xfId="4" applyFont="1" applyFill="1" applyAlignment="1">
      <alignment horizontal="center" vertical="top" textRotation="255" shrinkToFit="1"/>
    </xf>
    <xf numFmtId="0" fontId="37" fillId="2" borderId="15" xfId="4" applyFont="1" applyFill="1" applyBorder="1" applyAlignment="1">
      <alignment horizontal="left" vertical="top" wrapText="1"/>
    </xf>
    <xf numFmtId="197" fontId="37" fillId="4" borderId="71" xfId="5" applyNumberFormat="1" applyFont="1" applyFill="1" applyBorder="1" applyAlignment="1">
      <alignment horizontal="center" vertical="top" shrinkToFit="1"/>
    </xf>
    <xf numFmtId="197" fontId="37" fillId="4" borderId="13" xfId="5" applyNumberFormat="1" applyFont="1" applyFill="1" applyBorder="1" applyAlignment="1">
      <alignment horizontal="center" vertical="top" shrinkToFit="1"/>
    </xf>
    <xf numFmtId="191" fontId="44" fillId="4" borderId="18" xfId="4" applyNumberFormat="1" applyFont="1" applyFill="1" applyBorder="1" applyAlignment="1">
      <alignment horizontal="center" vertical="center" shrinkToFit="1"/>
    </xf>
    <xf numFmtId="191" fontId="44" fillId="4" borderId="19" xfId="4" applyNumberFormat="1" applyFont="1" applyFill="1" applyBorder="1" applyAlignment="1">
      <alignment horizontal="center" vertical="center" shrinkToFit="1"/>
    </xf>
    <xf numFmtId="191" fontId="44" fillId="4" borderId="20" xfId="4" applyNumberFormat="1" applyFont="1" applyFill="1" applyBorder="1" applyAlignment="1">
      <alignment horizontal="center" vertical="center" shrinkToFit="1"/>
    </xf>
    <xf numFmtId="198" fontId="44" fillId="4" borderId="11" xfId="5" applyNumberFormat="1" applyFont="1" applyFill="1" applyBorder="1" applyAlignment="1">
      <alignment horizontal="center" vertical="center" shrinkToFit="1"/>
    </xf>
    <xf numFmtId="198" fontId="44" fillId="4" borderId="12" xfId="5" applyNumberFormat="1" applyFont="1" applyFill="1" applyBorder="1" applyAlignment="1">
      <alignment horizontal="center" vertical="center" shrinkToFit="1"/>
    </xf>
    <xf numFmtId="198" fontId="44" fillId="4" borderId="121" xfId="5" applyNumberFormat="1" applyFont="1" applyFill="1" applyBorder="1" applyAlignment="1">
      <alignment horizontal="center" vertical="center" shrinkToFit="1"/>
    </xf>
    <xf numFmtId="198" fontId="44" fillId="4" borderId="14" xfId="5" applyNumberFormat="1" applyFont="1" applyFill="1" applyBorder="1" applyAlignment="1">
      <alignment horizontal="center" vertical="center" shrinkToFit="1"/>
    </xf>
    <xf numFmtId="198" fontId="44" fillId="4" borderId="0" xfId="5" applyNumberFormat="1" applyFont="1" applyFill="1" applyAlignment="1">
      <alignment horizontal="center" vertical="center" shrinkToFit="1"/>
    </xf>
    <xf numFmtId="198" fontId="44" fillId="4" borderId="125" xfId="5" applyNumberFormat="1" applyFont="1" applyFill="1" applyBorder="1" applyAlignment="1">
      <alignment horizontal="center" vertical="center" shrinkToFit="1"/>
    </xf>
    <xf numFmtId="198" fontId="44" fillId="4" borderId="16" xfId="5" applyNumberFormat="1" applyFont="1" applyFill="1" applyBorder="1" applyAlignment="1">
      <alignment horizontal="center" vertical="center" shrinkToFit="1"/>
    </xf>
    <xf numFmtId="198" fontId="44" fillId="4" borderId="6" xfId="5" applyNumberFormat="1" applyFont="1" applyFill="1" applyBorder="1" applyAlignment="1">
      <alignment horizontal="center" vertical="center" shrinkToFit="1"/>
    </xf>
    <xf numFmtId="198" fontId="44" fillId="4" borderId="122" xfId="5" applyNumberFormat="1" applyFont="1" applyFill="1" applyBorder="1" applyAlignment="1">
      <alignment horizontal="center" vertical="center" shrinkToFit="1"/>
    </xf>
    <xf numFmtId="191" fontId="44" fillId="4" borderId="117" xfId="4" applyNumberFormat="1" applyFont="1" applyFill="1" applyBorder="1" applyAlignment="1">
      <alignment horizontal="center" vertical="center" shrinkToFit="1"/>
    </xf>
    <xf numFmtId="191" fontId="44" fillId="4" borderId="116" xfId="4" applyNumberFormat="1" applyFont="1" applyFill="1" applyBorder="1" applyAlignment="1">
      <alignment horizontal="center" vertical="center" shrinkToFit="1"/>
    </xf>
    <xf numFmtId="191" fontId="44" fillId="4" borderId="126" xfId="4" applyNumberFormat="1" applyFont="1" applyFill="1" applyBorder="1" applyAlignment="1">
      <alignment horizontal="center" vertical="center" shrinkToFit="1"/>
    </xf>
    <xf numFmtId="0" fontId="129" fillId="0" borderId="11" xfId="4" applyFont="1" applyBorder="1" applyAlignment="1">
      <alignment horizontal="left" vertical="top"/>
    </xf>
    <xf numFmtId="0" fontId="129" fillId="0" borderId="12" xfId="4" applyFont="1" applyBorder="1" applyAlignment="1">
      <alignment horizontal="left" vertical="top"/>
    </xf>
    <xf numFmtId="0" fontId="44" fillId="0" borderId="16" xfId="4" applyFont="1" applyFill="1" applyBorder="1" applyAlignment="1">
      <alignment vertical="center" wrapText="1"/>
    </xf>
    <xf numFmtId="0" fontId="44" fillId="0" borderId="6" xfId="4" applyFont="1" applyFill="1" applyBorder="1" applyAlignment="1">
      <alignment vertical="center" wrapText="1"/>
    </xf>
    <xf numFmtId="0" fontId="44" fillId="0" borderId="17" xfId="4" applyFont="1" applyFill="1" applyBorder="1" applyAlignment="1">
      <alignment vertical="center" wrapText="1"/>
    </xf>
    <xf numFmtId="3" fontId="44" fillId="0" borderId="18" xfId="4" applyNumberFormat="1" applyFont="1" applyBorder="1" applyAlignment="1">
      <alignment horizontal="right" vertical="center"/>
    </xf>
    <xf numFmtId="3" fontId="44" fillId="0" borderId="19" xfId="4" applyNumberFormat="1" applyFont="1" applyBorder="1" applyAlignment="1">
      <alignment horizontal="right" vertical="center"/>
    </xf>
    <xf numFmtId="0" fontId="44" fillId="0" borderId="14" xfId="5" applyFont="1" applyBorder="1" applyAlignment="1">
      <alignment horizontal="center" vertical="top" shrinkToFit="1"/>
    </xf>
    <xf numFmtId="0" fontId="44" fillId="0" borderId="125" xfId="5" applyFont="1" applyBorder="1" applyAlignment="1">
      <alignment horizontal="center" vertical="top" shrinkToFit="1"/>
    </xf>
    <xf numFmtId="0" fontId="44" fillId="0" borderId="16" xfId="5" applyFont="1" applyBorder="1" applyAlignment="1">
      <alignment horizontal="center" vertical="top" shrinkToFit="1"/>
    </xf>
    <xf numFmtId="0" fontId="44" fillId="0" borderId="122" xfId="5" applyFont="1" applyBorder="1" applyAlignment="1">
      <alignment horizontal="center" vertical="top" shrinkToFit="1"/>
    </xf>
    <xf numFmtId="0" fontId="26" fillId="0" borderId="435" xfId="4" applyFont="1" applyBorder="1" applyAlignment="1">
      <alignment horizontal="center" vertical="center"/>
    </xf>
    <xf numFmtId="0" fontId="20" fillId="0" borderId="436" xfId="4" applyFont="1" applyBorder="1" applyAlignment="1">
      <alignment horizontal="center" vertical="center"/>
    </xf>
    <xf numFmtId="0" fontId="20" fillId="0" borderId="437" xfId="4" applyFont="1" applyBorder="1" applyAlignment="1">
      <alignment horizontal="center" vertical="center"/>
    </xf>
    <xf numFmtId="181" fontId="44" fillId="4" borderId="177" xfId="4" applyNumberFormat="1" applyFont="1" applyFill="1" applyBorder="1" applyAlignment="1">
      <alignment horizontal="right" vertical="center"/>
    </xf>
    <xf numFmtId="181" fontId="44" fillId="4" borderId="178" xfId="4" applyNumberFormat="1" applyFont="1" applyFill="1" applyBorder="1" applyAlignment="1">
      <alignment horizontal="right" vertical="center"/>
    </xf>
    <xf numFmtId="198" fontId="44" fillId="4" borderId="48" xfId="5" applyNumberFormat="1" applyFont="1" applyFill="1" applyBorder="1" applyAlignment="1">
      <alignment horizontal="center" vertical="center" shrinkToFit="1"/>
    </xf>
    <xf numFmtId="198" fontId="44" fillId="4" borderId="22" xfId="5" applyNumberFormat="1" applyFont="1" applyFill="1" applyBorder="1" applyAlignment="1">
      <alignment horizontal="center" vertical="center" shrinkToFit="1"/>
    </xf>
    <xf numFmtId="198" fontId="44" fillId="4" borderId="134" xfId="5" applyNumberFormat="1" applyFont="1" applyFill="1" applyBorder="1" applyAlignment="1">
      <alignment horizontal="center" vertical="center" shrinkToFit="1"/>
    </xf>
    <xf numFmtId="197" fontId="37" fillId="0" borderId="135" xfId="5" applyNumberFormat="1" applyFont="1" applyBorder="1" applyAlignment="1">
      <alignment horizontal="center" vertical="top" shrinkToFit="1"/>
    </xf>
    <xf numFmtId="197" fontId="37" fillId="0" borderId="134" xfId="5" applyNumberFormat="1" applyFont="1" applyBorder="1" applyAlignment="1">
      <alignment horizontal="center" vertical="top" shrinkToFit="1"/>
    </xf>
    <xf numFmtId="0" fontId="44" fillId="0" borderId="48" xfId="4" applyFont="1" applyFill="1" applyBorder="1" applyAlignment="1">
      <alignment vertical="center" wrapText="1"/>
    </xf>
    <xf numFmtId="0" fontId="44" fillId="0" borderId="22" xfId="4" applyFont="1" applyFill="1" applyBorder="1" applyAlignment="1">
      <alignment vertical="center" wrapText="1"/>
    </xf>
    <xf numFmtId="0" fontId="44" fillId="0" borderId="47" xfId="4" applyFont="1" applyFill="1" applyBorder="1" applyAlignment="1">
      <alignment vertical="center" wrapText="1"/>
    </xf>
    <xf numFmtId="4" fontId="44" fillId="0" borderId="48" xfId="4" applyNumberFormat="1" applyFont="1" applyFill="1" applyBorder="1" applyAlignment="1">
      <alignment horizontal="right" vertical="center" shrinkToFit="1"/>
    </xf>
    <xf numFmtId="4" fontId="44" fillId="0" borderId="22" xfId="4" applyNumberFormat="1" applyFont="1" applyFill="1" applyBorder="1" applyAlignment="1">
      <alignment horizontal="right" vertical="center" shrinkToFit="1"/>
    </xf>
    <xf numFmtId="4" fontId="44" fillId="0" borderId="47" xfId="4" applyNumberFormat="1" applyFont="1" applyFill="1" applyBorder="1" applyAlignment="1">
      <alignment horizontal="right" vertical="center" shrinkToFit="1"/>
    </xf>
    <xf numFmtId="197" fontId="37" fillId="0" borderId="48" xfId="5" applyNumberFormat="1" applyFont="1" applyBorder="1" applyAlignment="1">
      <alignment horizontal="center" vertical="top" shrinkToFit="1"/>
    </xf>
    <xf numFmtId="0" fontId="44" fillId="0" borderId="130" xfId="5" applyFont="1" applyBorder="1" applyAlignment="1">
      <alignment horizontal="center" vertical="top" shrinkToFit="1"/>
    </xf>
    <xf numFmtId="0" fontId="44" fillId="0" borderId="202" xfId="5" applyFont="1" applyBorder="1" applyAlignment="1">
      <alignment horizontal="center" vertical="top" shrinkToFit="1"/>
    </xf>
    <xf numFmtId="181" fontId="44" fillId="4" borderId="65" xfId="5" applyNumberFormat="1" applyFont="1" applyFill="1" applyBorder="1" applyAlignment="1">
      <alignment horizontal="center" vertical="top"/>
    </xf>
    <xf numFmtId="181" fontId="44" fillId="4" borderId="15" xfId="5" applyNumberFormat="1" applyFont="1" applyFill="1" applyBorder="1" applyAlignment="1">
      <alignment horizontal="center" vertical="top"/>
    </xf>
    <xf numFmtId="181" fontId="44" fillId="4" borderId="130" xfId="5" applyNumberFormat="1" applyFont="1" applyFill="1" applyBorder="1" applyAlignment="1">
      <alignment horizontal="center" vertical="top"/>
    </xf>
    <xf numFmtId="181" fontId="44" fillId="4" borderId="60" xfId="5" applyNumberFormat="1" applyFont="1" applyFill="1" applyBorder="1" applyAlignment="1">
      <alignment horizontal="center" vertical="top"/>
    </xf>
    <xf numFmtId="0" fontId="44" fillId="4" borderId="14" xfId="4" applyFont="1" applyFill="1" applyBorder="1" applyAlignment="1">
      <alignment horizontal="center" vertical="top" shrinkToFit="1"/>
    </xf>
    <xf numFmtId="0" fontId="44" fillId="4" borderId="0" xfId="4" applyFont="1" applyFill="1" applyAlignment="1">
      <alignment horizontal="center" vertical="top" shrinkToFit="1"/>
    </xf>
    <xf numFmtId="0" fontId="44" fillId="4" borderId="15" xfId="4" applyFont="1" applyFill="1" applyBorder="1" applyAlignment="1">
      <alignment horizontal="center" vertical="top" shrinkToFit="1"/>
    </xf>
    <xf numFmtId="0" fontId="44" fillId="4" borderId="59" xfId="4" applyFont="1" applyFill="1" applyBorder="1" applyAlignment="1">
      <alignment horizontal="center" vertical="top" shrinkToFit="1"/>
    </xf>
    <xf numFmtId="0" fontId="44" fillId="4" borderId="21" xfId="4" applyFont="1" applyFill="1" applyBorder="1" applyAlignment="1">
      <alignment horizontal="center" vertical="top" shrinkToFit="1"/>
    </xf>
    <xf numFmtId="0" fontId="44" fillId="4" borderId="60" xfId="4" applyFont="1" applyFill="1" applyBorder="1" applyAlignment="1">
      <alignment horizontal="center" vertical="top" shrinkToFit="1"/>
    </xf>
    <xf numFmtId="198" fontId="44" fillId="4" borderId="14" xfId="5" applyNumberFormat="1" applyFont="1" applyFill="1" applyBorder="1" applyAlignment="1">
      <alignment horizontal="center" vertical="top" shrinkToFit="1"/>
    </xf>
    <xf numFmtId="198" fontId="44" fillId="4" borderId="0" xfId="5" applyNumberFormat="1" applyFont="1" applyFill="1" applyAlignment="1">
      <alignment horizontal="center" vertical="top" shrinkToFit="1"/>
    </xf>
    <xf numFmtId="198" fontId="44" fillId="4" borderId="125" xfId="5" applyNumberFormat="1" applyFont="1" applyFill="1" applyBorder="1" applyAlignment="1">
      <alignment horizontal="center" vertical="top" shrinkToFit="1"/>
    </xf>
    <xf numFmtId="198" fontId="44" fillId="4" borderId="59" xfId="5" applyNumberFormat="1" applyFont="1" applyFill="1" applyBorder="1" applyAlignment="1">
      <alignment horizontal="center" vertical="top" shrinkToFit="1"/>
    </xf>
    <xf numFmtId="198" fontId="44" fillId="4" borderId="21" xfId="5" applyNumberFormat="1" applyFont="1" applyFill="1" applyBorder="1" applyAlignment="1">
      <alignment horizontal="center" vertical="top" shrinkToFit="1"/>
    </xf>
    <xf numFmtId="198" fontId="44" fillId="4" borderId="202" xfId="5" applyNumberFormat="1" applyFont="1" applyFill="1" applyBorder="1" applyAlignment="1">
      <alignment horizontal="center" vertical="top" shrinkToFit="1"/>
    </xf>
    <xf numFmtId="0" fontId="44" fillId="0" borderId="14" xfId="4" applyFont="1" applyFill="1" applyBorder="1" applyAlignment="1">
      <alignment horizontal="center" vertical="top"/>
    </xf>
    <xf numFmtId="0" fontId="44" fillId="0" borderId="0" xfId="4" applyFont="1" applyFill="1" applyAlignment="1">
      <alignment horizontal="center" vertical="top"/>
    </xf>
    <xf numFmtId="0" fontId="44" fillId="0" borderId="15" xfId="4" applyFont="1" applyFill="1" applyBorder="1" applyAlignment="1">
      <alignment horizontal="center" vertical="top"/>
    </xf>
    <xf numFmtId="0" fontId="44" fillId="0" borderId="59" xfId="4" applyFont="1" applyFill="1" applyBorder="1" applyAlignment="1">
      <alignment horizontal="center" vertical="top"/>
    </xf>
    <xf numFmtId="0" fontId="44" fillId="0" borderId="21" xfId="4" applyFont="1" applyFill="1" applyBorder="1" applyAlignment="1">
      <alignment horizontal="center" vertical="top"/>
    </xf>
    <xf numFmtId="0" fontId="44" fillId="0" borderId="60" xfId="4" applyFont="1" applyFill="1" applyBorder="1" applyAlignment="1">
      <alignment horizontal="center" vertical="top"/>
    </xf>
    <xf numFmtId="4" fontId="44" fillId="0" borderId="14" xfId="4" applyNumberFormat="1" applyFont="1" applyFill="1" applyBorder="1" applyAlignment="1">
      <alignment horizontal="right" vertical="top" shrinkToFit="1"/>
    </xf>
    <xf numFmtId="4" fontId="44" fillId="0" borderId="0" xfId="4" applyNumberFormat="1" applyFont="1" applyFill="1" applyAlignment="1">
      <alignment horizontal="right" vertical="top" shrinkToFit="1"/>
    </xf>
    <xf numFmtId="4" fontId="44" fillId="0" borderId="15" xfId="4" applyNumberFormat="1" applyFont="1" applyFill="1" applyBorder="1" applyAlignment="1">
      <alignment horizontal="right" vertical="top" shrinkToFit="1"/>
    </xf>
    <xf numFmtId="4" fontId="44" fillId="0" borderId="59" xfId="4" applyNumberFormat="1" applyFont="1" applyFill="1" applyBorder="1" applyAlignment="1">
      <alignment horizontal="right" vertical="top" shrinkToFit="1"/>
    </xf>
    <xf numFmtId="4" fontId="44" fillId="0" borderId="21" xfId="4" applyNumberFormat="1" applyFont="1" applyFill="1" applyBorder="1" applyAlignment="1">
      <alignment horizontal="right" vertical="top" shrinkToFit="1"/>
    </xf>
    <xf numFmtId="4" fontId="44" fillId="0" borderId="60" xfId="4" applyNumberFormat="1" applyFont="1" applyFill="1" applyBorder="1" applyAlignment="1">
      <alignment horizontal="right" vertical="top" shrinkToFit="1"/>
    </xf>
    <xf numFmtId="0" fontId="44" fillId="0" borderId="59" xfId="5" applyFont="1" applyBorder="1" applyAlignment="1">
      <alignment horizontal="center" vertical="top" shrinkToFit="1"/>
    </xf>
    <xf numFmtId="191" fontId="44" fillId="4" borderId="140" xfId="4" applyNumberFormat="1" applyFont="1" applyFill="1" applyBorder="1" applyAlignment="1">
      <alignment horizontal="center" vertical="center" shrinkToFit="1"/>
    </xf>
    <xf numFmtId="191" fontId="44" fillId="4" borderId="128" xfId="4" applyNumberFormat="1" applyFont="1" applyFill="1" applyBorder="1" applyAlignment="1">
      <alignment horizontal="center" vertical="center" shrinkToFit="1"/>
    </xf>
    <xf numFmtId="191" fontId="44" fillId="4" borderId="141" xfId="4" applyNumberFormat="1" applyFont="1" applyFill="1" applyBorder="1" applyAlignment="1">
      <alignment horizontal="center" vertical="center" shrinkToFit="1"/>
    </xf>
    <xf numFmtId="0" fontId="23" fillId="12" borderId="438" xfId="4" applyFont="1" applyFill="1" applyBorder="1" applyAlignment="1">
      <alignment horizontal="left" vertical="center" shrinkToFit="1"/>
    </xf>
    <xf numFmtId="0" fontId="23" fillId="12" borderId="0" xfId="4" applyFont="1" applyFill="1" applyAlignment="1">
      <alignment horizontal="left" vertical="center" shrinkToFit="1"/>
    </xf>
    <xf numFmtId="192" fontId="44" fillId="0" borderId="130" xfId="4" applyNumberFormat="1" applyFont="1" applyFill="1" applyBorder="1" applyAlignment="1">
      <alignment horizontal="center" vertical="center" shrinkToFit="1"/>
    </xf>
    <xf numFmtId="192" fontId="44" fillId="0" borderId="60" xfId="4" applyNumberFormat="1" applyFont="1" applyFill="1" applyBorder="1" applyAlignment="1">
      <alignment horizontal="center" vertical="center" shrinkToFit="1"/>
    </xf>
    <xf numFmtId="0" fontId="44" fillId="0" borderId="132" xfId="4" applyFont="1" applyBorder="1" applyAlignment="1">
      <alignment vertical="center" shrinkToFit="1"/>
    </xf>
    <xf numFmtId="0" fontId="44" fillId="0" borderId="133" xfId="4" applyFont="1" applyBorder="1" applyAlignment="1">
      <alignment vertical="center" shrinkToFit="1"/>
    </xf>
    <xf numFmtId="0" fontId="74" fillId="0" borderId="2" xfId="4" applyFont="1" applyBorder="1" applyAlignment="1">
      <alignment horizontal="center" vertical="center" wrapText="1"/>
    </xf>
    <xf numFmtId="0" fontId="74" fillId="0" borderId="6" xfId="4" applyFont="1" applyBorder="1" applyAlignment="1">
      <alignment horizontal="center" vertical="center" wrapText="1"/>
    </xf>
    <xf numFmtId="0" fontId="44" fillId="0" borderId="111" xfId="4" applyFont="1" applyFill="1" applyBorder="1" applyAlignment="1">
      <alignment horizontal="center" vertical="top" shrinkToFit="1"/>
    </xf>
    <xf numFmtId="0" fontId="44" fillId="0" borderId="129" xfId="4" applyFont="1" applyFill="1" applyBorder="1" applyAlignment="1">
      <alignment horizontal="center" vertical="top" shrinkToFit="1"/>
    </xf>
    <xf numFmtId="181" fontId="44" fillId="0" borderId="65" xfId="4" applyNumberFormat="1" applyFont="1" applyFill="1" applyBorder="1" applyAlignment="1">
      <alignment horizontal="center" vertical="center" shrinkToFit="1"/>
    </xf>
    <xf numFmtId="181" fontId="44" fillId="0" borderId="15" xfId="4" applyNumberFormat="1" applyFont="1" applyFill="1" applyBorder="1" applyAlignment="1">
      <alignment horizontal="center" vertical="center" shrinkToFit="1"/>
    </xf>
    <xf numFmtId="0" fontId="44" fillId="0" borderId="97" xfId="4" applyFont="1" applyBorder="1" applyAlignment="1">
      <alignment horizontal="center" vertical="center"/>
    </xf>
    <xf numFmtId="0" fontId="44" fillId="0" borderId="29" xfId="4" applyFont="1" applyBorder="1" applyAlignment="1">
      <alignment horizontal="center" vertical="center"/>
    </xf>
    <xf numFmtId="0" fontId="44" fillId="0" borderId="98" xfId="4" applyFont="1" applyBorder="1" applyAlignment="1">
      <alignment horizontal="center" vertical="center"/>
    </xf>
    <xf numFmtId="0" fontId="44" fillId="0" borderId="97" xfId="4" applyFont="1" applyBorder="1" applyAlignment="1">
      <alignment horizontal="center" vertical="center" shrinkToFit="1"/>
    </xf>
    <xf numFmtId="0" fontId="44" fillId="0" borderId="29" xfId="4" applyFont="1" applyBorder="1" applyAlignment="1">
      <alignment horizontal="center" vertical="center" shrinkToFit="1"/>
    </xf>
    <xf numFmtId="0" fontId="44" fillId="0" borderId="98" xfId="4" applyFont="1" applyBorder="1" applyAlignment="1">
      <alignment horizontal="center" vertical="center" shrinkToFit="1"/>
    </xf>
    <xf numFmtId="0" fontId="44" fillId="2" borderId="121" xfId="4" applyFont="1" applyFill="1" applyBorder="1" applyAlignment="1">
      <alignment horizontal="center" vertical="center"/>
    </xf>
    <xf numFmtId="0" fontId="44" fillId="2" borderId="125" xfId="4" applyFont="1" applyFill="1" applyBorder="1" applyAlignment="1">
      <alignment horizontal="center" vertical="center"/>
    </xf>
    <xf numFmtId="0" fontId="44" fillId="2" borderId="16" xfId="4" applyFont="1" applyFill="1" applyBorder="1" applyAlignment="1">
      <alignment horizontal="center" vertical="center"/>
    </xf>
    <xf numFmtId="0" fontId="44" fillId="2" borderId="122" xfId="4" applyFont="1" applyFill="1" applyBorder="1" applyAlignment="1">
      <alignment horizontal="center" vertical="center"/>
    </xf>
    <xf numFmtId="0" fontId="44" fillId="2" borderId="71" xfId="4" applyFont="1" applyFill="1" applyBorder="1" applyAlignment="1">
      <alignment horizontal="center" vertical="center"/>
    </xf>
    <xf numFmtId="0" fontId="44" fillId="2" borderId="65" xfId="4" applyFont="1" applyFill="1" applyBorder="1" applyAlignment="1">
      <alignment horizontal="center" vertical="center"/>
    </xf>
    <xf numFmtId="0" fontId="44" fillId="2" borderId="114" xfId="4" applyFont="1" applyFill="1" applyBorder="1" applyAlignment="1">
      <alignment horizontal="center" vertical="center"/>
    </xf>
    <xf numFmtId="0" fontId="44" fillId="2" borderId="71" xfId="4" applyFont="1" applyFill="1" applyBorder="1" applyAlignment="1">
      <alignment horizontal="center" vertical="top" wrapText="1"/>
    </xf>
    <xf numFmtId="0" fontId="44" fillId="2" borderId="121" xfId="4" applyFont="1" applyFill="1" applyBorder="1" applyAlignment="1">
      <alignment horizontal="center" vertical="top"/>
    </xf>
    <xf numFmtId="0" fontId="44" fillId="2" borderId="65" xfId="4" applyFont="1" applyFill="1" applyBorder="1" applyAlignment="1">
      <alignment horizontal="center" vertical="top"/>
    </xf>
    <xf numFmtId="0" fontId="44" fillId="2" borderId="125" xfId="4" applyFont="1" applyFill="1" applyBorder="1" applyAlignment="1">
      <alignment horizontal="center" vertical="top"/>
    </xf>
    <xf numFmtId="0" fontId="44" fillId="2" borderId="114" xfId="4" applyFont="1" applyFill="1" applyBorder="1" applyAlignment="1">
      <alignment horizontal="center" vertical="top"/>
    </xf>
    <xf numFmtId="0" fontId="44" fillId="2" borderId="122" xfId="4" applyFont="1" applyFill="1" applyBorder="1" applyAlignment="1">
      <alignment horizontal="center" vertical="top"/>
    </xf>
    <xf numFmtId="0" fontId="44" fillId="4" borderId="71" xfId="4" applyFont="1" applyFill="1" applyBorder="1" applyAlignment="1">
      <alignment horizontal="center" vertical="center"/>
    </xf>
    <xf numFmtId="0" fontId="44" fillId="4" borderId="13" xfId="4" applyFont="1" applyFill="1" applyBorder="1" applyAlignment="1">
      <alignment horizontal="center" vertical="center"/>
    </xf>
    <xf numFmtId="0" fontId="44" fillId="4" borderId="65" xfId="4" applyFont="1" applyFill="1" applyBorder="1" applyAlignment="1">
      <alignment horizontal="center" vertical="center"/>
    </xf>
    <xf numFmtId="0" fontId="44" fillId="4" borderId="15" xfId="4" applyFont="1" applyFill="1" applyBorder="1" applyAlignment="1">
      <alignment horizontal="center" vertical="center"/>
    </xf>
    <xf numFmtId="0" fontId="44" fillId="4" borderId="114" xfId="4" applyFont="1" applyFill="1" applyBorder="1" applyAlignment="1">
      <alignment horizontal="center" vertical="center"/>
    </xf>
    <xf numFmtId="0" fontId="44" fillId="4" borderId="17" xfId="4" applyFont="1" applyFill="1" applyBorder="1" applyAlignment="1">
      <alignment horizontal="center" vertical="center"/>
    </xf>
    <xf numFmtId="0" fontId="44" fillId="4" borderId="11" xfId="4" applyFont="1" applyFill="1" applyBorder="1" applyAlignment="1">
      <alignment horizontal="center" vertical="center"/>
    </xf>
    <xf numFmtId="0" fontId="44" fillId="4" borderId="12" xfId="4" applyFont="1" applyFill="1" applyBorder="1" applyAlignment="1">
      <alignment horizontal="center" vertical="center"/>
    </xf>
    <xf numFmtId="0" fontId="44" fillId="4" borderId="121" xfId="4" applyFont="1" applyFill="1" applyBorder="1" applyAlignment="1">
      <alignment horizontal="center" vertical="center"/>
    </xf>
    <xf numFmtId="0" fontId="44" fillId="4" borderId="14" xfId="4" applyFont="1" applyFill="1" applyBorder="1" applyAlignment="1">
      <alignment horizontal="center" vertical="center"/>
    </xf>
    <xf numFmtId="0" fontId="44" fillId="4" borderId="0" xfId="4" applyFont="1" applyFill="1" applyAlignment="1">
      <alignment horizontal="center" vertical="center"/>
    </xf>
    <xf numFmtId="0" fontId="44" fillId="4" borderId="125" xfId="4" applyFont="1" applyFill="1" applyBorder="1" applyAlignment="1">
      <alignment horizontal="center" vertical="center"/>
    </xf>
    <xf numFmtId="0" fontId="44" fillId="4" borderId="16" xfId="4" applyFont="1" applyFill="1" applyBorder="1" applyAlignment="1">
      <alignment horizontal="center" vertical="center"/>
    </xf>
    <xf numFmtId="0" fontId="44" fillId="4" borderId="6" xfId="4" applyFont="1" applyFill="1" applyBorder="1" applyAlignment="1">
      <alignment horizontal="center" vertical="center"/>
    </xf>
    <xf numFmtId="0" fontId="44" fillId="4" borderId="122" xfId="4" applyFont="1" applyFill="1" applyBorder="1" applyAlignment="1">
      <alignment horizontal="center" vertical="center"/>
    </xf>
    <xf numFmtId="0" fontId="44" fillId="0" borderId="114" xfId="4" applyFont="1" applyBorder="1" applyAlignment="1">
      <alignment horizontal="center" vertical="center" shrinkToFit="1"/>
    </xf>
    <xf numFmtId="0" fontId="44" fillId="0" borderId="11" xfId="4" applyFont="1" applyFill="1" applyBorder="1" applyAlignment="1">
      <alignment horizontal="center" vertical="center"/>
    </xf>
    <xf numFmtId="0" fontId="44" fillId="0" borderId="12" xfId="4" applyFont="1" applyFill="1" applyBorder="1" applyAlignment="1">
      <alignment horizontal="center" vertical="center"/>
    </xf>
    <xf numFmtId="194" fontId="74" fillId="0" borderId="11" xfId="4" applyNumberFormat="1" applyFont="1" applyFill="1" applyBorder="1" applyAlignment="1">
      <alignment horizontal="right" vertical="center"/>
    </xf>
    <xf numFmtId="194" fontId="74" fillId="0" borderId="12" xfId="4" applyNumberFormat="1" applyFont="1" applyFill="1" applyBorder="1" applyAlignment="1">
      <alignment horizontal="right" vertical="center"/>
    </xf>
    <xf numFmtId="194" fontId="74" fillId="0" borderId="13" xfId="4" applyNumberFormat="1" applyFont="1" applyFill="1" applyBorder="1" applyAlignment="1">
      <alignment horizontal="right" vertical="center"/>
    </xf>
    <xf numFmtId="0" fontId="44" fillId="2" borderId="71" xfId="4" applyFont="1" applyFill="1" applyBorder="1" applyAlignment="1">
      <alignment horizontal="center" vertical="center" shrinkToFit="1"/>
    </xf>
    <xf numFmtId="0" fontId="44" fillId="2" borderId="13" xfId="4" applyFont="1" applyFill="1" applyBorder="1" applyAlignment="1">
      <alignment horizontal="center" vertical="center" shrinkToFit="1"/>
    </xf>
    <xf numFmtId="0" fontId="44" fillId="4" borderId="87" xfId="4" applyFont="1" applyFill="1" applyBorder="1" applyAlignment="1">
      <alignment horizontal="right" vertical="center"/>
    </xf>
    <xf numFmtId="0" fontId="44" fillId="4" borderId="2" xfId="4" applyFont="1" applyFill="1" applyBorder="1" applyAlignment="1">
      <alignment horizontal="right" vertical="center"/>
    </xf>
    <xf numFmtId="0" fontId="44" fillId="4" borderId="57" xfId="4" applyFont="1" applyFill="1" applyBorder="1" applyAlignment="1">
      <alignment horizontal="right" vertical="center"/>
    </xf>
    <xf numFmtId="0" fontId="44" fillId="4" borderId="7" xfId="4" applyFont="1" applyFill="1" applyBorder="1" applyAlignment="1">
      <alignment horizontal="right" vertical="center"/>
    </xf>
    <xf numFmtId="0" fontId="44" fillId="0" borderId="66" xfId="4" applyFont="1" applyBorder="1" applyAlignment="1">
      <alignment vertical="center" shrinkToFit="1"/>
    </xf>
    <xf numFmtId="0" fontId="44" fillId="0" borderId="67" xfId="4" applyFont="1" applyBorder="1" applyAlignment="1">
      <alignment vertical="center" shrinkToFit="1"/>
    </xf>
    <xf numFmtId="0" fontId="127" fillId="4" borderId="11" xfId="4" applyFont="1" applyFill="1" applyBorder="1" applyAlignment="1">
      <alignment horizontal="right" vertical="top"/>
    </xf>
    <xf numFmtId="0" fontId="127" fillId="4" borderId="12" xfId="4" applyFont="1" applyFill="1" applyBorder="1" applyAlignment="1">
      <alignment horizontal="right" vertical="top"/>
    </xf>
    <xf numFmtId="0" fontId="127" fillId="4" borderId="13" xfId="4" applyFont="1" applyFill="1" applyBorder="1" applyAlignment="1">
      <alignment horizontal="right" vertical="top"/>
    </xf>
    <xf numFmtId="0" fontId="127" fillId="4" borderId="121" xfId="4" applyFont="1" applyFill="1" applyBorder="1" applyAlignment="1">
      <alignment horizontal="right" vertical="top"/>
    </xf>
    <xf numFmtId="181" fontId="127" fillId="0" borderId="71" xfId="4" applyNumberFormat="1" applyFont="1" applyFill="1" applyBorder="1" applyAlignment="1">
      <alignment horizontal="right" vertical="top"/>
    </xf>
    <xf numFmtId="181" fontId="127" fillId="0" borderId="13" xfId="4" applyNumberFormat="1" applyFont="1" applyFill="1" applyBorder="1" applyAlignment="1">
      <alignment horizontal="right" vertical="top"/>
    </xf>
    <xf numFmtId="0" fontId="44" fillId="0" borderId="49" xfId="4" applyFont="1" applyBorder="1" applyAlignment="1">
      <alignment vertical="center" shrinkToFit="1"/>
    </xf>
    <xf numFmtId="0" fontId="44" fillId="0" borderId="52" xfId="4" applyFont="1" applyBorder="1" applyAlignment="1">
      <alignment vertical="center" shrinkToFit="1"/>
    </xf>
    <xf numFmtId="0" fontId="137" fillId="0" borderId="432" xfId="4" applyFont="1" applyBorder="1" applyAlignment="1">
      <alignment horizontal="center" vertical="center"/>
    </xf>
    <xf numFmtId="0" fontId="26" fillId="0" borderId="433" xfId="4" applyFont="1" applyBorder="1" applyAlignment="1">
      <alignment horizontal="center" vertical="center"/>
    </xf>
    <xf numFmtId="0" fontId="26" fillId="0" borderId="434" xfId="4" applyFont="1" applyBorder="1" applyAlignment="1">
      <alignment horizontal="center" vertical="center"/>
    </xf>
    <xf numFmtId="0" fontId="26" fillId="0" borderId="436" xfId="4" applyFont="1" applyBorder="1" applyAlignment="1">
      <alignment horizontal="center" vertical="center"/>
    </xf>
    <xf numFmtId="0" fontId="26" fillId="0" borderId="437" xfId="4" applyFont="1" applyBorder="1" applyAlignment="1">
      <alignment horizontal="center" vertical="center"/>
    </xf>
    <xf numFmtId="0" fontId="44" fillId="2" borderId="0" xfId="4" applyFont="1" applyFill="1" applyAlignment="1">
      <alignment horizontal="left" vertical="center"/>
    </xf>
    <xf numFmtId="0" fontId="44" fillId="2" borderId="25" xfId="4" applyFont="1" applyFill="1" applyBorder="1" applyAlignment="1">
      <alignment horizontal="left" vertical="center"/>
    </xf>
    <xf numFmtId="0" fontId="23" fillId="12" borderId="438" xfId="4" applyFont="1" applyFill="1" applyBorder="1" applyAlignment="1">
      <alignment horizontal="center" vertical="center" shrinkToFit="1"/>
    </xf>
    <xf numFmtId="0" fontId="23" fillId="12" borderId="0" xfId="4" applyFont="1" applyFill="1" applyAlignment="1">
      <alignment horizontal="center" vertical="center" shrinkToFit="1"/>
    </xf>
    <xf numFmtId="0" fontId="74" fillId="2" borderId="11" xfId="4" applyFont="1" applyFill="1" applyBorder="1" applyAlignment="1">
      <alignment horizontal="center" vertical="center"/>
    </xf>
    <xf numFmtId="0" fontId="74" fillId="2" borderId="12" xfId="4" applyFont="1" applyFill="1" applyBorder="1" applyAlignment="1">
      <alignment horizontal="center" vertical="center"/>
    </xf>
    <xf numFmtId="0" fontId="74" fillId="2" borderId="13" xfId="4" applyFont="1" applyFill="1" applyBorder="1" applyAlignment="1">
      <alignment horizontal="center" vertical="center"/>
    </xf>
    <xf numFmtId="0" fontId="74" fillId="2" borderId="14" xfId="4" applyFont="1" applyFill="1" applyBorder="1" applyAlignment="1">
      <alignment horizontal="center" vertical="center"/>
    </xf>
    <xf numFmtId="0" fontId="74" fillId="2" borderId="0" xfId="4" applyFont="1" applyFill="1" applyAlignment="1">
      <alignment horizontal="center" vertical="center"/>
    </xf>
    <xf numFmtId="0" fontId="74" fillId="2" borderId="15" xfId="4" applyFont="1" applyFill="1" applyBorder="1" applyAlignment="1">
      <alignment horizontal="center" vertical="center"/>
    </xf>
    <xf numFmtId="0" fontId="74" fillId="2" borderId="16" xfId="4" applyFont="1" applyFill="1" applyBorder="1" applyAlignment="1">
      <alignment horizontal="center" vertical="center"/>
    </xf>
    <xf numFmtId="0" fontId="74" fillId="2" borderId="6" xfId="4" applyFont="1" applyFill="1" applyBorder="1" applyAlignment="1">
      <alignment horizontal="center" vertical="center"/>
    </xf>
    <xf numFmtId="0" fontId="74" fillId="2" borderId="17" xfId="4" applyFont="1" applyFill="1" applyBorder="1" applyAlignment="1">
      <alignment horizontal="center" vertical="center"/>
    </xf>
    <xf numFmtId="0" fontId="37" fillId="2" borderId="13" xfId="4" applyFont="1" applyFill="1" applyBorder="1" applyAlignment="1">
      <alignment horizontal="center" vertical="center"/>
    </xf>
    <xf numFmtId="0" fontId="37" fillId="2" borderId="14" xfId="4" applyFont="1" applyFill="1" applyBorder="1" applyAlignment="1">
      <alignment horizontal="center" vertical="center"/>
    </xf>
    <xf numFmtId="0" fontId="37" fillId="2" borderId="0" xfId="4" applyFont="1" applyFill="1" applyAlignment="1">
      <alignment horizontal="center" vertical="center"/>
    </xf>
    <xf numFmtId="0" fontId="37" fillId="2" borderId="15" xfId="4" applyFont="1" applyFill="1" applyBorder="1" applyAlignment="1">
      <alignment horizontal="center" vertical="center"/>
    </xf>
    <xf numFmtId="0" fontId="37" fillId="2" borderId="16" xfId="4" applyFont="1" applyFill="1" applyBorder="1" applyAlignment="1">
      <alignment horizontal="center" vertical="center"/>
    </xf>
    <xf numFmtId="0" fontId="37" fillId="2" borderId="6" xfId="4" applyFont="1" applyFill="1" applyBorder="1" applyAlignment="1">
      <alignment horizontal="center" vertical="center"/>
    </xf>
    <xf numFmtId="0" fontId="37" fillId="2" borderId="17" xfId="4" applyFont="1" applyFill="1" applyBorder="1" applyAlignment="1">
      <alignment horizontal="center" vertical="center"/>
    </xf>
    <xf numFmtId="0" fontId="44" fillId="2" borderId="18" xfId="4" applyFont="1" applyFill="1" applyBorder="1" applyAlignment="1">
      <alignment horizontal="center" vertical="center"/>
    </xf>
    <xf numFmtId="0" fontId="44" fillId="2" borderId="19" xfId="4" applyFont="1" applyFill="1" applyBorder="1" applyAlignment="1">
      <alignment horizontal="center" vertical="center"/>
    </xf>
    <xf numFmtId="0" fontId="44" fillId="2" borderId="20" xfId="4" applyFont="1" applyFill="1" applyBorder="1" applyAlignment="1">
      <alignment horizontal="center" vertical="center"/>
    </xf>
    <xf numFmtId="0" fontId="133" fillId="4" borderId="11" xfId="4" applyFont="1" applyFill="1" applyBorder="1" applyAlignment="1">
      <alignment horizontal="center" vertical="center" wrapText="1"/>
    </xf>
    <xf numFmtId="0" fontId="133" fillId="4" borderId="12" xfId="4" applyFont="1" applyFill="1" applyBorder="1" applyAlignment="1">
      <alignment horizontal="center" vertical="center" wrapText="1"/>
    </xf>
    <xf numFmtId="0" fontId="133" fillId="4" borderId="13" xfId="4" applyFont="1" applyFill="1" applyBorder="1" applyAlignment="1">
      <alignment horizontal="center" vertical="center" wrapText="1"/>
    </xf>
    <xf numFmtId="0" fontId="133" fillId="4" borderId="14" xfId="4" applyFont="1" applyFill="1" applyBorder="1" applyAlignment="1">
      <alignment horizontal="center" vertical="center" wrapText="1"/>
    </xf>
    <xf numFmtId="0" fontId="133" fillId="4" borderId="0" xfId="4" applyFont="1" applyFill="1" applyAlignment="1">
      <alignment horizontal="center" vertical="center" wrapText="1"/>
    </xf>
    <xf numFmtId="0" fontId="133" fillId="4" borderId="15" xfId="4" applyFont="1" applyFill="1" applyBorder="1" applyAlignment="1">
      <alignment horizontal="center" vertical="center" wrapText="1"/>
    </xf>
    <xf numFmtId="0" fontId="133" fillId="4" borderId="16" xfId="4" applyFont="1" applyFill="1" applyBorder="1" applyAlignment="1">
      <alignment horizontal="center" vertical="center" wrapText="1"/>
    </xf>
    <xf numFmtId="0" fontId="133" fillId="4" borderId="6" xfId="4" applyFont="1" applyFill="1" applyBorder="1" applyAlignment="1">
      <alignment horizontal="center" vertical="center" wrapText="1"/>
    </xf>
    <xf numFmtId="0" fontId="133" fillId="4" borderId="17" xfId="4" applyFont="1" applyFill="1" applyBorder="1" applyAlignment="1">
      <alignment horizontal="center" vertical="center" wrapText="1"/>
    </xf>
    <xf numFmtId="0" fontId="44" fillId="0" borderId="11" xfId="4" applyFont="1" applyBorder="1" applyAlignment="1">
      <alignment horizontal="center" vertical="center" wrapText="1"/>
    </xf>
    <xf numFmtId="0" fontId="44" fillId="0" borderId="12" xfId="4" applyFont="1" applyBorder="1" applyAlignment="1">
      <alignment horizontal="center" vertical="center" wrapText="1"/>
    </xf>
    <xf numFmtId="0" fontId="44" fillId="0" borderId="13" xfId="4" applyFont="1" applyBorder="1" applyAlignment="1">
      <alignment horizontal="center" vertical="center" wrapText="1"/>
    </xf>
    <xf numFmtId="0" fontId="44" fillId="0" borderId="14" xfId="4" applyFont="1" applyBorder="1" applyAlignment="1">
      <alignment horizontal="center" vertical="center" wrapText="1"/>
    </xf>
    <xf numFmtId="0" fontId="44" fillId="0" borderId="15" xfId="4" applyFont="1" applyBorder="1" applyAlignment="1">
      <alignment horizontal="center" vertical="center" wrapText="1"/>
    </xf>
    <xf numFmtId="0" fontId="44" fillId="0" borderId="16" xfId="4" applyFont="1" applyBorder="1" applyAlignment="1">
      <alignment horizontal="center" vertical="center" wrapText="1"/>
    </xf>
    <xf numFmtId="0" fontId="44" fillId="0" borderId="6" xfId="4" applyFont="1" applyBorder="1" applyAlignment="1">
      <alignment horizontal="center" vertical="center" wrapText="1"/>
    </xf>
    <xf numFmtId="0" fontId="44" fillId="0" borderId="17" xfId="4" applyFont="1" applyBorder="1" applyAlignment="1">
      <alignment horizontal="center" vertical="center" wrapText="1"/>
    </xf>
    <xf numFmtId="0" fontId="20" fillId="12" borderId="0" xfId="4" applyFont="1" applyFill="1" applyAlignment="1">
      <alignment horizontal="left" vertical="center"/>
    </xf>
    <xf numFmtId="0" fontId="128" fillId="0" borderId="11" xfId="4" applyFont="1" applyBorder="1" applyAlignment="1">
      <alignment horizontal="left" vertical="center" wrapText="1"/>
    </xf>
    <xf numFmtId="0" fontId="128" fillId="0" borderId="12" xfId="4" applyFont="1" applyBorder="1" applyAlignment="1">
      <alignment horizontal="left" vertical="center" wrapText="1"/>
    </xf>
    <xf numFmtId="0" fontId="128" fillId="0" borderId="13" xfId="4" applyFont="1" applyBorder="1" applyAlignment="1">
      <alignment horizontal="left" vertical="center" wrapText="1"/>
    </xf>
    <xf numFmtId="0" fontId="128" fillId="0" borderId="14" xfId="4" applyFont="1" applyBorder="1" applyAlignment="1">
      <alignment horizontal="left" vertical="center" wrapText="1"/>
    </xf>
    <xf numFmtId="0" fontId="128" fillId="0" borderId="0" xfId="4" applyFont="1" applyAlignment="1">
      <alignment horizontal="left" vertical="center" wrapText="1"/>
    </xf>
    <xf numFmtId="0" fontId="128" fillId="0" borderId="15" xfId="4" applyFont="1" applyBorder="1" applyAlignment="1">
      <alignment horizontal="left" vertical="center" wrapText="1"/>
    </xf>
    <xf numFmtId="181" fontId="44" fillId="4" borderId="57" xfId="4" applyNumberFormat="1" applyFont="1" applyFill="1" applyBorder="1" applyAlignment="1">
      <alignment horizontal="right" vertical="center"/>
    </xf>
    <xf numFmtId="181" fontId="44" fillId="4" borderId="7" xfId="4" applyNumberFormat="1" applyFont="1" applyFill="1" applyBorder="1" applyAlignment="1">
      <alignment horizontal="right" vertical="center"/>
    </xf>
    <xf numFmtId="0" fontId="37" fillId="0" borderId="27" xfId="4" applyFont="1" applyBorder="1" applyAlignment="1">
      <alignment horizontal="left" vertical="center"/>
    </xf>
    <xf numFmtId="0" fontId="44" fillId="2" borderId="19" xfId="4" applyFont="1" applyFill="1" applyBorder="1" applyAlignment="1">
      <alignment horizontal="left" vertical="center" shrinkToFit="1"/>
    </xf>
    <xf numFmtId="0" fontId="44" fillId="2" borderId="20" xfId="4" applyFont="1" applyFill="1" applyBorder="1" applyAlignment="1">
      <alignment horizontal="left" vertical="center" shrinkToFit="1"/>
    </xf>
    <xf numFmtId="0" fontId="126" fillId="0" borderId="18" xfId="0" applyFont="1" applyBorder="1" applyAlignment="1">
      <alignment horizontal="left" vertical="center" shrinkToFit="1"/>
    </xf>
    <xf numFmtId="0" fontId="126" fillId="0" borderId="19" xfId="0" applyFont="1" applyBorder="1" applyAlignment="1">
      <alignment horizontal="left" vertical="center" shrinkToFit="1"/>
    </xf>
    <xf numFmtId="0" fontId="126" fillId="0" borderId="45" xfId="0" applyFont="1" applyBorder="1" applyAlignment="1">
      <alignment horizontal="left" vertical="center" shrinkToFit="1"/>
    </xf>
    <xf numFmtId="0" fontId="44" fillId="2" borderId="18" xfId="4" applyFont="1" applyFill="1" applyBorder="1" applyAlignment="1">
      <alignment horizontal="left" vertical="center" shrinkToFit="1"/>
    </xf>
    <xf numFmtId="0" fontId="44" fillId="2" borderId="19" xfId="4" applyFont="1" applyFill="1" applyBorder="1" applyAlignment="1">
      <alignment horizontal="left" vertical="center"/>
    </xf>
    <xf numFmtId="0" fontId="44" fillId="2" borderId="20" xfId="4" applyFont="1" applyFill="1" applyBorder="1" applyAlignment="1">
      <alignment horizontal="left" vertical="center"/>
    </xf>
    <xf numFmtId="0" fontId="44" fillId="0" borderId="18" xfId="4" applyFont="1" applyFill="1" applyBorder="1" applyAlignment="1">
      <alignment horizontal="left" vertical="center" shrinkToFit="1"/>
    </xf>
    <xf numFmtId="0" fontId="44" fillId="0" borderId="19" xfId="4" applyFont="1" applyFill="1" applyBorder="1" applyAlignment="1">
      <alignment horizontal="left" vertical="center" shrinkToFit="1"/>
    </xf>
    <xf numFmtId="0" fontId="44" fillId="0" borderId="45" xfId="4" applyFont="1" applyFill="1" applyBorder="1" applyAlignment="1">
      <alignment horizontal="left" vertical="center" shrinkToFit="1"/>
    </xf>
    <xf numFmtId="0" fontId="44" fillId="0" borderId="19" xfId="4" applyFont="1" applyFill="1" applyBorder="1" applyAlignment="1">
      <alignment horizontal="center" vertical="center" shrinkToFit="1"/>
    </xf>
    <xf numFmtId="0" fontId="44" fillId="0" borderId="0" xfId="4" applyFont="1" applyAlignment="1">
      <alignment horizontal="left" vertical="top"/>
    </xf>
    <xf numFmtId="0" fontId="44" fillId="2" borderId="19" xfId="4" applyFont="1" applyFill="1" applyBorder="1" applyAlignment="1">
      <alignment vertical="center" shrinkToFit="1"/>
    </xf>
    <xf numFmtId="0" fontId="44" fillId="0" borderId="7" xfId="4" applyFont="1" applyBorder="1" applyAlignment="1">
      <alignment horizontal="center" vertical="center" shrinkToFit="1"/>
    </xf>
    <xf numFmtId="0" fontId="123" fillId="0" borderId="68" xfId="4" applyFont="1" applyBorder="1" applyAlignment="1">
      <alignment horizontal="center" vertical="center"/>
    </xf>
    <xf numFmtId="0" fontId="123" fillId="0" borderId="106" xfId="4" applyFont="1" applyBorder="1" applyAlignment="1">
      <alignment horizontal="center" vertical="center"/>
    </xf>
    <xf numFmtId="0" fontId="123" fillId="0" borderId="28" xfId="4" applyFont="1" applyBorder="1" applyAlignment="1">
      <alignment horizontal="center" vertical="center"/>
    </xf>
    <xf numFmtId="0" fontId="44" fillId="2" borderId="12" xfId="4" applyFont="1" applyFill="1" applyBorder="1" applyAlignment="1">
      <alignment horizontal="left" vertical="center"/>
    </xf>
    <xf numFmtId="0" fontId="44" fillId="2" borderId="34" xfId="4" applyFont="1" applyFill="1" applyBorder="1" applyAlignment="1">
      <alignment horizontal="left" vertical="center"/>
    </xf>
    <xf numFmtId="0" fontId="44" fillId="0" borderId="83" xfId="4" applyFont="1" applyBorder="1" applyAlignment="1">
      <alignment horizontal="left" vertical="center" wrapText="1"/>
    </xf>
    <xf numFmtId="0" fontId="44" fillId="0" borderId="5" xfId="4" applyFont="1" applyBorder="1" applyAlignment="1">
      <alignment horizontal="left" vertical="center" wrapText="1"/>
    </xf>
    <xf numFmtId="0" fontId="44" fillId="0" borderId="45" xfId="4" applyFont="1" applyFill="1" applyBorder="1" applyAlignment="1">
      <alignment horizontal="center" vertical="center"/>
    </xf>
    <xf numFmtId="0" fontId="44" fillId="2" borderId="54" xfId="4" applyFont="1" applyFill="1" applyBorder="1" applyAlignment="1">
      <alignment horizontal="center" vertical="center"/>
    </xf>
    <xf numFmtId="0" fontId="47" fillId="2" borderId="0" xfId="4" applyFont="1" applyFill="1" applyAlignment="1">
      <alignment horizontal="right" vertical="center"/>
    </xf>
    <xf numFmtId="0" fontId="74" fillId="0" borderId="0" xfId="4" applyFont="1" applyAlignment="1">
      <alignment horizontal="left" vertical="center" wrapText="1" shrinkToFit="1"/>
    </xf>
    <xf numFmtId="0" fontId="74" fillId="0" borderId="5" xfId="4" applyFont="1" applyBorder="1" applyAlignment="1">
      <alignment horizontal="left" vertical="center" wrapText="1" shrinkToFit="1"/>
    </xf>
    <xf numFmtId="0" fontId="47" fillId="0" borderId="0" xfId="4" applyFont="1" applyAlignment="1">
      <alignment horizontal="left" vertical="top" wrapText="1" shrinkToFit="1"/>
    </xf>
    <xf numFmtId="0" fontId="47" fillId="0" borderId="5" xfId="4" applyFont="1" applyBorder="1" applyAlignment="1">
      <alignment horizontal="left" vertical="top" wrapText="1" shrinkToFit="1"/>
    </xf>
    <xf numFmtId="0" fontId="47" fillId="0" borderId="7" xfId="4" applyFont="1" applyBorder="1" applyAlignment="1">
      <alignment horizontal="left" vertical="top" wrapText="1" shrinkToFit="1"/>
    </xf>
    <xf numFmtId="0" fontId="47" fillId="0" borderId="10" xfId="4" applyFont="1" applyBorder="1" applyAlignment="1">
      <alignment horizontal="left" vertical="top" wrapText="1" shrinkToFit="1"/>
    </xf>
    <xf numFmtId="0" fontId="124" fillId="0" borderId="7" xfId="4" applyFont="1" applyBorder="1" applyAlignment="1">
      <alignment horizontal="center" vertical="center" shrinkToFit="1"/>
    </xf>
    <xf numFmtId="0" fontId="44" fillId="2" borderId="12" xfId="4" applyFont="1" applyFill="1" applyBorder="1" applyAlignment="1">
      <alignment vertical="center" wrapText="1" shrinkToFit="1"/>
    </xf>
    <xf numFmtId="0" fontId="44" fillId="2" borderId="34" xfId="4" applyFont="1" applyFill="1" applyBorder="1" applyAlignment="1">
      <alignment vertical="center" wrapText="1" shrinkToFit="1"/>
    </xf>
    <xf numFmtId="0" fontId="44" fillId="2" borderId="0" xfId="4" applyFont="1" applyFill="1" applyAlignment="1">
      <alignment vertical="center" wrapText="1" shrinkToFit="1"/>
    </xf>
    <xf numFmtId="0" fontId="44" fillId="2" borderId="25" xfId="4" applyFont="1" applyFill="1" applyBorder="1" applyAlignment="1">
      <alignment vertical="center" wrapText="1" shrinkToFit="1"/>
    </xf>
    <xf numFmtId="0" fontId="20" fillId="0" borderId="11" xfId="4" applyFont="1" applyBorder="1" applyAlignment="1">
      <alignment horizontal="center" vertical="center" shrinkToFit="1"/>
    </xf>
    <xf numFmtId="0" fontId="20" fillId="0" borderId="12" xfId="4" applyFont="1" applyBorder="1" applyAlignment="1">
      <alignment horizontal="center" vertical="center" shrinkToFit="1"/>
    </xf>
    <xf numFmtId="0" fontId="20" fillId="0" borderId="16" xfId="4" applyFont="1" applyBorder="1" applyAlignment="1">
      <alignment horizontal="center" vertical="center" shrinkToFit="1"/>
    </xf>
    <xf numFmtId="0" fontId="20" fillId="0" borderId="6" xfId="4" applyFont="1" applyBorder="1" applyAlignment="1">
      <alignment horizontal="center" vertical="center" shrinkToFit="1"/>
    </xf>
    <xf numFmtId="9" fontId="20" fillId="0" borderId="11" xfId="4" applyNumberFormat="1" applyFont="1" applyBorder="1" applyAlignment="1">
      <alignment horizontal="center" vertical="center"/>
    </xf>
    <xf numFmtId="9" fontId="20" fillId="0" borderId="12" xfId="4" applyNumberFormat="1" applyFont="1" applyBorder="1" applyAlignment="1">
      <alignment horizontal="center" vertical="center"/>
    </xf>
    <xf numFmtId="0" fontId="3" fillId="0" borderId="16" xfId="0" applyFont="1" applyBorder="1">
      <alignment vertical="center"/>
    </xf>
    <xf numFmtId="0" fontId="3" fillId="0" borderId="6" xfId="0" applyFont="1" applyBorder="1">
      <alignment vertical="center"/>
    </xf>
    <xf numFmtId="9" fontId="20" fillId="0" borderId="34" xfId="4" applyNumberFormat="1" applyFont="1" applyBorder="1" applyAlignment="1">
      <alignment horizontal="center" vertical="center"/>
    </xf>
    <xf numFmtId="0" fontId="3" fillId="0" borderId="26" xfId="0" applyFont="1" applyBorder="1">
      <alignment vertical="center"/>
    </xf>
    <xf numFmtId="0" fontId="20" fillId="0" borderId="0" xfId="4" applyFont="1" applyAlignment="1">
      <alignment vertical="center" wrapText="1"/>
    </xf>
    <xf numFmtId="0" fontId="20" fillId="0" borderId="25" xfId="4" applyFont="1" applyBorder="1" applyAlignment="1">
      <alignment vertical="center" wrapText="1"/>
    </xf>
    <xf numFmtId="191" fontId="20" fillId="4" borderId="53" xfId="4" applyNumberFormat="1" applyFont="1" applyFill="1" applyBorder="1" applyAlignment="1">
      <alignment horizontal="right" vertical="center"/>
    </xf>
    <xf numFmtId="183" fontId="20" fillId="0" borderId="12" xfId="4" applyNumberFormat="1" applyFont="1" applyFill="1" applyBorder="1" applyAlignment="1">
      <alignment horizontal="center" vertical="center"/>
    </xf>
    <xf numFmtId="191" fontId="20" fillId="0" borderId="12" xfId="4" applyNumberFormat="1" applyFont="1" applyFill="1" applyBorder="1" applyAlignment="1">
      <alignment horizontal="right" vertical="center"/>
    </xf>
    <xf numFmtId="0" fontId="23" fillId="2" borderId="0" xfId="4" applyFont="1" applyFill="1" applyAlignment="1">
      <alignment horizontal="left" vertical="center" shrinkToFit="1"/>
    </xf>
    <xf numFmtId="0" fontId="23" fillId="2" borderId="5" xfId="4" applyFont="1" applyFill="1" applyBorder="1" applyAlignment="1">
      <alignment horizontal="left" vertical="center" shrinkToFit="1"/>
    </xf>
    <xf numFmtId="0" fontId="20" fillId="0" borderId="0" xfId="4" applyFont="1" applyAlignment="1">
      <alignment horizontal="left" vertical="top" wrapText="1"/>
    </xf>
    <xf numFmtId="0" fontId="20" fillId="0" borderId="5" xfId="4" applyFont="1" applyBorder="1" applyAlignment="1">
      <alignment horizontal="left" vertical="top" wrapText="1"/>
    </xf>
    <xf numFmtId="0" fontId="20" fillId="0" borderId="11" xfId="4" applyFont="1" applyBorder="1" applyAlignment="1">
      <alignment horizontal="center" vertical="center"/>
    </xf>
    <xf numFmtId="0" fontId="20" fillId="0" borderId="13" xfId="4" applyFont="1" applyBorder="1" applyAlignment="1">
      <alignment horizontal="center" vertical="center"/>
    </xf>
    <xf numFmtId="0" fontId="20" fillId="0" borderId="16" xfId="4" applyFont="1" applyBorder="1" applyAlignment="1">
      <alignment horizontal="center" vertical="center"/>
    </xf>
    <xf numFmtId="0" fontId="20" fillId="0" borderId="17" xfId="4" applyFont="1" applyBorder="1" applyAlignment="1">
      <alignment horizontal="center" vertical="center"/>
    </xf>
    <xf numFmtId="0" fontId="20" fillId="0" borderId="44" xfId="4" applyFont="1" applyBorder="1" applyAlignment="1">
      <alignment horizontal="center" vertical="center"/>
    </xf>
    <xf numFmtId="0" fontId="20" fillId="0" borderId="152" xfId="4" applyFont="1" applyBorder="1" applyAlignment="1">
      <alignment horizontal="center" vertical="center"/>
    </xf>
    <xf numFmtId="182" fontId="20" fillId="0" borderId="12" xfId="4" applyNumberFormat="1" applyFont="1" applyFill="1" applyBorder="1" applyAlignment="1">
      <alignment horizontal="right" vertical="center"/>
    </xf>
    <xf numFmtId="183" fontId="20" fillId="0" borderId="12" xfId="4" applyNumberFormat="1" applyFont="1" applyFill="1" applyBorder="1" applyAlignment="1">
      <alignment horizontal="right" vertical="center"/>
    </xf>
    <xf numFmtId="179" fontId="20" fillId="0" borderId="12" xfId="4" applyNumberFormat="1" applyFont="1" applyFill="1" applyBorder="1" applyAlignment="1">
      <alignment horizontal="right" vertical="center"/>
    </xf>
    <xf numFmtId="191" fontId="20" fillId="4" borderId="49" xfId="4" applyNumberFormat="1" applyFont="1" applyFill="1" applyBorder="1" applyAlignment="1">
      <alignment horizontal="right" vertical="center"/>
    </xf>
    <xf numFmtId="182" fontId="20" fillId="0" borderId="74" xfId="4" applyNumberFormat="1" applyFont="1" applyFill="1" applyBorder="1" applyAlignment="1">
      <alignment horizontal="right" vertical="center" shrinkToFit="1"/>
    </xf>
    <xf numFmtId="182" fontId="20" fillId="0" borderId="64" xfId="4" applyNumberFormat="1" applyFont="1" applyFill="1" applyBorder="1" applyAlignment="1">
      <alignment horizontal="right" vertical="center" shrinkToFit="1"/>
    </xf>
    <xf numFmtId="183" fontId="20" fillId="4" borderId="74" xfId="4" applyNumberFormat="1" applyFont="1" applyFill="1" applyBorder="1" applyAlignment="1">
      <alignment horizontal="right" vertical="center"/>
    </xf>
    <xf numFmtId="183" fontId="20" fillId="4" borderId="64" xfId="4" applyNumberFormat="1" applyFont="1" applyFill="1" applyBorder="1" applyAlignment="1">
      <alignment horizontal="right" vertical="center"/>
    </xf>
    <xf numFmtId="183" fontId="20" fillId="0" borderId="64" xfId="4" applyNumberFormat="1" applyFont="1" applyFill="1" applyBorder="1" applyAlignment="1">
      <alignment horizontal="center" vertical="center"/>
    </xf>
    <xf numFmtId="179" fontId="20" fillId="4" borderId="64" xfId="4" applyNumberFormat="1" applyFont="1" applyFill="1" applyBorder="1" applyAlignment="1">
      <alignment horizontal="right" vertical="center"/>
    </xf>
    <xf numFmtId="183" fontId="20" fillId="4" borderId="208" xfId="4" applyNumberFormat="1" applyFont="1" applyFill="1" applyBorder="1" applyAlignment="1">
      <alignment horizontal="right" vertical="center"/>
    </xf>
    <xf numFmtId="181" fontId="20" fillId="4" borderId="173" xfId="4" applyNumberFormat="1" applyFont="1" applyFill="1" applyBorder="1" applyAlignment="1">
      <alignment horizontal="right" vertical="center"/>
    </xf>
    <xf numFmtId="0" fontId="20" fillId="0" borderId="48" xfId="4" applyFont="1" applyFill="1" applyBorder="1" applyAlignment="1">
      <alignment horizontal="left" vertical="center"/>
    </xf>
    <xf numFmtId="0" fontId="20" fillId="0" borderId="22" xfId="4" applyFont="1" applyFill="1" applyBorder="1" applyAlignment="1">
      <alignment horizontal="left" vertical="center"/>
    </xf>
    <xf numFmtId="0" fontId="20" fillId="0" borderId="47" xfId="4" applyFont="1" applyFill="1" applyBorder="1" applyAlignment="1">
      <alignment horizontal="left" vertical="center"/>
    </xf>
    <xf numFmtId="0" fontId="20" fillId="0" borderId="140" xfId="4" applyFont="1" applyFill="1" applyBorder="1" applyAlignment="1">
      <alignment horizontal="right" vertical="center"/>
    </xf>
    <xf numFmtId="0" fontId="20" fillId="0" borderId="128" xfId="4" applyFont="1" applyFill="1" applyBorder="1" applyAlignment="1">
      <alignment horizontal="right" vertical="center"/>
    </xf>
    <xf numFmtId="183" fontId="20" fillId="0" borderId="128" xfId="4" applyNumberFormat="1" applyFont="1" applyFill="1" applyBorder="1" applyAlignment="1">
      <alignment horizontal="left" shrinkToFit="1"/>
    </xf>
    <xf numFmtId="181" fontId="20" fillId="4" borderId="172" xfId="4" applyNumberFormat="1" applyFont="1" applyFill="1" applyBorder="1" applyAlignment="1">
      <alignment horizontal="right" vertical="center"/>
    </xf>
    <xf numFmtId="181" fontId="20" fillId="4" borderId="131" xfId="4" applyNumberFormat="1" applyFont="1" applyFill="1" applyBorder="1" applyAlignment="1">
      <alignment horizontal="right" vertical="center"/>
    </xf>
    <xf numFmtId="181" fontId="20" fillId="4" borderId="197" xfId="4" applyNumberFormat="1" applyFont="1" applyFill="1" applyBorder="1">
      <alignment vertical="center"/>
    </xf>
    <xf numFmtId="181" fontId="20" fillId="4" borderId="197" xfId="4" applyNumberFormat="1" applyFont="1" applyFill="1" applyBorder="1" applyAlignment="1">
      <alignment horizontal="right" vertical="center"/>
    </xf>
    <xf numFmtId="0" fontId="20" fillId="0" borderId="11" xfId="0" applyFont="1" applyBorder="1" applyAlignment="1">
      <alignment horizontal="center" vertical="center" wrapText="1" shrinkToFit="1"/>
    </xf>
    <xf numFmtId="0" fontId="20" fillId="0" borderId="12" xfId="0" applyFont="1" applyBorder="1" applyAlignment="1">
      <alignment horizontal="center" vertical="center" shrinkToFit="1"/>
    </xf>
    <xf numFmtId="0" fontId="20" fillId="0" borderId="14" xfId="0" applyFont="1" applyBorder="1" applyAlignment="1">
      <alignment horizontal="center" vertical="center" shrinkToFit="1"/>
    </xf>
    <xf numFmtId="0" fontId="20" fillId="0" borderId="16" xfId="0" applyFont="1" applyBorder="1" applyAlignment="1">
      <alignment horizontal="center" vertical="center" shrinkToFit="1"/>
    </xf>
    <xf numFmtId="182" fontId="20" fillId="0" borderId="51" xfId="4" applyNumberFormat="1" applyFont="1" applyFill="1" applyBorder="1" applyAlignment="1">
      <alignment horizontal="right" vertical="center"/>
    </xf>
    <xf numFmtId="182" fontId="20" fillId="0" borderId="49" xfId="4" applyNumberFormat="1" applyFont="1" applyFill="1" applyBorder="1" applyAlignment="1">
      <alignment horizontal="right" vertical="center"/>
    </xf>
    <xf numFmtId="183" fontId="20" fillId="4" borderId="51" xfId="4" applyNumberFormat="1" applyFont="1" applyFill="1" applyBorder="1" applyAlignment="1">
      <alignment horizontal="right" vertical="center"/>
    </xf>
    <xf numFmtId="183" fontId="20" fillId="4" borderId="49" xfId="4" applyNumberFormat="1" applyFont="1" applyFill="1" applyBorder="1" applyAlignment="1">
      <alignment horizontal="right" vertical="center"/>
    </xf>
    <xf numFmtId="183" fontId="20" fillId="0" borderId="49" xfId="4" applyNumberFormat="1" applyFont="1" applyFill="1" applyBorder="1" applyAlignment="1">
      <alignment horizontal="center" vertical="center"/>
    </xf>
    <xf numFmtId="179" fontId="20" fillId="4" borderId="49" xfId="4" applyNumberFormat="1" applyFont="1" applyFill="1" applyBorder="1" applyAlignment="1">
      <alignment horizontal="right" vertical="center"/>
    </xf>
    <xf numFmtId="183" fontId="20" fillId="4" borderId="102" xfId="4" applyNumberFormat="1" applyFont="1" applyFill="1" applyBorder="1" applyAlignment="1">
      <alignment horizontal="right" vertical="center"/>
    </xf>
    <xf numFmtId="182" fontId="20" fillId="0" borderId="79" xfId="4" applyNumberFormat="1" applyFont="1" applyFill="1" applyBorder="1" applyAlignment="1">
      <alignment horizontal="center" vertical="center" shrinkToFit="1"/>
    </xf>
    <xf numFmtId="182" fontId="20" fillId="0" borderId="78" xfId="4" applyNumberFormat="1" applyFont="1" applyFill="1" applyBorder="1" applyAlignment="1">
      <alignment horizontal="center" vertical="center" shrinkToFit="1"/>
    </xf>
    <xf numFmtId="183" fontId="20" fillId="4" borderId="79" xfId="4" applyNumberFormat="1" applyFont="1" applyFill="1" applyBorder="1" applyAlignment="1">
      <alignment horizontal="center" vertical="center"/>
    </xf>
    <xf numFmtId="183" fontId="20" fillId="4" borderId="53" xfId="4" applyNumberFormat="1" applyFont="1" applyFill="1" applyBorder="1" applyAlignment="1">
      <alignment horizontal="center" vertical="center"/>
    </xf>
    <xf numFmtId="183" fontId="20" fillId="0" borderId="53" xfId="4" applyNumberFormat="1" applyFont="1" applyFill="1" applyBorder="1" applyAlignment="1">
      <alignment horizontal="center" vertical="center"/>
    </xf>
    <xf numFmtId="183" fontId="20" fillId="4" borderId="326" xfId="4" applyNumberFormat="1" applyFont="1" applyFill="1" applyBorder="1" applyAlignment="1">
      <alignment horizontal="center" vertical="center"/>
    </xf>
    <xf numFmtId="183" fontId="20" fillId="4" borderId="327" xfId="4" applyNumberFormat="1" applyFont="1" applyFill="1" applyBorder="1" applyAlignment="1">
      <alignment horizontal="center" vertical="center"/>
    </xf>
    <xf numFmtId="182" fontId="20" fillId="4" borderId="131" xfId="4" applyNumberFormat="1" applyFont="1" applyFill="1" applyBorder="1" applyAlignment="1">
      <alignment horizontal="right" vertical="center" shrinkToFit="1"/>
    </xf>
    <xf numFmtId="182" fontId="20" fillId="4" borderId="133" xfId="4" applyNumberFormat="1" applyFont="1" applyFill="1" applyBorder="1" applyAlignment="1">
      <alignment horizontal="right" vertical="center" shrinkToFit="1"/>
    </xf>
    <xf numFmtId="181" fontId="20" fillId="4" borderId="23" xfId="4" applyNumberFormat="1" applyFont="1" applyFill="1" applyBorder="1">
      <alignment vertical="center"/>
    </xf>
    <xf numFmtId="181" fontId="23" fillId="4" borderId="23" xfId="4" applyNumberFormat="1" applyFont="1" applyFill="1" applyBorder="1">
      <alignment vertical="center"/>
    </xf>
    <xf numFmtId="0" fontId="20" fillId="4" borderId="14" xfId="4" applyFont="1" applyFill="1" applyBorder="1" applyAlignment="1">
      <alignment horizontal="center" vertical="center" wrapText="1"/>
    </xf>
    <xf numFmtId="0" fontId="15" fillId="4" borderId="15" xfId="0" applyFont="1" applyFill="1" applyBorder="1" applyAlignment="1">
      <alignment horizontal="center" vertical="center"/>
    </xf>
    <xf numFmtId="0" fontId="15" fillId="4" borderId="59" xfId="0" applyFont="1" applyFill="1" applyBorder="1" applyAlignment="1">
      <alignment horizontal="center" vertical="center"/>
    </xf>
    <xf numFmtId="0" fontId="15" fillId="4" borderId="60" xfId="0" applyFont="1" applyFill="1" applyBorder="1" applyAlignment="1">
      <alignment horizontal="center" vertical="center"/>
    </xf>
    <xf numFmtId="182" fontId="20" fillId="4" borderId="72" xfId="4" applyNumberFormat="1" applyFont="1" applyFill="1" applyBorder="1" applyAlignment="1">
      <alignment horizontal="right" vertical="center"/>
    </xf>
    <xf numFmtId="182" fontId="20" fillId="4" borderId="73" xfId="4" applyNumberFormat="1" applyFont="1" applyFill="1" applyBorder="1" applyAlignment="1">
      <alignment horizontal="right" vertical="center"/>
    </xf>
    <xf numFmtId="0" fontId="20" fillId="4" borderId="197" xfId="4" applyFont="1" applyFill="1" applyBorder="1" applyAlignment="1">
      <alignment horizontal="right" vertical="center"/>
    </xf>
    <xf numFmtId="183" fontId="20" fillId="4" borderId="197" xfId="4" applyNumberFormat="1" applyFont="1" applyFill="1" applyBorder="1">
      <alignment vertical="center"/>
    </xf>
    <xf numFmtId="183" fontId="23" fillId="4" borderId="23" xfId="4" applyNumberFormat="1" applyFont="1" applyFill="1" applyBorder="1">
      <alignment vertical="center"/>
    </xf>
    <xf numFmtId="183" fontId="23" fillId="4" borderId="11" xfId="4" applyNumberFormat="1" applyFont="1" applyFill="1" applyBorder="1">
      <alignment vertical="center"/>
    </xf>
    <xf numFmtId="181" fontId="20" fillId="4" borderId="38" xfId="4" applyNumberFormat="1" applyFont="1" applyFill="1" applyBorder="1" applyAlignment="1">
      <alignment horizontal="right" vertical="center"/>
    </xf>
    <xf numFmtId="181" fontId="20" fillId="4" borderId="23" xfId="4" applyNumberFormat="1" applyFont="1" applyFill="1" applyBorder="1" applyAlignment="1">
      <alignment horizontal="right" vertical="center"/>
    </xf>
    <xf numFmtId="0" fontId="20" fillId="4" borderId="23" xfId="4" applyFont="1" applyFill="1" applyBorder="1" applyAlignment="1">
      <alignment horizontal="right" vertical="center"/>
    </xf>
    <xf numFmtId="183" fontId="20" fillId="4" borderId="23" xfId="4" applyNumberFormat="1" applyFont="1" applyFill="1" applyBorder="1">
      <alignment vertical="center"/>
    </xf>
    <xf numFmtId="181" fontId="20" fillId="4" borderId="198" xfId="4" applyNumberFormat="1" applyFont="1" applyFill="1" applyBorder="1" applyAlignment="1">
      <alignment horizontal="right" vertical="center"/>
    </xf>
    <xf numFmtId="181" fontId="20" fillId="2" borderId="150" xfId="4" applyNumberFormat="1" applyFont="1" applyFill="1" applyBorder="1">
      <alignment vertical="center"/>
    </xf>
    <xf numFmtId="181" fontId="20" fillId="2" borderId="150" xfId="4" applyNumberFormat="1" applyFont="1" applyFill="1" applyBorder="1" applyAlignment="1">
      <alignment horizontal="right" vertical="center"/>
    </xf>
    <xf numFmtId="181" fontId="20" fillId="4" borderId="150" xfId="4" applyNumberFormat="1" applyFont="1" applyFill="1" applyBorder="1" applyAlignment="1">
      <alignment horizontal="right" vertical="center"/>
    </xf>
    <xf numFmtId="181" fontId="20" fillId="4" borderId="148" xfId="4" applyNumberFormat="1" applyFont="1" applyFill="1" applyBorder="1" applyAlignment="1">
      <alignment horizontal="right" vertical="center"/>
    </xf>
    <xf numFmtId="182" fontId="20" fillId="2" borderId="79" xfId="4" applyNumberFormat="1" applyFont="1" applyFill="1" applyBorder="1" applyAlignment="1">
      <alignment horizontal="right" vertical="center" shrinkToFit="1"/>
    </xf>
    <xf numFmtId="182" fontId="20" fillId="2" borderId="78" xfId="4" applyNumberFormat="1" applyFont="1" applyFill="1" applyBorder="1" applyAlignment="1">
      <alignment horizontal="right" vertical="center" shrinkToFit="1"/>
    </xf>
    <xf numFmtId="0" fontId="20" fillId="2" borderId="150" xfId="4" applyFont="1" applyFill="1" applyBorder="1" applyAlignment="1">
      <alignment horizontal="right" vertical="center"/>
    </xf>
    <xf numFmtId="183" fontId="20" fillId="2" borderId="150" xfId="4" applyNumberFormat="1" applyFont="1" applyFill="1" applyBorder="1">
      <alignment vertical="center"/>
    </xf>
    <xf numFmtId="181" fontId="20" fillId="4" borderId="196" xfId="4" applyNumberFormat="1" applyFont="1" applyFill="1" applyBorder="1" applyAlignment="1">
      <alignment horizontal="right" vertical="center"/>
    </xf>
    <xf numFmtId="181" fontId="20" fillId="2" borderId="78" xfId="4" applyNumberFormat="1" applyFont="1" applyFill="1" applyBorder="1" applyAlignment="1">
      <alignment horizontal="right" vertical="center"/>
    </xf>
    <xf numFmtId="181" fontId="20" fillId="2" borderId="52" xfId="4" applyNumberFormat="1" applyFont="1" applyFill="1" applyBorder="1" applyAlignment="1">
      <alignment horizontal="right" vertical="center"/>
    </xf>
    <xf numFmtId="181" fontId="20" fillId="2" borderId="148" xfId="4" applyNumberFormat="1" applyFont="1" applyFill="1" applyBorder="1" applyAlignment="1">
      <alignment horizontal="right" vertical="center"/>
    </xf>
    <xf numFmtId="181" fontId="20" fillId="2" borderId="148" xfId="4" applyNumberFormat="1" applyFont="1" applyFill="1" applyBorder="1">
      <alignment vertical="center"/>
    </xf>
    <xf numFmtId="183" fontId="20" fillId="4" borderId="72" xfId="4" applyNumberFormat="1" applyFont="1" applyFill="1" applyBorder="1">
      <alignment vertical="center"/>
    </xf>
    <xf numFmtId="182" fontId="20" fillId="2" borderId="11" xfId="4" applyNumberFormat="1" applyFont="1" applyFill="1" applyBorder="1" applyAlignment="1">
      <alignment horizontal="right" vertical="center"/>
    </xf>
    <xf numFmtId="182" fontId="20" fillId="2" borderId="13" xfId="4" applyNumberFormat="1" applyFont="1" applyFill="1" applyBorder="1" applyAlignment="1">
      <alignment horizontal="right" vertical="center"/>
    </xf>
    <xf numFmtId="0" fontId="15" fillId="0" borderId="16" xfId="0" applyFont="1" applyBorder="1" applyAlignment="1">
      <alignment horizontal="right" vertical="center"/>
    </xf>
    <xf numFmtId="0" fontId="15" fillId="0" borderId="17" xfId="0" applyFont="1" applyBorder="1" applyAlignment="1">
      <alignment horizontal="right" vertical="center"/>
    </xf>
    <xf numFmtId="182" fontId="20" fillId="2" borderId="51" xfId="4" applyNumberFormat="1" applyFont="1" applyFill="1" applyBorder="1" applyAlignment="1">
      <alignment horizontal="right" vertical="center"/>
    </xf>
    <xf numFmtId="182" fontId="20" fillId="2" borderId="52" xfId="4" applyNumberFormat="1" applyFont="1" applyFill="1" applyBorder="1" applyAlignment="1">
      <alignment horizontal="right" vertical="center"/>
    </xf>
    <xf numFmtId="0" fontId="20" fillId="2" borderId="148" xfId="4" applyFont="1" applyFill="1" applyBorder="1" applyAlignment="1">
      <alignment horizontal="right" vertical="center"/>
    </xf>
    <xf numFmtId="183" fontId="20" fillId="2" borderId="148" xfId="4" applyNumberFormat="1" applyFont="1" applyFill="1" applyBorder="1">
      <alignment vertical="center"/>
    </xf>
    <xf numFmtId="181" fontId="20" fillId="4" borderId="195" xfId="4" applyNumberFormat="1" applyFont="1" applyFill="1" applyBorder="1" applyAlignment="1">
      <alignment horizontal="right" vertical="center"/>
    </xf>
    <xf numFmtId="181" fontId="20" fillId="2" borderId="51" xfId="4" applyNumberFormat="1" applyFont="1" applyFill="1" applyBorder="1">
      <alignment vertical="center"/>
    </xf>
    <xf numFmtId="181" fontId="20" fillId="2" borderId="52" xfId="4" applyNumberFormat="1" applyFont="1" applyFill="1" applyBorder="1">
      <alignment vertical="center"/>
    </xf>
    <xf numFmtId="181" fontId="20" fillId="2" borderId="49" xfId="4" applyNumberFormat="1" applyFont="1" applyFill="1" applyBorder="1" applyAlignment="1">
      <alignment horizontal="right" vertical="center"/>
    </xf>
    <xf numFmtId="181" fontId="20" fillId="2" borderId="51" xfId="4" applyNumberFormat="1" applyFont="1" applyFill="1" applyBorder="1" applyAlignment="1">
      <alignment horizontal="right" vertical="center"/>
    </xf>
    <xf numFmtId="181" fontId="20" fillId="4" borderId="79" xfId="4" applyNumberFormat="1" applyFont="1" applyFill="1" applyBorder="1" applyAlignment="1">
      <alignment horizontal="right" vertical="center"/>
    </xf>
    <xf numFmtId="181" fontId="20" fillId="4" borderId="159" xfId="4" applyNumberFormat="1" applyFont="1" applyFill="1" applyBorder="1" applyAlignment="1">
      <alignment horizontal="right" vertical="center"/>
    </xf>
    <xf numFmtId="181" fontId="20" fillId="4" borderId="51" xfId="4" applyNumberFormat="1" applyFont="1" applyFill="1" applyBorder="1" applyAlignment="1">
      <alignment horizontal="right" vertical="center"/>
    </xf>
    <xf numFmtId="181" fontId="20" fillId="4" borderId="161" xfId="4" applyNumberFormat="1" applyFont="1" applyFill="1" applyBorder="1" applyAlignment="1">
      <alignment horizontal="right" vertical="center"/>
    </xf>
    <xf numFmtId="181" fontId="20" fillId="2" borderId="102" xfId="4" applyNumberFormat="1" applyFont="1" applyFill="1" applyBorder="1" applyAlignment="1">
      <alignment horizontal="right" vertical="center"/>
    </xf>
    <xf numFmtId="181" fontId="20" fillId="4" borderId="78" xfId="4" applyNumberFormat="1" applyFont="1" applyFill="1" applyBorder="1" applyAlignment="1">
      <alignment horizontal="right" vertical="center"/>
    </xf>
    <xf numFmtId="0" fontId="20" fillId="2" borderId="51" xfId="4" applyFont="1" applyFill="1" applyBorder="1" applyAlignment="1">
      <alignment horizontal="right" vertical="center"/>
    </xf>
    <xf numFmtId="0" fontId="20" fillId="2" borderId="52" xfId="4" applyFont="1" applyFill="1" applyBorder="1" applyAlignment="1">
      <alignment horizontal="right" vertical="center"/>
    </xf>
    <xf numFmtId="183" fontId="20" fillId="2" borderId="51" xfId="4" applyNumberFormat="1" applyFont="1" applyFill="1" applyBorder="1">
      <alignment vertical="center"/>
    </xf>
    <xf numFmtId="183" fontId="20" fillId="2" borderId="52" xfId="4" applyNumberFormat="1" applyFont="1" applyFill="1" applyBorder="1">
      <alignment vertical="center"/>
    </xf>
    <xf numFmtId="181" fontId="20" fillId="2" borderId="103" xfId="4" applyNumberFormat="1" applyFont="1" applyFill="1" applyBorder="1" applyAlignment="1">
      <alignment horizontal="right" vertical="center"/>
    </xf>
    <xf numFmtId="181" fontId="20" fillId="2" borderId="79" xfId="4" applyNumberFormat="1" applyFont="1" applyFill="1" applyBorder="1">
      <alignment vertical="center"/>
    </xf>
    <xf numFmtId="181" fontId="20" fillId="2" borderId="78" xfId="4" applyNumberFormat="1" applyFont="1" applyFill="1" applyBorder="1">
      <alignment vertical="center"/>
    </xf>
    <xf numFmtId="181" fontId="20" fillId="2" borderId="79" xfId="4" applyNumberFormat="1" applyFont="1" applyFill="1" applyBorder="1" applyAlignment="1">
      <alignment horizontal="right" vertical="center"/>
    </xf>
    <xf numFmtId="182" fontId="20" fillId="2" borderId="16" xfId="4" applyNumberFormat="1" applyFont="1" applyFill="1" applyBorder="1" applyAlignment="1">
      <alignment horizontal="right" vertical="center"/>
    </xf>
    <xf numFmtId="182" fontId="20" fillId="2" borderId="17" xfId="4" applyNumberFormat="1" applyFont="1" applyFill="1" applyBorder="1" applyAlignment="1">
      <alignment horizontal="right" vertical="center"/>
    </xf>
    <xf numFmtId="181" fontId="20" fillId="4" borderId="52" xfId="4" applyNumberFormat="1" applyFont="1" applyFill="1" applyBorder="1" applyAlignment="1">
      <alignment horizontal="right" vertical="center"/>
    </xf>
    <xf numFmtId="0" fontId="20" fillId="2" borderId="79" xfId="4" applyFont="1" applyFill="1" applyBorder="1" applyAlignment="1">
      <alignment horizontal="right" vertical="center"/>
    </xf>
    <xf numFmtId="0" fontId="20" fillId="2" borderId="78" xfId="4" applyFont="1" applyFill="1" applyBorder="1" applyAlignment="1">
      <alignment horizontal="right" vertical="center"/>
    </xf>
    <xf numFmtId="183" fontId="20" fillId="2" borderId="79" xfId="4" applyNumberFormat="1" applyFont="1" applyFill="1" applyBorder="1">
      <alignment vertical="center"/>
    </xf>
    <xf numFmtId="183" fontId="20" fillId="2" borderId="78" xfId="4" applyNumberFormat="1" applyFont="1" applyFill="1" applyBorder="1">
      <alignment vertical="center"/>
    </xf>
    <xf numFmtId="0" fontId="20" fillId="2" borderId="18" xfId="4" applyFont="1" applyFill="1" applyBorder="1" applyAlignment="1">
      <alignment horizontal="center" vertical="center"/>
    </xf>
    <xf numFmtId="0" fontId="20" fillId="2" borderId="45" xfId="4" applyFont="1" applyFill="1" applyBorder="1" applyAlignment="1">
      <alignment horizontal="center" vertical="center"/>
    </xf>
    <xf numFmtId="0" fontId="22" fillId="0" borderId="6" xfId="4" applyFont="1" applyFill="1" applyBorder="1" applyAlignment="1">
      <alignment horizontal="left" vertical="top" wrapText="1"/>
    </xf>
    <xf numFmtId="0" fontId="22" fillId="0" borderId="5" xfId="4" applyFont="1" applyBorder="1" applyAlignment="1">
      <alignment vertical="top" wrapText="1"/>
    </xf>
    <xf numFmtId="0" fontId="20" fillId="0" borderId="54" xfId="4" applyFont="1" applyBorder="1" applyAlignment="1">
      <alignment horizontal="center" vertical="center"/>
    </xf>
    <xf numFmtId="0" fontId="20" fillId="2" borderId="20" xfId="4" applyFont="1" applyFill="1" applyBorder="1" applyAlignment="1">
      <alignment horizontal="center" vertical="center"/>
    </xf>
    <xf numFmtId="0" fontId="20" fillId="2" borderId="18" xfId="4" applyFont="1" applyFill="1" applyBorder="1" applyAlignment="1">
      <alignment horizontal="left" vertical="center"/>
    </xf>
    <xf numFmtId="0" fontId="20" fillId="2" borderId="20" xfId="4" applyFont="1" applyFill="1" applyBorder="1" applyAlignment="1">
      <alignment horizontal="left" vertical="center"/>
    </xf>
    <xf numFmtId="0" fontId="20" fillId="4" borderId="18" xfId="4" applyFont="1" applyFill="1" applyBorder="1" applyAlignment="1">
      <alignment horizontal="center" vertical="center"/>
    </xf>
    <xf numFmtId="0" fontId="20" fillId="4" borderId="20" xfId="4" applyFont="1" applyFill="1" applyBorder="1" applyAlignment="1">
      <alignment horizontal="center" vertical="center"/>
    </xf>
    <xf numFmtId="0" fontId="22" fillId="0" borderId="12" xfId="4" applyFont="1" applyBorder="1" applyAlignment="1">
      <alignment horizontal="left" vertical="top" wrapText="1"/>
    </xf>
    <xf numFmtId="0" fontId="22" fillId="0" borderId="39" xfId="4" applyFont="1" applyBorder="1" applyAlignment="1">
      <alignment horizontal="left" vertical="top" wrapText="1"/>
    </xf>
    <xf numFmtId="0" fontId="22" fillId="0" borderId="0" xfId="4" applyFont="1" applyAlignment="1">
      <alignment horizontal="left" vertical="center" wrapText="1"/>
    </xf>
    <xf numFmtId="0" fontId="22" fillId="2" borderId="0" xfId="4" applyFont="1" applyFill="1" applyBorder="1" applyAlignment="1">
      <alignment horizontal="left" vertical="center" shrinkToFit="1"/>
    </xf>
    <xf numFmtId="0" fontId="22" fillId="2" borderId="5" xfId="4" applyFont="1" applyFill="1" applyBorder="1" applyAlignment="1">
      <alignment horizontal="left" vertical="center" shrinkToFit="1"/>
    </xf>
    <xf numFmtId="0" fontId="23" fillId="0" borderId="0" xfId="4" applyFont="1" applyAlignment="1">
      <alignment vertical="top" wrapText="1"/>
    </xf>
    <xf numFmtId="0" fontId="23" fillId="0" borderId="5" xfId="4" applyFont="1" applyBorder="1" applyAlignment="1">
      <alignment vertical="top" wrapText="1"/>
    </xf>
    <xf numFmtId="20" fontId="20" fillId="2" borderId="79" xfId="4" applyNumberFormat="1" applyFont="1" applyFill="1" applyBorder="1" applyAlignment="1">
      <alignment vertical="center" shrinkToFit="1"/>
    </xf>
    <xf numFmtId="0" fontId="20" fillId="2" borderId="53" xfId="4" applyFont="1" applyFill="1" applyBorder="1" applyAlignment="1">
      <alignment vertical="center" shrinkToFi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4" xfId="0" applyFont="1" applyBorder="1" applyAlignment="1">
      <alignment horizontal="left" vertical="top" wrapText="1"/>
    </xf>
    <xf numFmtId="0" fontId="20" fillId="0" borderId="0" xfId="0" applyFont="1" applyAlignment="1">
      <alignment horizontal="left" vertical="top" wrapText="1"/>
    </xf>
    <xf numFmtId="0" fontId="20" fillId="0" borderId="15" xfId="0" applyFont="1" applyBorder="1" applyAlignment="1">
      <alignment horizontal="left" vertical="top" wrapText="1"/>
    </xf>
    <xf numFmtId="0" fontId="20" fillId="0" borderId="16" xfId="0" applyFont="1" applyBorder="1" applyAlignment="1">
      <alignment horizontal="left" vertical="top" wrapText="1"/>
    </xf>
    <xf numFmtId="0" fontId="20" fillId="0" borderId="6" xfId="0" applyFont="1" applyBorder="1" applyAlignment="1">
      <alignment horizontal="left" vertical="top" wrapText="1"/>
    </xf>
    <xf numFmtId="0" fontId="20" fillId="0" borderId="17" xfId="0" applyFont="1" applyBorder="1" applyAlignment="1">
      <alignment horizontal="left" vertical="top" wrapText="1"/>
    </xf>
    <xf numFmtId="203" fontId="20" fillId="4" borderId="79" xfId="4" applyNumberFormat="1" applyFont="1" applyFill="1" applyBorder="1" applyAlignment="1">
      <alignment horizontal="right" vertical="center" shrinkToFit="1"/>
    </xf>
    <xf numFmtId="203" fontId="20" fillId="4" borderId="53" xfId="4" applyNumberFormat="1" applyFont="1" applyFill="1" applyBorder="1" applyAlignment="1">
      <alignment horizontal="right" vertical="center" shrinkToFit="1"/>
    </xf>
    <xf numFmtId="203" fontId="44" fillId="6" borderId="79" xfId="4" applyNumberFormat="1" applyFont="1" applyFill="1" applyBorder="1" applyAlignment="1">
      <alignment horizontal="center" vertical="center" shrinkToFit="1"/>
    </xf>
    <xf numFmtId="203" fontId="44" fillId="6" borderId="110" xfId="4" applyNumberFormat="1" applyFont="1" applyFill="1" applyBorder="1" applyAlignment="1">
      <alignment horizontal="center" vertical="center" shrinkToFit="1"/>
    </xf>
    <xf numFmtId="197" fontId="44" fillId="6" borderId="53" xfId="4" applyNumberFormat="1" applyFont="1" applyFill="1" applyBorder="1" applyAlignment="1">
      <alignment horizontal="center" vertical="center" shrinkToFit="1"/>
    </xf>
    <xf numFmtId="197" fontId="44" fillId="6" borderId="78" xfId="4" applyNumberFormat="1" applyFont="1" applyFill="1" applyBorder="1" applyAlignment="1">
      <alignment horizontal="center" vertical="center" shrinkToFit="1"/>
    </xf>
    <xf numFmtId="219" fontId="44" fillId="4" borderId="79" xfId="4" applyNumberFormat="1" applyFont="1" applyFill="1" applyBorder="1" applyAlignment="1">
      <alignment horizontal="center" vertical="center" shrinkToFit="1"/>
    </xf>
    <xf numFmtId="219" fontId="44" fillId="4" borderId="78" xfId="4" applyNumberFormat="1" applyFont="1" applyFill="1" applyBorder="1" applyAlignment="1">
      <alignment horizontal="center" vertical="center" shrinkToFit="1"/>
    </xf>
    <xf numFmtId="0" fontId="22" fillId="0" borderId="0" xfId="0" applyFont="1" applyAlignment="1">
      <alignment horizontal="left" vertical="top" wrapText="1"/>
    </xf>
    <xf numFmtId="0" fontId="22" fillId="0" borderId="25" xfId="4" applyFont="1" applyBorder="1" applyAlignment="1">
      <alignment horizontal="left" vertical="center" wrapText="1"/>
    </xf>
    <xf numFmtId="203" fontId="20" fillId="0" borderId="53" xfId="4" applyNumberFormat="1" applyFont="1" applyBorder="1" applyAlignment="1">
      <alignment horizontal="right" vertical="center" shrinkToFit="1"/>
    </xf>
    <xf numFmtId="203" fontId="20" fillId="0" borderId="78" xfId="4" applyNumberFormat="1" applyFont="1" applyBorder="1" applyAlignment="1">
      <alignment horizontal="right" vertical="center" shrinkToFit="1"/>
    </xf>
    <xf numFmtId="203" fontId="20" fillId="0" borderId="79" xfId="4" applyNumberFormat="1" applyFont="1" applyBorder="1" applyAlignment="1">
      <alignment horizontal="right" vertical="center" shrinkToFit="1"/>
    </xf>
    <xf numFmtId="203" fontId="20" fillId="4" borderId="78" xfId="4" applyNumberFormat="1" applyFont="1" applyFill="1" applyBorder="1" applyAlignment="1">
      <alignment horizontal="right" vertical="center" shrinkToFit="1"/>
    </xf>
    <xf numFmtId="219" fontId="44" fillId="4" borderId="159" xfId="4" applyNumberFormat="1" applyFont="1" applyFill="1" applyBorder="1" applyAlignment="1">
      <alignment horizontal="center" vertical="center" shrinkToFit="1"/>
    </xf>
    <xf numFmtId="20" fontId="22" fillId="2" borderId="53" xfId="4" applyNumberFormat="1" applyFont="1" applyFill="1" applyBorder="1" applyAlignment="1">
      <alignment horizontal="right" vertical="center" shrinkToFit="1"/>
    </xf>
    <xf numFmtId="0" fontId="22" fillId="2" borderId="53" xfId="4" applyFont="1" applyFill="1" applyBorder="1" applyAlignment="1">
      <alignment horizontal="right" vertical="center" shrinkToFit="1"/>
    </xf>
    <xf numFmtId="203" fontId="20" fillId="0" borderId="0" xfId="4" applyNumberFormat="1" applyFont="1" applyAlignment="1">
      <alignment horizontal="right" vertical="center" shrinkToFit="1"/>
    </xf>
    <xf numFmtId="203" fontId="20" fillId="0" borderId="15" xfId="4" applyNumberFormat="1" applyFont="1" applyBorder="1" applyAlignment="1">
      <alignment horizontal="right" vertical="center" shrinkToFit="1"/>
    </xf>
    <xf numFmtId="219" fontId="44" fillId="4" borderId="16" xfId="4" applyNumberFormat="1" applyFont="1" applyFill="1" applyBorder="1" applyAlignment="1">
      <alignment horizontal="center" vertical="center" shrinkToFit="1"/>
    </xf>
    <xf numFmtId="219" fontId="44" fillId="4" borderId="17" xfId="4" applyNumberFormat="1" applyFont="1" applyFill="1" applyBorder="1" applyAlignment="1">
      <alignment horizontal="center" vertical="center" shrinkToFit="1"/>
    </xf>
    <xf numFmtId="203" fontId="20" fillId="4" borderId="14" xfId="4" applyNumberFormat="1" applyFont="1" applyFill="1" applyBorder="1" applyAlignment="1">
      <alignment horizontal="right" vertical="center" shrinkToFit="1"/>
    </xf>
    <xf numFmtId="203" fontId="20" fillId="4" borderId="0" xfId="4" applyNumberFormat="1" applyFont="1" applyFill="1" applyAlignment="1">
      <alignment horizontal="right" vertical="center" shrinkToFit="1"/>
    </xf>
    <xf numFmtId="203" fontId="44" fillId="6" borderId="14" xfId="4" applyNumberFormat="1" applyFont="1" applyFill="1" applyBorder="1" applyAlignment="1">
      <alignment horizontal="center" vertical="center" shrinkToFit="1"/>
    </xf>
    <xf numFmtId="203" fontId="44" fillId="6" borderId="125" xfId="4" applyNumberFormat="1" applyFont="1" applyFill="1" applyBorder="1" applyAlignment="1">
      <alignment horizontal="center" vertical="center" shrinkToFit="1"/>
    </xf>
    <xf numFmtId="197" fontId="44" fillId="6" borderId="0" xfId="4" applyNumberFormat="1" applyFont="1" applyFill="1" applyAlignment="1">
      <alignment horizontal="center" vertical="center" shrinkToFit="1"/>
    </xf>
    <xf numFmtId="197" fontId="44" fillId="6" borderId="15" xfId="4" applyNumberFormat="1" applyFont="1" applyFill="1" applyBorder="1" applyAlignment="1">
      <alignment horizontal="center" vertical="center" shrinkToFit="1"/>
    </xf>
    <xf numFmtId="219" fontId="44" fillId="4" borderId="14" xfId="4" applyNumberFormat="1" applyFont="1" applyFill="1" applyBorder="1" applyAlignment="1">
      <alignment horizontal="center" vertical="center" shrinkToFit="1"/>
    </xf>
    <xf numFmtId="219" fontId="44" fillId="4" borderId="15" xfId="4" applyNumberFormat="1" applyFont="1" applyFill="1" applyBorder="1" applyAlignment="1">
      <alignment horizontal="center" vertical="center" shrinkToFit="1"/>
    </xf>
    <xf numFmtId="203" fontId="20" fillId="0" borderId="14" xfId="4" applyNumberFormat="1" applyFont="1" applyBorder="1" applyAlignment="1">
      <alignment horizontal="right" vertical="center" shrinkToFit="1"/>
    </xf>
    <xf numFmtId="20" fontId="20" fillId="2" borderId="72" xfId="4" applyNumberFormat="1" applyFont="1" applyFill="1" applyBorder="1" applyAlignment="1">
      <alignment vertical="center" shrinkToFit="1"/>
    </xf>
    <xf numFmtId="0" fontId="20" fillId="2" borderId="50" xfId="4" applyFont="1" applyFill="1" applyBorder="1" applyAlignment="1">
      <alignment vertical="center" shrinkToFit="1"/>
    </xf>
    <xf numFmtId="20" fontId="20" fillId="2" borderId="50" xfId="4" applyNumberFormat="1" applyFont="1" applyFill="1" applyBorder="1" applyAlignment="1">
      <alignment horizontal="center" vertical="center" shrinkToFit="1"/>
    </xf>
    <xf numFmtId="203" fontId="20" fillId="0" borderId="72" xfId="4" applyNumberFormat="1" applyFont="1" applyBorder="1" applyAlignment="1">
      <alignment horizontal="right" vertical="center" shrinkToFit="1"/>
    </xf>
    <xf numFmtId="203" fontId="20" fillId="0" borderId="73" xfId="4" applyNumberFormat="1" applyFont="1" applyBorder="1" applyAlignment="1">
      <alignment horizontal="right" vertical="center" shrinkToFit="1"/>
    </xf>
    <xf numFmtId="203" fontId="44" fillId="6" borderId="16" xfId="4" applyNumberFormat="1" applyFont="1" applyFill="1" applyBorder="1" applyAlignment="1">
      <alignment horizontal="center" vertical="center" shrinkToFit="1"/>
    </xf>
    <xf numFmtId="203" fontId="44" fillId="6" borderId="122" xfId="4" applyNumberFormat="1" applyFont="1" applyFill="1" applyBorder="1" applyAlignment="1">
      <alignment horizontal="center" vertical="center" shrinkToFit="1"/>
    </xf>
    <xf numFmtId="197" fontId="44" fillId="6" borderId="6" xfId="4" applyNumberFormat="1" applyFont="1" applyFill="1" applyBorder="1" applyAlignment="1">
      <alignment horizontal="center" vertical="center" shrinkToFit="1"/>
    </xf>
    <xf numFmtId="219" fontId="44" fillId="4" borderId="26" xfId="4" applyNumberFormat="1" applyFont="1" applyFill="1" applyBorder="1" applyAlignment="1">
      <alignment horizontal="center" vertical="center" shrinkToFit="1"/>
    </xf>
    <xf numFmtId="219" fontId="44" fillId="4" borderId="25" xfId="4" applyNumberFormat="1" applyFont="1" applyFill="1" applyBorder="1" applyAlignment="1">
      <alignment horizontal="center" vertical="center" shrinkToFit="1"/>
    </xf>
    <xf numFmtId="203" fontId="20" fillId="4" borderId="72" xfId="4" applyNumberFormat="1" applyFont="1" applyFill="1" applyBorder="1" applyAlignment="1">
      <alignment horizontal="right" vertical="center" shrinkToFit="1"/>
    </xf>
    <xf numFmtId="203" fontId="20" fillId="4" borderId="73" xfId="4" applyNumberFormat="1" applyFont="1" applyFill="1" applyBorder="1" applyAlignment="1">
      <alignment horizontal="right" vertical="center" shrinkToFit="1"/>
    </xf>
    <xf numFmtId="203" fontId="44" fillId="6" borderId="77" xfId="4" applyNumberFormat="1" applyFont="1" applyFill="1" applyBorder="1" applyAlignment="1">
      <alignment horizontal="center" vertical="center" shrinkToFit="1"/>
    </xf>
    <xf numFmtId="203" fontId="44" fillId="6" borderId="185" xfId="4" applyNumberFormat="1" applyFont="1" applyFill="1" applyBorder="1" applyAlignment="1">
      <alignment horizontal="center" vertical="center" shrinkToFit="1"/>
    </xf>
    <xf numFmtId="197" fontId="44" fillId="6" borderId="66" xfId="4" applyNumberFormat="1" applyFont="1" applyFill="1" applyBorder="1" applyAlignment="1">
      <alignment horizontal="center" vertical="center" shrinkToFit="1"/>
    </xf>
    <xf numFmtId="197" fontId="44" fillId="6" borderId="67" xfId="4" applyNumberFormat="1" applyFont="1" applyFill="1" applyBorder="1" applyAlignment="1">
      <alignment horizontal="center" vertical="center" shrinkToFit="1"/>
    </xf>
    <xf numFmtId="219" fontId="44" fillId="4" borderId="77" xfId="4" applyNumberFormat="1" applyFont="1" applyFill="1" applyBorder="1" applyAlignment="1">
      <alignment horizontal="center" vertical="center" shrinkToFit="1"/>
    </xf>
    <xf numFmtId="219" fontId="44" fillId="4" borderId="67" xfId="4" applyNumberFormat="1" applyFont="1" applyFill="1" applyBorder="1" applyAlignment="1">
      <alignment horizontal="center" vertical="center" shrinkToFit="1"/>
    </xf>
    <xf numFmtId="20" fontId="20" fillId="2" borderId="6" xfId="4" applyNumberFormat="1" applyFont="1" applyFill="1" applyBorder="1" applyAlignment="1">
      <alignment horizontal="center" vertical="center" shrinkToFit="1"/>
    </xf>
    <xf numFmtId="203" fontId="20" fillId="0" borderId="50" xfId="4" applyNumberFormat="1" applyFont="1" applyBorder="1" applyAlignment="1">
      <alignment horizontal="right" vertical="center" shrinkToFit="1"/>
    </xf>
    <xf numFmtId="219" fontId="44" fillId="4" borderId="162" xfId="4" applyNumberFormat="1" applyFont="1" applyFill="1" applyBorder="1" applyAlignment="1">
      <alignment horizontal="center" vertical="center" shrinkToFit="1"/>
    </xf>
    <xf numFmtId="197" fontId="44" fillId="6" borderId="17" xfId="4" applyNumberFormat="1" applyFont="1" applyFill="1" applyBorder="1" applyAlignment="1">
      <alignment horizontal="center" vertical="center" shrinkToFit="1"/>
    </xf>
    <xf numFmtId="203" fontId="20" fillId="4" borderId="50" xfId="4" applyNumberFormat="1" applyFont="1" applyFill="1" applyBorder="1" applyAlignment="1">
      <alignment horizontal="right" vertical="center" shrinkToFit="1"/>
    </xf>
    <xf numFmtId="20" fontId="20" fillId="2" borderId="72" xfId="4" applyNumberFormat="1" applyFont="1" applyFill="1" applyBorder="1" applyAlignment="1">
      <alignment horizontal="center" vertical="center" shrinkToFit="1"/>
    </xf>
    <xf numFmtId="20" fontId="20" fillId="2" borderId="49" xfId="4" applyNumberFormat="1" applyFont="1" applyFill="1" applyBorder="1" applyAlignment="1">
      <alignment horizontal="center" vertical="center" shrinkToFit="1"/>
    </xf>
    <xf numFmtId="20" fontId="20" fillId="2" borderId="0" xfId="4" applyNumberFormat="1" applyFont="1" applyFill="1" applyAlignment="1">
      <alignment vertical="center" shrinkToFit="1"/>
    </xf>
    <xf numFmtId="0" fontId="20" fillId="2" borderId="0" xfId="4" applyFont="1" applyFill="1" applyAlignment="1">
      <alignment vertical="center" shrinkToFit="1"/>
    </xf>
    <xf numFmtId="203" fontId="20" fillId="0" borderId="66" xfId="4" applyNumberFormat="1" applyFont="1" applyBorder="1" applyAlignment="1">
      <alignment horizontal="right" vertical="center" shrinkToFit="1"/>
    </xf>
    <xf numFmtId="203" fontId="20" fillId="0" borderId="67" xfId="4" applyNumberFormat="1" applyFont="1" applyBorder="1" applyAlignment="1">
      <alignment horizontal="right" vertical="center" shrinkToFit="1"/>
    </xf>
    <xf numFmtId="203" fontId="20" fillId="0" borderId="77" xfId="4" applyNumberFormat="1" applyFont="1" applyBorder="1" applyAlignment="1">
      <alignment horizontal="right" vertical="center" shrinkToFit="1"/>
    </xf>
    <xf numFmtId="203" fontId="20" fillId="4" borderId="77" xfId="4" applyNumberFormat="1" applyFont="1" applyFill="1" applyBorder="1" applyAlignment="1">
      <alignment horizontal="right" vertical="center" shrinkToFit="1"/>
    </xf>
    <xf numFmtId="203" fontId="20" fillId="4" borderId="67" xfId="4" applyNumberFormat="1" applyFont="1" applyFill="1" applyBorder="1" applyAlignment="1">
      <alignment horizontal="right" vertical="center" shrinkToFit="1"/>
    </xf>
    <xf numFmtId="203" fontId="20" fillId="0" borderId="51" xfId="4" applyNumberFormat="1" applyFont="1" applyBorder="1" applyAlignment="1">
      <alignment horizontal="right" vertical="center" shrinkToFit="1"/>
    </xf>
    <xf numFmtId="203" fontId="20" fillId="0" borderId="52" xfId="4" applyNumberFormat="1" applyFont="1" applyBorder="1" applyAlignment="1">
      <alignment horizontal="right" vertical="center" shrinkToFit="1"/>
    </xf>
    <xf numFmtId="203" fontId="20" fillId="4" borderId="51" xfId="4" applyNumberFormat="1" applyFont="1" applyFill="1" applyBorder="1" applyAlignment="1">
      <alignment horizontal="right" vertical="center" shrinkToFit="1"/>
    </xf>
    <xf numFmtId="203" fontId="20" fillId="4" borderId="52" xfId="4" applyNumberFormat="1" applyFont="1" applyFill="1" applyBorder="1" applyAlignment="1">
      <alignment horizontal="right" vertical="center" shrinkToFit="1"/>
    </xf>
    <xf numFmtId="203" fontId="20" fillId="4" borderId="66" xfId="4" applyNumberFormat="1" applyFont="1" applyFill="1" applyBorder="1" applyAlignment="1">
      <alignment horizontal="right" vertical="center" shrinkToFit="1"/>
    </xf>
    <xf numFmtId="20" fontId="20" fillId="2" borderId="77" xfId="4" applyNumberFormat="1" applyFont="1" applyFill="1" applyBorder="1" applyAlignment="1">
      <alignment vertical="center" shrinkToFit="1"/>
    </xf>
    <xf numFmtId="0" fontId="20" fillId="2" borderId="66" xfId="4" applyFont="1" applyFill="1" applyBorder="1" applyAlignment="1">
      <alignment vertical="center" shrinkToFit="1"/>
    </xf>
    <xf numFmtId="20" fontId="20" fillId="2" borderId="66" xfId="4" applyNumberFormat="1" applyFont="1" applyFill="1" applyBorder="1" applyAlignment="1">
      <alignment vertical="center" shrinkToFit="1"/>
    </xf>
    <xf numFmtId="203" fontId="20" fillId="0" borderId="49" xfId="4" applyNumberFormat="1" applyFont="1" applyBorder="1" applyAlignment="1">
      <alignment horizontal="right" vertical="center" shrinkToFit="1"/>
    </xf>
    <xf numFmtId="20" fontId="20" fillId="2" borderId="51" xfId="4" applyNumberFormat="1" applyFont="1" applyFill="1" applyBorder="1" applyAlignment="1">
      <alignment vertical="center" shrinkToFit="1"/>
    </xf>
    <xf numFmtId="0" fontId="20" fillId="2" borderId="49" xfId="4" applyFont="1" applyFill="1" applyBorder="1" applyAlignment="1">
      <alignment vertical="center" shrinkToFit="1"/>
    </xf>
    <xf numFmtId="20" fontId="20" fillId="2" borderId="12" xfId="4" applyNumberFormat="1" applyFont="1" applyFill="1" applyBorder="1" applyAlignment="1">
      <alignment vertical="center" shrinkToFit="1"/>
    </xf>
    <xf numFmtId="0" fontId="20" fillId="2" borderId="12" xfId="4" applyFont="1" applyFill="1" applyBorder="1" applyAlignment="1">
      <alignment vertical="center" shrinkToFit="1"/>
    </xf>
    <xf numFmtId="203" fontId="20" fillId="4" borderId="49" xfId="4" applyNumberFormat="1" applyFont="1" applyFill="1" applyBorder="1" applyAlignment="1">
      <alignment horizontal="right" vertical="center" shrinkToFit="1"/>
    </xf>
    <xf numFmtId="20" fontId="20" fillId="2" borderId="66" xfId="4" applyNumberFormat="1" applyFont="1" applyFill="1" applyBorder="1" applyAlignment="1">
      <alignment horizontal="right" vertical="center" shrinkToFit="1"/>
    </xf>
    <xf numFmtId="20" fontId="22" fillId="2" borderId="77" xfId="4" applyNumberFormat="1" applyFont="1" applyFill="1" applyBorder="1" applyAlignment="1">
      <alignment horizontal="right" vertical="center" shrinkToFit="1"/>
    </xf>
    <xf numFmtId="20" fontId="22" fillId="2" borderId="66" xfId="4" applyNumberFormat="1" applyFont="1" applyFill="1" applyBorder="1" applyAlignment="1">
      <alignment horizontal="right" vertical="center" shrinkToFit="1"/>
    </xf>
    <xf numFmtId="219" fontId="44" fillId="4" borderId="11" xfId="4" applyNumberFormat="1" applyFont="1" applyFill="1" applyBorder="1" applyAlignment="1">
      <alignment horizontal="center" vertical="center" shrinkToFit="1"/>
    </xf>
    <xf numFmtId="219" fontId="44" fillId="4" borderId="34" xfId="4" applyNumberFormat="1" applyFont="1" applyFill="1" applyBorder="1" applyAlignment="1">
      <alignment horizontal="center" vertical="center" shrinkToFit="1"/>
    </xf>
    <xf numFmtId="0" fontId="22" fillId="0" borderId="18" xfId="4" applyFont="1" applyBorder="1" applyAlignment="1">
      <alignment horizontal="center" vertical="center"/>
    </xf>
    <xf numFmtId="0" fontId="22" fillId="0" borderId="19" xfId="4" applyFont="1" applyBorder="1" applyAlignment="1">
      <alignment horizontal="center" vertical="center"/>
    </xf>
    <xf numFmtId="0" fontId="22" fillId="0" borderId="20" xfId="4" applyFont="1" applyBorder="1" applyAlignment="1">
      <alignment horizontal="center" vertical="center"/>
    </xf>
    <xf numFmtId="0" fontId="22" fillId="2" borderId="11" xfId="4" applyFont="1" applyFill="1" applyBorder="1" applyAlignment="1">
      <alignment horizontal="right" vertical="center" wrapText="1"/>
    </xf>
    <xf numFmtId="0" fontId="22" fillId="2" borderId="12" xfId="4" applyFont="1" applyFill="1" applyBorder="1" applyAlignment="1">
      <alignment horizontal="right" vertical="center" wrapText="1"/>
    </xf>
    <xf numFmtId="0" fontId="22" fillId="2" borderId="34" xfId="4" applyFont="1" applyFill="1" applyBorder="1" applyAlignment="1">
      <alignment horizontal="center" vertical="center"/>
    </xf>
    <xf numFmtId="0" fontId="22" fillId="2" borderId="37" xfId="4" applyFont="1" applyFill="1" applyBorder="1" applyAlignment="1">
      <alignment horizontal="center" vertical="center"/>
    </xf>
    <xf numFmtId="0" fontId="22" fillId="2" borderId="13" xfId="4" applyFont="1" applyFill="1" applyBorder="1" applyAlignment="1">
      <alignment horizontal="center" vertical="center"/>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43" fillId="0" borderId="11"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13" xfId="0" applyFont="1" applyBorder="1" applyAlignment="1">
      <alignment horizontal="center" vertical="center" wrapText="1"/>
    </xf>
    <xf numFmtId="0" fontId="43" fillId="0" borderId="16"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34" xfId="0" applyFont="1" applyBorder="1" applyAlignment="1">
      <alignment horizontal="center" vertical="center" wrapText="1"/>
    </xf>
    <xf numFmtId="0" fontId="43" fillId="0" borderId="26" xfId="0" applyFont="1" applyBorder="1" applyAlignment="1">
      <alignment horizontal="center" vertical="center" wrapText="1"/>
    </xf>
    <xf numFmtId="0" fontId="43" fillId="0" borderId="11" xfId="4" applyFont="1" applyBorder="1" applyAlignment="1">
      <alignment horizontal="center" vertical="center" wrapText="1"/>
    </xf>
    <xf numFmtId="0" fontId="43" fillId="0" borderId="12" xfId="4" applyFont="1" applyBorder="1" applyAlignment="1">
      <alignment horizontal="center" vertical="center" wrapText="1"/>
    </xf>
    <xf numFmtId="0" fontId="43" fillId="0" borderId="13" xfId="4" applyFont="1" applyBorder="1" applyAlignment="1">
      <alignment horizontal="center" vertical="center" wrapText="1"/>
    </xf>
    <xf numFmtId="0" fontId="43" fillId="0" borderId="16" xfId="4" applyFont="1" applyBorder="1" applyAlignment="1">
      <alignment horizontal="center" vertical="center" wrapText="1"/>
    </xf>
    <xf numFmtId="0" fontId="43" fillId="0" borderId="6" xfId="4" applyFont="1" applyBorder="1" applyAlignment="1">
      <alignment horizontal="center" vertical="center" wrapText="1"/>
    </xf>
    <xf numFmtId="0" fontId="43" fillId="0" borderId="17" xfId="4" applyFont="1" applyBorder="1" applyAlignment="1">
      <alignment horizontal="center" vertical="center" wrapText="1"/>
    </xf>
    <xf numFmtId="199" fontId="20" fillId="2" borderId="51" xfId="4" applyNumberFormat="1" applyFont="1" applyFill="1" applyBorder="1" applyAlignment="1">
      <alignment horizontal="right" vertical="center" shrinkToFit="1"/>
    </xf>
    <xf numFmtId="199" fontId="20" fillId="2" borderId="49" xfId="4" applyNumberFormat="1" applyFont="1" applyFill="1" applyBorder="1" applyAlignment="1">
      <alignment horizontal="right" vertical="center" shrinkToFit="1"/>
    </xf>
    <xf numFmtId="0" fontId="20" fillId="2" borderId="49" xfId="4" applyFont="1" applyFill="1" applyBorder="1" applyAlignment="1">
      <alignment horizontal="center" vertical="center" shrinkToFit="1"/>
    </xf>
    <xf numFmtId="0" fontId="20" fillId="2" borderId="53" xfId="4" applyFont="1" applyFill="1" applyBorder="1" applyAlignment="1">
      <alignment horizontal="center" vertical="center" shrinkToFit="1"/>
    </xf>
    <xf numFmtId="199" fontId="20" fillId="2" borderId="6" xfId="4" applyNumberFormat="1" applyFont="1" applyFill="1" applyBorder="1" applyAlignment="1">
      <alignment horizontal="left" vertical="center" shrinkToFit="1"/>
    </xf>
    <xf numFmtId="199" fontId="20" fillId="2" borderId="17" xfId="4" applyNumberFormat="1" applyFont="1" applyFill="1" applyBorder="1" applyAlignment="1">
      <alignment horizontal="left" vertical="center" shrinkToFit="1"/>
    </xf>
    <xf numFmtId="199" fontId="20" fillId="2" borderId="16" xfId="4" applyNumberFormat="1" applyFont="1" applyFill="1" applyBorder="1" applyAlignment="1">
      <alignment horizontal="right" vertical="center" shrinkToFit="1"/>
    </xf>
    <xf numFmtId="199" fontId="20" fillId="2" borderId="6" xfId="4" applyNumberFormat="1" applyFont="1" applyFill="1" applyBorder="1" applyAlignment="1">
      <alignment horizontal="right" vertical="center" shrinkToFit="1"/>
    </xf>
    <xf numFmtId="199" fontId="20" fillId="2" borderId="49" xfId="4" applyNumberFormat="1" applyFont="1" applyFill="1" applyBorder="1" applyAlignment="1">
      <alignment horizontal="left" vertical="center" shrinkToFit="1"/>
    </xf>
    <xf numFmtId="199" fontId="20" fillId="2" borderId="52" xfId="4" applyNumberFormat="1" applyFont="1" applyFill="1" applyBorder="1" applyAlignment="1">
      <alignment horizontal="left" vertical="center" shrinkToFit="1"/>
    </xf>
    <xf numFmtId="199" fontId="20" fillId="2" borderId="0" xfId="4" applyNumberFormat="1" applyFont="1" applyFill="1" applyAlignment="1">
      <alignment horizontal="left" vertical="center" shrinkToFit="1"/>
    </xf>
    <xf numFmtId="199" fontId="20" fillId="2" borderId="15" xfId="4" applyNumberFormat="1" applyFont="1" applyFill="1" applyBorder="1" applyAlignment="1">
      <alignment horizontal="left" vertical="center" shrinkToFit="1"/>
    </xf>
    <xf numFmtId="199" fontId="20" fillId="2" borderId="79" xfId="4" applyNumberFormat="1" applyFont="1" applyFill="1" applyBorder="1" applyAlignment="1">
      <alignment horizontal="right" vertical="center" shrinkToFit="1"/>
    </xf>
    <xf numFmtId="199" fontId="20" fillId="2" borderId="53" xfId="4" applyNumberFormat="1" applyFont="1" applyFill="1" applyBorder="1" applyAlignment="1">
      <alignment horizontal="right" vertical="center" shrinkToFit="1"/>
    </xf>
    <xf numFmtId="199" fontId="20" fillId="2" borderId="53" xfId="4" applyNumberFormat="1" applyFont="1" applyFill="1" applyBorder="1" applyAlignment="1">
      <alignment horizontal="left" vertical="center" shrinkToFit="1"/>
    </xf>
    <xf numFmtId="199" fontId="20" fillId="2" borderId="78" xfId="4" applyNumberFormat="1" applyFont="1" applyFill="1" applyBorder="1" applyAlignment="1">
      <alignment horizontal="left" vertical="center" shrinkToFit="1"/>
    </xf>
    <xf numFmtId="199" fontId="20" fillId="2" borderId="14" xfId="4" applyNumberFormat="1" applyFont="1" applyFill="1" applyBorder="1" applyAlignment="1">
      <alignment horizontal="right" vertical="center" shrinkToFit="1"/>
    </xf>
    <xf numFmtId="199" fontId="20" fillId="2" borderId="0" xfId="4" applyNumberFormat="1" applyFont="1" applyFill="1" applyAlignment="1">
      <alignment horizontal="right" vertical="center" shrinkToFit="1"/>
    </xf>
    <xf numFmtId="199" fontId="20" fillId="2" borderId="48" xfId="4" applyNumberFormat="1" applyFont="1" applyFill="1" applyBorder="1" applyAlignment="1">
      <alignment horizontal="right" vertical="center" shrinkToFit="1"/>
    </xf>
    <xf numFmtId="199" fontId="20" fillId="2" borderId="22" xfId="4" applyNumberFormat="1" applyFont="1" applyFill="1" applyBorder="1" applyAlignment="1">
      <alignment horizontal="right" vertical="center" shrinkToFit="1"/>
    </xf>
    <xf numFmtId="0" fontId="20" fillId="2" borderId="138" xfId="4" applyFont="1" applyFill="1" applyBorder="1" applyAlignment="1">
      <alignment horizontal="center" vertical="center" shrinkToFit="1"/>
    </xf>
    <xf numFmtId="199" fontId="20" fillId="2" borderId="22" xfId="4" applyNumberFormat="1" applyFont="1" applyFill="1" applyBorder="1" applyAlignment="1">
      <alignment horizontal="left" vertical="center" shrinkToFit="1"/>
    </xf>
    <xf numFmtId="199" fontId="20" fillId="2" borderId="47" xfId="4" applyNumberFormat="1" applyFont="1" applyFill="1" applyBorder="1" applyAlignment="1">
      <alignment horizontal="left" vertical="center" shrinkToFit="1"/>
    </xf>
    <xf numFmtId="0" fontId="22" fillId="2" borderId="44" xfId="4" applyFont="1" applyFill="1" applyBorder="1" applyAlignment="1">
      <alignment horizontal="center" vertical="center" wrapText="1"/>
    </xf>
    <xf numFmtId="0" fontId="22" fillId="2" borderId="22" xfId="4" applyFont="1" applyFill="1" applyBorder="1" applyAlignment="1">
      <alignment horizontal="center" vertical="center"/>
    </xf>
    <xf numFmtId="0" fontId="22" fillId="2" borderId="47" xfId="4" applyFont="1" applyFill="1" applyBorder="1" applyAlignment="1">
      <alignment horizontal="center" vertical="center"/>
    </xf>
    <xf numFmtId="0" fontId="22" fillId="2" borderId="6" xfId="4" applyFont="1" applyFill="1" applyBorder="1" applyAlignment="1">
      <alignment horizontal="center" vertical="center"/>
    </xf>
    <xf numFmtId="0" fontId="22" fillId="2" borderId="17" xfId="4" applyFont="1" applyFill="1" applyBorder="1" applyAlignment="1">
      <alignment horizontal="center" vertical="center"/>
    </xf>
    <xf numFmtId="0" fontId="22" fillId="2" borderId="14" xfId="4" applyFont="1" applyFill="1" applyBorder="1" applyAlignment="1">
      <alignment horizontal="center" vertical="center"/>
    </xf>
    <xf numFmtId="0" fontId="22" fillId="2" borderId="0" xfId="4" applyFont="1" applyFill="1" applyAlignment="1">
      <alignment horizontal="center" vertical="center"/>
    </xf>
    <xf numFmtId="0" fontId="22" fillId="2" borderId="15" xfId="4" applyFont="1" applyFill="1" applyBorder="1" applyAlignment="1">
      <alignment horizontal="center" vertical="center"/>
    </xf>
    <xf numFmtId="0" fontId="22" fillId="2" borderId="16" xfId="4" applyFont="1" applyFill="1" applyBorder="1" applyAlignment="1">
      <alignment horizontal="center" vertical="center"/>
    </xf>
    <xf numFmtId="0" fontId="20" fillId="2" borderId="128" xfId="4" applyFont="1" applyFill="1" applyBorder="1" applyAlignment="1">
      <alignment horizontal="center" vertical="center" shrinkToFit="1"/>
    </xf>
    <xf numFmtId="199" fontId="20" fillId="2" borderId="19" xfId="4" applyNumberFormat="1" applyFont="1" applyFill="1" applyBorder="1" applyAlignment="1">
      <alignment horizontal="left" vertical="center" shrinkToFit="1"/>
    </xf>
    <xf numFmtId="199" fontId="20" fillId="2" borderId="20" xfId="4" applyNumberFormat="1" applyFont="1" applyFill="1" applyBorder="1" applyAlignment="1">
      <alignment horizontal="left" vertical="center" shrinkToFit="1"/>
    </xf>
    <xf numFmtId="199" fontId="20" fillId="2" borderId="18" xfId="4" applyNumberFormat="1" applyFont="1" applyFill="1" applyBorder="1" applyAlignment="1">
      <alignment horizontal="right" vertical="center" shrinkToFit="1"/>
    </xf>
    <xf numFmtId="199" fontId="20" fillId="2" borderId="19" xfId="4" applyNumberFormat="1" applyFont="1" applyFill="1" applyBorder="1" applyAlignment="1">
      <alignment horizontal="right" vertical="center" shrinkToFit="1"/>
    </xf>
    <xf numFmtId="0" fontId="22" fillId="2" borderId="117" xfId="4" applyFont="1" applyFill="1" applyBorder="1" applyAlignment="1">
      <alignment horizontal="center" vertical="center"/>
    </xf>
    <xf numFmtId="0" fontId="22" fillId="2" borderId="116" xfId="4" applyFont="1" applyFill="1" applyBorder="1" applyAlignment="1">
      <alignment horizontal="center" vertical="center"/>
    </xf>
    <xf numFmtId="0" fontId="22" fillId="2" borderId="126" xfId="4" applyFont="1" applyFill="1" applyBorder="1" applyAlignment="1">
      <alignment horizontal="center" vertical="center"/>
    </xf>
    <xf numFmtId="199" fontId="20" fillId="2" borderId="117" xfId="4" applyNumberFormat="1" applyFont="1" applyFill="1" applyBorder="1" applyAlignment="1">
      <alignment horizontal="right" vertical="center" shrinkToFit="1"/>
    </xf>
    <xf numFmtId="199" fontId="20" fillId="2" borderId="116" xfId="4" applyNumberFormat="1" applyFont="1" applyFill="1" applyBorder="1" applyAlignment="1">
      <alignment horizontal="right" vertical="center" shrinkToFit="1"/>
    </xf>
    <xf numFmtId="199" fontId="20" fillId="2" borderId="116" xfId="4" applyNumberFormat="1" applyFont="1" applyFill="1" applyBorder="1" applyAlignment="1">
      <alignment horizontal="left" vertical="center" shrinkToFit="1"/>
    </xf>
    <xf numFmtId="199" fontId="20" fillId="2" borderId="126" xfId="4" applyNumberFormat="1" applyFont="1" applyFill="1" applyBorder="1" applyAlignment="1">
      <alignment horizontal="left" vertical="center" shrinkToFit="1"/>
    </xf>
    <xf numFmtId="0" fontId="22" fillId="2" borderId="44" xfId="4" applyFont="1" applyFill="1" applyBorder="1" applyAlignment="1">
      <alignment horizontal="center" vertical="center" textRotation="255"/>
    </xf>
    <xf numFmtId="0" fontId="22" fillId="2" borderId="22" xfId="4" applyFont="1" applyFill="1" applyBorder="1" applyAlignment="1">
      <alignment horizontal="center" vertical="center" wrapText="1"/>
    </xf>
    <xf numFmtId="0" fontId="22" fillId="2" borderId="47" xfId="4" applyFont="1" applyFill="1" applyBorder="1" applyAlignment="1">
      <alignment horizontal="center" vertical="center" wrapText="1"/>
    </xf>
    <xf numFmtId="0" fontId="22" fillId="2" borderId="0" xfId="4" applyFont="1" applyFill="1" applyAlignment="1">
      <alignment horizontal="center" vertical="center" wrapText="1"/>
    </xf>
    <xf numFmtId="0" fontId="22" fillId="2" borderId="15" xfId="4" applyFont="1" applyFill="1" applyBorder="1" applyAlignment="1">
      <alignment horizontal="center" vertical="center" wrapText="1"/>
    </xf>
    <xf numFmtId="0" fontId="22" fillId="2" borderId="140" xfId="4" applyFont="1" applyFill="1" applyBorder="1" applyAlignment="1">
      <alignment horizontal="center" vertical="center"/>
    </xf>
    <xf numFmtId="0" fontId="22" fillId="2" borderId="128" xfId="4" applyFont="1" applyFill="1" applyBorder="1" applyAlignment="1">
      <alignment horizontal="center" vertical="center"/>
    </xf>
    <xf numFmtId="0" fontId="22" fillId="2" borderId="141" xfId="4" applyFont="1" applyFill="1" applyBorder="1" applyAlignment="1">
      <alignment horizontal="center" vertical="center"/>
    </xf>
    <xf numFmtId="199" fontId="20" fillId="2" borderId="140" xfId="4" applyNumberFormat="1" applyFont="1" applyFill="1" applyBorder="1" applyAlignment="1">
      <alignment horizontal="right" vertical="center" shrinkToFit="1"/>
    </xf>
    <xf numFmtId="199" fontId="20" fillId="2" borderId="128" xfId="4" applyNumberFormat="1" applyFont="1" applyFill="1" applyBorder="1" applyAlignment="1">
      <alignment horizontal="right" vertical="center" shrinkToFit="1"/>
    </xf>
    <xf numFmtId="199" fontId="20" fillId="2" borderId="128" xfId="4" applyNumberFormat="1" applyFont="1" applyFill="1" applyBorder="1" applyAlignment="1">
      <alignment horizontal="left" vertical="center" shrinkToFit="1"/>
    </xf>
    <xf numFmtId="199" fontId="20" fillId="2" borderId="141" xfId="4" applyNumberFormat="1" applyFont="1" applyFill="1" applyBorder="1" applyAlignment="1">
      <alignment horizontal="left" vertical="center" shrinkToFit="1"/>
    </xf>
    <xf numFmtId="0" fontId="22" fillId="2" borderId="59" xfId="4" applyFont="1" applyFill="1" applyBorder="1" applyAlignment="1">
      <alignment horizontal="center" vertical="center"/>
    </xf>
    <xf numFmtId="0" fontId="22" fillId="2" borderId="21" xfId="4" applyFont="1" applyFill="1" applyBorder="1" applyAlignment="1">
      <alignment horizontal="center" vertical="center"/>
    </xf>
    <xf numFmtId="0" fontId="22" fillId="2" borderId="60" xfId="4" applyFont="1" applyFill="1" applyBorder="1" applyAlignment="1">
      <alignment horizontal="center" vertical="center"/>
    </xf>
    <xf numFmtId="0" fontId="22" fillId="2" borderId="18" xfId="4" applyFont="1" applyFill="1" applyBorder="1" applyAlignment="1">
      <alignment horizontal="center" vertical="center"/>
    </xf>
    <xf numFmtId="0" fontId="22" fillId="2" borderId="19" xfId="4" applyFont="1" applyFill="1" applyBorder="1" applyAlignment="1">
      <alignment horizontal="center" vertical="center"/>
    </xf>
    <xf numFmtId="0" fontId="22" fillId="2" borderId="20" xfId="4" applyFont="1" applyFill="1" applyBorder="1" applyAlignment="1">
      <alignment horizontal="center" vertical="center"/>
    </xf>
    <xf numFmtId="0" fontId="43" fillId="2" borderId="11" xfId="4" applyFont="1" applyFill="1" applyBorder="1" applyAlignment="1">
      <alignment horizontal="center" vertical="center" wrapText="1"/>
    </xf>
    <xf numFmtId="0" fontId="43" fillId="2" borderId="12" xfId="4" applyFont="1" applyFill="1" applyBorder="1" applyAlignment="1">
      <alignment horizontal="center" vertical="center" wrapText="1"/>
    </xf>
    <xf numFmtId="0" fontId="43" fillId="2" borderId="13" xfId="4" applyFont="1" applyFill="1" applyBorder="1" applyAlignment="1">
      <alignment horizontal="center" vertical="center" wrapText="1"/>
    </xf>
    <xf numFmtId="0" fontId="43" fillId="2" borderId="59" xfId="4" applyFont="1" applyFill="1" applyBorder="1" applyAlignment="1">
      <alignment horizontal="center" vertical="center" wrapText="1"/>
    </xf>
    <xf numFmtId="0" fontId="43" fillId="2" borderId="21" xfId="4" applyFont="1" applyFill="1" applyBorder="1" applyAlignment="1">
      <alignment horizontal="center" vertical="center" wrapText="1"/>
    </xf>
    <xf numFmtId="0" fontId="43" fillId="2" borderId="60" xfId="4" applyFont="1" applyFill="1" applyBorder="1" applyAlignment="1">
      <alignment horizontal="center" vertical="center" wrapText="1"/>
    </xf>
    <xf numFmtId="199" fontId="20" fillId="2" borderId="228" xfId="4" applyNumberFormat="1" applyFont="1" applyFill="1" applyBorder="1" applyAlignment="1">
      <alignment horizontal="left" vertical="center" shrinkToFit="1"/>
    </xf>
    <xf numFmtId="199" fontId="20" fillId="2" borderId="229" xfId="4" applyNumberFormat="1" applyFont="1" applyFill="1" applyBorder="1" applyAlignment="1">
      <alignment horizontal="left" vertical="center" shrinkToFit="1"/>
    </xf>
    <xf numFmtId="199" fontId="20" fillId="2" borderId="227" xfId="4" applyNumberFormat="1" applyFont="1" applyFill="1" applyBorder="1" applyAlignment="1">
      <alignment horizontal="right" vertical="center" shrinkToFit="1"/>
    </xf>
    <xf numFmtId="199" fontId="20" fillId="2" borderId="228" xfId="4" applyNumberFormat="1" applyFont="1" applyFill="1" applyBorder="1" applyAlignment="1">
      <alignment horizontal="right" vertical="center" shrinkToFit="1"/>
    </xf>
    <xf numFmtId="0" fontId="20" fillId="2" borderId="228" xfId="4" applyFont="1" applyFill="1" applyBorder="1" applyAlignment="1">
      <alignment horizontal="center" vertical="center" shrinkToFit="1"/>
    </xf>
    <xf numFmtId="0" fontId="24" fillId="2" borderId="83" xfId="4" applyFont="1" applyFill="1" applyBorder="1" applyAlignment="1">
      <alignment horizontal="left" vertical="top" wrapText="1"/>
    </xf>
    <xf numFmtId="0" fontId="24" fillId="2" borderId="0" xfId="4" applyFont="1" applyFill="1" applyAlignment="1">
      <alignment horizontal="left" vertical="top" wrapText="1"/>
    </xf>
    <xf numFmtId="0" fontId="22" fillId="2" borderId="227" xfId="4" applyFont="1" applyFill="1" applyBorder="1" applyAlignment="1">
      <alignment horizontal="distributed" vertical="center" indent="1"/>
    </xf>
    <xf numFmtId="0" fontId="22" fillId="2" borderId="228" xfId="4" applyFont="1" applyFill="1" applyBorder="1" applyAlignment="1">
      <alignment horizontal="distributed" vertical="center" indent="1"/>
    </xf>
    <xf numFmtId="0" fontId="22" fillId="2" borderId="229" xfId="4" applyFont="1" applyFill="1" applyBorder="1" applyAlignment="1">
      <alignment horizontal="distributed" vertical="center" indent="1"/>
    </xf>
    <xf numFmtId="0" fontId="22" fillId="2" borderId="14" xfId="4" applyFont="1" applyFill="1" applyBorder="1" applyAlignment="1">
      <alignment horizontal="center" vertical="center" wrapText="1"/>
    </xf>
    <xf numFmtId="0" fontId="22" fillId="2" borderId="21" xfId="4" applyFont="1" applyFill="1" applyBorder="1" applyAlignment="1">
      <alignment horizontal="center" vertical="center" wrapText="1"/>
    </xf>
    <xf numFmtId="0" fontId="22" fillId="2" borderId="60" xfId="4" applyFont="1" applyFill="1" applyBorder="1" applyAlignment="1">
      <alignment horizontal="center" vertical="center" wrapText="1"/>
    </xf>
    <xf numFmtId="0" fontId="20" fillId="10" borderId="18" xfId="0" applyFont="1" applyFill="1" applyBorder="1" applyAlignment="1">
      <alignment horizontal="center" vertical="top" wrapText="1"/>
    </xf>
    <xf numFmtId="0" fontId="20" fillId="10" borderId="20" xfId="0" applyFont="1" applyFill="1" applyBorder="1" applyAlignment="1">
      <alignment horizontal="center" vertical="top"/>
    </xf>
    <xf numFmtId="0" fontId="22" fillId="2" borderId="18" xfId="0" applyFont="1" applyFill="1" applyBorder="1" applyAlignment="1">
      <alignment horizontal="left" vertical="center" shrinkToFit="1"/>
    </xf>
    <xf numFmtId="0" fontId="22" fillId="2" borderId="19" xfId="0" applyFont="1" applyFill="1" applyBorder="1" applyAlignment="1">
      <alignment horizontal="left" vertical="center" shrinkToFit="1"/>
    </xf>
    <xf numFmtId="0" fontId="22" fillId="2" borderId="20" xfId="0" applyFont="1" applyFill="1" applyBorder="1" applyAlignment="1">
      <alignment horizontal="left" vertical="center" shrinkToFit="1"/>
    </xf>
    <xf numFmtId="221" fontId="22" fillId="6" borderId="0" xfId="0" applyNumberFormat="1" applyFont="1" applyFill="1" applyAlignment="1">
      <alignment vertical="top" wrapText="1" shrinkToFit="1"/>
    </xf>
    <xf numFmtId="221" fontId="22" fillId="6" borderId="5" xfId="0" applyNumberFormat="1" applyFont="1" applyFill="1" applyBorder="1" applyAlignment="1">
      <alignment vertical="top" wrapText="1" shrinkToFit="1"/>
    </xf>
    <xf numFmtId="0" fontId="20" fillId="0" borderId="6" xfId="0" applyFont="1" applyBorder="1" applyAlignment="1">
      <alignment horizontal="left" vertical="center" shrinkToFit="1"/>
    </xf>
    <xf numFmtId="0" fontId="20" fillId="0" borderId="6" xfId="0" applyFont="1" applyBorder="1" applyAlignment="1">
      <alignment vertical="center" shrinkToFit="1"/>
    </xf>
    <xf numFmtId="0" fontId="20" fillId="2" borderId="18" xfId="0" applyFont="1" applyFill="1" applyBorder="1" applyAlignment="1">
      <alignment horizontal="left" vertical="center" shrinkToFit="1"/>
    </xf>
    <xf numFmtId="0" fontId="20" fillId="2" borderId="19" xfId="0" applyFont="1" applyFill="1" applyBorder="1" applyAlignment="1">
      <alignment horizontal="left" vertical="center" shrinkToFit="1"/>
    </xf>
    <xf numFmtId="0" fontId="20" fillId="2" borderId="20" xfId="0" applyFont="1" applyFill="1" applyBorder="1" applyAlignment="1">
      <alignment horizontal="left" vertical="center" shrinkToFit="1"/>
    </xf>
    <xf numFmtId="221" fontId="20" fillId="2" borderId="18" xfId="0" applyNumberFormat="1" applyFont="1" applyFill="1" applyBorder="1" applyAlignment="1">
      <alignment horizontal="right" vertical="center"/>
    </xf>
    <xf numFmtId="221" fontId="20" fillId="2" borderId="19" xfId="0" applyNumberFormat="1" applyFont="1" applyFill="1" applyBorder="1" applyAlignment="1">
      <alignment horizontal="right" vertical="center"/>
    </xf>
    <xf numFmtId="221" fontId="20" fillId="2" borderId="20" xfId="0" applyNumberFormat="1" applyFont="1" applyFill="1" applyBorder="1" applyAlignment="1">
      <alignment horizontal="right" vertical="center"/>
    </xf>
    <xf numFmtId="220" fontId="20" fillId="10" borderId="18" xfId="0" applyNumberFormat="1" applyFont="1" applyFill="1" applyBorder="1" applyAlignment="1">
      <alignment horizontal="left" vertical="center" shrinkToFit="1"/>
    </xf>
    <xf numFmtId="220" fontId="20" fillId="10" borderId="19" xfId="0" applyNumberFormat="1" applyFont="1" applyFill="1" applyBorder="1" applyAlignment="1">
      <alignment horizontal="left" vertical="center" shrinkToFit="1"/>
    </xf>
    <xf numFmtId="0" fontId="20"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6" xfId="0" applyFont="1" applyFill="1" applyBorder="1" applyAlignment="1">
      <alignment horizontal="center" vertical="center"/>
    </xf>
    <xf numFmtId="0" fontId="20" fillId="2" borderId="6" xfId="0" applyFont="1" applyFill="1" applyBorder="1" applyAlignment="1">
      <alignment horizontal="center" vertical="center"/>
    </xf>
    <xf numFmtId="0" fontId="20" fillId="2" borderId="17" xfId="0" applyFont="1" applyFill="1" applyBorder="1" applyAlignment="1">
      <alignment horizontal="center" vertical="center"/>
    </xf>
    <xf numFmtId="220" fontId="20" fillId="2" borderId="11" xfId="0" applyNumberFormat="1" applyFont="1" applyFill="1" applyBorder="1" applyAlignment="1">
      <alignment horizontal="center" vertical="center" wrapText="1"/>
    </xf>
    <xf numFmtId="220" fontId="20" fillId="2" borderId="12" xfId="0" applyNumberFormat="1" applyFont="1" applyFill="1" applyBorder="1" applyAlignment="1">
      <alignment horizontal="center" vertical="center"/>
    </xf>
    <xf numFmtId="220" fontId="20" fillId="2" borderId="13" xfId="0" applyNumberFormat="1" applyFont="1" applyFill="1" applyBorder="1" applyAlignment="1">
      <alignment horizontal="center" vertical="center"/>
    </xf>
    <xf numFmtId="220" fontId="20" fillId="2" borderId="16" xfId="0" applyNumberFormat="1" applyFont="1" applyFill="1" applyBorder="1" applyAlignment="1">
      <alignment horizontal="center" vertical="center"/>
    </xf>
    <xf numFmtId="220" fontId="20" fillId="2" borderId="6" xfId="0" applyNumberFormat="1" applyFont="1" applyFill="1" applyBorder="1" applyAlignment="1">
      <alignment horizontal="center" vertical="center"/>
    </xf>
    <xf numFmtId="220" fontId="20" fillId="2" borderId="17" xfId="0" applyNumberFormat="1" applyFont="1" applyFill="1" applyBorder="1" applyAlignment="1">
      <alignment horizontal="center" vertical="center"/>
    </xf>
    <xf numFmtId="220" fontId="20" fillId="2" borderId="11" xfId="0" applyNumberFormat="1" applyFont="1" applyFill="1" applyBorder="1" applyAlignment="1">
      <alignment horizontal="center" vertical="center"/>
    </xf>
    <xf numFmtId="0" fontId="20" fillId="2" borderId="11" xfId="0" applyFont="1" applyFill="1" applyBorder="1" applyAlignment="1">
      <alignment horizontal="center" vertical="top" wrapText="1"/>
    </xf>
    <xf numFmtId="0" fontId="20" fillId="2" borderId="13" xfId="0" applyFont="1" applyFill="1" applyBorder="1" applyAlignment="1">
      <alignment horizontal="center" vertical="top" wrapText="1"/>
    </xf>
    <xf numFmtId="0" fontId="20" fillId="2" borderId="16" xfId="0" applyFont="1" applyFill="1" applyBorder="1" applyAlignment="1">
      <alignment horizontal="center" vertical="top" wrapText="1"/>
    </xf>
    <xf numFmtId="0" fontId="20" fillId="2" borderId="17" xfId="0" applyFont="1" applyFill="1" applyBorder="1" applyAlignment="1">
      <alignment horizontal="center" vertical="top" wrapText="1"/>
    </xf>
    <xf numFmtId="0" fontId="22" fillId="2" borderId="11" xfId="0" applyFont="1" applyFill="1" applyBorder="1" applyAlignment="1">
      <alignment horizontal="center" vertical="center"/>
    </xf>
    <xf numFmtId="0" fontId="22" fillId="2" borderId="12" xfId="0" applyFont="1" applyFill="1" applyBorder="1" applyAlignment="1">
      <alignment horizontal="center" vertical="center"/>
    </xf>
    <xf numFmtId="0" fontId="22" fillId="2" borderId="13" xfId="0" applyFont="1" applyFill="1" applyBorder="1" applyAlignment="1">
      <alignment horizontal="center" vertical="center"/>
    </xf>
    <xf numFmtId="0" fontId="22" fillId="2" borderId="16" xfId="0" applyFont="1" applyFill="1" applyBorder="1" applyAlignment="1">
      <alignment horizontal="center" vertical="center"/>
    </xf>
    <xf numFmtId="0" fontId="22" fillId="2" borderId="6" xfId="0" applyFont="1" applyFill="1" applyBorder="1" applyAlignment="1">
      <alignment horizontal="center" vertical="center"/>
    </xf>
    <xf numFmtId="0" fontId="22" fillId="2" borderId="17" xfId="0" applyFont="1" applyFill="1" applyBorder="1" applyAlignment="1">
      <alignment horizontal="center" vertical="center"/>
    </xf>
    <xf numFmtId="0" fontId="20" fillId="10" borderId="6" xfId="4" applyFont="1" applyFill="1" applyBorder="1" applyAlignment="1">
      <alignment horizontal="center" vertical="center" shrinkToFit="1"/>
    </xf>
    <xf numFmtId="0" fontId="22" fillId="0" borderId="6" xfId="4" applyFont="1" applyBorder="1" applyAlignment="1">
      <alignment horizontal="left" vertical="top" wrapText="1"/>
    </xf>
    <xf numFmtId="3" fontId="20" fillId="0" borderId="12" xfId="4" applyNumberFormat="1" applyFont="1" applyFill="1" applyBorder="1" applyAlignment="1">
      <alignment horizontal="center" vertical="center"/>
    </xf>
    <xf numFmtId="0" fontId="22" fillId="0" borderId="5" xfId="0" applyFont="1" applyBorder="1" applyAlignment="1">
      <alignment horizontal="left" vertical="top" wrapText="1"/>
    </xf>
    <xf numFmtId="180" fontId="20" fillId="2" borderId="77" xfId="4" applyNumberFormat="1" applyFont="1" applyFill="1" applyBorder="1" applyAlignment="1">
      <alignment horizontal="left" vertical="center" shrinkToFit="1"/>
    </xf>
    <xf numFmtId="180" fontId="20" fillId="2" borderId="66" xfId="4" applyNumberFormat="1" applyFont="1" applyFill="1" applyBorder="1" applyAlignment="1">
      <alignment horizontal="left" vertical="center" shrinkToFit="1"/>
    </xf>
    <xf numFmtId="180" fontId="20" fillId="2" borderId="67" xfId="4" applyNumberFormat="1" applyFont="1" applyFill="1" applyBorder="1" applyAlignment="1">
      <alignment horizontal="left" vertical="center" shrinkToFit="1"/>
    </xf>
    <xf numFmtId="0" fontId="20" fillId="0" borderId="77" xfId="4" applyFont="1" applyBorder="1" applyAlignment="1">
      <alignment horizontal="left" vertical="center" shrinkToFit="1"/>
    </xf>
    <xf numFmtId="0" fontId="20" fillId="0" borderId="66" xfId="4" applyFont="1" applyBorder="1" applyAlignment="1">
      <alignment horizontal="left" vertical="center" shrinkToFit="1"/>
    </xf>
    <xf numFmtId="0" fontId="20" fillId="0" borderId="67" xfId="4" applyFont="1" applyBorder="1" applyAlignment="1">
      <alignment horizontal="left" vertical="center" shrinkToFit="1"/>
    </xf>
    <xf numFmtId="0" fontId="22" fillId="2" borderId="11" xfId="4" applyFont="1" applyFill="1" applyBorder="1" applyAlignment="1">
      <alignment horizontal="center" vertical="center" textRotation="255" wrapText="1"/>
    </xf>
    <xf numFmtId="0" fontId="22" fillId="2" borderId="13" xfId="4" applyFont="1" applyFill="1" applyBorder="1" applyAlignment="1">
      <alignment horizontal="center" vertical="center" textRotation="255" wrapText="1"/>
    </xf>
    <xf numFmtId="0" fontId="22" fillId="2" borderId="14" xfId="4" applyFont="1" applyFill="1" applyBorder="1" applyAlignment="1">
      <alignment horizontal="center" vertical="center" textRotation="255" wrapText="1"/>
    </xf>
    <xf numFmtId="0" fontId="22" fillId="2" borderId="15" xfId="4" applyFont="1" applyFill="1" applyBorder="1" applyAlignment="1">
      <alignment horizontal="center" vertical="center" textRotation="255" wrapText="1"/>
    </xf>
    <xf numFmtId="0" fontId="22" fillId="2" borderId="16" xfId="4" applyFont="1" applyFill="1" applyBorder="1" applyAlignment="1">
      <alignment horizontal="center" vertical="center" textRotation="255" wrapText="1"/>
    </xf>
    <xf numFmtId="0" fontId="22" fillId="2" borderId="17" xfId="4" applyFont="1" applyFill="1" applyBorder="1" applyAlignment="1">
      <alignment horizontal="center" vertical="center" textRotation="255" wrapText="1"/>
    </xf>
    <xf numFmtId="180" fontId="20" fillId="2" borderId="51" xfId="4" applyNumberFormat="1" applyFont="1" applyFill="1" applyBorder="1" applyAlignment="1">
      <alignment horizontal="left" vertical="center" shrinkToFit="1"/>
    </xf>
    <xf numFmtId="180" fontId="20" fillId="2" borderId="49" xfId="4" applyNumberFormat="1" applyFont="1" applyFill="1" applyBorder="1" applyAlignment="1">
      <alignment horizontal="left" vertical="center" shrinkToFit="1"/>
    </xf>
    <xf numFmtId="180" fontId="20" fillId="2" borderId="52" xfId="4" applyNumberFormat="1" applyFont="1" applyFill="1" applyBorder="1" applyAlignment="1">
      <alignment horizontal="left" vertical="center" shrinkToFit="1"/>
    </xf>
    <xf numFmtId="0" fontId="20" fillId="0" borderId="51" xfId="4" applyFont="1" applyBorder="1" applyAlignment="1">
      <alignment horizontal="left" vertical="center" shrinkToFit="1"/>
    </xf>
    <xf numFmtId="0" fontId="20" fillId="0" borderId="49" xfId="4" applyFont="1" applyBorder="1" applyAlignment="1">
      <alignment horizontal="left" vertical="center" shrinkToFit="1"/>
    </xf>
    <xf numFmtId="0" fontId="20" fillId="0" borderId="52" xfId="4" applyFont="1" applyBorder="1" applyAlignment="1">
      <alignment horizontal="left" vertical="center" shrinkToFit="1"/>
    </xf>
    <xf numFmtId="180" fontId="20" fillId="2" borderId="79" xfId="4" applyNumberFormat="1" applyFont="1" applyFill="1" applyBorder="1" applyAlignment="1">
      <alignment horizontal="left" vertical="center" shrinkToFit="1"/>
    </xf>
    <xf numFmtId="180" fontId="20" fillId="2" borderId="53" xfId="4" applyNumberFormat="1" applyFont="1" applyFill="1" applyBorder="1" applyAlignment="1">
      <alignment horizontal="left" vertical="center" shrinkToFit="1"/>
    </xf>
    <xf numFmtId="180" fontId="20" fillId="2" borderId="78" xfId="4" applyNumberFormat="1" applyFont="1" applyFill="1" applyBorder="1" applyAlignment="1">
      <alignment horizontal="left" vertical="center" shrinkToFit="1"/>
    </xf>
    <xf numFmtId="0" fontId="20" fillId="0" borderId="79" xfId="4" applyFont="1" applyBorder="1" applyAlignment="1">
      <alignment horizontal="left" vertical="center" shrinkToFit="1"/>
    </xf>
    <xf numFmtId="0" fontId="20" fillId="0" borderId="53" xfId="4" applyFont="1" applyBorder="1" applyAlignment="1">
      <alignment horizontal="left" vertical="center" shrinkToFit="1"/>
    </xf>
    <xf numFmtId="0" fontId="20" fillId="0" borderId="78" xfId="4" applyFont="1" applyBorder="1" applyAlignment="1">
      <alignment horizontal="left" vertical="center" shrinkToFit="1"/>
    </xf>
    <xf numFmtId="0" fontId="20" fillId="0" borderId="0" xfId="4" applyFont="1" applyFill="1" applyAlignment="1">
      <alignment horizontal="left" vertical="top"/>
    </xf>
    <xf numFmtId="0" fontId="22" fillId="2" borderId="14" xfId="4" applyFont="1" applyFill="1" applyBorder="1" applyAlignment="1">
      <alignment vertical="center" textRotation="255" shrinkToFit="1"/>
    </xf>
    <xf numFmtId="0" fontId="22" fillId="2" borderId="15" xfId="4" applyFont="1" applyFill="1" applyBorder="1" applyAlignment="1">
      <alignment vertical="center" textRotation="255" shrinkToFit="1"/>
    </xf>
    <xf numFmtId="0" fontId="20" fillId="2" borderId="197" xfId="4" applyFont="1" applyFill="1" applyBorder="1" applyAlignment="1">
      <alignment horizontal="center" vertical="center"/>
    </xf>
    <xf numFmtId="0" fontId="20" fillId="2" borderId="52" xfId="4" applyFont="1" applyFill="1" applyBorder="1" applyAlignment="1">
      <alignment horizontal="center" vertical="center" shrinkToFit="1"/>
    </xf>
    <xf numFmtId="0" fontId="22" fillId="0" borderId="48" xfId="4" applyFont="1" applyBorder="1" applyAlignment="1">
      <alignment horizontal="center" vertical="center" textRotation="255"/>
    </xf>
    <xf numFmtId="0" fontId="22" fillId="0" borderId="47" xfId="4" applyFont="1" applyBorder="1" applyAlignment="1">
      <alignment horizontal="center" vertical="center" textRotation="255"/>
    </xf>
    <xf numFmtId="0" fontId="22" fillId="0" borderId="14" xfId="4" applyFont="1" applyBorder="1" applyAlignment="1">
      <alignment horizontal="center" vertical="center" textRotation="255"/>
    </xf>
    <xf numFmtId="0" fontId="22" fillId="0" borderId="15" xfId="4" applyFont="1" applyBorder="1" applyAlignment="1">
      <alignment horizontal="center" vertical="center" textRotation="255"/>
    </xf>
    <xf numFmtId="0" fontId="22" fillId="0" borderId="59" xfId="4" applyFont="1" applyBorder="1" applyAlignment="1">
      <alignment horizontal="center" vertical="center" textRotation="255"/>
    </xf>
    <xf numFmtId="0" fontId="22" fillId="0" borderId="60" xfId="4" applyFont="1" applyBorder="1" applyAlignment="1">
      <alignment horizontal="center" vertical="center" textRotation="255"/>
    </xf>
    <xf numFmtId="0" fontId="20" fillId="0" borderId="137" xfId="4" applyFont="1" applyBorder="1" applyAlignment="1">
      <alignment horizontal="center" vertical="center"/>
    </xf>
    <xf numFmtId="0" fontId="20" fillId="0" borderId="138" xfId="4" applyFont="1" applyBorder="1" applyAlignment="1">
      <alignment horizontal="center" vertical="center"/>
    </xf>
    <xf numFmtId="0" fontId="20" fillId="0" borderId="139" xfId="4" applyFont="1" applyBorder="1" applyAlignment="1">
      <alignment horizontal="center" vertical="center"/>
    </xf>
    <xf numFmtId="0" fontId="20" fillId="2" borderId="139" xfId="4" applyFont="1" applyFill="1" applyBorder="1" applyAlignment="1">
      <alignment horizontal="center" vertical="center" shrinkToFit="1"/>
    </xf>
    <xf numFmtId="0" fontId="20" fillId="2" borderId="14" xfId="4" applyFont="1" applyFill="1" applyBorder="1" applyAlignment="1">
      <alignment horizontal="center" vertical="center" wrapText="1" shrinkToFit="1"/>
    </xf>
    <xf numFmtId="0" fontId="20" fillId="2" borderId="0" xfId="4" applyFont="1" applyFill="1" applyAlignment="1">
      <alignment horizontal="center" vertical="center" shrinkToFit="1"/>
    </xf>
    <xf numFmtId="0" fontId="20" fillId="2" borderId="15" xfId="4" applyFont="1" applyFill="1" applyBorder="1" applyAlignment="1">
      <alignment horizontal="center" vertical="center" shrinkToFit="1"/>
    </xf>
    <xf numFmtId="0" fontId="20" fillId="2" borderId="14" xfId="4" applyFont="1" applyFill="1" applyBorder="1" applyAlignment="1">
      <alignment horizontal="center" vertical="center" shrinkToFit="1"/>
    </xf>
    <xf numFmtId="0" fontId="20" fillId="2" borderId="59" xfId="4" applyFont="1" applyFill="1" applyBorder="1" applyAlignment="1">
      <alignment horizontal="center" vertical="center" shrinkToFit="1"/>
    </xf>
    <xf numFmtId="0" fontId="20" fillId="2" borderId="21" xfId="4" applyFont="1" applyFill="1" applyBorder="1" applyAlignment="1">
      <alignment horizontal="center" vertical="center" shrinkToFit="1"/>
    </xf>
    <xf numFmtId="0" fontId="20" fillId="2" borderId="60" xfId="4" applyFont="1" applyFill="1" applyBorder="1" applyAlignment="1">
      <alignment horizontal="center" vertical="center" shrinkToFit="1"/>
    </xf>
    <xf numFmtId="0" fontId="20" fillId="2" borderId="14" xfId="4" applyFont="1" applyFill="1" applyBorder="1" applyAlignment="1">
      <alignment horizontal="left" vertical="center" wrapText="1" shrinkToFit="1"/>
    </xf>
    <xf numFmtId="0" fontId="20" fillId="2" borderId="0" xfId="4" applyFont="1" applyFill="1" applyAlignment="1">
      <alignment horizontal="left" vertical="center" wrapText="1" shrinkToFit="1"/>
    </xf>
    <xf numFmtId="0" fontId="20" fillId="2" borderId="15" xfId="4" applyFont="1" applyFill="1" applyBorder="1" applyAlignment="1">
      <alignment horizontal="left" vertical="center" wrapText="1" shrinkToFit="1"/>
    </xf>
    <xf numFmtId="0" fontId="20" fillId="2" borderId="59" xfId="4" applyFont="1" applyFill="1" applyBorder="1" applyAlignment="1">
      <alignment horizontal="left" vertical="center" wrapText="1" shrinkToFit="1"/>
    </xf>
    <xf numFmtId="0" fontId="20" fillId="2" borderId="21" xfId="4" applyFont="1" applyFill="1" applyBorder="1" applyAlignment="1">
      <alignment horizontal="left" vertical="center" wrapText="1" shrinkToFit="1"/>
    </xf>
    <xf numFmtId="0" fontId="20" fillId="2" borderId="60" xfId="4" applyFont="1" applyFill="1" applyBorder="1" applyAlignment="1">
      <alignment horizontal="left" vertical="center" wrapText="1" shrinkToFit="1"/>
    </xf>
    <xf numFmtId="0" fontId="20" fillId="2" borderId="149" xfId="4" applyFont="1" applyFill="1" applyBorder="1" applyAlignment="1">
      <alignment horizontal="center" vertical="center"/>
    </xf>
    <xf numFmtId="0" fontId="20" fillId="2" borderId="66" xfId="4" applyFont="1" applyFill="1" applyBorder="1" applyAlignment="1">
      <alignment horizontal="center" vertical="center" shrinkToFit="1"/>
    </xf>
    <xf numFmtId="0" fontId="20" fillId="2" borderId="67" xfId="4" applyFont="1" applyFill="1" applyBorder="1" applyAlignment="1">
      <alignment horizontal="center" vertical="center" shrinkToFit="1"/>
    </xf>
    <xf numFmtId="0" fontId="36" fillId="2" borderId="14" xfId="4" applyFont="1" applyFill="1" applyBorder="1" applyAlignment="1">
      <alignment horizontal="center" vertical="center" wrapText="1" shrinkToFit="1"/>
    </xf>
    <xf numFmtId="0" fontId="36" fillId="2" borderId="0" xfId="4" applyFont="1" applyFill="1" applyAlignment="1">
      <alignment horizontal="center" vertical="center" wrapText="1" shrinkToFit="1"/>
    </xf>
    <xf numFmtId="0" fontId="36" fillId="2" borderId="15" xfId="4" applyFont="1" applyFill="1" applyBorder="1" applyAlignment="1">
      <alignment horizontal="center" vertical="center" wrapText="1" shrinkToFit="1"/>
    </xf>
    <xf numFmtId="0" fontId="20" fillId="0" borderId="21" xfId="4" applyFont="1" applyBorder="1" applyAlignment="1">
      <alignment horizontal="left" vertical="center" wrapText="1"/>
    </xf>
    <xf numFmtId="0" fontId="93" fillId="0" borderId="0" xfId="4" applyFont="1" applyAlignment="1">
      <alignment horizontal="center" vertical="top"/>
    </xf>
    <xf numFmtId="0" fontId="20" fillId="10" borderId="12" xfId="4" applyFont="1" applyFill="1" applyBorder="1" applyAlignment="1">
      <alignment horizontal="center" vertical="center" shrinkToFit="1"/>
    </xf>
    <xf numFmtId="0" fontId="14" fillId="0" borderId="143" xfId="4" applyFont="1" applyBorder="1" applyAlignment="1">
      <alignment horizontal="center" vertical="center"/>
    </xf>
    <xf numFmtId="0" fontId="14" fillId="0" borderId="144" xfId="4" applyFont="1" applyBorder="1" applyAlignment="1">
      <alignment horizontal="center" vertical="center"/>
    </xf>
    <xf numFmtId="0" fontId="29" fillId="0" borderId="12" xfId="4" applyFont="1" applyBorder="1" applyAlignment="1">
      <alignment horizontal="left" vertical="center" wrapText="1"/>
    </xf>
    <xf numFmtId="0" fontId="29" fillId="0" borderId="13" xfId="4" applyFont="1" applyBorder="1" applyAlignment="1">
      <alignment horizontal="left" vertical="center" wrapText="1"/>
    </xf>
    <xf numFmtId="0" fontId="29" fillId="0" borderId="0" xfId="4" applyFont="1" applyAlignment="1">
      <alignment horizontal="left" vertical="center" wrapText="1"/>
    </xf>
    <xf numFmtId="0" fontId="29" fillId="0" borderId="15" xfId="4" applyFont="1" applyBorder="1" applyAlignment="1">
      <alignment horizontal="left" vertical="center" wrapText="1"/>
    </xf>
    <xf numFmtId="0" fontId="20" fillId="2" borderId="0" xfId="4" applyFont="1" applyFill="1" applyAlignment="1">
      <alignment horizontal="left" vertical="center" wrapText="1"/>
    </xf>
    <xf numFmtId="0" fontId="20" fillId="2" borderId="0" xfId="4" applyFont="1" applyFill="1" applyAlignment="1">
      <alignment horizontal="right" vertical="center"/>
    </xf>
    <xf numFmtId="0" fontId="20" fillId="2" borderId="25" xfId="4" applyFont="1" applyFill="1" applyBorder="1" applyAlignment="1">
      <alignment horizontal="right" vertical="center"/>
    </xf>
    <xf numFmtId="0" fontId="20" fillId="0" borderId="25" xfId="4" applyFont="1" applyFill="1" applyBorder="1" applyAlignment="1">
      <alignment horizontal="left" vertical="center" shrinkToFit="1"/>
    </xf>
    <xf numFmtId="0" fontId="20" fillId="0" borderId="0" xfId="4" applyFont="1" applyFill="1" applyAlignment="1">
      <alignment horizontal="left" wrapText="1"/>
    </xf>
    <xf numFmtId="0" fontId="20" fillId="0" borderId="6" xfId="4" applyFont="1" applyFill="1" applyBorder="1" applyAlignment="1">
      <alignment horizontal="left" wrapText="1"/>
    </xf>
    <xf numFmtId="0" fontId="20" fillId="10" borderId="0" xfId="4" applyFont="1" applyFill="1" applyAlignment="1">
      <alignment horizontal="center" vertical="center" shrinkToFit="1"/>
    </xf>
    <xf numFmtId="3" fontId="20" fillId="0" borderId="0" xfId="4" applyNumberFormat="1" applyFont="1" applyFill="1" applyAlignment="1">
      <alignment horizontal="center" vertical="center"/>
    </xf>
    <xf numFmtId="0" fontId="20" fillId="10" borderId="18" xfId="0" applyFont="1" applyFill="1" applyBorder="1" applyAlignment="1">
      <alignment horizontal="center" vertical="center" shrinkToFit="1"/>
    </xf>
    <xf numFmtId="0" fontId="20" fillId="10" borderId="19" xfId="0" applyFont="1" applyFill="1" applyBorder="1" applyAlignment="1">
      <alignment horizontal="center" vertical="center" shrinkToFit="1"/>
    </xf>
    <xf numFmtId="220" fontId="20" fillId="2" borderId="18" xfId="0" applyNumberFormat="1" applyFont="1" applyFill="1" applyBorder="1" applyAlignment="1">
      <alignment horizontal="center" vertical="center" shrinkToFit="1"/>
    </xf>
    <xf numFmtId="220" fontId="20" fillId="2" borderId="19" xfId="0" applyNumberFormat="1" applyFont="1" applyFill="1" applyBorder="1" applyAlignment="1">
      <alignment horizontal="center" vertical="center" shrinkToFit="1"/>
    </xf>
    <xf numFmtId="220" fontId="20" fillId="2" borderId="20" xfId="0" applyNumberFormat="1" applyFont="1" applyFill="1" applyBorder="1" applyAlignment="1">
      <alignment horizontal="center" vertical="center" shrinkToFit="1"/>
    </xf>
    <xf numFmtId="0" fontId="20" fillId="10" borderId="18" xfId="0" applyFont="1" applyFill="1" applyBorder="1" applyAlignment="1">
      <alignment horizontal="left" vertical="center" shrinkToFit="1"/>
    </xf>
    <xf numFmtId="0" fontId="20" fillId="10" borderId="19" xfId="0" applyFont="1" applyFill="1" applyBorder="1" applyAlignment="1">
      <alignment horizontal="left" vertical="center" shrinkToFit="1"/>
    </xf>
    <xf numFmtId="0" fontId="20" fillId="0" borderId="0" xfId="0" applyFont="1" applyAlignment="1">
      <alignment horizontal="left" vertical="center" shrinkToFit="1"/>
    </xf>
    <xf numFmtId="221" fontId="22" fillId="6" borderId="0" xfId="0" applyNumberFormat="1" applyFont="1" applyFill="1" applyAlignment="1">
      <alignment horizontal="left" vertical="top" wrapText="1" shrinkToFit="1"/>
    </xf>
    <xf numFmtId="221" fontId="22" fillId="6" borderId="5" xfId="0" applyNumberFormat="1" applyFont="1" applyFill="1" applyBorder="1" applyAlignment="1">
      <alignment horizontal="left" vertical="top" wrapText="1" shrinkToFit="1"/>
    </xf>
    <xf numFmtId="0" fontId="20" fillId="0" borderId="11" xfId="4" applyFont="1" applyBorder="1" applyAlignment="1">
      <alignment horizontal="left" vertical="top" wrapText="1"/>
    </xf>
    <xf numFmtId="0" fontId="20" fillId="0" borderId="12" xfId="4" applyFont="1" applyBorder="1" applyAlignment="1">
      <alignment horizontal="left" vertical="top" wrapText="1"/>
    </xf>
    <xf numFmtId="0" fontId="20" fillId="0" borderId="13" xfId="4" applyFont="1" applyBorder="1" applyAlignment="1">
      <alignment horizontal="left" vertical="top" wrapText="1"/>
    </xf>
    <xf numFmtId="0" fontId="20" fillId="0" borderId="14" xfId="4" applyFont="1" applyBorder="1" applyAlignment="1">
      <alignment horizontal="left" vertical="top" wrapText="1"/>
    </xf>
    <xf numFmtId="0" fontId="20" fillId="0" borderId="15" xfId="4" applyFont="1" applyBorder="1" applyAlignment="1">
      <alignment horizontal="left" vertical="top" wrapText="1"/>
    </xf>
    <xf numFmtId="0" fontId="20" fillId="0" borderId="16" xfId="4" applyFont="1" applyBorder="1" applyAlignment="1">
      <alignment horizontal="left" vertical="top" wrapText="1"/>
    </xf>
    <xf numFmtId="0" fontId="20" fillId="0" borderId="6" xfId="4" applyFont="1" applyBorder="1" applyAlignment="1">
      <alignment horizontal="left" vertical="top" wrapText="1"/>
    </xf>
    <xf numFmtId="0" fontId="20" fillId="0" borderId="17" xfId="4" applyFont="1" applyBorder="1" applyAlignment="1">
      <alignment horizontal="left" vertical="top" wrapText="1"/>
    </xf>
    <xf numFmtId="0" fontId="14" fillId="0" borderId="146" xfId="4" applyFont="1" applyBorder="1" applyAlignment="1">
      <alignment horizontal="center" vertical="center"/>
    </xf>
    <xf numFmtId="0" fontId="14" fillId="0" borderId="147" xfId="4" applyFont="1" applyBorder="1" applyAlignment="1">
      <alignment horizontal="center" vertical="center"/>
    </xf>
    <xf numFmtId="0" fontId="20" fillId="0" borderId="298" xfId="0" applyFont="1" applyBorder="1" applyAlignment="1">
      <alignment horizontal="left" vertical="center" shrinkToFit="1"/>
    </xf>
    <xf numFmtId="0" fontId="20" fillId="2" borderId="18" xfId="0" applyFont="1" applyFill="1" applyBorder="1" applyAlignment="1">
      <alignment horizontal="center" vertical="center" shrinkToFit="1"/>
    </xf>
    <xf numFmtId="0" fontId="20" fillId="2" borderId="19" xfId="0" applyFont="1" applyFill="1" applyBorder="1" applyAlignment="1">
      <alignment horizontal="center" vertical="center" shrinkToFit="1"/>
    </xf>
    <xf numFmtId="0" fontId="20" fillId="2" borderId="20" xfId="0" applyFont="1" applyFill="1" applyBorder="1" applyAlignment="1">
      <alignment horizontal="center" vertical="center" shrinkToFit="1"/>
    </xf>
    <xf numFmtId="220" fontId="20" fillId="2" borderId="18" xfId="0" applyNumberFormat="1" applyFont="1" applyFill="1" applyBorder="1" applyAlignment="1">
      <alignment horizontal="center" vertical="center"/>
    </xf>
    <xf numFmtId="220" fontId="20" fillId="2" borderId="19" xfId="0" applyNumberFormat="1" applyFont="1" applyFill="1" applyBorder="1" applyAlignment="1">
      <alignment horizontal="center" vertical="center"/>
    </xf>
    <xf numFmtId="220" fontId="20" fillId="2" borderId="20" xfId="0" applyNumberFormat="1" applyFont="1" applyFill="1" applyBorder="1" applyAlignment="1">
      <alignment horizontal="center" vertical="center"/>
    </xf>
    <xf numFmtId="0" fontId="17" fillId="0" borderId="0" xfId="4" applyFont="1" applyFill="1" applyAlignment="1">
      <alignment horizontal="center" vertical="center"/>
    </xf>
    <xf numFmtId="180" fontId="20" fillId="2" borderId="6" xfId="4" applyNumberFormat="1" applyFont="1" applyFill="1" applyBorder="1" applyAlignment="1">
      <alignment horizontal="center" shrinkToFit="1"/>
    </xf>
    <xf numFmtId="0" fontId="20" fillId="2" borderId="0" xfId="4" applyFont="1" applyFill="1" applyAlignment="1">
      <alignment horizontal="right"/>
    </xf>
    <xf numFmtId="0" fontId="20" fillId="2" borderId="6" xfId="4" applyFont="1" applyFill="1" applyBorder="1" applyAlignment="1">
      <alignment horizontal="center" shrinkToFit="1"/>
    </xf>
    <xf numFmtId="0" fontId="22" fillId="2" borderId="6" xfId="4" applyFont="1" applyFill="1" applyBorder="1" applyAlignment="1">
      <alignment horizontal="center" shrinkToFit="1"/>
    </xf>
    <xf numFmtId="0" fontId="20" fillId="0" borderId="0" xfId="4" applyFont="1">
      <alignment vertical="center"/>
    </xf>
    <xf numFmtId="0" fontId="20" fillId="0" borderId="25" xfId="4" applyFont="1" applyBorder="1">
      <alignment vertical="center"/>
    </xf>
    <xf numFmtId="0" fontId="22" fillId="2" borderId="12" xfId="4" applyFont="1" applyFill="1" applyBorder="1">
      <alignment vertical="center"/>
    </xf>
    <xf numFmtId="0" fontId="22" fillId="2" borderId="39" xfId="4" applyFont="1" applyFill="1" applyBorder="1">
      <alignment vertical="center"/>
    </xf>
    <xf numFmtId="0" fontId="20" fillId="2" borderId="0" xfId="4" applyFont="1" applyFill="1" applyAlignment="1">
      <alignment vertical="center" wrapText="1"/>
    </xf>
    <xf numFmtId="0" fontId="20" fillId="2" borderId="25" xfId="4" applyFont="1" applyFill="1" applyBorder="1" applyAlignment="1">
      <alignment vertical="center" wrapText="1"/>
    </xf>
    <xf numFmtId="218" fontId="20" fillId="0" borderId="16" xfId="4" applyNumberFormat="1" applyFont="1" applyBorder="1" applyAlignment="1">
      <alignment horizontal="center" vertical="center"/>
    </xf>
    <xf numFmtId="218" fontId="20" fillId="0" borderId="6" xfId="4" applyNumberFormat="1" applyFont="1" applyBorder="1" applyAlignment="1">
      <alignment horizontal="center" vertical="center"/>
    </xf>
    <xf numFmtId="3" fontId="20" fillId="0" borderId="6" xfId="4" applyNumberFormat="1" applyFont="1" applyBorder="1" applyAlignment="1">
      <alignment horizontal="left" vertical="center"/>
    </xf>
    <xf numFmtId="3" fontId="20" fillId="0" borderId="17" xfId="4" applyNumberFormat="1" applyFont="1" applyBorder="1" applyAlignment="1">
      <alignment horizontal="left" vertical="center"/>
    </xf>
    <xf numFmtId="0" fontId="20" fillId="0" borderId="79" xfId="4" applyFont="1" applyBorder="1" applyAlignment="1">
      <alignment horizontal="center" vertical="center"/>
    </xf>
    <xf numFmtId="0" fontId="20" fillId="0" borderId="53" xfId="4" applyFont="1" applyBorder="1" applyAlignment="1">
      <alignment horizontal="center" vertical="center"/>
    </xf>
    <xf numFmtId="0" fontId="20" fillId="0" borderId="78" xfId="4" applyFont="1" applyBorder="1" applyAlignment="1">
      <alignment horizontal="center" vertical="center"/>
    </xf>
    <xf numFmtId="218" fontId="20" fillId="0" borderId="79" xfId="4" applyNumberFormat="1" applyFont="1" applyBorder="1" applyAlignment="1">
      <alignment horizontal="center" vertical="center"/>
    </xf>
    <xf numFmtId="218" fontId="20" fillId="0" borderId="53" xfId="4" applyNumberFormat="1" applyFont="1" applyBorder="1" applyAlignment="1">
      <alignment horizontal="center" vertical="center"/>
    </xf>
    <xf numFmtId="3" fontId="20" fillId="0" borderId="53" xfId="4" applyNumberFormat="1" applyFont="1" applyBorder="1" applyAlignment="1">
      <alignment horizontal="left" vertical="center"/>
    </xf>
    <xf numFmtId="3" fontId="20" fillId="0" borderId="78" xfId="4" applyNumberFormat="1" applyFont="1" applyBorder="1" applyAlignment="1">
      <alignment horizontal="left" vertical="center"/>
    </xf>
    <xf numFmtId="0" fontId="20" fillId="0" borderId="77" xfId="4" applyFont="1" applyBorder="1" applyAlignment="1">
      <alignment horizontal="center" vertical="center"/>
    </xf>
    <xf numFmtId="0" fontId="20" fillId="0" borderId="66" xfId="4" applyFont="1" applyBorder="1" applyAlignment="1">
      <alignment horizontal="center" vertical="center"/>
    </xf>
    <xf numFmtId="0" fontId="20" fillId="0" borderId="67" xfId="4" applyFont="1" applyBorder="1" applyAlignment="1">
      <alignment horizontal="center" vertical="center"/>
    </xf>
    <xf numFmtId="218" fontId="20" fillId="0" borderId="77" xfId="4" applyNumberFormat="1" applyFont="1" applyBorder="1" applyAlignment="1">
      <alignment horizontal="center" vertical="center"/>
    </xf>
    <xf numFmtId="218" fontId="20" fillId="0" borderId="66" xfId="4" applyNumberFormat="1" applyFont="1" applyBorder="1" applyAlignment="1">
      <alignment horizontal="center" vertical="center"/>
    </xf>
    <xf numFmtId="0" fontId="22" fillId="2" borderId="0" xfId="4" applyFont="1" applyFill="1">
      <alignment vertical="center"/>
    </xf>
    <xf numFmtId="0" fontId="22" fillId="2" borderId="5" xfId="4" applyFont="1" applyFill="1" applyBorder="1">
      <alignment vertical="center"/>
    </xf>
    <xf numFmtId="218" fontId="20" fillId="0" borderId="51" xfId="4" applyNumberFormat="1" applyFont="1" applyBorder="1" applyAlignment="1">
      <alignment horizontal="right" vertical="center"/>
    </xf>
    <xf numFmtId="218" fontId="20" fillId="0" borderId="49" xfId="4" applyNumberFormat="1" applyFont="1" applyBorder="1" applyAlignment="1">
      <alignment horizontal="right" vertical="center"/>
    </xf>
    <xf numFmtId="3" fontId="20" fillId="0" borderId="49" xfId="4" applyNumberFormat="1" applyFont="1" applyBorder="1" applyAlignment="1">
      <alignment horizontal="left" vertical="center"/>
    </xf>
    <xf numFmtId="3" fontId="20" fillId="0" borderId="52" xfId="4" applyNumberFormat="1" applyFont="1" applyBorder="1" applyAlignment="1">
      <alignment horizontal="left" vertical="center"/>
    </xf>
    <xf numFmtId="3" fontId="20" fillId="0" borderId="66" xfId="4" applyNumberFormat="1" applyFont="1" applyBorder="1" applyAlignment="1">
      <alignment horizontal="left" vertical="center"/>
    </xf>
    <xf numFmtId="3" fontId="20" fillId="0" borderId="67" xfId="4" applyNumberFormat="1" applyFont="1" applyBorder="1" applyAlignment="1">
      <alignment horizontal="left" vertical="center"/>
    </xf>
    <xf numFmtId="0" fontId="22" fillId="0" borderId="5" xfId="4" applyFont="1" applyBorder="1" applyAlignment="1">
      <alignment horizontal="left" vertical="center" wrapText="1"/>
    </xf>
    <xf numFmtId="0" fontId="51" fillId="0" borderId="0" xfId="0" applyFont="1" applyFill="1" applyBorder="1" applyAlignment="1">
      <alignment horizontal="center" vertical="center" shrinkToFit="1"/>
    </xf>
    <xf numFmtId="0" fontId="51" fillId="0" borderId="0" xfId="0" applyFont="1" applyBorder="1" applyAlignment="1">
      <alignment horizontal="left" vertical="center" wrapText="1"/>
    </xf>
    <xf numFmtId="0" fontId="100" fillId="0" borderId="0" xfId="0" applyFont="1" applyAlignment="1">
      <alignment horizontal="left" vertical="center" wrapText="1"/>
    </xf>
    <xf numFmtId="0" fontId="20" fillId="0" borderId="51" xfId="4" applyFont="1" applyBorder="1" applyAlignment="1">
      <alignment horizontal="center" vertical="center"/>
    </xf>
    <xf numFmtId="0" fontId="20" fillId="0" borderId="49" xfId="4" applyFont="1" applyBorder="1" applyAlignment="1">
      <alignment horizontal="center" vertical="center"/>
    </xf>
    <xf numFmtId="0" fontId="20" fillId="0" borderId="52" xfId="4" applyFont="1" applyBorder="1" applyAlignment="1">
      <alignment horizontal="center" vertical="center"/>
    </xf>
    <xf numFmtId="0" fontId="20" fillId="2" borderId="0" xfId="4" applyFont="1" applyFill="1" applyAlignment="1">
      <alignment horizontal="left" vertical="top" wrapText="1"/>
    </xf>
    <xf numFmtId="0" fontId="20" fillId="2" borderId="6" xfId="4" applyFont="1" applyFill="1" applyBorder="1" applyAlignment="1">
      <alignment horizontal="right" vertical="center"/>
    </xf>
    <xf numFmtId="0" fontId="20" fillId="2" borderId="12" xfId="4" applyFont="1" applyFill="1" applyBorder="1" applyAlignment="1">
      <alignment horizontal="right" vertical="center"/>
    </xf>
    <xf numFmtId="0" fontId="14" fillId="0" borderId="108" xfId="4" applyFont="1" applyBorder="1" applyAlignment="1">
      <alignment horizontal="center" vertical="center"/>
    </xf>
    <xf numFmtId="0" fontId="51" fillId="0" borderId="0" xfId="0" applyFont="1" applyFill="1" applyBorder="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horizontal="left" vertical="center" wrapText="1"/>
    </xf>
    <xf numFmtId="0" fontId="3" fillId="0" borderId="0" xfId="0" applyFont="1" applyBorder="1" applyAlignment="1">
      <alignment horizontal="center" vertical="center" shrinkToFit="1"/>
    </xf>
    <xf numFmtId="0" fontId="51" fillId="0" borderId="0" xfId="0" applyFont="1" applyBorder="1" applyAlignment="1">
      <alignment horizontal="left" vertical="top" wrapText="1"/>
    </xf>
    <xf numFmtId="0" fontId="22" fillId="2" borderId="15" xfId="4" applyFont="1" applyFill="1" applyBorder="1" applyAlignment="1">
      <alignment horizontal="left" vertical="top" wrapText="1"/>
    </xf>
    <xf numFmtId="20" fontId="22" fillId="0" borderId="0" xfId="4" applyNumberFormat="1" applyFont="1" applyAlignment="1">
      <alignment horizontal="left" vertical="top" wrapText="1"/>
    </xf>
    <xf numFmtId="20" fontId="22" fillId="0" borderId="5" xfId="4" applyNumberFormat="1" applyFont="1" applyBorder="1" applyAlignment="1">
      <alignment horizontal="left" vertical="top" wrapText="1"/>
    </xf>
    <xf numFmtId="0" fontId="24" fillId="0" borderId="83" xfId="4" applyFont="1" applyBorder="1" applyAlignment="1">
      <alignment horizontal="left" vertical="center"/>
    </xf>
    <xf numFmtId="0" fontId="24" fillId="0" borderId="0" xfId="4" applyFont="1" applyAlignment="1">
      <alignment horizontal="left" vertical="center"/>
    </xf>
    <xf numFmtId="0" fontId="24" fillId="0" borderId="5" xfId="4" applyFont="1" applyBorder="1" applyAlignment="1">
      <alignment horizontal="left" vertical="center"/>
    </xf>
    <xf numFmtId="0" fontId="24" fillId="0" borderId="0" xfId="0" applyFont="1" applyAlignment="1">
      <alignment horizontal="left" vertical="center" shrinkToFit="1"/>
    </xf>
    <xf numFmtId="0" fontId="24" fillId="0" borderId="5" xfId="0" applyFont="1" applyBorder="1" applyAlignment="1">
      <alignment horizontal="left" vertical="center" shrinkToFit="1"/>
    </xf>
    <xf numFmtId="0" fontId="24" fillId="2" borderId="5" xfId="4" applyFont="1" applyFill="1" applyBorder="1" applyAlignment="1">
      <alignment horizontal="left" vertical="top" wrapText="1"/>
    </xf>
    <xf numFmtId="0" fontId="20" fillId="2" borderId="77" xfId="4" applyFont="1" applyFill="1" applyBorder="1" applyAlignment="1">
      <alignment vertical="center" shrinkToFit="1"/>
    </xf>
    <xf numFmtId="0" fontId="20" fillId="2" borderId="271" xfId="4" applyFont="1" applyFill="1" applyBorder="1" applyAlignment="1">
      <alignment vertical="center" shrinkToFit="1"/>
    </xf>
    <xf numFmtId="0" fontId="20" fillId="2" borderId="272" xfId="4" applyFont="1" applyFill="1" applyBorder="1" applyAlignment="1">
      <alignment horizontal="center" vertical="center"/>
    </xf>
    <xf numFmtId="0" fontId="20" fillId="2" borderId="66" xfId="4" applyFont="1" applyFill="1" applyBorder="1" applyAlignment="1">
      <alignment horizontal="center" vertical="center"/>
    </xf>
    <xf numFmtId="0" fontId="20" fillId="2" borderId="67" xfId="4" applyFont="1" applyFill="1" applyBorder="1" applyAlignment="1">
      <alignment horizontal="center" vertical="center"/>
    </xf>
    <xf numFmtId="0" fontId="22" fillId="2" borderId="77" xfId="4" applyFont="1" applyFill="1" applyBorder="1" applyAlignment="1">
      <alignment horizontal="distributed" vertical="center" shrinkToFit="1"/>
    </xf>
    <xf numFmtId="0" fontId="22" fillId="2" borderId="66" xfId="4" applyFont="1" applyFill="1" applyBorder="1" applyAlignment="1">
      <alignment horizontal="distributed" vertical="center" shrinkToFit="1"/>
    </xf>
    <xf numFmtId="0" fontId="22" fillId="2" borderId="271" xfId="4" applyFont="1" applyFill="1" applyBorder="1" applyAlignment="1">
      <alignment horizontal="distributed" vertical="center" shrinkToFit="1"/>
    </xf>
    <xf numFmtId="0" fontId="23" fillId="2" borderId="16" xfId="4" applyFont="1" applyFill="1" applyBorder="1" applyAlignment="1">
      <alignment horizontal="distributed" vertical="center"/>
    </xf>
    <xf numFmtId="0" fontId="23" fillId="2" borderId="6" xfId="4" applyFont="1" applyFill="1" applyBorder="1" applyAlignment="1">
      <alignment horizontal="distributed" vertical="center"/>
    </xf>
    <xf numFmtId="0" fontId="20" fillId="2" borderId="274" xfId="4" applyFont="1" applyFill="1" applyBorder="1" applyAlignment="1">
      <alignment horizontal="center" vertical="center"/>
    </xf>
    <xf numFmtId="0" fontId="20" fillId="2" borderId="17" xfId="4" applyFont="1" applyFill="1" applyBorder="1" applyAlignment="1">
      <alignment horizontal="center" vertical="center"/>
    </xf>
    <xf numFmtId="0" fontId="20" fillId="2" borderId="149" xfId="4" applyFont="1" applyFill="1" applyBorder="1" applyAlignment="1">
      <alignment horizontal="distributed" vertical="center"/>
    </xf>
    <xf numFmtId="0" fontId="20" fillId="2" borderId="270" xfId="4" applyFont="1" applyFill="1" applyBorder="1" applyAlignment="1">
      <alignment horizontal="distributed" vertical="center"/>
    </xf>
    <xf numFmtId="0" fontId="22" fillId="2" borderId="77" xfId="4" applyFont="1" applyFill="1" applyBorder="1" applyAlignment="1">
      <alignment horizontal="distributed" vertical="center" wrapText="1"/>
    </xf>
    <xf numFmtId="0" fontId="22" fillId="2" borderId="66" xfId="4" applyFont="1" applyFill="1" applyBorder="1" applyAlignment="1">
      <alignment horizontal="distributed" vertical="center" wrapText="1"/>
    </xf>
    <xf numFmtId="0" fontId="22" fillId="2" borderId="271" xfId="4" applyFont="1" applyFill="1" applyBorder="1" applyAlignment="1">
      <alignment horizontal="distributed" vertical="center" wrapText="1"/>
    </xf>
    <xf numFmtId="0" fontId="20" fillId="2" borderId="14" xfId="4" applyFont="1" applyFill="1" applyBorder="1" applyAlignment="1">
      <alignment horizontal="distributed" vertical="center"/>
    </xf>
    <xf numFmtId="0" fontId="20" fillId="2" borderId="0" xfId="4" applyFont="1" applyFill="1" applyAlignment="1">
      <alignment horizontal="distributed" vertical="center"/>
    </xf>
    <xf numFmtId="0" fontId="20" fillId="2" borderId="174" xfId="4" applyFont="1" applyFill="1" applyBorder="1" applyAlignment="1">
      <alignment horizontal="distributed" vertical="center"/>
    </xf>
    <xf numFmtId="0" fontId="20" fillId="2" borderId="175" xfId="4" applyFont="1" applyFill="1" applyBorder="1" applyAlignment="1">
      <alignment horizontal="center" vertical="center"/>
    </xf>
    <xf numFmtId="0" fontId="20" fillId="2" borderId="14" xfId="4" applyFont="1" applyFill="1" applyBorder="1" applyAlignment="1">
      <alignment horizontal="distributed" vertical="center" shrinkToFit="1"/>
    </xf>
    <xf numFmtId="0" fontId="20" fillId="2" borderId="0" xfId="4" applyFont="1" applyFill="1" applyAlignment="1">
      <alignment horizontal="distributed" vertical="center" shrinkToFit="1"/>
    </xf>
    <xf numFmtId="0" fontId="20" fillId="2" borderId="174" xfId="4" applyFont="1" applyFill="1" applyBorder="1" applyAlignment="1">
      <alignment horizontal="distributed" vertical="center" shrinkToFit="1"/>
    </xf>
    <xf numFmtId="0" fontId="22" fillId="0" borderId="83" xfId="4" applyFont="1" applyBorder="1" applyAlignment="1">
      <alignment horizontal="left" vertical="center"/>
    </xf>
    <xf numFmtId="0" fontId="22" fillId="0" borderId="0" xfId="4" applyFont="1" applyAlignment="1">
      <alignment horizontal="left" vertical="center" shrinkToFit="1"/>
    </xf>
    <xf numFmtId="0" fontId="22" fillId="0" borderId="5" xfId="0" applyFont="1" applyBorder="1" applyAlignment="1">
      <alignment horizontal="left" vertical="center" shrinkToFit="1"/>
    </xf>
    <xf numFmtId="0" fontId="20" fillId="2" borderId="19" xfId="4" applyFont="1" applyFill="1" applyBorder="1" applyAlignment="1">
      <alignment horizontal="center" vertical="center"/>
    </xf>
    <xf numFmtId="0" fontId="20" fillId="2" borderId="113" xfId="4" applyFont="1" applyFill="1" applyBorder="1" applyAlignment="1">
      <alignment horizontal="center" vertical="center"/>
    </xf>
    <xf numFmtId="0" fontId="20" fillId="2" borderId="11" xfId="4" applyFont="1" applyFill="1" applyBorder="1" applyAlignment="1">
      <alignment vertical="center" shrinkToFit="1"/>
    </xf>
    <xf numFmtId="0" fontId="20" fillId="2" borderId="268" xfId="4" applyFont="1" applyFill="1" applyBorder="1" applyAlignment="1">
      <alignment vertical="center" shrinkToFit="1"/>
    </xf>
    <xf numFmtId="0" fontId="20" fillId="2" borderId="269" xfId="4" applyFont="1" applyFill="1" applyBorder="1" applyAlignment="1">
      <alignment horizontal="center" vertical="center"/>
    </xf>
    <xf numFmtId="0" fontId="20" fillId="2" borderId="11" xfId="4" applyFont="1" applyFill="1" applyBorder="1" applyAlignment="1">
      <alignment horizontal="distributed" vertical="center"/>
    </xf>
    <xf numFmtId="0" fontId="20" fillId="2" borderId="12" xfId="4" applyFont="1" applyFill="1" applyBorder="1" applyAlignment="1">
      <alignment horizontal="distributed" vertical="center"/>
    </xf>
    <xf numFmtId="0" fontId="20" fillId="2" borderId="268" xfId="4" applyFont="1" applyFill="1" applyBorder="1" applyAlignment="1">
      <alignment horizontal="distributed" vertical="center"/>
    </xf>
    <xf numFmtId="0" fontId="20" fillId="0" borderId="0" xfId="4" applyFont="1" applyFill="1" applyAlignment="1">
      <alignment horizontal="left" vertical="top" wrapText="1"/>
    </xf>
    <xf numFmtId="0" fontId="14" fillId="0" borderId="14" xfId="4" applyFont="1" applyBorder="1" applyAlignment="1">
      <alignment horizontal="left" vertical="center"/>
    </xf>
    <xf numFmtId="0" fontId="14" fillId="0" borderId="0" xfId="4" applyFont="1" applyAlignment="1">
      <alignment horizontal="left" vertical="center"/>
    </xf>
    <xf numFmtId="0" fontId="14" fillId="0" borderId="15" xfId="4" applyFont="1" applyBorder="1" applyAlignment="1">
      <alignment horizontal="left" vertical="center"/>
    </xf>
    <xf numFmtId="0" fontId="22" fillId="2" borderId="0" xfId="4" applyFont="1" applyFill="1" applyAlignment="1">
      <alignment horizontal="center" vertical="top"/>
    </xf>
    <xf numFmtId="0" fontId="15" fillId="0" borderId="0" xfId="0" applyFont="1" applyAlignment="1">
      <alignment horizontal="center" vertical="top"/>
    </xf>
    <xf numFmtId="0" fontId="20" fillId="2" borderId="0" xfId="0" applyFont="1" applyFill="1" applyAlignment="1">
      <alignment horizontal="left" vertical="center"/>
    </xf>
    <xf numFmtId="0" fontId="20" fillId="2" borderId="25" xfId="0" applyFont="1" applyFill="1" applyBorder="1" applyAlignment="1">
      <alignment horizontal="left" vertical="center"/>
    </xf>
    <xf numFmtId="0" fontId="22" fillId="0" borderId="0" xfId="4" applyFont="1">
      <alignment vertical="center"/>
    </xf>
    <xf numFmtId="0" fontId="15" fillId="0" borderId="0" xfId="0" applyFont="1">
      <alignment vertical="center"/>
    </xf>
    <xf numFmtId="0" fontId="22" fillId="0" borderId="5" xfId="4" applyFont="1" applyBorder="1">
      <alignment vertical="center"/>
    </xf>
    <xf numFmtId="3" fontId="20" fillId="0" borderId="6" xfId="4" applyNumberFormat="1" applyFont="1" applyFill="1" applyBorder="1" applyAlignment="1">
      <alignment horizontal="center" vertical="center"/>
    </xf>
    <xf numFmtId="0" fontId="22" fillId="2" borderId="5" xfId="4" applyFont="1" applyFill="1" applyBorder="1" applyAlignment="1">
      <alignment horizontal="left" vertical="top"/>
    </xf>
    <xf numFmtId="0" fontId="22" fillId="2" borderId="0" xfId="4" applyFont="1" applyFill="1" applyAlignment="1">
      <alignment horizontal="left" vertical="top"/>
    </xf>
    <xf numFmtId="0" fontId="20" fillId="2" borderId="0" xfId="4" applyFont="1" applyFill="1" applyAlignment="1">
      <alignment horizontal="left" vertical="top"/>
    </xf>
    <xf numFmtId="0" fontId="20" fillId="2" borderId="25" xfId="4" applyFont="1" applyFill="1" applyBorder="1" applyAlignment="1">
      <alignment horizontal="left" vertical="top" wrapText="1"/>
    </xf>
    <xf numFmtId="180" fontId="26" fillId="0" borderId="0" xfId="4" applyNumberFormat="1" applyFont="1" applyAlignment="1">
      <alignment horizontal="center" vertical="center" shrinkToFit="1"/>
    </xf>
    <xf numFmtId="0" fontId="20" fillId="0" borderId="0" xfId="4" applyFont="1" applyFill="1" applyAlignment="1">
      <alignment horizontal="left" vertical="top" shrinkToFit="1"/>
    </xf>
    <xf numFmtId="0" fontId="22" fillId="0" borderId="44" xfId="0" applyFont="1" applyBorder="1" applyAlignment="1">
      <alignment horizontal="center" vertical="center" shrinkToFit="1"/>
    </xf>
    <xf numFmtId="0" fontId="22" fillId="0" borderId="44" xfId="0" applyFont="1" applyBorder="1" applyAlignment="1">
      <alignment horizontal="left" vertical="center" wrapText="1"/>
    </xf>
    <xf numFmtId="0" fontId="22" fillId="2" borderId="0" xfId="0" applyFont="1" applyFill="1" applyAlignment="1">
      <alignment horizontal="left" vertical="top" wrapText="1"/>
    </xf>
    <xf numFmtId="0" fontId="22" fillId="2" borderId="5" xfId="0" applyFont="1" applyFill="1" applyBorder="1" applyAlignment="1">
      <alignment horizontal="left" vertical="top" wrapText="1"/>
    </xf>
    <xf numFmtId="0" fontId="3" fillId="0" borderId="0" xfId="0" applyFont="1" applyAlignment="1">
      <alignment horizontal="left" vertical="top" wrapText="1"/>
    </xf>
    <xf numFmtId="0" fontId="3" fillId="0" borderId="5" xfId="0" applyFont="1" applyBorder="1" applyAlignment="1">
      <alignment horizontal="left" vertical="top" wrapText="1"/>
    </xf>
    <xf numFmtId="0" fontId="22" fillId="0" borderId="16"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17" xfId="0" applyFont="1" applyBorder="1" applyAlignment="1">
      <alignment horizontal="center" vertical="center" wrapText="1"/>
    </xf>
    <xf numFmtId="0" fontId="20" fillId="0" borderId="0" xfId="4" applyFont="1" applyFill="1" applyAlignment="1">
      <alignment horizontal="left" shrinkToFit="1"/>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2" fillId="0" borderId="13" xfId="0" applyFont="1" applyBorder="1" applyAlignment="1">
      <alignment horizontal="left" vertical="center" wrapText="1"/>
    </xf>
    <xf numFmtId="0" fontId="22" fillId="0" borderId="14" xfId="0" applyFont="1" applyBorder="1" applyAlignment="1">
      <alignment horizontal="left" vertical="center" wrapText="1"/>
    </xf>
    <xf numFmtId="0" fontId="22" fillId="0" borderId="0" xfId="0" applyFont="1" applyAlignment="1">
      <alignment horizontal="left" vertical="center" wrapText="1"/>
    </xf>
    <xf numFmtId="0" fontId="22" fillId="0" borderId="15" xfId="0" applyFont="1" applyBorder="1" applyAlignment="1">
      <alignment horizontal="left" vertical="center" wrapText="1"/>
    </xf>
    <xf numFmtId="0" fontId="22" fillId="0" borderId="16" xfId="0" applyFont="1" applyBorder="1" applyAlignment="1">
      <alignment horizontal="left" vertical="center" wrapText="1"/>
    </xf>
    <xf numFmtId="0" fontId="22" fillId="0" borderId="6" xfId="0" applyFont="1" applyBorder="1" applyAlignment="1">
      <alignment horizontal="left" vertical="center" wrapText="1"/>
    </xf>
    <xf numFmtId="0" fontId="22" fillId="0" borderId="17" xfId="0" applyFont="1" applyBorder="1" applyAlignment="1">
      <alignment horizontal="left" vertical="center" wrapText="1"/>
    </xf>
    <xf numFmtId="0" fontId="22" fillId="0" borderId="14" xfId="0" applyFont="1" applyBorder="1" applyAlignment="1">
      <alignment horizontal="center" vertical="center" wrapText="1"/>
    </xf>
    <xf numFmtId="0" fontId="22" fillId="0" borderId="0" xfId="0" applyFont="1" applyAlignment="1">
      <alignment horizontal="center" vertical="center" wrapText="1"/>
    </xf>
    <xf numFmtId="0" fontId="22" fillId="0" borderId="6" xfId="0" applyFont="1" applyBorder="1" applyAlignment="1">
      <alignment horizontal="left" vertical="top" wrapText="1"/>
    </xf>
    <xf numFmtId="0" fontId="22" fillId="0" borderId="44" xfId="0" applyFont="1" applyBorder="1" applyAlignment="1">
      <alignment horizontal="center" vertical="center" wrapText="1"/>
    </xf>
    <xf numFmtId="3" fontId="20" fillId="2" borderId="0" xfId="4" applyNumberFormat="1" applyFont="1" applyFill="1" applyAlignment="1">
      <alignment horizontal="right" vertical="center"/>
    </xf>
    <xf numFmtId="0" fontId="33" fillId="2" borderId="14" xfId="4" applyFont="1" applyFill="1" applyBorder="1" applyAlignment="1">
      <alignment horizontal="right" vertical="center"/>
    </xf>
    <xf numFmtId="0" fontId="33" fillId="2" borderId="0" xfId="4" applyFont="1" applyFill="1" applyAlignment="1">
      <alignment horizontal="right" vertical="center"/>
    </xf>
    <xf numFmtId="0" fontId="20" fillId="2" borderId="46" xfId="4" applyFont="1" applyFill="1" applyBorder="1" applyAlignment="1">
      <alignment horizontal="center" vertical="center"/>
    </xf>
    <xf numFmtId="0" fontId="20" fillId="2" borderId="97" xfId="4" applyFont="1" applyFill="1" applyBorder="1" applyAlignment="1">
      <alignment horizontal="center" vertical="center"/>
    </xf>
    <xf numFmtId="0" fontId="20" fillId="2" borderId="81" xfId="4" applyFont="1" applyFill="1" applyBorder="1" applyAlignment="1">
      <alignment horizontal="center" vertical="center"/>
    </xf>
    <xf numFmtId="0" fontId="33" fillId="2" borderId="0" xfId="4" applyFont="1" applyFill="1" applyAlignment="1">
      <alignment horizontal="center" vertical="center"/>
    </xf>
    <xf numFmtId="0" fontId="33" fillId="2" borderId="0" xfId="4" applyFont="1" applyFill="1">
      <alignment vertical="center"/>
    </xf>
    <xf numFmtId="0" fontId="33" fillId="2" borderId="15" xfId="4" applyFont="1" applyFill="1" applyBorder="1">
      <alignment vertical="center"/>
    </xf>
    <xf numFmtId="0" fontId="33" fillId="2" borderId="12" xfId="4" applyFont="1" applyFill="1" applyBorder="1">
      <alignment vertical="center"/>
    </xf>
    <xf numFmtId="0" fontId="33" fillId="2" borderId="13" xfId="4" applyFont="1" applyFill="1" applyBorder="1">
      <alignment vertical="center"/>
    </xf>
    <xf numFmtId="0" fontId="20" fillId="2" borderId="194" xfId="4" applyFont="1" applyFill="1" applyBorder="1" applyAlignment="1">
      <alignment horizontal="left" vertical="center" wrapText="1"/>
    </xf>
    <xf numFmtId="0" fontId="20" fillId="2" borderId="22" xfId="4" applyFont="1" applyFill="1" applyBorder="1" applyAlignment="1">
      <alignment horizontal="left" vertical="center" wrapText="1"/>
    </xf>
    <xf numFmtId="0" fontId="20" fillId="2" borderId="203" xfId="4" applyFont="1" applyFill="1" applyBorder="1" applyAlignment="1">
      <alignment horizontal="left" vertical="center" wrapText="1"/>
    </xf>
    <xf numFmtId="0" fontId="20" fillId="2" borderId="83" xfId="4" applyFont="1" applyFill="1" applyBorder="1" applyAlignment="1">
      <alignment horizontal="left" vertical="center" wrapText="1"/>
    </xf>
    <xf numFmtId="0" fontId="20" fillId="2" borderId="25" xfId="4" applyFont="1" applyFill="1" applyBorder="1" applyAlignment="1">
      <alignment horizontal="left" vertical="center" wrapText="1"/>
    </xf>
    <xf numFmtId="0" fontId="20" fillId="2" borderId="70" xfId="4" applyFont="1" applyFill="1" applyBorder="1" applyAlignment="1">
      <alignment horizontal="left" vertical="center" wrapText="1"/>
    </xf>
    <xf numFmtId="0" fontId="20" fillId="2" borderId="21" xfId="4" applyFont="1" applyFill="1" applyBorder="1" applyAlignment="1">
      <alignment horizontal="left" vertical="center" wrapText="1"/>
    </xf>
    <xf numFmtId="0" fontId="20" fillId="2" borderId="61" xfId="4" applyFont="1" applyFill="1" applyBorder="1" applyAlignment="1">
      <alignment horizontal="left" vertical="center" wrapText="1"/>
    </xf>
    <xf numFmtId="0" fontId="33" fillId="2" borderId="11" xfId="4" applyFont="1" applyFill="1" applyBorder="1" applyAlignment="1">
      <alignment horizontal="center" vertical="center"/>
    </xf>
    <xf numFmtId="0" fontId="33" fillId="2" borderId="12" xfId="4" applyFont="1" applyFill="1" applyBorder="1" applyAlignment="1">
      <alignment horizontal="center" vertical="center"/>
    </xf>
    <xf numFmtId="0" fontId="33" fillId="2" borderId="14" xfId="4" applyFont="1" applyFill="1" applyBorder="1" applyAlignment="1">
      <alignment horizontal="center" vertical="center"/>
    </xf>
    <xf numFmtId="0" fontId="20" fillId="2" borderId="20" xfId="4" applyFont="1" applyFill="1" applyBorder="1" applyAlignment="1">
      <alignment horizontal="center" vertical="center" shrinkToFit="1"/>
    </xf>
    <xf numFmtId="0" fontId="23" fillId="0" borderId="87" xfId="0" applyFont="1" applyBorder="1" applyAlignment="1">
      <alignment horizontal="center" vertical="center" wrapText="1"/>
    </xf>
    <xf numFmtId="0" fontId="23" fillId="0" borderId="84"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85" xfId="0" applyFont="1" applyBorder="1" applyAlignment="1">
      <alignment horizontal="center" vertical="center" wrapText="1"/>
    </xf>
    <xf numFmtId="0" fontId="20" fillId="2" borderId="43" xfId="4" applyFont="1" applyFill="1" applyBorder="1" applyAlignment="1">
      <alignment horizontal="center" vertical="center"/>
    </xf>
    <xf numFmtId="0" fontId="20" fillId="2" borderId="2" xfId="4" applyFont="1" applyFill="1" applyBorder="1" applyAlignment="1">
      <alignment horizontal="center" vertical="center"/>
    </xf>
    <xf numFmtId="0" fontId="20" fillId="2" borderId="88" xfId="4" applyFont="1" applyFill="1" applyBorder="1" applyAlignment="1">
      <alignment horizontal="center" vertical="center"/>
    </xf>
    <xf numFmtId="0" fontId="20" fillId="2" borderId="99" xfId="4" applyFont="1" applyFill="1" applyBorder="1" applyAlignment="1">
      <alignment horizontal="center" vertical="center"/>
    </xf>
    <xf numFmtId="0" fontId="20" fillId="2" borderId="96" xfId="4" applyFont="1" applyFill="1" applyBorder="1">
      <alignment vertical="center"/>
    </xf>
    <xf numFmtId="0" fontId="20" fillId="2" borderId="19" xfId="4" applyFont="1" applyFill="1" applyBorder="1">
      <alignment vertical="center"/>
    </xf>
    <xf numFmtId="0" fontId="20" fillId="2" borderId="20" xfId="4" applyFont="1" applyFill="1" applyBorder="1">
      <alignment vertical="center"/>
    </xf>
    <xf numFmtId="0" fontId="20" fillId="0" borderId="6" xfId="4" applyFont="1" applyBorder="1" applyAlignment="1">
      <alignment horizontal="distributed" shrinkToFit="1"/>
    </xf>
    <xf numFmtId="0" fontId="15" fillId="10" borderId="6" xfId="4" applyFont="1" applyFill="1" applyBorder="1" applyAlignment="1">
      <alignment horizontal="center"/>
    </xf>
    <xf numFmtId="0" fontId="20" fillId="0" borderId="6" xfId="4" applyFont="1" applyBorder="1" applyAlignment="1">
      <alignment shrinkToFit="1"/>
    </xf>
    <xf numFmtId="0" fontId="20" fillId="2" borderId="80" xfId="4" applyFont="1" applyFill="1" applyBorder="1">
      <alignment vertical="center"/>
    </xf>
    <xf numFmtId="0" fontId="20" fillId="2" borderId="29" xfId="4" applyFont="1" applyFill="1" applyBorder="1">
      <alignment vertical="center"/>
    </xf>
    <xf numFmtId="0" fontId="20" fillId="2" borderId="98" xfId="4" applyFont="1" applyFill="1" applyBorder="1">
      <alignment vertical="center"/>
    </xf>
    <xf numFmtId="0" fontId="33" fillId="2" borderId="11" xfId="4" applyFont="1" applyFill="1" applyBorder="1" applyAlignment="1">
      <alignment horizontal="right" vertical="center"/>
    </xf>
    <xf numFmtId="0" fontId="33" fillId="2" borderId="12" xfId="4" applyFont="1" applyFill="1" applyBorder="1" applyAlignment="1">
      <alignment horizontal="right" vertical="center"/>
    </xf>
    <xf numFmtId="0" fontId="20" fillId="2" borderId="97" xfId="4" applyFont="1" applyFill="1" applyBorder="1" applyAlignment="1">
      <alignment horizontal="center" vertical="center" shrinkToFit="1"/>
    </xf>
    <xf numFmtId="0" fontId="20" fillId="2" borderId="29" xfId="4" applyFont="1" applyFill="1" applyBorder="1" applyAlignment="1">
      <alignment horizontal="center" vertical="center" shrinkToFit="1"/>
    </xf>
    <xf numFmtId="0" fontId="20" fillId="2" borderId="98" xfId="4" applyFont="1" applyFill="1" applyBorder="1" applyAlignment="1">
      <alignment horizontal="center" vertical="center" shrinkToFit="1"/>
    </xf>
    <xf numFmtId="0" fontId="20" fillId="2" borderId="87" xfId="4" applyFont="1" applyFill="1" applyBorder="1" applyAlignment="1">
      <alignment horizontal="center" vertical="center"/>
    </xf>
    <xf numFmtId="0" fontId="20" fillId="2" borderId="16" xfId="4" applyFont="1" applyFill="1" applyBorder="1" applyAlignment="1">
      <alignment horizontal="center" vertical="center"/>
    </xf>
    <xf numFmtId="0" fontId="22" fillId="2" borderId="18" xfId="4" applyFont="1" applyFill="1" applyBorder="1" applyAlignment="1">
      <alignment horizontal="left" vertical="center" shrinkToFit="1"/>
    </xf>
    <xf numFmtId="0" fontId="22" fillId="0" borderId="19" xfId="0" applyFont="1" applyBorder="1" applyAlignment="1">
      <alignment horizontal="left" vertical="center" shrinkToFit="1"/>
    </xf>
    <xf numFmtId="0" fontId="22" fillId="0" borderId="20" xfId="0" applyFont="1" applyBorder="1" applyAlignment="1">
      <alignment horizontal="left" vertical="center" shrinkToFit="1"/>
    </xf>
    <xf numFmtId="0" fontId="20" fillId="2" borderId="0" xfId="4" applyFont="1" applyFill="1" applyBorder="1" applyAlignment="1">
      <alignment horizontal="left" vertical="center"/>
    </xf>
    <xf numFmtId="0" fontId="22" fillId="0" borderId="15" xfId="0" applyFont="1" applyBorder="1" applyAlignment="1">
      <alignment horizontal="left" vertical="top" wrapText="1"/>
    </xf>
    <xf numFmtId="0" fontId="22" fillId="10" borderId="18" xfId="4" applyFont="1" applyFill="1" applyBorder="1" applyAlignment="1">
      <alignment horizontal="center" vertical="center"/>
    </xf>
    <xf numFmtId="0" fontId="22" fillId="10" borderId="19" xfId="4" applyFont="1" applyFill="1" applyBorder="1" applyAlignment="1">
      <alignment horizontal="center" vertical="center"/>
    </xf>
    <xf numFmtId="0" fontId="22" fillId="10" borderId="20" xfId="4" applyFont="1" applyFill="1" applyBorder="1" applyAlignment="1">
      <alignment horizontal="center" vertical="center"/>
    </xf>
    <xf numFmtId="180" fontId="22" fillId="2" borderId="18" xfId="4" applyNumberFormat="1" applyFont="1" applyFill="1" applyBorder="1" applyAlignment="1">
      <alignment horizontal="center" vertical="center"/>
    </xf>
    <xf numFmtId="180" fontId="22" fillId="2" borderId="19" xfId="4" applyNumberFormat="1" applyFont="1" applyFill="1" applyBorder="1" applyAlignment="1">
      <alignment horizontal="center" vertical="center"/>
    </xf>
    <xf numFmtId="0" fontId="22" fillId="2" borderId="18" xfId="4" applyFont="1" applyFill="1" applyBorder="1" applyAlignment="1">
      <alignment horizontal="center" vertical="center" shrinkToFit="1"/>
    </xf>
    <xf numFmtId="0" fontId="22" fillId="2" borderId="19" xfId="4" applyFont="1" applyFill="1" applyBorder="1" applyAlignment="1">
      <alignment horizontal="center" vertical="center" shrinkToFit="1"/>
    </xf>
    <xf numFmtId="0" fontId="22" fillId="2" borderId="20" xfId="4" applyFont="1" applyFill="1" applyBorder="1" applyAlignment="1">
      <alignment horizontal="center" vertical="center" shrinkToFit="1"/>
    </xf>
    <xf numFmtId="179" fontId="22" fillId="2" borderId="18" xfId="4" applyNumberFormat="1" applyFont="1" applyFill="1" applyBorder="1" applyAlignment="1">
      <alignment horizontal="center" vertical="center" shrinkToFit="1"/>
    </xf>
    <xf numFmtId="179" fontId="22" fillId="2" borderId="20" xfId="4" applyNumberFormat="1" applyFont="1" applyFill="1" applyBorder="1" applyAlignment="1">
      <alignment horizontal="center" vertical="center" shrinkToFit="1"/>
    </xf>
    <xf numFmtId="0" fontId="22" fillId="10" borderId="18" xfId="4" applyFont="1" applyFill="1" applyBorder="1" applyAlignment="1">
      <alignment horizontal="center" vertical="center" shrinkToFit="1"/>
    </xf>
    <xf numFmtId="0" fontId="22" fillId="10" borderId="19" xfId="4" applyFont="1" applyFill="1" applyBorder="1" applyAlignment="1">
      <alignment horizontal="center" vertical="center" shrinkToFit="1"/>
    </xf>
    <xf numFmtId="0" fontId="22" fillId="10" borderId="20" xfId="4" applyFont="1" applyFill="1" applyBorder="1" applyAlignment="1">
      <alignment horizontal="center" vertical="center" shrinkToFit="1"/>
    </xf>
    <xf numFmtId="0" fontId="22" fillId="2" borderId="83" xfId="4" applyFont="1" applyFill="1" applyBorder="1" applyAlignment="1">
      <alignment horizontal="left" vertical="center"/>
    </xf>
    <xf numFmtId="0" fontId="22" fillId="2" borderId="0" xfId="4" applyFont="1" applyFill="1" applyBorder="1" applyAlignment="1">
      <alignment horizontal="left" vertical="center"/>
    </xf>
    <xf numFmtId="0" fontId="22" fillId="0" borderId="0" xfId="4" applyFont="1" applyBorder="1" applyAlignment="1">
      <alignment horizontal="left" vertical="top" wrapText="1"/>
    </xf>
    <xf numFmtId="0" fontId="22" fillId="0" borderId="0" xfId="4" applyFont="1" applyBorder="1" applyAlignment="1">
      <alignment vertical="top" wrapText="1"/>
    </xf>
    <xf numFmtId="0" fontId="3" fillId="0" borderId="0" xfId="0" applyFont="1" applyBorder="1" applyAlignment="1">
      <alignment vertical="center"/>
    </xf>
    <xf numFmtId="0" fontId="3" fillId="0" borderId="5" xfId="0" applyFont="1" applyBorder="1" applyAlignment="1">
      <alignment vertical="center"/>
    </xf>
    <xf numFmtId="0" fontId="22" fillId="2" borderId="151" xfId="4" applyFont="1" applyFill="1" applyBorder="1" applyAlignment="1">
      <alignment horizontal="center" vertical="center"/>
    </xf>
    <xf numFmtId="0" fontId="22" fillId="2" borderId="18" xfId="0" applyFont="1" applyFill="1" applyBorder="1" applyAlignment="1">
      <alignment horizontal="left" vertical="center"/>
    </xf>
    <xf numFmtId="0" fontId="22" fillId="2" borderId="19" xfId="0" applyFont="1" applyFill="1" applyBorder="1" applyAlignment="1">
      <alignment horizontal="left" vertical="center"/>
    </xf>
    <xf numFmtId="0" fontId="22" fillId="2" borderId="20" xfId="0" applyFont="1" applyFill="1" applyBorder="1" applyAlignment="1">
      <alignment horizontal="left" vertical="center"/>
    </xf>
    <xf numFmtId="0" fontId="22" fillId="2" borderId="44" xfId="4" applyFont="1" applyFill="1" applyBorder="1" applyAlignment="1">
      <alignment horizontal="center" vertical="center"/>
    </xf>
    <xf numFmtId="0" fontId="22" fillId="2" borderId="11" xfId="4" applyFont="1" applyFill="1" applyBorder="1" applyAlignment="1">
      <alignment horizontal="center" vertical="center" wrapText="1"/>
    </xf>
    <xf numFmtId="0" fontId="22" fillId="2" borderId="11" xfId="4" applyFont="1" applyFill="1" applyBorder="1" applyAlignment="1">
      <alignment horizontal="center" vertical="center" wrapText="1" shrinkToFit="1"/>
    </xf>
    <xf numFmtId="0" fontId="22" fillId="2" borderId="12" xfId="4" applyFont="1" applyFill="1" applyBorder="1" applyAlignment="1">
      <alignment horizontal="center" vertical="center" wrapText="1" shrinkToFit="1"/>
    </xf>
    <xf numFmtId="0" fontId="22" fillId="2" borderId="13" xfId="4" applyFont="1" applyFill="1" applyBorder="1" applyAlignment="1">
      <alignment horizontal="center" vertical="center" wrapText="1" shrinkToFit="1"/>
    </xf>
    <xf numFmtId="0" fontId="22" fillId="2" borderId="16" xfId="4" applyFont="1" applyFill="1" applyBorder="1" applyAlignment="1">
      <alignment horizontal="center" vertical="center" wrapText="1" shrinkToFit="1"/>
    </xf>
    <xf numFmtId="0" fontId="22" fillId="2" borderId="6" xfId="4" applyFont="1" applyFill="1" applyBorder="1" applyAlignment="1">
      <alignment horizontal="center" vertical="center" wrapText="1" shrinkToFit="1"/>
    </xf>
    <xf numFmtId="0" fontId="22" fillId="2" borderId="17" xfId="4" applyFont="1" applyFill="1" applyBorder="1" applyAlignment="1">
      <alignment horizontal="center" vertical="center" wrapText="1" shrinkToFit="1"/>
    </xf>
    <xf numFmtId="0" fontId="22" fillId="10" borderId="18" xfId="0" applyFont="1" applyFill="1" applyBorder="1" applyAlignment="1">
      <alignment horizontal="center" vertical="center" shrinkToFit="1"/>
    </xf>
    <xf numFmtId="0" fontId="22" fillId="10" borderId="19" xfId="0" applyFont="1" applyFill="1" applyBorder="1" applyAlignment="1">
      <alignment horizontal="center" vertical="center" shrinkToFit="1"/>
    </xf>
    <xf numFmtId="0" fontId="22" fillId="10" borderId="20" xfId="0" applyFont="1" applyFill="1" applyBorder="1" applyAlignment="1">
      <alignment horizontal="center" vertical="center" shrinkToFit="1"/>
    </xf>
    <xf numFmtId="180" fontId="22" fillId="2" borderId="20" xfId="4" applyNumberFormat="1" applyFont="1" applyFill="1" applyBorder="1" applyAlignment="1">
      <alignment horizontal="center" vertical="center"/>
    </xf>
    <xf numFmtId="0" fontId="22" fillId="10" borderId="201" xfId="4" applyFont="1" applyFill="1" applyBorder="1" applyAlignment="1">
      <alignment horizontal="center" vertical="center"/>
    </xf>
    <xf numFmtId="0" fontId="22" fillId="0" borderId="201" xfId="4" applyFont="1" applyBorder="1" applyAlignment="1">
      <alignment horizontal="center" vertical="center"/>
    </xf>
    <xf numFmtId="0" fontId="20" fillId="0" borderId="0" xfId="4" applyFont="1" applyAlignment="1">
      <alignment horizontal="center" vertical="center" textRotation="255" shrinkToFit="1"/>
    </xf>
    <xf numFmtId="49" fontId="14" fillId="0" borderId="0" xfId="4" quotePrefix="1" applyNumberFormat="1" applyFont="1" applyBorder="1" applyAlignment="1">
      <alignment horizontal="center" vertical="center"/>
    </xf>
    <xf numFmtId="0" fontId="22" fillId="0" borderId="0" xfId="4" applyFont="1" applyBorder="1" applyAlignment="1">
      <alignment horizontal="left" vertical="center" wrapText="1"/>
    </xf>
    <xf numFmtId="0" fontId="22" fillId="2" borderId="11" xfId="4" applyFont="1" applyFill="1" applyBorder="1" applyAlignment="1">
      <alignment horizontal="center" vertical="center" shrinkToFit="1"/>
    </xf>
    <xf numFmtId="0" fontId="22" fillId="2" borderId="12" xfId="4" applyFont="1" applyFill="1" applyBorder="1" applyAlignment="1">
      <alignment horizontal="center" vertical="center" shrinkToFit="1"/>
    </xf>
    <xf numFmtId="0" fontId="22" fillId="2" borderId="13" xfId="4" applyFont="1" applyFill="1" applyBorder="1" applyAlignment="1">
      <alignment horizontal="center" vertical="center" shrinkToFit="1"/>
    </xf>
    <xf numFmtId="0" fontId="22" fillId="2" borderId="16" xfId="4" applyFont="1" applyFill="1" applyBorder="1" applyAlignment="1">
      <alignment horizontal="center" vertical="center" shrinkToFit="1"/>
    </xf>
    <xf numFmtId="0" fontId="22" fillId="2" borderId="6" xfId="4" applyFont="1" applyFill="1" applyBorder="1" applyAlignment="1">
      <alignment horizontal="center" vertical="center" shrinkToFit="1"/>
    </xf>
    <xf numFmtId="0" fontId="22" fillId="2" borderId="17" xfId="4" applyFont="1" applyFill="1" applyBorder="1" applyAlignment="1">
      <alignment horizontal="center" vertical="center" shrinkToFit="1"/>
    </xf>
    <xf numFmtId="0" fontId="20" fillId="0" borderId="6" xfId="4" applyFont="1" applyFill="1" applyBorder="1" applyAlignment="1">
      <alignment horizontal="center" shrinkToFit="1"/>
    </xf>
    <xf numFmtId="0" fontId="15" fillId="0" borderId="6" xfId="4" applyFont="1" applyFill="1" applyBorder="1" applyAlignment="1">
      <alignment horizontal="center"/>
    </xf>
    <xf numFmtId="0" fontId="20" fillId="0" borderId="6" xfId="4" applyFont="1" applyFill="1" applyBorder="1" applyAlignment="1">
      <alignment horizontal="left" shrinkToFit="1"/>
    </xf>
    <xf numFmtId="0" fontId="22" fillId="0" borderId="86" xfId="4" applyFont="1" applyFill="1" applyBorder="1" applyAlignment="1">
      <alignment horizontal="center" vertical="center" textRotation="255"/>
    </xf>
    <xf numFmtId="0" fontId="22" fillId="0" borderId="35" xfId="4" applyFont="1" applyFill="1" applyBorder="1" applyAlignment="1">
      <alignment horizontal="center" vertical="center" textRotation="255"/>
    </xf>
    <xf numFmtId="0" fontId="22" fillId="0" borderId="167" xfId="4" applyFont="1" applyFill="1" applyBorder="1" applyAlignment="1">
      <alignment horizontal="center" vertical="center" textRotation="255"/>
    </xf>
    <xf numFmtId="0" fontId="22" fillId="0" borderId="87" xfId="4" applyFont="1" applyFill="1" applyBorder="1" applyAlignment="1">
      <alignment horizontal="center" vertical="center" wrapText="1"/>
    </xf>
    <xf numFmtId="0" fontId="22" fillId="0" borderId="2" xfId="4" applyFont="1" applyFill="1" applyBorder="1" applyAlignment="1">
      <alignment horizontal="center" vertical="center" wrapText="1"/>
    </xf>
    <xf numFmtId="0" fontId="22" fillId="0" borderId="88" xfId="4" applyFont="1" applyFill="1" applyBorder="1" applyAlignment="1">
      <alignment horizontal="center" vertical="center" wrapText="1"/>
    </xf>
    <xf numFmtId="0" fontId="22" fillId="0" borderId="59" xfId="4" applyFont="1" applyFill="1" applyBorder="1" applyAlignment="1">
      <alignment horizontal="center" vertical="center"/>
    </xf>
    <xf numFmtId="0" fontId="22" fillId="0" borderId="89" xfId="4" applyFont="1" applyFill="1" applyBorder="1" applyAlignment="1">
      <alignment horizontal="center" vertical="center" textRotation="255"/>
    </xf>
    <xf numFmtId="0" fontId="22" fillId="0" borderId="4" xfId="4" applyFont="1" applyFill="1" applyBorder="1" applyAlignment="1">
      <alignment horizontal="center" vertical="center" textRotation="255"/>
    </xf>
    <xf numFmtId="0" fontId="22" fillId="0" borderId="142" xfId="4" applyFont="1" applyFill="1" applyBorder="1" applyAlignment="1">
      <alignment horizontal="center" vertical="center" textRotation="255"/>
    </xf>
    <xf numFmtId="0" fontId="22" fillId="0" borderId="72" xfId="4" applyFont="1" applyFill="1" applyBorder="1" applyAlignment="1">
      <alignment horizontal="center" vertical="center" wrapText="1"/>
    </xf>
    <xf numFmtId="0" fontId="22" fillId="0" borderId="50" xfId="4" applyFont="1" applyFill="1" applyBorder="1" applyAlignment="1">
      <alignment horizontal="center" vertical="center" wrapText="1"/>
    </xf>
    <xf numFmtId="0" fontId="22" fillId="0" borderId="73" xfId="4" applyFont="1" applyFill="1" applyBorder="1" applyAlignment="1">
      <alignment horizontal="center" vertical="center" wrapText="1"/>
    </xf>
    <xf numFmtId="183" fontId="22" fillId="0" borderId="87" xfId="1" applyNumberFormat="1" applyFont="1" applyFill="1" applyBorder="1" applyAlignment="1">
      <alignment horizontal="center" vertical="center" shrinkToFit="1"/>
    </xf>
    <xf numFmtId="183" fontId="22" fillId="0" borderId="2" xfId="1" applyNumberFormat="1" applyFont="1" applyFill="1" applyBorder="1" applyAlignment="1">
      <alignment horizontal="center" vertical="center" shrinkToFit="1"/>
    </xf>
    <xf numFmtId="183" fontId="22" fillId="0" borderId="88" xfId="1" applyNumberFormat="1" applyFont="1" applyFill="1" applyBorder="1" applyAlignment="1">
      <alignment horizontal="center" vertical="center" shrinkToFit="1"/>
    </xf>
    <xf numFmtId="183" fontId="22" fillId="0" borderId="57" xfId="1" applyNumberFormat="1" applyFont="1" applyFill="1" applyBorder="1" applyAlignment="1">
      <alignment horizontal="center" vertical="center" shrinkToFit="1"/>
    </xf>
    <xf numFmtId="183" fontId="22" fillId="0" borderId="7" xfId="1" applyNumberFormat="1" applyFont="1" applyFill="1" applyBorder="1" applyAlignment="1">
      <alignment horizontal="center" vertical="center" shrinkToFit="1"/>
    </xf>
    <xf numFmtId="183" fontId="22" fillId="0" borderId="27" xfId="1" applyNumberFormat="1" applyFont="1" applyFill="1" applyBorder="1" applyAlignment="1">
      <alignment horizontal="center" vertical="center" shrinkToFit="1"/>
    </xf>
    <xf numFmtId="181" fontId="22" fillId="0" borderId="87" xfId="4" applyNumberFormat="1" applyFont="1" applyFill="1" applyBorder="1" applyAlignment="1">
      <alignment horizontal="center" vertical="center" shrinkToFit="1"/>
    </xf>
    <xf numFmtId="0" fontId="22" fillId="0" borderId="2" xfId="4" applyFont="1" applyFill="1" applyBorder="1" applyAlignment="1">
      <alignment horizontal="center" vertical="center" shrinkToFit="1"/>
    </xf>
    <xf numFmtId="0" fontId="22" fillId="0" borderId="88" xfId="4" applyFont="1" applyFill="1" applyBorder="1" applyAlignment="1">
      <alignment horizontal="center" vertical="center" shrinkToFit="1"/>
    </xf>
    <xf numFmtId="0" fontId="22" fillId="0" borderId="57" xfId="4" applyFont="1" applyFill="1" applyBorder="1" applyAlignment="1">
      <alignment horizontal="center" vertical="center" shrinkToFit="1"/>
    </xf>
    <xf numFmtId="0" fontId="22" fillId="0" borderId="7" xfId="4" applyFont="1" applyFill="1" applyBorder="1" applyAlignment="1">
      <alignment horizontal="center" vertical="center" shrinkToFit="1"/>
    </xf>
    <xf numFmtId="0" fontId="22" fillId="0" borderId="27" xfId="4" applyFont="1" applyFill="1" applyBorder="1" applyAlignment="1">
      <alignment horizontal="center" vertical="center" shrinkToFit="1"/>
    </xf>
    <xf numFmtId="181" fontId="22" fillId="0" borderId="87" xfId="4" applyNumberFormat="1" applyFont="1" applyFill="1" applyBorder="1" applyAlignment="1">
      <alignment horizontal="right" vertical="center" shrinkToFit="1"/>
    </xf>
    <xf numFmtId="0" fontId="22" fillId="0" borderId="2" xfId="4" applyFont="1" applyFill="1" applyBorder="1" applyAlignment="1">
      <alignment horizontal="right" vertical="center" shrinkToFit="1"/>
    </xf>
    <xf numFmtId="0" fontId="22" fillId="0" borderId="88" xfId="4" applyFont="1" applyFill="1" applyBorder="1" applyAlignment="1">
      <alignment horizontal="right" vertical="center" shrinkToFit="1"/>
    </xf>
    <xf numFmtId="0" fontId="22" fillId="0" borderId="14" xfId="4" applyFont="1" applyFill="1" applyBorder="1" applyAlignment="1">
      <alignment horizontal="right" vertical="center" shrinkToFit="1"/>
    </xf>
    <xf numFmtId="0" fontId="22" fillId="0" borderId="0" xfId="4" applyFont="1" applyFill="1" applyAlignment="1">
      <alignment horizontal="right" vertical="center" shrinkToFit="1"/>
    </xf>
    <xf numFmtId="0" fontId="22" fillId="0" borderId="15" xfId="4" applyFont="1" applyFill="1" applyBorder="1" applyAlignment="1">
      <alignment horizontal="right" vertical="center" shrinkToFit="1"/>
    </xf>
    <xf numFmtId="38" fontId="22" fillId="0" borderId="11" xfId="1" applyFont="1" applyFill="1" applyBorder="1" applyAlignment="1">
      <alignment horizontal="right" vertical="center"/>
    </xf>
    <xf numFmtId="38" fontId="22" fillId="0" borderId="12" xfId="1" applyFont="1" applyFill="1" applyBorder="1" applyAlignment="1">
      <alignment horizontal="right" vertical="center"/>
    </xf>
    <xf numFmtId="38" fontId="22" fillId="0" borderId="13" xfId="1" applyFont="1" applyFill="1" applyBorder="1" applyAlignment="1">
      <alignment horizontal="right" vertical="center"/>
    </xf>
    <xf numFmtId="38" fontId="22" fillId="0" borderId="57" xfId="1" applyFont="1" applyFill="1" applyBorder="1" applyAlignment="1">
      <alignment horizontal="right" vertical="center"/>
    </xf>
    <xf numFmtId="38" fontId="22" fillId="0" borderId="7" xfId="1" applyFont="1" applyFill="1" applyBorder="1" applyAlignment="1">
      <alignment horizontal="right" vertical="center"/>
    </xf>
    <xf numFmtId="38" fontId="22" fillId="0" borderId="27" xfId="1" applyFont="1" applyFill="1" applyBorder="1" applyAlignment="1">
      <alignment horizontal="right" vertical="center"/>
    </xf>
    <xf numFmtId="38" fontId="22" fillId="0" borderId="11" xfId="1" applyFont="1" applyFill="1" applyBorder="1" applyAlignment="1">
      <alignment horizontal="center" vertical="center" shrinkToFit="1"/>
    </xf>
    <xf numFmtId="38" fontId="22" fillId="0" borderId="12" xfId="1" applyFont="1" applyFill="1" applyBorder="1" applyAlignment="1">
      <alignment horizontal="center" vertical="center" shrinkToFit="1"/>
    </xf>
    <xf numFmtId="38" fontId="22" fillId="0" borderId="13" xfId="1" applyFont="1" applyFill="1" applyBorder="1" applyAlignment="1">
      <alignment horizontal="center" vertical="center" shrinkToFit="1"/>
    </xf>
    <xf numFmtId="38" fontId="22" fillId="0" borderId="57" xfId="1" applyFont="1" applyFill="1" applyBorder="1" applyAlignment="1">
      <alignment horizontal="center" vertical="center" shrinkToFit="1"/>
    </xf>
    <xf numFmtId="38" fontId="22" fillId="0" borderId="7" xfId="1" applyFont="1" applyFill="1" applyBorder="1" applyAlignment="1">
      <alignment horizontal="center" vertical="center" shrinkToFit="1"/>
    </xf>
    <xf numFmtId="38" fontId="22" fillId="0" borderId="27" xfId="1" applyFont="1" applyFill="1" applyBorder="1" applyAlignment="1">
      <alignment horizontal="center" vertical="center" shrinkToFit="1"/>
    </xf>
    <xf numFmtId="0" fontId="22" fillId="0" borderId="11" xfId="4" applyFont="1" applyFill="1" applyBorder="1" applyAlignment="1">
      <alignment vertical="center" wrapText="1"/>
    </xf>
    <xf numFmtId="0" fontId="22" fillId="0" borderId="12" xfId="4" applyFont="1" applyFill="1" applyBorder="1" applyAlignment="1">
      <alignment vertical="center" wrapText="1"/>
    </xf>
    <xf numFmtId="0" fontId="22" fillId="0" borderId="39" xfId="4" applyFont="1" applyFill="1" applyBorder="1" applyAlignment="1">
      <alignment vertical="center" wrapText="1"/>
    </xf>
    <xf numFmtId="0" fontId="22" fillId="0" borderId="14" xfId="4" applyFont="1" applyFill="1" applyBorder="1" applyAlignment="1">
      <alignment vertical="center" wrapText="1"/>
    </xf>
    <xf numFmtId="0" fontId="22" fillId="0" borderId="0" xfId="4" applyFont="1" applyFill="1" applyAlignment="1">
      <alignment vertical="center" wrapText="1"/>
    </xf>
    <xf numFmtId="0" fontId="22" fillId="0" borderId="5" xfId="4" applyFont="1" applyFill="1" applyBorder="1" applyAlignment="1">
      <alignment vertical="center" wrapText="1"/>
    </xf>
    <xf numFmtId="0" fontId="22" fillId="0" borderId="59" xfId="4" applyFont="1" applyFill="1" applyBorder="1" applyAlignment="1">
      <alignment vertical="center" wrapText="1"/>
    </xf>
    <xf numFmtId="0" fontId="22" fillId="0" borderId="21" xfId="4" applyFont="1" applyFill="1" applyBorder="1" applyAlignment="1">
      <alignment vertical="center" wrapText="1"/>
    </xf>
    <xf numFmtId="0" fontId="22" fillId="0" borderId="171" xfId="4" applyFont="1" applyFill="1" applyBorder="1" applyAlignment="1">
      <alignment vertical="center" wrapText="1"/>
    </xf>
    <xf numFmtId="0" fontId="22" fillId="0" borderId="352" xfId="4" applyFont="1" applyFill="1" applyBorder="1" applyAlignment="1">
      <alignment horizontal="center" vertical="center" wrapText="1"/>
    </xf>
    <xf numFmtId="0" fontId="22" fillId="0" borderId="353" xfId="4" applyFont="1" applyFill="1" applyBorder="1" applyAlignment="1">
      <alignment horizontal="center" vertical="center" wrapText="1"/>
    </xf>
    <xf numFmtId="0" fontId="22" fillId="0" borderId="355" xfId="4" applyFont="1" applyFill="1" applyBorder="1" applyAlignment="1">
      <alignment horizontal="center" vertical="center" wrapText="1"/>
    </xf>
    <xf numFmtId="0" fontId="22" fillId="0" borderId="356" xfId="4" applyFont="1" applyFill="1" applyBorder="1" applyAlignment="1">
      <alignment horizontal="center" vertical="center" wrapText="1"/>
    </xf>
    <xf numFmtId="0" fontId="22" fillId="0" borderId="358" xfId="4" applyFont="1" applyFill="1" applyBorder="1" applyAlignment="1">
      <alignment horizontal="center" vertical="center" wrapText="1"/>
    </xf>
    <xf numFmtId="0" fontId="22" fillId="0" borderId="359" xfId="4" applyFont="1" applyFill="1" applyBorder="1" applyAlignment="1">
      <alignment horizontal="center" vertical="center" wrapText="1"/>
    </xf>
    <xf numFmtId="0" fontId="23" fillId="0" borderId="353" xfId="4" applyFont="1" applyFill="1" applyBorder="1" applyAlignment="1">
      <alignment horizontal="center" vertical="center" wrapText="1"/>
    </xf>
    <xf numFmtId="0" fontId="23" fillId="0" borderId="354" xfId="4" applyFont="1" applyFill="1" applyBorder="1" applyAlignment="1">
      <alignment horizontal="center" vertical="center" wrapText="1"/>
    </xf>
    <xf numFmtId="0" fontId="23" fillId="0" borderId="356" xfId="4" applyFont="1" applyFill="1" applyBorder="1" applyAlignment="1">
      <alignment horizontal="center" vertical="center" wrapText="1"/>
    </xf>
    <xf numFmtId="0" fontId="23" fillId="0" borderId="357" xfId="4" applyFont="1" applyFill="1" applyBorder="1" applyAlignment="1">
      <alignment horizontal="center" vertical="center" wrapText="1"/>
    </xf>
    <xf numFmtId="0" fontId="23" fillId="0" borderId="359" xfId="4" applyFont="1" applyFill="1" applyBorder="1" applyAlignment="1">
      <alignment horizontal="center" vertical="center" wrapText="1"/>
    </xf>
    <xf numFmtId="0" fontId="23" fillId="0" borderId="360" xfId="4" applyFont="1" applyFill="1" applyBorder="1" applyAlignment="1">
      <alignment horizontal="center" vertical="center" wrapText="1"/>
    </xf>
    <xf numFmtId="0" fontId="22" fillId="0" borderId="74" xfId="4" applyFont="1" applyFill="1" applyBorder="1" applyAlignment="1">
      <alignment horizontal="center" vertical="center" wrapText="1"/>
    </xf>
    <xf numFmtId="0" fontId="22" fillId="0" borderId="64" xfId="4" applyFont="1" applyFill="1" applyBorder="1" applyAlignment="1">
      <alignment horizontal="center" vertical="center" wrapText="1"/>
    </xf>
    <xf numFmtId="0" fontId="22" fillId="0" borderId="75" xfId="4" applyFont="1" applyFill="1" applyBorder="1" applyAlignment="1">
      <alignment horizontal="center" vertical="center" wrapText="1"/>
    </xf>
    <xf numFmtId="0" fontId="22" fillId="0" borderId="37" xfId="4" applyFont="1" applyFill="1" applyBorder="1" applyAlignment="1">
      <alignment horizontal="center" vertical="center" wrapText="1"/>
    </xf>
    <xf numFmtId="0" fontId="36" fillId="0" borderId="11" xfId="4" applyFont="1" applyFill="1" applyBorder="1" applyAlignment="1">
      <alignment horizontal="center" vertical="center" shrinkToFit="1"/>
    </xf>
    <xf numFmtId="0" fontId="36" fillId="0" borderId="12" xfId="4" applyFont="1" applyFill="1" applyBorder="1" applyAlignment="1">
      <alignment horizontal="center" vertical="center" shrinkToFit="1"/>
    </xf>
    <xf numFmtId="0" fontId="36" fillId="0" borderId="13" xfId="4" applyFont="1" applyFill="1" applyBorder="1" applyAlignment="1">
      <alignment horizontal="center" vertical="center" shrinkToFit="1"/>
    </xf>
    <xf numFmtId="0" fontId="22" fillId="0" borderId="92" xfId="4" applyFont="1" applyFill="1" applyBorder="1" applyAlignment="1">
      <alignment horizontal="center" vertical="center" textRotation="255" shrinkToFit="1"/>
    </xf>
    <xf numFmtId="0" fontId="22" fillId="0" borderId="36" xfId="0" applyFont="1" applyFill="1" applyBorder="1" applyAlignment="1">
      <alignment horizontal="center" vertical="center" textRotation="255" shrinkToFit="1"/>
    </xf>
    <xf numFmtId="0" fontId="22" fillId="0" borderId="170" xfId="0" applyFont="1" applyFill="1" applyBorder="1" applyAlignment="1">
      <alignment horizontal="center" vertical="center" textRotation="255" shrinkToFit="1"/>
    </xf>
    <xf numFmtId="0" fontId="22" fillId="0" borderId="2" xfId="0" applyFont="1" applyFill="1" applyBorder="1" applyAlignment="1">
      <alignment horizontal="center" vertical="center" wrapText="1"/>
    </xf>
    <xf numFmtId="0" fontId="22" fillId="0" borderId="84" xfId="0" applyFont="1" applyFill="1" applyBorder="1" applyAlignment="1">
      <alignment horizontal="center" vertical="center" wrapText="1"/>
    </xf>
    <xf numFmtId="0" fontId="22" fillId="0" borderId="16" xfId="0"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85" xfId="0" applyFont="1" applyFill="1" applyBorder="1" applyAlignment="1">
      <alignment horizontal="center" vertical="center" wrapText="1"/>
    </xf>
    <xf numFmtId="0" fontId="23" fillId="0" borderId="41" xfId="0" applyFont="1" applyFill="1" applyBorder="1" applyAlignment="1">
      <alignment horizontal="center" vertical="center" shrinkToFit="1"/>
    </xf>
    <xf numFmtId="0" fontId="23" fillId="0" borderId="26" xfId="0" applyFont="1" applyFill="1" applyBorder="1" applyAlignment="1">
      <alignment horizontal="center" vertical="center" shrinkToFit="1"/>
    </xf>
    <xf numFmtId="0" fontId="22" fillId="0" borderId="18" xfId="4" applyFont="1" applyFill="1" applyBorder="1" applyAlignment="1">
      <alignment horizontal="center" vertical="center" shrinkToFit="1"/>
    </xf>
    <xf numFmtId="0" fontId="22" fillId="0" borderId="19" xfId="4" applyFont="1" applyFill="1" applyBorder="1" applyAlignment="1">
      <alignment horizontal="center" vertical="center" shrinkToFit="1"/>
    </xf>
    <xf numFmtId="0" fontId="22" fillId="0" borderId="20" xfId="4" applyFont="1" applyFill="1" applyBorder="1" applyAlignment="1">
      <alignment horizontal="center" vertical="center" shrinkToFit="1"/>
    </xf>
    <xf numFmtId="0" fontId="36" fillId="0" borderId="11" xfId="4" applyFont="1" applyFill="1" applyBorder="1" applyAlignment="1">
      <alignment horizontal="center" vertical="center" wrapText="1"/>
    </xf>
    <xf numFmtId="0" fontId="36" fillId="0" borderId="13" xfId="4" applyFont="1" applyFill="1" applyBorder="1" applyAlignment="1">
      <alignment horizontal="center" vertical="center" wrapText="1"/>
    </xf>
    <xf numFmtId="0" fontId="36" fillId="0" borderId="14" xfId="4" applyFont="1" applyFill="1" applyBorder="1" applyAlignment="1">
      <alignment horizontal="center" vertical="center" wrapText="1"/>
    </xf>
    <xf numFmtId="0" fontId="36" fillId="0" borderId="15" xfId="4" applyFont="1" applyFill="1" applyBorder="1" applyAlignment="1">
      <alignment horizontal="center" vertical="center" wrapText="1"/>
    </xf>
    <xf numFmtId="0" fontId="36" fillId="0" borderId="59" xfId="4" applyFont="1" applyFill="1" applyBorder="1" applyAlignment="1">
      <alignment horizontal="center" vertical="center" wrapText="1"/>
    </xf>
    <xf numFmtId="0" fontId="36" fillId="0" borderId="60" xfId="4" applyFont="1" applyFill="1" applyBorder="1" applyAlignment="1">
      <alignment horizontal="center" vertical="center" wrapText="1"/>
    </xf>
    <xf numFmtId="0" fontId="36" fillId="0" borderId="34" xfId="4" applyFont="1" applyFill="1" applyBorder="1" applyAlignment="1">
      <alignment horizontal="center" vertical="center" wrapText="1"/>
    </xf>
    <xf numFmtId="0" fontId="36" fillId="0" borderId="25" xfId="4" applyFont="1" applyFill="1" applyBorder="1" applyAlignment="1">
      <alignment horizontal="center" vertical="center" wrapText="1"/>
    </xf>
    <xf numFmtId="0" fontId="36" fillId="0" borderId="61" xfId="4" applyFont="1" applyFill="1" applyBorder="1" applyAlignment="1">
      <alignment horizontal="center" vertical="center" wrapText="1"/>
    </xf>
    <xf numFmtId="0" fontId="22" fillId="0" borderId="54" xfId="4" applyFont="1" applyFill="1" applyBorder="1" applyAlignment="1">
      <alignment horizontal="center" vertical="center"/>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34"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2" fillId="0" borderId="0" xfId="0" applyFont="1" applyFill="1" applyAlignment="1">
      <alignment horizontal="center" vertical="center" wrapText="1"/>
    </xf>
    <xf numFmtId="0" fontId="22" fillId="0" borderId="25" xfId="0" applyFont="1" applyFill="1" applyBorder="1" applyAlignment="1">
      <alignment horizontal="center" vertical="center" wrapText="1"/>
    </xf>
    <xf numFmtId="0" fontId="36" fillId="0" borderId="102" xfId="4" applyFont="1" applyFill="1" applyBorder="1" applyAlignment="1">
      <alignment horizontal="center" vertical="center" wrapText="1"/>
    </xf>
    <xf numFmtId="0" fontId="36" fillId="0" borderId="161" xfId="4" applyFont="1" applyFill="1" applyBorder="1" applyAlignment="1">
      <alignment horizontal="center" vertical="center" wrapText="1"/>
    </xf>
    <xf numFmtId="0" fontId="36" fillId="0" borderId="145" xfId="4" applyFont="1" applyFill="1" applyBorder="1" applyAlignment="1">
      <alignment horizontal="center" vertical="center" wrapText="1"/>
    </xf>
    <xf numFmtId="0" fontId="36" fillId="0" borderId="162" xfId="4" applyFont="1" applyFill="1" applyBorder="1" applyAlignment="1">
      <alignment horizontal="center" vertical="center" wrapText="1"/>
    </xf>
    <xf numFmtId="0" fontId="22" fillId="0" borderId="89" xfId="4" applyFont="1" applyFill="1" applyBorder="1" applyAlignment="1">
      <alignment horizontal="center" vertical="center" textRotation="255" shrinkToFit="1"/>
    </xf>
    <xf numFmtId="0" fontId="22" fillId="0" borderId="4" xfId="4" applyFont="1" applyFill="1" applyBorder="1" applyAlignment="1">
      <alignment horizontal="center" vertical="center" textRotation="255" shrinkToFit="1"/>
    </xf>
    <xf numFmtId="0" fontId="22" fillId="0" borderId="142" xfId="4" applyFont="1" applyFill="1" applyBorder="1" applyAlignment="1">
      <alignment horizontal="center" vertical="center" textRotation="255" shrinkToFit="1"/>
    </xf>
    <xf numFmtId="0" fontId="22" fillId="0" borderId="87" xfId="4" applyFont="1" applyFill="1" applyBorder="1" applyAlignment="1">
      <alignment horizontal="center" vertical="distributed" textRotation="255" wrapText="1" indent="1"/>
    </xf>
    <xf numFmtId="0" fontId="22" fillId="0" borderId="88" xfId="4" applyFont="1" applyFill="1" applyBorder="1" applyAlignment="1">
      <alignment horizontal="center" vertical="distributed" textRotation="255" wrapText="1" indent="1"/>
    </xf>
    <xf numFmtId="0" fontId="22" fillId="0" borderId="14" xfId="4" applyFont="1" applyFill="1" applyBorder="1" applyAlignment="1">
      <alignment horizontal="center" vertical="distributed" textRotation="255" wrapText="1" indent="1"/>
    </xf>
    <xf numFmtId="0" fontId="22" fillId="0" borderId="15" xfId="4" applyFont="1" applyFill="1" applyBorder="1" applyAlignment="1">
      <alignment horizontal="center" vertical="distributed" textRotation="255" wrapText="1" indent="1"/>
    </xf>
    <xf numFmtId="0" fontId="22" fillId="0" borderId="59" xfId="4" applyFont="1" applyFill="1" applyBorder="1" applyAlignment="1">
      <alignment horizontal="center" vertical="distributed" textRotation="255" wrapText="1" indent="1"/>
    </xf>
    <xf numFmtId="0" fontId="22" fillId="0" borderId="60" xfId="4" applyFont="1" applyFill="1" applyBorder="1" applyAlignment="1">
      <alignment horizontal="center" vertical="distributed" textRotation="255" wrapText="1" indent="1"/>
    </xf>
    <xf numFmtId="0" fontId="22" fillId="0" borderId="91" xfId="4" applyFont="1" applyFill="1" applyBorder="1" applyAlignment="1">
      <alignment horizontal="center" vertical="center"/>
    </xf>
    <xf numFmtId="0" fontId="22" fillId="0" borderId="26" xfId="4" applyFont="1" applyFill="1" applyBorder="1" applyAlignment="1">
      <alignment horizontal="center" vertical="center"/>
    </xf>
    <xf numFmtId="0" fontId="22" fillId="0" borderId="90" xfId="4" applyFont="1" applyFill="1" applyBorder="1" applyAlignment="1">
      <alignment horizontal="center" vertical="center"/>
    </xf>
    <xf numFmtId="0" fontId="22" fillId="0" borderId="2" xfId="4" applyFont="1" applyFill="1" applyBorder="1">
      <alignment vertical="center"/>
    </xf>
    <xf numFmtId="0" fontId="22" fillId="0" borderId="91" xfId="4" applyFont="1" applyFill="1" applyBorder="1">
      <alignment vertical="center"/>
    </xf>
    <xf numFmtId="0" fontId="22" fillId="0" borderId="6" xfId="4" applyFont="1" applyFill="1" applyBorder="1">
      <alignment vertical="center"/>
    </xf>
    <xf numFmtId="0" fontId="22" fillId="0" borderId="26" xfId="4" applyFont="1" applyFill="1" applyBorder="1">
      <alignment vertical="center"/>
    </xf>
    <xf numFmtId="0" fontId="23" fillId="0" borderId="90" xfId="4" applyFont="1" applyFill="1" applyBorder="1" applyAlignment="1">
      <alignment horizontal="center" vertical="center" shrinkToFit="1"/>
    </xf>
    <xf numFmtId="0" fontId="23" fillId="0" borderId="91" xfId="4" applyFont="1" applyFill="1" applyBorder="1" applyAlignment="1">
      <alignment horizontal="center" vertical="center" shrinkToFit="1"/>
    </xf>
    <xf numFmtId="0" fontId="36" fillId="0" borderId="49" xfId="4" applyFont="1" applyFill="1" applyBorder="1" applyAlignment="1">
      <alignment horizontal="center" vertical="center" shrinkToFit="1"/>
    </xf>
    <xf numFmtId="0" fontId="36" fillId="0" borderId="52" xfId="4" applyFont="1" applyFill="1" applyBorder="1" applyAlignment="1">
      <alignment horizontal="center" vertical="center" shrinkToFit="1"/>
    </xf>
    <xf numFmtId="0" fontId="36" fillId="0" borderId="51" xfId="4" applyFont="1" applyFill="1" applyBorder="1" applyAlignment="1">
      <alignment horizontal="center" vertical="center" shrinkToFit="1"/>
    </xf>
    <xf numFmtId="0" fontId="22" fillId="0" borderId="61" xfId="4" applyFont="1" applyFill="1" applyBorder="1" applyAlignment="1">
      <alignment horizontal="center" vertical="center" shrinkToFit="1"/>
    </xf>
    <xf numFmtId="0" fontId="22" fillId="0" borderId="35" xfId="4" applyFont="1" applyFill="1" applyBorder="1" applyAlignment="1">
      <alignment horizontal="center" vertical="center"/>
    </xf>
    <xf numFmtId="0" fontId="22" fillId="0" borderId="40" xfId="4" applyFont="1" applyFill="1" applyBorder="1" applyAlignment="1">
      <alignment horizontal="center" vertical="center"/>
    </xf>
    <xf numFmtId="0" fontId="22" fillId="0" borderId="48" xfId="4" applyFont="1" applyFill="1" applyBorder="1" applyAlignment="1">
      <alignment horizontal="center" vertical="center" shrinkToFit="1"/>
    </xf>
    <xf numFmtId="0" fontId="22" fillId="0" borderId="22" xfId="4" applyFont="1" applyFill="1" applyBorder="1" applyAlignment="1">
      <alignment horizontal="center" vertical="center" shrinkToFit="1"/>
    </xf>
    <xf numFmtId="0" fontId="22" fillId="0" borderId="47" xfId="4" applyFont="1" applyFill="1" applyBorder="1" applyAlignment="1">
      <alignment horizontal="center" vertical="center" shrinkToFit="1"/>
    </xf>
    <xf numFmtId="0" fontId="22" fillId="0" borderId="17" xfId="4" applyFont="1" applyFill="1" applyBorder="1" applyAlignment="1">
      <alignment horizontal="center" vertical="center" shrinkToFit="1"/>
    </xf>
    <xf numFmtId="0" fontId="22" fillId="0" borderId="48" xfId="4" applyFont="1" applyFill="1" applyBorder="1" applyAlignment="1">
      <alignment horizontal="center" vertical="center" wrapText="1"/>
    </xf>
    <xf numFmtId="0" fontId="22" fillId="0" borderId="22" xfId="4" applyFont="1" applyFill="1" applyBorder="1" applyAlignment="1">
      <alignment horizontal="center" vertical="center" wrapText="1"/>
    </xf>
    <xf numFmtId="0" fontId="22" fillId="0" borderId="47" xfId="4" applyFont="1" applyFill="1" applyBorder="1" applyAlignment="1">
      <alignment horizontal="center" vertical="center" wrapText="1"/>
    </xf>
    <xf numFmtId="0" fontId="22" fillId="0" borderId="199" xfId="4" applyFont="1" applyFill="1" applyBorder="1" applyAlignment="1">
      <alignment horizontal="center" vertical="center" shrinkToFit="1"/>
    </xf>
    <xf numFmtId="0" fontId="22" fillId="0" borderId="4" xfId="4" applyFont="1" applyFill="1" applyBorder="1" applyAlignment="1">
      <alignment horizontal="center" vertical="center" shrinkToFit="1"/>
    </xf>
    <xf numFmtId="0" fontId="22" fillId="0" borderId="33" xfId="4" applyFont="1" applyFill="1" applyBorder="1" applyAlignment="1">
      <alignment horizontal="center" vertical="center" shrinkToFit="1"/>
    </xf>
    <xf numFmtId="0" fontId="22" fillId="0" borderId="72" xfId="4" applyFont="1" applyFill="1" applyBorder="1" applyAlignment="1">
      <alignment horizontal="center" vertical="center" shrinkToFit="1"/>
    </xf>
    <xf numFmtId="0" fontId="22" fillId="0" borderId="50" xfId="4" applyFont="1" applyFill="1" applyBorder="1" applyAlignment="1">
      <alignment horizontal="center" vertical="center" shrinkToFit="1"/>
    </xf>
    <xf numFmtId="0" fontId="22" fillId="0" borderId="73" xfId="4" applyFont="1" applyFill="1" applyBorder="1" applyAlignment="1">
      <alignment horizontal="center" vertical="center" shrinkToFit="1"/>
    </xf>
    <xf numFmtId="0" fontId="22" fillId="0" borderId="199" xfId="4" applyFont="1" applyFill="1" applyBorder="1" applyAlignment="1">
      <alignment horizontal="center" vertical="center"/>
    </xf>
    <xf numFmtId="0" fontId="22" fillId="0" borderId="4" xfId="4" applyFont="1" applyFill="1" applyBorder="1" applyAlignment="1">
      <alignment horizontal="center" vertical="center"/>
    </xf>
    <xf numFmtId="0" fontId="22" fillId="0" borderId="33" xfId="4" applyFont="1" applyFill="1" applyBorder="1" applyAlignment="1">
      <alignment horizontal="center" vertical="center"/>
    </xf>
    <xf numFmtId="0" fontId="36" fillId="0" borderId="48" xfId="4" applyFont="1" applyFill="1" applyBorder="1" applyAlignment="1">
      <alignment horizontal="center" vertical="center" wrapText="1"/>
    </xf>
    <xf numFmtId="0" fontId="36" fillId="0" borderId="47" xfId="4" applyFont="1" applyFill="1" applyBorder="1" applyAlignment="1">
      <alignment horizontal="center" vertical="center" wrapText="1"/>
    </xf>
    <xf numFmtId="0" fontId="36" fillId="0" borderId="16" xfId="4" applyFont="1" applyFill="1" applyBorder="1" applyAlignment="1">
      <alignment horizontal="center" vertical="center" wrapText="1"/>
    </xf>
    <xf numFmtId="0" fontId="36" fillId="0" borderId="17" xfId="4" applyFont="1" applyFill="1" applyBorder="1" applyAlignment="1">
      <alignment horizontal="center" vertical="center" wrapText="1"/>
    </xf>
    <xf numFmtId="0" fontId="22" fillId="0" borderId="48" xfId="4" applyFont="1" applyFill="1" applyBorder="1" applyAlignment="1">
      <alignment horizontal="left" vertical="center"/>
    </xf>
    <xf numFmtId="0" fontId="22" fillId="0" borderId="47" xfId="4" applyFont="1" applyFill="1" applyBorder="1" applyAlignment="1">
      <alignment horizontal="left" vertical="center"/>
    </xf>
    <xf numFmtId="0" fontId="22" fillId="0" borderId="14" xfId="4" applyFont="1" applyFill="1" applyBorder="1" applyAlignment="1">
      <alignment horizontal="left" vertical="center"/>
    </xf>
    <xf numFmtId="0" fontId="22" fillId="0" borderId="15" xfId="4" applyFont="1" applyFill="1" applyBorder="1" applyAlignment="1">
      <alignment horizontal="left" vertical="center"/>
    </xf>
    <xf numFmtId="0" fontId="36" fillId="0" borderId="77" xfId="4" applyFont="1" applyFill="1" applyBorder="1" applyAlignment="1">
      <alignment horizontal="center" vertical="center" shrinkToFit="1"/>
    </xf>
    <xf numFmtId="0" fontId="36" fillId="0" borderId="66" xfId="4" applyFont="1" applyFill="1" applyBorder="1" applyAlignment="1">
      <alignment horizontal="center" vertical="center" shrinkToFit="1"/>
    </xf>
    <xf numFmtId="0" fontId="36" fillId="0" borderId="67" xfId="4" applyFont="1" applyFill="1" applyBorder="1" applyAlignment="1">
      <alignment horizontal="center" vertical="center" shrinkToFit="1"/>
    </xf>
    <xf numFmtId="0" fontId="36" fillId="0" borderId="168" xfId="4" applyFont="1" applyFill="1" applyBorder="1" applyAlignment="1">
      <alignment horizontal="center" vertical="center" wrapText="1"/>
    </xf>
    <xf numFmtId="0" fontId="36" fillId="0" borderId="169" xfId="4" applyFont="1" applyFill="1" applyBorder="1" applyAlignment="1">
      <alignment horizontal="center" vertical="center" wrapText="1"/>
    </xf>
    <xf numFmtId="0" fontId="22" fillId="0" borderId="168" xfId="0" applyFont="1" applyFill="1" applyBorder="1" applyAlignment="1">
      <alignment horizontal="center" vertical="center" shrinkToFit="1"/>
    </xf>
    <xf numFmtId="0" fontId="22" fillId="0" borderId="133" xfId="0" applyFont="1" applyFill="1" applyBorder="1" applyAlignment="1">
      <alignment horizontal="center" vertical="center" shrinkToFit="1"/>
    </xf>
    <xf numFmtId="0" fontId="22" fillId="0" borderId="131" xfId="0" applyFont="1" applyFill="1" applyBorder="1" applyAlignment="1">
      <alignment horizontal="center" vertical="center" shrinkToFit="1"/>
    </xf>
    <xf numFmtId="0" fontId="22" fillId="0" borderId="131" xfId="4" applyFont="1" applyFill="1" applyBorder="1" applyAlignment="1">
      <alignment horizontal="center" vertical="center" shrinkToFit="1"/>
    </xf>
    <xf numFmtId="0" fontId="22" fillId="0" borderId="132" xfId="4" applyFont="1" applyFill="1" applyBorder="1" applyAlignment="1">
      <alignment horizontal="center" vertical="center" shrinkToFit="1"/>
    </xf>
    <xf numFmtId="0" fontId="22" fillId="0" borderId="133" xfId="4" applyFont="1" applyFill="1" applyBorder="1" applyAlignment="1">
      <alignment horizontal="center" vertical="center" shrinkToFit="1"/>
    </xf>
    <xf numFmtId="0" fontId="36" fillId="0" borderId="132" xfId="4" applyFont="1" applyFill="1" applyBorder="1" applyAlignment="1">
      <alignment horizontal="center" vertical="center" shrinkToFit="1"/>
    </xf>
    <xf numFmtId="0" fontId="36" fillId="0" borderId="133" xfId="4" applyFont="1" applyFill="1" applyBorder="1" applyAlignment="1">
      <alignment horizontal="center" vertical="center" shrinkToFit="1"/>
    </xf>
    <xf numFmtId="0" fontId="36" fillId="0" borderId="131" xfId="4" applyFont="1" applyFill="1" applyBorder="1" applyAlignment="1">
      <alignment horizontal="center" vertical="center" shrinkToFit="1"/>
    </xf>
    <xf numFmtId="0" fontId="22" fillId="0" borderId="127" xfId="4" applyFont="1" applyFill="1" applyBorder="1" applyAlignment="1">
      <alignment horizontal="center" vertical="center"/>
    </xf>
    <xf numFmtId="0" fontId="22" fillId="0" borderId="73" xfId="4" applyFont="1" applyFill="1" applyBorder="1" applyAlignment="1">
      <alignment horizontal="center" vertical="center"/>
    </xf>
    <xf numFmtId="0" fontId="36" fillId="0" borderId="250" xfId="4" applyFont="1" applyFill="1" applyBorder="1" applyAlignment="1">
      <alignment horizontal="center" vertical="center" shrinkToFit="1"/>
    </xf>
    <xf numFmtId="0" fontId="36" fillId="0" borderId="251" xfId="4" applyFont="1" applyFill="1" applyBorder="1" applyAlignment="1">
      <alignment horizontal="center" vertical="center" shrinkToFit="1"/>
    </xf>
    <xf numFmtId="0" fontId="36" fillId="0" borderId="252" xfId="4" applyFont="1" applyFill="1" applyBorder="1" applyAlignment="1">
      <alignment horizontal="center" vertical="center" shrinkToFit="1"/>
    </xf>
    <xf numFmtId="181" fontId="22" fillId="0" borderId="66" xfId="1" applyNumberFormat="1" applyFont="1" applyFill="1" applyBorder="1" applyAlignment="1">
      <alignment horizontal="right" vertical="center"/>
    </xf>
    <xf numFmtId="181" fontId="22" fillId="0" borderId="67" xfId="1" applyNumberFormat="1" applyFont="1" applyFill="1" applyBorder="1" applyAlignment="1">
      <alignment horizontal="right" vertical="center"/>
    </xf>
    <xf numFmtId="181" fontId="22" fillId="0" borderId="77" xfId="1" applyNumberFormat="1" applyFont="1" applyFill="1" applyBorder="1" applyAlignment="1">
      <alignment horizontal="right" vertical="center"/>
    </xf>
    <xf numFmtId="0" fontId="22" fillId="0" borderId="77" xfId="4" applyFont="1" applyFill="1" applyBorder="1" applyAlignment="1">
      <alignment horizontal="left" vertical="center"/>
    </xf>
    <xf numFmtId="0" fontId="22" fillId="0" borderId="66" xfId="4" applyFont="1" applyFill="1" applyBorder="1" applyAlignment="1">
      <alignment horizontal="left" vertical="center"/>
    </xf>
    <xf numFmtId="0" fontId="22" fillId="0" borderId="154" xfId="4" applyFont="1" applyFill="1" applyBorder="1" applyAlignment="1">
      <alignment horizontal="left" vertical="center"/>
    </xf>
    <xf numFmtId="0" fontId="22" fillId="0" borderId="74" xfId="4" applyFont="1" applyFill="1" applyBorder="1" applyAlignment="1">
      <alignment horizontal="center" vertical="center" shrinkToFit="1"/>
    </xf>
    <xf numFmtId="0" fontId="22" fillId="0" borderId="64" xfId="4" applyFont="1" applyFill="1" applyBorder="1" applyAlignment="1">
      <alignment horizontal="center" vertical="center" shrinkToFit="1"/>
    </xf>
    <xf numFmtId="0" fontId="22" fillId="0" borderId="204" xfId="4" applyFont="1" applyFill="1" applyBorder="1" applyAlignment="1">
      <alignment horizontal="center" vertical="center" shrinkToFit="1"/>
    </xf>
    <xf numFmtId="200" fontId="22" fillId="0" borderId="63" xfId="4" applyNumberFormat="1" applyFont="1" applyFill="1" applyBorder="1" applyAlignment="1">
      <alignment horizontal="center" vertical="center" shrinkToFit="1"/>
    </xf>
    <xf numFmtId="200" fontId="22" fillId="0" borderId="75" xfId="4" applyNumberFormat="1" applyFont="1" applyFill="1" applyBorder="1" applyAlignment="1">
      <alignment horizontal="center" vertical="center" shrinkToFit="1"/>
    </xf>
    <xf numFmtId="0" fontId="22" fillId="0" borderId="79" xfId="4" applyFont="1" applyFill="1" applyBorder="1" applyAlignment="1">
      <alignment horizontal="center" vertical="center"/>
    </xf>
    <xf numFmtId="0" fontId="22" fillId="0" borderId="53" xfId="4" applyFont="1" applyFill="1" applyBorder="1" applyAlignment="1">
      <alignment horizontal="center" vertical="center"/>
    </xf>
    <xf numFmtId="0" fontId="22" fillId="0" borderId="78" xfId="4" applyFont="1" applyFill="1" applyBorder="1" applyAlignment="1">
      <alignment horizontal="center" vertical="center"/>
    </xf>
    <xf numFmtId="195" fontId="22" fillId="0" borderId="16" xfId="4" applyNumberFormat="1" applyFont="1" applyFill="1" applyBorder="1" applyAlignment="1">
      <alignment horizontal="center" vertical="center" shrinkToFit="1"/>
    </xf>
    <xf numFmtId="195" fontId="22" fillId="0" borderId="17" xfId="4" applyNumberFormat="1" applyFont="1" applyFill="1" applyBorder="1" applyAlignment="1">
      <alignment horizontal="center" vertical="center" shrinkToFit="1"/>
    </xf>
    <xf numFmtId="181" fontId="22" fillId="0" borderId="79" xfId="1" applyNumberFormat="1" applyFont="1" applyFill="1" applyBorder="1" applyAlignment="1">
      <alignment vertical="center"/>
    </xf>
    <xf numFmtId="181" fontId="22" fillId="0" borderId="53" xfId="1" applyNumberFormat="1" applyFont="1" applyFill="1" applyBorder="1" applyAlignment="1">
      <alignment vertical="center"/>
    </xf>
    <xf numFmtId="181" fontId="22" fillId="0" borderId="78" xfId="1" applyNumberFormat="1" applyFont="1" applyFill="1" applyBorder="1" applyAlignment="1">
      <alignment vertical="center"/>
    </xf>
    <xf numFmtId="181" fontId="22" fillId="0" borderId="48" xfId="1" applyNumberFormat="1" applyFont="1" applyFill="1" applyBorder="1" applyAlignment="1">
      <alignment vertical="center"/>
    </xf>
    <xf numFmtId="181" fontId="22" fillId="0" borderId="22" xfId="1" applyNumberFormat="1" applyFont="1" applyFill="1" applyBorder="1" applyAlignment="1">
      <alignment vertical="center"/>
    </xf>
    <xf numFmtId="181" fontId="22" fillId="0" borderId="47" xfId="1" applyNumberFormat="1" applyFont="1" applyFill="1" applyBorder="1" applyAlignment="1">
      <alignment vertical="center"/>
    </xf>
    <xf numFmtId="181" fontId="22" fillId="0" borderId="14" xfId="1" applyNumberFormat="1" applyFont="1" applyFill="1" applyBorder="1" applyAlignment="1">
      <alignment vertical="center"/>
    </xf>
    <xf numFmtId="181" fontId="22" fillId="0" borderId="0" xfId="1" applyNumberFormat="1" applyFont="1" applyFill="1" applyBorder="1" applyAlignment="1">
      <alignment vertical="center"/>
    </xf>
    <xf numFmtId="181" fontId="22" fillId="0" borderId="15" xfId="1" applyNumberFormat="1" applyFont="1" applyFill="1" applyBorder="1" applyAlignment="1">
      <alignment vertical="center"/>
    </xf>
    <xf numFmtId="181" fontId="22" fillId="0" borderId="16" xfId="1" applyNumberFormat="1" applyFont="1" applyFill="1" applyBorder="1" applyAlignment="1">
      <alignment vertical="center"/>
    </xf>
    <xf numFmtId="181" fontId="22" fillId="0" borderId="6" xfId="1" applyNumberFormat="1" applyFont="1" applyFill="1" applyBorder="1" applyAlignment="1">
      <alignment vertical="center"/>
    </xf>
    <xf numFmtId="181" fontId="22" fillId="0" borderId="17" xfId="1" applyNumberFormat="1" applyFont="1" applyFill="1" applyBorder="1" applyAlignment="1">
      <alignment vertical="center"/>
    </xf>
    <xf numFmtId="181" fontId="22" fillId="0" borderId="48" xfId="1" applyNumberFormat="1" applyFont="1" applyFill="1" applyBorder="1" applyAlignment="1">
      <alignment vertical="center" shrinkToFit="1"/>
    </xf>
    <xf numFmtId="181" fontId="22" fillId="0" borderId="22" xfId="1" applyNumberFormat="1" applyFont="1" applyFill="1" applyBorder="1" applyAlignment="1">
      <alignment vertical="center" shrinkToFit="1"/>
    </xf>
    <xf numFmtId="181" fontId="22" fillId="0" borderId="203" xfId="1" applyNumberFormat="1" applyFont="1" applyFill="1" applyBorder="1" applyAlignment="1">
      <alignment vertical="center" shrinkToFit="1"/>
    </xf>
    <xf numFmtId="181" fontId="22" fillId="0" borderId="14" xfId="1" applyNumberFormat="1" applyFont="1" applyFill="1" applyBorder="1" applyAlignment="1">
      <alignment vertical="center" shrinkToFit="1"/>
    </xf>
    <xf numFmtId="181" fontId="22" fillId="0" borderId="0" xfId="1" applyNumberFormat="1" applyFont="1" applyFill="1" applyBorder="1" applyAlignment="1">
      <alignment vertical="center" shrinkToFit="1"/>
    </xf>
    <xf numFmtId="181" fontId="22" fillId="0" borderId="25" xfId="1" applyNumberFormat="1" applyFont="1" applyFill="1" applyBorder="1" applyAlignment="1">
      <alignment vertical="center" shrinkToFit="1"/>
    </xf>
    <xf numFmtId="181" fontId="22" fillId="0" borderId="16" xfId="1" applyNumberFormat="1" applyFont="1" applyFill="1" applyBorder="1" applyAlignment="1">
      <alignment vertical="center" shrinkToFit="1"/>
    </xf>
    <xf numFmtId="181" fontId="22" fillId="0" borderId="6" xfId="1" applyNumberFormat="1" applyFont="1" applyFill="1" applyBorder="1" applyAlignment="1">
      <alignment vertical="center" shrinkToFit="1"/>
    </xf>
    <xf numFmtId="181" fontId="22" fillId="0" borderId="26" xfId="1" applyNumberFormat="1" applyFont="1" applyFill="1" applyBorder="1" applyAlignment="1">
      <alignment vertical="center" shrinkToFit="1"/>
    </xf>
    <xf numFmtId="0" fontId="22" fillId="0" borderId="83" xfId="4" applyFont="1" applyFill="1" applyBorder="1" applyAlignment="1">
      <alignment horizontal="center" vertical="center" wrapText="1"/>
    </xf>
    <xf numFmtId="0" fontId="22" fillId="0" borderId="25" xfId="4" applyFont="1" applyFill="1" applyBorder="1" applyAlignment="1">
      <alignment horizontal="center" vertical="center" wrapText="1"/>
    </xf>
    <xf numFmtId="0" fontId="22" fillId="0" borderId="36" xfId="4" applyFont="1" applyFill="1" applyBorder="1" applyAlignment="1">
      <alignment horizontal="center" vertical="center" wrapText="1"/>
    </xf>
    <xf numFmtId="0" fontId="22" fillId="0" borderId="42" xfId="4" applyFont="1" applyFill="1" applyBorder="1" applyAlignment="1">
      <alignment horizontal="center" vertical="center" wrapText="1"/>
    </xf>
    <xf numFmtId="0" fontId="22" fillId="0" borderId="72" xfId="4" applyFont="1" applyFill="1" applyBorder="1" applyAlignment="1">
      <alignment horizontal="left" vertical="center"/>
    </xf>
    <xf numFmtId="0" fontId="22" fillId="0" borderId="50" xfId="4" applyFont="1" applyFill="1" applyBorder="1" applyAlignment="1">
      <alignment horizontal="left" vertical="center"/>
    </xf>
    <xf numFmtId="0" fontId="22" fillId="0" borderId="166" xfId="4" applyFont="1" applyFill="1" applyBorder="1" applyAlignment="1">
      <alignment horizontal="left" vertical="center"/>
    </xf>
    <xf numFmtId="0" fontId="22" fillId="0" borderId="14" xfId="4" applyFont="1" applyFill="1" applyBorder="1" applyAlignment="1">
      <alignment horizontal="center" vertical="top"/>
    </xf>
    <xf numFmtId="0" fontId="22" fillId="0" borderId="0" xfId="4" applyFont="1" applyFill="1" applyAlignment="1">
      <alignment horizontal="center" vertical="top"/>
    </xf>
    <xf numFmtId="0" fontId="22" fillId="0" borderId="15" xfId="4" applyFont="1" applyFill="1" applyBorder="1" applyAlignment="1">
      <alignment horizontal="center" vertical="top"/>
    </xf>
    <xf numFmtId="0" fontId="22" fillId="0" borderId="16" xfId="4" applyFont="1" applyFill="1" applyBorder="1" applyAlignment="1">
      <alignment horizontal="center" vertical="top"/>
    </xf>
    <xf numFmtId="0" fontId="22" fillId="0" borderId="6" xfId="4" applyFont="1" applyFill="1" applyBorder="1" applyAlignment="1">
      <alignment horizontal="center" vertical="top"/>
    </xf>
    <xf numFmtId="0" fontId="22" fillId="0" borderId="17" xfId="4" applyFont="1" applyFill="1" applyBorder="1" applyAlignment="1">
      <alignment horizontal="center" vertical="top"/>
    </xf>
    <xf numFmtId="183" fontId="22" fillId="0" borderId="127" xfId="4" applyNumberFormat="1" applyFont="1" applyFill="1" applyBorder="1" applyAlignment="1">
      <alignment horizontal="right" vertical="center" shrinkToFit="1"/>
    </xf>
    <xf numFmtId="183" fontId="22" fillId="0" borderId="73" xfId="4" applyNumberFormat="1" applyFont="1" applyFill="1" applyBorder="1" applyAlignment="1">
      <alignment horizontal="right" vertical="center" shrinkToFit="1"/>
    </xf>
    <xf numFmtId="183" fontId="22" fillId="0" borderId="72" xfId="4" applyNumberFormat="1" applyFont="1" applyFill="1" applyBorder="1" applyAlignment="1">
      <alignment horizontal="right" vertical="center"/>
    </xf>
    <xf numFmtId="183" fontId="22" fillId="0" borderId="73" xfId="4" applyNumberFormat="1" applyFont="1" applyFill="1" applyBorder="1" applyAlignment="1">
      <alignment horizontal="right" vertical="center"/>
    </xf>
    <xf numFmtId="181" fontId="22" fillId="0" borderId="77" xfId="1" applyNumberFormat="1" applyFont="1" applyFill="1" applyBorder="1" applyAlignment="1">
      <alignment vertical="center"/>
    </xf>
    <xf numFmtId="181" fontId="22" fillId="0" borderId="66" xfId="1" applyNumberFormat="1" applyFont="1" applyFill="1" applyBorder="1" applyAlignment="1">
      <alignment vertical="center"/>
    </xf>
    <xf numFmtId="181" fontId="22" fillId="0" borderId="250" xfId="1" applyNumberFormat="1" applyFont="1" applyFill="1" applyBorder="1" applyAlignment="1">
      <alignment vertical="center"/>
    </xf>
    <xf numFmtId="181" fontId="22" fillId="0" borderId="251" xfId="1" applyNumberFormat="1" applyFont="1" applyFill="1" applyBorder="1" applyAlignment="1">
      <alignment vertical="center"/>
    </xf>
    <xf numFmtId="181" fontId="22" fillId="0" borderId="252" xfId="1" applyNumberFormat="1" applyFont="1" applyFill="1" applyBorder="1" applyAlignment="1">
      <alignment vertical="center"/>
    </xf>
    <xf numFmtId="183" fontId="22" fillId="0" borderId="48" xfId="4" applyNumberFormat="1" applyFont="1" applyFill="1" applyBorder="1" applyAlignment="1">
      <alignment horizontal="right" vertical="center"/>
    </xf>
    <xf numFmtId="183" fontId="22" fillId="0" borderId="47" xfId="4" applyNumberFormat="1" applyFont="1" applyFill="1" applyBorder="1" applyAlignment="1">
      <alignment horizontal="right" vertical="center"/>
    </xf>
    <xf numFmtId="181" fontId="22" fillId="0" borderId="138" xfId="1" applyNumberFormat="1" applyFont="1" applyFill="1" applyBorder="1" applyAlignment="1">
      <alignment horizontal="right" vertical="center"/>
    </xf>
    <xf numFmtId="181" fontId="22" fillId="0" borderId="139" xfId="1" applyNumberFormat="1" applyFont="1" applyFill="1" applyBorder="1" applyAlignment="1">
      <alignment horizontal="right" vertical="center"/>
    </xf>
    <xf numFmtId="181" fontId="22" fillId="0" borderId="137" xfId="1" applyNumberFormat="1" applyFont="1" applyFill="1" applyBorder="1" applyAlignment="1">
      <alignment horizontal="right" vertical="center"/>
    </xf>
    <xf numFmtId="0" fontId="22" fillId="0" borderId="48" xfId="4" applyFont="1" applyFill="1" applyBorder="1" applyAlignment="1">
      <alignment horizontal="right" vertical="center"/>
    </xf>
    <xf numFmtId="0" fontId="22" fillId="0" borderId="14" xfId="4" applyFont="1" applyFill="1" applyBorder="1" applyAlignment="1">
      <alignment horizontal="right" vertical="center"/>
    </xf>
    <xf numFmtId="0" fontId="36" fillId="0" borderId="47" xfId="4" applyFont="1" applyFill="1" applyBorder="1" applyAlignment="1">
      <alignment horizontal="right" vertical="center"/>
    </xf>
    <xf numFmtId="0" fontId="36" fillId="0" borderId="15" xfId="4" applyFont="1" applyFill="1" applyBorder="1" applyAlignment="1">
      <alignment horizontal="right" vertical="center"/>
    </xf>
    <xf numFmtId="0" fontId="36" fillId="0" borderId="203" xfId="4" applyFont="1" applyFill="1" applyBorder="1" applyAlignment="1">
      <alignment horizontal="right" vertical="center"/>
    </xf>
    <xf numFmtId="0" fontId="36" fillId="0" borderId="25" xfId="4" applyFont="1" applyFill="1" applyBorder="1" applyAlignment="1">
      <alignment horizontal="right" vertical="center"/>
    </xf>
    <xf numFmtId="0" fontId="36" fillId="0" borderId="13" xfId="4" applyFont="1" applyFill="1" applyBorder="1" applyAlignment="1">
      <alignment horizontal="right" vertical="center"/>
    </xf>
    <xf numFmtId="0" fontId="22" fillId="0" borderId="11" xfId="4" applyFont="1" applyFill="1" applyBorder="1" applyAlignment="1">
      <alignment horizontal="right" vertical="center"/>
    </xf>
    <xf numFmtId="0" fontId="36" fillId="0" borderId="34" xfId="4" applyFont="1" applyFill="1" applyBorder="1" applyAlignment="1">
      <alignment horizontal="right" vertical="center"/>
    </xf>
    <xf numFmtId="0" fontId="22" fillId="0" borderId="23" xfId="4" applyFont="1" applyFill="1" applyBorder="1" applyAlignment="1">
      <alignment horizontal="center" vertical="center"/>
    </xf>
    <xf numFmtId="0" fontId="22" fillId="0" borderId="11" xfId="4" applyFont="1" applyFill="1" applyBorder="1" applyAlignment="1">
      <alignment horizontal="left" vertical="center" shrinkToFit="1"/>
    </xf>
    <xf numFmtId="0" fontId="22" fillId="0" borderId="13" xfId="4" applyFont="1" applyFill="1" applyBorder="1" applyAlignment="1">
      <alignment horizontal="left" vertical="center" shrinkToFit="1"/>
    </xf>
    <xf numFmtId="0" fontId="22" fillId="0" borderId="14" xfId="4" applyFont="1" applyFill="1" applyBorder="1" applyAlignment="1">
      <alignment horizontal="left" vertical="center" shrinkToFit="1"/>
    </xf>
    <xf numFmtId="0" fontId="22" fillId="0" borderId="15" xfId="4" applyFont="1" applyFill="1" applyBorder="1" applyAlignment="1">
      <alignment horizontal="left" vertical="center" shrinkToFit="1"/>
    </xf>
    <xf numFmtId="181" fontId="22" fillId="0" borderId="53" xfId="1" applyNumberFormat="1" applyFont="1" applyFill="1" applyBorder="1" applyAlignment="1">
      <alignment horizontal="right" vertical="center"/>
    </xf>
    <xf numFmtId="181" fontId="22" fillId="0" borderId="78" xfId="1" applyNumberFormat="1" applyFont="1" applyFill="1" applyBorder="1" applyAlignment="1">
      <alignment horizontal="right" vertical="center"/>
    </xf>
    <xf numFmtId="181" fontId="22" fillId="0" borderId="79" xfId="1" applyNumberFormat="1" applyFont="1" applyFill="1" applyBorder="1" applyAlignment="1">
      <alignment horizontal="right" vertical="center"/>
    </xf>
    <xf numFmtId="181" fontId="22" fillId="0" borderId="49" xfId="1" applyNumberFormat="1" applyFont="1" applyFill="1" applyBorder="1" applyAlignment="1">
      <alignment horizontal="right" vertical="center" shrinkToFit="1"/>
    </xf>
    <xf numFmtId="181" fontId="22" fillId="0" borderId="52" xfId="1" applyNumberFormat="1" applyFont="1" applyFill="1" applyBorder="1" applyAlignment="1">
      <alignment horizontal="right" vertical="center" shrinkToFit="1"/>
    </xf>
    <xf numFmtId="181" fontId="22" fillId="0" borderId="51" xfId="1" applyNumberFormat="1" applyFont="1" applyFill="1" applyBorder="1" applyAlignment="1">
      <alignment horizontal="right" vertical="center" shrinkToFit="1"/>
    </xf>
    <xf numFmtId="181" fontId="22" fillId="0" borderId="77" xfId="1" applyNumberFormat="1" applyFont="1" applyFill="1" applyBorder="1" applyAlignment="1">
      <alignment horizontal="center" vertical="center"/>
    </xf>
    <xf numFmtId="181" fontId="22" fillId="0" borderId="66" xfId="1" applyNumberFormat="1" applyFont="1" applyFill="1" applyBorder="1" applyAlignment="1">
      <alignment horizontal="center" vertical="center"/>
    </xf>
    <xf numFmtId="181" fontId="22" fillId="0" borderId="74" xfId="1" applyNumberFormat="1" applyFont="1" applyFill="1" applyBorder="1" applyAlignment="1">
      <alignment horizontal="right" vertical="center"/>
    </xf>
    <xf numFmtId="181" fontId="22" fillId="0" borderId="64" xfId="1" applyNumberFormat="1" applyFont="1" applyFill="1" applyBorder="1" applyAlignment="1">
      <alignment horizontal="right" vertical="center"/>
    </xf>
    <xf numFmtId="181" fontId="22" fillId="0" borderId="75" xfId="1" applyNumberFormat="1" applyFont="1" applyFill="1" applyBorder="1" applyAlignment="1">
      <alignment horizontal="right" vertical="center"/>
    </xf>
    <xf numFmtId="181" fontId="22" fillId="0" borderId="66" xfId="1" applyNumberFormat="1" applyFont="1" applyFill="1" applyBorder="1" applyAlignment="1">
      <alignment horizontal="right" vertical="center" shrinkToFit="1"/>
    </xf>
    <xf numFmtId="181" fontId="22" fillId="0" borderId="67" xfId="1" applyNumberFormat="1" applyFont="1" applyFill="1" applyBorder="1" applyAlignment="1">
      <alignment horizontal="right" vertical="center" shrinkToFit="1"/>
    </xf>
    <xf numFmtId="181" fontId="22" fillId="0" borderId="77" xfId="1" applyNumberFormat="1" applyFont="1" applyFill="1" applyBorder="1" applyAlignment="1">
      <alignment horizontal="right" vertical="center" shrinkToFit="1"/>
    </xf>
    <xf numFmtId="0" fontId="22" fillId="0" borderId="103" xfId="4" applyFont="1" applyFill="1" applyBorder="1" applyAlignment="1">
      <alignment horizontal="center" vertical="center" wrapText="1"/>
    </xf>
    <xf numFmtId="0" fontId="22" fillId="0" borderId="159" xfId="4" applyFont="1" applyFill="1" applyBorder="1" applyAlignment="1">
      <alignment horizontal="center" vertical="center" wrapText="1"/>
    </xf>
    <xf numFmtId="0" fontId="22" fillId="0" borderId="79" xfId="0" applyFont="1" applyFill="1" applyBorder="1" applyAlignment="1">
      <alignment horizontal="left" vertical="center"/>
    </xf>
    <xf numFmtId="0" fontId="22" fillId="0" borderId="53" xfId="0" applyFont="1" applyFill="1" applyBorder="1" applyAlignment="1">
      <alignment horizontal="left" vertical="center"/>
    </xf>
    <xf numFmtId="0" fontId="22" fillId="0" borderId="155" xfId="0" applyFont="1" applyFill="1" applyBorder="1" applyAlignment="1">
      <alignment horizontal="left" vertical="center"/>
    </xf>
    <xf numFmtId="0" fontId="22" fillId="0" borderId="5" xfId="4" applyFont="1" applyBorder="1" applyAlignment="1">
      <alignment horizontal="center" vertical="center"/>
    </xf>
    <xf numFmtId="0" fontId="22" fillId="0" borderId="24" xfId="4" applyFont="1" applyFill="1" applyBorder="1" applyAlignment="1">
      <alignment horizontal="center" vertical="center"/>
    </xf>
    <xf numFmtId="0" fontId="22" fillId="0" borderId="11" xfId="4" applyFont="1" applyFill="1" applyBorder="1" applyAlignment="1">
      <alignment vertical="center" shrinkToFit="1"/>
    </xf>
    <xf numFmtId="0" fontId="22" fillId="0" borderId="12" xfId="4" applyFont="1" applyFill="1" applyBorder="1" applyAlignment="1">
      <alignment vertical="center" shrinkToFit="1"/>
    </xf>
    <xf numFmtId="0" fontId="22" fillId="0" borderId="13" xfId="4" applyFont="1" applyFill="1" applyBorder="1" applyAlignment="1">
      <alignment vertical="center" shrinkToFit="1"/>
    </xf>
    <xf numFmtId="0" fontId="22" fillId="0" borderId="14" xfId="4" applyFont="1" applyFill="1" applyBorder="1" applyAlignment="1">
      <alignment vertical="center" shrinkToFit="1"/>
    </xf>
    <xf numFmtId="0" fontId="22" fillId="0" borderId="0" xfId="4" applyFont="1" applyFill="1" applyAlignment="1">
      <alignment vertical="center" shrinkToFit="1"/>
    </xf>
    <xf numFmtId="0" fontId="22" fillId="0" borderId="15" xfId="4" applyFont="1" applyFill="1" applyBorder="1" applyAlignment="1">
      <alignment vertical="center" shrinkToFit="1"/>
    </xf>
    <xf numFmtId="0" fontId="22" fillId="0" borderId="16" xfId="4" applyFont="1" applyFill="1" applyBorder="1" applyAlignment="1">
      <alignment vertical="center" shrinkToFit="1"/>
    </xf>
    <xf numFmtId="0" fontId="22" fillId="0" borderId="6" xfId="4" applyFont="1" applyFill="1" applyBorder="1" applyAlignment="1">
      <alignment vertical="center" shrinkToFit="1"/>
    </xf>
    <xf numFmtId="0" fontId="22" fillId="0" borderId="17" xfId="4" applyFont="1" applyFill="1" applyBorder="1" applyAlignment="1">
      <alignment vertical="center" shrinkToFit="1"/>
    </xf>
    <xf numFmtId="0" fontId="22" fillId="0" borderId="41" xfId="4" applyFont="1" applyFill="1" applyBorder="1" applyAlignment="1">
      <alignment horizontal="center" vertical="center" wrapText="1"/>
    </xf>
    <xf numFmtId="0" fontId="22" fillId="0" borderId="26" xfId="4" applyFont="1" applyFill="1" applyBorder="1" applyAlignment="1">
      <alignment horizontal="center" vertical="center" wrapText="1"/>
    </xf>
    <xf numFmtId="0" fontId="22" fillId="0" borderId="346" xfId="4" applyFont="1" applyFill="1" applyBorder="1" applyAlignment="1">
      <alignment horizontal="center" vertical="center" shrinkToFit="1"/>
    </xf>
    <xf numFmtId="0" fontId="22" fillId="0" borderId="347" xfId="4" applyFont="1" applyFill="1" applyBorder="1" applyAlignment="1">
      <alignment horizontal="center" vertical="center" shrinkToFit="1"/>
    </xf>
    <xf numFmtId="200" fontId="22" fillId="0" borderId="347" xfId="4" applyNumberFormat="1" applyFont="1" applyFill="1" applyBorder="1" applyAlignment="1">
      <alignment horizontal="center" vertical="center" shrinkToFit="1"/>
    </xf>
    <xf numFmtId="200" fontId="22" fillId="0" borderId="348" xfId="4" applyNumberFormat="1" applyFont="1" applyFill="1" applyBorder="1" applyAlignment="1">
      <alignment horizontal="center" vertical="center" shrinkToFit="1"/>
    </xf>
    <xf numFmtId="0" fontId="22" fillId="0" borderId="79" xfId="4" applyFont="1" applyFill="1" applyBorder="1" applyAlignment="1">
      <alignment horizontal="center" vertical="center" shrinkToFit="1"/>
    </xf>
    <xf numFmtId="0" fontId="22" fillId="0" borderId="53" xfId="4" applyFont="1" applyFill="1" applyBorder="1" applyAlignment="1">
      <alignment horizontal="center" vertical="center" shrinkToFit="1"/>
    </xf>
    <xf numFmtId="0" fontId="22" fillId="0" borderId="78" xfId="4" applyFont="1" applyFill="1" applyBorder="1" applyAlignment="1">
      <alignment horizontal="center" vertical="center" shrinkToFit="1"/>
    </xf>
    <xf numFmtId="195" fontId="22" fillId="0" borderId="16" xfId="4" applyNumberFormat="1" applyFont="1" applyFill="1" applyBorder="1" applyAlignment="1">
      <alignment horizontal="center" vertical="center"/>
    </xf>
    <xf numFmtId="195" fontId="22" fillId="0" borderId="17" xfId="4" applyNumberFormat="1" applyFont="1" applyFill="1" applyBorder="1" applyAlignment="1">
      <alignment horizontal="center" vertical="center"/>
    </xf>
    <xf numFmtId="181" fontId="22" fillId="0" borderId="11" xfId="1" applyNumberFormat="1" applyFont="1" applyFill="1" applyBorder="1" applyAlignment="1">
      <alignment vertical="center" shrinkToFit="1"/>
    </xf>
    <xf numFmtId="181" fontId="22" fillId="0" borderId="12" xfId="1" applyNumberFormat="1" applyFont="1" applyFill="1" applyBorder="1" applyAlignment="1">
      <alignment vertical="center" shrinkToFit="1"/>
    </xf>
    <xf numFmtId="181" fontId="22" fillId="0" borderId="13" xfId="1" applyNumberFormat="1" applyFont="1" applyFill="1" applyBorder="1" applyAlignment="1">
      <alignment vertical="center" shrinkToFit="1"/>
    </xf>
    <xf numFmtId="181" fontId="22" fillId="0" borderId="15" xfId="1" applyNumberFormat="1" applyFont="1" applyFill="1" applyBorder="1" applyAlignment="1">
      <alignment vertical="center" shrinkToFit="1"/>
    </xf>
    <xf numFmtId="181" fontId="22" fillId="0" borderId="17" xfId="1" applyNumberFormat="1" applyFont="1" applyFill="1" applyBorder="1" applyAlignment="1">
      <alignment vertical="center" shrinkToFit="1"/>
    </xf>
    <xf numFmtId="181" fontId="22" fillId="0" borderId="34" xfId="1" applyNumberFormat="1" applyFont="1" applyFill="1" applyBorder="1" applyAlignment="1">
      <alignment vertical="center" shrinkToFit="1"/>
    </xf>
    <xf numFmtId="0" fontId="22" fillId="0" borderId="34" xfId="4" applyFont="1" applyFill="1" applyBorder="1" applyAlignment="1">
      <alignment horizontal="center" vertical="center" wrapText="1"/>
    </xf>
    <xf numFmtId="0" fontId="22" fillId="0" borderId="127" xfId="4" applyFont="1" applyFill="1" applyBorder="1" applyAlignment="1">
      <alignment horizontal="center" vertical="center" wrapText="1"/>
    </xf>
    <xf numFmtId="0" fontId="22" fillId="0" borderId="160" xfId="4" applyFont="1" applyFill="1" applyBorder="1" applyAlignment="1">
      <alignment horizontal="center" vertical="center" wrapText="1"/>
    </xf>
    <xf numFmtId="0" fontId="22" fillId="0" borderId="38" xfId="4" applyFont="1" applyFill="1" applyBorder="1" applyAlignment="1">
      <alignment horizontal="center" vertical="center" wrapText="1"/>
    </xf>
    <xf numFmtId="183" fontId="22" fillId="0" borderId="37" xfId="4" applyNumberFormat="1" applyFont="1" applyFill="1" applyBorder="1" applyAlignment="1">
      <alignment horizontal="right" vertical="center" shrinkToFit="1"/>
    </xf>
    <xf numFmtId="183" fontId="22" fillId="0" borderId="13" xfId="4" applyNumberFormat="1" applyFont="1" applyFill="1" applyBorder="1" applyAlignment="1">
      <alignment horizontal="right" vertical="center" shrinkToFit="1"/>
    </xf>
    <xf numFmtId="183" fontId="22" fillId="0" borderId="11" xfId="4" applyNumberFormat="1" applyFont="1" applyFill="1" applyBorder="1" applyAlignment="1">
      <alignment horizontal="right" vertical="center" shrinkToFit="1"/>
    </xf>
    <xf numFmtId="183" fontId="22" fillId="0" borderId="72" xfId="4" applyNumberFormat="1" applyFont="1" applyFill="1" applyBorder="1" applyAlignment="1">
      <alignment horizontal="right" vertical="center" shrinkToFit="1"/>
    </xf>
    <xf numFmtId="181" fontId="22" fillId="0" borderId="14" xfId="1" applyNumberFormat="1" applyFont="1" applyFill="1" applyBorder="1" applyAlignment="1">
      <alignment horizontal="center" vertical="center"/>
    </xf>
    <xf numFmtId="181" fontId="22" fillId="0" borderId="0" xfId="1" applyNumberFormat="1" applyFont="1" applyFill="1" applyBorder="1" applyAlignment="1">
      <alignment horizontal="center" vertical="center"/>
    </xf>
    <xf numFmtId="181" fontId="22" fillId="0" borderId="14" xfId="1" applyNumberFormat="1" applyFont="1" applyFill="1" applyBorder="1" applyAlignment="1">
      <alignment horizontal="right" vertical="center"/>
    </xf>
    <xf numFmtId="181" fontId="22" fillId="0" borderId="0" xfId="1" applyNumberFormat="1" applyFont="1" applyFill="1" applyBorder="1" applyAlignment="1">
      <alignment horizontal="right" vertical="center"/>
    </xf>
    <xf numFmtId="181" fontId="22" fillId="0" borderId="15" xfId="1" applyNumberFormat="1" applyFont="1" applyFill="1" applyBorder="1" applyAlignment="1">
      <alignment horizontal="right" vertical="center"/>
    </xf>
    <xf numFmtId="181" fontId="22" fillId="0" borderId="53" xfId="1" applyNumberFormat="1" applyFont="1" applyFill="1" applyBorder="1" applyAlignment="1">
      <alignment horizontal="right" vertical="center" shrinkToFit="1"/>
    </xf>
    <xf numFmtId="181" fontId="22" fillId="0" borderId="78" xfId="1" applyNumberFormat="1" applyFont="1" applyFill="1" applyBorder="1" applyAlignment="1">
      <alignment horizontal="right" vertical="center" shrinkToFit="1"/>
    </xf>
    <xf numFmtId="181" fontId="22" fillId="0" borderId="79" xfId="1" applyNumberFormat="1" applyFont="1" applyFill="1" applyBorder="1" applyAlignment="1">
      <alignment horizontal="right" vertical="center" shrinkToFit="1"/>
    </xf>
    <xf numFmtId="0" fontId="22" fillId="0" borderId="12" xfId="4" applyFont="1" applyFill="1" applyBorder="1" applyAlignment="1">
      <alignment horizontal="left" vertical="center" shrinkToFit="1"/>
    </xf>
    <xf numFmtId="195" fontId="22" fillId="0" borderId="6" xfId="4" applyNumberFormat="1" applyFont="1" applyFill="1" applyBorder="1" applyAlignment="1">
      <alignment horizontal="center" vertical="center"/>
    </xf>
    <xf numFmtId="0" fontId="22" fillId="0" borderId="75" xfId="4" applyFont="1" applyFill="1" applyBorder="1" applyAlignment="1">
      <alignment horizontal="center" vertical="center" shrinkToFit="1"/>
    </xf>
    <xf numFmtId="0" fontId="22" fillId="0" borderId="9" xfId="4" applyFont="1" applyFill="1" applyBorder="1" applyAlignment="1">
      <alignment horizontal="center" vertical="center"/>
    </xf>
    <xf numFmtId="0" fontId="36" fillId="0" borderId="57" xfId="4" applyFont="1" applyFill="1" applyBorder="1" applyAlignment="1">
      <alignment horizontal="center" vertical="center" wrapText="1"/>
    </xf>
    <xf numFmtId="0" fontId="36" fillId="0" borderId="27" xfId="4" applyFont="1" applyFill="1" applyBorder="1" applyAlignment="1">
      <alignment horizontal="center" vertical="center" wrapText="1"/>
    </xf>
    <xf numFmtId="0" fontId="22" fillId="0" borderId="93" xfId="4" applyFont="1" applyFill="1" applyBorder="1" applyAlignment="1">
      <alignment horizontal="center" vertical="center"/>
    </xf>
    <xf numFmtId="0" fontId="22" fillId="0" borderId="57" xfId="4" applyFont="1" applyFill="1" applyBorder="1" applyAlignment="1">
      <alignment vertical="center" shrinkToFit="1"/>
    </xf>
    <xf numFmtId="0" fontId="22" fillId="0" borderId="7" xfId="4" applyFont="1" applyFill="1" applyBorder="1" applyAlignment="1">
      <alignment vertical="center" shrinkToFit="1"/>
    </xf>
    <xf numFmtId="0" fontId="22" fillId="0" borderId="27" xfId="4" applyFont="1" applyFill="1" applyBorder="1" applyAlignment="1">
      <alignment vertical="center" shrinkToFit="1"/>
    </xf>
    <xf numFmtId="181" fontId="22" fillId="0" borderId="157" xfId="1" applyNumberFormat="1" applyFont="1" applyFill="1" applyBorder="1" applyAlignment="1">
      <alignment horizontal="right" vertical="center" shrinkToFit="1"/>
    </xf>
    <xf numFmtId="181" fontId="22" fillId="0" borderId="163" xfId="1" applyNumberFormat="1" applyFont="1" applyFill="1" applyBorder="1" applyAlignment="1">
      <alignment horizontal="right" vertical="center" shrinkToFit="1"/>
    </xf>
    <xf numFmtId="181" fontId="22" fillId="0" borderId="156" xfId="1" applyNumberFormat="1" applyFont="1" applyFill="1" applyBorder="1" applyAlignment="1">
      <alignment horizontal="right" vertical="center" shrinkToFit="1"/>
    </xf>
    <xf numFmtId="0" fontId="22" fillId="0" borderId="164" xfId="4" applyFont="1" applyFill="1" applyBorder="1" applyAlignment="1">
      <alignment horizontal="center" vertical="center" wrapText="1"/>
    </xf>
    <xf numFmtId="0" fontId="22" fillId="0" borderId="165" xfId="4" applyFont="1" applyFill="1" applyBorder="1" applyAlignment="1">
      <alignment horizontal="center" vertical="center" wrapText="1"/>
    </xf>
    <xf numFmtId="0" fontId="22" fillId="0" borderId="156" xfId="0" applyFont="1" applyFill="1" applyBorder="1" applyAlignment="1">
      <alignment horizontal="left" vertical="center"/>
    </xf>
    <xf numFmtId="0" fontId="22" fillId="0" borderId="157" xfId="0" applyFont="1" applyFill="1" applyBorder="1" applyAlignment="1">
      <alignment horizontal="left" vertical="center"/>
    </xf>
    <xf numFmtId="0" fontId="22" fillId="0" borderId="158" xfId="0" applyFont="1" applyFill="1" applyBorder="1" applyAlignment="1">
      <alignment horizontal="left" vertical="center"/>
    </xf>
    <xf numFmtId="0" fontId="43" fillId="0" borderId="176" xfId="4" applyFont="1" applyFill="1" applyBorder="1" applyAlignment="1">
      <alignment horizontal="center" vertical="center" wrapText="1" shrinkToFit="1"/>
    </xf>
    <xf numFmtId="0" fontId="43" fillId="0" borderId="177" xfId="4" applyFont="1" applyFill="1" applyBorder="1" applyAlignment="1">
      <alignment horizontal="center" vertical="center" shrinkToFit="1"/>
    </xf>
    <xf numFmtId="0" fontId="43" fillId="0" borderId="178" xfId="4" applyFont="1" applyFill="1" applyBorder="1" applyAlignment="1">
      <alignment horizontal="center" vertical="center" wrapText="1" shrinkToFit="1"/>
    </xf>
    <xf numFmtId="0" fontId="43" fillId="0" borderId="1" xfId="4" applyFont="1" applyFill="1" applyBorder="1" applyAlignment="1">
      <alignment horizontal="center" vertical="center" shrinkToFit="1"/>
    </xf>
    <xf numFmtId="0" fontId="43" fillId="0" borderId="82" xfId="4" applyFont="1" applyFill="1" applyBorder="1" applyAlignment="1">
      <alignment horizontal="center" vertical="center" shrinkToFit="1"/>
    </xf>
    <xf numFmtId="0" fontId="22" fillId="0" borderId="349" xfId="4" applyFont="1" applyFill="1" applyBorder="1" applyAlignment="1">
      <alignment horizontal="center" vertical="center" shrinkToFit="1"/>
    </xf>
    <xf numFmtId="0" fontId="22" fillId="0" borderId="350" xfId="4" applyFont="1" applyFill="1" applyBorder="1" applyAlignment="1">
      <alignment horizontal="center" vertical="center" shrinkToFit="1"/>
    </xf>
    <xf numFmtId="200" fontId="22" fillId="0" borderId="350" xfId="4" applyNumberFormat="1" applyFont="1" applyFill="1" applyBorder="1" applyAlignment="1">
      <alignment horizontal="center" vertical="center" shrinkToFit="1"/>
    </xf>
    <xf numFmtId="200" fontId="22" fillId="0" borderId="351" xfId="4" applyNumberFormat="1" applyFont="1" applyFill="1" applyBorder="1" applyAlignment="1">
      <alignment horizontal="center" vertical="center" shrinkToFit="1"/>
    </xf>
    <xf numFmtId="0" fontId="22" fillId="0" borderId="156" xfId="4" applyFont="1" applyFill="1" applyBorder="1" applyAlignment="1">
      <alignment horizontal="center" vertical="center" shrinkToFit="1"/>
    </xf>
    <xf numFmtId="0" fontId="22" fillId="0" borderId="157" xfId="4" applyFont="1" applyFill="1" applyBorder="1" applyAlignment="1">
      <alignment horizontal="center" vertical="center" shrinkToFit="1"/>
    </xf>
    <xf numFmtId="0" fontId="22" fillId="0" borderId="163" xfId="4" applyFont="1" applyFill="1" applyBorder="1" applyAlignment="1">
      <alignment horizontal="center" vertical="center" shrinkToFit="1"/>
    </xf>
    <xf numFmtId="195" fontId="22" fillId="0" borderId="57" xfId="4" applyNumberFormat="1" applyFont="1" applyFill="1" applyBorder="1" applyAlignment="1">
      <alignment horizontal="center" vertical="center"/>
    </xf>
    <xf numFmtId="195" fontId="22" fillId="0" borderId="27" xfId="4" applyNumberFormat="1" applyFont="1" applyFill="1" applyBorder="1" applyAlignment="1">
      <alignment horizontal="center" vertical="center"/>
    </xf>
    <xf numFmtId="181" fontId="22" fillId="0" borderId="156" xfId="1" applyNumberFormat="1" applyFont="1" applyFill="1" applyBorder="1" applyAlignment="1">
      <alignment vertical="center"/>
    </xf>
    <xf numFmtId="181" fontId="22" fillId="0" borderId="157" xfId="1" applyNumberFormat="1" applyFont="1" applyFill="1" applyBorder="1" applyAlignment="1">
      <alignment vertical="center"/>
    </xf>
    <xf numFmtId="181" fontId="22" fillId="0" borderId="156" xfId="1" applyNumberFormat="1" applyFont="1" applyFill="1" applyBorder="1" applyAlignment="1">
      <alignment horizontal="right" vertical="center"/>
    </xf>
    <xf numFmtId="181" fontId="22" fillId="0" borderId="157" xfId="1" applyNumberFormat="1" applyFont="1" applyFill="1" applyBorder="1" applyAlignment="1">
      <alignment horizontal="right" vertical="center"/>
    </xf>
    <xf numFmtId="181" fontId="22" fillId="0" borderId="163" xfId="1" applyNumberFormat="1" applyFont="1" applyFill="1" applyBorder="1" applyAlignment="1">
      <alignment horizontal="right" vertical="center"/>
    </xf>
    <xf numFmtId="181" fontId="22" fillId="0" borderId="57" xfId="1" applyNumberFormat="1" applyFont="1" applyFill="1" applyBorder="1" applyAlignment="1">
      <alignment vertical="center" shrinkToFit="1"/>
    </xf>
    <xf numFmtId="181" fontId="22" fillId="0" borderId="7" xfId="1" applyNumberFormat="1" applyFont="1" applyFill="1" applyBorder="1" applyAlignment="1">
      <alignment vertical="center" shrinkToFit="1"/>
    </xf>
    <xf numFmtId="181" fontId="22" fillId="0" borderId="27" xfId="1" applyNumberFormat="1" applyFont="1" applyFill="1" applyBorder="1" applyAlignment="1">
      <alignment vertical="center" shrinkToFit="1"/>
    </xf>
    <xf numFmtId="181" fontId="22" fillId="0" borderId="94" xfId="1" applyNumberFormat="1" applyFont="1" applyFill="1" applyBorder="1" applyAlignment="1">
      <alignment vertical="center" shrinkToFit="1"/>
    </xf>
    <xf numFmtId="0" fontId="22" fillId="0" borderId="95" xfId="4" applyFont="1" applyFill="1" applyBorder="1" applyAlignment="1">
      <alignment horizontal="center" vertical="center" wrapText="1"/>
    </xf>
    <xf numFmtId="0" fontId="22" fillId="0" borderId="51" xfId="4" applyFont="1" applyFill="1" applyBorder="1" applyAlignment="1">
      <alignment horizontal="left" vertical="center"/>
    </xf>
    <xf numFmtId="0" fontId="22" fillId="0" borderId="49" xfId="4" applyFont="1" applyFill="1" applyBorder="1" applyAlignment="1">
      <alignment horizontal="left" vertical="center"/>
    </xf>
    <xf numFmtId="0" fontId="22" fillId="0" borderId="153" xfId="4" applyFont="1" applyFill="1" applyBorder="1" applyAlignment="1">
      <alignment horizontal="left" vertical="center"/>
    </xf>
    <xf numFmtId="0" fontId="22" fillId="0" borderId="0" xfId="4" applyFont="1" applyFill="1" applyAlignment="1">
      <alignment vertical="top" shrinkToFit="1"/>
    </xf>
    <xf numFmtId="181" fontId="22" fillId="0" borderId="87" xfId="1" applyNumberFormat="1" applyFont="1" applyFill="1" applyBorder="1" applyAlignment="1">
      <alignment vertical="center"/>
    </xf>
    <xf numFmtId="181" fontId="22" fillId="0" borderId="2" xfId="1" applyNumberFormat="1" applyFont="1" applyFill="1" applyBorder="1" applyAlignment="1">
      <alignment vertical="center"/>
    </xf>
    <xf numFmtId="181" fontId="22" fillId="0" borderId="88" xfId="1" applyNumberFormat="1" applyFont="1" applyFill="1" applyBorder="1" applyAlignment="1">
      <alignment vertical="center"/>
    </xf>
    <xf numFmtId="181" fontId="22" fillId="0" borderId="57" xfId="1" applyNumberFormat="1" applyFont="1" applyFill="1" applyBorder="1" applyAlignment="1">
      <alignment vertical="center"/>
    </xf>
    <xf numFmtId="181" fontId="22" fillId="0" borderId="7" xfId="1" applyNumberFormat="1" applyFont="1" applyFill="1" applyBorder="1" applyAlignment="1">
      <alignment vertical="center"/>
    </xf>
    <xf numFmtId="181" fontId="22" fillId="0" borderId="27" xfId="1" applyNumberFormat="1" applyFont="1" applyFill="1" applyBorder="1" applyAlignment="1">
      <alignment vertical="center"/>
    </xf>
    <xf numFmtId="181" fontId="22" fillId="0" borderId="87" xfId="1" applyNumberFormat="1" applyFont="1" applyFill="1" applyBorder="1" applyAlignment="1">
      <alignment vertical="center" shrinkToFit="1"/>
    </xf>
    <xf numFmtId="181" fontId="22" fillId="0" borderId="2" xfId="1" applyNumberFormat="1" applyFont="1" applyFill="1" applyBorder="1" applyAlignment="1">
      <alignment vertical="center" shrinkToFit="1"/>
    </xf>
    <xf numFmtId="181" fontId="22" fillId="0" borderId="91" xfId="1" applyNumberFormat="1" applyFont="1" applyFill="1" applyBorder="1" applyAlignment="1">
      <alignment vertical="center" shrinkToFit="1"/>
    </xf>
    <xf numFmtId="3" fontId="22" fillId="0" borderId="260" xfId="4" applyNumberFormat="1" applyFont="1" applyFill="1" applyBorder="1" applyAlignment="1">
      <alignment horizontal="center" shrinkToFit="1"/>
    </xf>
    <xf numFmtId="3" fontId="22" fillId="0" borderId="258" xfId="4" applyNumberFormat="1" applyFont="1" applyFill="1" applyBorder="1" applyAlignment="1">
      <alignment horizontal="center" shrinkToFit="1"/>
    </xf>
    <xf numFmtId="0" fontId="22" fillId="0" borderId="90" xfId="4" applyFont="1" applyFill="1" applyBorder="1" applyAlignment="1">
      <alignment horizontal="center" vertical="center" wrapText="1"/>
    </xf>
    <xf numFmtId="0" fontId="22" fillId="0" borderId="58" xfId="4" applyFont="1" applyFill="1" applyBorder="1" applyAlignment="1">
      <alignment horizontal="center" vertical="center" wrapText="1"/>
    </xf>
    <xf numFmtId="0" fontId="22" fillId="0" borderId="7" xfId="4" applyFont="1" applyFill="1" applyBorder="1" applyAlignment="1">
      <alignment horizontal="center" vertical="center" wrapText="1"/>
    </xf>
    <xf numFmtId="0" fontId="22" fillId="0" borderId="27" xfId="4" applyFont="1" applyFill="1" applyBorder="1" applyAlignment="1">
      <alignment horizontal="center" vertical="center" wrapText="1"/>
    </xf>
    <xf numFmtId="0" fontId="22" fillId="0" borderId="84" xfId="4" applyFont="1" applyFill="1" applyBorder="1" applyAlignment="1">
      <alignment horizontal="center" vertical="center" wrapText="1"/>
    </xf>
    <xf numFmtId="0" fontId="22" fillId="0" borderId="57" xfId="4" applyFont="1" applyFill="1" applyBorder="1" applyAlignment="1">
      <alignment horizontal="center" vertical="center" wrapText="1"/>
    </xf>
    <xf numFmtId="0" fontId="22" fillId="0" borderId="10" xfId="4" applyFont="1" applyFill="1" applyBorder="1" applyAlignment="1">
      <alignment horizontal="center" vertical="center" wrapText="1"/>
    </xf>
    <xf numFmtId="181" fontId="22" fillId="0" borderId="57" xfId="1" applyNumberFormat="1" applyFont="1" applyFill="1" applyBorder="1" applyAlignment="1">
      <alignment horizontal="right" vertical="center"/>
    </xf>
    <xf numFmtId="181" fontId="22" fillId="0" borderId="7" xfId="1" applyNumberFormat="1" applyFont="1" applyFill="1" applyBorder="1" applyAlignment="1">
      <alignment horizontal="right" vertical="center"/>
    </xf>
    <xf numFmtId="181" fontId="22" fillId="0" borderId="27" xfId="1" applyNumberFormat="1" applyFont="1" applyFill="1" applyBorder="1" applyAlignment="1">
      <alignment horizontal="right" vertical="center"/>
    </xf>
    <xf numFmtId="3" fontId="22" fillId="0" borderId="285" xfId="4" applyNumberFormat="1" applyFont="1" applyFill="1" applyBorder="1" applyAlignment="1">
      <alignment horizontal="center" shrinkToFit="1"/>
    </xf>
    <xf numFmtId="3" fontId="22" fillId="0" borderId="286" xfId="4" applyNumberFormat="1" applyFont="1" applyFill="1" applyBorder="1" applyAlignment="1">
      <alignment horizontal="center" shrinkToFit="1"/>
    </xf>
    <xf numFmtId="0" fontId="36" fillId="0" borderId="87" xfId="4" applyFont="1" applyFill="1" applyBorder="1" applyAlignment="1">
      <alignment horizontal="center" vertical="center"/>
    </xf>
    <xf numFmtId="0" fontId="36" fillId="0" borderId="88" xfId="4" applyFont="1" applyFill="1" applyBorder="1" applyAlignment="1">
      <alignment horizontal="center" vertical="center"/>
    </xf>
    <xf numFmtId="0" fontId="36" fillId="0" borderId="57" xfId="4" applyFont="1" applyFill="1" applyBorder="1" applyAlignment="1">
      <alignment horizontal="center" vertical="center"/>
    </xf>
    <xf numFmtId="0" fontId="36" fillId="0" borderId="27" xfId="4" applyFont="1" applyFill="1" applyBorder="1" applyAlignment="1">
      <alignment horizontal="center" vertical="center"/>
    </xf>
    <xf numFmtId="38" fontId="22" fillId="0" borderId="89" xfId="1" applyFont="1" applyFill="1" applyBorder="1" applyAlignment="1">
      <alignment horizontal="center" vertical="center" shrinkToFit="1"/>
    </xf>
    <xf numFmtId="38" fontId="22" fillId="0" borderId="9" xfId="1" applyFont="1" applyFill="1" applyBorder="1" applyAlignment="1">
      <alignment horizontal="center" vertical="center" shrinkToFit="1"/>
    </xf>
    <xf numFmtId="183" fontId="22" fillId="0" borderId="89" xfId="1" applyNumberFormat="1" applyFont="1" applyFill="1" applyBorder="1" applyAlignment="1">
      <alignment horizontal="center" vertical="center" shrinkToFit="1"/>
    </xf>
    <xf numFmtId="183" fontId="22" fillId="0" borderId="9" xfId="1" applyNumberFormat="1" applyFont="1" applyFill="1" applyBorder="1" applyAlignment="1">
      <alignment horizontal="center" vertical="center" shrinkToFit="1"/>
    </xf>
    <xf numFmtId="181" fontId="22" fillId="0" borderId="87" xfId="1" applyNumberFormat="1" applyFont="1" applyFill="1" applyBorder="1" applyAlignment="1">
      <alignment horizontal="right" vertical="center"/>
    </xf>
    <xf numFmtId="181" fontId="22" fillId="0" borderId="2" xfId="1" applyNumberFormat="1" applyFont="1" applyFill="1" applyBorder="1" applyAlignment="1">
      <alignment horizontal="right" vertical="center"/>
    </xf>
    <xf numFmtId="181" fontId="22" fillId="0" borderId="88" xfId="1" applyNumberFormat="1" applyFont="1" applyFill="1" applyBorder="1" applyAlignment="1">
      <alignment horizontal="right" vertical="center"/>
    </xf>
    <xf numFmtId="0" fontId="22" fillId="0" borderId="86" xfId="4" applyFont="1" applyFill="1" applyBorder="1" applyAlignment="1">
      <alignment horizontal="center" vertical="center"/>
    </xf>
    <xf numFmtId="0" fontId="22" fillId="0" borderId="57" xfId="4" applyFont="1" applyFill="1" applyBorder="1" applyAlignment="1">
      <alignment horizontal="center" vertical="center"/>
    </xf>
    <xf numFmtId="0" fontId="22" fillId="0" borderId="7" xfId="4" applyFont="1" applyFill="1" applyBorder="1" applyAlignment="1">
      <alignment horizontal="center" vertical="center"/>
    </xf>
    <xf numFmtId="0" fontId="22" fillId="0" borderId="27" xfId="4" applyFont="1" applyFill="1" applyBorder="1" applyAlignment="1">
      <alignment horizontal="center" vertical="center"/>
    </xf>
    <xf numFmtId="200" fontId="22" fillId="0" borderId="87" xfId="4" applyNumberFormat="1" applyFont="1" applyFill="1" applyBorder="1" applyAlignment="1">
      <alignment horizontal="center" vertical="center" wrapText="1"/>
    </xf>
    <xf numFmtId="200" fontId="22" fillId="0" borderId="2" xfId="4" applyNumberFormat="1" applyFont="1" applyFill="1" applyBorder="1" applyAlignment="1">
      <alignment horizontal="center" vertical="center" wrapText="1"/>
    </xf>
    <xf numFmtId="200" fontId="22" fillId="0" borderId="88" xfId="4" applyNumberFormat="1" applyFont="1" applyFill="1" applyBorder="1" applyAlignment="1">
      <alignment horizontal="center" vertical="center" wrapText="1"/>
    </xf>
    <xf numFmtId="200" fontId="22" fillId="0" borderId="57" xfId="4" applyNumberFormat="1" applyFont="1" applyFill="1" applyBorder="1" applyAlignment="1">
      <alignment horizontal="center" vertical="center" wrapText="1"/>
    </xf>
    <xf numFmtId="200" fontId="22" fillId="0" borderId="7" xfId="4" applyNumberFormat="1" applyFont="1" applyFill="1" applyBorder="1" applyAlignment="1">
      <alignment horizontal="center" vertical="center" wrapText="1"/>
    </xf>
    <xf numFmtId="200" fontId="22" fillId="0" borderId="27" xfId="4" applyNumberFormat="1" applyFont="1" applyFill="1" applyBorder="1" applyAlignment="1">
      <alignment horizontal="center" vertical="center" wrapText="1"/>
    </xf>
    <xf numFmtId="0" fontId="22" fillId="0" borderId="284" xfId="4" applyFont="1" applyFill="1" applyBorder="1" applyAlignment="1">
      <alignment horizontal="center" vertical="center" wrapText="1"/>
    </xf>
    <xf numFmtId="0" fontId="22" fillId="0" borderId="183" xfId="4" applyFont="1" applyFill="1" applyBorder="1" applyAlignment="1">
      <alignment horizontal="center" vertical="center" wrapText="1"/>
    </xf>
    <xf numFmtId="0" fontId="22" fillId="0" borderId="184" xfId="4" applyFont="1" applyFill="1" applyBorder="1" applyAlignment="1">
      <alignment horizontal="center" vertical="center" wrapText="1"/>
    </xf>
    <xf numFmtId="0" fontId="22" fillId="0" borderId="89" xfId="4" applyFont="1" applyFill="1" applyBorder="1" applyAlignment="1">
      <alignment horizontal="center" vertical="center"/>
    </xf>
    <xf numFmtId="0" fontId="24" fillId="0" borderId="352" xfId="4" applyFont="1" applyFill="1" applyBorder="1" applyAlignment="1">
      <alignment horizontal="center" vertical="center" wrapText="1"/>
    </xf>
    <xf numFmtId="0" fontId="24" fillId="0" borderId="353" xfId="4" applyFont="1" applyFill="1" applyBorder="1" applyAlignment="1">
      <alignment horizontal="center" vertical="center" wrapText="1"/>
    </xf>
    <xf numFmtId="0" fontId="24" fillId="0" borderId="355" xfId="4" applyFont="1" applyFill="1" applyBorder="1" applyAlignment="1">
      <alignment horizontal="center" vertical="center" wrapText="1"/>
    </xf>
    <xf numFmtId="0" fontId="24" fillId="0" borderId="356" xfId="4" applyFont="1" applyFill="1" applyBorder="1" applyAlignment="1">
      <alignment horizontal="center" vertical="center" wrapText="1"/>
    </xf>
    <xf numFmtId="0" fontId="24" fillId="0" borderId="358" xfId="4" applyFont="1" applyFill="1" applyBorder="1" applyAlignment="1">
      <alignment horizontal="center" vertical="center" wrapText="1"/>
    </xf>
    <xf numFmtId="0" fontId="24" fillId="0" borderId="359" xfId="4" applyFont="1" applyFill="1" applyBorder="1" applyAlignment="1">
      <alignment horizontal="center" vertical="center" wrapText="1"/>
    </xf>
    <xf numFmtId="0" fontId="47" fillId="0" borderId="353" xfId="4" applyFont="1" applyFill="1" applyBorder="1" applyAlignment="1">
      <alignment horizontal="center" vertical="center" wrapText="1"/>
    </xf>
    <xf numFmtId="0" fontId="47" fillId="0" borderId="354" xfId="4" applyFont="1" applyFill="1" applyBorder="1" applyAlignment="1">
      <alignment horizontal="center" vertical="center" wrapText="1"/>
    </xf>
    <xf numFmtId="0" fontId="47" fillId="0" borderId="356" xfId="4" applyFont="1" applyFill="1" applyBorder="1" applyAlignment="1">
      <alignment horizontal="center" vertical="center" wrapText="1"/>
    </xf>
    <xf numFmtId="0" fontId="47" fillId="0" borderId="357" xfId="4" applyFont="1" applyFill="1" applyBorder="1" applyAlignment="1">
      <alignment horizontal="center" vertical="center" wrapText="1"/>
    </xf>
    <xf numFmtId="0" fontId="47" fillId="0" borderId="359" xfId="4" applyFont="1" applyFill="1" applyBorder="1" applyAlignment="1">
      <alignment horizontal="center" vertical="center" wrapText="1"/>
    </xf>
    <xf numFmtId="0" fontId="47" fillId="0" borderId="360" xfId="4" applyFont="1" applyFill="1" applyBorder="1" applyAlignment="1">
      <alignment horizontal="center" vertical="center" wrapText="1"/>
    </xf>
    <xf numFmtId="0" fontId="36" fillId="0" borderId="12" xfId="4" applyFont="1" applyFill="1" applyBorder="1" applyAlignment="1">
      <alignment horizontal="center" vertical="center" wrapText="1"/>
    </xf>
    <xf numFmtId="0" fontId="36" fillId="0" borderId="0" xfId="4" applyFont="1" applyFill="1" applyAlignment="1">
      <alignment horizontal="center" vertical="center" wrapText="1"/>
    </xf>
    <xf numFmtId="0" fontId="36" fillId="0" borderId="21" xfId="4" applyFont="1" applyFill="1" applyBorder="1" applyAlignment="1">
      <alignment horizontal="center" vertical="center" wrapText="1"/>
    </xf>
    <xf numFmtId="0" fontId="24" fillId="0" borderId="87" xfId="4" applyFont="1" applyFill="1" applyBorder="1" applyAlignment="1">
      <alignment horizontal="center" vertical="center" wrapText="1"/>
    </xf>
    <xf numFmtId="0" fontId="24" fillId="0" borderId="2" xfId="4" applyFont="1" applyFill="1" applyBorder="1" applyAlignment="1">
      <alignment horizontal="center" vertical="center" wrapText="1"/>
    </xf>
    <xf numFmtId="0" fontId="24" fillId="0" borderId="88" xfId="4" applyFont="1" applyFill="1" applyBorder="1" applyAlignment="1">
      <alignment horizontal="center" vertical="center" wrapText="1"/>
    </xf>
    <xf numFmtId="0" fontId="24" fillId="0" borderId="14" xfId="4" applyFont="1" applyFill="1" applyBorder="1" applyAlignment="1">
      <alignment horizontal="center" vertical="center" wrapText="1"/>
    </xf>
    <xf numFmtId="0" fontId="24" fillId="0" borderId="0" xfId="4" applyFont="1" applyFill="1" applyAlignment="1">
      <alignment horizontal="center" vertical="center" wrapText="1"/>
    </xf>
    <xf numFmtId="0" fontId="24" fillId="0" borderId="15" xfId="4" applyFont="1" applyFill="1" applyBorder="1" applyAlignment="1">
      <alignment horizontal="center" vertical="center" wrapText="1"/>
    </xf>
    <xf numFmtId="0" fontId="24" fillId="0" borderId="59" xfId="4" applyFont="1" applyFill="1" applyBorder="1" applyAlignment="1">
      <alignment horizontal="center" vertical="center" wrapText="1"/>
    </xf>
    <xf numFmtId="0" fontId="24" fillId="0" borderId="21" xfId="4" applyFont="1" applyFill="1" applyBorder="1" applyAlignment="1">
      <alignment horizontal="center" vertical="center" wrapText="1"/>
    </xf>
    <xf numFmtId="0" fontId="24" fillId="0" borderId="60" xfId="4" applyFont="1" applyFill="1" applyBorder="1" applyAlignment="1">
      <alignment horizontal="center" vertical="center" wrapText="1"/>
    </xf>
    <xf numFmtId="0" fontId="22" fillId="0" borderId="24" xfId="4" applyFont="1" applyFill="1" applyBorder="1" applyAlignment="1">
      <alignment horizontal="center" vertical="center" shrinkToFit="1"/>
    </xf>
    <xf numFmtId="0" fontId="22" fillId="0" borderId="35" xfId="4" applyFont="1" applyFill="1" applyBorder="1" applyAlignment="1">
      <alignment horizontal="center" vertical="center" shrinkToFit="1"/>
    </xf>
    <xf numFmtId="0" fontId="22" fillId="0" borderId="40" xfId="4" applyFont="1" applyFill="1" applyBorder="1" applyAlignment="1">
      <alignment horizontal="center" vertical="center" shrinkToFit="1"/>
    </xf>
    <xf numFmtId="181" fontId="22" fillId="0" borderId="67" xfId="1" applyNumberFormat="1" applyFont="1" applyFill="1" applyBorder="1" applyAlignment="1">
      <alignment horizontal="center" vertical="center"/>
    </xf>
    <xf numFmtId="181" fontId="22" fillId="0" borderId="15" xfId="1" applyNumberFormat="1" applyFont="1" applyFill="1" applyBorder="1" applyAlignment="1">
      <alignment horizontal="center" vertical="center"/>
    </xf>
    <xf numFmtId="0" fontId="22" fillId="0" borderId="93" xfId="4" applyFont="1" applyFill="1" applyBorder="1" applyAlignment="1">
      <alignment horizontal="center" vertical="center" shrinkToFit="1"/>
    </xf>
    <xf numFmtId="200" fontId="22" fillId="0" borderId="14" xfId="4" applyNumberFormat="1" applyFont="1" applyFill="1" applyBorder="1" applyAlignment="1">
      <alignment horizontal="center" vertical="center" wrapText="1"/>
    </xf>
    <xf numFmtId="200" fontId="22" fillId="0" borderId="0" xfId="4" applyNumberFormat="1" applyFont="1" applyFill="1" applyAlignment="1">
      <alignment horizontal="center" vertical="center" wrapText="1"/>
    </xf>
    <xf numFmtId="200" fontId="22" fillId="0" borderId="15" xfId="4" applyNumberFormat="1" applyFont="1" applyFill="1" applyBorder="1" applyAlignment="1">
      <alignment horizontal="center" vertical="center" wrapText="1"/>
    </xf>
    <xf numFmtId="195" fontId="22" fillId="0" borderId="7" xfId="4" applyNumberFormat="1" applyFont="1" applyFill="1" applyBorder="1" applyAlignment="1">
      <alignment horizontal="center" vertical="center"/>
    </xf>
    <xf numFmtId="181" fontId="22" fillId="0" borderId="11" xfId="1" applyNumberFormat="1" applyFont="1" applyFill="1" applyBorder="1" applyAlignment="1">
      <alignment horizontal="center" vertical="center"/>
    </xf>
    <xf numFmtId="181" fontId="22" fillId="0" borderId="12" xfId="1" applyNumberFormat="1" applyFont="1" applyFill="1" applyBorder="1" applyAlignment="1">
      <alignment horizontal="center" vertical="center"/>
    </xf>
    <xf numFmtId="181" fontId="22" fillId="0" borderId="13" xfId="1" applyNumberFormat="1" applyFont="1" applyFill="1" applyBorder="1" applyAlignment="1">
      <alignment horizontal="center" vertical="center"/>
    </xf>
    <xf numFmtId="3" fontId="22" fillId="0" borderId="259" xfId="4" applyNumberFormat="1" applyFont="1" applyFill="1" applyBorder="1" applyAlignment="1">
      <alignment horizontal="center" shrinkToFit="1"/>
    </xf>
    <xf numFmtId="0" fontId="22" fillId="0" borderId="87" xfId="4" applyFont="1" applyFill="1" applyBorder="1" applyAlignment="1">
      <alignment horizontal="center" vertical="center" shrinkToFit="1"/>
    </xf>
    <xf numFmtId="0" fontId="22" fillId="0" borderId="84" xfId="4" applyFont="1" applyFill="1" applyBorder="1" applyAlignment="1">
      <alignment horizontal="center" vertical="center" shrinkToFit="1"/>
    </xf>
    <xf numFmtId="0" fontId="22" fillId="0" borderId="85" xfId="4" applyFont="1" applyFill="1" applyBorder="1" applyAlignment="1">
      <alignment horizontal="center" vertical="center" shrinkToFit="1"/>
    </xf>
    <xf numFmtId="181" fontId="22" fillId="0" borderId="16" xfId="1" applyNumberFormat="1" applyFont="1" applyFill="1" applyBorder="1" applyAlignment="1">
      <alignment horizontal="right" vertical="center"/>
    </xf>
    <xf numFmtId="181" fontId="22" fillId="0" borderId="6" xfId="1" applyNumberFormat="1" applyFont="1" applyFill="1" applyBorder="1" applyAlignment="1">
      <alignment horizontal="right" vertical="center"/>
    </xf>
    <xf numFmtId="181" fontId="22" fillId="0" borderId="17" xfId="1" applyNumberFormat="1" applyFont="1" applyFill="1" applyBorder="1" applyAlignment="1">
      <alignment horizontal="right" vertical="center"/>
    </xf>
    <xf numFmtId="3" fontId="22" fillId="0" borderId="266" xfId="4" applyNumberFormat="1" applyFont="1" applyFill="1" applyBorder="1" applyAlignment="1">
      <alignment horizontal="center" shrinkToFit="1"/>
    </xf>
    <xf numFmtId="3" fontId="22" fillId="0" borderId="265" xfId="4" applyNumberFormat="1" applyFont="1" applyFill="1" applyBorder="1" applyAlignment="1">
      <alignment horizontal="center" shrinkToFit="1"/>
    </xf>
    <xf numFmtId="0" fontId="36" fillId="0" borderId="14" xfId="4" applyFont="1" applyFill="1" applyBorder="1" applyAlignment="1">
      <alignment horizontal="center" vertical="center"/>
    </xf>
    <xf numFmtId="0" fontId="36" fillId="0" borderId="15" xfId="4" applyFont="1" applyFill="1" applyBorder="1" applyAlignment="1">
      <alignment horizontal="center" vertical="center"/>
    </xf>
    <xf numFmtId="183" fontId="22" fillId="0" borderId="257" xfId="1" applyNumberFormat="1" applyFont="1" applyFill="1" applyBorder="1" applyAlignment="1">
      <alignment vertical="center" shrinkToFit="1"/>
    </xf>
    <xf numFmtId="183" fontId="22" fillId="0" borderId="231" xfId="1" applyNumberFormat="1" applyFont="1" applyFill="1" applyBorder="1" applyAlignment="1">
      <alignment vertical="center" shrinkToFit="1"/>
    </xf>
    <xf numFmtId="183" fontId="22" fillId="0" borderId="11" xfId="1" applyNumberFormat="1" applyFont="1" applyFill="1" applyBorder="1" applyAlignment="1">
      <alignment vertical="center" shrinkToFit="1"/>
    </xf>
    <xf numFmtId="183" fontId="22" fillId="0" borderId="13" xfId="1" applyNumberFormat="1" applyFont="1" applyFill="1" applyBorder="1" applyAlignment="1">
      <alignment vertical="center" shrinkToFit="1"/>
    </xf>
    <xf numFmtId="183" fontId="22" fillId="0" borderId="257" xfId="1" applyNumberFormat="1" applyFont="1" applyFill="1" applyBorder="1" applyAlignment="1">
      <alignment horizontal="right" vertical="center" shrinkToFit="1"/>
    </xf>
    <xf numFmtId="183" fontId="22" fillId="0" borderId="231" xfId="1" applyNumberFormat="1" applyFont="1" applyFill="1" applyBorder="1" applyAlignment="1">
      <alignment horizontal="right" vertical="center" shrinkToFit="1"/>
    </xf>
    <xf numFmtId="183" fontId="22" fillId="0" borderId="11" xfId="1" applyNumberFormat="1" applyFont="1" applyFill="1" applyBorder="1" applyAlignment="1">
      <alignment horizontal="right" vertical="center" shrinkToFit="1"/>
    </xf>
    <xf numFmtId="183" fontId="22" fillId="0" borderId="13" xfId="1" applyNumberFormat="1" applyFont="1" applyFill="1" applyBorder="1" applyAlignment="1">
      <alignment horizontal="right" vertical="center" shrinkToFit="1"/>
    </xf>
    <xf numFmtId="0" fontId="43" fillId="0" borderId="107" xfId="4" applyFont="1" applyFill="1" applyBorder="1" applyAlignment="1">
      <alignment horizontal="center" vertical="center" wrapText="1" shrinkToFit="1"/>
    </xf>
    <xf numFmtId="0" fontId="43" fillId="0" borderId="29" xfId="4" applyFont="1" applyFill="1" applyBorder="1" applyAlignment="1">
      <alignment horizontal="center" vertical="center" shrinkToFit="1"/>
    </xf>
    <xf numFmtId="0" fontId="43" fillId="0" borderId="98" xfId="4" applyFont="1" applyFill="1" applyBorder="1" applyAlignment="1">
      <alignment horizontal="center" vertical="center" shrinkToFit="1"/>
    </xf>
    <xf numFmtId="0" fontId="43" fillId="0" borderId="97" xfId="4" applyFont="1" applyFill="1" applyBorder="1" applyAlignment="1">
      <alignment horizontal="center" vertical="center" wrapText="1" shrinkToFit="1"/>
    </xf>
    <xf numFmtId="0" fontId="22" fillId="0" borderId="0" xfId="4" applyFont="1" applyFill="1" applyAlignment="1">
      <alignment horizontal="left" vertical="top" shrinkToFit="1"/>
    </xf>
    <xf numFmtId="0" fontId="22" fillId="0" borderId="0" xfId="4" applyFont="1" applyFill="1" applyAlignment="1">
      <alignment horizontal="left" vertical="center" wrapText="1"/>
    </xf>
    <xf numFmtId="3" fontId="22" fillId="0" borderId="281" xfId="4" applyNumberFormat="1" applyFont="1" applyFill="1" applyBorder="1" applyAlignment="1">
      <alignment horizontal="center" shrinkToFit="1"/>
    </xf>
    <xf numFmtId="3" fontId="22" fillId="0" borderId="282" xfId="4" applyNumberFormat="1" applyFont="1" applyFill="1" applyBorder="1" applyAlignment="1">
      <alignment horizontal="center" shrinkToFit="1"/>
    </xf>
    <xf numFmtId="0" fontId="22" fillId="0" borderId="10" xfId="4" applyFont="1" applyFill="1" applyBorder="1" applyAlignment="1">
      <alignment horizontal="center" vertical="center" shrinkToFit="1"/>
    </xf>
    <xf numFmtId="3" fontId="22" fillId="0" borderId="287" xfId="4" applyNumberFormat="1" applyFont="1" applyFill="1" applyBorder="1" applyAlignment="1">
      <alignment horizontal="center" shrinkToFit="1"/>
    </xf>
    <xf numFmtId="0" fontId="36" fillId="0" borderId="11" xfId="4" applyFont="1" applyFill="1" applyBorder="1" applyAlignment="1">
      <alignment horizontal="center" vertical="center"/>
    </xf>
    <xf numFmtId="0" fontId="36" fillId="0" borderId="13" xfId="4" applyFont="1" applyFill="1" applyBorder="1" applyAlignment="1">
      <alignment horizontal="center" vertical="center"/>
    </xf>
    <xf numFmtId="38" fontId="22" fillId="0" borderId="11" xfId="1" applyFont="1" applyFill="1" applyBorder="1" applyAlignment="1">
      <alignment horizontal="right" vertical="center" shrinkToFit="1"/>
    </xf>
    <xf numFmtId="38" fontId="22" fillId="0" borderId="13" xfId="1" applyFont="1" applyFill="1" applyBorder="1" applyAlignment="1">
      <alignment horizontal="right" vertical="center" shrinkToFit="1"/>
    </xf>
    <xf numFmtId="38" fontId="22" fillId="0" borderId="57" xfId="1" applyFont="1" applyFill="1" applyBorder="1" applyAlignment="1">
      <alignment horizontal="right" vertical="center" shrinkToFit="1"/>
    </xf>
    <xf numFmtId="38" fontId="22" fillId="0" borderId="27" xfId="1" applyFont="1" applyFill="1" applyBorder="1" applyAlignment="1">
      <alignment horizontal="right" vertical="center" shrinkToFit="1"/>
    </xf>
    <xf numFmtId="181" fontId="22" fillId="0" borderId="11" xfId="1" applyNumberFormat="1" applyFont="1" applyFill="1" applyBorder="1" applyAlignment="1">
      <alignment vertical="center"/>
    </xf>
    <xf numFmtId="181" fontId="22" fillId="0" borderId="12" xfId="1" applyNumberFormat="1" applyFont="1" applyFill="1" applyBorder="1" applyAlignment="1">
      <alignment vertical="center"/>
    </xf>
    <xf numFmtId="181" fontId="22" fillId="0" borderId="13" xfId="1" applyNumberFormat="1" applyFont="1" applyFill="1" applyBorder="1" applyAlignment="1">
      <alignment vertical="center"/>
    </xf>
    <xf numFmtId="200" fontId="22" fillId="0" borderId="11" xfId="4" applyNumberFormat="1" applyFont="1" applyFill="1" applyBorder="1" applyAlignment="1">
      <alignment horizontal="center" vertical="center" wrapText="1"/>
    </xf>
    <xf numFmtId="200" fontId="22" fillId="0" borderId="12" xfId="4" applyNumberFormat="1" applyFont="1" applyFill="1" applyBorder="1" applyAlignment="1">
      <alignment horizontal="center" vertical="center" wrapText="1"/>
    </xf>
    <xf numFmtId="200" fontId="22" fillId="0" borderId="13" xfId="4" applyNumberFormat="1" applyFont="1" applyFill="1" applyBorder="1" applyAlignment="1">
      <alignment horizontal="center" vertical="center" wrapText="1"/>
    </xf>
    <xf numFmtId="0" fontId="22" fillId="0" borderId="51" xfId="4" applyFont="1" applyFill="1" applyBorder="1" applyAlignment="1">
      <alignment horizontal="center" vertical="center" wrapText="1"/>
    </xf>
    <xf numFmtId="0" fontId="22" fillId="0" borderId="49" xfId="4" applyFont="1" applyFill="1" applyBorder="1" applyAlignment="1">
      <alignment horizontal="center" vertical="center" wrapText="1"/>
    </xf>
    <xf numFmtId="0" fontId="22" fillId="0" borderId="52" xfId="4" applyFont="1" applyFill="1" applyBorder="1" applyAlignment="1">
      <alignment horizontal="center" vertical="center" wrapText="1"/>
    </xf>
    <xf numFmtId="0" fontId="22" fillId="0" borderId="89" xfId="4" applyFont="1" applyFill="1" applyBorder="1" applyAlignment="1">
      <alignment horizontal="center" vertical="distributed" textRotation="255" indent="1"/>
    </xf>
    <xf numFmtId="0" fontId="22" fillId="0" borderId="4" xfId="0" applyFont="1" applyFill="1" applyBorder="1" applyAlignment="1">
      <alignment horizontal="center" vertical="distributed" textRotation="255" indent="1"/>
    </xf>
    <xf numFmtId="0" fontId="22" fillId="0" borderId="142" xfId="0" applyFont="1" applyFill="1" applyBorder="1" applyAlignment="1">
      <alignment horizontal="center" vertical="distributed" textRotation="255" indent="1"/>
    </xf>
    <xf numFmtId="0" fontId="22" fillId="0" borderId="94" xfId="4" applyFont="1" applyFill="1" applyBorder="1" applyAlignment="1">
      <alignment horizontal="center" vertical="center" wrapText="1"/>
    </xf>
    <xf numFmtId="38" fontId="22" fillId="0" borderId="257" xfId="1" applyFont="1" applyFill="1" applyBorder="1" applyAlignment="1">
      <alignment horizontal="right" vertical="center" shrinkToFit="1"/>
    </xf>
    <xf numFmtId="38" fontId="22" fillId="0" borderId="231" xfId="1" applyFont="1" applyFill="1" applyBorder="1" applyAlignment="1">
      <alignment horizontal="right" vertical="center" shrinkToFit="1"/>
    </xf>
    <xf numFmtId="38" fontId="22" fillId="0" borderId="18" xfId="1" applyFont="1" applyFill="1" applyBorder="1" applyAlignment="1">
      <alignment horizontal="right" vertical="center" shrinkToFit="1"/>
    </xf>
    <xf numFmtId="38" fontId="22" fillId="0" borderId="20" xfId="1" applyFont="1" applyFill="1" applyBorder="1" applyAlignment="1">
      <alignment horizontal="right" vertical="center" shrinkToFit="1"/>
    </xf>
    <xf numFmtId="183" fontId="22" fillId="0" borderId="18" xfId="1" applyNumberFormat="1" applyFont="1" applyFill="1" applyBorder="1" applyAlignment="1">
      <alignment horizontal="right" vertical="center" shrinkToFit="1"/>
    </xf>
    <xf numFmtId="183" fontId="22" fillId="0" borderId="20" xfId="1" applyNumberFormat="1" applyFont="1" applyFill="1" applyBorder="1" applyAlignment="1">
      <alignment horizontal="right" vertical="center" shrinkToFit="1"/>
    </xf>
    <xf numFmtId="38" fontId="22" fillId="0" borderId="97" xfId="1" applyFont="1" applyFill="1" applyBorder="1" applyAlignment="1">
      <alignment horizontal="right" vertical="center" shrinkToFit="1"/>
    </xf>
    <xf numFmtId="38" fontId="22" fillId="0" borderId="98" xfId="1" applyFont="1" applyFill="1" applyBorder="1" applyAlignment="1">
      <alignment horizontal="right" vertical="center" shrinkToFit="1"/>
    </xf>
    <xf numFmtId="183" fontId="22" fillId="0" borderId="97" xfId="1" applyNumberFormat="1" applyFont="1" applyFill="1" applyBorder="1" applyAlignment="1">
      <alignment horizontal="right" vertical="center" shrinkToFit="1"/>
    </xf>
    <xf numFmtId="183" fontId="22" fillId="0" borderId="98" xfId="1" applyNumberFormat="1" applyFont="1" applyFill="1" applyBorder="1" applyAlignment="1">
      <alignment horizontal="right" vertical="center" shrinkToFit="1"/>
    </xf>
    <xf numFmtId="38" fontId="22" fillId="0" borderId="12" xfId="1" applyFont="1" applyFill="1" applyBorder="1" applyAlignment="1">
      <alignment horizontal="right" vertical="center" shrinkToFit="1"/>
    </xf>
    <xf numFmtId="38" fontId="22" fillId="0" borderId="7" xfId="1" applyFont="1" applyFill="1" applyBorder="1" applyAlignment="1">
      <alignment horizontal="right" vertical="center" shrinkToFit="1"/>
    </xf>
    <xf numFmtId="0" fontId="22" fillId="0" borderId="0" xfId="4" applyFont="1" applyAlignment="1">
      <alignment horizontal="center" vertical="center"/>
    </xf>
    <xf numFmtId="0" fontId="22" fillId="0" borderId="48" xfId="4" applyFont="1" applyFill="1" applyBorder="1" applyAlignment="1">
      <alignment horizontal="left" vertical="center" shrinkToFit="1"/>
    </xf>
    <xf numFmtId="0" fontId="22" fillId="0" borderId="22" xfId="4" applyFont="1" applyFill="1" applyBorder="1" applyAlignment="1">
      <alignment horizontal="left" vertical="center" shrinkToFit="1"/>
    </xf>
    <xf numFmtId="183" fontId="22" fillId="0" borderId="48" xfId="4" applyNumberFormat="1" applyFont="1" applyFill="1" applyBorder="1" applyAlignment="1">
      <alignment horizontal="right" vertical="center" shrinkToFit="1"/>
    </xf>
    <xf numFmtId="183" fontId="22" fillId="0" borderId="47" xfId="4" applyNumberFormat="1" applyFont="1" applyFill="1" applyBorder="1" applyAlignment="1">
      <alignment horizontal="right" vertical="center" shrinkToFit="1"/>
    </xf>
    <xf numFmtId="181" fontId="22" fillId="0" borderId="48" xfId="1" applyNumberFormat="1" applyFont="1" applyFill="1" applyBorder="1" applyAlignment="1">
      <alignment horizontal="center" vertical="center"/>
    </xf>
    <xf numFmtId="181" fontId="22" fillId="0" borderId="22" xfId="1" applyNumberFormat="1" applyFont="1" applyFill="1" applyBorder="1" applyAlignment="1">
      <alignment horizontal="center" vertical="center"/>
    </xf>
    <xf numFmtId="181" fontId="22" fillId="0" borderId="48" xfId="1" applyNumberFormat="1" applyFont="1" applyFill="1" applyBorder="1" applyAlignment="1">
      <alignment horizontal="right" vertical="center"/>
    </xf>
    <xf numFmtId="181" fontId="22" fillId="0" borderId="22" xfId="1" applyNumberFormat="1" applyFont="1" applyFill="1" applyBorder="1" applyAlignment="1">
      <alignment horizontal="right" vertical="center"/>
    </xf>
    <xf numFmtId="181" fontId="22" fillId="0" borderId="47" xfId="1" applyNumberFormat="1" applyFont="1" applyFill="1" applyBorder="1" applyAlignment="1">
      <alignment horizontal="right" vertical="center"/>
    </xf>
    <xf numFmtId="181" fontId="22" fillId="0" borderId="138" xfId="1" applyNumberFormat="1" applyFont="1" applyFill="1" applyBorder="1" applyAlignment="1">
      <alignment horizontal="right" vertical="center" shrinkToFit="1"/>
    </xf>
    <xf numFmtId="181" fontId="22" fillId="0" borderId="139" xfId="1" applyNumberFormat="1" applyFont="1" applyFill="1" applyBorder="1" applyAlignment="1">
      <alignment horizontal="right" vertical="center" shrinkToFit="1"/>
    </xf>
    <xf numFmtId="181" fontId="22" fillId="0" borderId="137" xfId="1" applyNumberFormat="1" applyFont="1" applyFill="1" applyBorder="1" applyAlignment="1">
      <alignment horizontal="right" vertical="center" shrinkToFit="1"/>
    </xf>
    <xf numFmtId="0" fontId="22" fillId="0" borderId="182" xfId="4" applyFont="1" applyFill="1" applyBorder="1" applyAlignment="1">
      <alignment horizontal="center" vertical="center" shrinkToFit="1"/>
    </xf>
    <xf numFmtId="0" fontId="22" fillId="0" borderId="48" xfId="4" applyFont="1" applyFill="1" applyBorder="1" applyAlignment="1">
      <alignment vertical="center" shrinkToFit="1"/>
    </xf>
    <xf numFmtId="0" fontId="22" fillId="0" borderId="22" xfId="4" applyFont="1" applyFill="1" applyBorder="1" applyAlignment="1">
      <alignment vertical="center" shrinkToFit="1"/>
    </xf>
    <xf numFmtId="0" fontId="22" fillId="0" borderId="47" xfId="4" applyFont="1" applyFill="1" applyBorder="1" applyAlignment="1">
      <alignment vertical="center" shrinkToFit="1"/>
    </xf>
    <xf numFmtId="0" fontId="36" fillId="0" borderId="208" xfId="4" applyFont="1" applyFill="1" applyBorder="1" applyAlignment="1">
      <alignment horizontal="center" vertical="center" wrapText="1"/>
    </xf>
    <xf numFmtId="0" fontId="36" fillId="0" borderId="225" xfId="4" applyFont="1" applyFill="1" applyBorder="1" applyAlignment="1">
      <alignment horizontal="center" vertical="center" wrapText="1"/>
    </xf>
    <xf numFmtId="0" fontId="22" fillId="0" borderId="208" xfId="0" applyFont="1" applyFill="1" applyBorder="1" applyAlignment="1">
      <alignment horizontal="center" vertical="center" shrinkToFit="1"/>
    </xf>
    <xf numFmtId="0" fontId="22" fillId="0" borderId="75" xfId="0" applyFont="1" applyFill="1" applyBorder="1" applyAlignment="1">
      <alignment horizontal="center" vertical="center" shrinkToFit="1"/>
    </xf>
    <xf numFmtId="0" fontId="22" fillId="0" borderId="74" xfId="0" applyFont="1" applyFill="1" applyBorder="1" applyAlignment="1">
      <alignment horizontal="center" vertical="center" shrinkToFit="1"/>
    </xf>
    <xf numFmtId="0" fontId="36" fillId="0" borderId="64" xfId="4" applyFont="1" applyFill="1" applyBorder="1" applyAlignment="1">
      <alignment horizontal="center" vertical="center" shrinkToFit="1"/>
    </xf>
    <xf numFmtId="0" fontId="36" fillId="0" borderId="75" xfId="4" applyFont="1" applyFill="1" applyBorder="1" applyAlignment="1">
      <alignment horizontal="center" vertical="center" shrinkToFit="1"/>
    </xf>
    <xf numFmtId="0" fontId="36" fillId="0" borderId="74" xfId="4" applyFont="1" applyFill="1" applyBorder="1" applyAlignment="1">
      <alignment horizontal="center" vertical="center" shrinkToFit="1"/>
    </xf>
    <xf numFmtId="0" fontId="22" fillId="0" borderId="25" xfId="4" applyFont="1" applyFill="1" applyBorder="1" applyAlignment="1">
      <alignment horizontal="center" vertical="center" shrinkToFit="1"/>
    </xf>
    <xf numFmtId="181" fontId="22" fillId="0" borderId="47" xfId="1" applyNumberFormat="1" applyFont="1" applyFill="1" applyBorder="1" applyAlignment="1">
      <alignment vertical="center" shrinkToFit="1"/>
    </xf>
    <xf numFmtId="0" fontId="22" fillId="0" borderId="203" xfId="4" applyFont="1" applyFill="1" applyBorder="1" applyAlignment="1">
      <alignment horizontal="center" vertical="center" wrapText="1"/>
    </xf>
    <xf numFmtId="0" fontId="22" fillId="0" borderId="238" xfId="4" applyFont="1" applyFill="1" applyBorder="1" applyAlignment="1">
      <alignment horizontal="center" vertical="center" wrapText="1"/>
    </xf>
    <xf numFmtId="0" fontId="22" fillId="0" borderId="137" xfId="4" applyFont="1" applyFill="1" applyBorder="1" applyAlignment="1">
      <alignment horizontal="left" vertical="center"/>
    </xf>
    <xf numFmtId="0" fontId="22" fillId="0" borderId="138" xfId="4" applyFont="1" applyFill="1" applyBorder="1" applyAlignment="1">
      <alignment horizontal="left" vertical="center"/>
    </xf>
    <xf numFmtId="0" fontId="22" fillId="0" borderId="237" xfId="4" applyFont="1" applyFill="1" applyBorder="1" applyAlignment="1">
      <alignment horizontal="left" vertical="center"/>
    </xf>
    <xf numFmtId="0" fontId="22" fillId="0" borderId="48" xfId="4" applyFont="1" applyFill="1" applyBorder="1" applyAlignment="1">
      <alignment horizontal="center" vertical="center"/>
    </xf>
    <xf numFmtId="183" fontId="22" fillId="0" borderId="194" xfId="4" applyNumberFormat="1" applyFont="1" applyFill="1" applyBorder="1" applyAlignment="1">
      <alignment horizontal="right" vertical="center" shrinkToFit="1"/>
    </xf>
    <xf numFmtId="181" fontId="22" fillId="0" borderId="74" xfId="1" applyNumberFormat="1" applyFont="1" applyFill="1" applyBorder="1" applyAlignment="1">
      <alignment horizontal="center" vertical="center"/>
    </xf>
    <xf numFmtId="181" fontId="22" fillId="0" borderId="64" xfId="1" applyNumberFormat="1" applyFont="1" applyFill="1" applyBorder="1" applyAlignment="1">
      <alignment horizontal="center" vertical="center"/>
    </xf>
    <xf numFmtId="181" fontId="22" fillId="0" borderId="75" xfId="1" applyNumberFormat="1" applyFont="1" applyFill="1" applyBorder="1" applyAlignment="1">
      <alignment horizontal="center" vertical="center"/>
    </xf>
    <xf numFmtId="181" fontId="22" fillId="0" borderId="275" xfId="1" applyNumberFormat="1" applyFont="1" applyFill="1" applyBorder="1" applyAlignment="1">
      <alignment horizontal="center" vertical="center"/>
    </xf>
    <xf numFmtId="181" fontId="22" fillId="0" borderId="276" xfId="1" applyNumberFormat="1" applyFont="1" applyFill="1" applyBorder="1" applyAlignment="1">
      <alignment horizontal="center" vertical="center"/>
    </xf>
    <xf numFmtId="181" fontId="22" fillId="0" borderId="277" xfId="1" applyNumberFormat="1" applyFont="1" applyFill="1" applyBorder="1" applyAlignment="1">
      <alignment horizontal="center" vertical="center"/>
    </xf>
    <xf numFmtId="183" fontId="22" fillId="0" borderId="12" xfId="1" applyNumberFormat="1" applyFont="1" applyFill="1" applyBorder="1" applyAlignment="1">
      <alignment horizontal="right" vertical="center" shrinkToFit="1"/>
    </xf>
    <xf numFmtId="183" fontId="22" fillId="0" borderId="57" xfId="1" applyNumberFormat="1" applyFont="1" applyFill="1" applyBorder="1" applyAlignment="1">
      <alignment horizontal="right" vertical="center" shrinkToFit="1"/>
    </xf>
    <xf numFmtId="183" fontId="22" fillId="0" borderId="7" xfId="1" applyNumberFormat="1" applyFont="1" applyFill="1" applyBorder="1" applyAlignment="1">
      <alignment horizontal="right" vertical="center" shrinkToFit="1"/>
    </xf>
    <xf numFmtId="183" fontId="22" fillId="0" borderId="27" xfId="1" applyNumberFormat="1" applyFont="1" applyFill="1" applyBorder="1" applyAlignment="1">
      <alignment horizontal="right" vertical="center" shrinkToFit="1"/>
    </xf>
    <xf numFmtId="0" fontId="22" fillId="2" borderId="86" xfId="4" applyFont="1" applyFill="1" applyBorder="1" applyAlignment="1">
      <alignment horizontal="center" vertical="center"/>
    </xf>
    <xf numFmtId="0" fontId="22" fillId="2" borderId="93" xfId="4" applyFont="1" applyFill="1" applyBorder="1" applyAlignment="1">
      <alignment horizontal="center" vertical="center"/>
    </xf>
    <xf numFmtId="0" fontId="22" fillId="2" borderId="87" xfId="4" applyFont="1" applyFill="1" applyBorder="1" applyAlignment="1">
      <alignment horizontal="center" vertical="center"/>
    </xf>
    <xf numFmtId="0" fontId="22" fillId="2" borderId="2" xfId="4" applyFont="1" applyFill="1" applyBorder="1" applyAlignment="1">
      <alignment horizontal="center" vertical="center"/>
    </xf>
    <xf numFmtId="0" fontId="22" fillId="2" borderId="88" xfId="4" applyFont="1" applyFill="1" applyBorder="1" applyAlignment="1">
      <alignment horizontal="center" vertical="center"/>
    </xf>
    <xf numFmtId="0" fontId="22" fillId="2" borderId="57" xfId="4" applyFont="1" applyFill="1" applyBorder="1" applyAlignment="1">
      <alignment horizontal="center" vertical="center"/>
    </xf>
    <xf numFmtId="0" fontId="22" fillId="2" borderId="7" xfId="4" applyFont="1" applyFill="1" applyBorder="1" applyAlignment="1">
      <alignment horizontal="center" vertical="center"/>
    </xf>
    <xf numFmtId="0" fontId="22" fillId="2" borderId="27" xfId="4" applyFont="1" applyFill="1" applyBorder="1" applyAlignment="1">
      <alignment horizontal="center" vertical="center"/>
    </xf>
    <xf numFmtId="200" fontId="22" fillId="2" borderId="87" xfId="4" applyNumberFormat="1" applyFont="1" applyFill="1" applyBorder="1" applyAlignment="1">
      <alignment horizontal="center" vertical="center" wrapText="1"/>
    </xf>
    <xf numFmtId="200" fontId="22" fillId="2" borderId="2" xfId="4" applyNumberFormat="1" applyFont="1" applyFill="1" applyBorder="1" applyAlignment="1">
      <alignment horizontal="center" vertical="center" wrapText="1"/>
    </xf>
    <xf numFmtId="200" fontId="22" fillId="2" borderId="88" xfId="4" applyNumberFormat="1" applyFont="1" applyFill="1" applyBorder="1" applyAlignment="1">
      <alignment horizontal="center" vertical="center" wrapText="1"/>
    </xf>
    <xf numFmtId="200" fontId="22" fillId="2" borderId="57" xfId="4" applyNumberFormat="1" applyFont="1" applyFill="1" applyBorder="1" applyAlignment="1">
      <alignment horizontal="center" vertical="center" wrapText="1"/>
    </xf>
    <xf numFmtId="200" fontId="22" fillId="2" borderId="7" xfId="4" applyNumberFormat="1" applyFont="1" applyFill="1" applyBorder="1" applyAlignment="1">
      <alignment horizontal="center" vertical="center" wrapText="1"/>
    </xf>
    <xf numFmtId="200" fontId="22" fillId="2" borderId="27" xfId="4" applyNumberFormat="1" applyFont="1" applyFill="1" applyBorder="1" applyAlignment="1">
      <alignment horizontal="center" vertical="center" wrapText="1"/>
    </xf>
    <xf numFmtId="0" fontId="22" fillId="2" borderId="87"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88" xfId="4" applyFont="1" applyFill="1" applyBorder="1" applyAlignment="1">
      <alignment horizontal="center" vertical="center" wrapText="1"/>
    </xf>
    <xf numFmtId="0" fontId="22" fillId="2" borderId="89" xfId="4" applyFont="1" applyFill="1" applyBorder="1" applyAlignment="1">
      <alignment horizontal="center" vertical="center"/>
    </xf>
    <xf numFmtId="0" fontId="22" fillId="2" borderId="9" xfId="4" applyFont="1" applyFill="1" applyBorder="1" applyAlignment="1">
      <alignment horizontal="center" vertical="center"/>
    </xf>
    <xf numFmtId="0" fontId="43" fillId="2" borderId="7" xfId="4" applyFont="1" applyFill="1" applyBorder="1" applyAlignment="1">
      <alignment horizontal="center" vertical="center" wrapText="1" shrinkToFit="1"/>
    </xf>
    <xf numFmtId="0" fontId="22" fillId="6" borderId="90" xfId="4" applyFont="1" applyFill="1" applyBorder="1" applyAlignment="1">
      <alignment horizontal="center" vertical="center" wrapText="1"/>
    </xf>
    <xf numFmtId="0" fontId="22" fillId="6" borderId="2" xfId="4" applyFont="1" applyFill="1" applyBorder="1" applyAlignment="1">
      <alignment horizontal="center" vertical="center" wrapText="1"/>
    </xf>
    <xf numFmtId="0" fontId="22" fillId="6" borderId="41" xfId="4" applyFont="1" applyFill="1" applyBorder="1" applyAlignment="1">
      <alignment horizontal="center" vertical="center" wrapText="1"/>
    </xf>
    <xf numFmtId="0" fontId="22" fillId="6" borderId="6" xfId="4" applyFont="1" applyFill="1" applyBorder="1" applyAlignment="1">
      <alignment horizontal="center" vertical="center" wrapText="1"/>
    </xf>
    <xf numFmtId="0" fontId="22" fillId="6" borderId="37" xfId="4" applyFont="1" applyFill="1" applyBorder="1" applyAlignment="1">
      <alignment horizontal="center" vertical="center" wrapText="1"/>
    </xf>
    <xf numFmtId="0" fontId="22" fillId="6" borderId="12" xfId="4" applyFont="1" applyFill="1" applyBorder="1" applyAlignment="1">
      <alignment horizontal="center" vertical="center" wrapText="1"/>
    </xf>
    <xf numFmtId="0" fontId="22" fillId="6" borderId="58" xfId="4" applyFont="1" applyFill="1" applyBorder="1" applyAlignment="1">
      <alignment horizontal="center" vertical="center" wrapText="1"/>
    </xf>
    <xf numFmtId="0" fontId="22" fillId="6" borderId="7" xfId="4" applyFont="1" applyFill="1" applyBorder="1" applyAlignment="1">
      <alignment horizontal="center" vertical="center" wrapText="1"/>
    </xf>
    <xf numFmtId="0" fontId="22" fillId="6" borderId="87" xfId="4" applyFont="1" applyFill="1" applyBorder="1" applyAlignment="1">
      <alignment horizontal="center" vertical="center" shrinkToFit="1"/>
    </xf>
    <xf numFmtId="0" fontId="22" fillId="6" borderId="2" xfId="4" applyFont="1" applyFill="1" applyBorder="1" applyAlignment="1">
      <alignment horizontal="center" vertical="center" shrinkToFit="1"/>
    </xf>
    <xf numFmtId="0" fontId="22" fillId="6" borderId="84" xfId="4" applyFont="1" applyFill="1" applyBorder="1" applyAlignment="1">
      <alignment horizontal="center" vertical="center" shrinkToFit="1"/>
    </xf>
    <xf numFmtId="0" fontId="22" fillId="6" borderId="16" xfId="4" applyFont="1" applyFill="1" applyBorder="1" applyAlignment="1">
      <alignment horizontal="center" vertical="center" shrinkToFit="1"/>
    </xf>
    <xf numFmtId="0" fontId="22" fillId="6" borderId="6" xfId="4" applyFont="1" applyFill="1" applyBorder="1" applyAlignment="1">
      <alignment horizontal="center" vertical="center" shrinkToFit="1"/>
    </xf>
    <xf numFmtId="0" fontId="22" fillId="6" borderId="85" xfId="4" applyFont="1" applyFill="1" applyBorder="1" applyAlignment="1">
      <alignment horizontal="center" vertical="center" shrinkToFit="1"/>
    </xf>
    <xf numFmtId="0" fontId="22" fillId="6" borderId="11" xfId="4" applyFont="1" applyFill="1" applyBorder="1" applyAlignment="1">
      <alignment horizontal="center" vertical="center" shrinkToFit="1"/>
    </xf>
    <xf numFmtId="0" fontId="22" fillId="6" borderId="12" xfId="4" applyFont="1" applyFill="1" applyBorder="1" applyAlignment="1">
      <alignment horizontal="center" vertical="center" shrinkToFit="1"/>
    </xf>
    <xf numFmtId="0" fontId="22" fillId="6" borderId="39" xfId="4" applyFont="1" applyFill="1" applyBorder="1" applyAlignment="1">
      <alignment horizontal="center" vertical="center" shrinkToFit="1"/>
    </xf>
    <xf numFmtId="0" fontId="22" fillId="6" borderId="57" xfId="4" applyFont="1" applyFill="1" applyBorder="1" applyAlignment="1">
      <alignment horizontal="center" vertical="center" shrinkToFit="1"/>
    </xf>
    <xf numFmtId="0" fontId="22" fillId="6" borderId="7" xfId="4" applyFont="1" applyFill="1" applyBorder="1" applyAlignment="1">
      <alignment horizontal="center" vertical="center" shrinkToFit="1"/>
    </xf>
    <xf numFmtId="0" fontId="22" fillId="6" borderId="10" xfId="4" applyFont="1" applyFill="1" applyBorder="1" applyAlignment="1">
      <alignment horizontal="center" vertical="center" shrinkToFit="1"/>
    </xf>
    <xf numFmtId="38" fontId="22" fillId="6" borderId="11" xfId="1" applyFont="1" applyFill="1" applyBorder="1" applyAlignment="1">
      <alignment horizontal="center" vertical="center" shrinkToFit="1"/>
    </xf>
    <xf numFmtId="38" fontId="22" fillId="6" borderId="12" xfId="1" applyFont="1" applyFill="1" applyBorder="1" applyAlignment="1">
      <alignment horizontal="center" vertical="center" shrinkToFit="1"/>
    </xf>
    <xf numFmtId="38" fontId="22" fillId="6" borderId="13" xfId="1" applyFont="1" applyFill="1" applyBorder="1" applyAlignment="1">
      <alignment horizontal="center" vertical="center" shrinkToFit="1"/>
    </xf>
    <xf numFmtId="38" fontId="22" fillId="6" borderId="57" xfId="1" applyFont="1" applyFill="1" applyBorder="1" applyAlignment="1">
      <alignment horizontal="center" vertical="center" shrinkToFit="1"/>
    </xf>
    <xf numFmtId="38" fontId="22" fillId="6" borderId="7" xfId="1" applyFont="1" applyFill="1" applyBorder="1" applyAlignment="1">
      <alignment horizontal="center" vertical="center" shrinkToFit="1"/>
    </xf>
    <xf numFmtId="38" fontId="22" fillId="6" borderId="27" xfId="1" applyFont="1" applyFill="1" applyBorder="1" applyAlignment="1">
      <alignment horizontal="center" vertical="center" shrinkToFit="1"/>
    </xf>
    <xf numFmtId="183" fontId="22" fillId="6" borderId="11" xfId="1" applyNumberFormat="1" applyFont="1" applyFill="1" applyBorder="1" applyAlignment="1">
      <alignment horizontal="center" vertical="center" shrinkToFit="1"/>
    </xf>
    <xf numFmtId="183" fontId="22" fillId="6" borderId="12" xfId="1" applyNumberFormat="1" applyFont="1" applyFill="1" applyBorder="1" applyAlignment="1">
      <alignment horizontal="center" vertical="center" shrinkToFit="1"/>
    </xf>
    <xf numFmtId="183" fontId="22" fillId="6" borderId="13" xfId="1" applyNumberFormat="1" applyFont="1" applyFill="1" applyBorder="1" applyAlignment="1">
      <alignment horizontal="center" vertical="center" shrinkToFit="1"/>
    </xf>
    <xf numFmtId="183" fontId="22" fillId="6" borderId="57" xfId="1" applyNumberFormat="1" applyFont="1" applyFill="1" applyBorder="1" applyAlignment="1">
      <alignment horizontal="center" vertical="center" shrinkToFit="1"/>
    </xf>
    <xf numFmtId="183" fontId="22" fillId="6" borderId="7" xfId="1" applyNumberFormat="1" applyFont="1" applyFill="1" applyBorder="1" applyAlignment="1">
      <alignment horizontal="center" vertical="center" shrinkToFit="1"/>
    </xf>
    <xf numFmtId="183" fontId="22" fillId="6" borderId="27" xfId="1" applyNumberFormat="1" applyFont="1" applyFill="1" applyBorder="1" applyAlignment="1">
      <alignment horizontal="center" vertical="center" shrinkToFit="1"/>
    </xf>
    <xf numFmtId="38" fontId="22" fillId="6" borderId="87" xfId="1" applyFont="1" applyFill="1" applyBorder="1" applyAlignment="1">
      <alignment horizontal="center" vertical="center" shrinkToFit="1"/>
    </xf>
    <xf numFmtId="38" fontId="22" fillId="6" borderId="2" xfId="1" applyFont="1" applyFill="1" applyBorder="1" applyAlignment="1">
      <alignment horizontal="center" vertical="center" shrinkToFit="1"/>
    </xf>
    <xf numFmtId="38" fontId="22" fillId="6" borderId="14" xfId="1" applyFont="1" applyFill="1" applyBorder="1" applyAlignment="1">
      <alignment horizontal="center" vertical="center" shrinkToFit="1"/>
    </xf>
    <xf numFmtId="38" fontId="22" fillId="6" borderId="0" xfId="1" applyFont="1" applyFill="1" applyBorder="1" applyAlignment="1">
      <alignment horizontal="center" vertical="center" shrinkToFit="1"/>
    </xf>
    <xf numFmtId="183" fontId="22" fillId="6" borderId="87" xfId="1" applyNumberFormat="1" applyFont="1" applyFill="1" applyBorder="1" applyAlignment="1">
      <alignment horizontal="center" vertical="center" shrinkToFit="1"/>
    </xf>
    <xf numFmtId="183" fontId="22" fillId="6" borderId="2" xfId="1" applyNumberFormat="1" applyFont="1" applyFill="1" applyBorder="1" applyAlignment="1">
      <alignment horizontal="center" vertical="center" shrinkToFit="1"/>
    </xf>
    <xf numFmtId="183" fontId="22" fillId="6" borderId="88" xfId="1" applyNumberFormat="1" applyFont="1" applyFill="1" applyBorder="1" applyAlignment="1">
      <alignment horizontal="center" vertical="center" shrinkToFit="1"/>
    </xf>
    <xf numFmtId="183" fontId="22" fillId="6" borderId="14" xfId="1" applyNumberFormat="1" applyFont="1" applyFill="1" applyBorder="1" applyAlignment="1">
      <alignment horizontal="center" vertical="center" shrinkToFit="1"/>
    </xf>
    <xf numFmtId="183" fontId="22" fillId="6" borderId="0" xfId="1" applyNumberFormat="1" applyFont="1" applyFill="1" applyBorder="1" applyAlignment="1">
      <alignment horizontal="center" vertical="center" shrinkToFit="1"/>
    </xf>
    <xf numFmtId="183" fontId="22" fillId="6" borderId="15" xfId="1" applyNumberFormat="1" applyFont="1" applyFill="1" applyBorder="1" applyAlignment="1">
      <alignment horizontal="center" vertical="center" shrinkToFit="1"/>
    </xf>
    <xf numFmtId="181" fontId="22" fillId="2" borderId="2" xfId="1" applyNumberFormat="1" applyFont="1" applyFill="1" applyBorder="1" applyAlignment="1">
      <alignment horizontal="right" vertical="center"/>
    </xf>
    <xf numFmtId="181" fontId="22" fillId="2" borderId="88" xfId="1" applyNumberFormat="1" applyFont="1" applyFill="1" applyBorder="1" applyAlignment="1">
      <alignment horizontal="right" vertical="center"/>
    </xf>
    <xf numFmtId="181" fontId="22" fillId="2" borderId="0" xfId="1" applyNumberFormat="1" applyFont="1" applyFill="1" applyBorder="1" applyAlignment="1">
      <alignment horizontal="right" vertical="center"/>
    </xf>
    <xf numFmtId="181" fontId="22" fillId="2" borderId="15" xfId="1" applyNumberFormat="1" applyFont="1" applyFill="1" applyBorder="1" applyAlignment="1">
      <alignment horizontal="right" vertical="center"/>
    </xf>
    <xf numFmtId="181" fontId="22" fillId="6" borderId="87" xfId="1" applyNumberFormat="1" applyFont="1" applyFill="1" applyBorder="1" applyAlignment="1">
      <alignment vertical="center"/>
    </xf>
    <xf numFmtId="181" fontId="22" fillId="6" borderId="2" xfId="1" applyNumberFormat="1" applyFont="1" applyFill="1" applyBorder="1" applyAlignment="1">
      <alignment vertical="center"/>
    </xf>
    <xf numFmtId="181" fontId="22" fillId="6" borderId="88" xfId="1" applyNumberFormat="1" applyFont="1" applyFill="1" applyBorder="1" applyAlignment="1">
      <alignment vertical="center"/>
    </xf>
    <xf numFmtId="181" fontId="22" fillId="6" borderId="14" xfId="1" applyNumberFormat="1" applyFont="1" applyFill="1" applyBorder="1" applyAlignment="1">
      <alignment vertical="center"/>
    </xf>
    <xf numFmtId="181" fontId="22" fillId="6" borderId="0" xfId="1" applyNumberFormat="1" applyFont="1" applyFill="1" applyBorder="1" applyAlignment="1">
      <alignment vertical="center"/>
    </xf>
    <xf numFmtId="181" fontId="22" fillId="6" borderId="15" xfId="1" applyNumberFormat="1" applyFont="1" applyFill="1" applyBorder="1" applyAlignment="1">
      <alignment vertical="center"/>
    </xf>
    <xf numFmtId="181" fontId="22" fillId="6" borderId="87" xfId="1" applyNumberFormat="1" applyFont="1" applyFill="1" applyBorder="1" applyAlignment="1">
      <alignment vertical="center" shrinkToFit="1"/>
    </xf>
    <xf numFmtId="181" fontId="22" fillId="6" borderId="2" xfId="1" applyNumberFormat="1" applyFont="1" applyFill="1" applyBorder="1" applyAlignment="1">
      <alignment vertical="center" shrinkToFit="1"/>
    </xf>
    <xf numFmtId="181" fontId="22" fillId="6" borderId="91" xfId="1" applyNumberFormat="1" applyFont="1" applyFill="1" applyBorder="1" applyAlignment="1">
      <alignment vertical="center" shrinkToFit="1"/>
    </xf>
    <xf numFmtId="181" fontId="22" fillId="6" borderId="14" xfId="1" applyNumberFormat="1" applyFont="1" applyFill="1" applyBorder="1" applyAlignment="1">
      <alignment vertical="center" shrinkToFit="1"/>
    </xf>
    <xf numFmtId="181" fontId="22" fillId="6" borderId="0" xfId="1" applyNumberFormat="1" applyFont="1" applyFill="1" applyBorder="1" applyAlignment="1">
      <alignment vertical="center" shrinkToFit="1"/>
    </xf>
    <xf numFmtId="181" fontId="22" fillId="6" borderId="25" xfId="1" applyNumberFormat="1" applyFont="1" applyFill="1" applyBorder="1" applyAlignment="1">
      <alignment vertical="center" shrinkToFit="1"/>
    </xf>
    <xf numFmtId="3" fontId="22" fillId="6" borderId="90" xfId="4" applyNumberFormat="1" applyFont="1" applyFill="1" applyBorder="1" applyAlignment="1">
      <alignment horizontal="center" shrinkToFit="1"/>
    </xf>
    <xf numFmtId="3" fontId="22" fillId="6" borderId="2" xfId="4" applyNumberFormat="1" applyFont="1" applyFill="1" applyBorder="1" applyAlignment="1">
      <alignment horizontal="center" shrinkToFit="1"/>
    </xf>
    <xf numFmtId="3" fontId="22" fillId="6" borderId="91" xfId="4" applyNumberFormat="1" applyFont="1" applyFill="1" applyBorder="1" applyAlignment="1">
      <alignment horizontal="center" shrinkToFit="1"/>
    </xf>
    <xf numFmtId="3" fontId="22" fillId="6" borderId="83" xfId="4" applyNumberFormat="1" applyFont="1" applyFill="1" applyBorder="1" applyAlignment="1">
      <alignment horizontal="center" shrinkToFit="1"/>
    </xf>
    <xf numFmtId="3" fontId="22" fillId="6" borderId="0" xfId="4" applyNumberFormat="1" applyFont="1" applyFill="1" applyAlignment="1">
      <alignment horizontal="center" shrinkToFit="1"/>
    </xf>
    <xf numFmtId="3" fontId="22" fillId="6" borderId="25" xfId="4" applyNumberFormat="1" applyFont="1" applyFill="1" applyBorder="1" applyAlignment="1">
      <alignment horizontal="center" shrinkToFit="1"/>
    </xf>
    <xf numFmtId="0" fontId="22" fillId="0" borderId="102" xfId="4" applyFont="1" applyBorder="1" applyAlignment="1">
      <alignment horizontal="center" vertical="center" wrapText="1"/>
    </xf>
    <xf numFmtId="0" fontId="22" fillId="0" borderId="49" xfId="4" applyFont="1" applyBorder="1" applyAlignment="1">
      <alignment horizontal="center" vertical="center" wrapText="1"/>
    </xf>
    <xf numFmtId="0" fontId="22" fillId="0" borderId="161" xfId="4" applyFont="1" applyBorder="1" applyAlignment="1">
      <alignment horizontal="center" vertical="center" wrapText="1"/>
    </xf>
    <xf numFmtId="0" fontId="22" fillId="0" borderId="145" xfId="4" applyFont="1" applyBorder="1" applyAlignment="1">
      <alignment horizontal="center" vertical="center" wrapText="1"/>
    </xf>
    <xf numFmtId="0" fontId="22" fillId="0" borderId="66" xfId="4" applyFont="1" applyBorder="1" applyAlignment="1">
      <alignment horizontal="center" vertical="center" wrapText="1"/>
    </xf>
    <xf numFmtId="0" fontId="22" fillId="0" borderId="162" xfId="4" applyFont="1" applyBorder="1" applyAlignment="1">
      <alignment horizontal="center" vertical="center" wrapText="1"/>
    </xf>
    <xf numFmtId="0" fontId="22" fillId="2" borderId="11" xfId="4" applyFont="1" applyFill="1" applyBorder="1" applyAlignment="1">
      <alignment vertical="center" wrapText="1"/>
    </xf>
    <xf numFmtId="0" fontId="22" fillId="2" borderId="12" xfId="4" applyFont="1" applyFill="1" applyBorder="1" applyAlignment="1">
      <alignment vertical="center" wrapText="1"/>
    </xf>
    <xf numFmtId="0" fontId="22" fillId="2" borderId="39" xfId="4" applyFont="1" applyFill="1" applyBorder="1" applyAlignment="1">
      <alignment vertical="center" wrapText="1"/>
    </xf>
    <xf numFmtId="0" fontId="22" fillId="2" borderId="14" xfId="4" applyFont="1" applyFill="1" applyBorder="1" applyAlignment="1">
      <alignment vertical="center" wrapText="1"/>
    </xf>
    <xf numFmtId="0" fontId="22" fillId="2" borderId="0" xfId="4" applyFont="1" applyFill="1" applyAlignment="1">
      <alignment vertical="center" wrapText="1"/>
    </xf>
    <xf numFmtId="0" fontId="22" fillId="2" borderId="5" xfId="4" applyFont="1" applyFill="1" applyBorder="1" applyAlignment="1">
      <alignment vertical="center" wrapText="1"/>
    </xf>
    <xf numFmtId="0" fontId="22" fillId="2" borderId="59" xfId="4" applyFont="1" applyFill="1" applyBorder="1" applyAlignment="1">
      <alignment vertical="center" wrapText="1"/>
    </xf>
    <xf numFmtId="0" fontId="22" fillId="2" borderId="21" xfId="4" applyFont="1" applyFill="1" applyBorder="1" applyAlignment="1">
      <alignment vertical="center" wrapText="1"/>
    </xf>
    <xf numFmtId="0" fontId="22" fillId="2" borderId="171" xfId="4" applyFont="1" applyFill="1" applyBorder="1" applyAlignment="1">
      <alignment vertical="center" wrapText="1"/>
    </xf>
    <xf numFmtId="0" fontId="22" fillId="2" borderId="13" xfId="4" applyFont="1" applyFill="1" applyBorder="1" applyAlignment="1">
      <alignment horizontal="center" vertical="center" wrapText="1"/>
    </xf>
    <xf numFmtId="0" fontId="22" fillId="2" borderId="59" xfId="4" applyFont="1" applyFill="1" applyBorder="1" applyAlignment="1">
      <alignment horizontal="center" vertical="center" wrapText="1"/>
    </xf>
    <xf numFmtId="0" fontId="43" fillId="0" borderId="90" xfId="4" applyFont="1" applyBorder="1" applyAlignment="1">
      <alignment horizontal="center" vertical="center" wrapText="1"/>
    </xf>
    <xf numFmtId="0" fontId="43" fillId="0" borderId="2" xfId="4" applyFont="1" applyBorder="1" applyAlignment="1">
      <alignment horizontal="center" vertical="center" wrapText="1"/>
    </xf>
    <xf numFmtId="0" fontId="43" fillId="0" borderId="91" xfId="0" applyFont="1" applyBorder="1" applyAlignment="1">
      <alignment horizontal="center" vertical="center" wrapText="1"/>
    </xf>
    <xf numFmtId="0" fontId="43" fillId="0" borderId="41" xfId="0" applyFont="1" applyBorder="1" applyAlignment="1">
      <alignment horizontal="center" vertical="center" wrapText="1"/>
    </xf>
    <xf numFmtId="0" fontId="22" fillId="0" borderId="92" xfId="4" applyFont="1" applyBorder="1" applyAlignment="1">
      <alignment horizontal="center" vertical="center" textRotation="255"/>
    </xf>
    <xf numFmtId="0" fontId="22" fillId="0" borderId="36" xfId="0" applyFont="1" applyBorder="1" applyAlignment="1">
      <alignment horizontal="center" vertical="center" textRotation="255"/>
    </xf>
    <xf numFmtId="0" fontId="22" fillId="0" borderId="170" xfId="0" applyFont="1" applyBorder="1" applyAlignment="1">
      <alignment horizontal="center" vertical="center" textRotation="255"/>
    </xf>
    <xf numFmtId="0" fontId="22" fillId="0" borderId="0" xfId="4" applyFont="1" applyAlignment="1">
      <alignment vertical="center" wrapText="1"/>
    </xf>
    <xf numFmtId="0" fontId="22" fillId="2" borderId="35" xfId="4" applyFont="1" applyFill="1" applyBorder="1" applyAlignment="1">
      <alignment horizontal="center" vertical="center"/>
    </xf>
    <xf numFmtId="0" fontId="22" fillId="2" borderId="40" xfId="4" applyFont="1" applyFill="1" applyBorder="1" applyAlignment="1">
      <alignment horizontal="center" vertical="center"/>
    </xf>
    <xf numFmtId="0" fontId="36" fillId="2" borderId="132" xfId="4" applyFont="1" applyFill="1" applyBorder="1" applyAlignment="1">
      <alignment horizontal="center" vertical="center" shrinkToFit="1"/>
    </xf>
    <xf numFmtId="0" fontId="36" fillId="2" borderId="133" xfId="4" applyFont="1" applyFill="1" applyBorder="1" applyAlignment="1">
      <alignment horizontal="center" vertical="center" shrinkToFit="1"/>
    </xf>
    <xf numFmtId="0" fontId="36" fillId="2" borderId="131" xfId="4" applyFont="1" applyFill="1" applyBorder="1" applyAlignment="1">
      <alignment horizontal="center" vertical="center"/>
    </xf>
    <xf numFmtId="0" fontId="36" fillId="2" borderId="132" xfId="4" applyFont="1" applyFill="1" applyBorder="1" applyAlignment="1">
      <alignment horizontal="center" vertical="center"/>
    </xf>
    <xf numFmtId="0" fontId="36" fillId="2" borderId="133" xfId="4" applyFont="1" applyFill="1" applyBorder="1" applyAlignment="1">
      <alignment horizontal="center" vertical="center"/>
    </xf>
    <xf numFmtId="0" fontId="22" fillId="2" borderId="87" xfId="4" applyFont="1" applyFill="1" applyBorder="1" applyAlignment="1">
      <alignment horizontal="center" vertical="distributed" textRotation="255" wrapText="1" indent="1"/>
    </xf>
    <xf numFmtId="0" fontId="22" fillId="2" borderId="88" xfId="4" applyFont="1" applyFill="1" applyBorder="1" applyAlignment="1">
      <alignment horizontal="center" vertical="distributed" textRotation="255" wrapText="1" indent="1"/>
    </xf>
    <xf numFmtId="0" fontId="22" fillId="2" borderId="14" xfId="4" applyFont="1" applyFill="1" applyBorder="1" applyAlignment="1">
      <alignment horizontal="center" vertical="distributed" textRotation="255" wrapText="1" indent="1"/>
    </xf>
    <xf numFmtId="0" fontId="22" fillId="2" borderId="15" xfId="4" applyFont="1" applyFill="1" applyBorder="1" applyAlignment="1">
      <alignment horizontal="center" vertical="distributed" textRotation="255" wrapText="1" indent="1"/>
    </xf>
    <xf numFmtId="0" fontId="22" fillId="2" borderId="59" xfId="4" applyFont="1" applyFill="1" applyBorder="1" applyAlignment="1">
      <alignment horizontal="center" vertical="distributed" textRotation="255" wrapText="1" indent="1"/>
    </xf>
    <xf numFmtId="0" fontId="22" fillId="2" borderId="60" xfId="4" applyFont="1" applyFill="1" applyBorder="1" applyAlignment="1">
      <alignment horizontal="center" vertical="distributed" textRotation="255" wrapText="1" indent="1"/>
    </xf>
    <xf numFmtId="0" fontId="22" fillId="2" borderId="91" xfId="4" applyFont="1" applyFill="1" applyBorder="1" applyAlignment="1">
      <alignment horizontal="center" vertical="center"/>
    </xf>
    <xf numFmtId="0" fontId="22" fillId="2" borderId="26" xfId="4" applyFont="1" applyFill="1" applyBorder="1" applyAlignment="1">
      <alignment horizontal="center" vertical="center"/>
    </xf>
    <xf numFmtId="0" fontId="22" fillId="2" borderId="90" xfId="4" applyFont="1" applyFill="1" applyBorder="1" applyAlignment="1">
      <alignment horizontal="center" vertical="center"/>
    </xf>
    <xf numFmtId="0" fontId="22" fillId="2" borderId="41" xfId="4" applyFont="1" applyFill="1" applyBorder="1" applyAlignment="1">
      <alignment horizontal="center" vertical="center"/>
    </xf>
    <xf numFmtId="0" fontId="22" fillId="0" borderId="92" xfId="4" applyFont="1" applyBorder="1" applyAlignment="1">
      <alignment horizontal="center" vertical="center" textRotation="255" shrinkToFit="1"/>
    </xf>
    <xf numFmtId="0" fontId="22" fillId="0" borderId="36" xfId="0" applyFont="1" applyBorder="1" applyAlignment="1">
      <alignment horizontal="center" vertical="center" textRotation="255" shrinkToFit="1"/>
    </xf>
    <xf numFmtId="0" fontId="22" fillId="0" borderId="170" xfId="0" applyFont="1" applyBorder="1" applyAlignment="1">
      <alignment horizontal="center" vertical="center" textRotation="255" shrinkToFit="1"/>
    </xf>
    <xf numFmtId="0" fontId="22" fillId="0" borderId="2" xfId="0" applyFont="1" applyBorder="1" applyAlignment="1">
      <alignment horizontal="center" vertical="center" wrapText="1"/>
    </xf>
    <xf numFmtId="0" fontId="22" fillId="0" borderId="84" xfId="0" applyFont="1" applyBorder="1" applyAlignment="1">
      <alignment horizontal="center" vertical="center" wrapText="1"/>
    </xf>
    <xf numFmtId="0" fontId="22" fillId="0" borderId="85" xfId="0" applyFont="1" applyBorder="1" applyAlignment="1">
      <alignment horizontal="center" vertical="center" wrapText="1"/>
    </xf>
    <xf numFmtId="0" fontId="22" fillId="0" borderId="18" xfId="4" applyFont="1" applyBorder="1" applyAlignment="1">
      <alignment horizontal="center" vertical="center" shrinkToFit="1"/>
    </xf>
    <xf numFmtId="0" fontId="22" fillId="0" borderId="19" xfId="4" applyFont="1" applyBorder="1" applyAlignment="1">
      <alignment horizontal="center" vertical="center" shrinkToFit="1"/>
    </xf>
    <xf numFmtId="0" fontId="22" fillId="0" borderId="20" xfId="4" applyFont="1" applyBorder="1" applyAlignment="1">
      <alignment horizontal="center" vertical="center" shrinkToFit="1"/>
    </xf>
    <xf numFmtId="200" fontId="22" fillId="2" borderId="14" xfId="4" applyNumberFormat="1" applyFont="1" applyFill="1" applyBorder="1" applyAlignment="1">
      <alignment horizontal="center" vertical="center" wrapText="1"/>
    </xf>
    <xf numFmtId="200" fontId="22" fillId="2" borderId="0" xfId="4" applyNumberFormat="1" applyFont="1" applyFill="1" applyAlignment="1">
      <alignment horizontal="center" vertical="center" wrapText="1"/>
    </xf>
    <xf numFmtId="200" fontId="22" fillId="2" borderId="15" xfId="4" applyNumberFormat="1" applyFont="1" applyFill="1" applyBorder="1" applyAlignment="1">
      <alignment horizontal="center" vertical="center" wrapText="1"/>
    </xf>
    <xf numFmtId="0" fontId="22" fillId="2" borderId="4" xfId="4" applyFont="1" applyFill="1" applyBorder="1" applyAlignment="1">
      <alignment horizontal="center" vertical="center"/>
    </xf>
    <xf numFmtId="0" fontId="36" fillId="2" borderId="87" xfId="4" applyFont="1" applyFill="1" applyBorder="1" applyAlignment="1">
      <alignment horizontal="center" vertical="center"/>
    </xf>
    <xf numFmtId="0" fontId="36" fillId="2" borderId="88" xfId="4" applyFont="1" applyFill="1" applyBorder="1" applyAlignment="1">
      <alignment horizontal="center" vertical="center"/>
    </xf>
    <xf numFmtId="0" fontId="36" fillId="2" borderId="14" xfId="4" applyFont="1" applyFill="1" applyBorder="1" applyAlignment="1">
      <alignment horizontal="center" vertical="center"/>
    </xf>
    <xf numFmtId="0" fontId="36" fillId="2" borderId="15" xfId="4" applyFont="1" applyFill="1" applyBorder="1" applyAlignment="1">
      <alignment horizontal="center" vertical="center"/>
    </xf>
    <xf numFmtId="0" fontId="22" fillId="2" borderId="14" xfId="4" applyFont="1" applyFill="1" applyBorder="1" applyAlignment="1">
      <alignment horizontal="center" vertical="center" shrinkToFit="1"/>
    </xf>
    <xf numFmtId="0" fontId="22" fillId="2" borderId="0" xfId="4" applyFont="1" applyFill="1" applyAlignment="1">
      <alignment horizontal="center" vertical="center" shrinkToFit="1"/>
    </xf>
    <xf numFmtId="0" fontId="22" fillId="2" borderId="15" xfId="4" applyFont="1" applyFill="1" applyBorder="1" applyAlignment="1">
      <alignment horizontal="center" vertical="center" shrinkToFit="1"/>
    </xf>
    <xf numFmtId="0" fontId="22" fillId="2" borderId="24" xfId="4" applyFont="1" applyFill="1" applyBorder="1" applyAlignment="1">
      <alignment horizontal="center" vertical="center"/>
    </xf>
    <xf numFmtId="200" fontId="22" fillId="2" borderId="11" xfId="4" applyNumberFormat="1" applyFont="1" applyFill="1" applyBorder="1" applyAlignment="1">
      <alignment horizontal="center" vertical="center" wrapText="1"/>
    </xf>
    <xf numFmtId="200" fontId="22" fillId="2" borderId="12" xfId="4" applyNumberFormat="1" applyFont="1" applyFill="1" applyBorder="1" applyAlignment="1">
      <alignment horizontal="center" vertical="center" wrapText="1"/>
    </xf>
    <xf numFmtId="200" fontId="22" fillId="2" borderId="13" xfId="4" applyNumberFormat="1" applyFont="1" applyFill="1" applyBorder="1" applyAlignment="1">
      <alignment horizontal="center" vertical="center" wrapText="1"/>
    </xf>
    <xf numFmtId="0" fontId="22" fillId="2" borderId="12" xfId="4" applyFont="1" applyFill="1" applyBorder="1" applyAlignment="1">
      <alignment horizontal="center" vertical="center" wrapText="1"/>
    </xf>
    <xf numFmtId="0" fontId="22" fillId="2" borderId="23" xfId="4" applyFont="1" applyFill="1" applyBorder="1" applyAlignment="1">
      <alignment horizontal="center" vertical="center"/>
    </xf>
    <xf numFmtId="0" fontId="36" fillId="2" borderId="11" xfId="4" applyFont="1" applyFill="1" applyBorder="1" applyAlignment="1">
      <alignment horizontal="center" vertical="center"/>
    </xf>
    <xf numFmtId="0" fontId="36" fillId="2" borderId="13" xfId="4" applyFont="1" applyFill="1" applyBorder="1" applyAlignment="1">
      <alignment horizontal="center" vertical="center"/>
    </xf>
    <xf numFmtId="0" fontId="36" fillId="2" borderId="57" xfId="4" applyFont="1" applyFill="1" applyBorder="1" applyAlignment="1">
      <alignment horizontal="center" vertical="center"/>
    </xf>
    <xf numFmtId="0" fontId="36" fillId="2" borderId="27" xfId="4" applyFont="1" applyFill="1" applyBorder="1" applyAlignment="1">
      <alignment horizontal="center" vertical="center"/>
    </xf>
    <xf numFmtId="0" fontId="22" fillId="2" borderId="57" xfId="4" applyFont="1" applyFill="1" applyBorder="1" applyAlignment="1">
      <alignment horizontal="center" vertical="center" shrinkToFit="1"/>
    </xf>
    <xf numFmtId="0" fontId="22" fillId="2" borderId="7" xfId="4" applyFont="1" applyFill="1" applyBorder="1" applyAlignment="1">
      <alignment horizontal="center" vertical="center" shrinkToFit="1"/>
    </xf>
    <xf numFmtId="0" fontId="22" fillId="2" borderId="27" xfId="4" applyFont="1" applyFill="1" applyBorder="1" applyAlignment="1">
      <alignment horizontal="center" vertical="center" shrinkToFit="1"/>
    </xf>
    <xf numFmtId="181" fontId="22" fillId="2" borderId="2" xfId="1" applyNumberFormat="1" applyFont="1" applyFill="1" applyBorder="1" applyAlignment="1">
      <alignment horizontal="center" vertical="center"/>
    </xf>
    <xf numFmtId="181" fontId="22" fillId="2" borderId="88" xfId="1" applyNumberFormat="1" applyFont="1" applyFill="1" applyBorder="1" applyAlignment="1">
      <alignment horizontal="center" vertical="center"/>
    </xf>
    <xf numFmtId="181" fontId="22" fillId="2" borderId="7" xfId="1" applyNumberFormat="1" applyFont="1" applyFill="1" applyBorder="1" applyAlignment="1">
      <alignment horizontal="center" vertical="center"/>
    </xf>
    <xf numFmtId="181" fontId="22" fillId="2" borderId="27" xfId="1" applyNumberFormat="1" applyFont="1" applyFill="1" applyBorder="1" applyAlignment="1">
      <alignment horizontal="center" vertical="center"/>
    </xf>
    <xf numFmtId="38" fontId="22" fillId="6" borderId="88" xfId="1" applyFont="1" applyFill="1" applyBorder="1" applyAlignment="1">
      <alignment horizontal="center" vertical="center" shrinkToFit="1"/>
    </xf>
    <xf numFmtId="0" fontId="22" fillId="2" borderId="244" xfId="4" applyFont="1" applyFill="1" applyBorder="1" applyAlignment="1">
      <alignment horizontal="center" vertical="center" wrapText="1"/>
    </xf>
    <xf numFmtId="0" fontId="22" fillId="2" borderId="245" xfId="4" applyFont="1" applyFill="1" applyBorder="1" applyAlignment="1">
      <alignment horizontal="center" vertical="center" wrapText="1"/>
    </xf>
    <xf numFmtId="0" fontId="22" fillId="2" borderId="246" xfId="4" applyFont="1" applyFill="1" applyBorder="1" applyAlignment="1">
      <alignment horizontal="center" vertical="center" wrapText="1"/>
    </xf>
    <xf numFmtId="0" fontId="36" fillId="2" borderId="11" xfId="4" applyFont="1" applyFill="1" applyBorder="1" applyAlignment="1">
      <alignment horizontal="center" vertical="center" shrinkToFit="1"/>
    </xf>
    <xf numFmtId="0" fontId="36" fillId="2" borderId="12" xfId="4" applyFont="1" applyFill="1" applyBorder="1" applyAlignment="1">
      <alignment horizontal="center" vertical="center" shrinkToFit="1"/>
    </xf>
    <xf numFmtId="0" fontId="36" fillId="2" borderId="13" xfId="4" applyFont="1" applyFill="1" applyBorder="1" applyAlignment="1">
      <alignment horizontal="center" vertical="center" shrinkToFit="1"/>
    </xf>
    <xf numFmtId="0" fontId="36" fillId="2" borderId="49" xfId="4" applyFont="1" applyFill="1" applyBorder="1" applyAlignment="1">
      <alignment horizontal="center" vertical="center"/>
    </xf>
    <xf numFmtId="0" fontId="36" fillId="2" borderId="52" xfId="4" applyFont="1" applyFill="1" applyBorder="1" applyAlignment="1">
      <alignment horizontal="center" vertical="center"/>
    </xf>
    <xf numFmtId="0" fontId="36" fillId="2" borderId="51" xfId="4" applyFont="1" applyFill="1" applyBorder="1" applyAlignment="1">
      <alignment horizontal="center" vertical="center"/>
    </xf>
    <xf numFmtId="0" fontId="53" fillId="2" borderId="83" xfId="4" applyFont="1" applyFill="1" applyBorder="1" applyAlignment="1">
      <alignment horizontal="center" vertical="center" shrinkToFit="1"/>
    </xf>
    <xf numFmtId="0" fontId="53" fillId="2" borderId="0" xfId="4" applyFont="1" applyFill="1" applyAlignment="1">
      <alignment horizontal="center" vertical="center" shrinkToFit="1"/>
    </xf>
    <xf numFmtId="0" fontId="53" fillId="2" borderId="15" xfId="4" applyFont="1" applyFill="1" applyBorder="1" applyAlignment="1">
      <alignment horizontal="center" vertical="center" shrinkToFit="1"/>
    </xf>
    <xf numFmtId="0" fontId="53" fillId="2" borderId="14" xfId="4" applyFont="1" applyFill="1" applyBorder="1" applyAlignment="1">
      <alignment horizontal="center" vertical="center" shrinkToFit="1"/>
    </xf>
    <xf numFmtId="0" fontId="36" fillId="2" borderId="77" xfId="4" applyFont="1" applyFill="1" applyBorder="1" applyAlignment="1">
      <alignment horizontal="center" vertical="center" shrinkToFit="1"/>
    </xf>
    <xf numFmtId="0" fontId="36" fillId="2" borderId="66" xfId="4" applyFont="1" applyFill="1" applyBorder="1" applyAlignment="1">
      <alignment horizontal="center" vertical="center" shrinkToFit="1"/>
    </xf>
    <xf numFmtId="0" fontId="36" fillId="2" borderId="67" xfId="4" applyFont="1" applyFill="1" applyBorder="1" applyAlignment="1">
      <alignment horizontal="center" vertical="center" shrinkToFit="1"/>
    </xf>
    <xf numFmtId="181" fontId="22" fillId="7" borderId="137" xfId="1" applyNumberFormat="1" applyFont="1" applyFill="1" applyBorder="1" applyAlignment="1">
      <alignment horizontal="right" vertical="center"/>
    </xf>
    <xf numFmtId="181" fontId="22" fillId="7" borderId="138" xfId="1" applyNumberFormat="1" applyFont="1" applyFill="1" applyBorder="1" applyAlignment="1">
      <alignment horizontal="right" vertical="center"/>
    </xf>
    <xf numFmtId="181" fontId="22" fillId="7" borderId="139" xfId="1" applyNumberFormat="1" applyFont="1" applyFill="1" applyBorder="1" applyAlignment="1">
      <alignment horizontal="right" vertical="center"/>
    </xf>
    <xf numFmtId="181" fontId="22" fillId="4" borderId="48" xfId="1" applyNumberFormat="1" applyFont="1" applyFill="1" applyBorder="1" applyAlignment="1">
      <alignment vertical="center"/>
    </xf>
    <xf numFmtId="181" fontId="22" fillId="4" borderId="22" xfId="1" applyNumberFormat="1" applyFont="1" applyFill="1" applyBorder="1" applyAlignment="1">
      <alignment vertical="center"/>
    </xf>
    <xf numFmtId="181" fontId="22" fillId="4" borderId="47" xfId="1" applyNumberFormat="1" applyFont="1" applyFill="1" applyBorder="1" applyAlignment="1">
      <alignment vertical="center"/>
    </xf>
    <xf numFmtId="181" fontId="22" fillId="4" borderId="14" xfId="1" applyNumberFormat="1" applyFont="1" applyFill="1" applyBorder="1" applyAlignment="1">
      <alignment vertical="center"/>
    </xf>
    <xf numFmtId="181" fontId="22" fillId="4" borderId="0" xfId="1" applyNumberFormat="1" applyFont="1" applyFill="1" applyBorder="1" applyAlignment="1">
      <alignment vertical="center"/>
    </xf>
    <xf numFmtId="181" fontId="22" fillId="4" borderId="15" xfId="1" applyNumberFormat="1" applyFont="1" applyFill="1" applyBorder="1" applyAlignment="1">
      <alignment vertical="center"/>
    </xf>
    <xf numFmtId="181" fontId="22" fillId="4" borderId="16" xfId="1" applyNumberFormat="1" applyFont="1" applyFill="1" applyBorder="1" applyAlignment="1">
      <alignment vertical="center"/>
    </xf>
    <xf numFmtId="181" fontId="22" fillId="4" borderId="6" xfId="1" applyNumberFormat="1" applyFont="1" applyFill="1" applyBorder="1" applyAlignment="1">
      <alignment vertical="center"/>
    </xf>
    <xf numFmtId="181" fontId="22" fillId="4" borderId="17" xfId="1" applyNumberFormat="1" applyFont="1" applyFill="1" applyBorder="1" applyAlignment="1">
      <alignment vertical="center"/>
    </xf>
    <xf numFmtId="181" fontId="22" fillId="7" borderId="77" xfId="1" applyNumberFormat="1" applyFont="1" applyFill="1" applyBorder="1" applyAlignment="1">
      <alignment horizontal="right" vertical="center"/>
    </xf>
    <xf numFmtId="181" fontId="22" fillId="7" borderId="66" xfId="1" applyNumberFormat="1" applyFont="1" applyFill="1" applyBorder="1" applyAlignment="1">
      <alignment horizontal="right" vertical="center"/>
    </xf>
    <xf numFmtId="181" fontId="22" fillId="7" borderId="67" xfId="1" applyNumberFormat="1" applyFont="1" applyFill="1" applyBorder="1" applyAlignment="1">
      <alignment horizontal="right" vertical="center"/>
    </xf>
    <xf numFmtId="0" fontId="20" fillId="0" borderId="6" xfId="4" applyFont="1" applyBorder="1" applyAlignment="1">
      <alignment horizontal="center" shrinkToFit="1"/>
    </xf>
    <xf numFmtId="0" fontId="20" fillId="0" borderId="6" xfId="4" applyFont="1" applyBorder="1" applyAlignment="1">
      <alignment horizontal="left" shrinkToFit="1"/>
    </xf>
    <xf numFmtId="0" fontId="22" fillId="2" borderId="86" xfId="4" applyFont="1" applyFill="1" applyBorder="1" applyAlignment="1">
      <alignment horizontal="center" vertical="center" textRotation="255"/>
    </xf>
    <xf numFmtId="0" fontId="22" fillId="2" borderId="35" xfId="4" applyFont="1" applyFill="1" applyBorder="1" applyAlignment="1">
      <alignment horizontal="center" vertical="center" textRotation="255"/>
    </xf>
    <xf numFmtId="0" fontId="22" fillId="2" borderId="167" xfId="4" applyFont="1" applyFill="1" applyBorder="1" applyAlignment="1">
      <alignment horizontal="center" vertical="center" textRotation="255"/>
    </xf>
    <xf numFmtId="0" fontId="22" fillId="2" borderId="89" xfId="4" applyFont="1" applyFill="1" applyBorder="1" applyAlignment="1">
      <alignment horizontal="center" vertical="center" textRotation="255"/>
    </xf>
    <xf numFmtId="0" fontId="22" fillId="2" borderId="4" xfId="4" applyFont="1" applyFill="1" applyBorder="1" applyAlignment="1">
      <alignment horizontal="center" vertical="center" textRotation="255"/>
    </xf>
    <xf numFmtId="0" fontId="22" fillId="2" borderId="142" xfId="4" applyFont="1" applyFill="1" applyBorder="1" applyAlignment="1">
      <alignment horizontal="center" vertical="center" textRotation="255"/>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2" borderId="37" xfId="4" applyFont="1" applyFill="1" applyBorder="1" applyAlignment="1">
      <alignment horizontal="center" vertical="center" shrinkToFit="1"/>
    </xf>
    <xf numFmtId="0" fontId="22" fillId="7" borderId="35" xfId="4" applyFont="1" applyFill="1" applyBorder="1" applyAlignment="1">
      <alignment horizontal="center" vertical="center"/>
    </xf>
    <xf numFmtId="0" fontId="22" fillId="7" borderId="40" xfId="4" applyFont="1" applyFill="1" applyBorder="1" applyAlignment="1">
      <alignment horizontal="center" vertical="center"/>
    </xf>
    <xf numFmtId="0" fontId="22" fillId="7" borderId="48" xfId="4" applyFont="1" applyFill="1" applyBorder="1" applyAlignment="1">
      <alignment horizontal="center" vertical="center" shrinkToFit="1"/>
    </xf>
    <xf numFmtId="0" fontId="22" fillId="7" borderId="22" xfId="4" applyFont="1" applyFill="1" applyBorder="1" applyAlignment="1">
      <alignment horizontal="center" vertical="center" shrinkToFit="1"/>
    </xf>
    <xf numFmtId="0" fontId="22" fillId="7" borderId="47" xfId="4" applyFont="1" applyFill="1" applyBorder="1" applyAlignment="1">
      <alignment horizontal="center" vertical="center" shrinkToFit="1"/>
    </xf>
    <xf numFmtId="0" fontId="22" fillId="7" borderId="14" xfId="4" applyFont="1" applyFill="1" applyBorder="1" applyAlignment="1">
      <alignment horizontal="center" vertical="center" shrinkToFit="1"/>
    </xf>
    <xf numFmtId="0" fontId="22" fillId="7" borderId="0" xfId="4" applyFont="1" applyFill="1" applyAlignment="1">
      <alignment horizontal="center" vertical="center" shrinkToFit="1"/>
    </xf>
    <xf numFmtId="0" fontId="22" fillId="7" borderId="15" xfId="4" applyFont="1" applyFill="1" applyBorder="1" applyAlignment="1">
      <alignment horizontal="center" vertical="center" shrinkToFit="1"/>
    </xf>
    <xf numFmtId="0" fontId="22" fillId="7" borderId="48" xfId="4" applyFont="1" applyFill="1" applyBorder="1" applyAlignment="1">
      <alignment horizontal="center" vertical="center" wrapText="1"/>
    </xf>
    <xf numFmtId="0" fontId="22" fillId="7" borderId="22" xfId="4" applyFont="1" applyFill="1" applyBorder="1" applyAlignment="1">
      <alignment horizontal="center" vertical="center" wrapText="1"/>
    </xf>
    <xf numFmtId="0" fontId="22" fillId="7" borderId="47" xfId="4" applyFont="1" applyFill="1" applyBorder="1" applyAlignment="1">
      <alignment horizontal="center" vertical="center" wrapText="1"/>
    </xf>
    <xf numFmtId="0" fontId="22" fillId="7" borderId="14" xfId="4" applyFont="1" applyFill="1" applyBorder="1" applyAlignment="1">
      <alignment horizontal="center" vertical="center" wrapText="1"/>
    </xf>
    <xf numFmtId="0" fontId="22" fillId="7" borderId="0" xfId="4" applyFont="1" applyFill="1" applyAlignment="1">
      <alignment horizontal="center" vertical="center" wrapText="1"/>
    </xf>
    <xf numFmtId="0" fontId="22" fillId="7" borderId="15" xfId="4" applyFont="1" applyFill="1" applyBorder="1" applyAlignment="1">
      <alignment horizontal="center" vertical="center" wrapText="1"/>
    </xf>
    <xf numFmtId="0" fontId="22" fillId="7" borderId="16" xfId="4" applyFont="1" applyFill="1" applyBorder="1" applyAlignment="1">
      <alignment horizontal="center" vertical="center" wrapText="1"/>
    </xf>
    <xf numFmtId="0" fontId="22" fillId="7" borderId="6" xfId="4" applyFont="1" applyFill="1" applyBorder="1" applyAlignment="1">
      <alignment horizontal="center" vertical="center" wrapText="1"/>
    </xf>
    <xf numFmtId="0" fontId="22" fillId="7" borderId="17" xfId="4" applyFont="1" applyFill="1" applyBorder="1" applyAlignment="1">
      <alignment horizontal="center" vertical="center" wrapText="1"/>
    </xf>
    <xf numFmtId="0" fontId="22" fillId="7" borderId="199" xfId="4" applyFont="1" applyFill="1" applyBorder="1" applyAlignment="1">
      <alignment horizontal="center" vertical="center"/>
    </xf>
    <xf numFmtId="0" fontId="22" fillId="7" borderId="4" xfId="4" applyFont="1" applyFill="1" applyBorder="1" applyAlignment="1">
      <alignment horizontal="center" vertical="center"/>
    </xf>
    <xf numFmtId="0" fontId="22" fillId="7" borderId="33" xfId="4" applyFont="1" applyFill="1" applyBorder="1" applyAlignment="1">
      <alignment horizontal="center" vertical="center"/>
    </xf>
    <xf numFmtId="0" fontId="22" fillId="7" borderId="247" xfId="4" applyFont="1" applyFill="1" applyBorder="1" applyAlignment="1">
      <alignment horizontal="center" vertical="center" wrapText="1"/>
    </xf>
    <xf numFmtId="0" fontId="22" fillId="7" borderId="248" xfId="4" applyFont="1" applyFill="1" applyBorder="1" applyAlignment="1">
      <alignment horizontal="center" vertical="center" wrapText="1"/>
    </xf>
    <xf numFmtId="0" fontId="22" fillId="7" borderId="249" xfId="4" applyFont="1" applyFill="1" applyBorder="1" applyAlignment="1">
      <alignment horizontal="center" vertical="center" wrapText="1"/>
    </xf>
    <xf numFmtId="0" fontId="36" fillId="7" borderId="48" xfId="4" applyFont="1" applyFill="1" applyBorder="1" applyAlignment="1">
      <alignment horizontal="center" vertical="center" wrapText="1"/>
    </xf>
    <xf numFmtId="0" fontId="36" fillId="7" borderId="47" xfId="4" applyFont="1" applyFill="1" applyBorder="1" applyAlignment="1">
      <alignment horizontal="center" vertical="center" wrapText="1"/>
    </xf>
    <xf numFmtId="0" fontId="36" fillId="7" borderId="14" xfId="4" applyFont="1" applyFill="1" applyBorder="1" applyAlignment="1">
      <alignment horizontal="center" vertical="center" wrapText="1"/>
    </xf>
    <xf numFmtId="0" fontId="36" fillId="7" borderId="15" xfId="4" applyFont="1" applyFill="1" applyBorder="1" applyAlignment="1">
      <alignment horizontal="center" vertical="center" wrapText="1"/>
    </xf>
    <xf numFmtId="0" fontId="36" fillId="7" borderId="16" xfId="4" applyFont="1" applyFill="1" applyBorder="1" applyAlignment="1">
      <alignment horizontal="center" vertical="center" wrapText="1"/>
    </xf>
    <xf numFmtId="0" fontId="36" fillId="7" borderId="17" xfId="4" applyFont="1" applyFill="1" applyBorder="1" applyAlignment="1">
      <alignment horizontal="center" vertical="center" wrapText="1"/>
    </xf>
    <xf numFmtId="0" fontId="22" fillId="7" borderId="48" xfId="4" applyFont="1" applyFill="1" applyBorder="1" applyAlignment="1">
      <alignment horizontal="left" vertical="center"/>
    </xf>
    <xf numFmtId="0" fontId="22" fillId="7" borderId="47" xfId="4" applyFont="1" applyFill="1" applyBorder="1" applyAlignment="1">
      <alignment horizontal="left" vertical="center"/>
    </xf>
    <xf numFmtId="0" fontId="22" fillId="7" borderId="14" xfId="4" applyFont="1" applyFill="1" applyBorder="1" applyAlignment="1">
      <alignment horizontal="left" vertical="center"/>
    </xf>
    <xf numFmtId="0" fontId="22" fillId="7" borderId="15" xfId="4" applyFont="1" applyFill="1" applyBorder="1" applyAlignment="1">
      <alignment horizontal="left" vertical="center"/>
    </xf>
    <xf numFmtId="0" fontId="22" fillId="7" borderId="48" xfId="4" applyFont="1" applyFill="1" applyBorder="1" applyAlignment="1">
      <alignment horizontal="right" vertical="center"/>
    </xf>
    <xf numFmtId="0" fontId="22" fillId="7" borderId="14" xfId="4" applyFont="1" applyFill="1" applyBorder="1" applyAlignment="1">
      <alignment horizontal="right" vertical="center"/>
    </xf>
    <xf numFmtId="49" fontId="22" fillId="2" borderId="21" xfId="4" applyNumberFormat="1" applyFont="1" applyFill="1" applyBorder="1" applyAlignment="1">
      <alignment horizontal="center" vertical="center" shrinkToFit="1"/>
    </xf>
    <xf numFmtId="0" fontId="22" fillId="2" borderId="131" xfId="4" applyFont="1" applyFill="1" applyBorder="1" applyAlignment="1">
      <alignment horizontal="center" vertical="center" shrinkToFit="1"/>
    </xf>
    <xf numFmtId="0" fontId="22" fillId="2" borderId="132" xfId="4" applyFont="1" applyFill="1" applyBorder="1" applyAlignment="1">
      <alignment horizontal="center" vertical="center" shrinkToFit="1"/>
    </xf>
    <xf numFmtId="0" fontId="37" fillId="2" borderId="131" xfId="4" applyFont="1" applyFill="1" applyBorder="1" applyAlignment="1">
      <alignment horizontal="center" vertical="center" shrinkToFit="1"/>
    </xf>
    <xf numFmtId="0" fontId="37" fillId="2" borderId="132" xfId="4" applyFont="1" applyFill="1" applyBorder="1" applyAlignment="1">
      <alignment horizontal="center" vertical="center" shrinkToFit="1"/>
    </xf>
    <xf numFmtId="0" fontId="37" fillId="2" borderId="133" xfId="4" applyFont="1" applyFill="1" applyBorder="1" applyAlignment="1">
      <alignment horizontal="center" vertical="center" shrinkToFit="1"/>
    </xf>
    <xf numFmtId="181" fontId="22" fillId="4" borderId="48" xfId="1" applyNumberFormat="1" applyFont="1" applyFill="1" applyBorder="1" applyAlignment="1">
      <alignment vertical="center" shrinkToFit="1"/>
    </xf>
    <xf numFmtId="181" fontId="22" fillId="4" borderId="22" xfId="1" applyNumberFormat="1" applyFont="1" applyFill="1" applyBorder="1" applyAlignment="1">
      <alignment vertical="center" shrinkToFit="1"/>
    </xf>
    <xf numFmtId="181" fontId="22" fillId="4" borderId="203" xfId="1" applyNumberFormat="1" applyFont="1" applyFill="1" applyBorder="1" applyAlignment="1">
      <alignment vertical="center" shrinkToFit="1"/>
    </xf>
    <xf numFmtId="181" fontId="22" fillId="4" borderId="14" xfId="1" applyNumberFormat="1" applyFont="1" applyFill="1" applyBorder="1" applyAlignment="1">
      <alignment vertical="center" shrinkToFit="1"/>
    </xf>
    <xf numFmtId="181" fontId="22" fillId="4" borderId="0" xfId="1" applyNumberFormat="1" applyFont="1" applyFill="1" applyBorder="1" applyAlignment="1">
      <alignment vertical="center" shrinkToFit="1"/>
    </xf>
    <xf numFmtId="181" fontId="22" fillId="4" borderId="25" xfId="1" applyNumberFormat="1" applyFont="1" applyFill="1" applyBorder="1" applyAlignment="1">
      <alignment vertical="center" shrinkToFit="1"/>
    </xf>
    <xf numFmtId="181" fontId="22" fillId="4" borderId="16" xfId="1" applyNumberFormat="1" applyFont="1" applyFill="1" applyBorder="1" applyAlignment="1">
      <alignment vertical="center" shrinkToFit="1"/>
    </xf>
    <xf numFmtId="181" fontId="22" fillId="4" borderId="6" xfId="1" applyNumberFormat="1" applyFont="1" applyFill="1" applyBorder="1" applyAlignment="1">
      <alignment vertical="center" shrinkToFit="1"/>
    </xf>
    <xf numFmtId="181" fontId="22" fillId="4" borderId="26" xfId="1" applyNumberFormat="1" applyFont="1" applyFill="1" applyBorder="1" applyAlignment="1">
      <alignment vertical="center" shrinkToFit="1"/>
    </xf>
    <xf numFmtId="0" fontId="22" fillId="7" borderId="41" xfId="4" applyFont="1" applyFill="1" applyBorder="1" applyAlignment="1">
      <alignment horizontal="center" vertical="center" wrapText="1"/>
    </xf>
    <xf numFmtId="0" fontId="22" fillId="7" borderId="26" xfId="4" applyFont="1" applyFill="1" applyBorder="1" applyAlignment="1">
      <alignment horizontal="center" vertical="center" wrapText="1"/>
    </xf>
    <xf numFmtId="0" fontId="36" fillId="2" borderId="11" xfId="4" applyFont="1" applyFill="1" applyBorder="1" applyAlignment="1">
      <alignment horizontal="center" vertical="center" wrapText="1"/>
    </xf>
    <xf numFmtId="0" fontId="36" fillId="2" borderId="13" xfId="4" applyFont="1" applyFill="1" applyBorder="1" applyAlignment="1">
      <alignment horizontal="center" vertical="center" wrapText="1"/>
    </xf>
    <xf numFmtId="0" fontId="36" fillId="2" borderId="14" xfId="4" applyFont="1" applyFill="1" applyBorder="1" applyAlignment="1">
      <alignment horizontal="center" vertical="center" wrapText="1"/>
    </xf>
    <xf numFmtId="0" fontId="36" fillId="2" borderId="15" xfId="4" applyFont="1" applyFill="1" applyBorder="1" applyAlignment="1">
      <alignment horizontal="center" vertical="center" wrapText="1"/>
    </xf>
    <xf numFmtId="0" fontId="36" fillId="2" borderId="59" xfId="4" applyFont="1" applyFill="1" applyBorder="1" applyAlignment="1">
      <alignment horizontal="center" vertical="center" wrapText="1"/>
    </xf>
    <xf numFmtId="0" fontId="36" fillId="2" borderId="60" xfId="4" applyFont="1" applyFill="1" applyBorder="1" applyAlignment="1">
      <alignment horizontal="center" vertical="center" wrapText="1"/>
    </xf>
    <xf numFmtId="0" fontId="22" fillId="2" borderId="34" xfId="4" applyFont="1" applyFill="1" applyBorder="1" applyAlignment="1">
      <alignment horizontal="center" vertical="center" wrapText="1"/>
    </xf>
    <xf numFmtId="0" fontId="22" fillId="2" borderId="25" xfId="4" applyFont="1" applyFill="1" applyBorder="1" applyAlignment="1">
      <alignment horizontal="center" vertical="center" wrapText="1"/>
    </xf>
    <xf numFmtId="0" fontId="22" fillId="2" borderId="61" xfId="4" applyFont="1" applyFill="1" applyBorder="1" applyAlignment="1">
      <alignment horizontal="center" vertical="center" wrapText="1"/>
    </xf>
    <xf numFmtId="0" fontId="22" fillId="2" borderId="54" xfId="4" applyFont="1" applyFill="1" applyBorder="1" applyAlignment="1">
      <alignment horizontal="center" vertical="center"/>
    </xf>
    <xf numFmtId="0" fontId="36" fillId="2" borderId="77" xfId="4" applyFont="1" applyFill="1" applyBorder="1" applyAlignment="1">
      <alignment horizontal="center" vertical="center"/>
    </xf>
    <xf numFmtId="0" fontId="36" fillId="2" borderId="66" xfId="4" applyFont="1" applyFill="1" applyBorder="1" applyAlignment="1">
      <alignment horizontal="center" vertical="center"/>
    </xf>
    <xf numFmtId="0" fontId="36" fillId="2" borderId="67" xfId="4" applyFont="1" applyFill="1" applyBorder="1" applyAlignment="1">
      <alignment horizontal="center" vertical="center"/>
    </xf>
    <xf numFmtId="0" fontId="22" fillId="0" borderId="168" xfId="4" applyFont="1" applyBorder="1" applyAlignment="1">
      <alignment horizontal="center" vertical="center" wrapText="1"/>
    </xf>
    <xf numFmtId="0" fontId="22" fillId="0" borderId="132" xfId="4" applyFont="1" applyBorder="1" applyAlignment="1">
      <alignment horizontal="center" vertical="center" wrapText="1"/>
    </xf>
    <xf numFmtId="0" fontId="22" fillId="0" borderId="169" xfId="4" applyFont="1" applyBorder="1" applyAlignment="1">
      <alignment horizontal="center" vertical="center" wrapText="1"/>
    </xf>
    <xf numFmtId="0" fontId="36" fillId="7" borderId="47" xfId="4" applyFont="1" applyFill="1" applyBorder="1" applyAlignment="1">
      <alignment horizontal="right" vertical="center"/>
    </xf>
    <xf numFmtId="0" fontId="36" fillId="7" borderId="15" xfId="4" applyFont="1" applyFill="1" applyBorder="1" applyAlignment="1">
      <alignment horizontal="right" vertical="center"/>
    </xf>
    <xf numFmtId="0" fontId="22" fillId="7" borderId="48" xfId="4" applyFont="1" applyFill="1" applyBorder="1" applyAlignment="1">
      <alignment horizontal="center" vertical="center"/>
    </xf>
    <xf numFmtId="0" fontId="22" fillId="7" borderId="14" xfId="4" applyFont="1" applyFill="1" applyBorder="1" applyAlignment="1">
      <alignment horizontal="center" vertical="center"/>
    </xf>
    <xf numFmtId="0" fontId="36" fillId="7" borderId="203" xfId="4" applyFont="1" applyFill="1" applyBorder="1" applyAlignment="1">
      <alignment horizontal="right" vertical="center"/>
    </xf>
    <xf numFmtId="0" fontId="36" fillId="7" borderId="25" xfId="4" applyFont="1" applyFill="1" applyBorder="1" applyAlignment="1">
      <alignment horizontal="right" vertical="center"/>
    </xf>
    <xf numFmtId="181" fontId="22" fillId="7" borderId="48" xfId="1" applyNumberFormat="1" applyFont="1" applyFill="1" applyBorder="1" applyAlignment="1">
      <alignment vertical="center"/>
    </xf>
    <xf numFmtId="181" fontId="22" fillId="7" borderId="22" xfId="1" applyNumberFormat="1" applyFont="1" applyFill="1" applyBorder="1" applyAlignment="1">
      <alignment vertical="center"/>
    </xf>
    <xf numFmtId="0" fontId="22" fillId="2" borderId="59" xfId="4" applyFont="1" applyFill="1" applyBorder="1" applyAlignment="1">
      <alignment horizontal="center" vertical="center" shrinkToFit="1"/>
    </xf>
    <xf numFmtId="0" fontId="22" fillId="2" borderId="21" xfId="4" applyFont="1" applyFill="1" applyBorder="1" applyAlignment="1">
      <alignment horizontal="center" vertical="center" shrinkToFit="1"/>
    </xf>
    <xf numFmtId="0" fontId="22" fillId="2" borderId="61" xfId="4" applyFont="1" applyFill="1" applyBorder="1" applyAlignment="1">
      <alignment horizontal="center" vertical="center" shrinkToFit="1"/>
    </xf>
    <xf numFmtId="0" fontId="22" fillId="7" borderId="79" xfId="0" applyFont="1" applyFill="1" applyBorder="1" applyAlignment="1">
      <alignment horizontal="left" vertical="center"/>
    </xf>
    <xf numFmtId="0" fontId="22" fillId="7" borderId="53" xfId="0" applyFont="1" applyFill="1" applyBorder="1" applyAlignment="1">
      <alignment horizontal="left" vertical="center"/>
    </xf>
    <xf numFmtId="0" fontId="22" fillId="7" borderId="155" xfId="0" applyFont="1" applyFill="1" applyBorder="1" applyAlignment="1">
      <alignment horizontal="left" vertical="center"/>
    </xf>
    <xf numFmtId="0" fontId="22" fillId="2" borderId="33" xfId="4" applyFont="1" applyFill="1" applyBorder="1" applyAlignment="1">
      <alignment horizontal="center" vertical="center"/>
    </xf>
    <xf numFmtId="0" fontId="22" fillId="10" borderId="244" xfId="4" applyFont="1" applyFill="1" applyBorder="1" applyAlignment="1">
      <alignment horizontal="center" vertical="center" wrapText="1"/>
    </xf>
    <xf numFmtId="0" fontId="22" fillId="10" borderId="245" xfId="4" applyFont="1" applyFill="1" applyBorder="1" applyAlignment="1">
      <alignment horizontal="center" vertical="center" wrapText="1"/>
    </xf>
    <xf numFmtId="0" fontId="22" fillId="10" borderId="246" xfId="4" applyFont="1" applyFill="1" applyBorder="1" applyAlignment="1">
      <alignment horizontal="center" vertical="center" wrapText="1"/>
    </xf>
    <xf numFmtId="0" fontId="36" fillId="10" borderId="11" xfId="4" applyFont="1" applyFill="1" applyBorder="1" applyAlignment="1">
      <alignment horizontal="center" vertical="center" wrapText="1"/>
    </xf>
    <xf numFmtId="0" fontId="36" fillId="10" borderId="13" xfId="4" applyFont="1" applyFill="1" applyBorder="1" applyAlignment="1">
      <alignment horizontal="center" vertical="center" wrapText="1"/>
    </xf>
    <xf numFmtId="0" fontId="36" fillId="10" borderId="14" xfId="4" applyFont="1" applyFill="1" applyBorder="1" applyAlignment="1">
      <alignment horizontal="center" vertical="center" wrapText="1"/>
    </xf>
    <xf numFmtId="0" fontId="36" fillId="10" borderId="15" xfId="4" applyFont="1" applyFill="1" applyBorder="1" applyAlignment="1">
      <alignment horizontal="center" vertical="center" wrapText="1"/>
    </xf>
    <xf numFmtId="0" fontId="36" fillId="10" borderId="16" xfId="4" applyFont="1" applyFill="1" applyBorder="1" applyAlignment="1">
      <alignment horizontal="center" vertical="center" wrapText="1"/>
    </xf>
    <xf numFmtId="0" fontId="36" fillId="10" borderId="17" xfId="4" applyFont="1" applyFill="1" applyBorder="1" applyAlignment="1">
      <alignment horizontal="center" vertical="center" wrapText="1"/>
    </xf>
    <xf numFmtId="0" fontId="22" fillId="0" borderId="11" xfId="4" applyFont="1" applyBorder="1" applyAlignment="1">
      <alignment horizontal="left" vertical="center" shrinkToFit="1"/>
    </xf>
    <xf numFmtId="0" fontId="22" fillId="0" borderId="13" xfId="4" applyFont="1" applyBorder="1" applyAlignment="1">
      <alignment horizontal="left" vertical="center" shrinkToFit="1"/>
    </xf>
    <xf numFmtId="0" fontId="22" fillId="0" borderId="14" xfId="4" applyFont="1" applyBorder="1" applyAlignment="1">
      <alignment horizontal="left" vertical="center" shrinkToFit="1"/>
    </xf>
    <xf numFmtId="0" fontId="22" fillId="0" borderId="15" xfId="4" applyFont="1" applyBorder="1" applyAlignment="1">
      <alignment horizontal="left" vertical="center" shrinkToFit="1"/>
    </xf>
    <xf numFmtId="0" fontId="22" fillId="7" borderId="77" xfId="4" applyFont="1" applyFill="1" applyBorder="1" applyAlignment="1">
      <alignment horizontal="left" vertical="center"/>
    </xf>
    <xf numFmtId="0" fontId="22" fillId="7" borderId="66" xfId="4" applyFont="1" applyFill="1" applyBorder="1" applyAlignment="1">
      <alignment horizontal="left" vertical="center"/>
    </xf>
    <xf numFmtId="0" fontId="22" fillId="7" borderId="154" xfId="4" applyFont="1" applyFill="1" applyBorder="1" applyAlignment="1">
      <alignment horizontal="left" vertical="center"/>
    </xf>
    <xf numFmtId="0" fontId="22" fillId="7" borderId="16" xfId="4" applyFont="1" applyFill="1" applyBorder="1" applyAlignment="1">
      <alignment horizontal="center" vertical="center" shrinkToFit="1"/>
    </xf>
    <xf numFmtId="0" fontId="22" fillId="7" borderId="6" xfId="4" applyFont="1" applyFill="1" applyBorder="1" applyAlignment="1">
      <alignment horizontal="center" vertical="center" shrinkToFit="1"/>
    </xf>
    <xf numFmtId="0" fontId="22" fillId="7" borderId="17" xfId="4" applyFont="1" applyFill="1" applyBorder="1" applyAlignment="1">
      <alignment horizontal="center" vertical="center" shrinkToFit="1"/>
    </xf>
    <xf numFmtId="195" fontId="22" fillId="7" borderId="16" xfId="4" applyNumberFormat="1" applyFont="1" applyFill="1" applyBorder="1" applyAlignment="1">
      <alignment horizontal="center" vertical="center" shrinkToFit="1"/>
    </xf>
    <xf numFmtId="195" fontId="22" fillId="7" borderId="17" xfId="4" applyNumberFormat="1" applyFont="1" applyFill="1" applyBorder="1" applyAlignment="1">
      <alignment horizontal="center" vertical="center" shrinkToFit="1"/>
    </xf>
    <xf numFmtId="49" fontId="22" fillId="7" borderId="6" xfId="4" applyNumberFormat="1" applyFont="1" applyFill="1" applyBorder="1" applyAlignment="1">
      <alignment horizontal="center" vertical="center" shrinkToFit="1"/>
    </xf>
    <xf numFmtId="181" fontId="22" fillId="7" borderId="79" xfId="1" applyNumberFormat="1" applyFont="1" applyFill="1" applyBorder="1" applyAlignment="1">
      <alignment vertical="center"/>
    </xf>
    <xf numFmtId="181" fontId="22" fillId="7" borderId="53" xfId="1" applyNumberFormat="1" applyFont="1" applyFill="1" applyBorder="1" applyAlignment="1">
      <alignment vertical="center"/>
    </xf>
    <xf numFmtId="181" fontId="22" fillId="7" borderId="78" xfId="1" applyNumberFormat="1" applyFont="1" applyFill="1" applyBorder="1" applyAlignment="1">
      <alignment vertical="center"/>
    </xf>
    <xf numFmtId="181" fontId="22" fillId="7" borderId="53" xfId="1" applyNumberFormat="1" applyFont="1" applyFill="1" applyBorder="1" applyAlignment="1">
      <alignment horizontal="right" vertical="center"/>
    </xf>
    <xf numFmtId="181" fontId="22" fillId="7" borderId="78" xfId="1" applyNumberFormat="1" applyFont="1" applyFill="1" applyBorder="1" applyAlignment="1">
      <alignment horizontal="right" vertical="center"/>
    </xf>
    <xf numFmtId="181" fontId="22" fillId="7" borderId="79" xfId="1" applyNumberFormat="1" applyFont="1" applyFill="1" applyBorder="1" applyAlignment="1">
      <alignment horizontal="right" vertical="center"/>
    </xf>
    <xf numFmtId="0" fontId="22" fillId="7" borderId="37" xfId="4" applyFont="1" applyFill="1" applyBorder="1" applyAlignment="1">
      <alignment horizontal="center" wrapText="1"/>
    </xf>
    <xf numFmtId="0" fontId="22" fillId="7" borderId="12" xfId="4" applyFont="1" applyFill="1" applyBorder="1" applyAlignment="1">
      <alignment horizontal="center" wrapText="1"/>
    </xf>
    <xf numFmtId="0" fontId="22" fillId="7" borderId="34" xfId="4" applyFont="1" applyFill="1" applyBorder="1" applyAlignment="1">
      <alignment horizontal="center" wrapText="1"/>
    </xf>
    <xf numFmtId="0" fontId="22" fillId="7" borderId="127" xfId="4" applyFont="1" applyFill="1" applyBorder="1" applyAlignment="1">
      <alignment horizontal="center" wrapText="1"/>
    </xf>
    <xf numFmtId="0" fontId="22" fillId="7" borderId="50" xfId="4" applyFont="1" applyFill="1" applyBorder="1" applyAlignment="1">
      <alignment horizontal="center" wrapText="1"/>
    </xf>
    <xf numFmtId="0" fontId="22" fillId="7" borderId="160" xfId="4" applyFont="1" applyFill="1" applyBorder="1" applyAlignment="1">
      <alignment horizontal="center" wrapText="1"/>
    </xf>
    <xf numFmtId="0" fontId="22" fillId="7" borderId="38" xfId="4" applyFont="1" applyFill="1" applyBorder="1" applyAlignment="1">
      <alignment horizontal="center" vertical="center" wrapText="1"/>
    </xf>
    <xf numFmtId="0" fontId="22" fillId="7" borderId="36" xfId="4" applyFont="1" applyFill="1" applyBorder="1" applyAlignment="1">
      <alignment horizontal="center" vertical="center" wrapText="1"/>
    </xf>
    <xf numFmtId="0" fontId="22" fillId="7" borderId="42" xfId="4" applyFont="1" applyFill="1" applyBorder="1" applyAlignment="1">
      <alignment horizontal="center" vertical="center" wrapText="1"/>
    </xf>
    <xf numFmtId="0" fontId="22" fillId="7" borderId="72" xfId="4" applyFont="1" applyFill="1" applyBorder="1" applyAlignment="1">
      <alignment horizontal="left" vertical="center"/>
    </xf>
    <xf numFmtId="0" fontId="22" fillId="7" borderId="50" xfId="4" applyFont="1" applyFill="1" applyBorder="1" applyAlignment="1">
      <alignment horizontal="left" vertical="center"/>
    </xf>
    <xf numFmtId="0" fontId="22" fillId="7" borderId="166" xfId="4" applyFont="1" applyFill="1" applyBorder="1" applyAlignment="1">
      <alignment horizontal="left" vertical="center"/>
    </xf>
    <xf numFmtId="0" fontId="22" fillId="7" borderId="14" xfId="4" applyFont="1" applyFill="1" applyBorder="1" applyAlignment="1">
      <alignment horizontal="center" vertical="top"/>
    </xf>
    <xf numFmtId="0" fontId="22" fillId="7" borderId="0" xfId="4" applyFont="1" applyFill="1" applyAlignment="1">
      <alignment horizontal="center" vertical="top"/>
    </xf>
    <xf numFmtId="0" fontId="22" fillId="7" borderId="15" xfId="4" applyFont="1" applyFill="1" applyBorder="1" applyAlignment="1">
      <alignment horizontal="center" vertical="top"/>
    </xf>
    <xf numFmtId="0" fontId="22" fillId="7" borderId="16" xfId="4" applyFont="1" applyFill="1" applyBorder="1" applyAlignment="1">
      <alignment horizontal="center" vertical="top"/>
    </xf>
    <xf numFmtId="0" fontId="22" fillId="7" borderId="6" xfId="4" applyFont="1" applyFill="1" applyBorder="1" applyAlignment="1">
      <alignment horizontal="center" vertical="top"/>
    </xf>
    <xf numFmtId="0" fontId="22" fillId="7" borderId="17" xfId="4" applyFont="1" applyFill="1" applyBorder="1" applyAlignment="1">
      <alignment horizontal="center" vertical="top"/>
    </xf>
    <xf numFmtId="183" fontId="22" fillId="7" borderId="83" xfId="1" applyNumberFormat="1" applyFont="1" applyFill="1" applyBorder="1" applyAlignment="1">
      <alignment horizontal="right" vertical="center"/>
    </xf>
    <xf numFmtId="183" fontId="22" fillId="7" borderId="0" xfId="1" applyNumberFormat="1" applyFont="1" applyFill="1" applyBorder="1" applyAlignment="1">
      <alignment horizontal="right" vertical="center"/>
    </xf>
    <xf numFmtId="183" fontId="22" fillId="7" borderId="15" xfId="1" applyNumberFormat="1" applyFont="1" applyFill="1" applyBorder="1" applyAlignment="1">
      <alignment horizontal="right" vertical="center"/>
    </xf>
    <xf numFmtId="183" fontId="22" fillId="7" borderId="14" xfId="1" applyNumberFormat="1" applyFont="1" applyFill="1" applyBorder="1" applyAlignment="1">
      <alignment horizontal="right" vertical="center"/>
    </xf>
    <xf numFmtId="181" fontId="22" fillId="7" borderId="77" xfId="1" applyNumberFormat="1" applyFont="1" applyFill="1" applyBorder="1" applyAlignment="1">
      <alignment vertical="center"/>
    </xf>
    <xf numFmtId="181" fontId="22" fillId="7" borderId="66" xfId="1" applyNumberFormat="1" applyFont="1" applyFill="1" applyBorder="1" applyAlignment="1">
      <alignment vertical="center"/>
    </xf>
    <xf numFmtId="181" fontId="22" fillId="7" borderId="250" xfId="1" applyNumberFormat="1" applyFont="1" applyFill="1" applyBorder="1" applyAlignment="1">
      <alignment vertical="center"/>
    </xf>
    <xf numFmtId="181" fontId="22" fillId="7" borderId="251" xfId="1" applyNumberFormat="1" applyFont="1" applyFill="1" applyBorder="1" applyAlignment="1">
      <alignment vertical="center"/>
    </xf>
    <xf numFmtId="181" fontId="22" fillId="7" borderId="252" xfId="1" applyNumberFormat="1" applyFont="1" applyFill="1" applyBorder="1" applyAlignment="1">
      <alignment vertical="center"/>
    </xf>
    <xf numFmtId="181" fontId="22" fillId="7" borderId="14" xfId="1" applyNumberFormat="1" applyFont="1" applyFill="1" applyBorder="1" applyAlignment="1">
      <alignment vertical="center"/>
    </xf>
    <xf numFmtId="181" fontId="22" fillId="7" borderId="0" xfId="1" applyNumberFormat="1" applyFont="1" applyFill="1" applyBorder="1" applyAlignment="1">
      <alignment vertical="center"/>
    </xf>
    <xf numFmtId="181" fontId="22" fillId="7" borderId="15" xfId="1" applyNumberFormat="1" applyFont="1" applyFill="1" applyBorder="1" applyAlignment="1">
      <alignment vertical="center"/>
    </xf>
    <xf numFmtId="0" fontId="22" fillId="2" borderId="37" xfId="4" applyFont="1" applyFill="1" applyBorder="1" applyAlignment="1">
      <alignment horizontal="center" wrapText="1"/>
    </xf>
    <xf numFmtId="0" fontId="22" fillId="2" borderId="12" xfId="4" applyFont="1" applyFill="1" applyBorder="1" applyAlignment="1">
      <alignment horizontal="center" wrapText="1"/>
    </xf>
    <xf numFmtId="0" fontId="22" fillId="2" borderId="34" xfId="4" applyFont="1" applyFill="1" applyBorder="1" applyAlignment="1">
      <alignment horizontal="center" wrapText="1"/>
    </xf>
    <xf numFmtId="0" fontId="22" fillId="2" borderId="127" xfId="4" applyFont="1" applyFill="1" applyBorder="1" applyAlignment="1">
      <alignment horizontal="center" wrapText="1"/>
    </xf>
    <xf numFmtId="0" fontId="22" fillId="2" borderId="50" xfId="4" applyFont="1" applyFill="1" applyBorder="1" applyAlignment="1">
      <alignment horizontal="center" wrapText="1"/>
    </xf>
    <xf numFmtId="0" fontId="22" fillId="2" borderId="160" xfId="4" applyFont="1" applyFill="1" applyBorder="1" applyAlignment="1">
      <alignment horizontal="center" wrapText="1"/>
    </xf>
    <xf numFmtId="0" fontId="22" fillId="2" borderId="347" xfId="4" applyFont="1" applyFill="1" applyBorder="1" applyAlignment="1">
      <alignment horizontal="center" vertical="center" wrapText="1"/>
    </xf>
    <xf numFmtId="0" fontId="22" fillId="2" borderId="348" xfId="4" applyFont="1" applyFill="1" applyBorder="1" applyAlignment="1">
      <alignment horizontal="center" vertical="center" wrapText="1"/>
    </xf>
    <xf numFmtId="0" fontId="22" fillId="10" borderId="14" xfId="4" applyFont="1" applyFill="1" applyBorder="1" applyAlignment="1">
      <alignment horizontal="center" vertical="center" wrapText="1"/>
    </xf>
    <xf numFmtId="0" fontId="22" fillId="10" borderId="0" xfId="4" applyFont="1" applyFill="1" applyAlignment="1">
      <alignment horizontal="center" vertical="center" wrapText="1"/>
    </xf>
    <xf numFmtId="0" fontId="22" fillId="10" borderId="15" xfId="4" applyFont="1" applyFill="1" applyBorder="1" applyAlignment="1">
      <alignment horizontal="center" vertical="center" wrapText="1"/>
    </xf>
    <xf numFmtId="0" fontId="22" fillId="10" borderId="16" xfId="4" applyFont="1" applyFill="1" applyBorder="1" applyAlignment="1">
      <alignment horizontal="center" vertical="center" wrapText="1"/>
    </xf>
    <xf numFmtId="0" fontId="22" fillId="10" borderId="6" xfId="4" applyFont="1" applyFill="1" applyBorder="1" applyAlignment="1">
      <alignment horizontal="center" vertical="center" wrapText="1"/>
    </xf>
    <xf numFmtId="0" fontId="22" fillId="10" borderId="17" xfId="4" applyFont="1" applyFill="1" applyBorder="1" applyAlignment="1">
      <alignment horizontal="center" vertical="center" wrapText="1"/>
    </xf>
    <xf numFmtId="181" fontId="22" fillId="2" borderId="77" xfId="1" applyNumberFormat="1" applyFont="1" applyFill="1" applyBorder="1" applyAlignment="1">
      <alignment horizontal="center" vertical="center" shrinkToFit="1"/>
    </xf>
    <xf numFmtId="181" fontId="22" fillId="2" borderId="66" xfId="1" applyNumberFormat="1" applyFont="1" applyFill="1" applyBorder="1" applyAlignment="1">
      <alignment horizontal="center" vertical="center" shrinkToFit="1"/>
    </xf>
    <xf numFmtId="181" fontId="22" fillId="2" borderId="74" xfId="1" applyNumberFormat="1" applyFont="1" applyFill="1" applyBorder="1" applyAlignment="1">
      <alignment vertical="center" shrinkToFit="1"/>
    </xf>
    <xf numFmtId="181" fontId="22" fillId="2" borderId="64" xfId="1" applyNumberFormat="1" applyFont="1" applyFill="1" applyBorder="1" applyAlignment="1">
      <alignment vertical="center" shrinkToFit="1"/>
    </xf>
    <xf numFmtId="181" fontId="22" fillId="2" borderId="75" xfId="1" applyNumberFormat="1" applyFont="1" applyFill="1" applyBorder="1" applyAlignment="1">
      <alignment vertical="center" shrinkToFit="1"/>
    </xf>
    <xf numFmtId="181" fontId="22" fillId="2" borderId="66" xfId="1" applyNumberFormat="1" applyFont="1" applyFill="1" applyBorder="1" applyAlignment="1">
      <alignment horizontal="right" vertical="center" shrinkToFit="1"/>
    </xf>
    <xf numFmtId="181" fontId="22" fillId="2" borderId="67" xfId="1" applyNumberFormat="1" applyFont="1" applyFill="1" applyBorder="1" applyAlignment="1">
      <alignment horizontal="right" vertical="center" shrinkToFit="1"/>
    </xf>
    <xf numFmtId="181" fontId="22" fillId="2" borderId="77" xfId="1" applyNumberFormat="1" applyFont="1" applyFill="1" applyBorder="1" applyAlignment="1">
      <alignment horizontal="right" vertical="center" shrinkToFit="1"/>
    </xf>
    <xf numFmtId="181" fontId="22" fillId="2" borderId="53" xfId="1" applyNumberFormat="1" applyFont="1" applyFill="1" applyBorder="1" applyAlignment="1">
      <alignment horizontal="right" vertical="center" shrinkToFit="1"/>
    </xf>
    <xf numFmtId="181" fontId="22" fillId="2" borderId="78" xfId="1" applyNumberFormat="1" applyFont="1" applyFill="1" applyBorder="1" applyAlignment="1">
      <alignment horizontal="right" vertical="center" shrinkToFit="1"/>
    </xf>
    <xf numFmtId="181" fontId="22" fillId="2" borderId="79" xfId="1" applyNumberFormat="1" applyFont="1" applyFill="1" applyBorder="1" applyAlignment="1">
      <alignment horizontal="right" vertical="center" shrinkToFit="1"/>
    </xf>
    <xf numFmtId="181" fontId="22" fillId="2" borderId="51" xfId="1" applyNumberFormat="1" applyFont="1" applyFill="1" applyBorder="1" applyAlignment="1">
      <alignment horizontal="right" vertical="center" shrinkToFit="1"/>
    </xf>
    <xf numFmtId="181" fontId="22" fillId="2" borderId="49" xfId="1" applyNumberFormat="1" applyFont="1" applyFill="1" applyBorder="1" applyAlignment="1">
      <alignment horizontal="right" vertical="center" shrinkToFit="1"/>
    </xf>
    <xf numFmtId="181" fontId="22" fillId="2" borderId="52" xfId="1" applyNumberFormat="1" applyFont="1" applyFill="1" applyBorder="1" applyAlignment="1">
      <alignment horizontal="right" vertical="center" shrinkToFit="1"/>
    </xf>
    <xf numFmtId="181" fontId="22" fillId="4" borderId="11" xfId="1" applyNumberFormat="1" applyFont="1" applyFill="1" applyBorder="1" applyAlignment="1">
      <alignment vertical="center" shrinkToFit="1"/>
    </xf>
    <xf numFmtId="181" fontId="22" fillId="4" borderId="12" xfId="1" applyNumberFormat="1" applyFont="1" applyFill="1" applyBorder="1" applyAlignment="1">
      <alignment vertical="center" shrinkToFit="1"/>
    </xf>
    <xf numFmtId="181" fontId="22" fillId="4" borderId="13" xfId="1" applyNumberFormat="1" applyFont="1" applyFill="1" applyBorder="1" applyAlignment="1">
      <alignment vertical="center" shrinkToFit="1"/>
    </xf>
    <xf numFmtId="181" fontId="22" fillId="4" borderId="15" xfId="1" applyNumberFormat="1" applyFont="1" applyFill="1" applyBorder="1" applyAlignment="1">
      <alignment vertical="center" shrinkToFit="1"/>
    </xf>
    <xf numFmtId="181" fontId="22" fillId="4" borderId="17" xfId="1" applyNumberFormat="1" applyFont="1" applyFill="1" applyBorder="1" applyAlignment="1">
      <alignment vertical="center" shrinkToFit="1"/>
    </xf>
    <xf numFmtId="181" fontId="22" fillId="4" borderId="34" xfId="1" applyNumberFormat="1" applyFont="1" applyFill="1" applyBorder="1" applyAlignment="1">
      <alignment vertical="center" shrinkToFit="1"/>
    </xf>
    <xf numFmtId="0" fontId="22" fillId="0" borderId="11" xfId="4" applyFont="1" applyBorder="1" applyAlignment="1">
      <alignment horizontal="right" vertical="center"/>
    </xf>
    <xf numFmtId="0" fontId="22" fillId="0" borderId="14" xfId="4" applyFont="1" applyBorder="1" applyAlignment="1">
      <alignment horizontal="right" vertical="center"/>
    </xf>
    <xf numFmtId="0" fontId="36" fillId="2" borderId="13" xfId="4" applyFont="1" applyFill="1" applyBorder="1" applyAlignment="1">
      <alignment horizontal="right" vertical="center"/>
    </xf>
    <xf numFmtId="0" fontId="36" fillId="2" borderId="15" xfId="4" applyFont="1" applyFill="1" applyBorder="1" applyAlignment="1">
      <alignment horizontal="right" vertical="center"/>
    </xf>
    <xf numFmtId="0" fontId="22" fillId="2" borderId="11" xfId="4" applyFont="1" applyFill="1" applyBorder="1" applyAlignment="1">
      <alignment horizontal="right" vertical="center"/>
    </xf>
    <xf numFmtId="0" fontId="22" fillId="2" borderId="14" xfId="4" applyFont="1" applyFill="1" applyBorder="1" applyAlignment="1">
      <alignment horizontal="right" vertical="center"/>
    </xf>
    <xf numFmtId="183" fontId="22" fillId="2" borderId="37" xfId="1" applyNumberFormat="1" applyFont="1" applyFill="1" applyBorder="1" applyAlignment="1">
      <alignment vertical="center" shrinkToFit="1"/>
    </xf>
    <xf numFmtId="183" fontId="22" fillId="2" borderId="12" xfId="1" applyNumberFormat="1" applyFont="1" applyFill="1" applyBorder="1" applyAlignment="1">
      <alignment vertical="center" shrinkToFit="1"/>
    </xf>
    <xf numFmtId="183" fontId="22" fillId="2" borderId="13" xfId="1" applyNumberFormat="1" applyFont="1" applyFill="1" applyBorder="1" applyAlignment="1">
      <alignment vertical="center" shrinkToFit="1"/>
    </xf>
    <xf numFmtId="183" fontId="22" fillId="2" borderId="83" xfId="1" applyNumberFormat="1" applyFont="1" applyFill="1" applyBorder="1" applyAlignment="1">
      <alignment vertical="center" shrinkToFit="1"/>
    </xf>
    <xf numFmtId="183" fontId="22" fillId="2" borderId="0" xfId="1" applyNumberFormat="1" applyFont="1" applyFill="1" applyBorder="1" applyAlignment="1">
      <alignment vertical="center" shrinkToFit="1"/>
    </xf>
    <xf numFmtId="183" fontId="22" fillId="2" borderId="15" xfId="1" applyNumberFormat="1" applyFont="1" applyFill="1" applyBorder="1" applyAlignment="1">
      <alignment vertical="center" shrinkToFit="1"/>
    </xf>
    <xf numFmtId="183" fontId="22" fillId="2" borderId="11" xfId="1" applyNumberFormat="1" applyFont="1" applyFill="1" applyBorder="1" applyAlignment="1">
      <alignment vertical="center" shrinkToFit="1"/>
    </xf>
    <xf numFmtId="183" fontId="22" fillId="2" borderId="14" xfId="1" applyNumberFormat="1" applyFont="1" applyFill="1" applyBorder="1" applyAlignment="1">
      <alignment vertical="center" shrinkToFit="1"/>
    </xf>
    <xf numFmtId="181" fontId="22" fillId="2" borderId="11" xfId="1" applyNumberFormat="1" applyFont="1" applyFill="1" applyBorder="1" applyAlignment="1">
      <alignment horizontal="center" vertical="center" shrinkToFit="1"/>
    </xf>
    <xf numFmtId="181" fontId="22" fillId="2" borderId="12" xfId="1" applyNumberFormat="1" applyFont="1" applyFill="1" applyBorder="1" applyAlignment="1">
      <alignment horizontal="center" vertical="center" shrinkToFit="1"/>
    </xf>
    <xf numFmtId="181" fontId="22" fillId="2" borderId="14" xfId="1" applyNumberFormat="1" applyFont="1" applyFill="1" applyBorder="1" applyAlignment="1">
      <alignment horizontal="center" vertical="center" shrinkToFit="1"/>
    </xf>
    <xf numFmtId="181" fontId="22" fillId="2" borderId="0" xfId="1" applyNumberFormat="1" applyFont="1" applyFill="1" applyBorder="1" applyAlignment="1">
      <alignment horizontal="center" vertical="center" shrinkToFit="1"/>
    </xf>
    <xf numFmtId="181" fontId="22" fillId="2" borderId="15" xfId="1" applyNumberFormat="1" applyFont="1" applyFill="1" applyBorder="1" applyAlignment="1">
      <alignment horizontal="center" vertical="center" shrinkToFit="1"/>
    </xf>
    <xf numFmtId="195" fontId="22" fillId="0" borderId="16" xfId="4" applyNumberFormat="1" applyFont="1" applyBorder="1" applyAlignment="1">
      <alignment horizontal="center" vertical="center"/>
    </xf>
    <xf numFmtId="195" fontId="22" fillId="0" borderId="17" xfId="4" applyNumberFormat="1" applyFont="1" applyBorder="1" applyAlignment="1">
      <alignment horizontal="center" vertical="center"/>
    </xf>
    <xf numFmtId="0" fontId="22" fillId="10" borderId="38" xfId="4" applyFont="1" applyFill="1" applyBorder="1" applyAlignment="1">
      <alignment horizontal="center" vertical="center" wrapText="1"/>
    </xf>
    <xf numFmtId="0" fontId="22" fillId="10" borderId="36" xfId="4" applyFont="1" applyFill="1" applyBorder="1" applyAlignment="1">
      <alignment horizontal="center" vertical="center" wrapText="1"/>
    </xf>
    <xf numFmtId="0" fontId="22" fillId="10" borderId="42" xfId="4" applyFont="1" applyFill="1" applyBorder="1" applyAlignment="1">
      <alignment horizontal="center" vertical="center" wrapText="1"/>
    </xf>
    <xf numFmtId="0" fontId="22" fillId="2" borderId="51" xfId="4" applyFont="1" applyFill="1" applyBorder="1" applyAlignment="1">
      <alignment vertical="center" shrinkToFit="1"/>
    </xf>
    <xf numFmtId="0" fontId="22" fillId="2" borderId="49" xfId="4" applyFont="1" applyFill="1" applyBorder="1" applyAlignment="1">
      <alignment vertical="center" shrinkToFit="1"/>
    </xf>
    <xf numFmtId="0" fontId="22" fillId="2" borderId="153" xfId="4" applyFont="1" applyFill="1" applyBorder="1" applyAlignment="1">
      <alignment vertical="center" shrinkToFit="1"/>
    </xf>
    <xf numFmtId="0" fontId="22" fillId="2" borderId="77" xfId="4" applyFont="1" applyFill="1" applyBorder="1" applyAlignment="1">
      <alignment vertical="center" shrinkToFit="1"/>
    </xf>
    <xf numFmtId="0" fontId="22" fillId="2" borderId="66" xfId="4" applyFont="1" applyFill="1" applyBorder="1" applyAlignment="1">
      <alignment vertical="center" shrinkToFit="1"/>
    </xf>
    <xf numFmtId="0" fontId="22" fillId="2" borderId="154" xfId="4" applyFont="1" applyFill="1" applyBorder="1" applyAlignment="1">
      <alignment vertical="center" shrinkToFit="1"/>
    </xf>
    <xf numFmtId="0" fontId="22" fillId="2" borderId="41" xfId="4" applyFont="1" applyFill="1" applyBorder="1" applyAlignment="1">
      <alignment horizontal="center" vertical="center" wrapText="1"/>
    </xf>
    <xf numFmtId="0" fontId="22" fillId="2" borderId="6" xfId="4" applyFont="1" applyFill="1" applyBorder="1" applyAlignment="1">
      <alignment horizontal="center" vertical="center" wrapText="1"/>
    </xf>
    <xf numFmtId="0" fontId="22" fillId="2" borderId="26" xfId="4" applyFont="1" applyFill="1" applyBorder="1" applyAlignment="1">
      <alignment horizontal="center" vertical="center" wrapText="1"/>
    </xf>
    <xf numFmtId="0" fontId="22" fillId="2" borderId="79" xfId="4" applyFont="1" applyFill="1" applyBorder="1" applyAlignment="1">
      <alignment vertical="center" shrinkToFit="1"/>
    </xf>
    <xf numFmtId="0" fontId="22" fillId="2" borderId="53" xfId="4" applyFont="1" applyFill="1" applyBorder="1" applyAlignment="1">
      <alignment vertical="center" shrinkToFit="1"/>
    </xf>
    <xf numFmtId="0" fontId="22" fillId="2" borderId="155" xfId="4" applyFont="1" applyFill="1" applyBorder="1" applyAlignment="1">
      <alignment vertical="center" shrinkToFit="1"/>
    </xf>
    <xf numFmtId="0" fontId="36" fillId="2" borderId="34" xfId="4" applyFont="1" applyFill="1" applyBorder="1" applyAlignment="1">
      <alignment horizontal="right" vertical="center"/>
    </xf>
    <xf numFmtId="0" fontId="36" fillId="2" borderId="25" xfId="4" applyFont="1" applyFill="1" applyBorder="1" applyAlignment="1">
      <alignment horizontal="right" vertical="center"/>
    </xf>
    <xf numFmtId="49" fontId="22" fillId="2" borderId="6" xfId="4" applyNumberFormat="1" applyFont="1" applyFill="1" applyBorder="1" applyAlignment="1">
      <alignment horizontal="center" vertical="center" shrinkToFit="1"/>
    </xf>
    <xf numFmtId="181" fontId="22" fillId="2" borderId="79" xfId="1" applyNumberFormat="1" applyFont="1" applyFill="1" applyBorder="1" applyAlignment="1">
      <alignment vertical="center" shrinkToFit="1"/>
    </xf>
    <xf numFmtId="181" fontId="22" fillId="2" borderId="53" xfId="1" applyNumberFormat="1" applyFont="1" applyFill="1" applyBorder="1" applyAlignment="1">
      <alignment vertical="center" shrinkToFit="1"/>
    </xf>
    <xf numFmtId="181" fontId="22" fillId="2" borderId="79" xfId="1" applyNumberFormat="1" applyFont="1" applyFill="1" applyBorder="1" applyAlignment="1">
      <alignment horizontal="center" vertical="center" shrinkToFit="1"/>
    </xf>
    <xf numFmtId="181" fontId="22" fillId="2" borderId="53" xfId="1" applyNumberFormat="1" applyFont="1" applyFill="1" applyBorder="1" applyAlignment="1">
      <alignment horizontal="center" vertical="center" shrinkToFit="1"/>
    </xf>
    <xf numFmtId="181" fontId="22" fillId="2" borderId="78" xfId="1" applyNumberFormat="1" applyFont="1" applyFill="1" applyBorder="1" applyAlignment="1">
      <alignment horizontal="center" vertical="center" shrinkToFit="1"/>
    </xf>
    <xf numFmtId="183" fontId="22" fillId="2" borderId="37" xfId="1" applyNumberFormat="1" applyFont="1" applyFill="1" applyBorder="1" applyAlignment="1">
      <alignment horizontal="right" vertical="center" shrinkToFit="1"/>
    </xf>
    <xf numFmtId="183" fontId="22" fillId="2" borderId="12" xfId="1" applyNumberFormat="1" applyFont="1" applyFill="1" applyBorder="1" applyAlignment="1">
      <alignment horizontal="right" vertical="center" shrinkToFit="1"/>
    </xf>
    <xf numFmtId="183" fontId="22" fillId="2" borderId="83" xfId="1" applyNumberFormat="1" applyFont="1" applyFill="1" applyBorder="1" applyAlignment="1">
      <alignment horizontal="right" vertical="center" shrinkToFit="1"/>
    </xf>
    <xf numFmtId="183" fontId="22" fillId="2" borderId="0" xfId="1" applyNumberFormat="1" applyFont="1" applyFill="1" applyBorder="1" applyAlignment="1">
      <alignment horizontal="right" vertical="center" shrinkToFit="1"/>
    </xf>
    <xf numFmtId="0" fontId="22" fillId="2" borderId="102" xfId="4" applyFont="1" applyFill="1" applyBorder="1" applyAlignment="1">
      <alignment horizontal="center" wrapText="1"/>
    </xf>
    <xf numFmtId="0" fontId="22" fillId="2" borderId="49" xfId="4" applyFont="1" applyFill="1" applyBorder="1" applyAlignment="1">
      <alignment horizontal="center" wrapText="1"/>
    </xf>
    <xf numFmtId="0" fontId="22" fillId="2" borderId="161" xfId="4" applyFont="1" applyFill="1" applyBorder="1" applyAlignment="1">
      <alignment horizontal="center" wrapText="1"/>
    </xf>
    <xf numFmtId="0" fontId="22" fillId="2" borderId="145" xfId="4" applyFont="1" applyFill="1" applyBorder="1" applyAlignment="1">
      <alignment horizontal="center" wrapText="1"/>
    </xf>
    <xf numFmtId="0" fontId="22" fillId="2" borderId="66" xfId="4" applyFont="1" applyFill="1" applyBorder="1" applyAlignment="1">
      <alignment horizontal="center" wrapText="1"/>
    </xf>
    <xf numFmtId="0" fontId="22" fillId="2" borderId="162" xfId="4" applyFont="1" applyFill="1" applyBorder="1" applyAlignment="1">
      <alignment horizontal="center" wrapText="1"/>
    </xf>
    <xf numFmtId="0" fontId="22" fillId="2" borderId="103" xfId="4" applyFont="1" applyFill="1" applyBorder="1" applyAlignment="1">
      <alignment horizontal="center" vertical="center" wrapText="1"/>
    </xf>
    <xf numFmtId="0" fontId="22" fillId="2" borderId="53" xfId="4" applyFont="1" applyFill="1" applyBorder="1" applyAlignment="1">
      <alignment horizontal="center" vertical="center" wrapText="1"/>
    </xf>
    <xf numFmtId="0" fontId="22" fillId="2" borderId="159" xfId="4" applyFont="1" applyFill="1" applyBorder="1" applyAlignment="1">
      <alignment horizontal="center" vertical="center" wrapText="1"/>
    </xf>
    <xf numFmtId="0" fontId="22" fillId="10" borderId="368" xfId="4" applyFont="1" applyFill="1" applyBorder="1" applyAlignment="1">
      <alignment horizontal="center" vertical="center" wrapText="1"/>
    </xf>
    <xf numFmtId="0" fontId="22" fillId="10" borderId="369" xfId="4" applyFont="1" applyFill="1" applyBorder="1" applyAlignment="1">
      <alignment horizontal="center" vertical="center" wrapText="1"/>
    </xf>
    <xf numFmtId="0" fontId="22" fillId="10" borderId="370" xfId="4" applyFont="1" applyFill="1" applyBorder="1" applyAlignment="1">
      <alignment horizontal="center" vertical="center" wrapText="1"/>
    </xf>
    <xf numFmtId="0" fontId="22" fillId="10" borderId="371" xfId="4" applyFont="1" applyFill="1" applyBorder="1" applyAlignment="1">
      <alignment horizontal="center" vertical="center" wrapText="1"/>
    </xf>
    <xf numFmtId="0" fontId="22" fillId="10" borderId="372" xfId="4" applyFont="1" applyFill="1" applyBorder="1" applyAlignment="1">
      <alignment horizontal="center" vertical="center" wrapText="1"/>
    </xf>
    <xf numFmtId="0" fontId="22" fillId="10" borderId="373" xfId="4" applyFont="1" applyFill="1" applyBorder="1" applyAlignment="1">
      <alignment horizontal="center" vertical="center" wrapText="1"/>
    </xf>
    <xf numFmtId="0" fontId="22" fillId="10" borderId="346" xfId="4" applyFont="1" applyFill="1" applyBorder="1" applyAlignment="1">
      <alignment horizontal="center" vertical="center" wrapText="1"/>
    </xf>
    <xf numFmtId="0" fontId="22" fillId="10" borderId="347" xfId="4" applyFont="1" applyFill="1" applyBorder="1" applyAlignment="1">
      <alignment horizontal="center" vertical="center" wrapText="1"/>
    </xf>
    <xf numFmtId="183" fontId="22" fillId="2" borderId="13" xfId="1" applyNumberFormat="1" applyFont="1" applyFill="1" applyBorder="1" applyAlignment="1">
      <alignment horizontal="right" vertical="center" shrinkToFit="1"/>
    </xf>
    <xf numFmtId="183" fontId="22" fillId="2" borderId="15" xfId="1" applyNumberFormat="1" applyFont="1" applyFill="1" applyBorder="1" applyAlignment="1">
      <alignment horizontal="right" vertical="center" shrinkToFit="1"/>
    </xf>
    <xf numFmtId="183" fontId="22" fillId="2" borderId="11" xfId="1" applyNumberFormat="1" applyFont="1" applyFill="1" applyBorder="1" applyAlignment="1">
      <alignment horizontal="right" vertical="center" shrinkToFit="1"/>
    </xf>
    <xf numFmtId="183" fontId="22" fillId="2" borderId="14" xfId="1" applyNumberFormat="1" applyFont="1" applyFill="1" applyBorder="1" applyAlignment="1">
      <alignment horizontal="right" vertical="center" shrinkToFit="1"/>
    </xf>
    <xf numFmtId="195" fontId="22" fillId="0" borderId="6" xfId="4" applyNumberFormat="1" applyFont="1" applyBorder="1" applyAlignment="1">
      <alignment horizontal="center" vertical="center"/>
    </xf>
    <xf numFmtId="0" fontId="22" fillId="10" borderId="365" xfId="4" applyFont="1" applyFill="1" applyBorder="1" applyAlignment="1">
      <alignment horizontal="center" vertical="center" wrapText="1"/>
    </xf>
    <xf numFmtId="0" fontId="22" fillId="10" borderId="366" xfId="4" applyFont="1" applyFill="1" applyBorder="1" applyAlignment="1">
      <alignment horizontal="center" vertical="center" wrapText="1"/>
    </xf>
    <xf numFmtId="0" fontId="22" fillId="10" borderId="367" xfId="4" applyFont="1" applyFill="1" applyBorder="1" applyAlignment="1">
      <alignment horizontal="center" vertical="center" wrapText="1"/>
    </xf>
    <xf numFmtId="0" fontId="22" fillId="10" borderId="375" xfId="4" applyFont="1" applyFill="1" applyBorder="1" applyAlignment="1">
      <alignment horizontal="center" vertical="center" wrapText="1"/>
    </xf>
    <xf numFmtId="0" fontId="22" fillId="10" borderId="376" xfId="4" applyFont="1" applyFill="1" applyBorder="1" applyAlignment="1">
      <alignment horizontal="center" vertical="center" wrapText="1"/>
    </xf>
    <xf numFmtId="0" fontId="22" fillId="10" borderId="379" xfId="4" applyFont="1" applyFill="1" applyBorder="1" applyAlignment="1">
      <alignment horizontal="center" vertical="center" wrapText="1"/>
    </xf>
    <xf numFmtId="0" fontId="22" fillId="2" borderId="381" xfId="4" applyFont="1" applyFill="1" applyBorder="1" applyAlignment="1">
      <alignment horizontal="center" vertical="center" wrapText="1"/>
    </xf>
    <xf numFmtId="0" fontId="22" fillId="2" borderId="378" xfId="4" applyFont="1" applyFill="1" applyBorder="1" applyAlignment="1">
      <alignment horizontal="center" vertical="center" wrapText="1"/>
    </xf>
    <xf numFmtId="0" fontId="36" fillId="10" borderId="57" xfId="4" applyFont="1" applyFill="1" applyBorder="1" applyAlignment="1">
      <alignment horizontal="center" vertical="center" wrapText="1"/>
    </xf>
    <xf numFmtId="0" fontId="36" fillId="10" borderId="27" xfId="4" applyFont="1" applyFill="1" applyBorder="1" applyAlignment="1">
      <alignment horizontal="center" vertical="center" wrapText="1"/>
    </xf>
    <xf numFmtId="181" fontId="22" fillId="4" borderId="57" xfId="1" applyNumberFormat="1" applyFont="1" applyFill="1" applyBorder="1" applyAlignment="1">
      <alignment vertical="center" shrinkToFit="1"/>
    </xf>
    <xf numFmtId="181" fontId="22" fillId="4" borderId="7" xfId="1" applyNumberFormat="1" applyFont="1" applyFill="1" applyBorder="1" applyAlignment="1">
      <alignment vertical="center" shrinkToFit="1"/>
    </xf>
    <xf numFmtId="181" fontId="22" fillId="4" borderId="27" xfId="1" applyNumberFormat="1" applyFont="1" applyFill="1" applyBorder="1" applyAlignment="1">
      <alignment vertical="center" shrinkToFit="1"/>
    </xf>
    <xf numFmtId="181" fontId="22" fillId="4" borderId="94" xfId="1" applyNumberFormat="1" applyFont="1" applyFill="1" applyBorder="1" applyAlignment="1">
      <alignment vertical="center" shrinkToFit="1"/>
    </xf>
    <xf numFmtId="0" fontId="22" fillId="10" borderId="95" xfId="4" applyFont="1" applyFill="1" applyBorder="1" applyAlignment="1">
      <alignment horizontal="center" vertical="center" wrapText="1"/>
    </xf>
    <xf numFmtId="0" fontId="22" fillId="2" borderId="164" xfId="4" applyFont="1" applyFill="1" applyBorder="1" applyAlignment="1">
      <alignment horizontal="center" vertical="center" wrapText="1"/>
    </xf>
    <xf numFmtId="0" fontId="22" fillId="2" borderId="157" xfId="4" applyFont="1" applyFill="1" applyBorder="1" applyAlignment="1">
      <alignment horizontal="center" vertical="center" wrapText="1"/>
    </xf>
    <xf numFmtId="0" fontId="22" fillId="2" borderId="165" xfId="4" applyFont="1" applyFill="1" applyBorder="1" applyAlignment="1">
      <alignment horizontal="center" vertical="center" wrapText="1"/>
    </xf>
    <xf numFmtId="0" fontId="22" fillId="2" borderId="156" xfId="4" applyFont="1" applyFill="1" applyBorder="1" applyAlignment="1">
      <alignment vertical="center" shrinkToFit="1"/>
    </xf>
    <xf numFmtId="0" fontId="22" fillId="2" borderId="157" xfId="4" applyFont="1" applyFill="1" applyBorder="1" applyAlignment="1">
      <alignment vertical="center" shrinkToFit="1"/>
    </xf>
    <xf numFmtId="0" fontId="22" fillId="2" borderId="158" xfId="4" applyFont="1" applyFill="1" applyBorder="1" applyAlignment="1">
      <alignment vertical="center" shrinkToFit="1"/>
    </xf>
    <xf numFmtId="0" fontId="22" fillId="10" borderId="250" xfId="4" applyFont="1" applyFill="1" applyBorder="1" applyAlignment="1">
      <alignment horizontal="center" vertical="center" wrapText="1"/>
    </xf>
    <xf numFmtId="0" fontId="22" fillId="10" borderId="251" xfId="4" applyFont="1" applyFill="1" applyBorder="1" applyAlignment="1">
      <alignment horizontal="center" vertical="center" wrapText="1"/>
    </xf>
    <xf numFmtId="0" fontId="22" fillId="10" borderId="252" xfId="4" applyFont="1" applyFill="1" applyBorder="1" applyAlignment="1">
      <alignment horizontal="center" vertical="center" wrapText="1"/>
    </xf>
    <xf numFmtId="0" fontId="22" fillId="10" borderId="57" xfId="4" applyFont="1" applyFill="1" applyBorder="1" applyAlignment="1">
      <alignment horizontal="center" vertical="center" wrapText="1"/>
    </xf>
    <xf numFmtId="0" fontId="22" fillId="10" borderId="7" xfId="4" applyFont="1" applyFill="1" applyBorder="1" applyAlignment="1">
      <alignment horizontal="center" vertical="center" wrapText="1"/>
    </xf>
    <xf numFmtId="0" fontId="22" fillId="10" borderId="27" xfId="4" applyFont="1" applyFill="1" applyBorder="1" applyAlignment="1">
      <alignment horizontal="center" vertical="center" wrapText="1"/>
    </xf>
    <xf numFmtId="181" fontId="22" fillId="2" borderId="67" xfId="1" applyNumberFormat="1" applyFont="1" applyFill="1" applyBorder="1" applyAlignment="1">
      <alignment horizontal="center" vertical="center" shrinkToFit="1"/>
    </xf>
    <xf numFmtId="181" fontId="22" fillId="2" borderId="157" xfId="1" applyNumberFormat="1" applyFont="1" applyFill="1" applyBorder="1" applyAlignment="1">
      <alignment horizontal="right" vertical="center" shrinkToFit="1"/>
    </xf>
    <xf numFmtId="181" fontId="22" fillId="2" borderId="163" xfId="1" applyNumberFormat="1" applyFont="1" applyFill="1" applyBorder="1" applyAlignment="1">
      <alignment horizontal="right" vertical="center" shrinkToFit="1"/>
    </xf>
    <xf numFmtId="181" fontId="22" fillId="2" borderId="156" xfId="1" applyNumberFormat="1" applyFont="1" applyFill="1" applyBorder="1" applyAlignment="1">
      <alignment horizontal="right" vertical="center" shrinkToFit="1"/>
    </xf>
    <xf numFmtId="0" fontId="22" fillId="6" borderId="88" xfId="4" applyFont="1" applyFill="1" applyBorder="1" applyAlignment="1">
      <alignment horizontal="center" vertical="center" wrapText="1"/>
    </xf>
    <xf numFmtId="0" fontId="22" fillId="6" borderId="27" xfId="4" applyFont="1" applyFill="1" applyBorder="1" applyAlignment="1">
      <alignment horizontal="center" vertical="center" wrapText="1"/>
    </xf>
    <xf numFmtId="3" fontId="22" fillId="6" borderId="58" xfId="4" applyNumberFormat="1" applyFont="1" applyFill="1" applyBorder="1" applyAlignment="1">
      <alignment horizontal="center" shrinkToFit="1"/>
    </xf>
    <xf numFmtId="3" fontId="22" fillId="6" borderId="7" xfId="4" applyNumberFormat="1" applyFont="1" applyFill="1" applyBorder="1" applyAlignment="1">
      <alignment horizontal="center" shrinkToFit="1"/>
    </xf>
    <xf numFmtId="3" fontId="22" fillId="6" borderId="94" xfId="4" applyNumberFormat="1" applyFont="1" applyFill="1" applyBorder="1" applyAlignment="1">
      <alignment horizontal="center" shrinkToFit="1"/>
    </xf>
    <xf numFmtId="181" fontId="22" fillId="6" borderId="87" xfId="1" applyNumberFormat="1" applyFont="1" applyFill="1" applyBorder="1" applyAlignment="1">
      <alignment horizontal="center" vertical="center" shrinkToFit="1"/>
    </xf>
    <xf numFmtId="181" fontId="22" fillId="6" borderId="2" xfId="1" applyNumberFormat="1" applyFont="1" applyFill="1" applyBorder="1" applyAlignment="1">
      <alignment horizontal="center" vertical="center" shrinkToFit="1"/>
    </xf>
    <xf numFmtId="181" fontId="22" fillId="6" borderId="91" xfId="1" applyNumberFormat="1" applyFont="1" applyFill="1" applyBorder="1" applyAlignment="1">
      <alignment horizontal="center" vertical="center" shrinkToFit="1"/>
    </xf>
    <xf numFmtId="181" fontId="22" fillId="6" borderId="57" xfId="1" applyNumberFormat="1" applyFont="1" applyFill="1" applyBorder="1" applyAlignment="1">
      <alignment horizontal="center" vertical="center" shrinkToFit="1"/>
    </xf>
    <xf numFmtId="181" fontId="22" fillId="6" borderId="7" xfId="1" applyNumberFormat="1" applyFont="1" applyFill="1" applyBorder="1" applyAlignment="1">
      <alignment horizontal="center" vertical="center" shrinkToFit="1"/>
    </xf>
    <xf numFmtId="181" fontId="22" fillId="6" borderId="94" xfId="1" applyNumberFormat="1" applyFont="1" applyFill="1" applyBorder="1" applyAlignment="1">
      <alignment horizontal="center" vertical="center" shrinkToFit="1"/>
    </xf>
    <xf numFmtId="181" fontId="22" fillId="6" borderId="87" xfId="1" applyNumberFormat="1" applyFont="1" applyFill="1" applyBorder="1" applyAlignment="1">
      <alignment horizontal="center" vertical="center"/>
    </xf>
    <xf numFmtId="181" fontId="22" fillId="6" borderId="2" xfId="1" applyNumberFormat="1" applyFont="1" applyFill="1" applyBorder="1" applyAlignment="1">
      <alignment horizontal="center" vertical="center"/>
    </xf>
    <xf numFmtId="181" fontId="22" fillId="6" borderId="88" xfId="1" applyNumberFormat="1" applyFont="1" applyFill="1" applyBorder="1" applyAlignment="1">
      <alignment horizontal="center" vertical="center"/>
    </xf>
    <xf numFmtId="181" fontId="22" fillId="6" borderId="57" xfId="1" applyNumberFormat="1" applyFont="1" applyFill="1" applyBorder="1" applyAlignment="1">
      <alignment horizontal="center" vertical="center"/>
    </xf>
    <xf numFmtId="181" fontId="22" fillId="6" borderId="7" xfId="1" applyNumberFormat="1" applyFont="1" applyFill="1" applyBorder="1" applyAlignment="1">
      <alignment horizontal="center" vertical="center"/>
    </xf>
    <xf numFmtId="181" fontId="22" fillId="6" borderId="27" xfId="1" applyNumberFormat="1" applyFont="1" applyFill="1" applyBorder="1" applyAlignment="1">
      <alignment horizontal="center" vertical="center"/>
    </xf>
    <xf numFmtId="195" fontId="22" fillId="0" borderId="57" xfId="4" applyNumberFormat="1" applyFont="1" applyBorder="1" applyAlignment="1">
      <alignment horizontal="center" vertical="center"/>
    </xf>
    <xf numFmtId="195" fontId="22" fillId="0" borderId="7" xfId="4" applyNumberFormat="1" applyFont="1" applyBorder="1" applyAlignment="1">
      <alignment horizontal="center" vertical="center"/>
    </xf>
    <xf numFmtId="49" fontId="22" fillId="2" borderId="7" xfId="4" applyNumberFormat="1" applyFont="1" applyFill="1" applyBorder="1" applyAlignment="1">
      <alignment horizontal="center" vertical="center" shrinkToFit="1"/>
    </xf>
    <xf numFmtId="181" fontId="22" fillId="2" borderId="156" xfId="1" applyNumberFormat="1" applyFont="1" applyFill="1" applyBorder="1" applyAlignment="1">
      <alignment horizontal="center" vertical="center" shrinkToFit="1"/>
    </xf>
    <xf numFmtId="181" fontId="22" fillId="2" borderId="157" xfId="1" applyNumberFormat="1" applyFont="1" applyFill="1" applyBorder="1" applyAlignment="1">
      <alignment horizontal="center" vertical="center" shrinkToFit="1"/>
    </xf>
    <xf numFmtId="181" fontId="22" fillId="2" borderId="57" xfId="1" applyNumberFormat="1" applyFont="1" applyFill="1" applyBorder="1" applyAlignment="1">
      <alignment horizontal="center" vertical="center" shrinkToFit="1"/>
    </xf>
    <xf numFmtId="181" fontId="22" fillId="2" borderId="7" xfId="1" applyNumberFormat="1" applyFont="1" applyFill="1" applyBorder="1" applyAlignment="1">
      <alignment horizontal="center" vertical="center" shrinkToFit="1"/>
    </xf>
    <xf numFmtId="181" fontId="22" fillId="2" borderId="27" xfId="1" applyNumberFormat="1" applyFont="1" applyFill="1" applyBorder="1" applyAlignment="1">
      <alignment horizontal="center" vertical="center" shrinkToFit="1"/>
    </xf>
    <xf numFmtId="0" fontId="24" fillId="2" borderId="87" xfId="4" applyFont="1" applyFill="1" applyBorder="1" applyAlignment="1">
      <alignment horizontal="center" vertical="center" wrapText="1"/>
    </xf>
    <xf numFmtId="0" fontId="24" fillId="2" borderId="2" xfId="4" applyFont="1" applyFill="1" applyBorder="1" applyAlignment="1">
      <alignment horizontal="center" vertical="center" wrapText="1"/>
    </xf>
    <xf numFmtId="0" fontId="24" fillId="2" borderId="88" xfId="4" applyFont="1" applyFill="1" applyBorder="1" applyAlignment="1">
      <alignment horizontal="center" vertical="center" wrapText="1"/>
    </xf>
    <xf numFmtId="0" fontId="24" fillId="2" borderId="14" xfId="4" applyFont="1" applyFill="1" applyBorder="1" applyAlignment="1">
      <alignment horizontal="center" vertical="center" wrapText="1"/>
    </xf>
    <xf numFmtId="0" fontId="24" fillId="2" borderId="0" xfId="4" applyFont="1" applyFill="1" applyAlignment="1">
      <alignment horizontal="center" vertical="center" wrapText="1"/>
    </xf>
    <xf numFmtId="0" fontId="24" fillId="2" borderId="15" xfId="4" applyFont="1" applyFill="1" applyBorder="1" applyAlignment="1">
      <alignment horizontal="center" vertical="center" wrapText="1"/>
    </xf>
    <xf numFmtId="0" fontId="24" fillId="2" borderId="59" xfId="4" applyFont="1" applyFill="1" applyBorder="1" applyAlignment="1">
      <alignment horizontal="center" vertical="center" wrapText="1"/>
    </xf>
    <xf numFmtId="0" fontId="24" fillId="2" borderId="21" xfId="4" applyFont="1" applyFill="1" applyBorder="1" applyAlignment="1">
      <alignment horizontal="center" vertical="center" wrapText="1"/>
    </xf>
    <xf numFmtId="0" fontId="24" fillId="2" borderId="60" xfId="4" applyFont="1" applyFill="1" applyBorder="1" applyAlignment="1">
      <alignment horizontal="center" vertical="center" wrapText="1"/>
    </xf>
    <xf numFmtId="0" fontId="35" fillId="2" borderId="59" xfId="4" applyFont="1" applyFill="1" applyBorder="1" applyAlignment="1">
      <alignment horizontal="center" vertical="center"/>
    </xf>
    <xf numFmtId="0" fontId="35" fillId="2" borderId="21" xfId="4" applyFont="1" applyFill="1" applyBorder="1" applyAlignment="1">
      <alignment horizontal="center" vertical="center"/>
    </xf>
    <xf numFmtId="0" fontId="22" fillId="2" borderId="87" xfId="4" applyFont="1" applyFill="1" applyBorder="1" applyAlignment="1">
      <alignment horizontal="center" vertical="center" textRotation="255"/>
    </xf>
    <xf numFmtId="0" fontId="22" fillId="2" borderId="14" xfId="4" applyFont="1" applyFill="1" applyBorder="1" applyAlignment="1">
      <alignment horizontal="center" vertical="center" textRotation="255"/>
    </xf>
    <xf numFmtId="0" fontId="22" fillId="2" borderId="59" xfId="4" applyFont="1" applyFill="1" applyBorder="1" applyAlignment="1">
      <alignment horizontal="center" vertical="center" textRotation="255"/>
    </xf>
    <xf numFmtId="181" fontId="22" fillId="2" borderId="77" xfId="1" applyNumberFormat="1" applyFont="1" applyFill="1" applyBorder="1" applyAlignment="1">
      <alignment vertical="center" shrinkToFit="1"/>
    </xf>
    <xf numFmtId="181" fontId="22" fillId="2" borderId="66" xfId="1" applyNumberFormat="1" applyFont="1" applyFill="1" applyBorder="1" applyAlignment="1">
      <alignment vertical="center" shrinkToFit="1"/>
    </xf>
    <xf numFmtId="181" fontId="22" fillId="2" borderId="67" xfId="1" applyNumberFormat="1" applyFont="1" applyFill="1" applyBorder="1" applyAlignment="1">
      <alignment vertical="center" shrinkToFit="1"/>
    </xf>
    <xf numFmtId="0" fontId="22" fillId="10" borderId="389" xfId="4" applyFont="1" applyFill="1" applyBorder="1" applyAlignment="1">
      <alignment horizontal="center" vertical="center" wrapText="1"/>
    </xf>
    <xf numFmtId="0" fontId="22" fillId="10" borderId="390" xfId="4" applyFont="1" applyFill="1" applyBorder="1" applyAlignment="1">
      <alignment horizontal="center" vertical="center" wrapText="1"/>
    </xf>
    <xf numFmtId="0" fontId="22" fillId="10" borderId="391" xfId="4" applyFont="1" applyFill="1" applyBorder="1" applyAlignment="1">
      <alignment horizontal="center" vertical="center" wrapText="1"/>
    </xf>
    <xf numFmtId="0" fontId="22" fillId="10" borderId="382" xfId="4" applyFont="1" applyFill="1" applyBorder="1" applyAlignment="1">
      <alignment horizontal="center" vertical="center" wrapText="1"/>
    </xf>
    <xf numFmtId="0" fontId="22" fillId="10" borderId="383" xfId="4" applyFont="1" applyFill="1" applyBorder="1" applyAlignment="1">
      <alignment horizontal="center" vertical="center" wrapText="1"/>
    </xf>
    <xf numFmtId="0" fontId="22" fillId="10" borderId="384" xfId="4" applyFont="1" applyFill="1" applyBorder="1" applyAlignment="1">
      <alignment horizontal="center" vertical="center" wrapText="1"/>
    </xf>
    <xf numFmtId="0" fontId="22" fillId="10" borderId="76" xfId="4" applyFont="1" applyFill="1" applyBorder="1" applyAlignment="1">
      <alignment horizontal="center" vertical="center" wrapText="1"/>
    </xf>
    <xf numFmtId="0" fontId="22" fillId="10" borderId="123" xfId="4" applyFont="1" applyFill="1" applyBorder="1" applyAlignment="1">
      <alignment horizontal="center" vertical="center" wrapText="1"/>
    </xf>
    <xf numFmtId="0" fontId="22" fillId="10" borderId="114" xfId="4" applyFont="1" applyFill="1" applyBorder="1" applyAlignment="1">
      <alignment horizontal="center" vertical="center" wrapText="1"/>
    </xf>
    <xf numFmtId="181" fontId="22" fillId="2" borderId="16" xfId="1" applyNumberFormat="1" applyFont="1" applyFill="1" applyBorder="1" applyAlignment="1">
      <alignment horizontal="center" vertical="center" shrinkToFit="1"/>
    </xf>
    <xf numFmtId="181" fontId="22" fillId="2" borderId="6" xfId="1" applyNumberFormat="1" applyFont="1" applyFill="1" applyBorder="1" applyAlignment="1">
      <alignment horizontal="center" vertical="center" shrinkToFit="1"/>
    </xf>
    <xf numFmtId="181" fontId="22" fillId="2" borderId="17" xfId="1" applyNumberFormat="1" applyFont="1" applyFill="1" applyBorder="1" applyAlignment="1">
      <alignment horizontal="center" vertical="center" shrinkToFit="1"/>
    </xf>
    <xf numFmtId="0" fontId="22" fillId="2" borderId="377" xfId="4" applyFont="1" applyFill="1" applyBorder="1" applyAlignment="1">
      <alignment horizontal="center" vertical="center" wrapText="1"/>
    </xf>
    <xf numFmtId="0" fontId="22" fillId="10" borderId="392" xfId="4" applyFont="1" applyFill="1" applyBorder="1" applyAlignment="1">
      <alignment horizontal="center" vertical="center" wrapText="1"/>
    </xf>
    <xf numFmtId="0" fontId="22" fillId="10" borderId="393" xfId="4" applyFont="1" applyFill="1" applyBorder="1" applyAlignment="1">
      <alignment horizontal="center" vertical="center" wrapText="1"/>
    </xf>
    <xf numFmtId="0" fontId="22" fillId="10" borderId="394" xfId="4" applyFont="1" applyFill="1" applyBorder="1" applyAlignment="1">
      <alignment horizontal="center" vertical="center" wrapText="1"/>
    </xf>
    <xf numFmtId="0" fontId="22" fillId="2" borderId="232" xfId="4" applyFont="1" applyFill="1" applyBorder="1" applyAlignment="1">
      <alignment horizontal="center" vertical="center" wrapText="1"/>
    </xf>
    <xf numFmtId="0" fontId="22" fillId="2" borderId="386" xfId="4" applyFont="1" applyFill="1" applyBorder="1" applyAlignment="1">
      <alignment horizontal="center" vertical="center" wrapText="1"/>
    </xf>
    <xf numFmtId="0" fontId="36" fillId="2" borderId="51" xfId="4" applyFont="1" applyFill="1" applyBorder="1" applyAlignment="1">
      <alignment horizontal="center" vertical="center" shrinkToFit="1"/>
    </xf>
    <xf numFmtId="0" fontId="36" fillId="2" borderId="49" xfId="4" applyFont="1" applyFill="1" applyBorder="1" applyAlignment="1">
      <alignment horizontal="center" vertical="center" shrinkToFit="1"/>
    </xf>
    <xf numFmtId="0" fontId="36" fillId="2" borderId="52" xfId="4" applyFont="1" applyFill="1" applyBorder="1" applyAlignment="1">
      <alignment horizontal="center" vertical="center" shrinkToFit="1"/>
    </xf>
    <xf numFmtId="0" fontId="22" fillId="10" borderId="11" xfId="4" applyFont="1" applyFill="1" applyBorder="1" applyAlignment="1">
      <alignment horizontal="center" vertical="center" shrinkToFit="1"/>
    </xf>
    <xf numFmtId="0" fontId="22" fillId="10" borderId="12" xfId="4" applyFont="1" applyFill="1" applyBorder="1" applyAlignment="1">
      <alignment horizontal="center" vertical="center" shrinkToFit="1"/>
    </xf>
    <xf numFmtId="0" fontId="22" fillId="10" borderId="13" xfId="4" applyFont="1" applyFill="1" applyBorder="1" applyAlignment="1">
      <alignment horizontal="center" vertical="center" shrinkToFit="1"/>
    </xf>
    <xf numFmtId="0" fontId="22" fillId="10" borderId="14" xfId="4" applyFont="1" applyFill="1" applyBorder="1" applyAlignment="1">
      <alignment horizontal="center" vertical="center" shrinkToFit="1"/>
    </xf>
    <xf numFmtId="0" fontId="22" fillId="10" borderId="0" xfId="4" applyFont="1" applyFill="1" applyAlignment="1">
      <alignment horizontal="center" vertical="center" shrinkToFit="1"/>
    </xf>
    <xf numFmtId="0" fontId="22" fillId="10" borderId="15" xfId="4" applyFont="1" applyFill="1" applyBorder="1" applyAlignment="1">
      <alignment horizontal="center" vertical="center" shrinkToFit="1"/>
    </xf>
    <xf numFmtId="0" fontId="22" fillId="10" borderId="16" xfId="4" applyFont="1" applyFill="1" applyBorder="1" applyAlignment="1">
      <alignment horizontal="center" vertical="center" shrinkToFit="1"/>
    </xf>
    <xf numFmtId="0" fontId="22" fillId="10" borderId="6" xfId="4" applyFont="1" applyFill="1" applyBorder="1" applyAlignment="1">
      <alignment horizontal="center" vertical="center" shrinkToFit="1"/>
    </xf>
    <xf numFmtId="0" fontId="22" fillId="10" borderId="17" xfId="4" applyFont="1" applyFill="1" applyBorder="1" applyAlignment="1">
      <alignment horizontal="center" vertical="center" shrinkToFit="1"/>
    </xf>
    <xf numFmtId="0" fontId="22" fillId="10" borderId="374" xfId="4" applyFont="1" applyFill="1" applyBorder="1" applyAlignment="1">
      <alignment horizontal="center" vertical="center" wrapText="1"/>
    </xf>
    <xf numFmtId="0" fontId="22" fillId="10" borderId="377" xfId="4" applyFont="1" applyFill="1" applyBorder="1" applyAlignment="1">
      <alignment horizontal="center" vertical="center" wrapText="1"/>
    </xf>
    <xf numFmtId="0" fontId="22" fillId="10" borderId="385" xfId="4" applyFont="1" applyFill="1" applyBorder="1" applyAlignment="1">
      <alignment horizontal="center" vertical="center" wrapText="1"/>
    </xf>
    <xf numFmtId="0" fontId="22" fillId="2" borderId="395" xfId="4" applyFont="1" applyFill="1" applyBorder="1" applyAlignment="1">
      <alignment horizontal="center" vertical="center" wrapText="1"/>
    </xf>
    <xf numFmtId="0" fontId="22" fillId="2" borderId="122" xfId="4" applyFont="1" applyFill="1" applyBorder="1" applyAlignment="1">
      <alignment horizontal="center" vertical="center" wrapText="1"/>
    </xf>
    <xf numFmtId="0" fontId="22" fillId="2" borderId="124" xfId="4" applyFont="1" applyFill="1" applyBorder="1" applyAlignment="1">
      <alignment horizontal="center" vertical="center" wrapText="1"/>
    </xf>
    <xf numFmtId="0" fontId="22" fillId="2" borderId="352" xfId="4" applyFont="1" applyFill="1" applyBorder="1" applyAlignment="1">
      <alignment horizontal="center" vertical="center" wrapText="1"/>
    </xf>
    <xf numFmtId="0" fontId="22" fillId="2" borderId="353" xfId="4" applyFont="1" applyFill="1" applyBorder="1" applyAlignment="1">
      <alignment horizontal="center" vertical="center" wrapText="1"/>
    </xf>
    <xf numFmtId="0" fontId="22" fillId="2" borderId="355" xfId="4" applyFont="1" applyFill="1" applyBorder="1" applyAlignment="1">
      <alignment horizontal="center" vertical="center" wrapText="1"/>
    </xf>
    <xf numFmtId="0" fontId="22" fillId="2" borderId="356" xfId="4" applyFont="1" applyFill="1" applyBorder="1" applyAlignment="1">
      <alignment horizontal="center" vertical="center" wrapText="1"/>
    </xf>
    <xf numFmtId="0" fontId="22" fillId="2" borderId="358" xfId="4" applyFont="1" applyFill="1" applyBorder="1" applyAlignment="1">
      <alignment horizontal="center" vertical="center" wrapText="1"/>
    </xf>
    <xf numFmtId="0" fontId="22" fillId="2" borderId="359" xfId="4" applyFont="1" applyFill="1" applyBorder="1" applyAlignment="1">
      <alignment horizontal="center" vertical="center" wrapText="1"/>
    </xf>
    <xf numFmtId="0" fontId="23" fillId="2" borderId="353" xfId="4" applyFont="1" applyFill="1" applyBorder="1" applyAlignment="1">
      <alignment horizontal="center" vertical="center" wrapText="1"/>
    </xf>
    <xf numFmtId="0" fontId="23" fillId="2" borderId="354" xfId="4" applyFont="1" applyFill="1" applyBorder="1" applyAlignment="1">
      <alignment horizontal="center" vertical="center" wrapText="1"/>
    </xf>
    <xf numFmtId="0" fontId="23" fillId="2" borderId="356" xfId="4" applyFont="1" applyFill="1" applyBorder="1" applyAlignment="1">
      <alignment horizontal="center" vertical="center" wrapText="1"/>
    </xf>
    <xf numFmtId="0" fontId="23" fillId="2" borderId="357" xfId="4" applyFont="1" applyFill="1" applyBorder="1" applyAlignment="1">
      <alignment horizontal="center" vertical="center" wrapText="1"/>
    </xf>
    <xf numFmtId="0" fontId="23" fillId="2" borderId="359" xfId="4" applyFont="1" applyFill="1" applyBorder="1" applyAlignment="1">
      <alignment horizontal="center" vertical="center" wrapText="1"/>
    </xf>
    <xf numFmtId="0" fontId="23" fillId="2" borderId="360" xfId="4" applyFont="1" applyFill="1" applyBorder="1" applyAlignment="1">
      <alignment horizontal="center" vertical="center" wrapText="1"/>
    </xf>
    <xf numFmtId="181" fontId="22" fillId="2" borderId="156" xfId="1" applyNumberFormat="1" applyFont="1" applyFill="1" applyBorder="1" applyAlignment="1">
      <alignment vertical="center" shrinkToFit="1"/>
    </xf>
    <xf numFmtId="181" fontId="22" fillId="2" borderId="157" xfId="1" applyNumberFormat="1" applyFont="1" applyFill="1" applyBorder="1" applyAlignment="1">
      <alignment vertical="center" shrinkToFit="1"/>
    </xf>
    <xf numFmtId="181" fontId="22" fillId="2" borderId="57" xfId="1" applyNumberFormat="1" applyFont="1" applyFill="1" applyBorder="1" applyAlignment="1">
      <alignment vertical="center" shrinkToFit="1"/>
    </xf>
    <xf numFmtId="181" fontId="22" fillId="2" borderId="7" xfId="1" applyNumberFormat="1" applyFont="1" applyFill="1" applyBorder="1" applyAlignment="1">
      <alignment vertical="center" shrinkToFit="1"/>
    </xf>
    <xf numFmtId="181" fontId="22" fillId="2" borderId="27" xfId="1" applyNumberFormat="1" applyFont="1" applyFill="1" applyBorder="1" applyAlignment="1">
      <alignment vertical="center" shrinkToFit="1"/>
    </xf>
    <xf numFmtId="0" fontId="22" fillId="10" borderId="349" xfId="4" applyFont="1" applyFill="1" applyBorder="1" applyAlignment="1">
      <alignment horizontal="center" vertical="center" wrapText="1"/>
    </xf>
    <xf numFmtId="0" fontId="22" fillId="10" borderId="350" xfId="4" applyFont="1" applyFill="1" applyBorder="1" applyAlignment="1">
      <alignment horizontal="center" vertical="center" wrapText="1"/>
    </xf>
    <xf numFmtId="0" fontId="22" fillId="2" borderId="387" xfId="4" applyFont="1" applyFill="1" applyBorder="1" applyAlignment="1">
      <alignment horizontal="center" vertical="center" wrapText="1"/>
    </xf>
    <xf numFmtId="0" fontId="22" fillId="2" borderId="388" xfId="4" applyFont="1" applyFill="1" applyBorder="1" applyAlignment="1">
      <alignment horizontal="center" vertical="center" wrapText="1"/>
    </xf>
    <xf numFmtId="0" fontId="22" fillId="0" borderId="0" xfId="4" applyFont="1" applyAlignment="1">
      <alignment vertical="top" shrinkToFit="1"/>
    </xf>
    <xf numFmtId="0" fontId="22" fillId="10" borderId="380" xfId="4" applyFont="1" applyFill="1" applyBorder="1" applyAlignment="1">
      <alignment horizontal="center" vertical="center" wrapText="1"/>
    </xf>
    <xf numFmtId="0" fontId="22" fillId="2" borderId="396" xfId="4" applyFont="1" applyFill="1" applyBorder="1" applyAlignment="1">
      <alignment horizontal="center" vertical="center" wrapText="1"/>
    </xf>
    <xf numFmtId="0" fontId="22" fillId="10" borderId="57" xfId="4" applyFont="1" applyFill="1" applyBorder="1" applyAlignment="1">
      <alignment horizontal="center" vertical="center" shrinkToFit="1"/>
    </xf>
    <xf numFmtId="0" fontId="22" fillId="10" borderId="7" xfId="4" applyFont="1" applyFill="1" applyBorder="1" applyAlignment="1">
      <alignment horizontal="center" vertical="center" shrinkToFit="1"/>
    </xf>
    <xf numFmtId="0" fontId="22" fillId="10" borderId="27" xfId="4" applyFont="1" applyFill="1" applyBorder="1" applyAlignment="1">
      <alignment horizontal="center" vertical="center" shrinkToFit="1"/>
    </xf>
    <xf numFmtId="0" fontId="22" fillId="2" borderId="51" xfId="4" applyFont="1" applyFill="1" applyBorder="1" applyAlignment="1">
      <alignment horizontal="center" vertical="center" wrapText="1"/>
    </xf>
    <xf numFmtId="0" fontId="22" fillId="2" borderId="49" xfId="4" applyFont="1" applyFill="1" applyBorder="1" applyAlignment="1">
      <alignment horizontal="center" vertical="center" wrapText="1"/>
    </xf>
    <xf numFmtId="0" fontId="22" fillId="2" borderId="52" xfId="4" applyFont="1" applyFill="1" applyBorder="1" applyAlignment="1">
      <alignment horizontal="center" vertical="center" wrapText="1"/>
    </xf>
    <xf numFmtId="0" fontId="22" fillId="2" borderId="156" xfId="4" applyFont="1" applyFill="1" applyBorder="1" applyAlignment="1">
      <alignment horizontal="center" vertical="center" shrinkToFit="1"/>
    </xf>
    <xf numFmtId="0" fontId="22" fillId="2" borderId="157" xfId="4" applyFont="1" applyFill="1" applyBorder="1" applyAlignment="1">
      <alignment horizontal="center" vertical="center" shrinkToFit="1"/>
    </xf>
    <xf numFmtId="0" fontId="22" fillId="2" borderId="163" xfId="4" applyFont="1" applyFill="1" applyBorder="1" applyAlignment="1">
      <alignment horizontal="center" vertical="center" shrinkToFit="1"/>
    </xf>
    <xf numFmtId="0" fontId="79" fillId="10" borderId="11" xfId="4" applyFont="1" applyFill="1" applyBorder="1" applyAlignment="1">
      <alignment horizontal="center" vertical="center" shrinkToFit="1"/>
    </xf>
    <xf numFmtId="0" fontId="79" fillId="10" borderId="12" xfId="4" applyFont="1" applyFill="1" applyBorder="1" applyAlignment="1">
      <alignment horizontal="center" vertical="center" shrinkToFit="1"/>
    </xf>
    <xf numFmtId="0" fontId="79" fillId="10" borderId="13" xfId="4" applyFont="1" applyFill="1" applyBorder="1" applyAlignment="1">
      <alignment horizontal="center" vertical="center" shrinkToFit="1"/>
    </xf>
    <xf numFmtId="0" fontId="79" fillId="10" borderId="14" xfId="4" applyFont="1" applyFill="1" applyBorder="1" applyAlignment="1">
      <alignment horizontal="center" vertical="center" shrinkToFit="1"/>
    </xf>
    <xf numFmtId="0" fontId="79" fillId="10" borderId="0" xfId="4" applyFont="1" applyFill="1" applyAlignment="1">
      <alignment horizontal="center" vertical="center" shrinkToFit="1"/>
    </xf>
    <xf numFmtId="0" fontId="79" fillId="10" borderId="15" xfId="4" applyFont="1" applyFill="1" applyBorder="1" applyAlignment="1">
      <alignment horizontal="center" vertical="center" shrinkToFit="1"/>
    </xf>
    <xf numFmtId="0" fontId="79" fillId="10" borderId="16" xfId="4" applyFont="1" applyFill="1" applyBorder="1" applyAlignment="1">
      <alignment horizontal="center" vertical="center" shrinkToFit="1"/>
    </xf>
    <xf numFmtId="0" fontId="79" fillId="10" borderId="6" xfId="4" applyFont="1" applyFill="1" applyBorder="1" applyAlignment="1">
      <alignment horizontal="center" vertical="center" shrinkToFit="1"/>
    </xf>
    <xf numFmtId="0" fontId="79" fillId="10" borderId="17" xfId="4" applyFont="1" applyFill="1" applyBorder="1" applyAlignment="1">
      <alignment horizontal="center" vertical="center" shrinkToFit="1"/>
    </xf>
    <xf numFmtId="0" fontId="78" fillId="10" borderId="11" xfId="4" applyFont="1" applyFill="1" applyBorder="1" applyAlignment="1">
      <alignment horizontal="center" vertical="center" shrinkToFit="1"/>
    </xf>
    <xf numFmtId="0" fontId="78" fillId="10" borderId="12" xfId="4" applyFont="1" applyFill="1" applyBorder="1" applyAlignment="1">
      <alignment horizontal="center" vertical="center" shrinkToFit="1"/>
    </xf>
    <xf numFmtId="0" fontId="78" fillId="10" borderId="13" xfId="4" applyFont="1" applyFill="1" applyBorder="1" applyAlignment="1">
      <alignment horizontal="center" vertical="center" shrinkToFit="1"/>
    </xf>
    <xf numFmtId="0" fontId="78" fillId="10" borderId="14" xfId="4" applyFont="1" applyFill="1" applyBorder="1" applyAlignment="1">
      <alignment horizontal="center" vertical="center" shrinkToFit="1"/>
    </xf>
    <xf numFmtId="0" fontId="78" fillId="10" borderId="0" xfId="4" applyFont="1" applyFill="1" applyAlignment="1">
      <alignment horizontal="center" vertical="center" shrinkToFit="1"/>
    </xf>
    <xf numFmtId="0" fontId="78" fillId="10" borderId="15" xfId="4" applyFont="1" applyFill="1" applyBorder="1" applyAlignment="1">
      <alignment horizontal="center" vertical="center" shrinkToFit="1"/>
    </xf>
    <xf numFmtId="0" fontId="78" fillId="10" borderId="16" xfId="4" applyFont="1" applyFill="1" applyBorder="1" applyAlignment="1">
      <alignment horizontal="center" vertical="center" shrinkToFit="1"/>
    </xf>
    <xf numFmtId="0" fontId="78" fillId="10" borderId="6" xfId="4" applyFont="1" applyFill="1" applyBorder="1" applyAlignment="1">
      <alignment horizontal="center" vertical="center" shrinkToFit="1"/>
    </xf>
    <xf numFmtId="0" fontId="78" fillId="10" borderId="17" xfId="4" applyFont="1" applyFill="1" applyBorder="1" applyAlignment="1">
      <alignment horizontal="center" vertical="center" shrinkToFit="1"/>
    </xf>
    <xf numFmtId="0" fontId="22" fillId="6" borderId="13" xfId="4" applyFont="1" applyFill="1" applyBorder="1" applyAlignment="1">
      <alignment horizontal="center" vertical="center" wrapText="1"/>
    </xf>
    <xf numFmtId="38" fontId="22" fillId="6" borderId="18" xfId="1" applyFont="1" applyFill="1" applyBorder="1" applyAlignment="1">
      <alignment horizontal="center" vertical="center" shrinkToFit="1"/>
    </xf>
    <xf numFmtId="38" fontId="22" fillId="6" borderId="20" xfId="1" applyFont="1" applyFill="1" applyBorder="1" applyAlignment="1">
      <alignment horizontal="center" vertical="center" shrinkToFit="1"/>
    </xf>
    <xf numFmtId="38" fontId="22" fillId="6" borderId="97" xfId="1" applyFont="1" applyFill="1" applyBorder="1" applyAlignment="1">
      <alignment horizontal="center" vertical="center" shrinkToFit="1"/>
    </xf>
    <xf numFmtId="38" fontId="22" fillId="6" borderId="98" xfId="1" applyFont="1" applyFill="1" applyBorder="1" applyAlignment="1">
      <alignment horizontal="center" vertical="center" shrinkToFit="1"/>
    </xf>
    <xf numFmtId="183" fontId="22" fillId="6" borderId="18" xfId="1" applyNumberFormat="1" applyFont="1" applyFill="1" applyBorder="1" applyAlignment="1">
      <alignment horizontal="center" vertical="center" shrinkToFit="1"/>
    </xf>
    <xf numFmtId="183" fontId="22" fillId="6" borderId="20" xfId="1" applyNumberFormat="1" applyFont="1" applyFill="1" applyBorder="1" applyAlignment="1">
      <alignment horizontal="center" vertical="center" shrinkToFit="1"/>
    </xf>
    <xf numFmtId="183" fontId="22" fillId="6" borderId="97" xfId="1" applyNumberFormat="1" applyFont="1" applyFill="1" applyBorder="1" applyAlignment="1">
      <alignment horizontal="center" vertical="center" shrinkToFit="1"/>
    </xf>
    <xf numFmtId="183" fontId="22" fillId="6" borderId="98" xfId="1" applyNumberFormat="1" applyFont="1" applyFill="1" applyBorder="1" applyAlignment="1">
      <alignment horizontal="center" vertical="center" shrinkToFit="1"/>
    </xf>
    <xf numFmtId="181" fontId="22" fillId="6" borderId="11" xfId="1" applyNumberFormat="1" applyFont="1" applyFill="1" applyBorder="1" applyAlignment="1">
      <alignment vertical="center"/>
    </xf>
    <xf numFmtId="181" fontId="22" fillId="6" borderId="12" xfId="1" applyNumberFormat="1" applyFont="1" applyFill="1" applyBorder="1" applyAlignment="1">
      <alignment vertical="center"/>
    </xf>
    <xf numFmtId="181" fontId="22" fillId="6" borderId="13" xfId="1" applyNumberFormat="1" applyFont="1" applyFill="1" applyBorder="1" applyAlignment="1">
      <alignment vertical="center"/>
    </xf>
    <xf numFmtId="181" fontId="22" fillId="6" borderId="57" xfId="1" applyNumberFormat="1" applyFont="1" applyFill="1" applyBorder="1" applyAlignment="1">
      <alignment vertical="center"/>
    </xf>
    <xf numFmtId="181" fontId="22" fillId="6" borderId="7" xfId="1" applyNumberFormat="1" applyFont="1" applyFill="1" applyBorder="1" applyAlignment="1">
      <alignment vertical="center"/>
    </xf>
    <xf numFmtId="181" fontId="22" fillId="6" borderId="27" xfId="1" applyNumberFormat="1" applyFont="1" applyFill="1" applyBorder="1" applyAlignment="1">
      <alignment vertical="center"/>
    </xf>
    <xf numFmtId="181" fontId="22" fillId="6" borderId="11" xfId="1" applyNumberFormat="1" applyFont="1" applyFill="1" applyBorder="1" applyAlignment="1">
      <alignment vertical="center" shrinkToFit="1"/>
    </xf>
    <xf numFmtId="181" fontId="22" fillId="6" borderId="12" xfId="1" applyNumberFormat="1" applyFont="1" applyFill="1" applyBorder="1" applyAlignment="1">
      <alignment vertical="center" shrinkToFit="1"/>
    </xf>
    <xf numFmtId="181" fontId="22" fillId="6" borderId="34" xfId="1" applyNumberFormat="1" applyFont="1" applyFill="1" applyBorder="1" applyAlignment="1">
      <alignment vertical="center" shrinkToFit="1"/>
    </xf>
    <xf numFmtId="181" fontId="22" fillId="6" borderId="57" xfId="1" applyNumberFormat="1" applyFont="1" applyFill="1" applyBorder="1" applyAlignment="1">
      <alignment vertical="center" shrinkToFit="1"/>
    </xf>
    <xf numFmtId="181" fontId="22" fillId="6" borderId="7" xfId="1" applyNumberFormat="1" applyFont="1" applyFill="1" applyBorder="1" applyAlignment="1">
      <alignment vertical="center" shrinkToFit="1"/>
    </xf>
    <xf numFmtId="181" fontId="22" fillId="6" borderId="94" xfId="1" applyNumberFormat="1" applyFont="1" applyFill="1" applyBorder="1" applyAlignment="1">
      <alignment vertical="center" shrinkToFit="1"/>
    </xf>
    <xf numFmtId="3" fontId="22" fillId="6" borderId="37" xfId="4" applyNumberFormat="1" applyFont="1" applyFill="1" applyBorder="1" applyAlignment="1">
      <alignment horizontal="center" shrinkToFit="1"/>
    </xf>
    <xf numFmtId="3" fontId="22" fillId="6" borderId="34" xfId="4" applyNumberFormat="1" applyFont="1" applyFill="1" applyBorder="1" applyAlignment="1">
      <alignment horizontal="center" shrinkToFit="1"/>
    </xf>
    <xf numFmtId="181" fontId="22" fillId="6" borderId="16" xfId="1" applyNumberFormat="1" applyFont="1" applyFill="1" applyBorder="1" applyAlignment="1">
      <alignment vertical="center"/>
    </xf>
    <xf numFmtId="181" fontId="22" fillId="6" borderId="6" xfId="1" applyNumberFormat="1" applyFont="1" applyFill="1" applyBorder="1" applyAlignment="1">
      <alignment vertical="center"/>
    </xf>
    <xf numFmtId="181" fontId="22" fillId="6" borderId="17" xfId="1" applyNumberFormat="1" applyFont="1" applyFill="1" applyBorder="1" applyAlignment="1">
      <alignment vertical="center"/>
    </xf>
    <xf numFmtId="181" fontId="22" fillId="6" borderId="16" xfId="1" applyNumberFormat="1" applyFont="1" applyFill="1" applyBorder="1" applyAlignment="1">
      <alignment vertical="center" shrinkToFit="1"/>
    </xf>
    <xf numFmtId="181" fontId="22" fillId="6" borderId="6" xfId="1" applyNumberFormat="1" applyFont="1" applyFill="1" applyBorder="1" applyAlignment="1">
      <alignment vertical="center" shrinkToFit="1"/>
    </xf>
    <xf numFmtId="181" fontId="22" fillId="6" borderId="26" xfId="1" applyNumberFormat="1" applyFont="1" applyFill="1" applyBorder="1" applyAlignment="1">
      <alignment vertical="center" shrinkToFit="1"/>
    </xf>
    <xf numFmtId="0" fontId="22" fillId="6" borderId="17" xfId="4" applyFont="1" applyFill="1" applyBorder="1" applyAlignment="1">
      <alignment horizontal="center" vertical="center" wrapText="1"/>
    </xf>
    <xf numFmtId="0" fontId="22" fillId="2" borderId="74" xfId="4" applyFont="1" applyFill="1" applyBorder="1" applyAlignment="1">
      <alignment horizontal="center" vertical="center" shrinkToFit="1"/>
    </xf>
    <xf numFmtId="0" fontId="22" fillId="2" borderId="64" xfId="4" applyFont="1" applyFill="1" applyBorder="1" applyAlignment="1">
      <alignment horizontal="center" vertical="center" shrinkToFit="1"/>
    </xf>
    <xf numFmtId="0" fontId="22" fillId="2" borderId="75" xfId="4" applyFont="1" applyFill="1" applyBorder="1" applyAlignment="1">
      <alignment horizontal="center" vertical="center" shrinkToFit="1"/>
    </xf>
    <xf numFmtId="181" fontId="22" fillId="6" borderId="6" xfId="1" applyNumberFormat="1" applyFont="1" applyFill="1" applyBorder="1" applyAlignment="1">
      <alignment horizontal="right" vertical="center"/>
    </xf>
    <xf numFmtId="181" fontId="22" fillId="6" borderId="17" xfId="1" applyNumberFormat="1" applyFont="1" applyFill="1" applyBorder="1" applyAlignment="1">
      <alignment horizontal="right" vertical="center"/>
    </xf>
    <xf numFmtId="3" fontId="22" fillId="6" borderId="41" xfId="4" applyNumberFormat="1" applyFont="1" applyFill="1" applyBorder="1" applyAlignment="1">
      <alignment horizontal="center" shrinkToFit="1"/>
    </xf>
    <xf numFmtId="3" fontId="22" fillId="6" borderId="26" xfId="4" applyNumberFormat="1" applyFont="1" applyFill="1" applyBorder="1" applyAlignment="1">
      <alignment horizontal="center" shrinkToFit="1"/>
    </xf>
    <xf numFmtId="38" fontId="22" fillId="6" borderId="257" xfId="1" applyFont="1" applyFill="1" applyBorder="1" applyAlignment="1">
      <alignment horizontal="center" vertical="center" shrinkToFit="1"/>
    </xf>
    <xf numFmtId="38" fontId="22" fillId="6" borderId="231" xfId="1" applyFont="1" applyFill="1" applyBorder="1" applyAlignment="1">
      <alignment horizontal="center" vertical="center" shrinkToFit="1"/>
    </xf>
    <xf numFmtId="183" fontId="22" fillId="6" borderId="257" xfId="1" applyNumberFormat="1" applyFont="1" applyFill="1" applyBorder="1" applyAlignment="1">
      <alignment horizontal="center" vertical="center" shrinkToFit="1"/>
    </xf>
    <xf numFmtId="183" fontId="22" fillId="6" borderId="231" xfId="1" applyNumberFormat="1" applyFont="1" applyFill="1" applyBorder="1" applyAlignment="1">
      <alignment horizontal="center" vertical="center" shrinkToFit="1"/>
    </xf>
    <xf numFmtId="181" fontId="22" fillId="6" borderId="2" xfId="1" applyNumberFormat="1" applyFont="1" applyFill="1" applyBorder="1" applyAlignment="1">
      <alignment horizontal="right" vertical="center"/>
    </xf>
    <xf numFmtId="181" fontId="22" fillId="6" borderId="88" xfId="1" applyNumberFormat="1" applyFont="1" applyFill="1" applyBorder="1" applyAlignment="1">
      <alignment horizontal="right" vertical="center"/>
    </xf>
    <xf numFmtId="0" fontId="22" fillId="0" borderId="156" xfId="0" applyFont="1" applyBorder="1" applyAlignment="1">
      <alignment horizontal="left" vertical="center"/>
    </xf>
    <xf numFmtId="0" fontId="22" fillId="0" borderId="157" xfId="0" applyFont="1" applyBorder="1" applyAlignment="1">
      <alignment horizontal="left" vertical="center"/>
    </xf>
    <xf numFmtId="0" fontId="22" fillId="0" borderId="158" xfId="0" applyFont="1" applyBorder="1" applyAlignment="1">
      <alignment horizontal="left" vertical="center"/>
    </xf>
    <xf numFmtId="0" fontId="43" fillId="2" borderId="7" xfId="4" applyFont="1" applyFill="1" applyBorder="1" applyAlignment="1">
      <alignment horizontal="center" vertical="center" shrinkToFit="1"/>
    </xf>
    <xf numFmtId="0" fontId="22" fillId="2" borderId="284" xfId="4" applyFont="1" applyFill="1" applyBorder="1" applyAlignment="1">
      <alignment horizontal="center" vertical="center" wrapText="1"/>
    </xf>
    <xf numFmtId="0" fontId="22" fillId="2" borderId="183" xfId="4" applyFont="1" applyFill="1" applyBorder="1" applyAlignment="1">
      <alignment horizontal="center" vertical="center" wrapText="1"/>
    </xf>
    <xf numFmtId="0" fontId="22" fillId="2" borderId="184" xfId="4" applyFont="1" applyFill="1" applyBorder="1" applyAlignment="1">
      <alignment horizontal="center" vertical="center" wrapText="1"/>
    </xf>
    <xf numFmtId="0" fontId="22" fillId="10" borderId="406" xfId="4" applyFont="1" applyFill="1" applyBorder="1" applyAlignment="1">
      <alignment horizontal="center" vertical="center" shrinkToFit="1"/>
    </xf>
    <xf numFmtId="0" fontId="22" fillId="10" borderId="407" xfId="4" applyFont="1" applyFill="1" applyBorder="1" applyAlignment="1">
      <alignment horizontal="center" vertical="center" shrinkToFit="1"/>
    </xf>
    <xf numFmtId="200" fontId="22" fillId="0" borderId="407" xfId="4" applyNumberFormat="1" applyFont="1" applyFill="1" applyBorder="1" applyAlignment="1">
      <alignment horizontal="center" vertical="center" shrinkToFit="1"/>
    </xf>
    <xf numFmtId="200" fontId="22" fillId="0" borderId="408" xfId="4" applyNumberFormat="1" applyFont="1" applyFill="1" applyBorder="1" applyAlignment="1">
      <alignment horizontal="center" vertical="center" shrinkToFit="1"/>
    </xf>
    <xf numFmtId="181" fontId="22" fillId="2" borderId="156" xfId="1" applyNumberFormat="1" applyFont="1" applyFill="1" applyBorder="1" applyAlignment="1">
      <alignment vertical="center"/>
    </xf>
    <xf numFmtId="181" fontId="22" fillId="2" borderId="157" xfId="1" applyNumberFormat="1" applyFont="1" applyFill="1" applyBorder="1" applyAlignment="1">
      <alignment vertical="center"/>
    </xf>
    <xf numFmtId="0" fontId="22" fillId="2" borderId="37" xfId="4" applyFont="1" applyFill="1" applyBorder="1" applyAlignment="1">
      <alignment horizontal="center" vertical="center" wrapText="1"/>
    </xf>
    <xf numFmtId="0" fontId="22" fillId="2" borderId="127" xfId="4" applyFont="1" applyFill="1" applyBorder="1" applyAlignment="1">
      <alignment horizontal="center" vertical="center" wrapText="1"/>
    </xf>
    <xf numFmtId="0" fontId="22" fillId="2" borderId="160" xfId="4" applyFont="1" applyFill="1" applyBorder="1" applyAlignment="1">
      <alignment horizontal="center" vertical="center" wrapText="1"/>
    </xf>
    <xf numFmtId="181" fontId="22" fillId="2" borderId="77" xfId="1" applyNumberFormat="1" applyFont="1" applyFill="1" applyBorder="1" applyAlignment="1">
      <alignment horizontal="center" vertical="center"/>
    </xf>
    <xf numFmtId="181" fontId="22" fillId="2" borderId="66" xfId="1" applyNumberFormat="1" applyFont="1" applyFill="1" applyBorder="1" applyAlignment="1">
      <alignment horizontal="center" vertical="center"/>
    </xf>
    <xf numFmtId="181" fontId="22" fillId="2" borderId="275" xfId="1" applyNumberFormat="1" applyFont="1" applyFill="1" applyBorder="1" applyAlignment="1">
      <alignment horizontal="center" vertical="center"/>
    </xf>
    <xf numFmtId="181" fontId="22" fillId="2" borderId="276" xfId="1" applyNumberFormat="1" applyFont="1" applyFill="1" applyBorder="1" applyAlignment="1">
      <alignment horizontal="center" vertical="center"/>
    </xf>
    <xf numFmtId="181" fontId="22" fillId="2" borderId="277" xfId="1" applyNumberFormat="1" applyFont="1" applyFill="1" applyBorder="1" applyAlignment="1">
      <alignment horizontal="center" vertical="center"/>
    </xf>
    <xf numFmtId="181" fontId="22" fillId="2" borderId="57" xfId="1" applyNumberFormat="1" applyFont="1" applyFill="1" applyBorder="1" applyAlignment="1">
      <alignment vertical="center"/>
    </xf>
    <xf numFmtId="181" fontId="22" fillId="2" borderId="7" xfId="1" applyNumberFormat="1" applyFont="1" applyFill="1" applyBorder="1" applyAlignment="1">
      <alignment vertical="center"/>
    </xf>
    <xf numFmtId="181" fontId="22" fillId="2" borderId="27" xfId="1" applyNumberFormat="1" applyFont="1" applyFill="1" applyBorder="1" applyAlignment="1">
      <alignment vertical="center"/>
    </xf>
    <xf numFmtId="181" fontId="22" fillId="2" borderId="14" xfId="1" applyNumberFormat="1" applyFont="1" applyFill="1" applyBorder="1" applyAlignment="1">
      <alignment horizontal="center" vertical="center"/>
    </xf>
    <xf numFmtId="181" fontId="22" fillId="2" borderId="0" xfId="1" applyNumberFormat="1" applyFont="1" applyFill="1" applyBorder="1" applyAlignment="1">
      <alignment horizontal="center" vertical="center"/>
    </xf>
    <xf numFmtId="181" fontId="22" fillId="2" borderId="15" xfId="1" applyNumberFormat="1" applyFont="1" applyFill="1" applyBorder="1" applyAlignment="1">
      <alignment horizontal="center" vertical="center"/>
    </xf>
    <xf numFmtId="0" fontId="22" fillId="10" borderId="23" xfId="4" applyFont="1" applyFill="1" applyBorder="1" applyAlignment="1">
      <alignment horizontal="center" vertical="center"/>
    </xf>
    <xf numFmtId="0" fontId="22" fillId="10" borderId="4" xfId="4" applyFont="1" applyFill="1" applyBorder="1" applyAlignment="1">
      <alignment horizontal="center" vertical="center"/>
    </xf>
    <xf numFmtId="0" fontId="22" fillId="10" borderId="9" xfId="4" applyFont="1" applyFill="1" applyBorder="1" applyAlignment="1">
      <alignment horizontal="center" vertical="center"/>
    </xf>
    <xf numFmtId="0" fontId="22" fillId="2" borderId="58" xfId="4" applyFont="1" applyFill="1" applyBorder="1" applyAlignment="1">
      <alignment horizontal="center" vertical="center" wrapText="1"/>
    </xf>
    <xf numFmtId="0" fontId="22" fillId="2" borderId="94" xfId="4" applyFont="1" applyFill="1" applyBorder="1" applyAlignment="1">
      <alignment horizontal="center" vertical="center" wrapText="1"/>
    </xf>
    <xf numFmtId="0" fontId="22" fillId="0" borderId="79" xfId="0" applyFont="1" applyBorder="1" applyAlignment="1">
      <alignment horizontal="left" vertical="center"/>
    </xf>
    <xf numFmtId="0" fontId="22" fillId="0" borderId="53" xfId="0" applyFont="1" applyBorder="1" applyAlignment="1">
      <alignment horizontal="left" vertical="center"/>
    </xf>
    <xf numFmtId="0" fontId="22" fillId="0" borderId="155" xfId="0" applyFont="1" applyBorder="1" applyAlignment="1">
      <alignment horizontal="left" vertical="center"/>
    </xf>
    <xf numFmtId="0" fontId="22" fillId="2" borderId="24" xfId="4" applyFont="1" applyFill="1" applyBorder="1" applyAlignment="1">
      <alignment horizontal="center" vertical="center" shrinkToFit="1"/>
    </xf>
    <xf numFmtId="0" fontId="22" fillId="2" borderId="35" xfId="4" applyFont="1" applyFill="1" applyBorder="1" applyAlignment="1">
      <alignment horizontal="center" vertical="center" shrinkToFit="1"/>
    </xf>
    <xf numFmtId="0" fontId="22" fillId="2" borderId="93" xfId="4" applyFont="1" applyFill="1" applyBorder="1" applyAlignment="1">
      <alignment horizontal="center" vertical="center" shrinkToFit="1"/>
    </xf>
    <xf numFmtId="0" fontId="22" fillId="10" borderId="352" xfId="4" applyFont="1" applyFill="1" applyBorder="1" applyAlignment="1">
      <alignment horizontal="center" vertical="center" wrapText="1"/>
    </xf>
    <xf numFmtId="0" fontId="22" fillId="10" borderId="353" xfId="4" applyFont="1" applyFill="1" applyBorder="1" applyAlignment="1">
      <alignment horizontal="center" vertical="center" wrapText="1"/>
    </xf>
    <xf numFmtId="0" fontId="22" fillId="10" borderId="354" xfId="4" applyFont="1" applyFill="1" applyBorder="1" applyAlignment="1">
      <alignment horizontal="center" vertical="center" wrapText="1"/>
    </xf>
    <xf numFmtId="0" fontId="22" fillId="2" borderId="11" xfId="4" applyFont="1" applyFill="1" applyBorder="1" applyAlignment="1">
      <alignment vertical="center" shrinkToFit="1"/>
    </xf>
    <xf numFmtId="0" fontId="22" fillId="2" borderId="12" xfId="4" applyFont="1" applyFill="1" applyBorder="1" applyAlignment="1">
      <alignment vertical="center" shrinkToFit="1"/>
    </xf>
    <xf numFmtId="0" fontId="22" fillId="2" borderId="13" xfId="4" applyFont="1" applyFill="1" applyBorder="1" applyAlignment="1">
      <alignment vertical="center" shrinkToFit="1"/>
    </xf>
    <xf numFmtId="0" fontId="22" fillId="2" borderId="14" xfId="4" applyFont="1" applyFill="1" applyBorder="1" applyAlignment="1">
      <alignment vertical="center" shrinkToFit="1"/>
    </xf>
    <xf numFmtId="0" fontId="22" fillId="2" borderId="0" xfId="4" applyFont="1" applyFill="1" applyAlignment="1">
      <alignment vertical="center" shrinkToFit="1"/>
    </xf>
    <xf numFmtId="0" fontId="22" fillId="2" borderId="15" xfId="4" applyFont="1" applyFill="1" applyBorder="1" applyAlignment="1">
      <alignment vertical="center" shrinkToFit="1"/>
    </xf>
    <xf numFmtId="0" fontId="22" fillId="2" borderId="57" xfId="4" applyFont="1" applyFill="1" applyBorder="1" applyAlignment="1">
      <alignment vertical="center" shrinkToFit="1"/>
    </xf>
    <xf numFmtId="0" fontId="22" fillId="2" borderId="7" xfId="4" applyFont="1" applyFill="1" applyBorder="1" applyAlignment="1">
      <alignment vertical="center" shrinkToFit="1"/>
    </xf>
    <xf numFmtId="0" fontId="22" fillId="2" borderId="27" xfId="4" applyFont="1" applyFill="1" applyBorder="1" applyAlignment="1">
      <alignment vertical="center" shrinkToFit="1"/>
    </xf>
    <xf numFmtId="0" fontId="22" fillId="10" borderId="403" xfId="4" applyFont="1" applyFill="1" applyBorder="1" applyAlignment="1">
      <alignment horizontal="center" vertical="center" shrinkToFit="1"/>
    </xf>
    <xf numFmtId="0" fontId="22" fillId="10" borderId="404" xfId="4" applyFont="1" applyFill="1" applyBorder="1" applyAlignment="1">
      <alignment horizontal="center" vertical="center" shrinkToFit="1"/>
    </xf>
    <xf numFmtId="200" fontId="22" fillId="0" borderId="404" xfId="4" applyNumberFormat="1" applyFont="1" applyFill="1" applyBorder="1" applyAlignment="1">
      <alignment horizontal="center" vertical="center" shrinkToFit="1"/>
    </xf>
    <xf numFmtId="200" fontId="22" fillId="0" borderId="405" xfId="4" applyNumberFormat="1" applyFont="1" applyFill="1" applyBorder="1" applyAlignment="1">
      <alignment horizontal="center" vertical="center" shrinkToFit="1"/>
    </xf>
    <xf numFmtId="0" fontId="22" fillId="2" borderId="79" xfId="4" applyFont="1" applyFill="1" applyBorder="1" applyAlignment="1">
      <alignment horizontal="center" vertical="center" shrinkToFit="1"/>
    </xf>
    <xf numFmtId="0" fontId="22" fillId="2" borderId="53" xfId="4" applyFont="1" applyFill="1" applyBorder="1" applyAlignment="1">
      <alignment horizontal="center" vertical="center" shrinkToFit="1"/>
    </xf>
    <xf numFmtId="0" fontId="22" fillId="2" borderId="78" xfId="4" applyFont="1" applyFill="1" applyBorder="1" applyAlignment="1">
      <alignment horizontal="center" vertical="center" shrinkToFit="1"/>
    </xf>
    <xf numFmtId="181" fontId="22" fillId="2" borderId="79" xfId="1" applyNumberFormat="1" applyFont="1" applyFill="1" applyBorder="1" applyAlignment="1">
      <alignment vertical="center"/>
    </xf>
    <xf numFmtId="181" fontId="22" fillId="2" borderId="53" xfId="1" applyNumberFormat="1" applyFont="1" applyFill="1" applyBorder="1" applyAlignment="1">
      <alignment vertical="center"/>
    </xf>
    <xf numFmtId="181" fontId="22" fillId="2" borderId="74" xfId="1" applyNumberFormat="1" applyFont="1" applyFill="1" applyBorder="1" applyAlignment="1">
      <alignment horizontal="center" vertical="center"/>
    </xf>
    <xf numFmtId="181" fontId="22" fillId="2" borderId="64" xfId="1" applyNumberFormat="1" applyFont="1" applyFill="1" applyBorder="1" applyAlignment="1">
      <alignment horizontal="center" vertical="center"/>
    </xf>
    <xf numFmtId="181" fontId="22" fillId="2" borderId="75" xfId="1" applyNumberFormat="1" applyFont="1" applyFill="1" applyBorder="1" applyAlignment="1">
      <alignment horizontal="center" vertical="center"/>
    </xf>
    <xf numFmtId="181" fontId="22" fillId="2" borderId="78" xfId="1" applyNumberFormat="1" applyFont="1" applyFill="1" applyBorder="1" applyAlignment="1">
      <alignment vertical="center"/>
    </xf>
    <xf numFmtId="0" fontId="22" fillId="10" borderId="33" xfId="4" applyFont="1" applyFill="1" applyBorder="1" applyAlignment="1">
      <alignment horizontal="center" vertical="center"/>
    </xf>
    <xf numFmtId="0" fontId="22" fillId="2" borderId="40" xfId="4" applyFont="1" applyFill="1" applyBorder="1" applyAlignment="1">
      <alignment horizontal="center" vertical="center" shrinkToFit="1"/>
    </xf>
    <xf numFmtId="0" fontId="22" fillId="2" borderId="16" xfId="4" applyFont="1" applyFill="1" applyBorder="1" applyAlignment="1">
      <alignment vertical="center" shrinkToFit="1"/>
    </xf>
    <xf numFmtId="0" fontId="22" fillId="2" borderId="6" xfId="4" applyFont="1" applyFill="1" applyBorder="1" applyAlignment="1">
      <alignment vertical="center" shrinkToFit="1"/>
    </xf>
    <xf numFmtId="0" fontId="22" fillId="2" borderId="17" xfId="4" applyFont="1" applyFill="1" applyBorder="1" applyAlignment="1">
      <alignment vertical="center" shrinkToFit="1"/>
    </xf>
    <xf numFmtId="0" fontId="22" fillId="2" borderId="182" xfId="4" applyFont="1" applyFill="1" applyBorder="1" applyAlignment="1">
      <alignment horizontal="center" vertical="center" shrinkToFit="1"/>
    </xf>
    <xf numFmtId="0" fontId="22" fillId="10" borderId="397" xfId="4" applyFont="1" applyFill="1" applyBorder="1" applyAlignment="1">
      <alignment horizontal="center" vertical="center" wrapText="1"/>
    </xf>
    <xf numFmtId="0" fontId="22" fillId="10" borderId="398" xfId="4" applyFont="1" applyFill="1" applyBorder="1" applyAlignment="1">
      <alignment horizontal="center" vertical="center" wrapText="1"/>
    </xf>
    <xf numFmtId="0" fontId="22" fillId="10" borderId="399" xfId="4" applyFont="1" applyFill="1" applyBorder="1" applyAlignment="1">
      <alignment horizontal="center" vertical="center" wrapText="1"/>
    </xf>
    <xf numFmtId="0" fontId="22" fillId="2" borderId="48" xfId="4" applyFont="1" applyFill="1" applyBorder="1" applyAlignment="1">
      <alignment vertical="center" shrinkToFit="1"/>
    </xf>
    <xf numFmtId="0" fontId="22" fillId="2" borderId="22" xfId="4" applyFont="1" applyFill="1" applyBorder="1" applyAlignment="1">
      <alignment vertical="center" shrinkToFit="1"/>
    </xf>
    <xf numFmtId="0" fontId="22" fillId="2" borderId="47" xfId="4" applyFont="1" applyFill="1" applyBorder="1" applyAlignment="1">
      <alignment vertical="center" shrinkToFit="1"/>
    </xf>
    <xf numFmtId="0" fontId="22" fillId="2" borderId="199" xfId="4" applyFont="1" applyFill="1" applyBorder="1" applyAlignment="1">
      <alignment horizontal="center" vertical="center" shrinkToFit="1"/>
    </xf>
    <xf numFmtId="0" fontId="22" fillId="2" borderId="4" xfId="4" applyFont="1" applyFill="1" applyBorder="1" applyAlignment="1">
      <alignment horizontal="center" vertical="center" shrinkToFit="1"/>
    </xf>
    <xf numFmtId="0" fontId="22" fillId="2" borderId="33" xfId="4" applyFont="1" applyFill="1" applyBorder="1" applyAlignment="1">
      <alignment horizontal="center" vertical="center" shrinkToFit="1"/>
    </xf>
    <xf numFmtId="0" fontId="22" fillId="10" borderId="48" xfId="4" applyFont="1" applyFill="1" applyBorder="1" applyAlignment="1">
      <alignment horizontal="center" vertical="center" shrinkToFit="1"/>
    </xf>
    <xf numFmtId="0" fontId="22" fillId="10" borderId="22" xfId="4" applyFont="1" applyFill="1" applyBorder="1" applyAlignment="1">
      <alignment horizontal="center" vertical="center" shrinkToFit="1"/>
    </xf>
    <xf numFmtId="0" fontId="22" fillId="10" borderId="47" xfId="4" applyFont="1" applyFill="1" applyBorder="1" applyAlignment="1">
      <alignment horizontal="center" vertical="center" shrinkToFit="1"/>
    </xf>
    <xf numFmtId="181" fontId="22" fillId="4" borderId="47" xfId="1" applyNumberFormat="1" applyFont="1" applyFill="1" applyBorder="1" applyAlignment="1">
      <alignment vertical="center" shrinkToFit="1"/>
    </xf>
    <xf numFmtId="0" fontId="22" fillId="2" borderId="194" xfId="4" applyFont="1" applyFill="1" applyBorder="1" applyAlignment="1">
      <alignment horizontal="center" vertical="center" wrapText="1"/>
    </xf>
    <xf numFmtId="0" fontId="22" fillId="2" borderId="203" xfId="4" applyFont="1" applyFill="1" applyBorder="1" applyAlignment="1">
      <alignment horizontal="center" vertical="center" wrapText="1"/>
    </xf>
    <xf numFmtId="0" fontId="22" fillId="10" borderId="238" xfId="4" applyFont="1" applyFill="1" applyBorder="1" applyAlignment="1">
      <alignment horizontal="center" vertical="center" wrapText="1"/>
    </xf>
    <xf numFmtId="0" fontId="36" fillId="0" borderId="102" xfId="4" applyFont="1" applyBorder="1" applyAlignment="1">
      <alignment horizontal="center" vertical="center" wrapText="1"/>
    </xf>
    <xf numFmtId="0" fontId="36" fillId="0" borderId="161" xfId="4" applyFont="1" applyBorder="1" applyAlignment="1">
      <alignment horizontal="center" vertical="center" wrapText="1"/>
    </xf>
    <xf numFmtId="0" fontId="36" fillId="0" borderId="145" xfId="4" applyFont="1" applyBorder="1" applyAlignment="1">
      <alignment horizontal="center" vertical="center" wrapText="1"/>
    </xf>
    <xf numFmtId="0" fontId="36" fillId="0" borderId="162" xfId="4" applyFont="1" applyBorder="1" applyAlignment="1">
      <alignment horizontal="center" vertical="center" wrapText="1"/>
    </xf>
    <xf numFmtId="0" fontId="36" fillId="2" borderId="47" xfId="4" applyFont="1" applyFill="1" applyBorder="1" applyAlignment="1">
      <alignment horizontal="right" vertical="center"/>
    </xf>
    <xf numFmtId="0" fontId="22" fillId="2" borderId="48" xfId="4" applyFont="1" applyFill="1" applyBorder="1" applyAlignment="1">
      <alignment horizontal="right" vertical="center"/>
    </xf>
    <xf numFmtId="0" fontId="22" fillId="2" borderId="48" xfId="4" applyFont="1" applyFill="1" applyBorder="1" applyAlignment="1">
      <alignment horizontal="center" vertical="center"/>
    </xf>
    <xf numFmtId="0" fontId="36" fillId="0" borderId="208" xfId="4" applyFont="1" applyBorder="1" applyAlignment="1">
      <alignment horizontal="center" vertical="center" wrapText="1"/>
    </xf>
    <xf numFmtId="0" fontId="36" fillId="0" borderId="225" xfId="4" applyFont="1" applyBorder="1" applyAlignment="1">
      <alignment horizontal="center" vertical="center" wrapText="1"/>
    </xf>
    <xf numFmtId="0" fontId="36" fillId="2" borderId="74" xfId="4" applyFont="1" applyFill="1" applyBorder="1" applyAlignment="1">
      <alignment horizontal="center" vertical="center" shrinkToFit="1"/>
    </xf>
    <xf numFmtId="0" fontId="36" fillId="2" borderId="64" xfId="4" applyFont="1" applyFill="1" applyBorder="1" applyAlignment="1">
      <alignment horizontal="center" vertical="center" shrinkToFit="1"/>
    </xf>
    <xf numFmtId="0" fontId="36" fillId="2" borderId="75" xfId="4" applyFont="1" applyFill="1" applyBorder="1" applyAlignment="1">
      <alignment horizontal="center" vertical="center" shrinkToFit="1"/>
    </xf>
    <xf numFmtId="0" fontId="22" fillId="2" borderId="25" xfId="4" applyFont="1" applyFill="1" applyBorder="1" applyAlignment="1">
      <alignment horizontal="center" vertical="center" shrinkToFit="1"/>
    </xf>
    <xf numFmtId="0" fontId="22" fillId="2" borderId="127" xfId="4" applyFont="1" applyFill="1" applyBorder="1" applyAlignment="1">
      <alignment horizontal="center" vertical="center"/>
    </xf>
    <xf numFmtId="0" fontId="22" fillId="2" borderId="73" xfId="4" applyFont="1" applyFill="1" applyBorder="1" applyAlignment="1">
      <alignment horizontal="center" vertical="center"/>
    </xf>
    <xf numFmtId="0" fontId="22" fillId="2" borderId="72" xfId="4" applyFont="1" applyFill="1" applyBorder="1" applyAlignment="1">
      <alignment horizontal="center" vertical="center" wrapText="1"/>
    </xf>
    <xf numFmtId="0" fontId="22" fillId="2" borderId="48" xfId="4" applyFont="1" applyFill="1" applyBorder="1" applyAlignment="1">
      <alignment horizontal="center" vertical="center" wrapText="1"/>
    </xf>
    <xf numFmtId="0" fontId="22" fillId="10" borderId="199" xfId="4" applyFont="1" applyFill="1" applyBorder="1" applyAlignment="1">
      <alignment horizontal="center" vertical="center"/>
    </xf>
    <xf numFmtId="0" fontId="36" fillId="10" borderId="48" xfId="4" applyFont="1" applyFill="1" applyBorder="1" applyAlignment="1">
      <alignment horizontal="center" vertical="center" wrapText="1"/>
    </xf>
    <xf numFmtId="0" fontId="36" fillId="10" borderId="47" xfId="4" applyFont="1" applyFill="1" applyBorder="1" applyAlignment="1">
      <alignment horizontal="center" vertical="center" wrapText="1"/>
    </xf>
    <xf numFmtId="0" fontId="22" fillId="0" borderId="48" xfId="4" applyFont="1" applyBorder="1" applyAlignment="1">
      <alignment horizontal="left" vertical="center" shrinkToFit="1"/>
    </xf>
    <xf numFmtId="0" fontId="22" fillId="0" borderId="22" xfId="4" applyFont="1" applyBorder="1" applyAlignment="1">
      <alignment horizontal="left" vertical="center" shrinkToFit="1"/>
    </xf>
    <xf numFmtId="0" fontId="22" fillId="0" borderId="48" xfId="4" applyFont="1" applyBorder="1" applyAlignment="1">
      <alignment horizontal="right" vertical="center"/>
    </xf>
    <xf numFmtId="181" fontId="22" fillId="2" borderId="48" xfId="1" applyNumberFormat="1" applyFont="1" applyFill="1" applyBorder="1" applyAlignment="1">
      <alignment horizontal="center" vertical="center"/>
    </xf>
    <xf numFmtId="181" fontId="22" fillId="2" borderId="22" xfId="1" applyNumberFormat="1" applyFont="1" applyFill="1" applyBorder="1" applyAlignment="1">
      <alignment horizontal="center" vertical="center"/>
    </xf>
    <xf numFmtId="181" fontId="22" fillId="2" borderId="47" xfId="1" applyNumberFormat="1" applyFont="1" applyFill="1" applyBorder="1" applyAlignment="1">
      <alignment horizontal="center" vertical="center"/>
    </xf>
    <xf numFmtId="181" fontId="22" fillId="2" borderId="138" xfId="1" applyNumberFormat="1" applyFont="1" applyFill="1" applyBorder="1" applyAlignment="1">
      <alignment horizontal="right" vertical="center" shrinkToFit="1"/>
    </xf>
    <xf numFmtId="181" fontId="22" fillId="2" borderId="139" xfId="1" applyNumberFormat="1" applyFont="1" applyFill="1" applyBorder="1" applyAlignment="1">
      <alignment horizontal="right" vertical="center" shrinkToFit="1"/>
    </xf>
    <xf numFmtId="181" fontId="22" fillId="2" borderId="137" xfId="1" applyNumberFormat="1" applyFont="1" applyFill="1" applyBorder="1" applyAlignment="1">
      <alignment horizontal="right" vertical="center" shrinkToFit="1"/>
    </xf>
    <xf numFmtId="0" fontId="36" fillId="2" borderId="12" xfId="4" applyFont="1" applyFill="1" applyBorder="1" applyAlignment="1">
      <alignment horizontal="center" vertical="center" wrapText="1"/>
    </xf>
    <xf numFmtId="0" fontId="36" fillId="2" borderId="0" xfId="4" applyFont="1" applyFill="1" applyAlignment="1">
      <alignment horizontal="center" vertical="center" wrapText="1"/>
    </xf>
    <xf numFmtId="0" fontId="22" fillId="0" borderId="4" xfId="0" applyFont="1" applyBorder="1" applyAlignment="1">
      <alignment horizontal="center" vertical="center" textRotation="255"/>
    </xf>
    <xf numFmtId="0" fontId="22" fillId="0" borderId="208" xfId="0" applyFont="1" applyBorder="1" applyAlignment="1">
      <alignment horizontal="center" vertical="center" shrinkToFit="1"/>
    </xf>
    <xf numFmtId="0" fontId="22" fillId="0" borderId="75" xfId="0" applyFont="1" applyBorder="1" applyAlignment="1">
      <alignment horizontal="center" vertical="center" shrinkToFit="1"/>
    </xf>
    <xf numFmtId="0" fontId="22" fillId="0" borderId="74" xfId="0" applyFont="1" applyBorder="1" applyAlignment="1">
      <alignment horizontal="center" vertical="center" shrinkToFit="1"/>
    </xf>
    <xf numFmtId="0" fontId="22" fillId="2" borderId="74" xfId="4" applyFont="1" applyFill="1" applyBorder="1" applyAlignment="1">
      <alignment horizontal="center" vertical="center" wrapText="1"/>
    </xf>
    <xf numFmtId="0" fontId="22" fillId="2" borderId="64" xfId="4" applyFont="1" applyFill="1" applyBorder="1" applyAlignment="1">
      <alignment horizontal="center" vertical="center" wrapText="1"/>
    </xf>
    <xf numFmtId="0" fontId="23" fillId="2" borderId="63" xfId="4" applyFont="1" applyFill="1" applyBorder="1" applyAlignment="1">
      <alignment horizontal="center" vertical="center" wrapText="1"/>
    </xf>
    <xf numFmtId="0" fontId="23" fillId="2" borderId="75" xfId="4" applyFont="1" applyFill="1" applyBorder="1" applyAlignment="1">
      <alignment horizontal="center" vertical="center" wrapText="1"/>
    </xf>
    <xf numFmtId="0" fontId="23" fillId="2" borderId="65" xfId="4" applyFont="1" applyFill="1" applyBorder="1" applyAlignment="1">
      <alignment horizontal="center" vertical="center" wrapText="1"/>
    </xf>
    <xf numFmtId="0" fontId="23" fillId="2" borderId="15" xfId="4" applyFont="1" applyFill="1" applyBorder="1" applyAlignment="1">
      <alignment horizontal="center" vertical="center" wrapText="1"/>
    </xf>
    <xf numFmtId="0" fontId="22" fillId="2" borderId="75" xfId="4" applyFont="1" applyFill="1" applyBorder="1" applyAlignment="1">
      <alignment horizontal="center" vertical="center" wrapText="1"/>
    </xf>
    <xf numFmtId="0" fontId="23" fillId="0" borderId="90" xfId="4" applyFont="1" applyBorder="1" applyAlignment="1">
      <alignment horizontal="center" vertical="center" shrinkToFit="1"/>
    </xf>
    <xf numFmtId="0" fontId="23" fillId="0" borderId="91" xfId="4" applyFont="1" applyBorder="1" applyAlignment="1">
      <alignment horizontal="center" vertical="center" shrinkToFit="1"/>
    </xf>
    <xf numFmtId="0" fontId="23" fillId="0" borderId="41" xfId="0" applyFont="1" applyBorder="1" applyAlignment="1">
      <alignment horizontal="center" vertical="center" shrinkToFit="1"/>
    </xf>
    <xf numFmtId="0" fontId="23" fillId="0" borderId="26" xfId="0" applyFont="1" applyBorder="1" applyAlignment="1">
      <alignment horizontal="center" vertical="center" shrinkToFit="1"/>
    </xf>
    <xf numFmtId="181" fontId="22" fillId="2" borderId="67" xfId="1" applyNumberFormat="1" applyFont="1" applyFill="1" applyBorder="1" applyAlignment="1">
      <alignment horizontal="center" vertical="center"/>
    </xf>
    <xf numFmtId="0" fontId="22" fillId="6" borderId="34" xfId="4" applyFont="1" applyFill="1" applyBorder="1" applyAlignment="1">
      <alignment horizontal="center" vertical="center" wrapText="1"/>
    </xf>
    <xf numFmtId="0" fontId="22" fillId="6" borderId="127" xfId="4" applyFont="1" applyFill="1" applyBorder="1" applyAlignment="1">
      <alignment horizontal="center" vertical="center" wrapText="1"/>
    </xf>
    <xf numFmtId="0" fontId="22" fillId="6" borderId="160" xfId="4" applyFont="1" applyFill="1" applyBorder="1" applyAlignment="1">
      <alignment horizontal="center" vertical="center" wrapText="1"/>
    </xf>
    <xf numFmtId="0" fontId="22" fillId="6" borderId="94" xfId="4" applyFont="1" applyFill="1" applyBorder="1" applyAlignment="1">
      <alignment horizontal="center" vertical="center" wrapText="1"/>
    </xf>
    <xf numFmtId="181" fontId="22" fillId="2" borderId="16" xfId="1" applyNumberFormat="1" applyFont="1" applyFill="1" applyBorder="1" applyAlignment="1">
      <alignment vertical="center"/>
    </xf>
    <xf numFmtId="181" fontId="22" fillId="2" borderId="6" xfId="1" applyNumberFormat="1" applyFont="1" applyFill="1" applyBorder="1" applyAlignment="1">
      <alignment vertical="center"/>
    </xf>
    <xf numFmtId="181" fontId="22" fillId="2" borderId="17" xfId="1" applyNumberFormat="1" applyFont="1" applyFill="1" applyBorder="1" applyAlignment="1">
      <alignment vertical="center"/>
    </xf>
    <xf numFmtId="0" fontId="22" fillId="6" borderId="26" xfId="4" applyFont="1" applyFill="1" applyBorder="1" applyAlignment="1">
      <alignment horizontal="center" vertical="center" wrapText="1"/>
    </xf>
    <xf numFmtId="0" fontId="22" fillId="10" borderId="415" xfId="4" applyFont="1" applyFill="1" applyBorder="1" applyAlignment="1">
      <alignment horizontal="center" vertical="center" wrapText="1"/>
    </xf>
    <xf numFmtId="0" fontId="22" fillId="10" borderId="416" xfId="4" applyFont="1" applyFill="1" applyBorder="1" applyAlignment="1">
      <alignment horizontal="center" vertical="center" wrapText="1"/>
    </xf>
    <xf numFmtId="0" fontId="22" fillId="10" borderId="417" xfId="4" applyFont="1" applyFill="1" applyBorder="1" applyAlignment="1">
      <alignment horizontal="center" vertical="center" wrapText="1"/>
    </xf>
    <xf numFmtId="0" fontId="22" fillId="10" borderId="418" xfId="4" applyFont="1" applyFill="1" applyBorder="1" applyAlignment="1">
      <alignment horizontal="center" vertical="center" wrapText="1"/>
    </xf>
    <xf numFmtId="0" fontId="22" fillId="10" borderId="419" xfId="4" applyFont="1" applyFill="1" applyBorder="1" applyAlignment="1">
      <alignment horizontal="center" vertical="center" wrapText="1"/>
    </xf>
    <xf numFmtId="0" fontId="22" fillId="10" borderId="420" xfId="4" applyFont="1" applyFill="1" applyBorder="1" applyAlignment="1">
      <alignment horizontal="center" vertical="center" wrapText="1"/>
    </xf>
    <xf numFmtId="0" fontId="22" fillId="10" borderId="402" xfId="4" applyFont="1" applyFill="1" applyBorder="1" applyAlignment="1">
      <alignment horizontal="center" vertical="center" wrapText="1"/>
    </xf>
    <xf numFmtId="0" fontId="22" fillId="10" borderId="400" xfId="4" applyFont="1" applyFill="1" applyBorder="1" applyAlignment="1">
      <alignment horizontal="center" vertical="center" wrapText="1"/>
    </xf>
    <xf numFmtId="0" fontId="22" fillId="10" borderId="401" xfId="4" applyFont="1" applyFill="1" applyBorder="1" applyAlignment="1">
      <alignment horizontal="center" vertical="center" wrapText="1"/>
    </xf>
    <xf numFmtId="0" fontId="36" fillId="0" borderId="168" xfId="4" applyFont="1" applyBorder="1" applyAlignment="1">
      <alignment horizontal="center" vertical="center" wrapText="1"/>
    </xf>
    <xf numFmtId="0" fontId="36" fillId="0" borderId="169" xfId="4" applyFont="1" applyBorder="1" applyAlignment="1">
      <alignment horizontal="center" vertical="center" wrapText="1"/>
    </xf>
    <xf numFmtId="0" fontId="22" fillId="0" borderId="168" xfId="0" applyFont="1" applyBorder="1" applyAlignment="1">
      <alignment horizontal="center" vertical="center" shrinkToFit="1"/>
    </xf>
    <xf numFmtId="0" fontId="22" fillId="0" borderId="133" xfId="0" applyFont="1" applyBorder="1" applyAlignment="1">
      <alignment horizontal="center" vertical="center" shrinkToFit="1"/>
    </xf>
    <xf numFmtId="0" fontId="22" fillId="0" borderId="131" xfId="0" applyFont="1" applyBorder="1" applyAlignment="1">
      <alignment horizontal="center" vertical="center" shrinkToFit="1"/>
    </xf>
    <xf numFmtId="0" fontId="22" fillId="2" borderId="133" xfId="4" applyFont="1" applyFill="1" applyBorder="1" applyAlignment="1">
      <alignment horizontal="center" vertical="center" shrinkToFit="1"/>
    </xf>
    <xf numFmtId="0" fontId="36" fillId="2" borderId="131" xfId="4" applyFont="1" applyFill="1" applyBorder="1" applyAlignment="1">
      <alignment horizontal="center" vertical="center" shrinkToFit="1"/>
    </xf>
    <xf numFmtId="0" fontId="36" fillId="2" borderId="21" xfId="4" applyFont="1" applyFill="1" applyBorder="1" applyAlignment="1">
      <alignment horizontal="center" vertical="center" wrapText="1"/>
    </xf>
    <xf numFmtId="0" fontId="22" fillId="0" borderId="142" xfId="0" applyFont="1" applyBorder="1" applyAlignment="1">
      <alignment horizontal="center" vertical="center" textRotation="255"/>
    </xf>
    <xf numFmtId="0" fontId="23" fillId="2" borderId="130" xfId="4" applyFont="1" applyFill="1" applyBorder="1" applyAlignment="1">
      <alignment horizontal="center" vertical="center" wrapText="1"/>
    </xf>
    <xf numFmtId="0" fontId="23" fillId="2" borderId="60" xfId="4" applyFont="1" applyFill="1" applyBorder="1" applyAlignment="1">
      <alignment horizontal="center" vertical="center" wrapText="1"/>
    </xf>
    <xf numFmtId="181" fontId="22" fillId="2" borderId="11" xfId="1" applyNumberFormat="1" applyFont="1" applyFill="1" applyBorder="1" applyAlignment="1">
      <alignment horizontal="center" vertical="center"/>
    </xf>
    <xf numFmtId="181" fontId="22" fillId="2" borderId="12" xfId="1" applyNumberFormat="1" applyFont="1" applyFill="1" applyBorder="1" applyAlignment="1">
      <alignment horizontal="center" vertical="center"/>
    </xf>
    <xf numFmtId="181" fontId="22" fillId="2" borderId="13" xfId="1" applyNumberFormat="1" applyFont="1" applyFill="1" applyBorder="1" applyAlignment="1">
      <alignment horizontal="center" vertical="center"/>
    </xf>
    <xf numFmtId="0" fontId="22" fillId="2" borderId="89" xfId="4" applyFont="1" applyFill="1" applyBorder="1" applyAlignment="1">
      <alignment horizontal="center" vertical="center" textRotation="255" shrinkToFit="1"/>
    </xf>
    <xf numFmtId="0" fontId="22" fillId="2" borderId="4" xfId="4" applyFont="1" applyFill="1" applyBorder="1" applyAlignment="1">
      <alignment horizontal="center" vertical="center" textRotation="255" shrinkToFit="1"/>
    </xf>
    <xf numFmtId="0" fontId="22" fillId="2" borderId="142" xfId="4" applyFont="1" applyFill="1" applyBorder="1" applyAlignment="1">
      <alignment horizontal="center" vertical="center" textRotation="255" shrinkToFit="1"/>
    </xf>
    <xf numFmtId="0" fontId="22" fillId="6" borderId="87" xfId="4" applyFont="1" applyFill="1" applyBorder="1" applyAlignment="1">
      <alignment horizontal="center" vertical="center" wrapText="1"/>
    </xf>
    <xf numFmtId="0" fontId="22" fillId="6" borderId="84" xfId="4" applyFont="1" applyFill="1" applyBorder="1" applyAlignment="1">
      <alignment horizontal="center" vertical="center" wrapText="1"/>
    </xf>
    <xf numFmtId="0" fontId="22" fillId="6" borderId="57" xfId="4" applyFont="1" applyFill="1" applyBorder="1" applyAlignment="1">
      <alignment horizontal="center" vertical="center" wrapText="1"/>
    </xf>
    <xf numFmtId="0" fontId="22" fillId="6" borderId="10" xfId="4" applyFont="1" applyFill="1" applyBorder="1" applyAlignment="1">
      <alignment horizontal="center" vertical="center" wrapText="1"/>
    </xf>
    <xf numFmtId="181" fontId="22" fillId="2" borderId="7" xfId="1" applyNumberFormat="1" applyFont="1" applyFill="1" applyBorder="1" applyAlignment="1">
      <alignment horizontal="right" vertical="center"/>
    </xf>
    <xf numFmtId="181" fontId="22" fillId="2" borderId="27" xfId="1" applyNumberFormat="1" applyFont="1" applyFill="1" applyBorder="1" applyAlignment="1">
      <alignment horizontal="right" vertical="center"/>
    </xf>
    <xf numFmtId="38" fontId="22" fillId="6" borderId="89" xfId="1" applyFont="1" applyFill="1" applyBorder="1" applyAlignment="1">
      <alignment horizontal="center" vertical="center" shrinkToFit="1"/>
    </xf>
    <xf numFmtId="38" fontId="22" fillId="6" borderId="9" xfId="1" applyFont="1" applyFill="1" applyBorder="1" applyAlignment="1">
      <alignment horizontal="center" vertical="center" shrinkToFit="1"/>
    </xf>
    <xf numFmtId="183" fontId="22" fillId="6" borderId="89" xfId="1" applyNumberFormat="1" applyFont="1" applyFill="1" applyBorder="1" applyAlignment="1">
      <alignment horizontal="center" vertical="center" shrinkToFit="1"/>
    </xf>
    <xf numFmtId="183" fontId="22" fillId="6" borderId="9" xfId="1" applyNumberFormat="1" applyFont="1" applyFill="1" applyBorder="1" applyAlignment="1">
      <alignment horizontal="center" vertical="center" shrinkToFit="1"/>
    </xf>
    <xf numFmtId="195" fontId="22" fillId="0" borderId="27" xfId="4" applyNumberFormat="1" applyFont="1" applyBorder="1" applyAlignment="1">
      <alignment horizontal="center" vertical="center"/>
    </xf>
    <xf numFmtId="0" fontId="78" fillId="10" borderId="57" xfId="4" applyFont="1" applyFill="1" applyBorder="1" applyAlignment="1">
      <alignment horizontal="center" vertical="center" shrinkToFit="1"/>
    </xf>
    <xf numFmtId="0" fontId="78" fillId="10" borderId="7" xfId="4" applyFont="1" applyFill="1" applyBorder="1" applyAlignment="1">
      <alignment horizontal="center" vertical="center" shrinkToFit="1"/>
    </xf>
    <xf numFmtId="0" fontId="78" fillId="10" borderId="27" xfId="4" applyFont="1" applyFill="1" applyBorder="1" applyAlignment="1">
      <alignment horizontal="center" vertical="center" shrinkToFit="1"/>
    </xf>
    <xf numFmtId="181" fontId="22" fillId="2" borderId="343" xfId="1" applyNumberFormat="1" applyFont="1" applyFill="1" applyBorder="1" applyAlignment="1">
      <alignment vertical="center"/>
    </xf>
    <xf numFmtId="181" fontId="22" fillId="2" borderId="344" xfId="1" applyNumberFormat="1" applyFont="1" applyFill="1" applyBorder="1" applyAlignment="1">
      <alignment vertical="center"/>
    </xf>
    <xf numFmtId="181" fontId="22" fillId="2" borderId="345" xfId="1" applyNumberFormat="1" applyFont="1" applyFill="1" applyBorder="1" applyAlignment="1">
      <alignment vertical="center"/>
    </xf>
    <xf numFmtId="0" fontId="22" fillId="10" borderId="11" xfId="4" applyFont="1" applyFill="1" applyBorder="1" applyAlignment="1">
      <alignment horizontal="center" vertical="center" wrapText="1"/>
    </xf>
    <xf numFmtId="0" fontId="22" fillId="10" borderId="12" xfId="4" applyFont="1" applyFill="1" applyBorder="1" applyAlignment="1">
      <alignment horizontal="center" vertical="center" wrapText="1"/>
    </xf>
    <xf numFmtId="0" fontId="22" fillId="10" borderId="13" xfId="4" applyFont="1" applyFill="1" applyBorder="1" applyAlignment="1">
      <alignment horizontal="center" vertical="center" wrapText="1"/>
    </xf>
    <xf numFmtId="0" fontId="22" fillId="2" borderId="50" xfId="4" applyFont="1" applyFill="1" applyBorder="1" applyAlignment="1">
      <alignment horizontal="center" vertical="center" wrapText="1"/>
    </xf>
    <xf numFmtId="0" fontId="22" fillId="2" borderId="73" xfId="4" applyFont="1" applyFill="1" applyBorder="1" applyAlignment="1">
      <alignment horizontal="center" vertical="center" wrapText="1"/>
    </xf>
    <xf numFmtId="0" fontId="79" fillId="10" borderId="403" xfId="4" applyFont="1" applyFill="1" applyBorder="1" applyAlignment="1">
      <alignment horizontal="center" vertical="center" shrinkToFit="1"/>
    </xf>
    <xf numFmtId="0" fontId="79" fillId="10" borderId="404" xfId="4" applyFont="1" applyFill="1" applyBorder="1" applyAlignment="1">
      <alignment horizontal="center" vertical="center" shrinkToFit="1"/>
    </xf>
    <xf numFmtId="0" fontId="79" fillId="10" borderId="11" xfId="4" applyFont="1" applyFill="1" applyBorder="1" applyAlignment="1">
      <alignment horizontal="center" vertical="center" wrapText="1"/>
    </xf>
    <xf numFmtId="0" fontId="79" fillId="10" borderId="12" xfId="4" applyFont="1" applyFill="1" applyBorder="1" applyAlignment="1">
      <alignment horizontal="center" vertical="center" wrapText="1"/>
    </xf>
    <xf numFmtId="0" fontId="79" fillId="10" borderId="13" xfId="4" applyFont="1" applyFill="1" applyBorder="1" applyAlignment="1">
      <alignment horizontal="center" vertical="center" wrapText="1"/>
    </xf>
    <xf numFmtId="0" fontId="79" fillId="10" borderId="14" xfId="4" applyFont="1" applyFill="1" applyBorder="1" applyAlignment="1">
      <alignment horizontal="center" vertical="center" wrapText="1"/>
    </xf>
    <xf numFmtId="0" fontId="79" fillId="10" borderId="0" xfId="4" applyFont="1" applyFill="1" applyAlignment="1">
      <alignment horizontal="center" vertical="center" wrapText="1"/>
    </xf>
    <xf numFmtId="0" fontId="79" fillId="10" borderId="15" xfId="4" applyFont="1" applyFill="1" applyBorder="1" applyAlignment="1">
      <alignment horizontal="center" vertical="center" wrapText="1"/>
    </xf>
    <xf numFmtId="0" fontId="22" fillId="7" borderId="103" xfId="4" applyFont="1" applyFill="1" applyBorder="1" applyAlignment="1">
      <alignment horizontal="center" vertical="center" wrapText="1"/>
    </xf>
    <xf numFmtId="0" fontId="22" fillId="7" borderId="159" xfId="4" applyFont="1" applyFill="1" applyBorder="1" applyAlignment="1">
      <alignment horizontal="center" vertical="center" wrapText="1"/>
    </xf>
    <xf numFmtId="0" fontId="22" fillId="7" borderId="74" xfId="4" applyFont="1" applyFill="1" applyBorder="1" applyAlignment="1">
      <alignment horizontal="center" vertical="center" shrinkToFit="1"/>
    </xf>
    <xf numFmtId="0" fontId="22" fillId="7" borderId="64" xfId="4" applyFont="1" applyFill="1" applyBorder="1" applyAlignment="1">
      <alignment horizontal="center" vertical="center" shrinkToFit="1"/>
    </xf>
    <xf numFmtId="0" fontId="22" fillId="7" borderId="204" xfId="4" applyFont="1" applyFill="1" applyBorder="1" applyAlignment="1">
      <alignment horizontal="center" vertical="center" shrinkToFit="1"/>
    </xf>
    <xf numFmtId="200" fontId="22" fillId="7" borderId="63" xfId="4" applyNumberFormat="1" applyFont="1" applyFill="1" applyBorder="1" applyAlignment="1">
      <alignment horizontal="center" vertical="center" shrinkToFit="1"/>
    </xf>
    <xf numFmtId="200" fontId="22" fillId="7" borderId="75" xfId="4" applyNumberFormat="1" applyFont="1" applyFill="1" applyBorder="1" applyAlignment="1">
      <alignment horizontal="center" vertical="center" shrinkToFit="1"/>
    </xf>
    <xf numFmtId="0" fontId="22" fillId="7" borderId="79" xfId="4" applyFont="1" applyFill="1" applyBorder="1" applyAlignment="1">
      <alignment horizontal="center" vertical="center"/>
    </xf>
    <xf numFmtId="0" fontId="22" fillId="7" borderId="53" xfId="4" applyFont="1" applyFill="1" applyBorder="1" applyAlignment="1">
      <alignment horizontal="center" vertical="center"/>
    </xf>
    <xf numFmtId="0" fontId="22" fillId="7" borderId="78" xfId="4" applyFont="1" applyFill="1" applyBorder="1" applyAlignment="1">
      <alignment horizontal="center" vertical="center"/>
    </xf>
    <xf numFmtId="0" fontId="22" fillId="7" borderId="83" xfId="4" applyFont="1" applyFill="1" applyBorder="1" applyAlignment="1">
      <alignment horizontal="center" vertical="center" wrapText="1"/>
    </xf>
    <xf numFmtId="0" fontId="22" fillId="7" borderId="25" xfId="4" applyFont="1" applyFill="1" applyBorder="1" applyAlignment="1">
      <alignment horizontal="center" vertical="center" wrapText="1"/>
    </xf>
    <xf numFmtId="183" fontId="22" fillId="7" borderId="127" xfId="4" applyNumberFormat="1" applyFont="1" applyFill="1" applyBorder="1" applyAlignment="1">
      <alignment horizontal="right" vertical="center" shrinkToFit="1"/>
    </xf>
    <xf numFmtId="183" fontId="22" fillId="7" borderId="73" xfId="4" applyNumberFormat="1" applyFont="1" applyFill="1" applyBorder="1" applyAlignment="1">
      <alignment horizontal="right" vertical="center" shrinkToFit="1"/>
    </xf>
    <xf numFmtId="183" fontId="22" fillId="7" borderId="72" xfId="4" applyNumberFormat="1" applyFont="1" applyFill="1" applyBorder="1" applyAlignment="1">
      <alignment horizontal="right" vertical="center"/>
    </xf>
    <xf numFmtId="183" fontId="22" fillId="7" borderId="73" xfId="4" applyNumberFormat="1" applyFont="1" applyFill="1" applyBorder="1" applyAlignment="1">
      <alignment horizontal="right" vertical="center"/>
    </xf>
    <xf numFmtId="183" fontId="22" fillId="7" borderId="48" xfId="4" applyNumberFormat="1" applyFont="1" applyFill="1" applyBorder="1" applyAlignment="1">
      <alignment horizontal="right" vertical="center"/>
    </xf>
    <xf numFmtId="183" fontId="22" fillId="7" borderId="47" xfId="4" applyNumberFormat="1" applyFont="1" applyFill="1" applyBorder="1" applyAlignment="1">
      <alignment horizontal="right" vertical="center"/>
    </xf>
    <xf numFmtId="0" fontId="36" fillId="2" borderId="250" xfId="4" applyFont="1" applyFill="1" applyBorder="1" applyAlignment="1">
      <alignment horizontal="center" vertical="center" shrinkToFit="1"/>
    </xf>
    <xf numFmtId="0" fontId="36" fillId="2" borderId="251" xfId="4" applyFont="1" applyFill="1" applyBorder="1" applyAlignment="1">
      <alignment horizontal="center" vertical="center" shrinkToFit="1"/>
    </xf>
    <xf numFmtId="0" fontId="36" fillId="2" borderId="252" xfId="4" applyFont="1" applyFill="1" applyBorder="1" applyAlignment="1">
      <alignment horizontal="center" vertical="center" shrinkToFit="1"/>
    </xf>
    <xf numFmtId="0" fontId="22" fillId="7" borderId="72" xfId="4" applyFont="1" applyFill="1" applyBorder="1" applyAlignment="1">
      <alignment horizontal="center" vertical="center" wrapText="1"/>
    </xf>
    <xf numFmtId="0" fontId="22" fillId="7" borderId="50" xfId="4" applyFont="1" applyFill="1" applyBorder="1" applyAlignment="1">
      <alignment horizontal="center" vertical="center" wrapText="1"/>
    </xf>
    <xf numFmtId="0" fontId="22" fillId="7" borderId="73" xfId="4" applyFont="1" applyFill="1" applyBorder="1" applyAlignment="1">
      <alignment horizontal="center" vertical="center" wrapText="1"/>
    </xf>
    <xf numFmtId="0" fontId="22" fillId="7" borderId="199" xfId="4" applyFont="1" applyFill="1" applyBorder="1" applyAlignment="1">
      <alignment horizontal="center" vertical="center" shrinkToFit="1"/>
    </xf>
    <xf numFmtId="0" fontId="22" fillId="7" borderId="4" xfId="4" applyFont="1" applyFill="1" applyBorder="1" applyAlignment="1">
      <alignment horizontal="center" vertical="center" shrinkToFit="1"/>
    </xf>
    <xf numFmtId="0" fontId="22" fillId="7" borderId="33" xfId="4" applyFont="1" applyFill="1" applyBorder="1" applyAlignment="1">
      <alignment horizontal="center" vertical="center" shrinkToFit="1"/>
    </xf>
    <xf numFmtId="0" fontId="22" fillId="7" borderId="72" xfId="4" applyFont="1" applyFill="1" applyBorder="1" applyAlignment="1">
      <alignment horizontal="center" vertical="center" shrinkToFit="1"/>
    </xf>
    <xf numFmtId="0" fontId="22" fillId="7" borderId="50" xfId="4" applyFont="1" applyFill="1" applyBorder="1" applyAlignment="1">
      <alignment horizontal="center" vertical="center" shrinkToFit="1"/>
    </xf>
    <xf numFmtId="0" fontId="22" fillId="7" borderId="73" xfId="4" applyFont="1" applyFill="1" applyBorder="1" applyAlignment="1">
      <alignment horizontal="center" vertical="center" shrinkToFit="1"/>
    </xf>
    <xf numFmtId="0" fontId="22" fillId="2" borderId="204" xfId="4" applyFont="1" applyFill="1" applyBorder="1" applyAlignment="1">
      <alignment horizontal="center" vertical="center" wrapText="1"/>
    </xf>
    <xf numFmtId="0" fontId="22" fillId="2" borderId="125" xfId="4" applyFont="1" applyFill="1" applyBorder="1" applyAlignment="1">
      <alignment horizontal="center" vertical="center" wrapText="1"/>
    </xf>
    <xf numFmtId="0" fontId="22" fillId="2" borderId="202" xfId="4" applyFont="1" applyFill="1" applyBorder="1" applyAlignment="1">
      <alignment horizontal="center" vertical="center" wrapText="1"/>
    </xf>
    <xf numFmtId="0" fontId="22" fillId="2" borderId="72" xfId="4" applyFont="1" applyFill="1" applyBorder="1" applyAlignment="1">
      <alignment horizontal="center" vertical="center"/>
    </xf>
    <xf numFmtId="0" fontId="22" fillId="2" borderId="50" xfId="4" applyFont="1" applyFill="1" applyBorder="1" applyAlignment="1">
      <alignment horizontal="center" vertical="center"/>
    </xf>
    <xf numFmtId="0" fontId="36" fillId="2" borderId="34" xfId="4" applyFont="1" applyFill="1" applyBorder="1" applyAlignment="1">
      <alignment horizontal="center" vertical="center" wrapText="1"/>
    </xf>
    <xf numFmtId="0" fontId="36" fillId="2" borderId="25" xfId="4" applyFont="1" applyFill="1" applyBorder="1" applyAlignment="1">
      <alignment horizontal="center" vertical="center" wrapText="1"/>
    </xf>
    <xf numFmtId="0" fontId="36" fillId="2" borderId="61" xfId="4" applyFont="1" applyFill="1" applyBorder="1" applyAlignment="1">
      <alignment horizontal="center" vertical="center" wrapText="1"/>
    </xf>
    <xf numFmtId="0" fontId="22" fillId="2" borderId="2" xfId="4" applyFont="1" applyFill="1" applyBorder="1">
      <alignment vertical="center"/>
    </xf>
    <xf numFmtId="0" fontId="22" fillId="2" borderId="91" xfId="4" applyFont="1" applyFill="1" applyBorder="1">
      <alignment vertical="center"/>
    </xf>
    <xf numFmtId="0" fontId="22" fillId="2" borderId="6" xfId="4" applyFont="1" applyFill="1" applyBorder="1">
      <alignment vertical="center"/>
    </xf>
    <xf numFmtId="0" fontId="22" fillId="2" borderId="26" xfId="4" applyFont="1" applyFill="1" applyBorder="1">
      <alignment vertical="center"/>
    </xf>
    <xf numFmtId="0" fontId="22" fillId="0" borderId="0" xfId="4" applyFont="1" applyAlignment="1">
      <alignment horizontal="left" vertical="top" shrinkToFit="1"/>
    </xf>
    <xf numFmtId="181" fontId="22" fillId="4" borderId="11" xfId="1" applyNumberFormat="1" applyFont="1" applyFill="1" applyBorder="1" applyAlignment="1">
      <alignment horizontal="center" vertical="center"/>
    </xf>
    <xf numFmtId="181" fontId="22" fillId="4" borderId="12" xfId="1" applyNumberFormat="1" applyFont="1" applyFill="1" applyBorder="1" applyAlignment="1">
      <alignment horizontal="center" vertical="center"/>
    </xf>
    <xf numFmtId="181" fontId="22" fillId="4" borderId="13" xfId="1" applyNumberFormat="1" applyFont="1" applyFill="1" applyBorder="1" applyAlignment="1">
      <alignment horizontal="center" vertical="center"/>
    </xf>
    <xf numFmtId="181" fontId="22" fillId="4" borderId="14" xfId="1" applyNumberFormat="1" applyFont="1" applyFill="1" applyBorder="1" applyAlignment="1">
      <alignment horizontal="center" vertical="center"/>
    </xf>
    <xf numFmtId="181" fontId="22" fillId="4" borderId="0" xfId="1" applyNumberFormat="1" applyFont="1" applyFill="1" applyBorder="1" applyAlignment="1">
      <alignment horizontal="center" vertical="center"/>
    </xf>
    <xf numFmtId="181" fontId="22" fillId="4" borderId="15" xfId="1" applyNumberFormat="1" applyFont="1" applyFill="1" applyBorder="1" applyAlignment="1">
      <alignment horizontal="center" vertical="center"/>
    </xf>
    <xf numFmtId="181" fontId="22" fillId="4" borderId="57" xfId="1" applyNumberFormat="1" applyFont="1" applyFill="1" applyBorder="1" applyAlignment="1">
      <alignment horizontal="center" vertical="center"/>
    </xf>
    <xf numFmtId="181" fontId="22" fillId="4" borderId="7" xfId="1" applyNumberFormat="1" applyFont="1" applyFill="1" applyBorder="1" applyAlignment="1">
      <alignment horizontal="center" vertical="center"/>
    </xf>
    <xf numFmtId="181" fontId="22" fillId="4" borderId="27" xfId="1" applyNumberFormat="1" applyFont="1" applyFill="1" applyBorder="1" applyAlignment="1">
      <alignment horizontal="center" vertical="center"/>
    </xf>
    <xf numFmtId="181" fontId="22" fillId="4" borderId="11" xfId="1" applyNumberFormat="1" applyFont="1" applyFill="1" applyBorder="1" applyAlignment="1">
      <alignment horizontal="center" vertical="center" shrinkToFit="1"/>
    </xf>
    <xf numFmtId="181" fontId="22" fillId="4" borderId="12" xfId="1" applyNumberFormat="1" applyFont="1" applyFill="1" applyBorder="1" applyAlignment="1">
      <alignment horizontal="center" vertical="center" shrinkToFit="1"/>
    </xf>
    <xf numFmtId="181" fontId="22" fillId="4" borderId="34" xfId="1" applyNumberFormat="1" applyFont="1" applyFill="1" applyBorder="1" applyAlignment="1">
      <alignment horizontal="center" vertical="center" shrinkToFit="1"/>
    </xf>
    <xf numFmtId="181" fontId="22" fillId="4" borderId="14" xfId="1" applyNumberFormat="1" applyFont="1" applyFill="1" applyBorder="1" applyAlignment="1">
      <alignment horizontal="center" vertical="center" shrinkToFit="1"/>
    </xf>
    <xf numFmtId="181" fontId="22" fillId="4" borderId="0" xfId="1" applyNumberFormat="1" applyFont="1" applyFill="1" applyBorder="1" applyAlignment="1">
      <alignment horizontal="center" vertical="center" shrinkToFit="1"/>
    </xf>
    <xf numFmtId="181" fontId="22" fillId="4" borderId="25" xfId="1" applyNumberFormat="1" applyFont="1" applyFill="1" applyBorder="1" applyAlignment="1">
      <alignment horizontal="center" vertical="center" shrinkToFit="1"/>
    </xf>
    <xf numFmtId="181" fontId="22" fillId="4" borderId="57" xfId="1" applyNumberFormat="1" applyFont="1" applyFill="1" applyBorder="1" applyAlignment="1">
      <alignment horizontal="center" vertical="center" shrinkToFit="1"/>
    </xf>
    <xf numFmtId="181" fontId="22" fillId="4" borderId="7" xfId="1" applyNumberFormat="1" applyFont="1" applyFill="1" applyBorder="1" applyAlignment="1">
      <alignment horizontal="center" vertical="center" shrinkToFit="1"/>
    </xf>
    <xf numFmtId="181" fontId="22" fillId="4" borderId="94" xfId="1" applyNumberFormat="1" applyFont="1" applyFill="1" applyBorder="1" applyAlignment="1">
      <alignment horizontal="center" vertical="center" shrinkToFit="1"/>
    </xf>
    <xf numFmtId="0" fontId="15" fillId="0" borderId="408" xfId="0" applyFont="1" applyBorder="1" applyAlignment="1">
      <alignment horizontal="center" vertical="center" shrinkToFit="1"/>
    </xf>
    <xf numFmtId="181" fontId="22" fillId="2" borderId="57" xfId="1" applyNumberFormat="1" applyFont="1" applyFill="1" applyBorder="1" applyAlignment="1">
      <alignment horizontal="center" vertical="center"/>
    </xf>
    <xf numFmtId="183" fontId="22" fillId="0" borderId="37" xfId="4" applyNumberFormat="1" applyFont="1" applyFill="1" applyBorder="1" applyAlignment="1">
      <alignment horizontal="right" vertical="center"/>
    </xf>
    <xf numFmtId="183" fontId="22" fillId="0" borderId="13" xfId="4" applyNumberFormat="1" applyFont="1" applyFill="1" applyBorder="1" applyAlignment="1">
      <alignment horizontal="right" vertical="center"/>
    </xf>
    <xf numFmtId="183" fontId="22" fillId="0" borderId="127" xfId="4" applyNumberFormat="1" applyFont="1" applyFill="1" applyBorder="1" applyAlignment="1">
      <alignment horizontal="right" vertical="center"/>
    </xf>
    <xf numFmtId="183" fontId="22" fillId="0" borderId="11" xfId="4" applyNumberFormat="1" applyFont="1" applyFill="1" applyBorder="1" applyAlignment="1">
      <alignment horizontal="right" vertical="center"/>
    </xf>
    <xf numFmtId="181" fontId="22" fillId="2" borderId="66" xfId="1" applyNumberFormat="1" applyFont="1" applyFill="1" applyBorder="1" applyAlignment="1">
      <alignment horizontal="right" vertical="center"/>
    </xf>
    <xf numFmtId="181" fontId="22" fillId="2" borderId="67" xfId="1" applyNumberFormat="1" applyFont="1" applyFill="1" applyBorder="1" applyAlignment="1">
      <alignment horizontal="right" vertical="center"/>
    </xf>
    <xf numFmtId="181" fontId="22" fillId="2" borderId="77" xfId="1" applyNumberFormat="1" applyFont="1" applyFill="1" applyBorder="1" applyAlignment="1">
      <alignment horizontal="right" vertical="center"/>
    </xf>
    <xf numFmtId="181" fontId="22" fillId="2" borderId="53" xfId="1" applyNumberFormat="1" applyFont="1" applyFill="1" applyBorder="1" applyAlignment="1">
      <alignment horizontal="right" vertical="center"/>
    </xf>
    <xf numFmtId="181" fontId="22" fillId="2" borderId="78" xfId="1" applyNumberFormat="1" applyFont="1" applyFill="1" applyBorder="1" applyAlignment="1">
      <alignment horizontal="right" vertical="center"/>
    </xf>
    <xf numFmtId="181" fontId="22" fillId="2" borderId="79" xfId="1" applyNumberFormat="1" applyFont="1" applyFill="1" applyBorder="1" applyAlignment="1">
      <alignment horizontal="right" vertical="center"/>
    </xf>
    <xf numFmtId="0" fontId="22" fillId="10" borderId="412" xfId="4" applyFont="1" applyFill="1" applyBorder="1" applyAlignment="1">
      <alignment horizontal="center" vertical="center" wrapText="1"/>
    </xf>
    <xf numFmtId="0" fontId="22" fillId="10" borderId="413" xfId="4" applyFont="1" applyFill="1" applyBorder="1" applyAlignment="1">
      <alignment horizontal="center" vertical="center" wrapText="1"/>
    </xf>
    <xf numFmtId="0" fontId="22" fillId="10" borderId="414" xfId="4" applyFont="1" applyFill="1" applyBorder="1" applyAlignment="1">
      <alignment horizontal="center" vertical="center" wrapText="1"/>
    </xf>
    <xf numFmtId="183" fontId="22" fillId="0" borderId="11" xfId="4" applyNumberFormat="1" applyFont="1" applyFill="1" applyBorder="1" applyAlignment="1">
      <alignment horizontal="center" vertical="center"/>
    </xf>
    <xf numFmtId="183" fontId="22" fillId="0" borderId="13" xfId="4" applyNumberFormat="1" applyFont="1" applyFill="1" applyBorder="1" applyAlignment="1">
      <alignment horizontal="center" vertical="center"/>
    </xf>
    <xf numFmtId="183" fontId="22" fillId="0" borderId="72" xfId="4" applyNumberFormat="1" applyFont="1" applyFill="1" applyBorder="1" applyAlignment="1">
      <alignment horizontal="center" vertical="center"/>
    </xf>
    <xf numFmtId="183" fontId="22" fillId="0" borderId="73" xfId="4" applyNumberFormat="1" applyFont="1" applyFill="1" applyBorder="1" applyAlignment="1">
      <alignment horizontal="center" vertical="center"/>
    </xf>
    <xf numFmtId="0" fontId="22" fillId="10" borderId="409" xfId="4" applyFont="1" applyFill="1" applyBorder="1" applyAlignment="1">
      <alignment horizontal="center" vertical="center" shrinkToFit="1"/>
    </xf>
    <xf numFmtId="0" fontId="22" fillId="10" borderId="410" xfId="4" applyFont="1" applyFill="1" applyBorder="1" applyAlignment="1">
      <alignment horizontal="center" vertical="center" shrinkToFit="1"/>
    </xf>
    <xf numFmtId="200" fontId="22" fillId="0" borderId="410" xfId="4" applyNumberFormat="1" applyFont="1" applyFill="1" applyBorder="1" applyAlignment="1">
      <alignment horizontal="center" vertical="center" shrinkToFit="1"/>
    </xf>
    <xf numFmtId="200" fontId="22" fillId="0" borderId="411" xfId="4" applyNumberFormat="1" applyFont="1" applyFill="1" applyBorder="1" applyAlignment="1">
      <alignment horizontal="center" vertical="center" shrinkToFit="1"/>
    </xf>
    <xf numFmtId="181" fontId="22" fillId="2" borderId="51" xfId="1" applyNumberFormat="1" applyFont="1" applyFill="1" applyBorder="1" applyAlignment="1">
      <alignment horizontal="right" vertical="center"/>
    </xf>
    <xf numFmtId="181" fontId="22" fillId="2" borderId="49" xfId="1" applyNumberFormat="1" applyFont="1" applyFill="1" applyBorder="1" applyAlignment="1">
      <alignment horizontal="right" vertical="center"/>
    </xf>
    <xf numFmtId="181" fontId="22" fillId="2" borderId="52" xfId="1" applyNumberFormat="1" applyFont="1" applyFill="1" applyBorder="1" applyAlignment="1">
      <alignment horizontal="right" vertical="center"/>
    </xf>
    <xf numFmtId="181" fontId="22" fillId="4" borderId="11" xfId="1" applyNumberFormat="1" applyFont="1" applyFill="1" applyBorder="1" applyAlignment="1">
      <alignment vertical="center"/>
    </xf>
    <xf numFmtId="181" fontId="22" fillId="4" borderId="12" xfId="1" applyNumberFormat="1" applyFont="1" applyFill="1" applyBorder="1" applyAlignment="1">
      <alignment vertical="center"/>
    </xf>
    <xf numFmtId="181" fontId="22" fillId="4" borderId="13" xfId="1" applyNumberFormat="1" applyFont="1" applyFill="1" applyBorder="1" applyAlignment="1">
      <alignment vertical="center"/>
    </xf>
    <xf numFmtId="0" fontId="22" fillId="0" borderId="172" xfId="0" applyFont="1" applyBorder="1" applyAlignment="1">
      <alignment horizontal="center" vertical="center" shrinkToFit="1"/>
    </xf>
    <xf numFmtId="0" fontId="22" fillId="0" borderId="173" xfId="0" applyFont="1" applyBorder="1" applyAlignment="1">
      <alignment horizontal="center" vertical="center" shrinkToFit="1"/>
    </xf>
    <xf numFmtId="0" fontId="3" fillId="0" borderId="12" xfId="0" applyFont="1" applyBorder="1" applyAlignment="1">
      <alignment vertical="center" shrinkToFit="1"/>
    </xf>
    <xf numFmtId="0" fontId="3" fillId="0" borderId="34" xfId="0" applyFont="1" applyBorder="1" applyAlignment="1">
      <alignment vertical="center" shrinkToFit="1"/>
    </xf>
    <xf numFmtId="0" fontId="3" fillId="0" borderId="14" xfId="0" applyFont="1" applyBorder="1" applyAlignment="1">
      <alignment vertical="center" shrinkToFit="1"/>
    </xf>
    <xf numFmtId="0" fontId="3" fillId="0" borderId="0" xfId="0" applyFont="1" applyAlignment="1">
      <alignment vertical="center" shrinkToFit="1"/>
    </xf>
    <xf numFmtId="0" fontId="3" fillId="0" borderId="25" xfId="0" applyFont="1" applyBorder="1" applyAlignment="1">
      <alignment vertical="center" shrinkToFit="1"/>
    </xf>
    <xf numFmtId="0" fontId="3" fillId="0" borderId="57" xfId="0" applyFont="1" applyBorder="1" applyAlignment="1">
      <alignment vertical="center" shrinkToFit="1"/>
    </xf>
    <xf numFmtId="0" fontId="3" fillId="0" borderId="7" xfId="0" applyFont="1" applyBorder="1" applyAlignment="1">
      <alignment vertical="center" shrinkToFit="1"/>
    </xf>
    <xf numFmtId="0" fontId="3" fillId="0" borderId="94" xfId="0" applyFont="1" applyBorder="1" applyAlignment="1">
      <alignment vertical="center" shrinkToFit="1"/>
    </xf>
    <xf numFmtId="181" fontId="22" fillId="0" borderId="74" xfId="1" applyNumberFormat="1" applyFont="1" applyFill="1" applyBorder="1" applyAlignment="1">
      <alignment vertical="center"/>
    </xf>
    <xf numFmtId="181" fontId="22" fillId="0" borderId="64" xfId="1" applyNumberFormat="1" applyFont="1" applyFill="1" applyBorder="1" applyAlignment="1">
      <alignment vertical="center"/>
    </xf>
    <xf numFmtId="181" fontId="22" fillId="0" borderId="75" xfId="1" applyNumberFormat="1" applyFont="1" applyFill="1" applyBorder="1" applyAlignment="1">
      <alignment vertical="center"/>
    </xf>
    <xf numFmtId="0" fontId="22" fillId="2" borderId="182" xfId="4" applyFont="1" applyFill="1" applyBorder="1" applyAlignment="1">
      <alignment horizontal="center" vertical="center"/>
    </xf>
    <xf numFmtId="181" fontId="22" fillId="2" borderId="157" xfId="1" applyNumberFormat="1" applyFont="1" applyFill="1" applyBorder="1" applyAlignment="1">
      <alignment horizontal="right" vertical="center"/>
    </xf>
    <xf numFmtId="181" fontId="22" fillId="2" borderId="163" xfId="1" applyNumberFormat="1" applyFont="1" applyFill="1" applyBorder="1" applyAlignment="1">
      <alignment horizontal="right" vertical="center"/>
    </xf>
    <xf numFmtId="181" fontId="22" fillId="4" borderId="57" xfId="1" applyNumberFormat="1" applyFont="1" applyFill="1" applyBorder="1" applyAlignment="1">
      <alignment vertical="center"/>
    </xf>
    <xf numFmtId="181" fontId="22" fillId="4" borderId="7" xfId="1" applyNumberFormat="1" applyFont="1" applyFill="1" applyBorder="1" applyAlignment="1">
      <alignment vertical="center"/>
    </xf>
    <xf numFmtId="181" fontId="22" fillId="4" borderId="27" xfId="1" applyNumberFormat="1" applyFont="1" applyFill="1" applyBorder="1" applyAlignment="1">
      <alignment vertical="center"/>
    </xf>
    <xf numFmtId="181" fontId="22" fillId="2" borderId="156" xfId="1" applyNumberFormat="1" applyFont="1" applyFill="1" applyBorder="1" applyAlignment="1">
      <alignment horizontal="right" vertical="center"/>
    </xf>
    <xf numFmtId="0" fontId="22" fillId="7" borderId="199" xfId="0" applyFont="1" applyFill="1" applyBorder="1" applyAlignment="1">
      <alignment horizontal="center" vertical="center"/>
    </xf>
    <xf numFmtId="0" fontId="22" fillId="7" borderId="4" xfId="0" applyFont="1" applyFill="1" applyBorder="1" applyAlignment="1">
      <alignment horizontal="center" vertical="center"/>
    </xf>
    <xf numFmtId="0" fontId="22" fillId="7" borderId="33" xfId="0" applyFont="1" applyFill="1" applyBorder="1" applyAlignment="1">
      <alignment horizontal="center" vertical="center"/>
    </xf>
    <xf numFmtId="181" fontId="22" fillId="7" borderId="16" xfId="1" applyNumberFormat="1" applyFont="1" applyFill="1" applyBorder="1" applyAlignment="1">
      <alignment vertical="center"/>
    </xf>
    <xf numFmtId="181" fontId="22" fillId="7" borderId="6" xfId="1" applyNumberFormat="1" applyFont="1" applyFill="1" applyBorder="1" applyAlignment="1">
      <alignment vertical="center"/>
    </xf>
    <xf numFmtId="181" fontId="22" fillId="7" borderId="17" xfId="1" applyNumberFormat="1" applyFont="1" applyFill="1" applyBorder="1" applyAlignment="1">
      <alignment vertical="center"/>
    </xf>
    <xf numFmtId="0" fontId="22" fillId="7" borderId="127" xfId="4" applyFont="1" applyFill="1" applyBorder="1" applyAlignment="1">
      <alignment horizontal="center" vertical="center" wrapText="1"/>
    </xf>
    <xf numFmtId="0" fontId="22" fillId="7" borderId="160" xfId="4" applyFont="1" applyFill="1" applyBorder="1" applyAlignment="1">
      <alignment horizontal="center" vertical="center" wrapText="1"/>
    </xf>
    <xf numFmtId="183" fontId="22" fillId="7" borderId="127" xfId="4" applyNumberFormat="1" applyFont="1" applyFill="1" applyBorder="1" applyAlignment="1">
      <alignment vertical="center" shrinkToFit="1"/>
    </xf>
    <xf numFmtId="0" fontId="15" fillId="7" borderId="73" xfId="0" applyFont="1" applyFill="1" applyBorder="1" applyAlignment="1">
      <alignment vertical="center" shrinkToFit="1"/>
    </xf>
    <xf numFmtId="183" fontId="22" fillId="7" borderId="72" xfId="4" applyNumberFormat="1" applyFont="1" applyFill="1" applyBorder="1" applyAlignment="1">
      <alignment vertical="center" shrinkToFit="1"/>
    </xf>
    <xf numFmtId="181" fontId="22" fillId="7" borderId="67" xfId="1" applyNumberFormat="1" applyFont="1" applyFill="1" applyBorder="1" applyAlignment="1">
      <alignment vertical="center"/>
    </xf>
    <xf numFmtId="0" fontId="22" fillId="10" borderId="406" xfId="4" applyFont="1" applyFill="1" applyBorder="1" applyAlignment="1">
      <alignment horizontal="right" vertical="center" shrinkToFit="1"/>
    </xf>
    <xf numFmtId="0" fontId="22" fillId="10" borderId="407" xfId="4" applyFont="1" applyFill="1" applyBorder="1" applyAlignment="1">
      <alignment horizontal="right" vertical="center" shrinkToFit="1"/>
    </xf>
    <xf numFmtId="3" fontId="22" fillId="6" borderId="6" xfId="4" applyNumberFormat="1" applyFont="1" applyFill="1" applyBorder="1" applyAlignment="1">
      <alignment horizontal="center" shrinkToFit="1"/>
    </xf>
    <xf numFmtId="3" fontId="22" fillId="6" borderId="12" xfId="4" applyNumberFormat="1" applyFont="1" applyFill="1" applyBorder="1" applyAlignment="1">
      <alignment horizontal="center" shrinkToFit="1"/>
    </xf>
    <xf numFmtId="181" fontId="22" fillId="6" borderId="90" xfId="1" applyNumberFormat="1" applyFont="1" applyFill="1" applyBorder="1" applyAlignment="1">
      <alignment horizontal="center" vertical="center" shrinkToFit="1"/>
    </xf>
    <xf numFmtId="181" fontId="22" fillId="6" borderId="58" xfId="1" applyNumberFormat="1" applyFont="1" applyFill="1" applyBorder="1" applyAlignment="1">
      <alignment horizontal="center" vertical="center" shrinkToFit="1"/>
    </xf>
    <xf numFmtId="0" fontId="22" fillId="2" borderId="18" xfId="4" applyFont="1" applyFill="1" applyBorder="1" applyAlignment="1">
      <alignment horizontal="left" vertical="center" wrapText="1"/>
    </xf>
    <xf numFmtId="0" fontId="22" fillId="2" borderId="19" xfId="4" applyFont="1" applyFill="1" applyBorder="1" applyAlignment="1">
      <alignment horizontal="left" vertical="center" wrapText="1"/>
    </xf>
    <xf numFmtId="0" fontId="22" fillId="2" borderId="20" xfId="4" applyFont="1" applyFill="1" applyBorder="1" applyAlignment="1">
      <alignment horizontal="left" vertical="center" wrapText="1"/>
    </xf>
    <xf numFmtId="201" fontId="22" fillId="2" borderId="51" xfId="0" applyNumberFormat="1" applyFont="1" applyFill="1" applyBorder="1" applyAlignment="1">
      <alignment horizontal="center" vertical="center" shrinkToFit="1"/>
    </xf>
    <xf numFmtId="201" fontId="22" fillId="2" borderId="49" xfId="0" applyNumberFormat="1" applyFont="1" applyFill="1" applyBorder="1" applyAlignment="1">
      <alignment horizontal="center" vertical="center" shrinkToFit="1"/>
    </xf>
    <xf numFmtId="201" fontId="22" fillId="2" borderId="52" xfId="0" applyNumberFormat="1" applyFont="1" applyFill="1" applyBorder="1" applyAlignment="1">
      <alignment horizontal="center" vertical="center" shrinkToFit="1"/>
    </xf>
    <xf numFmtId="204" fontId="22" fillId="2" borderId="79" xfId="0" applyNumberFormat="1" applyFont="1" applyFill="1" applyBorder="1" applyAlignment="1">
      <alignment horizontal="center" vertical="center"/>
    </xf>
    <xf numFmtId="204" fontId="22" fillId="2" borderId="53" xfId="0" applyNumberFormat="1" applyFont="1" applyFill="1" applyBorder="1" applyAlignment="1">
      <alignment horizontal="center" vertical="center"/>
    </xf>
    <xf numFmtId="204" fontId="22" fillId="2" borderId="78" xfId="0" applyNumberFormat="1" applyFont="1" applyFill="1" applyBorder="1" applyAlignment="1">
      <alignment horizontal="center" vertical="center"/>
    </xf>
    <xf numFmtId="202" fontId="22" fillId="0" borderId="11" xfId="0" applyNumberFormat="1" applyFont="1" applyBorder="1" applyAlignment="1">
      <alignment horizontal="left" vertical="center" wrapText="1"/>
    </xf>
    <xf numFmtId="202" fontId="22" fillId="0" borderId="12" xfId="0" applyNumberFormat="1" applyFont="1" applyBorder="1" applyAlignment="1">
      <alignment horizontal="left" vertical="center" wrapText="1"/>
    </xf>
    <xf numFmtId="202" fontId="22" fillId="0" borderId="13" xfId="0" applyNumberFormat="1" applyFont="1" applyBorder="1" applyAlignment="1">
      <alignment horizontal="left" vertical="center" wrapText="1"/>
    </xf>
    <xf numFmtId="202" fontId="22" fillId="0" borderId="16" xfId="0" applyNumberFormat="1" applyFont="1" applyBorder="1" applyAlignment="1">
      <alignment horizontal="left" vertical="center" wrapText="1"/>
    </xf>
    <xf numFmtId="202" fontId="22" fillId="0" borderId="6" xfId="0" applyNumberFormat="1" applyFont="1" applyBorder="1" applyAlignment="1">
      <alignment horizontal="left" vertical="center" wrapText="1"/>
    </xf>
    <xf numFmtId="202" fontId="22" fillId="0" borderId="17" xfId="0" applyNumberFormat="1" applyFont="1" applyBorder="1" applyAlignment="1">
      <alignment horizontal="left" vertical="center" wrapText="1"/>
    </xf>
    <xf numFmtId="203" fontId="22" fillId="2" borderId="11" xfId="4" applyNumberFormat="1" applyFont="1" applyFill="1" applyBorder="1" applyAlignment="1">
      <alignment horizontal="center" vertical="center" shrinkToFit="1"/>
    </xf>
    <xf numFmtId="203" fontId="22" fillId="2" borderId="12" xfId="4" applyNumberFormat="1" applyFont="1" applyFill="1" applyBorder="1" applyAlignment="1">
      <alignment horizontal="center" vertical="center" shrinkToFit="1"/>
    </xf>
    <xf numFmtId="203" fontId="22" fillId="2" borderId="13" xfId="4" applyNumberFormat="1" applyFont="1" applyFill="1" applyBorder="1" applyAlignment="1">
      <alignment horizontal="center" vertical="center" shrinkToFit="1"/>
    </xf>
    <xf numFmtId="203" fontId="22" fillId="2" borderId="16" xfId="4" applyNumberFormat="1" applyFont="1" applyFill="1" applyBorder="1" applyAlignment="1">
      <alignment horizontal="center" vertical="center" shrinkToFit="1"/>
    </xf>
    <xf numFmtId="203" fontId="22" fillId="2" borderId="6" xfId="4" applyNumberFormat="1" applyFont="1" applyFill="1" applyBorder="1" applyAlignment="1">
      <alignment horizontal="center" vertical="center" shrinkToFit="1"/>
    </xf>
    <xf numFmtId="203" fontId="22" fillId="2" borderId="17" xfId="4" applyNumberFormat="1" applyFont="1" applyFill="1" applyBorder="1" applyAlignment="1">
      <alignment horizontal="center" vertical="center" shrinkToFit="1"/>
    </xf>
    <xf numFmtId="0" fontId="22" fillId="2" borderId="140" xfId="4" applyFont="1" applyFill="1" applyBorder="1" applyAlignment="1">
      <alignment horizontal="left" vertical="center" wrapText="1"/>
    </xf>
    <xf numFmtId="0" fontId="22" fillId="2" borderId="128" xfId="4" applyFont="1" applyFill="1" applyBorder="1" applyAlignment="1">
      <alignment horizontal="left" vertical="center" wrapText="1"/>
    </xf>
    <xf numFmtId="0" fontId="22" fillId="2" borderId="141" xfId="4" applyFont="1" applyFill="1" applyBorder="1" applyAlignment="1">
      <alignment horizontal="left" vertical="center" wrapText="1"/>
    </xf>
    <xf numFmtId="0" fontId="20" fillId="2" borderId="51" xfId="4" applyFont="1" applyFill="1" applyBorder="1" applyAlignment="1">
      <alignment horizontal="center" vertical="center"/>
    </xf>
    <xf numFmtId="0" fontId="20" fillId="2" borderId="49" xfId="4" applyFont="1" applyFill="1" applyBorder="1" applyAlignment="1">
      <alignment horizontal="center" vertical="center"/>
    </xf>
    <xf numFmtId="0" fontId="20" fillId="2" borderId="52" xfId="4" applyFont="1" applyFill="1" applyBorder="1" applyAlignment="1">
      <alignment horizontal="center" vertical="center"/>
    </xf>
    <xf numFmtId="0" fontId="20" fillId="2" borderId="59" xfId="4" applyFont="1" applyFill="1" applyBorder="1" applyAlignment="1">
      <alignment horizontal="center" vertical="center"/>
    </xf>
    <xf numFmtId="0" fontId="20" fillId="2" borderId="21" xfId="4" applyFont="1" applyFill="1" applyBorder="1" applyAlignment="1">
      <alignment horizontal="center" vertical="center"/>
    </xf>
    <xf numFmtId="0" fontId="20" fillId="2" borderId="60" xfId="4" applyFont="1" applyFill="1" applyBorder="1" applyAlignment="1">
      <alignment horizontal="center" vertical="center"/>
    </xf>
    <xf numFmtId="0" fontId="20" fillId="0" borderId="132" xfId="4" applyFont="1" applyBorder="1" applyAlignment="1">
      <alignment horizontal="center" vertical="center"/>
    </xf>
    <xf numFmtId="201" fontId="20" fillId="2" borderId="11" xfId="4" applyNumberFormat="1" applyFont="1" applyFill="1" applyBorder="1" applyAlignment="1">
      <alignment horizontal="center" vertical="center"/>
    </xf>
    <xf numFmtId="201" fontId="20" fillId="2" borderId="12" xfId="4" applyNumberFormat="1" applyFont="1" applyFill="1" applyBorder="1" applyAlignment="1">
      <alignment horizontal="center" vertical="center"/>
    </xf>
    <xf numFmtId="201" fontId="20" fillId="2" borderId="13" xfId="4" applyNumberFormat="1" applyFont="1" applyFill="1" applyBorder="1" applyAlignment="1">
      <alignment horizontal="center" vertical="center"/>
    </xf>
    <xf numFmtId="0" fontId="20" fillId="2" borderId="79" xfId="4" applyFont="1" applyFill="1" applyBorder="1" applyAlignment="1">
      <alignment horizontal="center" vertical="center"/>
    </xf>
    <xf numFmtId="0" fontId="20" fillId="2" borderId="53" xfId="4" applyFont="1" applyFill="1" applyBorder="1" applyAlignment="1">
      <alignment horizontal="center" vertical="center"/>
    </xf>
    <xf numFmtId="0" fontId="20" fillId="2" borderId="78" xfId="4" applyFont="1" applyFill="1" applyBorder="1" applyAlignment="1">
      <alignment horizontal="center" vertical="center"/>
    </xf>
    <xf numFmtId="0" fontId="22" fillId="2" borderId="11" xfId="4" applyFont="1" applyFill="1" applyBorder="1" applyAlignment="1">
      <alignment horizontal="left" vertical="center" wrapText="1"/>
    </xf>
    <xf numFmtId="0" fontId="22" fillId="2" borderId="12" xfId="4" applyFont="1" applyFill="1" applyBorder="1" applyAlignment="1">
      <alignment horizontal="left" vertical="center" wrapText="1"/>
    </xf>
    <xf numFmtId="0" fontId="22" fillId="2" borderId="13" xfId="4" applyFont="1" applyFill="1" applyBorder="1" applyAlignment="1">
      <alignment horizontal="left" vertical="center" wrapText="1"/>
    </xf>
    <xf numFmtId="0" fontId="22" fillId="2" borderId="16" xfId="4" applyFont="1" applyFill="1" applyBorder="1" applyAlignment="1">
      <alignment horizontal="left" vertical="center" wrapText="1"/>
    </xf>
    <xf numFmtId="0" fontId="22" fillId="2" borderId="6" xfId="4" applyFont="1" applyFill="1" applyBorder="1" applyAlignment="1">
      <alignment horizontal="left" vertical="center" wrapText="1"/>
    </xf>
    <xf numFmtId="0" fontId="22" fillId="2" borderId="17" xfId="4" applyFont="1" applyFill="1" applyBorder="1" applyAlignment="1">
      <alignment horizontal="left" vertical="center" wrapText="1"/>
    </xf>
    <xf numFmtId="202" fontId="22" fillId="10" borderId="11" xfId="0" applyNumberFormat="1" applyFont="1" applyFill="1" applyBorder="1" applyAlignment="1">
      <alignment horizontal="center" vertical="center" wrapText="1"/>
    </xf>
    <xf numFmtId="202" fontId="22" fillId="10" borderId="12" xfId="0" applyNumberFormat="1" applyFont="1" applyFill="1" applyBorder="1" applyAlignment="1">
      <alignment horizontal="center" vertical="center" wrapText="1"/>
    </xf>
    <xf numFmtId="202" fontId="22" fillId="10" borderId="13" xfId="0" applyNumberFormat="1" applyFont="1" applyFill="1" applyBorder="1" applyAlignment="1">
      <alignment horizontal="center" vertical="center" wrapText="1"/>
    </xf>
    <xf numFmtId="202" fontId="22" fillId="10" borderId="16" xfId="0" applyNumberFormat="1" applyFont="1" applyFill="1" applyBorder="1" applyAlignment="1">
      <alignment horizontal="center" vertical="center" wrapText="1"/>
    </xf>
    <xf numFmtId="202" fontId="22" fillId="10" borderId="6" xfId="0" applyNumberFormat="1" applyFont="1" applyFill="1" applyBorder="1" applyAlignment="1">
      <alignment horizontal="center" vertical="center" wrapText="1"/>
    </xf>
    <xf numFmtId="202" fontId="22" fillId="10" borderId="17" xfId="0" applyNumberFormat="1" applyFont="1" applyFill="1" applyBorder="1" applyAlignment="1">
      <alignment horizontal="center" vertical="center" wrapText="1"/>
    </xf>
    <xf numFmtId="203" fontId="22" fillId="2" borderId="11" xfId="4" applyNumberFormat="1" applyFont="1" applyFill="1" applyBorder="1" applyAlignment="1">
      <alignment horizontal="center" vertical="center" wrapText="1"/>
    </xf>
    <xf numFmtId="203" fontId="22" fillId="2" borderId="12" xfId="4" applyNumberFormat="1" applyFont="1" applyFill="1" applyBorder="1" applyAlignment="1">
      <alignment horizontal="center" vertical="center" wrapText="1"/>
    </xf>
    <xf numFmtId="203" fontId="22" fillId="2" borderId="13" xfId="4" applyNumberFormat="1" applyFont="1" applyFill="1" applyBorder="1" applyAlignment="1">
      <alignment horizontal="center" vertical="center" wrapText="1"/>
    </xf>
    <xf numFmtId="203" fontId="22" fillId="2" borderId="16" xfId="4" applyNumberFormat="1" applyFont="1" applyFill="1" applyBorder="1" applyAlignment="1">
      <alignment horizontal="center" vertical="center" wrapText="1"/>
    </xf>
    <xf numFmtId="203" fontId="22" fillId="2" borderId="6" xfId="4" applyNumberFormat="1" applyFont="1" applyFill="1" applyBorder="1" applyAlignment="1">
      <alignment horizontal="center" vertical="center" wrapText="1"/>
    </xf>
    <xf numFmtId="203" fontId="22" fillId="2" borderId="17" xfId="4" applyNumberFormat="1" applyFont="1" applyFill="1" applyBorder="1" applyAlignment="1">
      <alignment horizontal="center" vertical="center" wrapText="1"/>
    </xf>
    <xf numFmtId="0" fontId="20" fillId="0" borderId="25" xfId="4" applyFont="1" applyBorder="1" applyAlignment="1">
      <alignment horizontal="left" vertical="center" wrapText="1"/>
    </xf>
    <xf numFmtId="203" fontId="22" fillId="2" borderId="11" xfId="4" applyNumberFormat="1" applyFont="1" applyFill="1" applyBorder="1" applyAlignment="1">
      <alignment horizontal="left" vertical="center" wrapText="1"/>
    </xf>
    <xf numFmtId="203" fontId="22" fillId="2" borderId="12" xfId="4" applyNumberFormat="1" applyFont="1" applyFill="1" applyBorder="1" applyAlignment="1">
      <alignment horizontal="left" vertical="center" wrapText="1"/>
    </xf>
    <xf numFmtId="203" fontId="22" fillId="2" borderId="13" xfId="4" applyNumberFormat="1" applyFont="1" applyFill="1" applyBorder="1" applyAlignment="1">
      <alignment horizontal="left" vertical="center" wrapText="1"/>
    </xf>
    <xf numFmtId="203" fontId="22" fillId="2" borderId="16" xfId="4" applyNumberFormat="1" applyFont="1" applyFill="1" applyBorder="1" applyAlignment="1">
      <alignment horizontal="left" vertical="center" wrapText="1"/>
    </xf>
    <xf numFmtId="203" fontId="22" fillId="2" borderId="6" xfId="4" applyNumberFormat="1" applyFont="1" applyFill="1" applyBorder="1" applyAlignment="1">
      <alignment horizontal="left" vertical="center" wrapText="1"/>
    </xf>
    <xf numFmtId="203" fontId="22" fillId="2" borderId="17" xfId="4" applyNumberFormat="1" applyFont="1" applyFill="1" applyBorder="1" applyAlignment="1">
      <alignment horizontal="left" vertical="center" wrapText="1"/>
    </xf>
    <xf numFmtId="0" fontId="22" fillId="0" borderId="23" xfId="0" applyFont="1" applyBorder="1" applyAlignment="1">
      <alignment horizontal="left" vertical="top" wrapText="1"/>
    </xf>
    <xf numFmtId="0" fontId="22" fillId="0" borderId="33" xfId="0" applyFont="1" applyBorder="1" applyAlignment="1">
      <alignment horizontal="left" vertical="top" wrapText="1"/>
    </xf>
    <xf numFmtId="0" fontId="22" fillId="0" borderId="18" xfId="0" applyFont="1" applyBorder="1" applyAlignment="1">
      <alignment horizontal="left" vertical="top" wrapText="1"/>
    </xf>
    <xf numFmtId="0" fontId="22" fillId="0" borderId="19" xfId="0" applyFont="1" applyBorder="1" applyAlignment="1">
      <alignment horizontal="left" vertical="top" wrapText="1"/>
    </xf>
    <xf numFmtId="0" fontId="22" fillId="0" borderId="20" xfId="0" applyFont="1" applyBorder="1" applyAlignment="1">
      <alignment horizontal="left" vertical="top" wrapText="1"/>
    </xf>
    <xf numFmtId="201" fontId="20" fillId="2" borderId="72" xfId="4" applyNumberFormat="1" applyFont="1" applyFill="1" applyBorder="1" applyAlignment="1">
      <alignment horizontal="center" vertical="center"/>
    </xf>
    <xf numFmtId="201" fontId="20" fillId="2" borderId="50" xfId="4" applyNumberFormat="1" applyFont="1" applyFill="1" applyBorder="1" applyAlignment="1">
      <alignment horizontal="center" vertical="center"/>
    </xf>
    <xf numFmtId="201" fontId="20" fillId="2" borderId="73" xfId="4" applyNumberFormat="1" applyFont="1" applyFill="1" applyBorder="1" applyAlignment="1">
      <alignment horizontal="center" vertical="center"/>
    </xf>
    <xf numFmtId="0" fontId="20" fillId="2" borderId="16" xfId="4" applyFont="1" applyFill="1" applyBorder="1" applyAlignment="1">
      <alignment horizontal="center" vertical="center" wrapText="1"/>
    </xf>
    <xf numFmtId="0" fontId="20" fillId="2" borderId="17" xfId="4" applyFont="1" applyFill="1" applyBorder="1" applyAlignment="1">
      <alignment horizontal="center" vertical="center" wrapText="1"/>
    </xf>
    <xf numFmtId="0" fontId="20" fillId="2" borderId="16" xfId="4" applyFont="1" applyFill="1" applyBorder="1" applyAlignment="1">
      <alignment horizontal="center" vertical="center" shrinkToFit="1"/>
    </xf>
    <xf numFmtId="0" fontId="20" fillId="2" borderId="6" xfId="4" applyFont="1" applyFill="1" applyBorder="1" applyAlignment="1">
      <alignment horizontal="center" vertical="center" shrinkToFit="1"/>
    </xf>
    <xf numFmtId="0" fontId="20" fillId="2" borderId="17" xfId="4" applyFont="1" applyFill="1" applyBorder="1" applyAlignment="1">
      <alignment horizontal="center" vertical="center" shrinkToFit="1"/>
    </xf>
    <xf numFmtId="0" fontId="22" fillId="2" borderId="14" xfId="4" applyFont="1" applyFill="1" applyBorder="1" applyAlignment="1">
      <alignment horizontal="left" vertical="center" wrapText="1"/>
    </xf>
    <xf numFmtId="0" fontId="22" fillId="2" borderId="15" xfId="4" applyFont="1" applyFill="1" applyBorder="1" applyAlignment="1">
      <alignment horizontal="left" vertical="center" wrapText="1"/>
    </xf>
    <xf numFmtId="0" fontId="20" fillId="2" borderId="72" xfId="4" applyFont="1" applyFill="1" applyBorder="1" applyAlignment="1">
      <alignment horizontal="center" vertical="center"/>
    </xf>
    <xf numFmtId="0" fontId="20" fillId="2" borderId="50" xfId="4" applyFont="1" applyFill="1" applyBorder="1" applyAlignment="1">
      <alignment horizontal="center" vertical="center"/>
    </xf>
    <xf numFmtId="0" fontId="20" fillId="2" borderId="73" xfId="4" applyFont="1" applyFill="1" applyBorder="1" applyAlignment="1">
      <alignment horizontal="center" vertical="center"/>
    </xf>
    <xf numFmtId="0" fontId="20" fillId="0" borderId="0" xfId="4" applyFont="1" applyFill="1" applyAlignment="1">
      <alignment horizontal="left" vertical="center" wrapText="1"/>
    </xf>
    <xf numFmtId="0" fontId="22" fillId="2" borderId="83" xfId="4" applyFont="1" applyFill="1" applyBorder="1" applyAlignment="1">
      <alignment horizontal="left" vertical="top" wrapText="1"/>
    </xf>
    <xf numFmtId="0" fontId="20" fillId="2" borderId="25" xfId="4" applyFont="1" applyFill="1" applyBorder="1" applyAlignment="1">
      <alignment horizontal="left" vertical="top"/>
    </xf>
    <xf numFmtId="0" fontId="20" fillId="2" borderId="0" xfId="4" applyFont="1" applyFill="1" applyAlignment="1">
      <alignment vertical="top" wrapText="1"/>
    </xf>
    <xf numFmtId="0" fontId="20" fillId="2" borderId="25" xfId="4" applyFont="1" applyFill="1" applyBorder="1" applyAlignment="1">
      <alignment vertical="top" wrapText="1"/>
    </xf>
    <xf numFmtId="0" fontId="22" fillId="0" borderId="83" xfId="4" applyFont="1" applyBorder="1" applyAlignment="1">
      <alignment vertical="top" wrapText="1"/>
    </xf>
    <xf numFmtId="0" fontId="22" fillId="2" borderId="83" xfId="4" applyFont="1" applyFill="1" applyBorder="1" applyAlignment="1">
      <alignment vertical="top" wrapText="1"/>
    </xf>
    <xf numFmtId="0" fontId="24" fillId="2" borderId="0" xfId="4" applyFont="1" applyFill="1" applyAlignment="1">
      <alignment horizontal="left" vertical="top" wrapText="1" shrinkToFit="1"/>
    </xf>
    <xf numFmtId="0" fontId="24" fillId="2" borderId="5" xfId="4" applyFont="1" applyFill="1" applyBorder="1" applyAlignment="1">
      <alignment horizontal="left" vertical="top" wrapText="1" shrinkToFit="1"/>
    </xf>
    <xf numFmtId="0" fontId="20" fillId="0" borderId="0" xfId="4" applyFont="1" applyFill="1" applyAlignment="1">
      <alignment horizontal="left" vertical="top" wrapText="1" shrinkToFit="1"/>
    </xf>
    <xf numFmtId="0" fontId="20" fillId="2" borderId="5" xfId="4" applyFont="1" applyFill="1" applyBorder="1" applyAlignment="1">
      <alignment horizontal="left" vertical="top" wrapText="1"/>
    </xf>
    <xf numFmtId="0" fontId="22" fillId="0" borderId="5" xfId="4" applyFont="1" applyFill="1" applyBorder="1" applyAlignment="1">
      <alignment horizontal="left" vertical="center" shrinkToFit="1"/>
    </xf>
    <xf numFmtId="0" fontId="20" fillId="0" borderId="0" xfId="4" applyFont="1" applyFill="1" applyAlignment="1">
      <alignment vertical="top" wrapText="1"/>
    </xf>
    <xf numFmtId="0" fontId="20" fillId="0" borderId="5" xfId="4" applyFont="1" applyFill="1" applyBorder="1" applyAlignment="1">
      <alignment vertical="top" wrapText="1"/>
    </xf>
    <xf numFmtId="0" fontId="22" fillId="0" borderId="14" xfId="4" applyFont="1" applyBorder="1" applyAlignment="1">
      <alignment vertical="top" wrapText="1"/>
    </xf>
    <xf numFmtId="0" fontId="22" fillId="0" borderId="15" xfId="4" applyFont="1" applyBorder="1" applyAlignment="1">
      <alignment vertical="top" wrapText="1"/>
    </xf>
    <xf numFmtId="0" fontId="22" fillId="0" borderId="16" xfId="4" applyFont="1" applyBorder="1" applyAlignment="1">
      <alignment vertical="top" wrapText="1"/>
    </xf>
    <xf numFmtId="0" fontId="22" fillId="0" borderId="6" xfId="4" applyFont="1" applyBorder="1" applyAlignment="1">
      <alignment vertical="top" wrapText="1"/>
    </xf>
    <xf numFmtId="0" fontId="22" fillId="0" borderId="17" xfId="4" applyFont="1" applyBorder="1" applyAlignment="1">
      <alignment vertical="top" wrapText="1"/>
    </xf>
    <xf numFmtId="0" fontId="22" fillId="0" borderId="14" xfId="4" applyFont="1" applyBorder="1" applyAlignment="1">
      <alignment horizontal="left" vertical="top" wrapText="1"/>
    </xf>
    <xf numFmtId="0" fontId="22" fillId="0" borderId="15" xfId="4" applyFont="1" applyBorder="1" applyAlignment="1">
      <alignment horizontal="left" vertical="top" wrapText="1"/>
    </xf>
    <xf numFmtId="199" fontId="20" fillId="2" borderId="19" xfId="4" applyNumberFormat="1" applyFont="1" applyFill="1" applyBorder="1" applyAlignment="1">
      <alignment horizontal="left" vertical="center"/>
    </xf>
    <xf numFmtId="199" fontId="20" fillId="2" borderId="20" xfId="4" applyNumberFormat="1" applyFont="1" applyFill="1" applyBorder="1" applyAlignment="1">
      <alignment horizontal="left" vertical="center"/>
    </xf>
    <xf numFmtId="0" fontId="33" fillId="0" borderId="11" xfId="0" applyFont="1" applyBorder="1" applyAlignment="1">
      <alignment horizontal="left" vertical="top" wrapText="1"/>
    </xf>
    <xf numFmtId="0" fontId="33" fillId="0" borderId="12" xfId="0" applyFont="1" applyBorder="1" applyAlignment="1">
      <alignment horizontal="left" vertical="top" wrapText="1"/>
    </xf>
    <xf numFmtId="0" fontId="33" fillId="0" borderId="13" xfId="0" applyFont="1" applyBorder="1" applyAlignment="1">
      <alignment horizontal="left" vertical="top" wrapText="1"/>
    </xf>
    <xf numFmtId="0" fontId="33" fillId="0" borderId="0" xfId="0" applyFont="1" applyBorder="1" applyAlignment="1">
      <alignment horizontal="left" vertical="top" wrapText="1"/>
    </xf>
    <xf numFmtId="195" fontId="20" fillId="2" borderId="18" xfId="4" applyNumberFormat="1" applyFont="1" applyFill="1" applyBorder="1" applyAlignment="1">
      <alignment horizontal="center" vertical="center" shrinkToFit="1"/>
    </xf>
    <xf numFmtId="195" fontId="20" fillId="2" borderId="20" xfId="4" applyNumberFormat="1" applyFont="1" applyFill="1" applyBorder="1" applyAlignment="1">
      <alignment horizontal="center" vertical="center" shrinkToFit="1"/>
    </xf>
    <xf numFmtId="0" fontId="20" fillId="0" borderId="44" xfId="4" applyFont="1" applyBorder="1" applyAlignment="1">
      <alignment horizontal="center" vertical="center" shrinkToFit="1"/>
    </xf>
    <xf numFmtId="0" fontId="20" fillId="0" borderId="152" xfId="4" applyFont="1" applyBorder="1" applyAlignment="1">
      <alignment horizontal="center" vertical="center" shrinkToFit="1"/>
    </xf>
    <xf numFmtId="195" fontId="20" fillId="2" borderId="19" xfId="4" applyNumberFormat="1" applyFont="1" applyFill="1" applyBorder="1" applyAlignment="1">
      <alignment horizontal="center" vertical="center" shrinkToFit="1"/>
    </xf>
    <xf numFmtId="0" fontId="20" fillId="2" borderId="0" xfId="5" applyFont="1" applyFill="1" applyAlignment="1">
      <alignment horizontal="left" vertical="center"/>
    </xf>
    <xf numFmtId="0" fontId="20" fillId="2" borderId="25" xfId="5" applyFont="1" applyFill="1" applyBorder="1" applyAlignment="1">
      <alignment horizontal="left" vertical="center"/>
    </xf>
    <xf numFmtId="0" fontId="22" fillId="0" borderId="5" xfId="0" applyFont="1" applyBorder="1" applyAlignment="1">
      <alignment vertical="top" wrapText="1"/>
    </xf>
    <xf numFmtId="0" fontId="20" fillId="2" borderId="18" xfId="4" quotePrefix="1" applyFont="1" applyFill="1" applyBorder="1" applyAlignment="1">
      <alignment horizontal="center" vertical="center"/>
    </xf>
    <xf numFmtId="199" fontId="20" fillId="2" borderId="18" xfId="4" applyNumberFormat="1" applyFont="1" applyFill="1" applyBorder="1" applyAlignment="1">
      <alignment horizontal="right" vertical="center"/>
    </xf>
    <xf numFmtId="199" fontId="20" fillId="2" borderId="19" xfId="4" applyNumberFormat="1" applyFont="1" applyFill="1" applyBorder="1" applyAlignment="1">
      <alignment horizontal="right" vertical="center"/>
    </xf>
    <xf numFmtId="0" fontId="23" fillId="0" borderId="0" xfId="4" applyFont="1" applyAlignment="1">
      <alignment horizontal="left" vertical="center" wrapText="1"/>
    </xf>
    <xf numFmtId="0" fontId="23" fillId="0" borderId="5" xfId="4" applyFont="1" applyBorder="1" applyAlignment="1">
      <alignment horizontal="left" vertical="center" wrapText="1"/>
    </xf>
    <xf numFmtId="0" fontId="14" fillId="0" borderId="105" xfId="4" applyFont="1" applyBorder="1" applyAlignment="1">
      <alignment horizontal="center" vertical="center"/>
    </xf>
    <xf numFmtId="0" fontId="14" fillId="0" borderId="30" xfId="4" applyFont="1" applyBorder="1" applyAlignment="1">
      <alignment horizontal="center" vertical="center"/>
    </xf>
    <xf numFmtId="0" fontId="14" fillId="0" borderId="69" xfId="4" applyFont="1" applyBorder="1" applyAlignment="1">
      <alignment horizontal="center" vertical="center"/>
    </xf>
    <xf numFmtId="0" fontId="26" fillId="0" borderId="0" xfId="4" applyFont="1" applyAlignment="1">
      <alignment horizontal="left" vertical="top" wrapText="1"/>
    </xf>
    <xf numFmtId="0" fontId="26" fillId="0" borderId="5" xfId="4" applyFont="1" applyBorder="1" applyAlignment="1">
      <alignment horizontal="left" vertical="top" wrapText="1"/>
    </xf>
    <xf numFmtId="0" fontId="20" fillId="2" borderId="6" xfId="4" applyFont="1" applyFill="1" applyBorder="1">
      <alignment vertical="center"/>
    </xf>
    <xf numFmtId="0" fontId="35" fillId="0" borderId="0" xfId="4" applyFont="1" applyAlignment="1">
      <alignment horizontal="left" vertical="top" wrapText="1"/>
    </xf>
    <xf numFmtId="0" fontId="35" fillId="0" borderId="5" xfId="4" applyFont="1" applyBorder="1" applyAlignment="1">
      <alignment horizontal="left" vertical="top" wrapText="1"/>
    </xf>
    <xf numFmtId="0" fontId="20" fillId="2" borderId="339" xfId="4" applyFont="1" applyFill="1" applyBorder="1" applyAlignment="1">
      <alignment horizontal="center" vertical="center"/>
    </xf>
    <xf numFmtId="0" fontId="20" fillId="2" borderId="336" xfId="4" applyFont="1" applyFill="1" applyBorder="1" applyAlignment="1">
      <alignment horizontal="center" vertical="center"/>
    </xf>
    <xf numFmtId="0" fontId="20" fillId="2" borderId="337" xfId="4" applyFont="1" applyFill="1" applyBorder="1" applyAlignment="1">
      <alignment horizontal="center" vertical="center"/>
    </xf>
    <xf numFmtId="0" fontId="20" fillId="2" borderId="341" xfId="4" applyFont="1" applyFill="1" applyBorder="1" applyAlignment="1">
      <alignment horizontal="center" vertical="center"/>
    </xf>
    <xf numFmtId="0" fontId="22" fillId="2" borderId="20" xfId="4" applyFont="1" applyFill="1" applyBorder="1" applyAlignment="1">
      <alignment horizontal="center" vertical="top"/>
    </xf>
    <xf numFmtId="0" fontId="22" fillId="2" borderId="44" xfId="4" applyFont="1" applyFill="1" applyBorder="1" applyAlignment="1">
      <alignment horizontal="center" vertical="top"/>
    </xf>
    <xf numFmtId="0" fontId="20" fillId="0" borderId="201" xfId="4" applyFont="1" applyBorder="1" applyAlignment="1">
      <alignment horizontal="center" vertical="center"/>
    </xf>
    <xf numFmtId="0" fontId="20" fillId="0" borderId="339" xfId="4" applyFont="1" applyBorder="1" applyAlignment="1">
      <alignment horizontal="center" vertical="center"/>
    </xf>
    <xf numFmtId="0" fontId="20" fillId="0" borderId="336" xfId="4" applyFont="1" applyBorder="1" applyAlignment="1">
      <alignment horizontal="center" vertical="center"/>
    </xf>
    <xf numFmtId="0" fontId="20" fillId="0" borderId="337" xfId="4" applyFont="1" applyBorder="1" applyAlignment="1">
      <alignment horizontal="center" vertical="center"/>
    </xf>
    <xf numFmtId="0" fontId="20" fillId="0" borderId="341" xfId="4" applyFont="1" applyBorder="1" applyAlignment="1">
      <alignment horizontal="center" vertical="center"/>
    </xf>
    <xf numFmtId="0" fontId="20" fillId="2" borderId="342" xfId="4" applyFont="1" applyFill="1" applyBorder="1" applyAlignment="1">
      <alignment horizontal="center" vertical="center" shrinkToFit="1"/>
    </xf>
    <xf numFmtId="0" fontId="20" fillId="2" borderId="338" xfId="4" applyFont="1" applyFill="1" applyBorder="1" applyAlignment="1">
      <alignment horizontal="center" vertical="center" shrinkToFit="1"/>
    </xf>
    <xf numFmtId="0" fontId="20" fillId="2" borderId="201" xfId="4" applyFont="1" applyFill="1" applyBorder="1" applyAlignment="1">
      <alignment horizontal="center" vertical="center" shrinkToFit="1"/>
    </xf>
    <xf numFmtId="0" fontId="20" fillId="2" borderId="340" xfId="4" applyFont="1" applyFill="1" applyBorder="1" applyAlignment="1">
      <alignment horizontal="center" vertical="center" shrinkToFit="1"/>
    </xf>
    <xf numFmtId="0" fontId="20" fillId="2" borderId="0" xfId="4" applyFont="1" applyFill="1">
      <alignment vertical="center"/>
    </xf>
    <xf numFmtId="0" fontId="20" fillId="2" borderId="25" xfId="4" applyFont="1" applyFill="1" applyBorder="1">
      <alignment vertical="center"/>
    </xf>
    <xf numFmtId="0" fontId="20" fillId="0" borderId="5" xfId="4" applyFont="1" applyFill="1" applyBorder="1" applyAlignment="1">
      <alignment horizontal="left"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7" xfId="0" applyFont="1" applyBorder="1" applyAlignment="1">
      <alignment horizontal="center" vertical="center" wrapText="1"/>
    </xf>
    <xf numFmtId="0" fontId="20" fillId="2" borderId="11" xfId="4" applyFont="1" applyFill="1" applyBorder="1" applyAlignment="1">
      <alignment vertical="center" wrapText="1"/>
    </xf>
    <xf numFmtId="0" fontId="15" fillId="0" borderId="12" xfId="0" applyFont="1" applyBorder="1" applyAlignment="1">
      <alignment vertical="center" wrapText="1"/>
    </xf>
    <xf numFmtId="0" fontId="15" fillId="0" borderId="13" xfId="0" applyFont="1" applyBorder="1" applyAlignment="1">
      <alignment vertical="center" wrapText="1"/>
    </xf>
    <xf numFmtId="0" fontId="15" fillId="0" borderId="16" xfId="0" applyFont="1" applyBorder="1" applyAlignment="1">
      <alignment vertical="center" wrapText="1"/>
    </xf>
    <xf numFmtId="0" fontId="15" fillId="0" borderId="6" xfId="0" applyFont="1" applyBorder="1" applyAlignment="1">
      <alignment vertical="center" wrapText="1"/>
    </xf>
    <xf numFmtId="0" fontId="15" fillId="0" borderId="17" xfId="0" applyFont="1" applyBorder="1" applyAlignment="1">
      <alignment vertical="center" wrapText="1"/>
    </xf>
    <xf numFmtId="0" fontId="32" fillId="0" borderId="32" xfId="4" applyFont="1" applyBorder="1" applyAlignment="1">
      <alignment horizontal="center" vertical="center"/>
    </xf>
    <xf numFmtId="0" fontId="32" fillId="0" borderId="28" xfId="4" applyFont="1" applyBorder="1" applyAlignment="1">
      <alignment horizontal="center" vertical="center"/>
    </xf>
    <xf numFmtId="0" fontId="20" fillId="0" borderId="5" xfId="4" applyFont="1" applyFill="1" applyBorder="1" applyAlignment="1">
      <alignment horizontal="left" vertical="top" wrapText="1"/>
    </xf>
    <xf numFmtId="0" fontId="20" fillId="0" borderId="18" xfId="4" applyFont="1" applyFill="1" applyBorder="1" applyAlignment="1">
      <alignment horizontal="center" vertical="top" wrapText="1"/>
    </xf>
    <xf numFmtId="0" fontId="20" fillId="0" borderId="19" xfId="4" applyFont="1" applyFill="1" applyBorder="1" applyAlignment="1">
      <alignment horizontal="center" vertical="top" wrapText="1"/>
    </xf>
    <xf numFmtId="0" fontId="20" fillId="0" borderId="20" xfId="4" applyFont="1" applyFill="1" applyBorder="1" applyAlignment="1">
      <alignment horizontal="center" vertical="top" wrapText="1"/>
    </xf>
    <xf numFmtId="0" fontId="20" fillId="0" borderId="14" xfId="4" applyFont="1" applyFill="1" applyBorder="1" applyAlignment="1">
      <alignment horizontal="left" vertical="center" wrapText="1"/>
    </xf>
    <xf numFmtId="0" fontId="20" fillId="0" borderId="15" xfId="4" applyFont="1" applyFill="1" applyBorder="1" applyAlignment="1">
      <alignment horizontal="left" vertical="center" wrapText="1"/>
    </xf>
    <xf numFmtId="0" fontId="20" fillId="0" borderId="16" xfId="4" applyFont="1" applyFill="1" applyBorder="1" applyAlignment="1">
      <alignment horizontal="left" vertical="center" wrapText="1"/>
    </xf>
    <xf numFmtId="0" fontId="20" fillId="0" borderId="6" xfId="4" applyFont="1" applyFill="1" applyBorder="1" applyAlignment="1">
      <alignment horizontal="left" vertical="center" wrapText="1"/>
    </xf>
    <xf numFmtId="0" fontId="20" fillId="0" borderId="17" xfId="4" applyFont="1" applyFill="1" applyBorder="1" applyAlignment="1">
      <alignment horizontal="left" vertical="center" wrapText="1"/>
    </xf>
    <xf numFmtId="0" fontId="26" fillId="0" borderId="11" xfId="4" applyFont="1" applyBorder="1" applyAlignment="1">
      <alignment horizontal="left" vertical="top" wrapText="1"/>
    </xf>
    <xf numFmtId="0" fontId="26" fillId="0" borderId="12" xfId="4" applyFont="1" applyBorder="1" applyAlignment="1">
      <alignment horizontal="left" vertical="top" wrapText="1"/>
    </xf>
    <xf numFmtId="0" fontId="26" fillId="0" borderId="13" xfId="4" applyFont="1" applyBorder="1" applyAlignment="1">
      <alignment horizontal="left" vertical="top" wrapText="1"/>
    </xf>
    <xf numFmtId="0" fontId="26" fillId="0" borderId="14" xfId="4" applyFont="1" applyBorder="1" applyAlignment="1">
      <alignment horizontal="left" vertical="top" wrapText="1"/>
    </xf>
    <xf numFmtId="0" fontId="26" fillId="0" borderId="15" xfId="4" applyFont="1" applyBorder="1" applyAlignment="1">
      <alignment horizontal="left" vertical="top" wrapText="1"/>
    </xf>
    <xf numFmtId="0" fontId="26" fillId="0" borderId="16" xfId="4" applyFont="1" applyBorder="1" applyAlignment="1">
      <alignment horizontal="left" vertical="top" wrapText="1"/>
    </xf>
    <xf numFmtId="0" fontId="26" fillId="0" borderId="6" xfId="4" applyFont="1" applyBorder="1" applyAlignment="1">
      <alignment horizontal="left" vertical="top" wrapText="1"/>
    </xf>
    <xf numFmtId="0" fontId="26" fillId="0" borderId="17" xfId="4" applyFont="1" applyBorder="1" applyAlignment="1">
      <alignment horizontal="left" vertical="top" wrapText="1"/>
    </xf>
    <xf numFmtId="0" fontId="20" fillId="2" borderId="77" xfId="4" applyFont="1" applyFill="1" applyBorder="1" applyAlignment="1">
      <alignment horizontal="center" vertical="center"/>
    </xf>
    <xf numFmtId="0" fontId="20" fillId="0" borderId="77" xfId="4" applyFont="1" applyBorder="1" applyAlignment="1">
      <alignment horizontal="center" vertical="center" shrinkToFit="1"/>
    </xf>
    <xf numFmtId="0" fontId="20" fillId="0" borderId="66" xfId="4" applyFont="1" applyBorder="1" applyAlignment="1">
      <alignment horizontal="center" vertical="center" shrinkToFit="1"/>
    </xf>
    <xf numFmtId="0" fontId="20" fillId="0" borderId="67" xfId="4" applyFont="1" applyBorder="1" applyAlignment="1">
      <alignment horizontal="center" vertical="center" shrinkToFit="1"/>
    </xf>
    <xf numFmtId="0" fontId="20" fillId="2" borderId="244" xfId="4" applyFont="1" applyFill="1" applyBorder="1" applyAlignment="1">
      <alignment horizontal="distributed" vertical="center" indent="1"/>
    </xf>
    <xf numFmtId="0" fontId="20" fillId="2" borderId="245" xfId="4" applyFont="1" applyFill="1" applyBorder="1" applyAlignment="1">
      <alignment horizontal="distributed" vertical="center" indent="1"/>
    </xf>
    <xf numFmtId="0" fontId="20" fillId="2" borderId="246" xfId="4" applyFont="1" applyFill="1" applyBorder="1" applyAlignment="1">
      <alignment horizontal="distributed" vertical="center" indent="1"/>
    </xf>
    <xf numFmtId="0" fontId="20" fillId="2" borderId="250" xfId="4" applyFont="1" applyFill="1" applyBorder="1" applyAlignment="1">
      <alignment horizontal="distributed" vertical="center" indent="1"/>
    </xf>
    <xf numFmtId="0" fontId="20" fillId="2" borderId="251" xfId="4" applyFont="1" applyFill="1" applyBorder="1" applyAlignment="1">
      <alignment horizontal="distributed" vertical="center" indent="1"/>
    </xf>
    <xf numFmtId="0" fontId="20" fillId="2" borderId="252" xfId="4" applyFont="1" applyFill="1" applyBorder="1" applyAlignment="1">
      <alignment horizontal="distributed" vertical="center" indent="1"/>
    </xf>
    <xf numFmtId="0" fontId="20" fillId="0" borderId="244" xfId="4" applyFont="1" applyBorder="1" applyAlignment="1">
      <alignment horizontal="left" vertical="center" wrapText="1"/>
    </xf>
    <xf numFmtId="0" fontId="20" fillId="0" borderId="245" xfId="4" applyFont="1" applyBorder="1" applyAlignment="1">
      <alignment horizontal="left" vertical="center" wrapText="1"/>
    </xf>
    <xf numFmtId="0" fontId="20" fillId="0" borderId="246" xfId="4" applyFont="1" applyBorder="1" applyAlignment="1">
      <alignment horizontal="left" vertical="center" wrapText="1"/>
    </xf>
    <xf numFmtId="0" fontId="20" fillId="0" borderId="250" xfId="4" applyFont="1" applyBorder="1" applyAlignment="1">
      <alignment horizontal="left" vertical="center" wrapText="1"/>
    </xf>
    <xf numFmtId="0" fontId="20" fillId="0" borderId="251" xfId="4" applyFont="1" applyBorder="1" applyAlignment="1">
      <alignment horizontal="left" vertical="center" wrapText="1"/>
    </xf>
    <xf numFmtId="0" fontId="20" fillId="0" borderId="252" xfId="4" applyFont="1" applyBorder="1" applyAlignment="1">
      <alignment horizontal="left" vertical="center" wrapText="1"/>
    </xf>
    <xf numFmtId="0" fontId="20" fillId="2" borderId="275" xfId="4" applyFont="1" applyFill="1" applyBorder="1" applyAlignment="1">
      <alignment horizontal="center" vertical="center"/>
    </xf>
    <xf numFmtId="0" fontId="20" fillId="2" borderId="276" xfId="4" applyFont="1" applyFill="1" applyBorder="1" applyAlignment="1">
      <alignment horizontal="center" vertical="center"/>
    </xf>
    <xf numFmtId="0" fontId="20" fillId="2" borderId="277" xfId="4" applyFont="1" applyFill="1" applyBorder="1" applyAlignment="1">
      <alignment horizontal="center" vertical="center"/>
    </xf>
    <xf numFmtId="0" fontId="20" fillId="2" borderId="278" xfId="4" applyFont="1" applyFill="1" applyBorder="1" applyAlignment="1">
      <alignment horizontal="center" vertical="center"/>
    </xf>
    <xf numFmtId="0" fontId="20" fillId="2" borderId="279" xfId="4" applyFont="1" applyFill="1" applyBorder="1" applyAlignment="1">
      <alignment horizontal="center" vertical="center"/>
    </xf>
    <xf numFmtId="0" fontId="20" fillId="2" borderId="280" xfId="4" applyFont="1" applyFill="1" applyBorder="1" applyAlignment="1">
      <alignment horizontal="center" vertical="center"/>
    </xf>
    <xf numFmtId="0" fontId="20" fillId="0" borderId="275" xfId="4" applyFont="1" applyBorder="1" applyAlignment="1">
      <alignment horizontal="left" vertical="center" wrapText="1"/>
    </xf>
    <xf numFmtId="0" fontId="20" fillId="0" borderId="276" xfId="4" applyFont="1" applyBorder="1" applyAlignment="1">
      <alignment horizontal="left" vertical="center" wrapText="1"/>
    </xf>
    <xf numFmtId="0" fontId="20" fillId="0" borderId="277" xfId="4" applyFont="1" applyBorder="1" applyAlignment="1">
      <alignment horizontal="left" vertical="center" wrapText="1"/>
    </xf>
    <xf numFmtId="0" fontId="20" fillId="0" borderId="278" xfId="4" applyFont="1" applyBorder="1" applyAlignment="1">
      <alignment horizontal="left" vertical="center" wrapText="1"/>
    </xf>
    <xf numFmtId="0" fontId="20" fillId="0" borderId="279" xfId="4" applyFont="1" applyBorder="1" applyAlignment="1">
      <alignment horizontal="left" vertical="center" wrapText="1"/>
    </xf>
    <xf numFmtId="0" fontId="20" fillId="0" borderId="280" xfId="4" applyFont="1" applyBorder="1" applyAlignment="1">
      <alignment horizontal="left" vertical="center" wrapText="1"/>
    </xf>
    <xf numFmtId="0" fontId="20" fillId="0" borderId="275" xfId="4" applyFont="1" applyBorder="1" applyAlignment="1">
      <alignment horizontal="center" vertical="center"/>
    </xf>
    <xf numFmtId="0" fontId="20" fillId="0" borderId="276" xfId="4" applyFont="1" applyBorder="1" applyAlignment="1">
      <alignment horizontal="center" vertical="center"/>
    </xf>
    <xf numFmtId="0" fontId="20" fillId="0" borderId="277" xfId="4" applyFont="1" applyBorder="1" applyAlignment="1">
      <alignment horizontal="center" vertical="center"/>
    </xf>
    <xf numFmtId="0" fontId="20" fillId="0" borderId="278" xfId="4" applyFont="1" applyBorder="1" applyAlignment="1">
      <alignment horizontal="center" vertical="center"/>
    </xf>
    <xf numFmtId="0" fontId="20" fillId="0" borderId="279" xfId="4" applyFont="1" applyBorder="1" applyAlignment="1">
      <alignment horizontal="center" vertical="center"/>
    </xf>
    <xf numFmtId="0" fontId="20" fillId="0" borderId="280" xfId="4" applyFont="1" applyBorder="1" applyAlignment="1">
      <alignment horizontal="center" vertical="center"/>
    </xf>
    <xf numFmtId="0" fontId="20" fillId="2" borderId="16" xfId="4" applyFont="1" applyFill="1" applyBorder="1" applyAlignment="1">
      <alignment horizontal="left" vertical="center"/>
    </xf>
    <xf numFmtId="0" fontId="20" fillId="2" borderId="6" xfId="4" applyFont="1" applyFill="1" applyBorder="1" applyAlignment="1">
      <alignment horizontal="left" vertical="center"/>
    </xf>
    <xf numFmtId="0" fontId="20" fillId="2" borderId="17" xfId="4" applyFont="1" applyFill="1" applyBorder="1" applyAlignment="1">
      <alignment horizontal="left" vertical="center"/>
    </xf>
    <xf numFmtId="3" fontId="20" fillId="0" borderId="16" xfId="4" applyNumberFormat="1" applyFont="1" applyBorder="1" applyAlignment="1">
      <alignment horizontal="center" vertical="center" wrapText="1"/>
    </xf>
    <xf numFmtId="3" fontId="20" fillId="0" borderId="6" xfId="4" applyNumberFormat="1" applyFont="1" applyBorder="1" applyAlignment="1">
      <alignment horizontal="center" vertical="center" wrapText="1"/>
    </xf>
    <xf numFmtId="3" fontId="20" fillId="0" borderId="17" xfId="4" applyNumberFormat="1" applyFont="1" applyBorder="1" applyAlignment="1">
      <alignment horizontal="center" vertical="center" wrapText="1"/>
    </xf>
    <xf numFmtId="3" fontId="20" fillId="0" borderId="79" xfId="4" applyNumberFormat="1" applyFont="1" applyBorder="1" applyAlignment="1">
      <alignment horizontal="center" vertical="center" wrapText="1"/>
    </xf>
    <xf numFmtId="3" fontId="20" fillId="0" borderId="53" xfId="4" applyNumberFormat="1" applyFont="1" applyBorder="1" applyAlignment="1">
      <alignment horizontal="center" vertical="center" wrapText="1"/>
    </xf>
    <xf numFmtId="3" fontId="20" fillId="0" borderId="78" xfId="4" applyNumberFormat="1" applyFont="1" applyBorder="1" applyAlignment="1">
      <alignment horizontal="center" vertical="center" wrapText="1"/>
    </xf>
    <xf numFmtId="0" fontId="22" fillId="0" borderId="11" xfId="0" applyFont="1" applyBorder="1" applyAlignment="1">
      <alignment vertical="top" wrapText="1"/>
    </xf>
    <xf numFmtId="0" fontId="22" fillId="0" borderId="12" xfId="0" applyFont="1" applyBorder="1" applyAlignment="1">
      <alignment vertical="top" wrapText="1"/>
    </xf>
    <xf numFmtId="0" fontId="22" fillId="0" borderId="13" xfId="0" applyFont="1" applyBorder="1" applyAlignment="1">
      <alignment vertical="top" wrapText="1"/>
    </xf>
    <xf numFmtId="0" fontId="22" fillId="0" borderId="14" xfId="0" applyFont="1" applyBorder="1" applyAlignment="1">
      <alignment vertical="top" wrapText="1"/>
    </xf>
    <xf numFmtId="0" fontId="22" fillId="0" borderId="15" xfId="0" applyFont="1" applyBorder="1" applyAlignment="1">
      <alignment vertical="top" wrapText="1"/>
    </xf>
    <xf numFmtId="0" fontId="22" fillId="0" borderId="16" xfId="0" applyFont="1" applyBorder="1" applyAlignment="1">
      <alignment vertical="top" wrapText="1"/>
    </xf>
    <xf numFmtId="0" fontId="22" fillId="0" borderId="6" xfId="0" applyFont="1" applyBorder="1" applyAlignment="1">
      <alignment vertical="top" wrapText="1"/>
    </xf>
    <xf numFmtId="0" fontId="22" fillId="0" borderId="17" xfId="0" applyFont="1" applyBorder="1" applyAlignment="1">
      <alignment vertical="top" wrapText="1"/>
    </xf>
    <xf numFmtId="0" fontId="20" fillId="0" borderId="11" xfId="4" applyFont="1" applyBorder="1" applyAlignment="1">
      <alignment horizontal="distributed" vertical="center"/>
    </xf>
    <xf numFmtId="0" fontId="20" fillId="0" borderId="12" xfId="4" applyFont="1" applyBorder="1" applyAlignment="1">
      <alignment horizontal="distributed" vertical="center"/>
    </xf>
    <xf numFmtId="0" fontId="20" fillId="0" borderId="13" xfId="4" applyFont="1" applyBorder="1" applyAlignment="1">
      <alignment horizontal="distributed" vertical="center"/>
    </xf>
    <xf numFmtId="180" fontId="20" fillId="2" borderId="11" xfId="4" applyNumberFormat="1" applyFont="1" applyFill="1" applyBorder="1" applyAlignment="1">
      <alignment horizontal="center" vertical="center" shrinkToFit="1"/>
    </xf>
    <xf numFmtId="180" fontId="20" fillId="2" borderId="12" xfId="4" applyNumberFormat="1" applyFont="1" applyFill="1" applyBorder="1" applyAlignment="1">
      <alignment horizontal="center" vertical="center" shrinkToFit="1"/>
    </xf>
    <xf numFmtId="180" fontId="20" fillId="2" borderId="13" xfId="4" applyNumberFormat="1" applyFont="1" applyFill="1" applyBorder="1" applyAlignment="1">
      <alignment horizontal="center" vertical="center" shrinkToFit="1"/>
    </xf>
    <xf numFmtId="0" fontId="20" fillId="0" borderId="14" xfId="4" applyFont="1" applyBorder="1" applyAlignment="1">
      <alignment horizontal="distributed" vertical="center"/>
    </xf>
    <xf numFmtId="0" fontId="20" fillId="0" borderId="0" xfId="4" applyFont="1" applyAlignment="1">
      <alignment horizontal="distributed" vertical="center"/>
    </xf>
    <xf numFmtId="0" fontId="20" fillId="0" borderId="15" xfId="4" applyFont="1" applyBorder="1" applyAlignment="1">
      <alignment horizontal="distributed" vertical="center"/>
    </xf>
    <xf numFmtId="180" fontId="20" fillId="2" borderId="0" xfId="4" applyNumberFormat="1" applyFont="1" applyFill="1" applyAlignment="1">
      <alignment horizontal="center" vertical="center" shrinkToFit="1"/>
    </xf>
    <xf numFmtId="180" fontId="20" fillId="2" borderId="15" xfId="4" applyNumberFormat="1" applyFont="1" applyFill="1" applyBorder="1" applyAlignment="1">
      <alignment horizontal="center" vertical="center" shrinkToFit="1"/>
    </xf>
    <xf numFmtId="0" fontId="20" fillId="0" borderId="77" xfId="4" applyFont="1" applyBorder="1" applyAlignment="1">
      <alignment horizontal="distributed" vertical="center"/>
    </xf>
    <xf numFmtId="0" fontId="20" fillId="0" borderId="66" xfId="4" applyFont="1" applyBorder="1" applyAlignment="1">
      <alignment horizontal="distributed" vertical="center"/>
    </xf>
    <xf numFmtId="0" fontId="20" fillId="0" borderId="67" xfId="4" applyFont="1" applyBorder="1" applyAlignment="1">
      <alignment horizontal="distributed" vertical="center"/>
    </xf>
    <xf numFmtId="180" fontId="20" fillId="2" borderId="66" xfId="4" applyNumberFormat="1" applyFont="1" applyFill="1" applyBorder="1" applyAlignment="1">
      <alignment horizontal="center" vertical="center" shrinkToFit="1"/>
    </xf>
    <xf numFmtId="180" fontId="20" fillId="2" borderId="67" xfId="4" applyNumberFormat="1" applyFont="1" applyFill="1" applyBorder="1" applyAlignment="1">
      <alignment horizontal="center" vertical="center" shrinkToFit="1"/>
    </xf>
    <xf numFmtId="0" fontId="20" fillId="0" borderId="74" xfId="4" applyFont="1" applyBorder="1" applyAlignment="1">
      <alignment horizontal="distributed" vertical="center"/>
    </xf>
    <xf numFmtId="0" fontId="20" fillId="0" borderId="64" xfId="4" applyFont="1" applyBorder="1" applyAlignment="1">
      <alignment horizontal="distributed" vertical="center"/>
    </xf>
    <xf numFmtId="0" fontId="20" fillId="0" borderId="75" xfId="4" applyFont="1" applyBorder="1" applyAlignment="1">
      <alignment horizontal="distributed" vertical="center"/>
    </xf>
    <xf numFmtId="180" fontId="20" fillId="2" borderId="276" xfId="4" applyNumberFormat="1" applyFont="1" applyFill="1" applyBorder="1" applyAlignment="1">
      <alignment horizontal="center" vertical="center" shrinkToFit="1"/>
    </xf>
    <xf numFmtId="180" fontId="20" fillId="2" borderId="277" xfId="4" applyNumberFormat="1" applyFont="1" applyFill="1" applyBorder="1" applyAlignment="1">
      <alignment horizontal="center" vertical="center" shrinkToFit="1"/>
    </xf>
    <xf numFmtId="180" fontId="20" fillId="2" borderId="242" xfId="4" applyNumberFormat="1" applyFont="1" applyFill="1" applyBorder="1" applyAlignment="1">
      <alignment horizontal="center" vertical="center" shrinkToFit="1"/>
    </xf>
    <xf numFmtId="180" fontId="20" fillId="2" borderId="243" xfId="4" applyNumberFormat="1" applyFont="1" applyFill="1" applyBorder="1" applyAlignment="1">
      <alignment horizontal="center" vertical="center" shrinkToFit="1"/>
    </xf>
    <xf numFmtId="0" fontId="20" fillId="0" borderId="241" xfId="4" applyFont="1" applyBorder="1" applyAlignment="1">
      <alignment horizontal="center" vertical="center"/>
    </xf>
    <xf numFmtId="0" fontId="20" fillId="0" borderId="242" xfId="4" applyFont="1" applyBorder="1" applyAlignment="1">
      <alignment horizontal="center" vertical="center"/>
    </xf>
    <xf numFmtId="0" fontId="20" fillId="0" borderId="243" xfId="4" applyFont="1" applyBorder="1" applyAlignment="1">
      <alignment horizontal="center" vertical="center"/>
    </xf>
    <xf numFmtId="0" fontId="20" fillId="0" borderId="16" xfId="4" applyFont="1" applyBorder="1" applyAlignment="1">
      <alignment horizontal="distributed" vertical="center" shrinkToFit="1"/>
    </xf>
    <xf numFmtId="0" fontId="20" fillId="0" borderId="6" xfId="4" applyFont="1" applyBorder="1" applyAlignment="1">
      <alignment horizontal="distributed" vertical="center" shrinkToFit="1"/>
    </xf>
    <xf numFmtId="0" fontId="20" fillId="0" borderId="17" xfId="4" applyFont="1" applyBorder="1" applyAlignment="1">
      <alignment horizontal="distributed" vertical="center" shrinkToFit="1"/>
    </xf>
    <xf numFmtId="211" fontId="20" fillId="2" borderId="0" xfId="4" applyNumberFormat="1" applyFont="1" applyFill="1" applyAlignment="1">
      <alignment horizontal="right" vertical="center" shrinkToFit="1"/>
    </xf>
    <xf numFmtId="0" fontId="22" fillId="0" borderId="5" xfId="4" applyFont="1" applyFill="1" applyBorder="1" applyAlignment="1">
      <alignment vertical="top" wrapText="1"/>
    </xf>
    <xf numFmtId="0" fontId="22" fillId="0" borderId="7" xfId="4" applyFont="1" applyFill="1" applyBorder="1" applyAlignment="1">
      <alignment vertical="top" wrapText="1"/>
    </xf>
    <xf numFmtId="0" fontId="22" fillId="0" borderId="10" xfId="4" applyFont="1" applyFill="1" applyBorder="1" applyAlignment="1">
      <alignment vertical="top" wrapText="1"/>
    </xf>
    <xf numFmtId="0" fontId="5" fillId="2" borderId="0" xfId="4" applyFont="1" applyFill="1" applyBorder="1" applyAlignment="1">
      <alignment horizontal="left" vertical="top"/>
    </xf>
    <xf numFmtId="0" fontId="5" fillId="2" borderId="0" xfId="4" applyFont="1" applyFill="1" applyBorder="1" applyAlignment="1">
      <alignment horizontal="center" vertical="top"/>
    </xf>
    <xf numFmtId="0" fontId="5" fillId="2" borderId="25" xfId="4" applyFont="1" applyFill="1" applyBorder="1" applyAlignment="1">
      <alignment horizontal="left" vertical="center"/>
    </xf>
    <xf numFmtId="211" fontId="5" fillId="2" borderId="0" xfId="4" applyNumberFormat="1" applyFont="1" applyFill="1" applyBorder="1" applyAlignment="1">
      <alignment horizontal="right" vertical="center" shrinkToFit="1"/>
    </xf>
    <xf numFmtId="0" fontId="5" fillId="2" borderId="0" xfId="4" applyFont="1" applyFill="1" applyBorder="1" applyAlignment="1">
      <alignment horizontal="left" vertical="center" shrinkToFit="1"/>
    </xf>
    <xf numFmtId="0" fontId="5" fillId="2" borderId="0" xfId="4" applyFont="1" applyFill="1" applyBorder="1" applyAlignment="1">
      <alignment horizontal="center" vertical="center"/>
    </xf>
    <xf numFmtId="0" fontId="20" fillId="0" borderId="0" xfId="0" applyFont="1" applyBorder="1" applyAlignment="1">
      <alignment horizontal="left" vertical="top" wrapText="1"/>
    </xf>
    <xf numFmtId="0" fontId="24" fillId="0" borderId="11" xfId="4" applyFont="1" applyBorder="1" applyAlignment="1">
      <alignment horizontal="left" vertical="top" wrapText="1"/>
    </xf>
    <xf numFmtId="0" fontId="24" fillId="0" borderId="12" xfId="4" applyFont="1" applyBorder="1" applyAlignment="1">
      <alignment horizontal="left" vertical="top" wrapText="1"/>
    </xf>
    <xf numFmtId="0" fontId="24" fillId="0" borderId="13" xfId="4" applyFont="1" applyBorder="1" applyAlignment="1">
      <alignment horizontal="left" vertical="top" wrapText="1"/>
    </xf>
    <xf numFmtId="0" fontId="24" fillId="0" borderId="14" xfId="4" applyFont="1" applyBorder="1" applyAlignment="1">
      <alignment horizontal="left" vertical="top" wrapText="1"/>
    </xf>
    <xf numFmtId="0" fontId="24" fillId="0" borderId="15" xfId="4" applyFont="1" applyBorder="1" applyAlignment="1">
      <alignment horizontal="left" vertical="top" wrapText="1"/>
    </xf>
    <xf numFmtId="0" fontId="24" fillId="0" borderId="16" xfId="4" applyFont="1" applyBorder="1" applyAlignment="1">
      <alignment horizontal="left" vertical="top" wrapText="1"/>
    </xf>
    <xf numFmtId="0" fontId="24" fillId="0" borderId="6" xfId="4" applyFont="1" applyBorder="1" applyAlignment="1">
      <alignment horizontal="left" vertical="top" wrapText="1"/>
    </xf>
    <xf numFmtId="0" fontId="24" fillId="0" borderId="17" xfId="4" applyFont="1" applyBorder="1" applyAlignment="1">
      <alignment horizontal="left" vertical="top" wrapText="1"/>
    </xf>
    <xf numFmtId="0" fontId="44" fillId="0" borderId="0" xfId="0" applyFont="1" applyAlignment="1">
      <alignment horizontal="left" vertical="center"/>
    </xf>
    <xf numFmtId="0" fontId="44" fillId="0" borderId="25" xfId="0" applyFont="1" applyBorder="1" applyAlignment="1">
      <alignment horizontal="left" vertical="center"/>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37" fillId="0" borderId="0" xfId="4" applyFont="1" applyAlignment="1">
      <alignment horizontal="left" vertical="center" wrapText="1"/>
    </xf>
    <xf numFmtId="0" fontId="37" fillId="0" borderId="5" xfId="4" applyFont="1" applyBorder="1" applyAlignment="1">
      <alignment horizontal="left" vertical="center" wrapText="1"/>
    </xf>
    <xf numFmtId="0" fontId="67" fillId="0" borderId="0" xfId="0" applyFont="1" applyAlignment="1">
      <alignment horizontal="left" vertical="top" wrapText="1"/>
    </xf>
    <xf numFmtId="0" fontId="67" fillId="0" borderId="6" xfId="0" applyFont="1" applyBorder="1" applyAlignment="1">
      <alignment horizontal="left" vertical="top" wrapText="1"/>
    </xf>
    <xf numFmtId="0" fontId="20" fillId="0" borderId="39" xfId="4" applyFont="1" applyBorder="1" applyAlignment="1">
      <alignment horizontal="left" vertical="top" wrapText="1"/>
    </xf>
    <xf numFmtId="0" fontId="20" fillId="0" borderId="0" xfId="4" applyFont="1" applyBorder="1" applyAlignment="1">
      <alignment horizontal="left" vertical="top" wrapText="1"/>
    </xf>
    <xf numFmtId="0" fontId="20" fillId="2" borderId="25" xfId="4" applyFont="1" applyFill="1" applyBorder="1" applyAlignment="1">
      <alignment horizontal="center" vertical="center"/>
    </xf>
    <xf numFmtId="0" fontId="24" fillId="0" borderId="5" xfId="0" applyFont="1" applyBorder="1" applyAlignment="1">
      <alignment horizontal="left" vertical="top" wrapText="1"/>
    </xf>
    <xf numFmtId="0" fontId="26" fillId="2" borderId="0" xfId="4" applyFont="1" applyFill="1" applyAlignment="1">
      <alignment horizontal="left" vertical="center"/>
    </xf>
    <xf numFmtId="0" fontId="26" fillId="2" borderId="25" xfId="4" applyFont="1" applyFill="1" applyBorder="1" applyAlignment="1">
      <alignment horizontal="left" vertical="center"/>
    </xf>
    <xf numFmtId="0" fontId="20" fillId="2" borderId="83" xfId="4" applyFont="1" applyFill="1" applyBorder="1" applyAlignment="1">
      <alignment horizontal="left" vertical="center"/>
    </xf>
    <xf numFmtId="0" fontId="20" fillId="2" borderId="5" xfId="4" applyFont="1" applyFill="1" applyBorder="1" applyAlignment="1">
      <alignment horizontal="left" vertical="center"/>
    </xf>
    <xf numFmtId="0" fontId="71" fillId="2" borderId="0" xfId="0" applyFont="1" applyFill="1" applyAlignment="1">
      <alignment horizontal="left" vertical="top" wrapText="1"/>
    </xf>
    <xf numFmtId="0" fontId="73" fillId="2" borderId="0" xfId="0" applyFont="1" applyFill="1" applyAlignment="1">
      <alignment horizontal="left" vertical="top" wrapText="1"/>
    </xf>
    <xf numFmtId="0" fontId="73" fillId="2" borderId="5" xfId="0" applyFont="1" applyFill="1" applyBorder="1" applyAlignment="1">
      <alignment horizontal="left" vertical="top" wrapText="1"/>
    </xf>
    <xf numFmtId="180" fontId="20" fillId="2" borderId="11" xfId="4" applyNumberFormat="1" applyFont="1" applyFill="1" applyBorder="1" applyAlignment="1">
      <alignment horizontal="center" vertical="center"/>
    </xf>
    <xf numFmtId="180" fontId="20" fillId="2" borderId="12" xfId="4" applyNumberFormat="1" applyFont="1" applyFill="1" applyBorder="1" applyAlignment="1">
      <alignment horizontal="center" vertical="center"/>
    </xf>
    <xf numFmtId="180" fontId="20" fillId="2" borderId="13" xfId="4" applyNumberFormat="1" applyFont="1" applyFill="1" applyBorder="1" applyAlignment="1">
      <alignment horizontal="center" vertical="center"/>
    </xf>
    <xf numFmtId="180" fontId="20" fillId="2" borderId="14" xfId="4" applyNumberFormat="1" applyFont="1" applyFill="1" applyBorder="1" applyAlignment="1">
      <alignment horizontal="center" vertical="center"/>
    </xf>
    <xf numFmtId="180" fontId="20" fillId="2" borderId="0" xfId="4" applyNumberFormat="1" applyFont="1" applyFill="1" applyAlignment="1">
      <alignment horizontal="center" vertical="center"/>
    </xf>
    <xf numFmtId="180" fontId="20" fillId="2" borderId="15" xfId="4" applyNumberFormat="1" applyFont="1" applyFill="1" applyBorder="1" applyAlignment="1">
      <alignment horizontal="center" vertical="center"/>
    </xf>
    <xf numFmtId="0" fontId="20" fillId="2" borderId="11" xfId="4" applyFont="1" applyFill="1" applyBorder="1" applyAlignment="1">
      <alignment horizontal="left" vertical="center" wrapText="1"/>
    </xf>
    <xf numFmtId="0" fontId="20" fillId="2" borderId="12" xfId="4" applyFont="1" applyFill="1" applyBorder="1" applyAlignment="1">
      <alignment horizontal="left" vertical="center" wrapText="1"/>
    </xf>
    <xf numFmtId="0" fontId="20" fillId="2" borderId="13" xfId="4" applyFont="1" applyFill="1" applyBorder="1" applyAlignment="1">
      <alignment horizontal="left" vertical="center" wrapText="1"/>
    </xf>
    <xf numFmtId="0" fontId="20" fillId="2" borderId="14" xfId="4" applyFont="1" applyFill="1" applyBorder="1" applyAlignment="1">
      <alignment horizontal="left" vertical="center" wrapText="1"/>
    </xf>
    <xf numFmtId="0" fontId="20" fillId="2" borderId="15" xfId="4" applyFont="1" applyFill="1" applyBorder="1" applyAlignment="1">
      <alignment horizontal="left" vertical="center" wrapText="1"/>
    </xf>
    <xf numFmtId="180" fontId="20" fillId="2" borderId="16" xfId="4" applyNumberFormat="1" applyFont="1" applyFill="1" applyBorder="1" applyAlignment="1">
      <alignment horizontal="center" vertical="center"/>
    </xf>
    <xf numFmtId="180" fontId="20" fillId="2" borderId="6" xfId="4" applyNumberFormat="1" applyFont="1" applyFill="1" applyBorder="1" applyAlignment="1">
      <alignment horizontal="center" vertical="center"/>
    </xf>
    <xf numFmtId="180" fontId="20" fillId="2" borderId="17" xfId="4" applyNumberFormat="1" applyFont="1" applyFill="1" applyBorder="1" applyAlignment="1">
      <alignment horizontal="center" vertical="center"/>
    </xf>
    <xf numFmtId="0" fontId="20" fillId="2" borderId="16" xfId="4" applyFont="1" applyFill="1" applyBorder="1" applyAlignment="1">
      <alignment horizontal="left" vertical="center" wrapText="1"/>
    </xf>
    <xf numFmtId="0" fontId="20" fillId="2" borderId="6" xfId="4" applyFont="1" applyFill="1" applyBorder="1" applyAlignment="1">
      <alignment horizontal="left" vertical="center" wrapText="1"/>
    </xf>
    <xf numFmtId="0" fontId="20" fillId="2" borderId="17" xfId="4" applyFont="1" applyFill="1" applyBorder="1" applyAlignment="1">
      <alignment horizontal="left" vertical="center" wrapText="1"/>
    </xf>
    <xf numFmtId="0" fontId="22" fillId="2" borderId="0" xfId="4" applyFont="1" applyFill="1" applyBorder="1" applyAlignment="1">
      <alignment horizontal="left" vertical="top" wrapText="1"/>
    </xf>
    <xf numFmtId="0" fontId="20" fillId="0" borderId="6" xfId="4" applyFont="1" applyBorder="1" applyAlignment="1">
      <alignment horizontal="left" vertical="center"/>
    </xf>
    <xf numFmtId="0" fontId="20" fillId="0" borderId="26" xfId="4" applyFont="1" applyBorder="1" applyAlignment="1">
      <alignment horizontal="left" vertical="center"/>
    </xf>
    <xf numFmtId="0" fontId="20" fillId="2" borderId="0" xfId="4" applyFont="1" applyFill="1" applyAlignment="1">
      <alignment horizontal="center" vertical="top" wrapText="1"/>
    </xf>
    <xf numFmtId="0" fontId="22" fillId="0" borderId="83" xfId="4" applyFont="1" applyFill="1" applyBorder="1" applyAlignment="1">
      <alignment horizontal="left" vertical="top" wrapText="1"/>
    </xf>
    <xf numFmtId="0" fontId="22" fillId="0" borderId="0" xfId="4" applyFont="1" applyFill="1" applyBorder="1" applyAlignment="1">
      <alignment horizontal="left" vertical="top" wrapText="1"/>
    </xf>
    <xf numFmtId="0" fontId="22" fillId="0" borderId="0" xfId="4" applyFont="1" applyFill="1" applyAlignment="1">
      <alignment horizontal="left" vertical="center"/>
    </xf>
    <xf numFmtId="0" fontId="22" fillId="0" borderId="5" xfId="4" applyFont="1" applyFill="1" applyBorder="1" applyAlignment="1">
      <alignment horizontal="left" vertical="center"/>
    </xf>
    <xf numFmtId="0" fontId="15" fillId="0" borderId="0" xfId="0" applyFont="1" applyAlignment="1">
      <alignment vertical="top" wrapText="1"/>
    </xf>
    <xf numFmtId="0" fontId="15" fillId="0" borderId="5" xfId="0" applyFont="1" applyBorder="1" applyAlignment="1">
      <alignment vertical="top" wrapText="1"/>
    </xf>
    <xf numFmtId="0" fontId="20" fillId="0" borderId="77" xfId="4" applyFont="1" applyFill="1" applyBorder="1" applyAlignment="1">
      <alignment horizontal="right" vertical="center"/>
    </xf>
    <xf numFmtId="0" fontId="20" fillId="0" borderId="66" xfId="4" applyFont="1" applyFill="1" applyBorder="1" applyAlignment="1">
      <alignment horizontal="right" vertical="center"/>
    </xf>
    <xf numFmtId="203" fontId="20" fillId="0" borderId="66" xfId="4" applyNumberFormat="1" applyFont="1" applyFill="1" applyBorder="1">
      <alignment vertical="center"/>
    </xf>
    <xf numFmtId="0" fontId="22" fillId="0" borderId="66" xfId="4" applyFont="1" applyFill="1" applyBorder="1" applyAlignment="1">
      <alignment horizontal="left" vertical="center" shrinkToFit="1"/>
    </xf>
    <xf numFmtId="0" fontId="22" fillId="0" borderId="77" xfId="4" applyFont="1" applyFill="1" applyBorder="1" applyAlignment="1">
      <alignment horizontal="left" vertical="center" shrinkToFit="1"/>
    </xf>
    <xf numFmtId="0" fontId="22" fillId="0" borderId="66" xfId="0" applyFont="1" applyBorder="1" applyAlignment="1">
      <alignment horizontal="left" vertical="center" shrinkToFit="1"/>
    </xf>
    <xf numFmtId="0" fontId="22" fillId="0" borderId="67" xfId="0" applyFont="1" applyBorder="1" applyAlignment="1">
      <alignment horizontal="left" vertical="center" shrinkToFit="1"/>
    </xf>
    <xf numFmtId="0" fontId="20" fillId="0" borderId="19" xfId="4" applyFont="1" applyFill="1" applyBorder="1" applyAlignment="1">
      <alignment horizontal="center" shrinkToFit="1"/>
    </xf>
    <xf numFmtId="203" fontId="20" fillId="0" borderId="6" xfId="4" applyNumberFormat="1" applyFont="1" applyFill="1" applyBorder="1">
      <alignment vertical="center"/>
    </xf>
    <xf numFmtId="0" fontId="22" fillId="0" borderId="6" xfId="4" applyFont="1" applyFill="1" applyBorder="1" applyAlignment="1">
      <alignment horizontal="left" vertical="center" shrinkToFit="1"/>
    </xf>
    <xf numFmtId="0" fontId="22" fillId="0" borderId="16" xfId="4" applyFont="1" applyFill="1" applyBorder="1" applyAlignment="1">
      <alignment horizontal="left" vertical="center" shrinkToFit="1"/>
    </xf>
    <xf numFmtId="0" fontId="22" fillId="0" borderId="6" xfId="0" applyFont="1" applyBorder="1" applyAlignment="1">
      <alignment horizontal="left" vertical="center" shrinkToFit="1"/>
    </xf>
    <xf numFmtId="0" fontId="22" fillId="0" borderId="17" xfId="0" applyFont="1" applyBorder="1" applyAlignment="1">
      <alignment horizontal="left" vertical="center" shrinkToFit="1"/>
    </xf>
    <xf numFmtId="203" fontId="20" fillId="0" borderId="12" xfId="4" applyNumberFormat="1" applyFont="1" applyFill="1" applyBorder="1">
      <alignment vertical="center"/>
    </xf>
    <xf numFmtId="0" fontId="22" fillId="0" borderId="12" xfId="0" applyFont="1" applyBorder="1" applyAlignment="1">
      <alignment horizontal="left" vertical="center" shrinkToFit="1"/>
    </xf>
    <xf numFmtId="0" fontId="22" fillId="0" borderId="13" xfId="0" applyFont="1" applyBorder="1" applyAlignment="1">
      <alignment horizontal="left" vertical="center" shrinkToFit="1"/>
    </xf>
    <xf numFmtId="0" fontId="30" fillId="0" borderId="0" xfId="4" applyFont="1" applyFill="1" applyAlignment="1">
      <alignment horizontal="left" vertical="center" shrinkToFit="1"/>
    </xf>
    <xf numFmtId="0" fontId="30" fillId="0" borderId="5" xfId="4" applyFont="1" applyFill="1" applyBorder="1" applyAlignment="1">
      <alignment horizontal="left" vertical="center" shrinkToFit="1"/>
    </xf>
    <xf numFmtId="0" fontId="20" fillId="0" borderId="0" xfId="4" applyFont="1" applyFill="1" applyAlignment="1">
      <alignment horizontal="center" shrinkToFit="1"/>
    </xf>
    <xf numFmtId="0" fontId="22" fillId="0" borderId="0" xfId="4" applyFont="1" applyFill="1" applyAlignment="1">
      <alignment horizontal="center" vertical="top" wrapText="1"/>
    </xf>
    <xf numFmtId="0" fontId="22" fillId="0" borderId="5" xfId="4" applyFont="1" applyFill="1" applyBorder="1" applyAlignment="1">
      <alignment horizontal="center" vertical="top" wrapText="1"/>
    </xf>
    <xf numFmtId="0" fontId="22" fillId="0" borderId="83" xfId="4" applyFont="1" applyFill="1" applyBorder="1" applyAlignment="1">
      <alignment horizontal="left" vertical="top"/>
    </xf>
    <xf numFmtId="0" fontId="22" fillId="0" borderId="0" xfId="4" applyFont="1" applyFill="1" applyBorder="1" applyAlignment="1">
      <alignment horizontal="left" vertical="top"/>
    </xf>
    <xf numFmtId="0" fontId="22" fillId="0" borderId="5" xfId="4" applyFont="1" applyFill="1" applyBorder="1" applyAlignment="1">
      <alignment horizontal="left" vertical="top"/>
    </xf>
    <xf numFmtId="0" fontId="20" fillId="0" borderId="6" xfId="4" applyFont="1" applyFill="1" applyBorder="1">
      <alignment vertical="center"/>
    </xf>
    <xf numFmtId="0" fontId="22" fillId="0" borderId="83" xfId="4" applyFont="1" applyBorder="1" applyAlignment="1">
      <alignment horizontal="left" vertical="top" wrapText="1"/>
    </xf>
    <xf numFmtId="0" fontId="22" fillId="2" borderId="83" xfId="4" applyFont="1" applyFill="1" applyBorder="1" applyAlignment="1">
      <alignment horizontal="left" vertical="center" wrapText="1"/>
    </xf>
    <xf numFmtId="0" fontId="20" fillId="0" borderId="0" xfId="4" applyFont="1" applyFill="1" applyAlignment="1">
      <alignment horizontal="center"/>
    </xf>
    <xf numFmtId="0" fontId="20" fillId="2" borderId="0" xfId="4" applyFont="1" applyFill="1" applyAlignment="1">
      <alignment horizontal="center" shrinkToFit="1"/>
    </xf>
    <xf numFmtId="0" fontId="20" fillId="2" borderId="0" xfId="4" applyFont="1" applyFill="1" applyAlignment="1">
      <alignment horizontal="center"/>
    </xf>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0" fontId="22" fillId="0" borderId="14" xfId="0" applyFont="1" applyBorder="1" applyAlignment="1">
      <alignment horizontal="left" vertical="top" wrapText="1"/>
    </xf>
    <xf numFmtId="0" fontId="22" fillId="0" borderId="0" xfId="0" applyFont="1" applyBorder="1" applyAlignment="1">
      <alignment horizontal="left" vertical="top" wrapText="1"/>
    </xf>
    <xf numFmtId="0" fontId="22" fillId="0" borderId="0" xfId="4" applyFont="1" applyAlignment="1">
      <alignment horizontal="left" vertical="center" wrapText="1" shrinkToFit="1"/>
    </xf>
    <xf numFmtId="0" fontId="22" fillId="0" borderId="5" xfId="4" applyFont="1" applyBorder="1" applyAlignment="1">
      <alignment horizontal="left" vertical="center" wrapText="1" shrinkToFit="1"/>
    </xf>
    <xf numFmtId="0" fontId="22" fillId="0" borderId="16" xfId="0" applyFont="1" applyBorder="1" applyAlignment="1">
      <alignment horizontal="left" vertical="top" wrapText="1"/>
    </xf>
    <xf numFmtId="0" fontId="22" fillId="0" borderId="17" xfId="0" applyFont="1" applyBorder="1" applyAlignment="1">
      <alignment horizontal="left" vertical="top" wrapText="1"/>
    </xf>
    <xf numFmtId="183" fontId="20" fillId="2" borderId="12" xfId="1" applyNumberFormat="1" applyFont="1" applyFill="1" applyBorder="1" applyAlignment="1">
      <alignment vertical="center"/>
    </xf>
    <xf numFmtId="0" fontId="20" fillId="10" borderId="6" xfId="4" applyFont="1" applyFill="1" applyBorder="1" applyAlignment="1">
      <alignment horizontal="center" vertical="center"/>
    </xf>
    <xf numFmtId="183" fontId="20" fillId="2" borderId="6" xfId="1" applyNumberFormat="1" applyFont="1" applyFill="1" applyBorder="1" applyAlignment="1">
      <alignment vertical="center"/>
    </xf>
    <xf numFmtId="0" fontId="20" fillId="10" borderId="11" xfId="4" applyFont="1" applyFill="1" applyBorder="1" applyAlignment="1">
      <alignment horizontal="center" vertical="center"/>
    </xf>
    <xf numFmtId="0" fontId="20" fillId="10" borderId="12" xfId="4" applyFont="1" applyFill="1" applyBorder="1" applyAlignment="1">
      <alignment horizontal="center" vertical="center"/>
    </xf>
    <xf numFmtId="0" fontId="20" fillId="2" borderId="12" xfId="4" applyFont="1" applyFill="1" applyBorder="1">
      <alignment vertical="center"/>
    </xf>
    <xf numFmtId="0" fontId="22" fillId="0" borderId="83" xfId="4" applyFont="1" applyBorder="1" applyAlignment="1">
      <alignment horizontal="left" vertical="center" wrapText="1"/>
    </xf>
    <xf numFmtId="0" fontId="22" fillId="0" borderId="14" xfId="4" applyFont="1" applyBorder="1" applyAlignment="1">
      <alignment horizontal="left" vertical="center" wrapText="1"/>
    </xf>
    <xf numFmtId="0" fontId="20" fillId="0" borderId="0" xfId="4" applyFont="1" applyAlignment="1">
      <alignment horizontal="center" vertical="top" wrapText="1"/>
    </xf>
    <xf numFmtId="0" fontId="20" fillId="0" borderId="5" xfId="4" applyFont="1" applyBorder="1" applyAlignment="1">
      <alignment horizontal="center" vertical="top" wrapText="1"/>
    </xf>
    <xf numFmtId="0" fontId="20" fillId="0" borderId="13" xfId="0" applyFont="1" applyBorder="1" applyAlignment="1">
      <alignment horizontal="left" vertical="center" wrapText="1"/>
    </xf>
    <xf numFmtId="0" fontId="20" fillId="0" borderId="16" xfId="0" applyFont="1" applyBorder="1" applyAlignment="1">
      <alignment horizontal="left" vertical="center" wrapText="1"/>
    </xf>
    <xf numFmtId="0" fontId="20" fillId="0" borderId="6" xfId="0" applyFont="1" applyBorder="1" applyAlignment="1">
      <alignment horizontal="left" vertical="center" wrapText="1"/>
    </xf>
    <xf numFmtId="0" fontId="20" fillId="0" borderId="17" xfId="0" applyFont="1" applyBorder="1" applyAlignment="1">
      <alignment horizontal="left" vertical="center" wrapText="1"/>
    </xf>
    <xf numFmtId="0" fontId="20" fillId="0" borderId="16" xfId="4" applyFont="1" applyBorder="1" applyAlignment="1">
      <alignment horizontal="right" vertical="center"/>
    </xf>
    <xf numFmtId="0" fontId="20" fillId="0" borderId="6" xfId="4" applyFont="1" applyBorder="1" applyAlignment="1">
      <alignment horizontal="right" vertical="center"/>
    </xf>
    <xf numFmtId="0" fontId="20" fillId="10" borderId="0" xfId="4" applyFont="1" applyFill="1" applyAlignment="1">
      <alignment horizontal="center" vertical="center"/>
    </xf>
    <xf numFmtId="181" fontId="20" fillId="2" borderId="18" xfId="4" applyNumberFormat="1" applyFont="1" applyFill="1" applyBorder="1" applyAlignment="1">
      <alignment horizontal="center" vertical="center"/>
    </xf>
    <xf numFmtId="181" fontId="20" fillId="2" borderId="19" xfId="4" applyNumberFormat="1" applyFont="1" applyFill="1" applyBorder="1" applyAlignment="1">
      <alignment horizontal="center" vertical="center"/>
    </xf>
    <xf numFmtId="181" fontId="20" fillId="2" borderId="20" xfId="4" applyNumberFormat="1" applyFont="1" applyFill="1" applyBorder="1" applyAlignment="1">
      <alignment horizontal="center" vertical="center"/>
    </xf>
    <xf numFmtId="0" fontId="26" fillId="2" borderId="0" xfId="4" applyFont="1" applyFill="1">
      <alignment vertical="center"/>
    </xf>
    <xf numFmtId="0" fontId="22" fillId="0" borderId="16" xfId="4" applyFont="1" applyBorder="1" applyAlignment="1">
      <alignment horizontal="left" vertical="top" wrapText="1"/>
    </xf>
    <xf numFmtId="0" fontId="22" fillId="0" borderId="17" xfId="4" applyFont="1" applyBorder="1" applyAlignment="1">
      <alignment horizontal="left" vertical="top" wrapText="1"/>
    </xf>
  </cellXfs>
  <cellStyles count="19">
    <cellStyle name="ハイパーリンク" xfId="16" builtinId="8"/>
    <cellStyle name="桁区切り" xfId="1" builtinId="6"/>
    <cellStyle name="桁区切り 2" xfId="7"/>
    <cellStyle name="桁区切り 3" xfId="12"/>
    <cellStyle name="通貨" xfId="2" builtinId="7"/>
    <cellStyle name="通貨 2" xfId="8"/>
    <cellStyle name="通貨 3" xfId="9"/>
    <cellStyle name="通貨 4" xfId="13"/>
    <cellStyle name="標準" xfId="0" builtinId="0"/>
    <cellStyle name="標準 2" xfId="3"/>
    <cellStyle name="標準 3" xfId="10"/>
    <cellStyle name="標準 3 2" xfId="11"/>
    <cellStyle name="標準 4" xfId="14"/>
    <cellStyle name="標準 5" xfId="15"/>
    <cellStyle name="標準 6" xfId="17"/>
    <cellStyle name="標準 7" xfId="18"/>
    <cellStyle name="標準_会計管理調書  完成" xfId="4"/>
    <cellStyle name="標準_公営保育所－H21" xfId="5"/>
    <cellStyle name="標準_保育所運営調書" xfId="6"/>
  </cellStyles>
  <dxfs count="12">
    <dxf>
      <fill>
        <patternFill>
          <bgColor theme="8" tint="0.79998168889431442"/>
        </patternFill>
      </fill>
    </dxf>
    <dxf>
      <fill>
        <patternFill>
          <bgColor rgb="FFFFFFCC"/>
        </patternFill>
      </fill>
    </dxf>
    <dxf>
      <fill>
        <patternFill>
          <bgColor rgb="FFFFFFCC"/>
        </patternFill>
      </fill>
    </dxf>
    <dxf>
      <fill>
        <patternFill patternType="solid">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dxf>
    <dxf>
      <fill>
        <patternFill>
          <bgColor theme="8" tint="0.79998168889431442"/>
        </patternFill>
      </fill>
    </dxf>
  </dxfs>
  <tableStyles count="0" defaultTableStyle="TableStyleMedium2" defaultPivotStyle="PivotStyleLight16"/>
  <colors>
    <mruColors>
      <color rgb="FFCC00CC"/>
      <color rgb="FF660066"/>
      <color rgb="FF00CC00"/>
      <color rgb="FFCC66FF"/>
      <color rgb="FFFF66FF"/>
      <color rgb="FF0000FF"/>
      <color rgb="FFFFFFCC"/>
      <color rgb="FFCCFFFF"/>
      <color rgb="FFFFFF66"/>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checked="Checked" lockText="1"/>
</file>

<file path=xl/ctrlProps/ctrlProp123.xml><?xml version="1.0" encoding="utf-8"?>
<formControlPr xmlns="http://schemas.microsoft.com/office/spreadsheetml/2009/9/main" objectType="CheckBox" fmlaLink="$C$10" lockText="1"/>
</file>

<file path=xl/ctrlProps/ctrlProp124.xml><?xml version="1.0" encoding="utf-8"?>
<formControlPr xmlns="http://schemas.microsoft.com/office/spreadsheetml/2009/9/main" objectType="CheckBox" checked="Checked" lockText="1"/>
</file>

<file path=xl/ctrlProps/ctrlProp125.xml><?xml version="1.0" encoding="utf-8"?>
<formControlPr xmlns="http://schemas.microsoft.com/office/spreadsheetml/2009/9/main" objectType="CheckBox" checked="Checked"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checked="Checked"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checked="Checked"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checked="Checked" lockText="1"/>
</file>

<file path=xl/ctrlProps/ctrlProp135.xml><?xml version="1.0" encoding="utf-8"?>
<formControlPr xmlns="http://schemas.microsoft.com/office/spreadsheetml/2009/9/main" objectType="CheckBox" checked="Checked" lockText="1"/>
</file>

<file path=xl/ctrlProps/ctrlProp136.xml><?xml version="1.0" encoding="utf-8"?>
<formControlPr xmlns="http://schemas.microsoft.com/office/spreadsheetml/2009/9/main" objectType="CheckBox" checked="Checked"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fmlaLink="$BF$34" lockText="1"/>
</file>

<file path=xl/ctrlProps/ctrlProp139.xml><?xml version="1.0" encoding="utf-8"?>
<formControlPr xmlns="http://schemas.microsoft.com/office/spreadsheetml/2009/9/main" objectType="CheckBox" fmlaLink="$BF$35"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checked="Checked" fmlaLink="$BF$36" lockText="1"/>
</file>

<file path=xl/ctrlProps/ctrlProp141.xml><?xml version="1.0" encoding="utf-8"?>
<formControlPr xmlns="http://schemas.microsoft.com/office/spreadsheetml/2009/9/main" objectType="CheckBox" checked="Checked" fmlaLink="$BF$33" lockText="1"/>
</file>

<file path=xl/ctrlProps/ctrlProp142.xml><?xml version="1.0" encoding="utf-8"?>
<formControlPr xmlns="http://schemas.microsoft.com/office/spreadsheetml/2009/9/main" objectType="CheckBox" fmlaLink="$BF$37" lockText="1"/>
</file>

<file path=xl/ctrlProps/ctrlProp143.xml><?xml version="1.0" encoding="utf-8"?>
<formControlPr xmlns="http://schemas.microsoft.com/office/spreadsheetml/2009/9/main" objectType="CheckBox" checked="Checked" fmlaLink="$BF$38" lockText="1"/>
</file>

<file path=xl/ctrlProps/ctrlProp144.xml><?xml version="1.0" encoding="utf-8"?>
<formControlPr xmlns="http://schemas.microsoft.com/office/spreadsheetml/2009/9/main" objectType="CheckBox" fmlaLink="$BF$33" lockText="1"/>
</file>

<file path=xl/ctrlProps/ctrlProp145.xml><?xml version="1.0" encoding="utf-8"?>
<formControlPr xmlns="http://schemas.microsoft.com/office/spreadsheetml/2009/9/main" objectType="CheckBox" fmlaLink="$BF$34"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fmlaLink="$C$10"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fmlaLink="$BF$39" lockText="1"/>
</file>

<file path=xl/ctrlProps/ctrlProp168.xml><?xml version="1.0" encoding="utf-8"?>
<formControlPr xmlns="http://schemas.microsoft.com/office/spreadsheetml/2009/9/main" objectType="CheckBox" fmlaLink="$BF$36" lockText="1"/>
</file>

<file path=xl/ctrlProps/ctrlProp169.xml><?xml version="1.0" encoding="utf-8"?>
<formControlPr xmlns="http://schemas.microsoft.com/office/spreadsheetml/2009/9/main" objectType="CheckBox" fmlaLink="$BF$35"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fmlaLink="$BF$40" lockText="1"/>
</file>

<file path=xl/ctrlProps/ctrlProp171.xml><?xml version="1.0" encoding="utf-8"?>
<formControlPr xmlns="http://schemas.microsoft.com/office/spreadsheetml/2009/9/main" objectType="CheckBox" fmlaLink="$BF$37" lockText="1"/>
</file>

<file path=xl/ctrlProps/ctrlProp172.xml><?xml version="1.0" encoding="utf-8"?>
<formControlPr xmlns="http://schemas.microsoft.com/office/spreadsheetml/2009/9/main" objectType="CheckBox" fmlaLink="$BF$38"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checked="Checked"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checked="Checked"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checked="Checked"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checked="Checked" lockText="1"/>
</file>

<file path=xl/ctrlProps/ctrlProp185.xml><?xml version="1.0" encoding="utf-8"?>
<formControlPr xmlns="http://schemas.microsoft.com/office/spreadsheetml/2009/9/main" objectType="CheckBox" checked="Checked"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fmlaLink="$BR$18" lockText="1"/>
</file>

<file path=xl/ctrlProps/ctrlProp188.xml><?xml version="1.0" encoding="utf-8"?>
<formControlPr xmlns="http://schemas.microsoft.com/office/spreadsheetml/2009/9/main" objectType="CheckBox" checked="Checked" fmlaLink="$BR$19" lockText="1"/>
</file>

<file path=xl/ctrlProps/ctrlProp189.xml><?xml version="1.0" encoding="utf-8"?>
<formControlPr xmlns="http://schemas.microsoft.com/office/spreadsheetml/2009/9/main" objectType="CheckBox" fmlaLink="$BR$20"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checked="Checked" fmlaLink="$BR$21" lockText="1"/>
</file>

<file path=xl/ctrlProps/ctrlProp191.xml><?xml version="1.0" encoding="utf-8"?>
<formControlPr xmlns="http://schemas.microsoft.com/office/spreadsheetml/2009/9/main" objectType="CheckBox" checked="Checked" fmlaLink="$BR$23" lockText="1"/>
</file>

<file path=xl/ctrlProps/ctrlProp192.xml><?xml version="1.0" encoding="utf-8"?>
<formControlPr xmlns="http://schemas.microsoft.com/office/spreadsheetml/2009/9/main" objectType="CheckBox" fmlaLink="$BR$22" lockText="1"/>
</file>

<file path=xl/ctrlProps/ctrlProp193.xml><?xml version="1.0" encoding="utf-8"?>
<formControlPr xmlns="http://schemas.microsoft.com/office/spreadsheetml/2009/9/main" objectType="CheckBox" fmlaLink="$BR$17" lockText="1"/>
</file>

<file path=xl/ctrlProps/ctrlProp194.xml><?xml version="1.0" encoding="utf-8"?>
<formControlPr xmlns="http://schemas.microsoft.com/office/spreadsheetml/2009/9/main" objectType="CheckBox" checked="Checked" fmlaLink="$BR$16"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fmlaLink="$BT$17"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fmlaLink="$BT$18" lockText="1"/>
</file>

<file path=xl/ctrlProps/ctrlProp211.xml><?xml version="1.0" encoding="utf-8"?>
<formControlPr xmlns="http://schemas.microsoft.com/office/spreadsheetml/2009/9/main" objectType="CheckBox" fmlaLink="$BT$19" lockText="1"/>
</file>

<file path=xl/ctrlProps/ctrlProp212.xml><?xml version="1.0" encoding="utf-8"?>
<formControlPr xmlns="http://schemas.microsoft.com/office/spreadsheetml/2009/9/main" objectType="CheckBox" fmlaLink="$BT$20" lockText="1"/>
</file>

<file path=xl/ctrlProps/ctrlProp213.xml><?xml version="1.0" encoding="utf-8"?>
<formControlPr xmlns="http://schemas.microsoft.com/office/spreadsheetml/2009/9/main" objectType="CheckBox" fmlaLink="$BT$22" lockText="1"/>
</file>

<file path=xl/ctrlProps/ctrlProp214.xml><?xml version="1.0" encoding="utf-8"?>
<formControlPr xmlns="http://schemas.microsoft.com/office/spreadsheetml/2009/9/main" objectType="CheckBox" fmlaLink="$BT$21" lockText="1"/>
</file>

<file path=xl/ctrlProps/ctrlProp215.xml><?xml version="1.0" encoding="utf-8"?>
<formControlPr xmlns="http://schemas.microsoft.com/office/spreadsheetml/2009/9/main" objectType="CheckBox" fmlaLink="$BT$16" lockText="1"/>
</file>

<file path=xl/ctrlProps/ctrlProp216.xml><?xml version="1.0" encoding="utf-8"?>
<formControlPr xmlns="http://schemas.microsoft.com/office/spreadsheetml/2009/9/main" objectType="CheckBox" fmlaLink="$BT$15"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checked="Checked"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file>

<file path=xl/ctrlProps/ctrlProp484.xml><?xml version="1.0" encoding="utf-8"?>
<formControlPr xmlns="http://schemas.microsoft.com/office/spreadsheetml/2009/9/main" objectType="CheckBox"/>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fmlaLink="$I$28"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fmlaLink="$I$27"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checked="Checked"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697.xml><?xml version="1.0" encoding="utf-8"?>
<formControlPr xmlns="http://schemas.microsoft.com/office/spreadsheetml/2009/9/main" objectType="CheckBox" lockText="1"/>
</file>

<file path=xl/ctrlProps/ctrlProp698.xml><?xml version="1.0" encoding="utf-8"?>
<formControlPr xmlns="http://schemas.microsoft.com/office/spreadsheetml/2009/9/main" objectType="CheckBox" lockText="1"/>
</file>

<file path=xl/ctrlProps/ctrlProp699.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fmlaLink="$I$30" lockText="1"/>
</file>

<file path=xl/ctrlProps/ctrlProp70.xml><?xml version="1.0" encoding="utf-8"?>
<formControlPr xmlns="http://schemas.microsoft.com/office/spreadsheetml/2009/9/main" objectType="CheckBox" lockText="1"/>
</file>

<file path=xl/ctrlProps/ctrlProp700.xml><?xml version="1.0" encoding="utf-8"?>
<formControlPr xmlns="http://schemas.microsoft.com/office/spreadsheetml/2009/9/main" objectType="CheckBox" lockText="1"/>
</file>

<file path=xl/ctrlProps/ctrlProp701.xml><?xml version="1.0" encoding="utf-8"?>
<formControlPr xmlns="http://schemas.microsoft.com/office/spreadsheetml/2009/9/main" objectType="CheckBox" lockText="1"/>
</file>

<file path=xl/ctrlProps/ctrlProp702.xml><?xml version="1.0" encoding="utf-8"?>
<formControlPr xmlns="http://schemas.microsoft.com/office/spreadsheetml/2009/9/main" objectType="CheckBox" lockText="1"/>
</file>

<file path=xl/ctrlProps/ctrlProp703.xml><?xml version="1.0" encoding="utf-8"?>
<formControlPr xmlns="http://schemas.microsoft.com/office/spreadsheetml/2009/9/main" objectType="CheckBox" lockText="1"/>
</file>

<file path=xl/ctrlProps/ctrlProp704.xml><?xml version="1.0" encoding="utf-8"?>
<formControlPr xmlns="http://schemas.microsoft.com/office/spreadsheetml/2009/9/main" objectType="CheckBox" lockText="1"/>
</file>

<file path=xl/ctrlProps/ctrlProp705.xml><?xml version="1.0" encoding="utf-8"?>
<formControlPr xmlns="http://schemas.microsoft.com/office/spreadsheetml/2009/9/main" objectType="CheckBox" lockText="1"/>
</file>

<file path=xl/ctrlProps/ctrlProp706.xml><?xml version="1.0" encoding="utf-8"?>
<formControlPr xmlns="http://schemas.microsoft.com/office/spreadsheetml/2009/9/main" objectType="CheckBox" lockText="1"/>
</file>

<file path=xl/ctrlProps/ctrlProp707.xml><?xml version="1.0" encoding="utf-8"?>
<formControlPr xmlns="http://schemas.microsoft.com/office/spreadsheetml/2009/9/main" objectType="CheckBox" lockText="1"/>
</file>

<file path=xl/ctrlProps/ctrlProp708.xml><?xml version="1.0" encoding="utf-8"?>
<formControlPr xmlns="http://schemas.microsoft.com/office/spreadsheetml/2009/9/main" objectType="CheckBox" lockText="1"/>
</file>

<file path=xl/ctrlProps/ctrlProp709.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10.xml><?xml version="1.0" encoding="utf-8"?>
<formControlPr xmlns="http://schemas.microsoft.com/office/spreadsheetml/2009/9/main" objectType="CheckBox" lockText="1"/>
</file>

<file path=xl/ctrlProps/ctrlProp711.xml><?xml version="1.0" encoding="utf-8"?>
<formControlPr xmlns="http://schemas.microsoft.com/office/spreadsheetml/2009/9/main" objectType="CheckBox" lockText="1"/>
</file>

<file path=xl/ctrlProps/ctrlProp712.xml><?xml version="1.0" encoding="utf-8"?>
<formControlPr xmlns="http://schemas.microsoft.com/office/spreadsheetml/2009/9/main" objectType="CheckBox" lockText="1"/>
</file>

<file path=xl/ctrlProps/ctrlProp713.xml><?xml version="1.0" encoding="utf-8"?>
<formControlPr xmlns="http://schemas.microsoft.com/office/spreadsheetml/2009/9/main" objectType="CheckBox" lockText="1"/>
</file>

<file path=xl/ctrlProps/ctrlProp714.xml><?xml version="1.0" encoding="utf-8"?>
<formControlPr xmlns="http://schemas.microsoft.com/office/spreadsheetml/2009/9/main" objectType="CheckBox" lockText="1"/>
</file>

<file path=xl/ctrlProps/ctrlProp715.xml><?xml version="1.0" encoding="utf-8"?>
<formControlPr xmlns="http://schemas.microsoft.com/office/spreadsheetml/2009/9/main" objectType="CheckBox" lockText="1"/>
</file>

<file path=xl/ctrlProps/ctrlProp716.xml><?xml version="1.0" encoding="utf-8"?>
<formControlPr xmlns="http://schemas.microsoft.com/office/spreadsheetml/2009/9/main" objectType="CheckBox" lockText="1"/>
</file>

<file path=xl/ctrlProps/ctrlProp717.xml><?xml version="1.0" encoding="utf-8"?>
<formControlPr xmlns="http://schemas.microsoft.com/office/spreadsheetml/2009/9/main" objectType="CheckBox" lockText="1"/>
</file>

<file path=xl/ctrlProps/ctrlProp718.xml><?xml version="1.0" encoding="utf-8"?>
<formControlPr xmlns="http://schemas.microsoft.com/office/spreadsheetml/2009/9/main" objectType="CheckBox" lockText="1"/>
</file>

<file path=xl/ctrlProps/ctrlProp719.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20.xml><?xml version="1.0" encoding="utf-8"?>
<formControlPr xmlns="http://schemas.microsoft.com/office/spreadsheetml/2009/9/main" objectType="CheckBox" lockText="1"/>
</file>

<file path=xl/ctrlProps/ctrlProp721.xml><?xml version="1.0" encoding="utf-8"?>
<formControlPr xmlns="http://schemas.microsoft.com/office/spreadsheetml/2009/9/main" objectType="CheckBox" lockText="1"/>
</file>

<file path=xl/ctrlProps/ctrlProp722.xml><?xml version="1.0" encoding="utf-8"?>
<formControlPr xmlns="http://schemas.microsoft.com/office/spreadsheetml/2009/9/main" objectType="CheckBox" lockText="1"/>
</file>

<file path=xl/ctrlProps/ctrlProp723.xml><?xml version="1.0" encoding="utf-8"?>
<formControlPr xmlns="http://schemas.microsoft.com/office/spreadsheetml/2009/9/main" objectType="CheckBox" lockText="1"/>
</file>

<file path=xl/ctrlProps/ctrlProp724.xml><?xml version="1.0" encoding="utf-8"?>
<formControlPr xmlns="http://schemas.microsoft.com/office/spreadsheetml/2009/9/main" objectType="CheckBox" lockText="1"/>
</file>

<file path=xl/ctrlProps/ctrlProp725.xml><?xml version="1.0" encoding="utf-8"?>
<formControlPr xmlns="http://schemas.microsoft.com/office/spreadsheetml/2009/9/main" objectType="CheckBox" lockText="1"/>
</file>

<file path=xl/ctrlProps/ctrlProp726.xml><?xml version="1.0" encoding="utf-8"?>
<formControlPr xmlns="http://schemas.microsoft.com/office/spreadsheetml/2009/9/main" objectType="CheckBox" lockText="1"/>
</file>

<file path=xl/ctrlProps/ctrlProp727.xml><?xml version="1.0" encoding="utf-8"?>
<formControlPr xmlns="http://schemas.microsoft.com/office/spreadsheetml/2009/9/main" objectType="CheckBox" lockText="1"/>
</file>

<file path=xl/ctrlProps/ctrlProp728.xml><?xml version="1.0" encoding="utf-8"?>
<formControlPr xmlns="http://schemas.microsoft.com/office/spreadsheetml/2009/9/main" objectType="CheckBox" lockText="1"/>
</file>

<file path=xl/ctrlProps/ctrlProp729.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30.xml><?xml version="1.0" encoding="utf-8"?>
<formControlPr xmlns="http://schemas.microsoft.com/office/spreadsheetml/2009/9/main" objectType="CheckBox" lockText="1"/>
</file>

<file path=xl/ctrlProps/ctrlProp731.xml><?xml version="1.0" encoding="utf-8"?>
<formControlPr xmlns="http://schemas.microsoft.com/office/spreadsheetml/2009/9/main" objectType="CheckBox" lockText="1"/>
</file>

<file path=xl/ctrlProps/ctrlProp732.xml><?xml version="1.0" encoding="utf-8"?>
<formControlPr xmlns="http://schemas.microsoft.com/office/spreadsheetml/2009/9/main" objectType="CheckBox" lockText="1"/>
</file>

<file path=xl/ctrlProps/ctrlProp733.xml><?xml version="1.0" encoding="utf-8"?>
<formControlPr xmlns="http://schemas.microsoft.com/office/spreadsheetml/2009/9/main" objectType="CheckBox" lockText="1"/>
</file>

<file path=xl/ctrlProps/ctrlProp734.xml><?xml version="1.0" encoding="utf-8"?>
<formControlPr xmlns="http://schemas.microsoft.com/office/spreadsheetml/2009/9/main" objectType="CheckBox" lockText="1"/>
</file>

<file path=xl/ctrlProps/ctrlProp735.xml><?xml version="1.0" encoding="utf-8"?>
<formControlPr xmlns="http://schemas.microsoft.com/office/spreadsheetml/2009/9/main" objectType="CheckBox" lockText="1"/>
</file>

<file path=xl/ctrlProps/ctrlProp736.xml><?xml version="1.0" encoding="utf-8"?>
<formControlPr xmlns="http://schemas.microsoft.com/office/spreadsheetml/2009/9/main" objectType="CheckBox" lockText="1"/>
</file>

<file path=xl/ctrlProps/ctrlProp737.xml><?xml version="1.0" encoding="utf-8"?>
<formControlPr xmlns="http://schemas.microsoft.com/office/spreadsheetml/2009/9/main" objectType="CheckBox" lockText="1"/>
</file>

<file path=xl/ctrlProps/ctrlProp738.xml><?xml version="1.0" encoding="utf-8"?>
<formControlPr xmlns="http://schemas.microsoft.com/office/spreadsheetml/2009/9/main" objectType="CheckBox" lockText="1"/>
</file>

<file path=xl/ctrlProps/ctrlProp739.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40.xml><?xml version="1.0" encoding="utf-8"?>
<formControlPr xmlns="http://schemas.microsoft.com/office/spreadsheetml/2009/9/main" objectType="CheckBox" lockText="1"/>
</file>

<file path=xl/ctrlProps/ctrlProp741.xml><?xml version="1.0" encoding="utf-8"?>
<formControlPr xmlns="http://schemas.microsoft.com/office/spreadsheetml/2009/9/main" objectType="CheckBox" lockText="1"/>
</file>

<file path=xl/ctrlProps/ctrlProp742.xml><?xml version="1.0" encoding="utf-8"?>
<formControlPr xmlns="http://schemas.microsoft.com/office/spreadsheetml/2009/9/main" objectType="CheckBox" lockText="1"/>
</file>

<file path=xl/ctrlProps/ctrlProp743.xml><?xml version="1.0" encoding="utf-8"?>
<formControlPr xmlns="http://schemas.microsoft.com/office/spreadsheetml/2009/9/main" objectType="CheckBox" lockText="1"/>
</file>

<file path=xl/ctrlProps/ctrlProp744.xml><?xml version="1.0" encoding="utf-8"?>
<formControlPr xmlns="http://schemas.microsoft.com/office/spreadsheetml/2009/9/main" objectType="CheckBox" lockText="1"/>
</file>

<file path=xl/ctrlProps/ctrlProp745.xml><?xml version="1.0" encoding="utf-8"?>
<formControlPr xmlns="http://schemas.microsoft.com/office/spreadsheetml/2009/9/main" objectType="CheckBox" lockText="1"/>
</file>

<file path=xl/ctrlProps/ctrlProp746.xml><?xml version="1.0" encoding="utf-8"?>
<formControlPr xmlns="http://schemas.microsoft.com/office/spreadsheetml/2009/9/main" objectType="CheckBox" lockText="1"/>
</file>

<file path=xl/ctrlProps/ctrlProp747.xml><?xml version="1.0" encoding="utf-8"?>
<formControlPr xmlns="http://schemas.microsoft.com/office/spreadsheetml/2009/9/main" objectType="CheckBox" lockText="1"/>
</file>

<file path=xl/ctrlProps/ctrlProp748.xml><?xml version="1.0" encoding="utf-8"?>
<formControlPr xmlns="http://schemas.microsoft.com/office/spreadsheetml/2009/9/main" objectType="CheckBox" lockText="1"/>
</file>

<file path=xl/ctrlProps/ctrlProp749.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50.xml><?xml version="1.0" encoding="utf-8"?>
<formControlPr xmlns="http://schemas.microsoft.com/office/spreadsheetml/2009/9/main" objectType="CheckBox" lockText="1"/>
</file>

<file path=xl/ctrlProps/ctrlProp751.xml><?xml version="1.0" encoding="utf-8"?>
<formControlPr xmlns="http://schemas.microsoft.com/office/spreadsheetml/2009/9/main" objectType="CheckBox" lockText="1"/>
</file>

<file path=xl/ctrlProps/ctrlProp752.xml><?xml version="1.0" encoding="utf-8"?>
<formControlPr xmlns="http://schemas.microsoft.com/office/spreadsheetml/2009/9/main" objectType="CheckBox" lockText="1"/>
</file>

<file path=xl/ctrlProps/ctrlProp753.xml><?xml version="1.0" encoding="utf-8"?>
<formControlPr xmlns="http://schemas.microsoft.com/office/spreadsheetml/2009/9/main" objectType="CheckBox" lockText="1"/>
</file>

<file path=xl/ctrlProps/ctrlProp754.xml><?xml version="1.0" encoding="utf-8"?>
<formControlPr xmlns="http://schemas.microsoft.com/office/spreadsheetml/2009/9/main" objectType="CheckBox" lockText="1"/>
</file>

<file path=xl/ctrlProps/ctrlProp755.xml><?xml version="1.0" encoding="utf-8"?>
<formControlPr xmlns="http://schemas.microsoft.com/office/spreadsheetml/2009/9/main" objectType="CheckBox" lockText="1"/>
</file>

<file path=xl/ctrlProps/ctrlProp756.xml><?xml version="1.0" encoding="utf-8"?>
<formControlPr xmlns="http://schemas.microsoft.com/office/spreadsheetml/2009/9/main" objectType="CheckBox" lockText="1"/>
</file>

<file path=xl/ctrlProps/ctrlProp757.xml><?xml version="1.0" encoding="utf-8"?>
<formControlPr xmlns="http://schemas.microsoft.com/office/spreadsheetml/2009/9/main" objectType="CheckBox" lockText="1"/>
</file>

<file path=xl/ctrlProps/ctrlProp758.xml><?xml version="1.0" encoding="utf-8"?>
<formControlPr xmlns="http://schemas.microsoft.com/office/spreadsheetml/2009/9/main" objectType="CheckBox" lockText="1"/>
</file>

<file path=xl/ctrlProps/ctrlProp759.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60.xml><?xml version="1.0" encoding="utf-8"?>
<formControlPr xmlns="http://schemas.microsoft.com/office/spreadsheetml/2009/9/main" objectType="CheckBox" lockText="1"/>
</file>

<file path=xl/ctrlProps/ctrlProp761.xml><?xml version="1.0" encoding="utf-8"?>
<formControlPr xmlns="http://schemas.microsoft.com/office/spreadsheetml/2009/9/main" objectType="CheckBox" lockText="1"/>
</file>

<file path=xl/ctrlProps/ctrlProp762.xml><?xml version="1.0" encoding="utf-8"?>
<formControlPr xmlns="http://schemas.microsoft.com/office/spreadsheetml/2009/9/main" objectType="CheckBox" lockText="1"/>
</file>

<file path=xl/ctrlProps/ctrlProp763.xml><?xml version="1.0" encoding="utf-8"?>
<formControlPr xmlns="http://schemas.microsoft.com/office/spreadsheetml/2009/9/main" objectType="CheckBox" lockText="1"/>
</file>

<file path=xl/ctrlProps/ctrlProp764.xml><?xml version="1.0" encoding="utf-8"?>
<formControlPr xmlns="http://schemas.microsoft.com/office/spreadsheetml/2009/9/main" objectType="CheckBox" lockText="1"/>
</file>

<file path=xl/ctrlProps/ctrlProp765.xml><?xml version="1.0" encoding="utf-8"?>
<formControlPr xmlns="http://schemas.microsoft.com/office/spreadsheetml/2009/9/main" objectType="CheckBox" lockText="1"/>
</file>

<file path=xl/ctrlProps/ctrlProp766.xml><?xml version="1.0" encoding="utf-8"?>
<formControlPr xmlns="http://schemas.microsoft.com/office/spreadsheetml/2009/9/main" objectType="CheckBox" lockText="1"/>
</file>

<file path=xl/ctrlProps/ctrlProp767.xml><?xml version="1.0" encoding="utf-8"?>
<formControlPr xmlns="http://schemas.microsoft.com/office/spreadsheetml/2009/9/main" objectType="CheckBox" lockText="1"/>
</file>

<file path=xl/ctrlProps/ctrlProp768.xml><?xml version="1.0" encoding="utf-8"?>
<formControlPr xmlns="http://schemas.microsoft.com/office/spreadsheetml/2009/9/main" objectType="CheckBox" lockText="1"/>
</file>

<file path=xl/ctrlProps/ctrlProp769.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70.xml><?xml version="1.0" encoding="utf-8"?>
<formControlPr xmlns="http://schemas.microsoft.com/office/spreadsheetml/2009/9/main" objectType="CheckBox" lockText="1"/>
</file>

<file path=xl/ctrlProps/ctrlProp771.xml><?xml version="1.0" encoding="utf-8"?>
<formControlPr xmlns="http://schemas.microsoft.com/office/spreadsheetml/2009/9/main" objectType="CheckBox" lockText="1"/>
</file>

<file path=xl/ctrlProps/ctrlProp772.xml><?xml version="1.0" encoding="utf-8"?>
<formControlPr xmlns="http://schemas.microsoft.com/office/spreadsheetml/2009/9/main" objectType="CheckBox" lockText="1"/>
</file>

<file path=xl/ctrlProps/ctrlProp773.xml><?xml version="1.0" encoding="utf-8"?>
<formControlPr xmlns="http://schemas.microsoft.com/office/spreadsheetml/2009/9/main" objectType="CheckBox" lockText="1"/>
</file>

<file path=xl/ctrlProps/ctrlProp774.xml><?xml version="1.0" encoding="utf-8"?>
<formControlPr xmlns="http://schemas.microsoft.com/office/spreadsheetml/2009/9/main" objectType="CheckBox" lockText="1"/>
</file>

<file path=xl/ctrlProps/ctrlProp775.xml><?xml version="1.0" encoding="utf-8"?>
<formControlPr xmlns="http://schemas.microsoft.com/office/spreadsheetml/2009/9/main" objectType="CheckBox" lockText="1"/>
</file>

<file path=xl/ctrlProps/ctrlProp776.xml><?xml version="1.0" encoding="utf-8"?>
<formControlPr xmlns="http://schemas.microsoft.com/office/spreadsheetml/2009/9/main" objectType="CheckBox" lockText="1"/>
</file>

<file path=xl/ctrlProps/ctrlProp777.xml><?xml version="1.0" encoding="utf-8"?>
<formControlPr xmlns="http://schemas.microsoft.com/office/spreadsheetml/2009/9/main" objectType="CheckBox" lockText="1"/>
</file>

<file path=xl/ctrlProps/ctrlProp778.xml><?xml version="1.0" encoding="utf-8"?>
<formControlPr xmlns="http://schemas.microsoft.com/office/spreadsheetml/2009/9/main" objectType="CheckBox" lockText="1"/>
</file>

<file path=xl/ctrlProps/ctrlProp779.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80.xml><?xml version="1.0" encoding="utf-8"?>
<formControlPr xmlns="http://schemas.microsoft.com/office/spreadsheetml/2009/9/main" objectType="CheckBox" lockText="1"/>
</file>

<file path=xl/ctrlProps/ctrlProp781.xml><?xml version="1.0" encoding="utf-8"?>
<formControlPr xmlns="http://schemas.microsoft.com/office/spreadsheetml/2009/9/main" objectType="CheckBox" lockText="1"/>
</file>

<file path=xl/ctrlProps/ctrlProp782.xml><?xml version="1.0" encoding="utf-8"?>
<formControlPr xmlns="http://schemas.microsoft.com/office/spreadsheetml/2009/9/main" objectType="CheckBox" lockText="1"/>
</file>

<file path=xl/ctrlProps/ctrlProp783.xml><?xml version="1.0" encoding="utf-8"?>
<formControlPr xmlns="http://schemas.microsoft.com/office/spreadsheetml/2009/9/main" objectType="CheckBox" lockText="1"/>
</file>

<file path=xl/ctrlProps/ctrlProp784.xml><?xml version="1.0" encoding="utf-8"?>
<formControlPr xmlns="http://schemas.microsoft.com/office/spreadsheetml/2009/9/main" objectType="CheckBox" lockText="1"/>
</file>

<file path=xl/ctrlProps/ctrlProp785.xml><?xml version="1.0" encoding="utf-8"?>
<formControlPr xmlns="http://schemas.microsoft.com/office/spreadsheetml/2009/9/main" objectType="CheckBox" lockText="1"/>
</file>

<file path=xl/ctrlProps/ctrlProp786.xml><?xml version="1.0" encoding="utf-8"?>
<formControlPr xmlns="http://schemas.microsoft.com/office/spreadsheetml/2009/9/main" objectType="CheckBox" lockText="1"/>
</file>

<file path=xl/ctrlProps/ctrlProp787.xml><?xml version="1.0" encoding="utf-8"?>
<formControlPr xmlns="http://schemas.microsoft.com/office/spreadsheetml/2009/9/main" objectType="CheckBox" lockText="1"/>
</file>

<file path=xl/ctrlProps/ctrlProp788.xml><?xml version="1.0" encoding="utf-8"?>
<formControlPr xmlns="http://schemas.microsoft.com/office/spreadsheetml/2009/9/main" objectType="CheckBox" lockText="1"/>
</file>

<file path=xl/ctrlProps/ctrlProp789.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790.xml><?xml version="1.0" encoding="utf-8"?>
<formControlPr xmlns="http://schemas.microsoft.com/office/spreadsheetml/2009/9/main" objectType="CheckBox" lockText="1"/>
</file>

<file path=xl/ctrlProps/ctrlProp791.xml><?xml version="1.0" encoding="utf-8"?>
<formControlPr xmlns="http://schemas.microsoft.com/office/spreadsheetml/2009/9/main" objectType="CheckBox" lockText="1"/>
</file>

<file path=xl/ctrlProps/ctrlProp792.xml><?xml version="1.0" encoding="utf-8"?>
<formControlPr xmlns="http://schemas.microsoft.com/office/spreadsheetml/2009/9/main" objectType="CheckBox" lockText="1"/>
</file>

<file path=xl/ctrlProps/ctrlProp793.xml><?xml version="1.0" encoding="utf-8"?>
<formControlPr xmlns="http://schemas.microsoft.com/office/spreadsheetml/2009/9/main" objectType="CheckBox" lockText="1"/>
</file>

<file path=xl/ctrlProps/ctrlProp794.xml><?xml version="1.0" encoding="utf-8"?>
<formControlPr xmlns="http://schemas.microsoft.com/office/spreadsheetml/2009/9/main" objectType="CheckBox" lockText="1"/>
</file>

<file path=xl/ctrlProps/ctrlProp795.xml><?xml version="1.0" encoding="utf-8"?>
<formControlPr xmlns="http://schemas.microsoft.com/office/spreadsheetml/2009/9/main" objectType="CheckBox" lockText="1"/>
</file>

<file path=xl/ctrlProps/ctrlProp796.xml><?xml version="1.0" encoding="utf-8"?>
<formControlPr xmlns="http://schemas.microsoft.com/office/spreadsheetml/2009/9/main" objectType="CheckBox" lockText="1"/>
</file>

<file path=xl/ctrlProps/ctrlProp797.xml><?xml version="1.0" encoding="utf-8"?>
<formControlPr xmlns="http://schemas.microsoft.com/office/spreadsheetml/2009/9/main" objectType="CheckBox" lockText="1"/>
</file>

<file path=xl/ctrlProps/ctrlProp798.xml><?xml version="1.0" encoding="utf-8"?>
<formControlPr xmlns="http://schemas.microsoft.com/office/spreadsheetml/2009/9/main" objectType="CheckBox" lockText="1"/>
</file>

<file path=xl/ctrlProps/ctrlProp79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fmlaLink="$I$29" lockText="1"/>
</file>

<file path=xl/ctrlProps/ctrlProp80.xml><?xml version="1.0" encoding="utf-8"?>
<formControlPr xmlns="http://schemas.microsoft.com/office/spreadsheetml/2009/9/main" objectType="CheckBox" lockText="1"/>
</file>

<file path=xl/ctrlProps/ctrlProp800.xml><?xml version="1.0" encoding="utf-8"?>
<formControlPr xmlns="http://schemas.microsoft.com/office/spreadsheetml/2009/9/main" objectType="CheckBox" lockText="1"/>
</file>

<file path=xl/ctrlProps/ctrlProp801.xml><?xml version="1.0" encoding="utf-8"?>
<formControlPr xmlns="http://schemas.microsoft.com/office/spreadsheetml/2009/9/main" objectType="CheckBox" lockText="1"/>
</file>

<file path=xl/ctrlProps/ctrlProp802.xml><?xml version="1.0" encoding="utf-8"?>
<formControlPr xmlns="http://schemas.microsoft.com/office/spreadsheetml/2009/9/main" objectType="CheckBox" lockText="1"/>
</file>

<file path=xl/ctrlProps/ctrlProp803.xml><?xml version="1.0" encoding="utf-8"?>
<formControlPr xmlns="http://schemas.microsoft.com/office/spreadsheetml/2009/9/main" objectType="CheckBox" lockText="1"/>
</file>

<file path=xl/ctrlProps/ctrlProp804.xml><?xml version="1.0" encoding="utf-8"?>
<formControlPr xmlns="http://schemas.microsoft.com/office/spreadsheetml/2009/9/main" objectType="CheckBox" lockText="1"/>
</file>

<file path=xl/ctrlProps/ctrlProp805.xml><?xml version="1.0" encoding="utf-8"?>
<formControlPr xmlns="http://schemas.microsoft.com/office/spreadsheetml/2009/9/main" objectType="CheckBox" lockText="1"/>
</file>

<file path=xl/ctrlProps/ctrlProp806.xml><?xml version="1.0" encoding="utf-8"?>
<formControlPr xmlns="http://schemas.microsoft.com/office/spreadsheetml/2009/9/main" objectType="CheckBox" lockText="1"/>
</file>

<file path=xl/ctrlProps/ctrlProp807.xml><?xml version="1.0" encoding="utf-8"?>
<formControlPr xmlns="http://schemas.microsoft.com/office/spreadsheetml/2009/9/main" objectType="CheckBox" lockText="1"/>
</file>

<file path=xl/ctrlProps/ctrlProp808.xml><?xml version="1.0" encoding="utf-8"?>
<formControlPr xmlns="http://schemas.microsoft.com/office/spreadsheetml/2009/9/main" objectType="CheckBox" lockText="1"/>
</file>

<file path=xl/ctrlProps/ctrlProp809.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10.xml><?xml version="1.0" encoding="utf-8"?>
<formControlPr xmlns="http://schemas.microsoft.com/office/spreadsheetml/2009/9/main" objectType="CheckBox" lockText="1"/>
</file>

<file path=xl/ctrlProps/ctrlProp811.xml><?xml version="1.0" encoding="utf-8"?>
<formControlPr xmlns="http://schemas.microsoft.com/office/spreadsheetml/2009/9/main" objectType="CheckBox" lockText="1"/>
</file>

<file path=xl/ctrlProps/ctrlProp812.xml><?xml version="1.0" encoding="utf-8"?>
<formControlPr xmlns="http://schemas.microsoft.com/office/spreadsheetml/2009/9/main" objectType="CheckBox" lockText="1"/>
</file>

<file path=xl/ctrlProps/ctrlProp813.xml><?xml version="1.0" encoding="utf-8"?>
<formControlPr xmlns="http://schemas.microsoft.com/office/spreadsheetml/2009/9/main" objectType="CheckBox" lockText="1"/>
</file>

<file path=xl/ctrlProps/ctrlProp814.xml><?xml version="1.0" encoding="utf-8"?>
<formControlPr xmlns="http://schemas.microsoft.com/office/spreadsheetml/2009/9/main" objectType="CheckBox" lockText="1"/>
</file>

<file path=xl/ctrlProps/ctrlProp815.xml><?xml version="1.0" encoding="utf-8"?>
<formControlPr xmlns="http://schemas.microsoft.com/office/spreadsheetml/2009/9/main" objectType="CheckBox" lockText="1"/>
</file>

<file path=xl/ctrlProps/ctrlProp816.xml><?xml version="1.0" encoding="utf-8"?>
<formControlPr xmlns="http://schemas.microsoft.com/office/spreadsheetml/2009/9/main" objectType="CheckBox" lockText="1"/>
</file>

<file path=xl/ctrlProps/ctrlProp817.xml><?xml version="1.0" encoding="utf-8"?>
<formControlPr xmlns="http://schemas.microsoft.com/office/spreadsheetml/2009/9/main" objectType="CheckBox" lockText="1"/>
</file>

<file path=xl/ctrlProps/ctrlProp818.xml><?xml version="1.0" encoding="utf-8"?>
<formControlPr xmlns="http://schemas.microsoft.com/office/spreadsheetml/2009/9/main" objectType="CheckBox" lockText="1"/>
</file>

<file path=xl/ctrlProps/ctrlProp819.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20.xml><?xml version="1.0" encoding="utf-8"?>
<formControlPr xmlns="http://schemas.microsoft.com/office/spreadsheetml/2009/9/main" objectType="CheckBox" lockText="1"/>
</file>

<file path=xl/ctrlProps/ctrlProp821.xml><?xml version="1.0" encoding="utf-8"?>
<formControlPr xmlns="http://schemas.microsoft.com/office/spreadsheetml/2009/9/main" objectType="CheckBox" lockText="1"/>
</file>

<file path=xl/ctrlProps/ctrlProp822.xml><?xml version="1.0" encoding="utf-8"?>
<formControlPr xmlns="http://schemas.microsoft.com/office/spreadsheetml/2009/9/main" objectType="CheckBox" lockText="1"/>
</file>

<file path=xl/ctrlProps/ctrlProp823.xml><?xml version="1.0" encoding="utf-8"?>
<formControlPr xmlns="http://schemas.microsoft.com/office/spreadsheetml/2009/9/main" objectType="CheckBox" lockText="1"/>
</file>

<file path=xl/ctrlProps/ctrlProp824.xml><?xml version="1.0" encoding="utf-8"?>
<formControlPr xmlns="http://schemas.microsoft.com/office/spreadsheetml/2009/9/main" objectType="CheckBox" lockText="1"/>
</file>

<file path=xl/ctrlProps/ctrlProp825.xml><?xml version="1.0" encoding="utf-8"?>
<formControlPr xmlns="http://schemas.microsoft.com/office/spreadsheetml/2009/9/main" objectType="CheckBox" lockText="1"/>
</file>

<file path=xl/ctrlProps/ctrlProp826.xml><?xml version="1.0" encoding="utf-8"?>
<formControlPr xmlns="http://schemas.microsoft.com/office/spreadsheetml/2009/9/main" objectType="CheckBox" lockText="1"/>
</file>

<file path=xl/ctrlProps/ctrlProp827.xml><?xml version="1.0" encoding="utf-8"?>
<formControlPr xmlns="http://schemas.microsoft.com/office/spreadsheetml/2009/9/main" objectType="CheckBox" lockText="1"/>
</file>

<file path=xl/ctrlProps/ctrlProp828.xml><?xml version="1.0" encoding="utf-8"?>
<formControlPr xmlns="http://schemas.microsoft.com/office/spreadsheetml/2009/9/main" objectType="CheckBox" lockText="1"/>
</file>

<file path=xl/ctrlProps/ctrlProp829.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30.xml><?xml version="1.0" encoding="utf-8"?>
<formControlPr xmlns="http://schemas.microsoft.com/office/spreadsheetml/2009/9/main" objectType="CheckBox" lockText="1"/>
</file>

<file path=xl/ctrlProps/ctrlProp831.xml><?xml version="1.0" encoding="utf-8"?>
<formControlPr xmlns="http://schemas.microsoft.com/office/spreadsheetml/2009/9/main" objectType="CheckBox" lockText="1"/>
</file>

<file path=xl/ctrlProps/ctrlProp832.xml><?xml version="1.0" encoding="utf-8"?>
<formControlPr xmlns="http://schemas.microsoft.com/office/spreadsheetml/2009/9/main" objectType="CheckBox" lockText="1"/>
</file>

<file path=xl/ctrlProps/ctrlProp833.xml><?xml version="1.0" encoding="utf-8"?>
<formControlPr xmlns="http://schemas.microsoft.com/office/spreadsheetml/2009/9/main" objectType="CheckBox" lockText="1"/>
</file>

<file path=xl/ctrlProps/ctrlProp834.xml><?xml version="1.0" encoding="utf-8"?>
<formControlPr xmlns="http://schemas.microsoft.com/office/spreadsheetml/2009/9/main" objectType="CheckBox" lockText="1"/>
</file>

<file path=xl/ctrlProps/ctrlProp835.xml><?xml version="1.0" encoding="utf-8"?>
<formControlPr xmlns="http://schemas.microsoft.com/office/spreadsheetml/2009/9/main" objectType="CheckBox" lockText="1"/>
</file>

<file path=xl/ctrlProps/ctrlProp836.xml><?xml version="1.0" encoding="utf-8"?>
<formControlPr xmlns="http://schemas.microsoft.com/office/spreadsheetml/2009/9/main" objectType="CheckBox" lockText="1"/>
</file>

<file path=xl/ctrlProps/ctrlProp837.xml><?xml version="1.0" encoding="utf-8"?>
<formControlPr xmlns="http://schemas.microsoft.com/office/spreadsheetml/2009/9/main" objectType="CheckBox" lockText="1"/>
</file>

<file path=xl/ctrlProps/ctrlProp838.xml><?xml version="1.0" encoding="utf-8"?>
<formControlPr xmlns="http://schemas.microsoft.com/office/spreadsheetml/2009/9/main" objectType="CheckBox" lockText="1"/>
</file>

<file path=xl/ctrlProps/ctrlProp839.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40.xml><?xml version="1.0" encoding="utf-8"?>
<formControlPr xmlns="http://schemas.microsoft.com/office/spreadsheetml/2009/9/main" objectType="CheckBox" lockText="1"/>
</file>

<file path=xl/ctrlProps/ctrlProp841.xml><?xml version="1.0" encoding="utf-8"?>
<formControlPr xmlns="http://schemas.microsoft.com/office/spreadsheetml/2009/9/main" objectType="CheckBox" lockText="1"/>
</file>

<file path=xl/ctrlProps/ctrlProp842.xml><?xml version="1.0" encoding="utf-8"?>
<formControlPr xmlns="http://schemas.microsoft.com/office/spreadsheetml/2009/9/main" objectType="CheckBox" lockText="1"/>
</file>

<file path=xl/ctrlProps/ctrlProp843.xml><?xml version="1.0" encoding="utf-8"?>
<formControlPr xmlns="http://schemas.microsoft.com/office/spreadsheetml/2009/9/main" objectType="CheckBox" lockText="1"/>
</file>

<file path=xl/ctrlProps/ctrlProp844.xml><?xml version="1.0" encoding="utf-8"?>
<formControlPr xmlns="http://schemas.microsoft.com/office/spreadsheetml/2009/9/main" objectType="CheckBox" lockText="1"/>
</file>

<file path=xl/ctrlProps/ctrlProp845.xml><?xml version="1.0" encoding="utf-8"?>
<formControlPr xmlns="http://schemas.microsoft.com/office/spreadsheetml/2009/9/main" objectType="CheckBox" lockText="1"/>
</file>

<file path=xl/ctrlProps/ctrlProp846.xml><?xml version="1.0" encoding="utf-8"?>
<formControlPr xmlns="http://schemas.microsoft.com/office/spreadsheetml/2009/9/main" objectType="CheckBox" lockText="1"/>
</file>

<file path=xl/ctrlProps/ctrlProp847.xml><?xml version="1.0" encoding="utf-8"?>
<formControlPr xmlns="http://schemas.microsoft.com/office/spreadsheetml/2009/9/main" objectType="CheckBox" lockText="1"/>
</file>

<file path=xl/ctrlProps/ctrlProp848.xml><?xml version="1.0" encoding="utf-8"?>
<formControlPr xmlns="http://schemas.microsoft.com/office/spreadsheetml/2009/9/main" objectType="CheckBox" lockText="1"/>
</file>

<file path=xl/ctrlProps/ctrlProp849.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50.xml><?xml version="1.0" encoding="utf-8"?>
<formControlPr xmlns="http://schemas.microsoft.com/office/spreadsheetml/2009/9/main" objectType="CheckBox" lockText="1"/>
</file>

<file path=xl/ctrlProps/ctrlProp851.xml><?xml version="1.0" encoding="utf-8"?>
<formControlPr xmlns="http://schemas.microsoft.com/office/spreadsheetml/2009/9/main" objectType="CheckBox" lockText="1"/>
</file>

<file path=xl/ctrlProps/ctrlProp852.xml><?xml version="1.0" encoding="utf-8"?>
<formControlPr xmlns="http://schemas.microsoft.com/office/spreadsheetml/2009/9/main" objectType="CheckBox" lockText="1"/>
</file>

<file path=xl/ctrlProps/ctrlProp853.xml><?xml version="1.0" encoding="utf-8"?>
<formControlPr xmlns="http://schemas.microsoft.com/office/spreadsheetml/2009/9/main" objectType="CheckBox" lockText="1"/>
</file>

<file path=xl/ctrlProps/ctrlProp854.xml><?xml version="1.0" encoding="utf-8"?>
<formControlPr xmlns="http://schemas.microsoft.com/office/spreadsheetml/2009/9/main" objectType="CheckBox" lockText="1"/>
</file>

<file path=xl/ctrlProps/ctrlProp855.xml><?xml version="1.0" encoding="utf-8"?>
<formControlPr xmlns="http://schemas.microsoft.com/office/spreadsheetml/2009/9/main" objectType="CheckBox" lockText="1"/>
</file>

<file path=xl/ctrlProps/ctrlProp856.xml><?xml version="1.0" encoding="utf-8"?>
<formControlPr xmlns="http://schemas.microsoft.com/office/spreadsheetml/2009/9/main" objectType="CheckBox" lockText="1"/>
</file>

<file path=xl/ctrlProps/ctrlProp857.xml><?xml version="1.0" encoding="utf-8"?>
<formControlPr xmlns="http://schemas.microsoft.com/office/spreadsheetml/2009/9/main" objectType="CheckBox" lockText="1"/>
</file>

<file path=xl/ctrlProps/ctrlProp858.xml><?xml version="1.0" encoding="utf-8"?>
<formControlPr xmlns="http://schemas.microsoft.com/office/spreadsheetml/2009/9/main" objectType="CheckBox" lockText="1"/>
</file>

<file path=xl/ctrlProps/ctrlProp859.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60.xml><?xml version="1.0" encoding="utf-8"?>
<formControlPr xmlns="http://schemas.microsoft.com/office/spreadsheetml/2009/9/main" objectType="CheckBox" lockText="1"/>
</file>

<file path=xl/ctrlProps/ctrlProp861.xml><?xml version="1.0" encoding="utf-8"?>
<formControlPr xmlns="http://schemas.microsoft.com/office/spreadsheetml/2009/9/main" objectType="CheckBox" lockText="1"/>
</file>

<file path=xl/ctrlProps/ctrlProp862.xml><?xml version="1.0" encoding="utf-8"?>
<formControlPr xmlns="http://schemas.microsoft.com/office/spreadsheetml/2009/9/main" objectType="CheckBox" lockText="1"/>
</file>

<file path=xl/ctrlProps/ctrlProp863.xml><?xml version="1.0" encoding="utf-8"?>
<formControlPr xmlns="http://schemas.microsoft.com/office/spreadsheetml/2009/9/main" objectType="CheckBox" lockText="1"/>
</file>

<file path=xl/ctrlProps/ctrlProp864.xml><?xml version="1.0" encoding="utf-8"?>
<formControlPr xmlns="http://schemas.microsoft.com/office/spreadsheetml/2009/9/main" objectType="CheckBox" lockText="1"/>
</file>

<file path=xl/ctrlProps/ctrlProp865.xml><?xml version="1.0" encoding="utf-8"?>
<formControlPr xmlns="http://schemas.microsoft.com/office/spreadsheetml/2009/9/main" objectType="CheckBox" lockText="1"/>
</file>

<file path=xl/ctrlProps/ctrlProp866.xml><?xml version="1.0" encoding="utf-8"?>
<formControlPr xmlns="http://schemas.microsoft.com/office/spreadsheetml/2009/9/main" objectType="CheckBox" lockText="1"/>
</file>

<file path=xl/ctrlProps/ctrlProp867.xml><?xml version="1.0" encoding="utf-8"?>
<formControlPr xmlns="http://schemas.microsoft.com/office/spreadsheetml/2009/9/main" objectType="CheckBox" lockText="1"/>
</file>

<file path=xl/ctrlProps/ctrlProp868.xml><?xml version="1.0" encoding="utf-8"?>
<formControlPr xmlns="http://schemas.microsoft.com/office/spreadsheetml/2009/9/main" objectType="CheckBox" lockText="1"/>
</file>

<file path=xl/ctrlProps/ctrlProp869.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70.xml><?xml version="1.0" encoding="utf-8"?>
<formControlPr xmlns="http://schemas.microsoft.com/office/spreadsheetml/2009/9/main" objectType="CheckBox" lockText="1"/>
</file>

<file path=xl/ctrlProps/ctrlProp871.xml><?xml version="1.0" encoding="utf-8"?>
<formControlPr xmlns="http://schemas.microsoft.com/office/spreadsheetml/2009/9/main" objectType="CheckBox" lockText="1"/>
</file>

<file path=xl/ctrlProps/ctrlProp872.xml><?xml version="1.0" encoding="utf-8"?>
<formControlPr xmlns="http://schemas.microsoft.com/office/spreadsheetml/2009/9/main" objectType="CheckBox" lockText="1"/>
</file>

<file path=xl/ctrlProps/ctrlProp873.xml><?xml version="1.0" encoding="utf-8"?>
<formControlPr xmlns="http://schemas.microsoft.com/office/spreadsheetml/2009/9/main" objectType="CheckBox" lockText="1"/>
</file>

<file path=xl/ctrlProps/ctrlProp874.xml><?xml version="1.0" encoding="utf-8"?>
<formControlPr xmlns="http://schemas.microsoft.com/office/spreadsheetml/2009/9/main" objectType="CheckBox" lockText="1"/>
</file>

<file path=xl/ctrlProps/ctrlProp875.xml><?xml version="1.0" encoding="utf-8"?>
<formControlPr xmlns="http://schemas.microsoft.com/office/spreadsheetml/2009/9/main" objectType="CheckBox" lockText="1"/>
</file>

<file path=xl/ctrlProps/ctrlProp876.xml><?xml version="1.0" encoding="utf-8"?>
<formControlPr xmlns="http://schemas.microsoft.com/office/spreadsheetml/2009/9/main" objectType="CheckBox" lockText="1"/>
</file>

<file path=xl/ctrlProps/ctrlProp877.xml><?xml version="1.0" encoding="utf-8"?>
<formControlPr xmlns="http://schemas.microsoft.com/office/spreadsheetml/2009/9/main" objectType="CheckBox" lockText="1"/>
</file>

<file path=xl/ctrlProps/ctrlProp878.xml><?xml version="1.0" encoding="utf-8"?>
<formControlPr xmlns="http://schemas.microsoft.com/office/spreadsheetml/2009/9/main" objectType="CheckBox" lockText="1"/>
</file>

<file path=xl/ctrlProps/ctrlProp879.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80.xml><?xml version="1.0" encoding="utf-8"?>
<formControlPr xmlns="http://schemas.microsoft.com/office/spreadsheetml/2009/9/main" objectType="CheckBox" lockText="1"/>
</file>

<file path=xl/ctrlProps/ctrlProp881.xml><?xml version="1.0" encoding="utf-8"?>
<formControlPr xmlns="http://schemas.microsoft.com/office/spreadsheetml/2009/9/main" objectType="CheckBox" lockText="1"/>
</file>

<file path=xl/ctrlProps/ctrlProp882.xml><?xml version="1.0" encoding="utf-8"?>
<formControlPr xmlns="http://schemas.microsoft.com/office/spreadsheetml/2009/9/main" objectType="CheckBox" lockText="1"/>
</file>

<file path=xl/ctrlProps/ctrlProp883.xml><?xml version="1.0" encoding="utf-8"?>
<formControlPr xmlns="http://schemas.microsoft.com/office/spreadsheetml/2009/9/main" objectType="CheckBox" lockText="1"/>
</file>

<file path=xl/ctrlProps/ctrlProp884.xml><?xml version="1.0" encoding="utf-8"?>
<formControlPr xmlns="http://schemas.microsoft.com/office/spreadsheetml/2009/9/main" objectType="CheckBox" lockText="1"/>
</file>

<file path=xl/ctrlProps/ctrlProp885.xml><?xml version="1.0" encoding="utf-8"?>
<formControlPr xmlns="http://schemas.microsoft.com/office/spreadsheetml/2009/9/main" objectType="CheckBox" lockText="1"/>
</file>

<file path=xl/ctrlProps/ctrlProp886.xml><?xml version="1.0" encoding="utf-8"?>
<formControlPr xmlns="http://schemas.microsoft.com/office/spreadsheetml/2009/9/main" objectType="CheckBox" lockText="1"/>
</file>

<file path=xl/ctrlProps/ctrlProp887.xml><?xml version="1.0" encoding="utf-8"?>
<formControlPr xmlns="http://schemas.microsoft.com/office/spreadsheetml/2009/9/main" objectType="CheckBox" lockText="1"/>
</file>

<file path=xl/ctrlProps/ctrlProp888.xml><?xml version="1.0" encoding="utf-8"?>
<formControlPr xmlns="http://schemas.microsoft.com/office/spreadsheetml/2009/9/main" objectType="CheckBox" lockText="1"/>
</file>

<file path=xl/ctrlProps/ctrlProp889.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890.xml><?xml version="1.0" encoding="utf-8"?>
<formControlPr xmlns="http://schemas.microsoft.com/office/spreadsheetml/2009/9/main" objectType="CheckBox" lockText="1"/>
</file>

<file path=xl/ctrlProps/ctrlProp891.xml><?xml version="1.0" encoding="utf-8"?>
<formControlPr xmlns="http://schemas.microsoft.com/office/spreadsheetml/2009/9/main" objectType="CheckBox" lockText="1"/>
</file>

<file path=xl/ctrlProps/ctrlProp892.xml><?xml version="1.0" encoding="utf-8"?>
<formControlPr xmlns="http://schemas.microsoft.com/office/spreadsheetml/2009/9/main" objectType="CheckBox" lockText="1"/>
</file>

<file path=xl/ctrlProps/ctrlProp893.xml><?xml version="1.0" encoding="utf-8"?>
<formControlPr xmlns="http://schemas.microsoft.com/office/spreadsheetml/2009/9/main" objectType="CheckBox" lockText="1"/>
</file>

<file path=xl/ctrlProps/ctrlProp894.xml><?xml version="1.0" encoding="utf-8"?>
<formControlPr xmlns="http://schemas.microsoft.com/office/spreadsheetml/2009/9/main" objectType="CheckBox" lockText="1"/>
</file>

<file path=xl/ctrlProps/ctrlProp895.xml><?xml version="1.0" encoding="utf-8"?>
<formControlPr xmlns="http://schemas.microsoft.com/office/spreadsheetml/2009/9/main" objectType="CheckBox" lockText="1"/>
</file>

<file path=xl/ctrlProps/ctrlProp896.xml><?xml version="1.0" encoding="utf-8"?>
<formControlPr xmlns="http://schemas.microsoft.com/office/spreadsheetml/2009/9/main" objectType="CheckBox" lockText="1"/>
</file>

<file path=xl/ctrlProps/ctrlProp897.xml><?xml version="1.0" encoding="utf-8"?>
<formControlPr xmlns="http://schemas.microsoft.com/office/spreadsheetml/2009/9/main" objectType="CheckBox" lockText="1"/>
</file>

<file path=xl/ctrlProps/ctrlProp898.xml><?xml version="1.0" encoding="utf-8"?>
<formControlPr xmlns="http://schemas.microsoft.com/office/spreadsheetml/2009/9/main" objectType="CheckBox" lockText="1"/>
</file>

<file path=xl/ctrlProps/ctrlProp89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00.xml><?xml version="1.0" encoding="utf-8"?>
<formControlPr xmlns="http://schemas.microsoft.com/office/spreadsheetml/2009/9/main" objectType="CheckBox" lockText="1"/>
</file>

<file path=xl/ctrlProps/ctrlProp901.xml><?xml version="1.0" encoding="utf-8"?>
<formControlPr xmlns="http://schemas.microsoft.com/office/spreadsheetml/2009/9/main" objectType="CheckBox" lockText="1"/>
</file>

<file path=xl/ctrlProps/ctrlProp902.xml><?xml version="1.0" encoding="utf-8"?>
<formControlPr xmlns="http://schemas.microsoft.com/office/spreadsheetml/2009/9/main" objectType="CheckBox" lockText="1"/>
</file>

<file path=xl/ctrlProps/ctrlProp903.xml><?xml version="1.0" encoding="utf-8"?>
<formControlPr xmlns="http://schemas.microsoft.com/office/spreadsheetml/2009/9/main" objectType="CheckBox" lockText="1"/>
</file>

<file path=xl/ctrlProps/ctrlProp904.xml><?xml version="1.0" encoding="utf-8"?>
<formControlPr xmlns="http://schemas.microsoft.com/office/spreadsheetml/2009/9/main" objectType="CheckBox" lockText="1"/>
</file>

<file path=xl/ctrlProps/ctrlProp905.xml><?xml version="1.0" encoding="utf-8"?>
<formControlPr xmlns="http://schemas.microsoft.com/office/spreadsheetml/2009/9/main" objectType="CheckBox" lockText="1"/>
</file>

<file path=xl/ctrlProps/ctrlProp906.xml><?xml version="1.0" encoding="utf-8"?>
<formControlPr xmlns="http://schemas.microsoft.com/office/spreadsheetml/2009/9/main" objectType="CheckBox" lockText="1"/>
</file>

<file path=xl/ctrlProps/ctrlProp907.xml><?xml version="1.0" encoding="utf-8"?>
<formControlPr xmlns="http://schemas.microsoft.com/office/spreadsheetml/2009/9/main" objectType="CheckBox" lockText="1"/>
</file>

<file path=xl/ctrlProps/ctrlProp908.xml><?xml version="1.0" encoding="utf-8"?>
<formControlPr xmlns="http://schemas.microsoft.com/office/spreadsheetml/2009/9/main" objectType="CheckBox" lockText="1"/>
</file>

<file path=xl/ctrlProps/ctrlProp909.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10.xml><?xml version="1.0" encoding="utf-8"?>
<formControlPr xmlns="http://schemas.microsoft.com/office/spreadsheetml/2009/9/main" objectType="CheckBox" lockText="1"/>
</file>

<file path=xl/ctrlProps/ctrlProp911.xml><?xml version="1.0" encoding="utf-8"?>
<formControlPr xmlns="http://schemas.microsoft.com/office/spreadsheetml/2009/9/main" objectType="CheckBox" lockText="1"/>
</file>

<file path=xl/ctrlProps/ctrlProp912.xml><?xml version="1.0" encoding="utf-8"?>
<formControlPr xmlns="http://schemas.microsoft.com/office/spreadsheetml/2009/9/main" objectType="CheckBox" lockText="1"/>
</file>

<file path=xl/ctrlProps/ctrlProp913.xml><?xml version="1.0" encoding="utf-8"?>
<formControlPr xmlns="http://schemas.microsoft.com/office/spreadsheetml/2009/9/main" objectType="CheckBox" lockText="1"/>
</file>

<file path=xl/ctrlProps/ctrlProp914.xml><?xml version="1.0" encoding="utf-8"?>
<formControlPr xmlns="http://schemas.microsoft.com/office/spreadsheetml/2009/9/main" objectType="CheckBox" lockText="1"/>
</file>

<file path=xl/ctrlProps/ctrlProp915.xml><?xml version="1.0" encoding="utf-8"?>
<formControlPr xmlns="http://schemas.microsoft.com/office/spreadsheetml/2009/9/main" objectType="CheckBox" lockText="1"/>
</file>

<file path=xl/ctrlProps/ctrlProp916.xml><?xml version="1.0" encoding="utf-8"?>
<formControlPr xmlns="http://schemas.microsoft.com/office/spreadsheetml/2009/9/main" objectType="CheckBox" lockText="1"/>
</file>

<file path=xl/ctrlProps/ctrlProp917.xml><?xml version="1.0" encoding="utf-8"?>
<formControlPr xmlns="http://schemas.microsoft.com/office/spreadsheetml/2009/9/main" objectType="CheckBox" lockText="1"/>
</file>

<file path=xl/ctrlProps/ctrlProp918.xml><?xml version="1.0" encoding="utf-8"?>
<formControlPr xmlns="http://schemas.microsoft.com/office/spreadsheetml/2009/9/main" objectType="CheckBox" lockText="1"/>
</file>

<file path=xl/ctrlProps/ctrlProp919.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20.xml><?xml version="1.0" encoding="utf-8"?>
<formControlPr xmlns="http://schemas.microsoft.com/office/spreadsheetml/2009/9/main" objectType="CheckBox" lockText="1"/>
</file>

<file path=xl/ctrlProps/ctrlProp921.xml><?xml version="1.0" encoding="utf-8"?>
<formControlPr xmlns="http://schemas.microsoft.com/office/spreadsheetml/2009/9/main" objectType="CheckBox" lockText="1"/>
</file>

<file path=xl/ctrlProps/ctrlProp922.xml><?xml version="1.0" encoding="utf-8"?>
<formControlPr xmlns="http://schemas.microsoft.com/office/spreadsheetml/2009/9/main" objectType="CheckBox" lockText="1"/>
</file>

<file path=xl/ctrlProps/ctrlProp923.xml><?xml version="1.0" encoding="utf-8"?>
<formControlPr xmlns="http://schemas.microsoft.com/office/spreadsheetml/2009/9/main" objectType="CheckBox" lockText="1"/>
</file>

<file path=xl/ctrlProps/ctrlProp924.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xdr:twoCellAnchor>
    <xdr:from>
      <xdr:col>43</xdr:col>
      <xdr:colOff>0</xdr:colOff>
      <xdr:row>0</xdr:row>
      <xdr:rowOff>133351</xdr:rowOff>
    </xdr:from>
    <xdr:to>
      <xdr:col>44</xdr:col>
      <xdr:colOff>923925</xdr:colOff>
      <xdr:row>6</xdr:row>
      <xdr:rowOff>57150</xdr:rowOff>
    </xdr:to>
    <xdr:sp macro="" textlink="">
      <xdr:nvSpPr>
        <xdr:cNvPr id="2" name="角丸四角形 1">
          <a:extLst>
            <a:ext uri="{FF2B5EF4-FFF2-40B4-BE49-F238E27FC236}">
              <a16:creationId xmlns:a16="http://schemas.microsoft.com/office/drawing/2014/main" id="{00000000-0008-0000-0000-000005000000}"/>
            </a:ext>
          </a:extLst>
        </xdr:cNvPr>
        <xdr:cNvSpPr/>
      </xdr:nvSpPr>
      <xdr:spPr>
        <a:xfrm>
          <a:off x="8439150" y="133351"/>
          <a:ext cx="1809750" cy="1076324"/>
        </a:xfrm>
        <a:prstGeom prst="roundRect">
          <a:avLst/>
        </a:prstGeom>
        <a:solidFill>
          <a:srgbClr val="FFCC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400" b="1">
              <a:solidFill>
                <a:srgbClr val="FF0000"/>
              </a:solidFill>
            </a:rPr>
            <a:t>このシートは提出</a:t>
          </a:r>
          <a:endParaRPr kumimoji="1" lang="en-US" altLang="ja-JP" sz="1400" b="1">
            <a:solidFill>
              <a:srgbClr val="FF0000"/>
            </a:solidFill>
          </a:endParaRPr>
        </a:p>
        <a:p>
          <a:pPr algn="l"/>
          <a:r>
            <a:rPr kumimoji="1" lang="ja-JP" altLang="en-US" sz="1400" b="1">
              <a:solidFill>
                <a:srgbClr val="FF0000"/>
              </a:solidFill>
            </a:rPr>
            <a:t>不要です。</a:t>
          </a:r>
        </a:p>
      </xdr:txBody>
    </xdr:sp>
    <xdr:clientData/>
  </xdr:twoCellAnchor>
  <xdr:twoCellAnchor>
    <xdr:from>
      <xdr:col>47</xdr:col>
      <xdr:colOff>38100</xdr:colOff>
      <xdr:row>16</xdr:row>
      <xdr:rowOff>19051</xdr:rowOff>
    </xdr:from>
    <xdr:to>
      <xdr:col>47</xdr:col>
      <xdr:colOff>180975</xdr:colOff>
      <xdr:row>18</xdr:row>
      <xdr:rowOff>152400</xdr:rowOff>
    </xdr:to>
    <xdr:sp macro="" textlink="">
      <xdr:nvSpPr>
        <xdr:cNvPr id="3" name="右中かっこ 2">
          <a:extLst>
            <a:ext uri="{FF2B5EF4-FFF2-40B4-BE49-F238E27FC236}">
              <a16:creationId xmlns:a16="http://schemas.microsoft.com/office/drawing/2014/main" id="{00000000-0008-0000-0000-000009000000}"/>
            </a:ext>
          </a:extLst>
        </xdr:cNvPr>
        <xdr:cNvSpPr/>
      </xdr:nvSpPr>
      <xdr:spPr>
        <a:xfrm>
          <a:off x="13782675" y="3028951"/>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20</xdr:row>
      <xdr:rowOff>0</xdr:rowOff>
    </xdr:from>
    <xdr:to>
      <xdr:col>47</xdr:col>
      <xdr:colOff>142875</xdr:colOff>
      <xdr:row>22</xdr:row>
      <xdr:rowOff>133349</xdr:rowOff>
    </xdr:to>
    <xdr:sp macro="" textlink="">
      <xdr:nvSpPr>
        <xdr:cNvPr id="4" name="右中かっこ 3">
          <a:extLst>
            <a:ext uri="{FF2B5EF4-FFF2-40B4-BE49-F238E27FC236}">
              <a16:creationId xmlns:a16="http://schemas.microsoft.com/office/drawing/2014/main" id="{00000000-0008-0000-0000-00000A000000}"/>
            </a:ext>
          </a:extLst>
        </xdr:cNvPr>
        <xdr:cNvSpPr/>
      </xdr:nvSpPr>
      <xdr:spPr>
        <a:xfrm>
          <a:off x="13744575" y="3695700"/>
          <a:ext cx="142875" cy="476249"/>
        </a:xfrm>
        <a:prstGeom prst="rightBrace">
          <a:avLst>
            <a:gd name="adj1" fmla="val 39444"/>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47</xdr:col>
      <xdr:colOff>0</xdr:colOff>
      <xdr:row>23</xdr:row>
      <xdr:rowOff>28574</xdr:rowOff>
    </xdr:from>
    <xdr:to>
      <xdr:col>47</xdr:col>
      <xdr:colOff>200025</xdr:colOff>
      <xdr:row>25</xdr:row>
      <xdr:rowOff>57149</xdr:rowOff>
    </xdr:to>
    <xdr:sp macro="" textlink="">
      <xdr:nvSpPr>
        <xdr:cNvPr id="5" name="右中かっこ 4">
          <a:extLst>
            <a:ext uri="{FF2B5EF4-FFF2-40B4-BE49-F238E27FC236}">
              <a16:creationId xmlns:a16="http://schemas.microsoft.com/office/drawing/2014/main" id="{00000000-0008-0000-0000-00000B000000}"/>
            </a:ext>
          </a:extLst>
        </xdr:cNvPr>
        <xdr:cNvSpPr/>
      </xdr:nvSpPr>
      <xdr:spPr>
        <a:xfrm>
          <a:off x="13744575" y="4238624"/>
          <a:ext cx="200025" cy="371475"/>
        </a:xfrm>
        <a:prstGeom prst="rightBrace">
          <a:avLst>
            <a:gd name="adj1" fmla="val 19444"/>
            <a:gd name="adj2" fmla="val 2222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17145</xdr:colOff>
          <xdr:row>4</xdr:row>
          <xdr:rowOff>32385</xdr:rowOff>
        </xdr:from>
        <xdr:to>
          <xdr:col>22</xdr:col>
          <xdr:colOff>15240</xdr:colOff>
          <xdr:row>5</xdr:row>
          <xdr:rowOff>50685</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2988945" y="613410"/>
              <a:ext cx="1141095" cy="189750"/>
              <a:chOff x="3314575" y="1066800"/>
              <a:chExt cx="1133481" cy="209550"/>
            </a:xfrm>
          </xdr:grpSpPr>
          <xdr:sp macro="" textlink="">
            <xdr:nvSpPr>
              <xdr:cNvPr id="1429505" name="Check Box 1" descr="ない" hidden="1">
                <a:extLst>
                  <a:ext uri="{63B3BB69-23CF-44E3-9099-C40C66FF867C}">
                    <a14:compatExt spid="_x0000_s1429505"/>
                  </a:ext>
                  <a:ext uri="{FF2B5EF4-FFF2-40B4-BE49-F238E27FC236}">
                    <a16:creationId xmlns:a16="http://schemas.microsoft.com/office/drawing/2014/main" id="{00000000-0008-0000-1100-000001D01500}"/>
                  </a:ext>
                </a:extLst>
              </xdr:cNvPr>
              <xdr:cNvSpPr/>
            </xdr:nvSpPr>
            <xdr:spPr bwMode="auto">
              <a:xfrm>
                <a:off x="331457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いる　・</a:t>
                </a:r>
              </a:p>
            </xdr:txBody>
          </xdr:sp>
          <xdr:sp macro="" textlink="">
            <xdr:nvSpPr>
              <xdr:cNvPr id="1429506" name="Check Box 2" descr="ない" hidden="1">
                <a:extLst>
                  <a:ext uri="{63B3BB69-23CF-44E3-9099-C40C66FF867C}">
                    <a14:compatExt spid="_x0000_s1429506"/>
                  </a:ext>
                  <a:ext uri="{FF2B5EF4-FFF2-40B4-BE49-F238E27FC236}">
                    <a16:creationId xmlns:a16="http://schemas.microsoft.com/office/drawing/2014/main" id="{00000000-0008-0000-1100-000002D01500}"/>
                  </a:ext>
                </a:extLst>
              </xdr:cNvPr>
              <xdr:cNvSpPr/>
            </xdr:nvSpPr>
            <xdr:spPr bwMode="auto">
              <a:xfrm>
                <a:off x="39622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22860</xdr:colOff>
          <xdr:row>17</xdr:row>
          <xdr:rowOff>0</xdr:rowOff>
        </xdr:from>
        <xdr:to>
          <xdr:col>22</xdr:col>
          <xdr:colOff>20955</xdr:colOff>
          <xdr:row>18</xdr:row>
          <xdr:rowOff>38100</xdr:rowOff>
        </xdr:to>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2994660" y="2809875"/>
              <a:ext cx="1141095" cy="209550"/>
              <a:chOff x="3314575" y="1066800"/>
              <a:chExt cx="1133481" cy="209550"/>
            </a:xfrm>
          </xdr:grpSpPr>
          <xdr:sp macro="" textlink="">
            <xdr:nvSpPr>
              <xdr:cNvPr id="1429507" name="Check Box 3" descr="ない" hidden="1">
                <a:extLst>
                  <a:ext uri="{63B3BB69-23CF-44E3-9099-C40C66FF867C}">
                    <a14:compatExt spid="_x0000_s1429507"/>
                  </a:ext>
                  <a:ext uri="{FF2B5EF4-FFF2-40B4-BE49-F238E27FC236}">
                    <a16:creationId xmlns:a16="http://schemas.microsoft.com/office/drawing/2014/main" id="{00000000-0008-0000-1100-000003D01500}"/>
                  </a:ext>
                </a:extLst>
              </xdr:cNvPr>
              <xdr:cNvSpPr/>
            </xdr:nvSpPr>
            <xdr:spPr bwMode="auto">
              <a:xfrm>
                <a:off x="331457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08" name="Check Box 4" descr="ない" hidden="1">
                <a:extLst>
                  <a:ext uri="{63B3BB69-23CF-44E3-9099-C40C66FF867C}">
                    <a14:compatExt spid="_x0000_s1429508"/>
                  </a:ext>
                  <a:ext uri="{FF2B5EF4-FFF2-40B4-BE49-F238E27FC236}">
                    <a16:creationId xmlns:a16="http://schemas.microsoft.com/office/drawing/2014/main" id="{00000000-0008-0000-1100-000004D01500}"/>
                  </a:ext>
                </a:extLst>
              </xdr:cNvPr>
              <xdr:cNvSpPr/>
            </xdr:nvSpPr>
            <xdr:spPr bwMode="auto">
              <a:xfrm>
                <a:off x="39622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30480</xdr:colOff>
          <xdr:row>19</xdr:row>
          <xdr:rowOff>152400</xdr:rowOff>
        </xdr:from>
        <xdr:to>
          <xdr:col>22</xdr:col>
          <xdr:colOff>28575</xdr:colOff>
          <xdr:row>21</xdr:row>
          <xdr:rowOff>161925</xdr:rowOff>
        </xdr:to>
        <xdr:grpSp>
          <xdr:nvGrpSpPr>
            <xdr:cNvPr id="4" name="グループ化 3">
              <a:extLst>
                <a:ext uri="{FF2B5EF4-FFF2-40B4-BE49-F238E27FC236}">
                  <a16:creationId xmlns:a16="http://schemas.microsoft.com/office/drawing/2014/main" id="{00000000-0008-0000-1100-000004000000}"/>
                </a:ext>
              </a:extLst>
            </xdr:cNvPr>
            <xdr:cNvGrpSpPr/>
          </xdr:nvGrpSpPr>
          <xdr:grpSpPr>
            <a:xfrm>
              <a:off x="3002280" y="3305175"/>
              <a:ext cx="1141095" cy="352425"/>
              <a:chOff x="3314551" y="1066800"/>
              <a:chExt cx="1133475" cy="209550"/>
            </a:xfrm>
          </xdr:grpSpPr>
          <xdr:sp macro="" textlink="">
            <xdr:nvSpPr>
              <xdr:cNvPr id="1429509" name="Check Box 5" descr="ない" hidden="1">
                <a:extLst>
                  <a:ext uri="{63B3BB69-23CF-44E3-9099-C40C66FF867C}">
                    <a14:compatExt spid="_x0000_s1429509"/>
                  </a:ext>
                  <a:ext uri="{FF2B5EF4-FFF2-40B4-BE49-F238E27FC236}">
                    <a16:creationId xmlns:a16="http://schemas.microsoft.com/office/drawing/2014/main" id="{00000000-0008-0000-1100-000005D01500}"/>
                  </a:ext>
                </a:extLst>
              </xdr:cNvPr>
              <xdr:cNvSpPr/>
            </xdr:nvSpPr>
            <xdr:spPr bwMode="auto">
              <a:xfrm>
                <a:off x="33145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10" name="Check Box 6" descr="ない" hidden="1">
                <a:extLst>
                  <a:ext uri="{63B3BB69-23CF-44E3-9099-C40C66FF867C}">
                    <a14:compatExt spid="_x0000_s1429510"/>
                  </a:ext>
                  <a:ext uri="{FF2B5EF4-FFF2-40B4-BE49-F238E27FC236}">
                    <a16:creationId xmlns:a16="http://schemas.microsoft.com/office/drawing/2014/main" id="{00000000-0008-0000-1100-000006D01500}"/>
                  </a:ext>
                </a:extLst>
              </xdr:cNvPr>
              <xdr:cNvSpPr/>
            </xdr:nvSpPr>
            <xdr:spPr bwMode="auto">
              <a:xfrm>
                <a:off x="39622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22860</xdr:colOff>
          <xdr:row>8</xdr:row>
          <xdr:rowOff>0</xdr:rowOff>
        </xdr:from>
        <xdr:to>
          <xdr:col>22</xdr:col>
          <xdr:colOff>20955</xdr:colOff>
          <xdr:row>9</xdr:row>
          <xdr:rowOff>28575</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2994660" y="1266825"/>
              <a:ext cx="1141095" cy="200025"/>
              <a:chOff x="3314575" y="1066800"/>
              <a:chExt cx="1133481" cy="209550"/>
            </a:xfrm>
          </xdr:grpSpPr>
          <xdr:sp macro="" textlink="">
            <xdr:nvSpPr>
              <xdr:cNvPr id="1429511" name="Check Box 7" descr="ない" hidden="1">
                <a:extLst>
                  <a:ext uri="{63B3BB69-23CF-44E3-9099-C40C66FF867C}">
                    <a14:compatExt spid="_x0000_s1429511"/>
                  </a:ext>
                  <a:ext uri="{FF2B5EF4-FFF2-40B4-BE49-F238E27FC236}">
                    <a16:creationId xmlns:a16="http://schemas.microsoft.com/office/drawing/2014/main" id="{00000000-0008-0000-1100-000007D01500}"/>
                  </a:ext>
                </a:extLst>
              </xdr:cNvPr>
              <xdr:cNvSpPr/>
            </xdr:nvSpPr>
            <xdr:spPr bwMode="auto">
              <a:xfrm>
                <a:off x="331457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12" name="Check Box 8" descr="ない" hidden="1">
                <a:extLst>
                  <a:ext uri="{63B3BB69-23CF-44E3-9099-C40C66FF867C}">
                    <a14:compatExt spid="_x0000_s1429512"/>
                  </a:ext>
                  <a:ext uri="{FF2B5EF4-FFF2-40B4-BE49-F238E27FC236}">
                    <a16:creationId xmlns:a16="http://schemas.microsoft.com/office/drawing/2014/main" id="{00000000-0008-0000-1100-000008D01500}"/>
                  </a:ext>
                </a:extLst>
              </xdr:cNvPr>
              <xdr:cNvSpPr/>
            </xdr:nvSpPr>
            <xdr:spPr bwMode="auto">
              <a:xfrm>
                <a:off x="39622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xdr:colOff>
          <xdr:row>11</xdr:row>
          <xdr:rowOff>0</xdr:rowOff>
        </xdr:from>
        <xdr:to>
          <xdr:col>22</xdr:col>
          <xdr:colOff>13335</xdr:colOff>
          <xdr:row>12</xdr:row>
          <xdr:rowOff>38100</xdr:rowOff>
        </xdr:to>
        <xdr:grpSp>
          <xdr:nvGrpSpPr>
            <xdr:cNvPr id="6" name="グループ化 5">
              <a:extLst>
                <a:ext uri="{FF2B5EF4-FFF2-40B4-BE49-F238E27FC236}">
                  <a16:creationId xmlns:a16="http://schemas.microsoft.com/office/drawing/2014/main" id="{00000000-0008-0000-1100-000006000000}"/>
                </a:ext>
              </a:extLst>
            </xdr:cNvPr>
            <xdr:cNvGrpSpPr/>
          </xdr:nvGrpSpPr>
          <xdr:grpSpPr>
            <a:xfrm>
              <a:off x="2987040" y="1781175"/>
              <a:ext cx="1141095" cy="209550"/>
              <a:chOff x="3314551" y="1066800"/>
              <a:chExt cx="1133475" cy="209550"/>
            </a:xfrm>
          </xdr:grpSpPr>
          <xdr:sp macro="" textlink="">
            <xdr:nvSpPr>
              <xdr:cNvPr id="1429513" name="Check Box 9" descr="ない" hidden="1">
                <a:extLst>
                  <a:ext uri="{63B3BB69-23CF-44E3-9099-C40C66FF867C}">
                    <a14:compatExt spid="_x0000_s1429513"/>
                  </a:ext>
                  <a:ext uri="{FF2B5EF4-FFF2-40B4-BE49-F238E27FC236}">
                    <a16:creationId xmlns:a16="http://schemas.microsoft.com/office/drawing/2014/main" id="{00000000-0008-0000-1100-000009D01500}"/>
                  </a:ext>
                </a:extLst>
              </xdr:cNvPr>
              <xdr:cNvSpPr/>
            </xdr:nvSpPr>
            <xdr:spPr bwMode="auto">
              <a:xfrm>
                <a:off x="33145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14" name="Check Box 10" descr="ない" hidden="1">
                <a:extLst>
                  <a:ext uri="{63B3BB69-23CF-44E3-9099-C40C66FF867C}">
                    <a14:compatExt spid="_x0000_s1429514"/>
                  </a:ext>
                  <a:ext uri="{FF2B5EF4-FFF2-40B4-BE49-F238E27FC236}">
                    <a16:creationId xmlns:a16="http://schemas.microsoft.com/office/drawing/2014/main" id="{00000000-0008-0000-1100-00000AD01500}"/>
                  </a:ext>
                </a:extLst>
              </xdr:cNvPr>
              <xdr:cNvSpPr/>
            </xdr:nvSpPr>
            <xdr:spPr bwMode="auto">
              <a:xfrm>
                <a:off x="39622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77</xdr:row>
          <xdr:rowOff>0</xdr:rowOff>
        </xdr:from>
        <xdr:to>
          <xdr:col>26</xdr:col>
          <xdr:colOff>152400</xdr:colOff>
          <xdr:row>78</xdr:row>
          <xdr:rowOff>57150</xdr:rowOff>
        </xdr:to>
        <xdr:grpSp>
          <xdr:nvGrpSpPr>
            <xdr:cNvPr id="8" name="グループ化 7">
              <a:extLst>
                <a:ext uri="{FF2B5EF4-FFF2-40B4-BE49-F238E27FC236}">
                  <a16:creationId xmlns:a16="http://schemas.microsoft.com/office/drawing/2014/main" id="{00000000-0008-0000-1100-000008000000}"/>
                </a:ext>
              </a:extLst>
            </xdr:cNvPr>
            <xdr:cNvGrpSpPr/>
          </xdr:nvGrpSpPr>
          <xdr:grpSpPr>
            <a:xfrm>
              <a:off x="3124200" y="12792075"/>
              <a:ext cx="1905000" cy="209550"/>
              <a:chOff x="2390762" y="571500"/>
              <a:chExt cx="2066926" cy="209550"/>
            </a:xfrm>
          </xdr:grpSpPr>
          <xdr:sp macro="" textlink="">
            <xdr:nvSpPr>
              <xdr:cNvPr id="1429517" name="Check Box 13" descr="ない" hidden="1">
                <a:extLst>
                  <a:ext uri="{63B3BB69-23CF-44E3-9099-C40C66FF867C}">
                    <a14:compatExt spid="_x0000_s1429517"/>
                  </a:ext>
                  <a:ext uri="{FF2B5EF4-FFF2-40B4-BE49-F238E27FC236}">
                    <a16:creationId xmlns:a16="http://schemas.microsoft.com/office/drawing/2014/main" id="{00000000-0008-0000-1100-00000DD01500}"/>
                  </a:ext>
                </a:extLst>
              </xdr:cNvPr>
              <xdr:cNvSpPr/>
            </xdr:nvSpPr>
            <xdr:spPr bwMode="auto">
              <a:xfrm>
                <a:off x="2390762" y="571500"/>
                <a:ext cx="4857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18" name="Check Box 14" descr="ない" hidden="1">
                <a:extLst>
                  <a:ext uri="{63B3BB69-23CF-44E3-9099-C40C66FF867C}">
                    <a14:compatExt spid="_x0000_s1429518"/>
                  </a:ext>
                  <a:ext uri="{FF2B5EF4-FFF2-40B4-BE49-F238E27FC236}">
                    <a16:creationId xmlns:a16="http://schemas.microsoft.com/office/drawing/2014/main" id="{00000000-0008-0000-1100-00000ED01500}"/>
                  </a:ext>
                </a:extLst>
              </xdr:cNvPr>
              <xdr:cNvSpPr/>
            </xdr:nvSpPr>
            <xdr:spPr bwMode="auto">
              <a:xfrm>
                <a:off x="3038475" y="571500"/>
                <a:ext cx="590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29519" name="Check Box 15" descr="ない" hidden="1">
                <a:extLst>
                  <a:ext uri="{63B3BB69-23CF-44E3-9099-C40C66FF867C}">
                    <a14:compatExt spid="_x0000_s1429519"/>
                  </a:ext>
                  <a:ext uri="{FF2B5EF4-FFF2-40B4-BE49-F238E27FC236}">
                    <a16:creationId xmlns:a16="http://schemas.microsoft.com/office/drawing/2014/main" id="{00000000-0008-0000-1100-00000FD01500}"/>
                  </a:ext>
                </a:extLst>
              </xdr:cNvPr>
              <xdr:cNvSpPr/>
            </xdr:nvSpPr>
            <xdr:spPr bwMode="auto">
              <a:xfrm>
                <a:off x="3724276" y="571500"/>
                <a:ext cx="7334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172983</xdr:colOff>
          <xdr:row>22</xdr:row>
          <xdr:rowOff>45383</xdr:rowOff>
        </xdr:from>
        <xdr:to>
          <xdr:col>20</xdr:col>
          <xdr:colOff>98274</xdr:colOff>
          <xdr:row>24</xdr:row>
          <xdr:rowOff>2215</xdr:rowOff>
        </xdr:to>
        <xdr:grpSp>
          <xdr:nvGrpSpPr>
            <xdr:cNvPr id="9" name="グループ化 8">
              <a:extLst>
                <a:ext uri="{FF2B5EF4-FFF2-40B4-BE49-F238E27FC236}">
                  <a16:creationId xmlns:a16="http://schemas.microsoft.com/office/drawing/2014/main" id="{00000000-0008-0000-1100-000009000000}"/>
                </a:ext>
              </a:extLst>
            </xdr:cNvPr>
            <xdr:cNvGrpSpPr/>
          </xdr:nvGrpSpPr>
          <xdr:grpSpPr>
            <a:xfrm>
              <a:off x="1430283" y="3712508"/>
              <a:ext cx="2401791" cy="299732"/>
              <a:chOff x="2019298" y="3838559"/>
              <a:chExt cx="1895477" cy="361940"/>
            </a:xfrm>
          </xdr:grpSpPr>
          <xdr:grpSp>
            <xdr:nvGrpSpPr>
              <xdr:cNvPr id="10" name="グループ化 9">
                <a:extLst>
                  <a:ext uri="{FF2B5EF4-FFF2-40B4-BE49-F238E27FC236}">
                    <a16:creationId xmlns:a16="http://schemas.microsoft.com/office/drawing/2014/main" id="{00000000-0008-0000-1100-00000A000000}"/>
                  </a:ext>
                </a:extLst>
              </xdr:cNvPr>
              <xdr:cNvGrpSpPr/>
            </xdr:nvGrpSpPr>
            <xdr:grpSpPr>
              <a:xfrm>
                <a:off x="2019298" y="3838559"/>
                <a:ext cx="1327970" cy="361940"/>
                <a:chOff x="3314565" y="1066790"/>
                <a:chExt cx="1327970" cy="215207"/>
              </a:xfrm>
            </xdr:grpSpPr>
            <xdr:sp macro="" textlink="">
              <xdr:nvSpPr>
                <xdr:cNvPr id="1429520" name="Check Box 16" descr="ない" hidden="1">
                  <a:extLst>
                    <a:ext uri="{63B3BB69-23CF-44E3-9099-C40C66FF867C}">
                      <a14:compatExt spid="_x0000_s1429520"/>
                    </a:ext>
                    <a:ext uri="{FF2B5EF4-FFF2-40B4-BE49-F238E27FC236}">
                      <a16:creationId xmlns:a16="http://schemas.microsoft.com/office/drawing/2014/main" id="{00000000-0008-0000-1100-000010D01500}"/>
                    </a:ext>
                  </a:extLst>
                </xdr:cNvPr>
                <xdr:cNvSpPr/>
              </xdr:nvSpPr>
              <xdr:spPr bwMode="auto">
                <a:xfrm>
                  <a:off x="3314565" y="1066790"/>
                  <a:ext cx="636351"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委託栄養士　・</a:t>
                  </a:r>
                </a:p>
              </xdr:txBody>
            </xdr:sp>
            <xdr:sp macro="" textlink="">
              <xdr:nvSpPr>
                <xdr:cNvPr id="1429521" name="Check Box 17" descr="ない" hidden="1">
                  <a:extLst>
                    <a:ext uri="{63B3BB69-23CF-44E3-9099-C40C66FF867C}">
                      <a14:compatExt spid="_x0000_s1429521"/>
                    </a:ext>
                    <a:ext uri="{FF2B5EF4-FFF2-40B4-BE49-F238E27FC236}">
                      <a16:creationId xmlns:a16="http://schemas.microsoft.com/office/drawing/2014/main" id="{00000000-0008-0000-1100-000011D01500}"/>
                    </a:ext>
                  </a:extLst>
                </xdr:cNvPr>
                <xdr:cNvSpPr/>
              </xdr:nvSpPr>
              <xdr:spPr bwMode="auto">
                <a:xfrm>
                  <a:off x="4064419" y="1072450"/>
                  <a:ext cx="578116"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園の職員　・</a:t>
                  </a:r>
                </a:p>
              </xdr:txBody>
            </xdr:sp>
          </xdr:grpSp>
          <xdr:sp macro="" textlink="">
            <xdr:nvSpPr>
              <xdr:cNvPr id="1429522" name="Check Box 18" descr="ない" hidden="1">
                <a:extLst>
                  <a:ext uri="{63B3BB69-23CF-44E3-9099-C40C66FF867C}">
                    <a14:compatExt spid="_x0000_s1429522"/>
                  </a:ext>
                  <a:ext uri="{FF2B5EF4-FFF2-40B4-BE49-F238E27FC236}">
                    <a16:creationId xmlns:a16="http://schemas.microsoft.com/office/drawing/2014/main" id="{00000000-0008-0000-1100-000012D01500}"/>
                  </a:ext>
                </a:extLst>
              </xdr:cNvPr>
              <xdr:cNvSpPr/>
            </xdr:nvSpPr>
            <xdr:spPr bwMode="auto">
              <a:xfrm>
                <a:off x="3429000" y="3838566"/>
                <a:ext cx="485775" cy="3524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配置なし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xdr:colOff>
          <xdr:row>14</xdr:row>
          <xdr:rowOff>0</xdr:rowOff>
        </xdr:from>
        <xdr:to>
          <xdr:col>22</xdr:col>
          <xdr:colOff>13335</xdr:colOff>
          <xdr:row>15</xdr:row>
          <xdr:rowOff>38100</xdr:rowOff>
        </xdr:to>
        <xdr:grpSp>
          <xdr:nvGrpSpPr>
            <xdr:cNvPr id="11" name="グループ化 10">
              <a:extLst>
                <a:ext uri="{FF2B5EF4-FFF2-40B4-BE49-F238E27FC236}">
                  <a16:creationId xmlns:a16="http://schemas.microsoft.com/office/drawing/2014/main" id="{00000000-0008-0000-1100-00000B000000}"/>
                </a:ext>
              </a:extLst>
            </xdr:cNvPr>
            <xdr:cNvGrpSpPr/>
          </xdr:nvGrpSpPr>
          <xdr:grpSpPr>
            <a:xfrm>
              <a:off x="2987040" y="2295525"/>
              <a:ext cx="1141095" cy="209550"/>
              <a:chOff x="3314551" y="1066800"/>
              <a:chExt cx="1133475" cy="209550"/>
            </a:xfrm>
          </xdr:grpSpPr>
          <xdr:sp macro="" textlink="">
            <xdr:nvSpPr>
              <xdr:cNvPr id="1429524" name="Check Box 20" descr="ない" hidden="1">
                <a:extLst>
                  <a:ext uri="{63B3BB69-23CF-44E3-9099-C40C66FF867C}">
                    <a14:compatExt spid="_x0000_s1429524"/>
                  </a:ext>
                  <a:ext uri="{FF2B5EF4-FFF2-40B4-BE49-F238E27FC236}">
                    <a16:creationId xmlns:a16="http://schemas.microsoft.com/office/drawing/2014/main" id="{00000000-0008-0000-1100-000014D01500}"/>
                  </a:ext>
                </a:extLst>
              </xdr:cNvPr>
              <xdr:cNvSpPr/>
            </xdr:nvSpPr>
            <xdr:spPr bwMode="auto">
              <a:xfrm>
                <a:off x="33145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29525" name="Check Box 21" descr="ない" hidden="1">
                <a:extLst>
                  <a:ext uri="{63B3BB69-23CF-44E3-9099-C40C66FF867C}">
                    <a14:compatExt spid="_x0000_s1429525"/>
                  </a:ext>
                  <a:ext uri="{FF2B5EF4-FFF2-40B4-BE49-F238E27FC236}">
                    <a16:creationId xmlns:a16="http://schemas.microsoft.com/office/drawing/2014/main" id="{00000000-0008-0000-1100-000015D01500}"/>
                  </a:ext>
                </a:extLst>
              </xdr:cNvPr>
              <xdr:cNvSpPr/>
            </xdr:nvSpPr>
            <xdr:spPr bwMode="auto">
              <a:xfrm>
                <a:off x="39622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57150</xdr:colOff>
          <xdr:row>50</xdr:row>
          <xdr:rowOff>57150</xdr:rowOff>
        </xdr:from>
        <xdr:to>
          <xdr:col>9</xdr:col>
          <xdr:colOff>0</xdr:colOff>
          <xdr:row>51</xdr:row>
          <xdr:rowOff>95250</xdr:rowOff>
        </xdr:to>
        <xdr:sp macro="" textlink="">
          <xdr:nvSpPr>
            <xdr:cNvPr id="1433601" name="Check Box 1" hidden="1">
              <a:extLst>
                <a:ext uri="{63B3BB69-23CF-44E3-9099-C40C66FF867C}">
                  <a14:compatExt spid="_x0000_s1433601"/>
                </a:ext>
                <a:ext uri="{FF2B5EF4-FFF2-40B4-BE49-F238E27FC236}">
                  <a16:creationId xmlns:a16="http://schemas.microsoft.com/office/drawing/2014/main" id="{00000000-0008-0000-1200-000001E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半日閉園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50</xdr:row>
          <xdr:rowOff>76200</xdr:rowOff>
        </xdr:from>
        <xdr:to>
          <xdr:col>21</xdr:col>
          <xdr:colOff>76200</xdr:colOff>
          <xdr:row>51</xdr:row>
          <xdr:rowOff>114300</xdr:rowOff>
        </xdr:to>
        <xdr:sp macro="" textlink="">
          <xdr:nvSpPr>
            <xdr:cNvPr id="1433602" name="Check Box 2" hidden="1">
              <a:extLst>
                <a:ext uri="{63B3BB69-23CF-44E3-9099-C40C66FF867C}">
                  <a14:compatExt spid="_x0000_s1433602"/>
                </a:ext>
                <a:ext uri="{FF2B5EF4-FFF2-40B4-BE49-F238E27FC236}">
                  <a16:creationId xmlns:a16="http://schemas.microsoft.com/office/drawing/2014/main" id="{00000000-0008-0000-1200-000002E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毎月第◯土曜日閉園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51</xdr:row>
          <xdr:rowOff>76200</xdr:rowOff>
        </xdr:from>
        <xdr:to>
          <xdr:col>8</xdr:col>
          <xdr:colOff>133350</xdr:colOff>
          <xdr:row>52</xdr:row>
          <xdr:rowOff>114300</xdr:rowOff>
        </xdr:to>
        <xdr:sp macro="" textlink="">
          <xdr:nvSpPr>
            <xdr:cNvPr id="1433603" name="Check Box 3" hidden="1">
              <a:extLst>
                <a:ext uri="{63B3BB69-23CF-44E3-9099-C40C66FF867C}">
                  <a14:compatExt spid="_x0000_s1433603"/>
                </a:ext>
                <a:ext uri="{FF2B5EF4-FFF2-40B4-BE49-F238E27FC236}">
                  <a16:creationId xmlns:a16="http://schemas.microsoft.com/office/drawing/2014/main" id="{00000000-0008-0000-1200-000003E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隔週閉園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51</xdr:row>
          <xdr:rowOff>85725</xdr:rowOff>
        </xdr:from>
        <xdr:to>
          <xdr:col>18</xdr:col>
          <xdr:colOff>9525</xdr:colOff>
          <xdr:row>52</xdr:row>
          <xdr:rowOff>123825</xdr:rowOff>
        </xdr:to>
        <xdr:sp macro="" textlink="">
          <xdr:nvSpPr>
            <xdr:cNvPr id="1433604" name="Check Box 4" hidden="1">
              <a:extLst>
                <a:ext uri="{63B3BB69-23CF-44E3-9099-C40C66FF867C}">
                  <a14:compatExt spid="_x0000_s1433604"/>
                </a:ext>
                <a:ext uri="{FF2B5EF4-FFF2-40B4-BE49-F238E27FC236}">
                  <a16:creationId xmlns:a16="http://schemas.microsoft.com/office/drawing/2014/main" id="{00000000-0008-0000-1200-000004E0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毎週閉園</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142875</xdr:colOff>
          <xdr:row>47</xdr:row>
          <xdr:rowOff>123825</xdr:rowOff>
        </xdr:from>
        <xdr:to>
          <xdr:col>26</xdr:col>
          <xdr:colOff>57150</xdr:colOff>
          <xdr:row>49</xdr:row>
          <xdr:rowOff>28575</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2838450" y="8696325"/>
              <a:ext cx="1371600" cy="247650"/>
              <a:chOff x="3314809" y="1066800"/>
              <a:chExt cx="1133476" cy="209550"/>
            </a:xfrm>
          </xdr:grpSpPr>
          <xdr:sp macro="" textlink="">
            <xdr:nvSpPr>
              <xdr:cNvPr id="1433605" name="Check Box 5" descr="ない" hidden="1">
                <a:extLst>
                  <a:ext uri="{63B3BB69-23CF-44E3-9099-C40C66FF867C}">
                    <a14:compatExt spid="_x0000_s1433605"/>
                  </a:ext>
                  <a:ext uri="{FF2B5EF4-FFF2-40B4-BE49-F238E27FC236}">
                    <a16:creationId xmlns:a16="http://schemas.microsoft.com/office/drawing/2014/main" id="{00000000-0008-0000-1200-000005E01500}"/>
                  </a:ext>
                </a:extLst>
              </xdr:cNvPr>
              <xdr:cNvSpPr/>
            </xdr:nvSpPr>
            <xdr:spPr bwMode="auto">
              <a:xfrm>
                <a:off x="331480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33606" name="Check Box 6" descr="ない" hidden="1">
                <a:extLst>
                  <a:ext uri="{63B3BB69-23CF-44E3-9099-C40C66FF867C}">
                    <a14:compatExt spid="_x0000_s1433606"/>
                  </a:ext>
                  <a:ext uri="{FF2B5EF4-FFF2-40B4-BE49-F238E27FC236}">
                    <a16:creationId xmlns:a16="http://schemas.microsoft.com/office/drawing/2014/main" id="{00000000-0008-0000-1200-000006E01500}"/>
                  </a:ext>
                </a:extLst>
              </xdr:cNvPr>
              <xdr:cNvSpPr/>
            </xdr:nvSpPr>
            <xdr:spPr bwMode="auto">
              <a:xfrm>
                <a:off x="396251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xdr:row>
          <xdr:rowOff>0</xdr:rowOff>
        </xdr:from>
        <xdr:to>
          <xdr:col>28</xdr:col>
          <xdr:colOff>9525</xdr:colOff>
          <xdr:row>6</xdr:row>
          <xdr:rowOff>38100</xdr:rowOff>
        </xdr:to>
        <xdr:grpSp>
          <xdr:nvGrpSpPr>
            <xdr:cNvPr id="3" name="グループ化 2">
              <a:extLst>
                <a:ext uri="{FF2B5EF4-FFF2-40B4-BE49-F238E27FC236}">
                  <a16:creationId xmlns:a16="http://schemas.microsoft.com/office/drawing/2014/main" id="{00000000-0008-0000-1200-000003000000}"/>
                </a:ext>
              </a:extLst>
            </xdr:cNvPr>
            <xdr:cNvGrpSpPr/>
          </xdr:nvGrpSpPr>
          <xdr:grpSpPr>
            <a:xfrm>
              <a:off x="2533650" y="742950"/>
              <a:ext cx="1952625" cy="209550"/>
              <a:chOff x="2390739" y="571500"/>
              <a:chExt cx="2066940" cy="209550"/>
            </a:xfrm>
          </xdr:grpSpPr>
          <xdr:sp macro="" textlink="">
            <xdr:nvSpPr>
              <xdr:cNvPr id="1433607" name="Check Box 7" descr="ない" hidden="1">
                <a:extLst>
                  <a:ext uri="{63B3BB69-23CF-44E3-9099-C40C66FF867C}">
                    <a14:compatExt spid="_x0000_s1433607"/>
                  </a:ext>
                  <a:ext uri="{FF2B5EF4-FFF2-40B4-BE49-F238E27FC236}">
                    <a16:creationId xmlns:a16="http://schemas.microsoft.com/office/drawing/2014/main" id="{00000000-0008-0000-1200-000007E01500}"/>
                  </a:ext>
                </a:extLst>
              </xdr:cNvPr>
              <xdr:cNvSpPr/>
            </xdr:nvSpPr>
            <xdr:spPr bwMode="auto">
              <a:xfrm>
                <a:off x="2390739" y="571500"/>
                <a:ext cx="4857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33608" name="Check Box 8" descr="ない" hidden="1">
                <a:extLst>
                  <a:ext uri="{63B3BB69-23CF-44E3-9099-C40C66FF867C}">
                    <a14:compatExt spid="_x0000_s1433608"/>
                  </a:ext>
                  <a:ext uri="{FF2B5EF4-FFF2-40B4-BE49-F238E27FC236}">
                    <a16:creationId xmlns:a16="http://schemas.microsoft.com/office/drawing/2014/main" id="{00000000-0008-0000-1200-000008E01500}"/>
                  </a:ext>
                </a:extLst>
              </xdr:cNvPr>
              <xdr:cNvSpPr/>
            </xdr:nvSpPr>
            <xdr:spPr bwMode="auto">
              <a:xfrm>
                <a:off x="3038475" y="571500"/>
                <a:ext cx="5905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33609" name="Check Box 9" descr="ない" hidden="1">
                <a:extLst>
                  <a:ext uri="{63B3BB69-23CF-44E3-9099-C40C66FF867C}">
                    <a14:compatExt spid="_x0000_s1433609"/>
                  </a:ext>
                  <a:ext uri="{FF2B5EF4-FFF2-40B4-BE49-F238E27FC236}">
                    <a16:creationId xmlns:a16="http://schemas.microsoft.com/office/drawing/2014/main" id="{00000000-0008-0000-1200-000009E01500}"/>
                  </a:ext>
                </a:extLst>
              </xdr:cNvPr>
              <xdr:cNvSpPr/>
            </xdr:nvSpPr>
            <xdr:spPr bwMode="auto">
              <a:xfrm>
                <a:off x="3724267" y="571500"/>
                <a:ext cx="7334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104775</xdr:colOff>
          <xdr:row>9</xdr:row>
          <xdr:rowOff>38100</xdr:rowOff>
        </xdr:from>
        <xdr:to>
          <xdr:col>28</xdr:col>
          <xdr:colOff>38100</xdr:colOff>
          <xdr:row>10</xdr:row>
          <xdr:rowOff>85725</xdr:rowOff>
        </xdr:to>
        <xdr:grpSp>
          <xdr:nvGrpSpPr>
            <xdr:cNvPr id="4" name="グループ化 3">
              <a:extLst>
                <a:ext uri="{FF2B5EF4-FFF2-40B4-BE49-F238E27FC236}">
                  <a16:creationId xmlns:a16="http://schemas.microsoft.com/office/drawing/2014/main" id="{00000000-0008-0000-1200-000004000000}"/>
                </a:ext>
              </a:extLst>
            </xdr:cNvPr>
            <xdr:cNvGrpSpPr/>
          </xdr:nvGrpSpPr>
          <xdr:grpSpPr>
            <a:xfrm>
              <a:off x="3448050" y="1466850"/>
              <a:ext cx="1066800" cy="219075"/>
              <a:chOff x="3314756" y="1066800"/>
              <a:chExt cx="1133485" cy="209550"/>
            </a:xfrm>
          </xdr:grpSpPr>
          <xdr:sp macro="" textlink="">
            <xdr:nvSpPr>
              <xdr:cNvPr id="1433610" name="Check Box 10" descr="ない" hidden="1">
                <a:extLst>
                  <a:ext uri="{63B3BB69-23CF-44E3-9099-C40C66FF867C}">
                    <a14:compatExt spid="_x0000_s1433610"/>
                  </a:ext>
                  <a:ext uri="{FF2B5EF4-FFF2-40B4-BE49-F238E27FC236}">
                    <a16:creationId xmlns:a16="http://schemas.microsoft.com/office/drawing/2014/main" id="{00000000-0008-0000-1200-00000AE01500}"/>
                  </a:ext>
                </a:extLst>
              </xdr:cNvPr>
              <xdr:cNvSpPr/>
            </xdr:nvSpPr>
            <xdr:spPr bwMode="auto">
              <a:xfrm>
                <a:off x="33147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33611" name="Check Box 11" descr="ない" hidden="1">
                <a:extLst>
                  <a:ext uri="{63B3BB69-23CF-44E3-9099-C40C66FF867C}">
                    <a14:compatExt spid="_x0000_s1433611"/>
                  </a:ext>
                  <a:ext uri="{FF2B5EF4-FFF2-40B4-BE49-F238E27FC236}">
                    <a16:creationId xmlns:a16="http://schemas.microsoft.com/office/drawing/2014/main" id="{00000000-0008-0000-1200-00000BE01500}"/>
                  </a:ext>
                </a:extLst>
              </xdr:cNvPr>
              <xdr:cNvSpPr/>
            </xdr:nvSpPr>
            <xdr:spPr bwMode="auto">
              <a:xfrm>
                <a:off x="396246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104775</xdr:colOff>
          <xdr:row>6</xdr:row>
          <xdr:rowOff>123825</xdr:rowOff>
        </xdr:from>
        <xdr:to>
          <xdr:col>28</xdr:col>
          <xdr:colOff>38100</xdr:colOff>
          <xdr:row>8</xdr:row>
          <xdr:rowOff>0</xdr:rowOff>
        </xdr:to>
        <xdr:grpSp>
          <xdr:nvGrpSpPr>
            <xdr:cNvPr id="5" name="グループ化 4">
              <a:extLst>
                <a:ext uri="{FF2B5EF4-FFF2-40B4-BE49-F238E27FC236}">
                  <a16:creationId xmlns:a16="http://schemas.microsoft.com/office/drawing/2014/main" id="{00000000-0008-0000-1200-000005000000}"/>
                </a:ext>
              </a:extLst>
            </xdr:cNvPr>
            <xdr:cNvGrpSpPr/>
          </xdr:nvGrpSpPr>
          <xdr:grpSpPr>
            <a:xfrm>
              <a:off x="3448050" y="1038225"/>
              <a:ext cx="1066800" cy="219075"/>
              <a:chOff x="3314756" y="1066800"/>
              <a:chExt cx="1133485" cy="209550"/>
            </a:xfrm>
          </xdr:grpSpPr>
          <xdr:sp macro="" textlink="">
            <xdr:nvSpPr>
              <xdr:cNvPr id="1433612" name="Check Box 12" descr="ない" hidden="1">
                <a:extLst>
                  <a:ext uri="{63B3BB69-23CF-44E3-9099-C40C66FF867C}">
                    <a14:compatExt spid="_x0000_s1433612"/>
                  </a:ext>
                  <a:ext uri="{FF2B5EF4-FFF2-40B4-BE49-F238E27FC236}">
                    <a16:creationId xmlns:a16="http://schemas.microsoft.com/office/drawing/2014/main" id="{00000000-0008-0000-1200-00000CE01500}"/>
                  </a:ext>
                </a:extLst>
              </xdr:cNvPr>
              <xdr:cNvSpPr/>
            </xdr:nvSpPr>
            <xdr:spPr bwMode="auto">
              <a:xfrm>
                <a:off x="33147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33613" name="Check Box 13" descr="ない" hidden="1">
                <a:extLst>
                  <a:ext uri="{63B3BB69-23CF-44E3-9099-C40C66FF867C}">
                    <a14:compatExt spid="_x0000_s1433613"/>
                  </a:ext>
                  <a:ext uri="{FF2B5EF4-FFF2-40B4-BE49-F238E27FC236}">
                    <a16:creationId xmlns:a16="http://schemas.microsoft.com/office/drawing/2014/main" id="{00000000-0008-0000-1200-00000DE01500}"/>
                  </a:ext>
                </a:extLst>
              </xdr:cNvPr>
              <xdr:cNvSpPr/>
            </xdr:nvSpPr>
            <xdr:spPr bwMode="auto">
              <a:xfrm>
                <a:off x="396246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56</xdr:row>
          <xdr:rowOff>0</xdr:rowOff>
        </xdr:from>
        <xdr:to>
          <xdr:col>24</xdr:col>
          <xdr:colOff>47625</xdr:colOff>
          <xdr:row>57</xdr:row>
          <xdr:rowOff>123825</xdr:rowOff>
        </xdr:to>
        <xdr:grpSp>
          <xdr:nvGrpSpPr>
            <xdr:cNvPr id="6" name="グループ化 5">
              <a:extLst>
                <a:ext uri="{FF2B5EF4-FFF2-40B4-BE49-F238E27FC236}">
                  <a16:creationId xmlns:a16="http://schemas.microsoft.com/office/drawing/2014/main" id="{00000000-0008-0000-1200-000006000000}"/>
                </a:ext>
              </a:extLst>
            </xdr:cNvPr>
            <xdr:cNvGrpSpPr/>
          </xdr:nvGrpSpPr>
          <xdr:grpSpPr>
            <a:xfrm>
              <a:off x="2371725" y="10115550"/>
              <a:ext cx="1504950" cy="295275"/>
              <a:chOff x="3314660" y="1066800"/>
              <a:chExt cx="1133466" cy="209550"/>
            </a:xfrm>
          </xdr:grpSpPr>
          <xdr:sp macro="" textlink="">
            <xdr:nvSpPr>
              <xdr:cNvPr id="1433614" name="Check Box 14" descr="ない" hidden="1">
                <a:extLst>
                  <a:ext uri="{63B3BB69-23CF-44E3-9099-C40C66FF867C}">
                    <a14:compatExt spid="_x0000_s1433614"/>
                  </a:ext>
                  <a:ext uri="{FF2B5EF4-FFF2-40B4-BE49-F238E27FC236}">
                    <a16:creationId xmlns:a16="http://schemas.microsoft.com/office/drawing/2014/main" id="{00000000-0008-0000-1200-00000EE01500}"/>
                  </a:ext>
                </a:extLst>
              </xdr:cNvPr>
              <xdr:cNvSpPr/>
            </xdr:nvSpPr>
            <xdr:spPr bwMode="auto">
              <a:xfrm>
                <a:off x="331466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433615" name="Check Box 15" descr="ない" hidden="1">
                <a:extLst>
                  <a:ext uri="{63B3BB69-23CF-44E3-9099-C40C66FF867C}">
                    <a14:compatExt spid="_x0000_s1433615"/>
                  </a:ext>
                  <a:ext uri="{FF2B5EF4-FFF2-40B4-BE49-F238E27FC236}">
                    <a16:creationId xmlns:a16="http://schemas.microsoft.com/office/drawing/2014/main" id="{00000000-0008-0000-1200-00000FE01500}"/>
                  </a:ext>
                </a:extLst>
              </xdr:cNvPr>
              <xdr:cNvSpPr/>
            </xdr:nvSpPr>
            <xdr:spPr bwMode="auto">
              <a:xfrm>
                <a:off x="396235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28</xdr:row>
          <xdr:rowOff>0</xdr:rowOff>
        </xdr:from>
        <xdr:to>
          <xdr:col>24</xdr:col>
          <xdr:colOff>47625</xdr:colOff>
          <xdr:row>29</xdr:row>
          <xdr:rowOff>38100</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3238500" y="4624917"/>
              <a:ext cx="1127125" cy="207433"/>
              <a:chOff x="3314627" y="1066800"/>
              <a:chExt cx="1133478" cy="209550"/>
            </a:xfrm>
          </xdr:grpSpPr>
          <xdr:sp macro="" textlink="">
            <xdr:nvSpPr>
              <xdr:cNvPr id="1434625" name="Check Box 1" descr="ない" hidden="1">
                <a:extLst>
                  <a:ext uri="{63B3BB69-23CF-44E3-9099-C40C66FF867C}">
                    <a14:compatExt spid="_x0000_s1434625"/>
                  </a:ext>
                  <a:ext uri="{FF2B5EF4-FFF2-40B4-BE49-F238E27FC236}">
                    <a16:creationId xmlns:a16="http://schemas.microsoft.com/office/drawing/2014/main" id="{00000000-0008-0000-1300-000001E41500}"/>
                  </a:ext>
                </a:extLst>
              </xdr:cNvPr>
              <xdr:cNvSpPr/>
            </xdr:nvSpPr>
            <xdr:spPr bwMode="auto">
              <a:xfrm>
                <a:off x="331462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34626" name="Check Box 2" descr="ない" hidden="1">
                <a:extLst>
                  <a:ext uri="{63B3BB69-23CF-44E3-9099-C40C66FF867C}">
                    <a14:compatExt spid="_x0000_s1434626"/>
                  </a:ext>
                  <a:ext uri="{FF2B5EF4-FFF2-40B4-BE49-F238E27FC236}">
                    <a16:creationId xmlns:a16="http://schemas.microsoft.com/office/drawing/2014/main" id="{00000000-0008-0000-1300-000002E41500}"/>
                  </a:ext>
                </a:extLst>
              </xdr:cNvPr>
              <xdr:cNvSpPr/>
            </xdr:nvSpPr>
            <xdr:spPr bwMode="auto">
              <a:xfrm>
                <a:off x="396233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5</xdr:row>
          <xdr:rowOff>19050</xdr:rowOff>
        </xdr:from>
        <xdr:to>
          <xdr:col>26</xdr:col>
          <xdr:colOff>28575</xdr:colOff>
          <xdr:row>6</xdr:row>
          <xdr:rowOff>9525</xdr:rowOff>
        </xdr:to>
        <xdr:sp macro="" textlink="">
          <xdr:nvSpPr>
            <xdr:cNvPr id="1434627" name="Check Box 3" descr="全出勤&#10;" hidden="1">
              <a:extLst>
                <a:ext uri="{63B3BB69-23CF-44E3-9099-C40C66FF867C}">
                  <a14:compatExt spid="_x0000_s1434627"/>
                </a:ext>
                <a:ext uri="{FF2B5EF4-FFF2-40B4-BE49-F238E27FC236}">
                  <a16:creationId xmlns:a16="http://schemas.microsoft.com/office/drawing/2014/main" id="{00000000-0008-0000-1300-000003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5</xdr:row>
          <xdr:rowOff>19050</xdr:rowOff>
        </xdr:from>
        <xdr:to>
          <xdr:col>32</xdr:col>
          <xdr:colOff>142875</xdr:colOff>
          <xdr:row>6</xdr:row>
          <xdr:rowOff>9525</xdr:rowOff>
        </xdr:to>
        <xdr:sp macro="" textlink="">
          <xdr:nvSpPr>
            <xdr:cNvPr id="1434628" name="Check Box 4" descr="全出勤&#10;" hidden="1">
              <a:extLst>
                <a:ext uri="{63B3BB69-23CF-44E3-9099-C40C66FF867C}">
                  <a14:compatExt spid="_x0000_s1434628"/>
                </a:ext>
                <a:ext uri="{FF2B5EF4-FFF2-40B4-BE49-F238E27FC236}">
                  <a16:creationId xmlns:a16="http://schemas.microsoft.com/office/drawing/2014/main" id="{00000000-0008-0000-1300-000004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5</xdr:row>
          <xdr:rowOff>19050</xdr:rowOff>
        </xdr:from>
        <xdr:to>
          <xdr:col>37</xdr:col>
          <xdr:colOff>142875</xdr:colOff>
          <xdr:row>6</xdr:row>
          <xdr:rowOff>9525</xdr:rowOff>
        </xdr:to>
        <xdr:sp macro="" textlink="">
          <xdr:nvSpPr>
            <xdr:cNvPr id="1434629" name="Check Box 5" descr="全出勤&#10;" hidden="1">
              <a:extLst>
                <a:ext uri="{63B3BB69-23CF-44E3-9099-C40C66FF867C}">
                  <a14:compatExt spid="_x0000_s1434629"/>
                </a:ext>
                <a:ext uri="{FF2B5EF4-FFF2-40B4-BE49-F238E27FC236}">
                  <a16:creationId xmlns:a16="http://schemas.microsoft.com/office/drawing/2014/main" id="{00000000-0008-0000-1300-000005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19050</xdr:rowOff>
        </xdr:from>
        <xdr:to>
          <xdr:col>26</xdr:col>
          <xdr:colOff>28575</xdr:colOff>
          <xdr:row>7</xdr:row>
          <xdr:rowOff>9525</xdr:rowOff>
        </xdr:to>
        <xdr:sp macro="" textlink="">
          <xdr:nvSpPr>
            <xdr:cNvPr id="1434630" name="Check Box 6" descr="全出勤&#10;" hidden="1">
              <a:extLst>
                <a:ext uri="{63B3BB69-23CF-44E3-9099-C40C66FF867C}">
                  <a14:compatExt spid="_x0000_s1434630"/>
                </a:ext>
                <a:ext uri="{FF2B5EF4-FFF2-40B4-BE49-F238E27FC236}">
                  <a16:creationId xmlns:a16="http://schemas.microsoft.com/office/drawing/2014/main" id="{00000000-0008-0000-1300-000006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6</xdr:row>
          <xdr:rowOff>19050</xdr:rowOff>
        </xdr:from>
        <xdr:to>
          <xdr:col>32</xdr:col>
          <xdr:colOff>142875</xdr:colOff>
          <xdr:row>7</xdr:row>
          <xdr:rowOff>9525</xdr:rowOff>
        </xdr:to>
        <xdr:sp macro="" textlink="">
          <xdr:nvSpPr>
            <xdr:cNvPr id="1434631" name="Check Box 7" descr="全出勤&#10;" hidden="1">
              <a:extLst>
                <a:ext uri="{63B3BB69-23CF-44E3-9099-C40C66FF867C}">
                  <a14:compatExt spid="_x0000_s1434631"/>
                </a:ext>
                <a:ext uri="{FF2B5EF4-FFF2-40B4-BE49-F238E27FC236}">
                  <a16:creationId xmlns:a16="http://schemas.microsoft.com/office/drawing/2014/main" id="{00000000-0008-0000-1300-000007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6</xdr:row>
          <xdr:rowOff>19050</xdr:rowOff>
        </xdr:from>
        <xdr:to>
          <xdr:col>37</xdr:col>
          <xdr:colOff>142875</xdr:colOff>
          <xdr:row>7</xdr:row>
          <xdr:rowOff>9525</xdr:rowOff>
        </xdr:to>
        <xdr:sp macro="" textlink="">
          <xdr:nvSpPr>
            <xdr:cNvPr id="1434632" name="Check Box 8" descr="全出勤&#10;" hidden="1">
              <a:extLst>
                <a:ext uri="{63B3BB69-23CF-44E3-9099-C40C66FF867C}">
                  <a14:compatExt spid="_x0000_s1434632"/>
                </a:ext>
                <a:ext uri="{FF2B5EF4-FFF2-40B4-BE49-F238E27FC236}">
                  <a16:creationId xmlns:a16="http://schemas.microsoft.com/office/drawing/2014/main" id="{00000000-0008-0000-1300-000008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7</xdr:row>
          <xdr:rowOff>19050</xdr:rowOff>
        </xdr:from>
        <xdr:to>
          <xdr:col>26</xdr:col>
          <xdr:colOff>28575</xdr:colOff>
          <xdr:row>8</xdr:row>
          <xdr:rowOff>9525</xdr:rowOff>
        </xdr:to>
        <xdr:sp macro="" textlink="">
          <xdr:nvSpPr>
            <xdr:cNvPr id="1434633" name="Check Box 9" descr="全出勤&#10;" hidden="1">
              <a:extLst>
                <a:ext uri="{63B3BB69-23CF-44E3-9099-C40C66FF867C}">
                  <a14:compatExt spid="_x0000_s1434633"/>
                </a:ext>
                <a:ext uri="{FF2B5EF4-FFF2-40B4-BE49-F238E27FC236}">
                  <a16:creationId xmlns:a16="http://schemas.microsoft.com/office/drawing/2014/main" id="{00000000-0008-0000-1300-000009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xdr:row>
          <xdr:rowOff>19050</xdr:rowOff>
        </xdr:from>
        <xdr:to>
          <xdr:col>32</xdr:col>
          <xdr:colOff>142875</xdr:colOff>
          <xdr:row>8</xdr:row>
          <xdr:rowOff>9525</xdr:rowOff>
        </xdr:to>
        <xdr:sp macro="" textlink="">
          <xdr:nvSpPr>
            <xdr:cNvPr id="1434634" name="Check Box 10" descr="全出勤&#10;" hidden="1">
              <a:extLst>
                <a:ext uri="{63B3BB69-23CF-44E3-9099-C40C66FF867C}">
                  <a14:compatExt spid="_x0000_s1434634"/>
                </a:ext>
                <a:ext uri="{FF2B5EF4-FFF2-40B4-BE49-F238E27FC236}">
                  <a16:creationId xmlns:a16="http://schemas.microsoft.com/office/drawing/2014/main" id="{00000000-0008-0000-1300-00000A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7</xdr:row>
          <xdr:rowOff>19050</xdr:rowOff>
        </xdr:from>
        <xdr:to>
          <xdr:col>37</xdr:col>
          <xdr:colOff>142875</xdr:colOff>
          <xdr:row>8</xdr:row>
          <xdr:rowOff>9525</xdr:rowOff>
        </xdr:to>
        <xdr:sp macro="" textlink="">
          <xdr:nvSpPr>
            <xdr:cNvPr id="1434635" name="Check Box 11" descr="全出勤&#10;" hidden="1">
              <a:extLst>
                <a:ext uri="{63B3BB69-23CF-44E3-9099-C40C66FF867C}">
                  <a14:compatExt spid="_x0000_s1434635"/>
                </a:ext>
                <a:ext uri="{FF2B5EF4-FFF2-40B4-BE49-F238E27FC236}">
                  <a16:creationId xmlns:a16="http://schemas.microsoft.com/office/drawing/2014/main" id="{00000000-0008-0000-1300-00000B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10</xdr:row>
          <xdr:rowOff>19050</xdr:rowOff>
        </xdr:from>
        <xdr:to>
          <xdr:col>26</xdr:col>
          <xdr:colOff>28575</xdr:colOff>
          <xdr:row>11</xdr:row>
          <xdr:rowOff>9525</xdr:rowOff>
        </xdr:to>
        <xdr:sp macro="" textlink="">
          <xdr:nvSpPr>
            <xdr:cNvPr id="1434636" name="Check Box 12" descr="全出勤&#10;" hidden="1">
              <a:extLst>
                <a:ext uri="{63B3BB69-23CF-44E3-9099-C40C66FF867C}">
                  <a14:compatExt spid="_x0000_s1434636"/>
                </a:ext>
                <a:ext uri="{FF2B5EF4-FFF2-40B4-BE49-F238E27FC236}">
                  <a16:creationId xmlns:a16="http://schemas.microsoft.com/office/drawing/2014/main" id="{00000000-0008-0000-1300-00000C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10</xdr:row>
          <xdr:rowOff>19050</xdr:rowOff>
        </xdr:from>
        <xdr:to>
          <xdr:col>32</xdr:col>
          <xdr:colOff>142875</xdr:colOff>
          <xdr:row>11</xdr:row>
          <xdr:rowOff>9525</xdr:rowOff>
        </xdr:to>
        <xdr:sp macro="" textlink="">
          <xdr:nvSpPr>
            <xdr:cNvPr id="1434637" name="Check Box 13" descr="全出勤&#10;" hidden="1">
              <a:extLst>
                <a:ext uri="{63B3BB69-23CF-44E3-9099-C40C66FF867C}">
                  <a14:compatExt spid="_x0000_s1434637"/>
                </a:ext>
                <a:ext uri="{FF2B5EF4-FFF2-40B4-BE49-F238E27FC236}">
                  <a16:creationId xmlns:a16="http://schemas.microsoft.com/office/drawing/2014/main" id="{00000000-0008-0000-1300-00000D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10</xdr:row>
          <xdr:rowOff>19050</xdr:rowOff>
        </xdr:from>
        <xdr:to>
          <xdr:col>37</xdr:col>
          <xdr:colOff>142875</xdr:colOff>
          <xdr:row>11</xdr:row>
          <xdr:rowOff>9525</xdr:rowOff>
        </xdr:to>
        <xdr:sp macro="" textlink="">
          <xdr:nvSpPr>
            <xdr:cNvPr id="1434638" name="Check Box 14" descr="全出勤&#10;" hidden="1">
              <a:extLst>
                <a:ext uri="{63B3BB69-23CF-44E3-9099-C40C66FF867C}">
                  <a14:compatExt spid="_x0000_s1434638"/>
                </a:ext>
                <a:ext uri="{FF2B5EF4-FFF2-40B4-BE49-F238E27FC236}">
                  <a16:creationId xmlns:a16="http://schemas.microsoft.com/office/drawing/2014/main" id="{00000000-0008-0000-1300-00000E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xdr:twoCellAnchor>
    <xdr:from>
      <xdr:col>22</xdr:col>
      <xdr:colOff>47625</xdr:colOff>
      <xdr:row>11</xdr:row>
      <xdr:rowOff>9525</xdr:rowOff>
    </xdr:from>
    <xdr:to>
      <xdr:col>37</xdr:col>
      <xdr:colOff>123825</xdr:colOff>
      <xdr:row>12</xdr:row>
      <xdr:rowOff>133350</xdr:rowOff>
    </xdr:to>
    <xdr:sp macro="" textlink="">
      <xdr:nvSpPr>
        <xdr:cNvPr id="3" name="大かっこ 2">
          <a:extLst>
            <a:ext uri="{FF2B5EF4-FFF2-40B4-BE49-F238E27FC236}">
              <a16:creationId xmlns:a16="http://schemas.microsoft.com/office/drawing/2014/main" id="{00000000-0008-0000-1300-000003000000}"/>
            </a:ext>
          </a:extLst>
        </xdr:cNvPr>
        <xdr:cNvSpPr/>
      </xdr:nvSpPr>
      <xdr:spPr>
        <a:xfrm>
          <a:off x="3568065" y="1762125"/>
          <a:ext cx="2598420" cy="29146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22</xdr:col>
          <xdr:colOff>57150</xdr:colOff>
          <xdr:row>9</xdr:row>
          <xdr:rowOff>19050</xdr:rowOff>
        </xdr:from>
        <xdr:to>
          <xdr:col>26</xdr:col>
          <xdr:colOff>28575</xdr:colOff>
          <xdr:row>10</xdr:row>
          <xdr:rowOff>9525</xdr:rowOff>
        </xdr:to>
        <xdr:sp macro="" textlink="">
          <xdr:nvSpPr>
            <xdr:cNvPr id="1434639" name="Check Box 15" descr="全出勤&#10;" hidden="1">
              <a:extLst>
                <a:ext uri="{63B3BB69-23CF-44E3-9099-C40C66FF867C}">
                  <a14:compatExt spid="_x0000_s1434639"/>
                </a:ext>
                <a:ext uri="{FF2B5EF4-FFF2-40B4-BE49-F238E27FC236}">
                  <a16:creationId xmlns:a16="http://schemas.microsoft.com/office/drawing/2014/main" id="{00000000-0008-0000-1300-00000F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9</xdr:row>
          <xdr:rowOff>19050</xdr:rowOff>
        </xdr:from>
        <xdr:to>
          <xdr:col>32</xdr:col>
          <xdr:colOff>142875</xdr:colOff>
          <xdr:row>10</xdr:row>
          <xdr:rowOff>9525</xdr:rowOff>
        </xdr:to>
        <xdr:sp macro="" textlink="">
          <xdr:nvSpPr>
            <xdr:cNvPr id="1434640" name="Check Box 16" descr="全出勤&#10;" hidden="1">
              <a:extLst>
                <a:ext uri="{63B3BB69-23CF-44E3-9099-C40C66FF867C}">
                  <a14:compatExt spid="_x0000_s1434640"/>
                </a:ext>
                <a:ext uri="{FF2B5EF4-FFF2-40B4-BE49-F238E27FC236}">
                  <a16:creationId xmlns:a16="http://schemas.microsoft.com/office/drawing/2014/main" id="{00000000-0008-0000-1300-000010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一部出勤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xdr:row>
          <xdr:rowOff>19050</xdr:rowOff>
        </xdr:from>
        <xdr:to>
          <xdr:col>37</xdr:col>
          <xdr:colOff>142875</xdr:colOff>
          <xdr:row>10</xdr:row>
          <xdr:rowOff>9525</xdr:rowOff>
        </xdr:to>
        <xdr:sp macro="" textlink="">
          <xdr:nvSpPr>
            <xdr:cNvPr id="1434641" name="Check Box 17" descr="全出勤&#10;" hidden="1">
              <a:extLst>
                <a:ext uri="{63B3BB69-23CF-44E3-9099-C40C66FF867C}">
                  <a14:compatExt spid="_x0000_s1434641"/>
                </a:ext>
                <a:ext uri="{FF2B5EF4-FFF2-40B4-BE49-F238E27FC236}">
                  <a16:creationId xmlns:a16="http://schemas.microsoft.com/office/drawing/2014/main" id="{00000000-0008-0000-1300-000011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全員休</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86512</xdr:colOff>
          <xdr:row>36</xdr:row>
          <xdr:rowOff>24655</xdr:rowOff>
        </xdr:from>
        <xdr:to>
          <xdr:col>28</xdr:col>
          <xdr:colOff>89649</xdr:colOff>
          <xdr:row>37</xdr:row>
          <xdr:rowOff>69476</xdr:rowOff>
        </xdr:to>
        <xdr:grpSp>
          <xdr:nvGrpSpPr>
            <xdr:cNvPr id="4" name="グループ化 3">
              <a:extLst>
                <a:ext uri="{FF2B5EF4-FFF2-40B4-BE49-F238E27FC236}">
                  <a16:creationId xmlns:a16="http://schemas.microsoft.com/office/drawing/2014/main" id="{00000000-0008-0000-1300-000004000000}"/>
                </a:ext>
              </a:extLst>
            </xdr:cNvPr>
            <xdr:cNvGrpSpPr/>
          </xdr:nvGrpSpPr>
          <xdr:grpSpPr>
            <a:xfrm>
              <a:off x="3504929" y="5993655"/>
              <a:ext cx="1622387" cy="214154"/>
              <a:chOff x="3393145" y="6140827"/>
              <a:chExt cx="1234886" cy="212908"/>
            </a:xfrm>
          </xdr:grpSpPr>
          <xdr:sp macro="" textlink="">
            <xdr:nvSpPr>
              <xdr:cNvPr id="1434642" name="Check Box 18" descr="ない" hidden="1">
                <a:extLst>
                  <a:ext uri="{63B3BB69-23CF-44E3-9099-C40C66FF867C}">
                    <a14:compatExt spid="_x0000_s1434642"/>
                  </a:ext>
                  <a:ext uri="{FF2B5EF4-FFF2-40B4-BE49-F238E27FC236}">
                    <a16:creationId xmlns:a16="http://schemas.microsoft.com/office/drawing/2014/main" id="{00000000-0008-0000-1300-000012E41500}"/>
                  </a:ext>
                </a:extLst>
              </xdr:cNvPr>
              <xdr:cNvSpPr/>
            </xdr:nvSpPr>
            <xdr:spPr bwMode="auto">
              <a:xfrm>
                <a:off x="3393145" y="6140827"/>
                <a:ext cx="592951" cy="212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34643" name="Check Box 19" descr="ない" hidden="1">
                <a:extLst>
                  <a:ext uri="{63B3BB69-23CF-44E3-9099-C40C66FF867C}">
                    <a14:compatExt spid="_x0000_s1434643"/>
                  </a:ext>
                  <a:ext uri="{FF2B5EF4-FFF2-40B4-BE49-F238E27FC236}">
                    <a16:creationId xmlns:a16="http://schemas.microsoft.com/office/drawing/2014/main" id="{00000000-0008-0000-1300-000013E41500}"/>
                  </a:ext>
                </a:extLst>
              </xdr:cNvPr>
              <xdr:cNvSpPr/>
            </xdr:nvSpPr>
            <xdr:spPr bwMode="auto">
              <a:xfrm>
                <a:off x="4035080" y="6140827"/>
                <a:ext cx="592951" cy="2129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31</xdr:row>
          <xdr:rowOff>120650</xdr:rowOff>
        </xdr:from>
        <xdr:to>
          <xdr:col>28</xdr:col>
          <xdr:colOff>47625</xdr:colOff>
          <xdr:row>33</xdr:row>
          <xdr:rowOff>66675</xdr:rowOff>
        </xdr:to>
        <xdr:grpSp>
          <xdr:nvGrpSpPr>
            <xdr:cNvPr id="5" name="グループ化 4">
              <a:extLst>
                <a:ext uri="{FF2B5EF4-FFF2-40B4-BE49-F238E27FC236}">
                  <a16:creationId xmlns:a16="http://schemas.microsoft.com/office/drawing/2014/main" id="{00000000-0008-0000-1300-000005000000}"/>
                </a:ext>
              </a:extLst>
            </xdr:cNvPr>
            <xdr:cNvGrpSpPr/>
          </xdr:nvGrpSpPr>
          <xdr:grpSpPr>
            <a:xfrm>
              <a:off x="416983" y="5253567"/>
              <a:ext cx="4668309" cy="284691"/>
              <a:chOff x="3705208" y="4171950"/>
              <a:chExt cx="1390839" cy="209550"/>
            </a:xfrm>
          </xdr:grpSpPr>
          <xdr:sp macro="" textlink="">
            <xdr:nvSpPr>
              <xdr:cNvPr id="1434644" name="Check Box 20" hidden="1">
                <a:extLst>
                  <a:ext uri="{63B3BB69-23CF-44E3-9099-C40C66FF867C}">
                    <a14:compatExt spid="_x0000_s1434644"/>
                  </a:ext>
                  <a:ext uri="{FF2B5EF4-FFF2-40B4-BE49-F238E27FC236}">
                    <a16:creationId xmlns:a16="http://schemas.microsoft.com/office/drawing/2014/main" id="{00000000-0008-0000-1300-000014E41500}"/>
                  </a:ext>
                </a:extLst>
              </xdr:cNvPr>
              <xdr:cNvSpPr/>
            </xdr:nvSpPr>
            <xdr:spPr bwMode="auto">
              <a:xfrm>
                <a:off x="3705208" y="4171950"/>
                <a:ext cx="18949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34645" name="Check Box 21" hidden="1">
                <a:extLst>
                  <a:ext uri="{63B3BB69-23CF-44E3-9099-C40C66FF867C}">
                    <a14:compatExt spid="_x0000_s1434645"/>
                  </a:ext>
                  <a:ext uri="{FF2B5EF4-FFF2-40B4-BE49-F238E27FC236}">
                    <a16:creationId xmlns:a16="http://schemas.microsoft.com/office/drawing/2014/main" id="{00000000-0008-0000-1300-000015E41500}"/>
                  </a:ext>
                </a:extLst>
              </xdr:cNvPr>
              <xdr:cNvSpPr/>
            </xdr:nvSpPr>
            <xdr:spPr bwMode="auto">
              <a:xfrm>
                <a:off x="4882100" y="4171950"/>
                <a:ext cx="2139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22411</xdr:colOff>
      <xdr:row>20</xdr:row>
      <xdr:rowOff>145676</xdr:rowOff>
    </xdr:from>
    <xdr:to>
      <xdr:col>27</xdr:col>
      <xdr:colOff>78441</xdr:colOff>
      <xdr:row>25</xdr:row>
      <xdr:rowOff>67235</xdr:rowOff>
    </xdr:to>
    <xdr:sp macro="" textlink="">
      <xdr:nvSpPr>
        <xdr:cNvPr id="6" name="大かっこ 5">
          <a:extLst>
            <a:ext uri="{FF2B5EF4-FFF2-40B4-BE49-F238E27FC236}">
              <a16:creationId xmlns:a16="http://schemas.microsoft.com/office/drawing/2014/main" id="{00000000-0008-0000-1300-000006000000}"/>
            </a:ext>
          </a:extLst>
        </xdr:cNvPr>
        <xdr:cNvSpPr/>
      </xdr:nvSpPr>
      <xdr:spPr>
        <a:xfrm>
          <a:off x="342451" y="3407036"/>
          <a:ext cx="4056530" cy="75975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39973</xdr:colOff>
          <xdr:row>40</xdr:row>
          <xdr:rowOff>40207</xdr:rowOff>
        </xdr:from>
        <xdr:to>
          <xdr:col>24</xdr:col>
          <xdr:colOff>27443</xdr:colOff>
          <xdr:row>42</xdr:row>
          <xdr:rowOff>80775</xdr:rowOff>
        </xdr:to>
        <xdr:grpSp>
          <xdr:nvGrpSpPr>
            <xdr:cNvPr id="7" name="グループ化 6">
              <a:extLst>
                <a:ext uri="{FF2B5EF4-FFF2-40B4-BE49-F238E27FC236}">
                  <a16:creationId xmlns:a16="http://schemas.microsoft.com/office/drawing/2014/main" id="{00000000-0008-0000-1300-000007000000}"/>
                </a:ext>
              </a:extLst>
            </xdr:cNvPr>
            <xdr:cNvGrpSpPr/>
          </xdr:nvGrpSpPr>
          <xdr:grpSpPr>
            <a:xfrm>
              <a:off x="399806" y="6686540"/>
              <a:ext cx="3945637" cy="379235"/>
              <a:chOff x="8561300" y="8124176"/>
              <a:chExt cx="4137100" cy="504861"/>
            </a:xfrm>
          </xdr:grpSpPr>
          <xdr:grpSp>
            <xdr:nvGrpSpPr>
              <xdr:cNvPr id="8" name="グループ化 7">
                <a:extLst>
                  <a:ext uri="{FF2B5EF4-FFF2-40B4-BE49-F238E27FC236}">
                    <a16:creationId xmlns:a16="http://schemas.microsoft.com/office/drawing/2014/main" id="{00000000-0008-0000-1300-000008000000}"/>
                  </a:ext>
                </a:extLst>
              </xdr:cNvPr>
              <xdr:cNvGrpSpPr/>
            </xdr:nvGrpSpPr>
            <xdr:grpSpPr>
              <a:xfrm>
                <a:off x="8561300" y="8124176"/>
                <a:ext cx="4137100" cy="241947"/>
                <a:chOff x="476260" y="6219934"/>
                <a:chExt cx="4129250" cy="248773"/>
              </a:xfrm>
            </xdr:grpSpPr>
            <xdr:sp macro="" textlink="">
              <xdr:nvSpPr>
                <xdr:cNvPr id="1434646" name="Check Box 22" hidden="1">
                  <a:extLst>
                    <a:ext uri="{63B3BB69-23CF-44E3-9099-C40C66FF867C}">
                      <a14:compatExt spid="_x0000_s1434646"/>
                    </a:ext>
                    <a:ext uri="{FF2B5EF4-FFF2-40B4-BE49-F238E27FC236}">
                      <a16:creationId xmlns:a16="http://schemas.microsoft.com/office/drawing/2014/main" id="{00000000-0008-0000-1300-000016E41500}"/>
                    </a:ext>
                  </a:extLst>
                </xdr:cNvPr>
                <xdr:cNvSpPr/>
              </xdr:nvSpPr>
              <xdr:spPr bwMode="auto">
                <a:xfrm>
                  <a:off x="476260" y="6230384"/>
                  <a:ext cx="1285878" cy="2372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ｱ.　運営規程の掲示　　　　　　　　　</a:t>
                  </a:r>
                </a:p>
              </xdr:txBody>
            </xdr:sp>
            <xdr:sp macro="" textlink="">
              <xdr:nvSpPr>
                <xdr:cNvPr id="1434647" name="Check Box 23" hidden="1">
                  <a:extLst>
                    <a:ext uri="{63B3BB69-23CF-44E3-9099-C40C66FF867C}">
                      <a14:compatExt spid="_x0000_s1434647"/>
                    </a:ext>
                    <a:ext uri="{FF2B5EF4-FFF2-40B4-BE49-F238E27FC236}">
                      <a16:creationId xmlns:a16="http://schemas.microsoft.com/office/drawing/2014/main" id="{00000000-0008-0000-1300-000017E41500}"/>
                    </a:ext>
                  </a:extLst>
                </xdr:cNvPr>
                <xdr:cNvSpPr/>
              </xdr:nvSpPr>
              <xdr:spPr bwMode="auto">
                <a:xfrm>
                  <a:off x="3057522" y="6230133"/>
                  <a:ext cx="1547988" cy="2385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ｳ.　パンフレット・リーフレット　　　　　　　　</a:t>
                  </a:r>
                </a:p>
              </xdr:txBody>
            </xdr:sp>
            <xdr:sp macro="" textlink="">
              <xdr:nvSpPr>
                <xdr:cNvPr id="1434648" name="Check Box 24" hidden="1">
                  <a:extLst>
                    <a:ext uri="{63B3BB69-23CF-44E3-9099-C40C66FF867C}">
                      <a14:compatExt spid="_x0000_s1434648"/>
                    </a:ext>
                    <a:ext uri="{FF2B5EF4-FFF2-40B4-BE49-F238E27FC236}">
                      <a16:creationId xmlns:a16="http://schemas.microsoft.com/office/drawing/2014/main" id="{00000000-0008-0000-1300-000018E41500}"/>
                    </a:ext>
                  </a:extLst>
                </xdr:cNvPr>
                <xdr:cNvSpPr/>
              </xdr:nvSpPr>
              <xdr:spPr bwMode="auto">
                <a:xfrm>
                  <a:off x="1885951" y="6219934"/>
                  <a:ext cx="971550" cy="2372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ｲ.　入園のしおり</a:t>
                  </a:r>
                </a:p>
              </xdr:txBody>
            </xdr:sp>
          </xdr:grpSp>
          <xdr:grpSp>
            <xdr:nvGrpSpPr>
              <xdr:cNvPr id="9" name="グループ化 8">
                <a:extLst>
                  <a:ext uri="{FF2B5EF4-FFF2-40B4-BE49-F238E27FC236}">
                    <a16:creationId xmlns:a16="http://schemas.microsoft.com/office/drawing/2014/main" id="{00000000-0008-0000-1300-000009000000}"/>
                  </a:ext>
                </a:extLst>
              </xdr:cNvPr>
              <xdr:cNvGrpSpPr/>
            </xdr:nvGrpSpPr>
            <xdr:grpSpPr>
              <a:xfrm>
                <a:off x="8561319" y="8407399"/>
                <a:ext cx="3203442" cy="221638"/>
                <a:chOff x="476278" y="6457152"/>
                <a:chExt cx="3234486" cy="228362"/>
              </a:xfrm>
            </xdr:grpSpPr>
            <xdr:sp macro="" textlink="">
              <xdr:nvSpPr>
                <xdr:cNvPr id="1434649" name="Check Box 25" hidden="1">
                  <a:extLst>
                    <a:ext uri="{63B3BB69-23CF-44E3-9099-C40C66FF867C}">
                      <a14:compatExt spid="_x0000_s1434649"/>
                    </a:ext>
                    <a:ext uri="{FF2B5EF4-FFF2-40B4-BE49-F238E27FC236}">
                      <a16:creationId xmlns:a16="http://schemas.microsoft.com/office/drawing/2014/main" id="{00000000-0008-0000-1300-000019E41500}"/>
                    </a:ext>
                  </a:extLst>
                </xdr:cNvPr>
                <xdr:cNvSpPr/>
              </xdr:nvSpPr>
              <xdr:spPr bwMode="auto">
                <a:xfrm>
                  <a:off x="476278" y="6457152"/>
                  <a:ext cx="1400208" cy="22836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ｴ.　ホームページ掲載</a:t>
                  </a:r>
                </a:p>
              </xdr:txBody>
            </xdr:sp>
            <xdr:sp macro="" textlink="">
              <xdr:nvSpPr>
                <xdr:cNvPr id="1434650" name="Check Box 26" hidden="1">
                  <a:extLst>
                    <a:ext uri="{63B3BB69-23CF-44E3-9099-C40C66FF867C}">
                      <a14:compatExt spid="_x0000_s1434650"/>
                    </a:ext>
                    <a:ext uri="{FF2B5EF4-FFF2-40B4-BE49-F238E27FC236}">
                      <a16:creationId xmlns:a16="http://schemas.microsoft.com/office/drawing/2014/main" id="{00000000-0008-0000-1300-00001AE41500}"/>
                    </a:ext>
                  </a:extLst>
                </xdr:cNvPr>
                <xdr:cNvSpPr/>
              </xdr:nvSpPr>
              <xdr:spPr bwMode="auto">
                <a:xfrm>
                  <a:off x="1885956" y="6478081"/>
                  <a:ext cx="1824808" cy="2060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ｵ.　その他</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89649</xdr:colOff>
          <xdr:row>43</xdr:row>
          <xdr:rowOff>9525</xdr:rowOff>
        </xdr:from>
        <xdr:to>
          <xdr:col>29</xdr:col>
          <xdr:colOff>89649</xdr:colOff>
          <xdr:row>44</xdr:row>
          <xdr:rowOff>9525</xdr:rowOff>
        </xdr:to>
        <xdr:grpSp>
          <xdr:nvGrpSpPr>
            <xdr:cNvPr id="10" name="グループ化 60">
              <a:extLst>
                <a:ext uri="{FF2B5EF4-FFF2-40B4-BE49-F238E27FC236}">
                  <a16:creationId xmlns:a16="http://schemas.microsoft.com/office/drawing/2014/main" id="{00000000-0008-0000-1300-00000A000000}"/>
                </a:ext>
              </a:extLst>
            </xdr:cNvPr>
            <xdr:cNvGrpSpPr>
              <a:grpSpLocks/>
            </xdr:cNvGrpSpPr>
          </xdr:nvGrpSpPr>
          <xdr:grpSpPr bwMode="auto">
            <a:xfrm>
              <a:off x="3508066" y="7163858"/>
              <a:ext cx="1799166" cy="169334"/>
              <a:chOff x="2952763" y="6105525"/>
              <a:chExt cx="1266824" cy="209550"/>
            </a:xfrm>
          </xdr:grpSpPr>
          <xdr:sp macro="" textlink="">
            <xdr:nvSpPr>
              <xdr:cNvPr id="1434651" name="Check Box 27" hidden="1">
                <a:extLst>
                  <a:ext uri="{63B3BB69-23CF-44E3-9099-C40C66FF867C}">
                    <a14:compatExt spid="_x0000_s1434651"/>
                  </a:ext>
                  <a:ext uri="{FF2B5EF4-FFF2-40B4-BE49-F238E27FC236}">
                    <a16:creationId xmlns:a16="http://schemas.microsoft.com/office/drawing/2014/main" id="{00000000-0008-0000-1300-00001BE41500}"/>
                  </a:ext>
                </a:extLst>
              </xdr:cNvPr>
              <xdr:cNvSpPr/>
            </xdr:nvSpPr>
            <xdr:spPr bwMode="auto">
              <a:xfrm>
                <a:off x="2952763" y="6105525"/>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434652" name="Check Box 28" hidden="1">
                <a:extLst>
                  <a:ext uri="{63B3BB69-23CF-44E3-9099-C40C66FF867C}">
                    <a14:compatExt spid="_x0000_s1434652"/>
                  </a:ext>
                  <a:ext uri="{FF2B5EF4-FFF2-40B4-BE49-F238E27FC236}">
                    <a16:creationId xmlns:a16="http://schemas.microsoft.com/office/drawing/2014/main" id="{00000000-0008-0000-1300-00001CE41500}"/>
                  </a:ext>
                </a:extLst>
              </xdr:cNvPr>
              <xdr:cNvSpPr/>
            </xdr:nvSpPr>
            <xdr:spPr bwMode="auto">
              <a:xfrm>
                <a:off x="3581408" y="6105525"/>
                <a:ext cx="6381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152400</xdr:colOff>
          <xdr:row>44</xdr:row>
          <xdr:rowOff>152400</xdr:rowOff>
        </xdr:from>
        <xdr:to>
          <xdr:col>12</xdr:col>
          <xdr:colOff>114300</xdr:colOff>
          <xdr:row>46</xdr:row>
          <xdr:rowOff>19050</xdr:rowOff>
        </xdr:to>
        <xdr:sp macro="" textlink="">
          <xdr:nvSpPr>
            <xdr:cNvPr id="1434653" name="Check Box 29" hidden="1">
              <a:extLst>
                <a:ext uri="{63B3BB69-23CF-44E3-9099-C40C66FF867C}">
                  <a14:compatExt spid="_x0000_s1434653"/>
                </a:ext>
                <a:ext uri="{FF2B5EF4-FFF2-40B4-BE49-F238E27FC236}">
                  <a16:creationId xmlns:a16="http://schemas.microsoft.com/office/drawing/2014/main" id="{00000000-0008-0000-1300-00001D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44</xdr:row>
          <xdr:rowOff>152400</xdr:rowOff>
        </xdr:from>
        <xdr:to>
          <xdr:col>4</xdr:col>
          <xdr:colOff>123825</xdr:colOff>
          <xdr:row>46</xdr:row>
          <xdr:rowOff>19050</xdr:rowOff>
        </xdr:to>
        <xdr:sp macro="" textlink="">
          <xdr:nvSpPr>
            <xdr:cNvPr id="1434654" name="Check Box 30" hidden="1">
              <a:extLst>
                <a:ext uri="{63B3BB69-23CF-44E3-9099-C40C66FF867C}">
                  <a14:compatExt spid="_x0000_s1434654"/>
                </a:ext>
                <a:ext uri="{FF2B5EF4-FFF2-40B4-BE49-F238E27FC236}">
                  <a16:creationId xmlns:a16="http://schemas.microsoft.com/office/drawing/2014/main" id="{00000000-0008-0000-1300-00001EE4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62754</xdr:colOff>
          <xdr:row>48</xdr:row>
          <xdr:rowOff>28575</xdr:rowOff>
        </xdr:from>
        <xdr:to>
          <xdr:col>29</xdr:col>
          <xdr:colOff>62754</xdr:colOff>
          <xdr:row>49</xdr:row>
          <xdr:rowOff>28575</xdr:rowOff>
        </xdr:to>
        <xdr:grpSp>
          <xdr:nvGrpSpPr>
            <xdr:cNvPr id="11" name="グループ化 60">
              <a:extLst>
                <a:ext uri="{FF2B5EF4-FFF2-40B4-BE49-F238E27FC236}">
                  <a16:creationId xmlns:a16="http://schemas.microsoft.com/office/drawing/2014/main" id="{00000000-0008-0000-1300-00000B000000}"/>
                </a:ext>
              </a:extLst>
            </xdr:cNvPr>
            <xdr:cNvGrpSpPr>
              <a:grpSpLocks/>
            </xdr:cNvGrpSpPr>
          </xdr:nvGrpSpPr>
          <xdr:grpSpPr bwMode="auto">
            <a:xfrm>
              <a:off x="3481171" y="8029575"/>
              <a:ext cx="1799166" cy="169333"/>
              <a:chOff x="2952763" y="6105525"/>
              <a:chExt cx="1266824" cy="209550"/>
            </a:xfrm>
          </xdr:grpSpPr>
          <xdr:sp macro="" textlink="">
            <xdr:nvSpPr>
              <xdr:cNvPr id="1434655" name="Check Box 31" hidden="1">
                <a:extLst>
                  <a:ext uri="{63B3BB69-23CF-44E3-9099-C40C66FF867C}">
                    <a14:compatExt spid="_x0000_s1434655"/>
                  </a:ext>
                  <a:ext uri="{FF2B5EF4-FFF2-40B4-BE49-F238E27FC236}">
                    <a16:creationId xmlns:a16="http://schemas.microsoft.com/office/drawing/2014/main" id="{00000000-0008-0000-1300-00001FE41500}"/>
                  </a:ext>
                </a:extLst>
              </xdr:cNvPr>
              <xdr:cNvSpPr/>
            </xdr:nvSpPr>
            <xdr:spPr bwMode="auto">
              <a:xfrm>
                <a:off x="2952763" y="6105525"/>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434656" name="Check Box 32" hidden="1">
                <a:extLst>
                  <a:ext uri="{63B3BB69-23CF-44E3-9099-C40C66FF867C}">
                    <a14:compatExt spid="_x0000_s1434656"/>
                  </a:ext>
                  <a:ext uri="{FF2B5EF4-FFF2-40B4-BE49-F238E27FC236}">
                    <a16:creationId xmlns:a16="http://schemas.microsoft.com/office/drawing/2014/main" id="{00000000-0008-0000-1300-000020E41500}"/>
                  </a:ext>
                </a:extLst>
              </xdr:cNvPr>
              <xdr:cNvSpPr/>
            </xdr:nvSpPr>
            <xdr:spPr bwMode="auto">
              <a:xfrm>
                <a:off x="3581408" y="6105525"/>
                <a:ext cx="6381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114300</xdr:colOff>
          <xdr:row>61</xdr:row>
          <xdr:rowOff>104775</xdr:rowOff>
        </xdr:from>
        <xdr:to>
          <xdr:col>28</xdr:col>
          <xdr:colOff>0</xdr:colOff>
          <xdr:row>63</xdr:row>
          <xdr:rowOff>104775</xdr:rowOff>
        </xdr:to>
        <xdr:grpSp>
          <xdr:nvGrpSpPr>
            <xdr:cNvPr id="12" name="グループ化 60">
              <a:extLst>
                <a:ext uri="{FF2B5EF4-FFF2-40B4-BE49-F238E27FC236}">
                  <a16:creationId xmlns:a16="http://schemas.microsoft.com/office/drawing/2014/main" id="{00000000-0008-0000-1300-00000C000000}"/>
                </a:ext>
              </a:extLst>
            </xdr:cNvPr>
            <xdr:cNvGrpSpPr>
              <a:grpSpLocks/>
            </xdr:cNvGrpSpPr>
          </xdr:nvGrpSpPr>
          <xdr:grpSpPr bwMode="auto">
            <a:xfrm>
              <a:off x="3352800" y="10307108"/>
              <a:ext cx="1684867" cy="338667"/>
              <a:chOff x="2952756" y="6105525"/>
              <a:chExt cx="1266817" cy="209550"/>
            </a:xfrm>
          </xdr:grpSpPr>
          <xdr:sp macro="" textlink="">
            <xdr:nvSpPr>
              <xdr:cNvPr id="1434657" name="Check Box 33" hidden="1">
                <a:extLst>
                  <a:ext uri="{63B3BB69-23CF-44E3-9099-C40C66FF867C}">
                    <a14:compatExt spid="_x0000_s1434657"/>
                  </a:ext>
                  <a:ext uri="{FF2B5EF4-FFF2-40B4-BE49-F238E27FC236}">
                    <a16:creationId xmlns:a16="http://schemas.microsoft.com/office/drawing/2014/main" id="{00000000-0008-0000-1300-000021E41500}"/>
                  </a:ext>
                </a:extLst>
              </xdr:cNvPr>
              <xdr:cNvSpPr/>
            </xdr:nvSpPr>
            <xdr:spPr bwMode="auto">
              <a:xfrm>
                <a:off x="2952756" y="6105525"/>
                <a:ext cx="6191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34658" name="Check Box 34" hidden="1">
                <a:extLst>
                  <a:ext uri="{63B3BB69-23CF-44E3-9099-C40C66FF867C}">
                    <a14:compatExt spid="_x0000_s1434658"/>
                  </a:ext>
                  <a:ext uri="{FF2B5EF4-FFF2-40B4-BE49-F238E27FC236}">
                    <a16:creationId xmlns:a16="http://schemas.microsoft.com/office/drawing/2014/main" id="{00000000-0008-0000-1300-000022E41500}"/>
                  </a:ext>
                </a:extLst>
              </xdr:cNvPr>
              <xdr:cNvSpPr/>
            </xdr:nvSpPr>
            <xdr:spPr bwMode="auto">
              <a:xfrm>
                <a:off x="3581401" y="6105525"/>
                <a:ext cx="63817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2</xdr:col>
      <xdr:colOff>57151</xdr:colOff>
      <xdr:row>52</xdr:row>
      <xdr:rowOff>0</xdr:rowOff>
    </xdr:from>
    <xdr:to>
      <xdr:col>23</xdr:col>
      <xdr:colOff>85726</xdr:colOff>
      <xdr:row>55</xdr:row>
      <xdr:rowOff>0</xdr:rowOff>
    </xdr:to>
    <xdr:sp macro="" textlink="">
      <xdr:nvSpPr>
        <xdr:cNvPr id="2" name="AutoShape 3">
          <a:extLst>
            <a:ext uri="{FF2B5EF4-FFF2-40B4-BE49-F238E27FC236}">
              <a16:creationId xmlns:a16="http://schemas.microsoft.com/office/drawing/2014/main" id="{00000000-0008-0000-1400-000002000000}"/>
            </a:ext>
          </a:extLst>
        </xdr:cNvPr>
        <xdr:cNvSpPr>
          <a:spLocks noChangeArrowheads="1"/>
        </xdr:cNvSpPr>
      </xdr:nvSpPr>
      <xdr:spPr bwMode="auto">
        <a:xfrm>
          <a:off x="346711" y="8686800"/>
          <a:ext cx="3388995" cy="525780"/>
        </a:xfrm>
        <a:prstGeom prst="bracketPair">
          <a:avLst>
            <a:gd name="adj" fmla="val 714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67740</xdr:colOff>
          <xdr:row>57</xdr:row>
          <xdr:rowOff>0</xdr:rowOff>
        </xdr:from>
        <xdr:to>
          <xdr:col>25</xdr:col>
          <xdr:colOff>550340</xdr:colOff>
          <xdr:row>58</xdr:row>
          <xdr:rowOff>38100</xdr:rowOff>
        </xdr:to>
        <xdr:grpSp>
          <xdr:nvGrpSpPr>
            <xdr:cNvPr id="4" name="グループ化 3">
              <a:extLst>
                <a:ext uri="{FF2B5EF4-FFF2-40B4-BE49-F238E27FC236}">
                  <a16:creationId xmlns:a16="http://schemas.microsoft.com/office/drawing/2014/main" id="{00000000-0008-0000-1400-000004000000}"/>
                </a:ext>
              </a:extLst>
            </xdr:cNvPr>
            <xdr:cNvGrpSpPr/>
          </xdr:nvGrpSpPr>
          <xdr:grpSpPr>
            <a:xfrm>
              <a:off x="3274490" y="9535583"/>
              <a:ext cx="1742017" cy="207434"/>
              <a:chOff x="2924133" y="3314700"/>
              <a:chExt cx="1447825" cy="209550"/>
            </a:xfrm>
          </xdr:grpSpPr>
          <xdr:sp macro="" textlink="">
            <xdr:nvSpPr>
              <xdr:cNvPr id="1358851" name="Check Box 3" hidden="1">
                <a:extLst>
                  <a:ext uri="{63B3BB69-23CF-44E3-9099-C40C66FF867C}">
                    <a14:compatExt spid="_x0000_s1358851"/>
                  </a:ext>
                  <a:ext uri="{FF2B5EF4-FFF2-40B4-BE49-F238E27FC236}">
                    <a16:creationId xmlns:a16="http://schemas.microsoft.com/office/drawing/2014/main" id="{00000000-0008-0000-1400-000003BC1400}"/>
                  </a:ext>
                </a:extLst>
              </xdr:cNvPr>
              <xdr:cNvSpPr/>
            </xdr:nvSpPr>
            <xdr:spPr bwMode="auto">
              <a:xfrm>
                <a:off x="2924133"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52" name="Check Box 4" hidden="1">
                <a:extLst>
                  <a:ext uri="{63B3BB69-23CF-44E3-9099-C40C66FF867C}">
                    <a14:compatExt spid="_x0000_s1358852"/>
                  </a:ext>
                  <a:ext uri="{FF2B5EF4-FFF2-40B4-BE49-F238E27FC236}">
                    <a16:creationId xmlns:a16="http://schemas.microsoft.com/office/drawing/2014/main" id="{00000000-0008-0000-1400-000004BC1400}"/>
                  </a:ext>
                </a:extLst>
              </xdr:cNvPr>
              <xdr:cNvSpPr/>
            </xdr:nvSpPr>
            <xdr:spPr bwMode="auto">
              <a:xfrm>
                <a:off x="3695681"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67734</xdr:colOff>
          <xdr:row>61</xdr:row>
          <xdr:rowOff>0</xdr:rowOff>
        </xdr:from>
        <xdr:to>
          <xdr:col>25</xdr:col>
          <xdr:colOff>550334</xdr:colOff>
          <xdr:row>62</xdr:row>
          <xdr:rowOff>38100</xdr:rowOff>
        </xdr:to>
        <xdr:grpSp>
          <xdr:nvGrpSpPr>
            <xdr:cNvPr id="6" name="グループ化 5">
              <a:extLst>
                <a:ext uri="{FF2B5EF4-FFF2-40B4-BE49-F238E27FC236}">
                  <a16:creationId xmlns:a16="http://schemas.microsoft.com/office/drawing/2014/main" id="{00000000-0008-0000-1400-000006000000}"/>
                </a:ext>
              </a:extLst>
            </xdr:cNvPr>
            <xdr:cNvGrpSpPr/>
          </xdr:nvGrpSpPr>
          <xdr:grpSpPr>
            <a:xfrm>
              <a:off x="3274484" y="10212917"/>
              <a:ext cx="1742017" cy="207433"/>
              <a:chOff x="2924133" y="4000500"/>
              <a:chExt cx="1447825" cy="209550"/>
            </a:xfrm>
          </xdr:grpSpPr>
          <xdr:sp macro="" textlink="">
            <xdr:nvSpPr>
              <xdr:cNvPr id="1358855" name="Check Box 7" hidden="1">
                <a:extLst>
                  <a:ext uri="{63B3BB69-23CF-44E3-9099-C40C66FF867C}">
                    <a14:compatExt spid="_x0000_s1358855"/>
                  </a:ext>
                  <a:ext uri="{FF2B5EF4-FFF2-40B4-BE49-F238E27FC236}">
                    <a16:creationId xmlns:a16="http://schemas.microsoft.com/office/drawing/2014/main" id="{00000000-0008-0000-1400-000007BC1400}"/>
                  </a:ext>
                </a:extLst>
              </xdr:cNvPr>
              <xdr:cNvSpPr/>
            </xdr:nvSpPr>
            <xdr:spPr bwMode="auto">
              <a:xfrm>
                <a:off x="2924133" y="40005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56" name="Check Box 8" hidden="1">
                <a:extLst>
                  <a:ext uri="{63B3BB69-23CF-44E3-9099-C40C66FF867C}">
                    <a14:compatExt spid="_x0000_s1358856"/>
                  </a:ext>
                  <a:ext uri="{FF2B5EF4-FFF2-40B4-BE49-F238E27FC236}">
                    <a16:creationId xmlns:a16="http://schemas.microsoft.com/office/drawing/2014/main" id="{00000000-0008-0000-1400-000008BC1400}"/>
                  </a:ext>
                </a:extLst>
              </xdr:cNvPr>
              <xdr:cNvSpPr/>
            </xdr:nvSpPr>
            <xdr:spPr bwMode="auto">
              <a:xfrm>
                <a:off x="3695681" y="40005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67744</xdr:colOff>
          <xdr:row>63</xdr:row>
          <xdr:rowOff>0</xdr:rowOff>
        </xdr:from>
        <xdr:to>
          <xdr:col>25</xdr:col>
          <xdr:colOff>550344</xdr:colOff>
          <xdr:row>64</xdr:row>
          <xdr:rowOff>38100</xdr:rowOff>
        </xdr:to>
        <xdr:grpSp>
          <xdr:nvGrpSpPr>
            <xdr:cNvPr id="7" name="グループ化 6">
              <a:extLst>
                <a:ext uri="{FF2B5EF4-FFF2-40B4-BE49-F238E27FC236}">
                  <a16:creationId xmlns:a16="http://schemas.microsoft.com/office/drawing/2014/main" id="{00000000-0008-0000-1400-000007000000}"/>
                </a:ext>
              </a:extLst>
            </xdr:cNvPr>
            <xdr:cNvGrpSpPr/>
          </xdr:nvGrpSpPr>
          <xdr:grpSpPr>
            <a:xfrm>
              <a:off x="3274494" y="10551583"/>
              <a:ext cx="1742017" cy="207434"/>
              <a:chOff x="2924133" y="4343400"/>
              <a:chExt cx="1447825" cy="209550"/>
            </a:xfrm>
          </xdr:grpSpPr>
          <xdr:sp macro="" textlink="">
            <xdr:nvSpPr>
              <xdr:cNvPr id="1358857" name="Check Box 9" hidden="1">
                <a:extLst>
                  <a:ext uri="{63B3BB69-23CF-44E3-9099-C40C66FF867C}">
                    <a14:compatExt spid="_x0000_s1358857"/>
                  </a:ext>
                  <a:ext uri="{FF2B5EF4-FFF2-40B4-BE49-F238E27FC236}">
                    <a16:creationId xmlns:a16="http://schemas.microsoft.com/office/drawing/2014/main" id="{00000000-0008-0000-1400-000009BC1400}"/>
                  </a:ext>
                </a:extLst>
              </xdr:cNvPr>
              <xdr:cNvSpPr/>
            </xdr:nvSpPr>
            <xdr:spPr bwMode="auto">
              <a:xfrm>
                <a:off x="2924133" y="43434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58" name="Check Box 10" hidden="1">
                <a:extLst>
                  <a:ext uri="{63B3BB69-23CF-44E3-9099-C40C66FF867C}">
                    <a14:compatExt spid="_x0000_s1358858"/>
                  </a:ext>
                  <a:ext uri="{FF2B5EF4-FFF2-40B4-BE49-F238E27FC236}">
                    <a16:creationId xmlns:a16="http://schemas.microsoft.com/office/drawing/2014/main" id="{00000000-0008-0000-1400-00000ABC1400}"/>
                  </a:ext>
                </a:extLst>
              </xdr:cNvPr>
              <xdr:cNvSpPr/>
            </xdr:nvSpPr>
            <xdr:spPr bwMode="auto">
              <a:xfrm>
                <a:off x="3695681" y="43434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67743</xdr:colOff>
          <xdr:row>66</xdr:row>
          <xdr:rowOff>0</xdr:rowOff>
        </xdr:from>
        <xdr:to>
          <xdr:col>25</xdr:col>
          <xdr:colOff>550343</xdr:colOff>
          <xdr:row>67</xdr:row>
          <xdr:rowOff>0</xdr:rowOff>
        </xdr:to>
        <xdr:grpSp>
          <xdr:nvGrpSpPr>
            <xdr:cNvPr id="8" name="グループ化 7">
              <a:extLst>
                <a:ext uri="{FF2B5EF4-FFF2-40B4-BE49-F238E27FC236}">
                  <a16:creationId xmlns:a16="http://schemas.microsoft.com/office/drawing/2014/main" id="{00000000-0008-0000-1400-000008000000}"/>
                </a:ext>
              </a:extLst>
            </xdr:cNvPr>
            <xdr:cNvGrpSpPr/>
          </xdr:nvGrpSpPr>
          <xdr:grpSpPr>
            <a:xfrm>
              <a:off x="3274493" y="11059583"/>
              <a:ext cx="1742017" cy="169334"/>
              <a:chOff x="2924133" y="4857750"/>
              <a:chExt cx="1447825" cy="209550"/>
            </a:xfrm>
          </xdr:grpSpPr>
          <xdr:sp macro="" textlink="">
            <xdr:nvSpPr>
              <xdr:cNvPr id="1358859" name="Check Box 11" hidden="1">
                <a:extLst>
                  <a:ext uri="{63B3BB69-23CF-44E3-9099-C40C66FF867C}">
                    <a14:compatExt spid="_x0000_s1358859"/>
                  </a:ext>
                  <a:ext uri="{FF2B5EF4-FFF2-40B4-BE49-F238E27FC236}">
                    <a16:creationId xmlns:a16="http://schemas.microsoft.com/office/drawing/2014/main" id="{00000000-0008-0000-1400-00000BBC1400}"/>
                  </a:ext>
                </a:extLst>
              </xdr:cNvPr>
              <xdr:cNvSpPr/>
            </xdr:nvSpPr>
            <xdr:spPr bwMode="auto">
              <a:xfrm>
                <a:off x="2924133" y="48577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60" name="Check Box 12" hidden="1">
                <a:extLst>
                  <a:ext uri="{63B3BB69-23CF-44E3-9099-C40C66FF867C}">
                    <a14:compatExt spid="_x0000_s1358860"/>
                  </a:ext>
                  <a:ext uri="{FF2B5EF4-FFF2-40B4-BE49-F238E27FC236}">
                    <a16:creationId xmlns:a16="http://schemas.microsoft.com/office/drawing/2014/main" id="{00000000-0008-0000-1400-00000CBC1400}"/>
                  </a:ext>
                </a:extLst>
              </xdr:cNvPr>
              <xdr:cNvSpPr/>
            </xdr:nvSpPr>
            <xdr:spPr bwMode="auto">
              <a:xfrm>
                <a:off x="3695681" y="48577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67741</xdr:colOff>
          <xdr:row>68</xdr:row>
          <xdr:rowOff>0</xdr:rowOff>
        </xdr:from>
        <xdr:to>
          <xdr:col>25</xdr:col>
          <xdr:colOff>550341</xdr:colOff>
          <xdr:row>69</xdr:row>
          <xdr:rowOff>38100</xdr:rowOff>
        </xdr:to>
        <xdr:grpSp>
          <xdr:nvGrpSpPr>
            <xdr:cNvPr id="9" name="グループ化 8">
              <a:extLst>
                <a:ext uri="{FF2B5EF4-FFF2-40B4-BE49-F238E27FC236}">
                  <a16:creationId xmlns:a16="http://schemas.microsoft.com/office/drawing/2014/main" id="{00000000-0008-0000-1400-000009000000}"/>
                </a:ext>
              </a:extLst>
            </xdr:cNvPr>
            <xdr:cNvGrpSpPr/>
          </xdr:nvGrpSpPr>
          <xdr:grpSpPr>
            <a:xfrm>
              <a:off x="3274491" y="11398250"/>
              <a:ext cx="1742017" cy="207433"/>
              <a:chOff x="2924133" y="5372100"/>
              <a:chExt cx="1447825" cy="209550"/>
            </a:xfrm>
          </xdr:grpSpPr>
          <xdr:sp macro="" textlink="">
            <xdr:nvSpPr>
              <xdr:cNvPr id="1358861" name="Check Box 13" hidden="1">
                <a:extLst>
                  <a:ext uri="{63B3BB69-23CF-44E3-9099-C40C66FF867C}">
                    <a14:compatExt spid="_x0000_s1358861"/>
                  </a:ext>
                  <a:ext uri="{FF2B5EF4-FFF2-40B4-BE49-F238E27FC236}">
                    <a16:creationId xmlns:a16="http://schemas.microsoft.com/office/drawing/2014/main" id="{00000000-0008-0000-1400-00000DBC1400}"/>
                  </a:ext>
                </a:extLst>
              </xdr:cNvPr>
              <xdr:cNvSpPr/>
            </xdr:nvSpPr>
            <xdr:spPr bwMode="auto">
              <a:xfrm>
                <a:off x="2924133" y="53721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62" name="Check Box 14" hidden="1">
                <a:extLst>
                  <a:ext uri="{63B3BB69-23CF-44E3-9099-C40C66FF867C}">
                    <a14:compatExt spid="_x0000_s1358862"/>
                  </a:ext>
                  <a:ext uri="{FF2B5EF4-FFF2-40B4-BE49-F238E27FC236}">
                    <a16:creationId xmlns:a16="http://schemas.microsoft.com/office/drawing/2014/main" id="{00000000-0008-0000-1400-00000EBC1400}"/>
                  </a:ext>
                </a:extLst>
              </xdr:cNvPr>
              <xdr:cNvSpPr/>
            </xdr:nvSpPr>
            <xdr:spPr bwMode="auto">
              <a:xfrm>
                <a:off x="3695681" y="53721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0</xdr:rowOff>
        </xdr:from>
        <xdr:to>
          <xdr:col>24</xdr:col>
          <xdr:colOff>47625</xdr:colOff>
          <xdr:row>31</xdr:row>
          <xdr:rowOff>38100</xdr:rowOff>
        </xdr:to>
        <xdr:grpSp>
          <xdr:nvGrpSpPr>
            <xdr:cNvPr id="14" name="グループ化 13">
              <a:extLst>
                <a:ext uri="{FF2B5EF4-FFF2-40B4-BE49-F238E27FC236}">
                  <a16:creationId xmlns:a16="http://schemas.microsoft.com/office/drawing/2014/main" id="{00000000-0008-0000-1400-00000E000000}"/>
                </a:ext>
              </a:extLst>
            </xdr:cNvPr>
            <xdr:cNvGrpSpPr/>
          </xdr:nvGrpSpPr>
          <xdr:grpSpPr>
            <a:xfrm>
              <a:off x="3206750" y="4963583"/>
              <a:ext cx="1127125" cy="207434"/>
              <a:chOff x="3314597" y="1066800"/>
              <a:chExt cx="1133486" cy="209550"/>
            </a:xfrm>
          </xdr:grpSpPr>
          <xdr:sp macro="" textlink="">
            <xdr:nvSpPr>
              <xdr:cNvPr id="1358871" name="Check Box 23" descr="ない" hidden="1">
                <a:extLst>
                  <a:ext uri="{63B3BB69-23CF-44E3-9099-C40C66FF867C}">
                    <a14:compatExt spid="_x0000_s1358871"/>
                  </a:ext>
                  <a:ext uri="{FF2B5EF4-FFF2-40B4-BE49-F238E27FC236}">
                    <a16:creationId xmlns:a16="http://schemas.microsoft.com/office/drawing/2014/main" id="{00000000-0008-0000-1400-000017BC1400}"/>
                  </a:ext>
                </a:extLst>
              </xdr:cNvPr>
              <xdr:cNvSpPr/>
            </xdr:nvSpPr>
            <xdr:spPr bwMode="auto">
              <a:xfrm>
                <a:off x="331459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8872" name="Check Box 24" descr="ない" hidden="1">
                <a:extLst>
                  <a:ext uri="{63B3BB69-23CF-44E3-9099-C40C66FF867C}">
                    <a14:compatExt spid="_x0000_s1358872"/>
                  </a:ext>
                  <a:ext uri="{FF2B5EF4-FFF2-40B4-BE49-F238E27FC236}">
                    <a16:creationId xmlns:a16="http://schemas.microsoft.com/office/drawing/2014/main" id="{00000000-0008-0000-1400-000018BC1400}"/>
                  </a:ext>
                </a:extLst>
              </xdr:cNvPr>
              <xdr:cNvSpPr/>
            </xdr:nvSpPr>
            <xdr:spPr bwMode="auto">
              <a:xfrm>
                <a:off x="39623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133350</xdr:colOff>
      <xdr:row>32</xdr:row>
      <xdr:rowOff>19050</xdr:rowOff>
    </xdr:from>
    <xdr:to>
      <xdr:col>25</xdr:col>
      <xdr:colOff>123825</xdr:colOff>
      <xdr:row>33</xdr:row>
      <xdr:rowOff>152400</xdr:rowOff>
    </xdr:to>
    <xdr:sp macro="" textlink="">
      <xdr:nvSpPr>
        <xdr:cNvPr id="15" name="大かっこ 14">
          <a:extLst>
            <a:ext uri="{FF2B5EF4-FFF2-40B4-BE49-F238E27FC236}">
              <a16:creationId xmlns:a16="http://schemas.microsoft.com/office/drawing/2014/main" id="{00000000-0008-0000-1400-00000F000000}"/>
            </a:ext>
          </a:extLst>
        </xdr:cNvPr>
        <xdr:cNvSpPr/>
      </xdr:nvSpPr>
      <xdr:spPr>
        <a:xfrm>
          <a:off x="262890" y="5299710"/>
          <a:ext cx="3830955" cy="30099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114300</xdr:colOff>
          <xdr:row>4</xdr:row>
          <xdr:rowOff>161925</xdr:rowOff>
        </xdr:from>
        <xdr:to>
          <xdr:col>26</xdr:col>
          <xdr:colOff>0</xdr:colOff>
          <xdr:row>7</xdr:row>
          <xdr:rowOff>9525</xdr:rowOff>
        </xdr:to>
        <xdr:grpSp>
          <xdr:nvGrpSpPr>
            <xdr:cNvPr id="16" name="グループ化 60">
              <a:extLst>
                <a:ext uri="{FF2B5EF4-FFF2-40B4-BE49-F238E27FC236}">
                  <a16:creationId xmlns:a16="http://schemas.microsoft.com/office/drawing/2014/main" id="{00000000-0008-0000-1400-000010000000}"/>
                </a:ext>
              </a:extLst>
            </xdr:cNvPr>
            <xdr:cNvGrpSpPr>
              <a:grpSpLocks/>
            </xdr:cNvGrpSpPr>
          </xdr:nvGrpSpPr>
          <xdr:grpSpPr bwMode="auto">
            <a:xfrm>
              <a:off x="3321050" y="722842"/>
              <a:ext cx="1822450" cy="355600"/>
              <a:chOff x="2952759" y="6105525"/>
              <a:chExt cx="1266854" cy="209550"/>
            </a:xfrm>
          </xdr:grpSpPr>
          <xdr:sp macro="" textlink="">
            <xdr:nvSpPr>
              <xdr:cNvPr id="1358873" name="Check Box 25" hidden="1">
                <a:extLst>
                  <a:ext uri="{63B3BB69-23CF-44E3-9099-C40C66FF867C}">
                    <a14:compatExt spid="_x0000_s1358873"/>
                  </a:ext>
                  <a:ext uri="{FF2B5EF4-FFF2-40B4-BE49-F238E27FC236}">
                    <a16:creationId xmlns:a16="http://schemas.microsoft.com/office/drawing/2014/main" id="{00000000-0008-0000-1400-000019BC1400}"/>
                  </a:ext>
                </a:extLst>
              </xdr:cNvPr>
              <xdr:cNvSpPr/>
            </xdr:nvSpPr>
            <xdr:spPr bwMode="auto">
              <a:xfrm>
                <a:off x="2952759" y="6105525"/>
                <a:ext cx="61912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358874" name="Check Box 26" hidden="1">
                <a:extLst>
                  <a:ext uri="{63B3BB69-23CF-44E3-9099-C40C66FF867C}">
                    <a14:compatExt spid="_x0000_s1358874"/>
                  </a:ext>
                  <a:ext uri="{FF2B5EF4-FFF2-40B4-BE49-F238E27FC236}">
                    <a16:creationId xmlns:a16="http://schemas.microsoft.com/office/drawing/2014/main" id="{00000000-0008-0000-1400-00001ABC1400}"/>
                  </a:ext>
                </a:extLst>
              </xdr:cNvPr>
              <xdr:cNvSpPr/>
            </xdr:nvSpPr>
            <xdr:spPr bwMode="auto">
              <a:xfrm>
                <a:off x="3581436" y="6105525"/>
                <a:ext cx="6381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135468</xdr:colOff>
          <xdr:row>24</xdr:row>
          <xdr:rowOff>32808</xdr:rowOff>
        </xdr:from>
        <xdr:to>
          <xdr:col>25</xdr:col>
          <xdr:colOff>31752</xdr:colOff>
          <xdr:row>25</xdr:row>
          <xdr:rowOff>32808</xdr:rowOff>
        </xdr:to>
        <xdr:grpSp>
          <xdr:nvGrpSpPr>
            <xdr:cNvPr id="17" name="グループ化 60">
              <a:extLst>
                <a:ext uri="{FF2B5EF4-FFF2-40B4-BE49-F238E27FC236}">
                  <a16:creationId xmlns:a16="http://schemas.microsoft.com/office/drawing/2014/main" id="{00000000-0008-0000-1400-000011000000}"/>
                </a:ext>
              </a:extLst>
            </xdr:cNvPr>
            <xdr:cNvGrpSpPr>
              <a:grpSpLocks/>
            </xdr:cNvGrpSpPr>
          </xdr:nvGrpSpPr>
          <xdr:grpSpPr bwMode="auto">
            <a:xfrm>
              <a:off x="3162301" y="3980391"/>
              <a:ext cx="1335618" cy="169334"/>
              <a:chOff x="2952782" y="6105525"/>
              <a:chExt cx="1266812" cy="209550"/>
            </a:xfrm>
          </xdr:grpSpPr>
          <xdr:sp macro="" textlink="">
            <xdr:nvSpPr>
              <xdr:cNvPr id="1358875" name="Check Box 27" hidden="1">
                <a:extLst>
                  <a:ext uri="{63B3BB69-23CF-44E3-9099-C40C66FF867C}">
                    <a14:compatExt spid="_x0000_s1358875"/>
                  </a:ext>
                  <a:ext uri="{FF2B5EF4-FFF2-40B4-BE49-F238E27FC236}">
                    <a16:creationId xmlns:a16="http://schemas.microsoft.com/office/drawing/2014/main" id="{00000000-0008-0000-1400-00001BBC1400}"/>
                  </a:ext>
                </a:extLst>
              </xdr:cNvPr>
              <xdr:cNvSpPr/>
            </xdr:nvSpPr>
            <xdr:spPr bwMode="auto">
              <a:xfrm>
                <a:off x="2952782" y="6105525"/>
                <a:ext cx="61911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76" name="Check Box 28" hidden="1">
                <a:extLst>
                  <a:ext uri="{63B3BB69-23CF-44E3-9099-C40C66FF867C}">
                    <a14:compatExt spid="_x0000_s1358876"/>
                  </a:ext>
                  <a:ext uri="{FF2B5EF4-FFF2-40B4-BE49-F238E27FC236}">
                    <a16:creationId xmlns:a16="http://schemas.microsoft.com/office/drawing/2014/main" id="{00000000-0008-0000-1400-00001CBC1400}"/>
                  </a:ext>
                </a:extLst>
              </xdr:cNvPr>
              <xdr:cNvSpPr/>
            </xdr:nvSpPr>
            <xdr:spPr bwMode="auto">
              <a:xfrm>
                <a:off x="3581419"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18</xdr:row>
          <xdr:rowOff>0</xdr:rowOff>
        </xdr:from>
        <xdr:to>
          <xdr:col>4</xdr:col>
          <xdr:colOff>76200</xdr:colOff>
          <xdr:row>19</xdr:row>
          <xdr:rowOff>19050</xdr:rowOff>
        </xdr:to>
        <xdr:sp macro="" textlink="">
          <xdr:nvSpPr>
            <xdr:cNvPr id="1358877" name="Check Box 29" hidden="1">
              <a:extLst>
                <a:ext uri="{63B3BB69-23CF-44E3-9099-C40C66FF867C}">
                  <a14:compatExt spid="_x0000_s1358877"/>
                </a:ext>
                <a:ext uri="{FF2B5EF4-FFF2-40B4-BE49-F238E27FC236}">
                  <a16:creationId xmlns:a16="http://schemas.microsoft.com/office/drawing/2014/main" id="{00000000-0008-0000-1400-00001DB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19</xdr:row>
          <xdr:rowOff>0</xdr:rowOff>
        </xdr:from>
        <xdr:to>
          <xdr:col>4</xdr:col>
          <xdr:colOff>76200</xdr:colOff>
          <xdr:row>20</xdr:row>
          <xdr:rowOff>19050</xdr:rowOff>
        </xdr:to>
        <xdr:sp macro="" textlink="">
          <xdr:nvSpPr>
            <xdr:cNvPr id="1358878" name="Check Box 30" hidden="1">
              <a:extLst>
                <a:ext uri="{63B3BB69-23CF-44E3-9099-C40C66FF867C}">
                  <a14:compatExt spid="_x0000_s1358878"/>
                </a:ext>
                <a:ext uri="{FF2B5EF4-FFF2-40B4-BE49-F238E27FC236}">
                  <a16:creationId xmlns:a16="http://schemas.microsoft.com/office/drawing/2014/main" id="{00000000-0008-0000-1400-00001EB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21</xdr:row>
          <xdr:rowOff>0</xdr:rowOff>
        </xdr:from>
        <xdr:to>
          <xdr:col>4</xdr:col>
          <xdr:colOff>76200</xdr:colOff>
          <xdr:row>22</xdr:row>
          <xdr:rowOff>19050</xdr:rowOff>
        </xdr:to>
        <xdr:sp macro="" textlink="">
          <xdr:nvSpPr>
            <xdr:cNvPr id="1358879" name="Check Box 31" hidden="1">
              <a:extLst>
                <a:ext uri="{63B3BB69-23CF-44E3-9099-C40C66FF867C}">
                  <a14:compatExt spid="_x0000_s1358879"/>
                </a:ext>
                <a:ext uri="{FF2B5EF4-FFF2-40B4-BE49-F238E27FC236}">
                  <a16:creationId xmlns:a16="http://schemas.microsoft.com/office/drawing/2014/main" id="{00000000-0008-0000-1400-00001FBC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21</xdr:row>
          <xdr:rowOff>28575</xdr:rowOff>
        </xdr:from>
        <xdr:to>
          <xdr:col>23</xdr:col>
          <xdr:colOff>47625</xdr:colOff>
          <xdr:row>22</xdr:row>
          <xdr:rowOff>28575</xdr:rowOff>
        </xdr:to>
        <xdr:grpSp>
          <xdr:nvGrpSpPr>
            <xdr:cNvPr id="18" name="グループ化 60">
              <a:extLst>
                <a:ext uri="{FF2B5EF4-FFF2-40B4-BE49-F238E27FC236}">
                  <a16:creationId xmlns:a16="http://schemas.microsoft.com/office/drawing/2014/main" id="{00000000-0008-0000-1400-000012000000}"/>
                </a:ext>
              </a:extLst>
            </xdr:cNvPr>
            <xdr:cNvGrpSpPr>
              <a:grpSpLocks/>
            </xdr:cNvGrpSpPr>
          </xdr:nvGrpSpPr>
          <xdr:grpSpPr bwMode="auto">
            <a:xfrm>
              <a:off x="2846917" y="3468158"/>
              <a:ext cx="1307041" cy="169334"/>
              <a:chOff x="2952691" y="6105525"/>
              <a:chExt cx="1266781" cy="209550"/>
            </a:xfrm>
          </xdr:grpSpPr>
          <xdr:sp macro="" textlink="">
            <xdr:nvSpPr>
              <xdr:cNvPr id="1358880" name="Check Box 32" hidden="1">
                <a:extLst>
                  <a:ext uri="{63B3BB69-23CF-44E3-9099-C40C66FF867C}">
                    <a14:compatExt spid="_x0000_s1358880"/>
                  </a:ext>
                  <a:ext uri="{FF2B5EF4-FFF2-40B4-BE49-F238E27FC236}">
                    <a16:creationId xmlns:a16="http://schemas.microsoft.com/office/drawing/2014/main" id="{00000000-0008-0000-1400-000020BC1400}"/>
                  </a:ext>
                </a:extLst>
              </xdr:cNvPr>
              <xdr:cNvSpPr/>
            </xdr:nvSpPr>
            <xdr:spPr bwMode="auto">
              <a:xfrm>
                <a:off x="2952691" y="6105525"/>
                <a:ext cx="61910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あり</a:t>
                </a:r>
              </a:p>
            </xdr:txBody>
          </xdr:sp>
          <xdr:sp macro="" textlink="">
            <xdr:nvSpPr>
              <xdr:cNvPr id="1358881" name="Check Box 33" hidden="1">
                <a:extLst>
                  <a:ext uri="{63B3BB69-23CF-44E3-9099-C40C66FF867C}">
                    <a14:compatExt spid="_x0000_s1358881"/>
                  </a:ext>
                  <a:ext uri="{FF2B5EF4-FFF2-40B4-BE49-F238E27FC236}">
                    <a16:creationId xmlns:a16="http://schemas.microsoft.com/office/drawing/2014/main" id="{00000000-0008-0000-1400-000021BC1400}"/>
                  </a:ext>
                </a:extLst>
              </xdr:cNvPr>
              <xdr:cNvSpPr/>
            </xdr:nvSpPr>
            <xdr:spPr bwMode="auto">
              <a:xfrm>
                <a:off x="3581312" y="6105525"/>
                <a:ext cx="63816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59270</xdr:colOff>
          <xdr:row>46</xdr:row>
          <xdr:rowOff>169332</xdr:rowOff>
        </xdr:from>
        <xdr:to>
          <xdr:col>26</xdr:col>
          <xdr:colOff>93137</xdr:colOff>
          <xdr:row>48</xdr:row>
          <xdr:rowOff>29632</xdr:rowOff>
        </xdr:to>
        <xdr:grpSp>
          <xdr:nvGrpSpPr>
            <xdr:cNvPr id="20" name="グループ化 19">
              <a:extLst>
                <a:ext uri="{FF2B5EF4-FFF2-40B4-BE49-F238E27FC236}">
                  <a16:creationId xmlns:a16="http://schemas.microsoft.com/office/drawing/2014/main" id="{00000000-0008-0000-1400-000014000000}"/>
                </a:ext>
              </a:extLst>
            </xdr:cNvPr>
            <xdr:cNvGrpSpPr/>
          </xdr:nvGrpSpPr>
          <xdr:grpSpPr>
            <a:xfrm>
              <a:off x="3445937" y="7842249"/>
              <a:ext cx="1790700" cy="198966"/>
              <a:chOff x="2924133" y="5372100"/>
              <a:chExt cx="1447840" cy="209550"/>
            </a:xfrm>
          </xdr:grpSpPr>
          <xdr:sp macro="" textlink="">
            <xdr:nvSpPr>
              <xdr:cNvPr id="1358886" name="Check Box 38" hidden="1">
                <a:extLst>
                  <a:ext uri="{63B3BB69-23CF-44E3-9099-C40C66FF867C}">
                    <a14:compatExt spid="_x0000_s1358886"/>
                  </a:ext>
                  <a:ext uri="{FF2B5EF4-FFF2-40B4-BE49-F238E27FC236}">
                    <a16:creationId xmlns:a16="http://schemas.microsoft.com/office/drawing/2014/main" id="{00000000-0008-0000-1400-000026BC1400}"/>
                  </a:ext>
                </a:extLst>
              </xdr:cNvPr>
              <xdr:cNvSpPr/>
            </xdr:nvSpPr>
            <xdr:spPr bwMode="auto">
              <a:xfrm>
                <a:off x="2924133" y="53721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87" name="Check Box 39" hidden="1">
                <a:extLst>
                  <a:ext uri="{63B3BB69-23CF-44E3-9099-C40C66FF867C}">
                    <a14:compatExt spid="_x0000_s1358887"/>
                  </a:ext>
                  <a:ext uri="{FF2B5EF4-FFF2-40B4-BE49-F238E27FC236}">
                    <a16:creationId xmlns:a16="http://schemas.microsoft.com/office/drawing/2014/main" id="{00000000-0008-0000-1400-000027BC1400}"/>
                  </a:ext>
                </a:extLst>
              </xdr:cNvPr>
              <xdr:cNvSpPr/>
            </xdr:nvSpPr>
            <xdr:spPr bwMode="auto">
              <a:xfrm>
                <a:off x="3695696" y="53721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76200</xdr:colOff>
          <xdr:row>42</xdr:row>
          <xdr:rowOff>152400</xdr:rowOff>
        </xdr:from>
        <xdr:to>
          <xdr:col>26</xdr:col>
          <xdr:colOff>110067</xdr:colOff>
          <xdr:row>44</xdr:row>
          <xdr:rowOff>29633</xdr:rowOff>
        </xdr:to>
        <xdr:grpSp>
          <xdr:nvGrpSpPr>
            <xdr:cNvPr id="21" name="グループ化 20">
              <a:extLst>
                <a:ext uri="{FF2B5EF4-FFF2-40B4-BE49-F238E27FC236}">
                  <a16:creationId xmlns:a16="http://schemas.microsoft.com/office/drawing/2014/main" id="{00000000-0008-0000-1400-000015000000}"/>
                </a:ext>
              </a:extLst>
            </xdr:cNvPr>
            <xdr:cNvGrpSpPr/>
          </xdr:nvGrpSpPr>
          <xdr:grpSpPr>
            <a:xfrm>
              <a:off x="3462867" y="7147983"/>
              <a:ext cx="1790700" cy="215900"/>
              <a:chOff x="2924122" y="5372100"/>
              <a:chExt cx="1447818" cy="209550"/>
            </a:xfrm>
          </xdr:grpSpPr>
          <xdr:sp macro="" textlink="">
            <xdr:nvSpPr>
              <xdr:cNvPr id="1358888" name="Check Box 40" hidden="1">
                <a:extLst>
                  <a:ext uri="{63B3BB69-23CF-44E3-9099-C40C66FF867C}">
                    <a14:compatExt spid="_x0000_s1358888"/>
                  </a:ext>
                  <a:ext uri="{FF2B5EF4-FFF2-40B4-BE49-F238E27FC236}">
                    <a16:creationId xmlns:a16="http://schemas.microsoft.com/office/drawing/2014/main" id="{00000000-0008-0000-1400-000028BC1400}"/>
                  </a:ext>
                </a:extLst>
              </xdr:cNvPr>
              <xdr:cNvSpPr/>
            </xdr:nvSpPr>
            <xdr:spPr bwMode="auto">
              <a:xfrm>
                <a:off x="2924122" y="53721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89" name="Check Box 41" hidden="1">
                <a:extLst>
                  <a:ext uri="{63B3BB69-23CF-44E3-9099-C40C66FF867C}">
                    <a14:compatExt spid="_x0000_s1358889"/>
                  </a:ext>
                  <a:ext uri="{FF2B5EF4-FFF2-40B4-BE49-F238E27FC236}">
                    <a16:creationId xmlns:a16="http://schemas.microsoft.com/office/drawing/2014/main" id="{00000000-0008-0000-1400-000029BC1400}"/>
                  </a:ext>
                </a:extLst>
              </xdr:cNvPr>
              <xdr:cNvSpPr/>
            </xdr:nvSpPr>
            <xdr:spPr bwMode="auto">
              <a:xfrm>
                <a:off x="3695664" y="53721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67734</xdr:colOff>
          <xdr:row>41</xdr:row>
          <xdr:rowOff>0</xdr:rowOff>
        </xdr:from>
        <xdr:to>
          <xdr:col>26</xdr:col>
          <xdr:colOff>101601</xdr:colOff>
          <xdr:row>42</xdr:row>
          <xdr:rowOff>46567</xdr:rowOff>
        </xdr:to>
        <xdr:grpSp>
          <xdr:nvGrpSpPr>
            <xdr:cNvPr id="22" name="グループ化 21">
              <a:extLst>
                <a:ext uri="{FF2B5EF4-FFF2-40B4-BE49-F238E27FC236}">
                  <a16:creationId xmlns:a16="http://schemas.microsoft.com/office/drawing/2014/main" id="{00000000-0008-0000-1400-000016000000}"/>
                </a:ext>
              </a:extLst>
            </xdr:cNvPr>
            <xdr:cNvGrpSpPr/>
          </xdr:nvGrpSpPr>
          <xdr:grpSpPr>
            <a:xfrm>
              <a:off x="3454401" y="6826250"/>
              <a:ext cx="1790700" cy="215900"/>
              <a:chOff x="2924140" y="5372100"/>
              <a:chExt cx="1447815" cy="209550"/>
            </a:xfrm>
          </xdr:grpSpPr>
          <xdr:sp macro="" textlink="">
            <xdr:nvSpPr>
              <xdr:cNvPr id="1358890" name="Check Box 42" hidden="1">
                <a:extLst>
                  <a:ext uri="{63B3BB69-23CF-44E3-9099-C40C66FF867C}">
                    <a14:compatExt spid="_x0000_s1358890"/>
                  </a:ext>
                  <a:ext uri="{FF2B5EF4-FFF2-40B4-BE49-F238E27FC236}">
                    <a16:creationId xmlns:a16="http://schemas.microsoft.com/office/drawing/2014/main" id="{00000000-0008-0000-1400-00002ABC1400}"/>
                  </a:ext>
                </a:extLst>
              </xdr:cNvPr>
              <xdr:cNvSpPr/>
            </xdr:nvSpPr>
            <xdr:spPr bwMode="auto">
              <a:xfrm>
                <a:off x="2924140" y="53721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91" name="Check Box 43" hidden="1">
                <a:extLst>
                  <a:ext uri="{63B3BB69-23CF-44E3-9099-C40C66FF867C}">
                    <a14:compatExt spid="_x0000_s1358891"/>
                  </a:ext>
                  <a:ext uri="{FF2B5EF4-FFF2-40B4-BE49-F238E27FC236}">
                    <a16:creationId xmlns:a16="http://schemas.microsoft.com/office/drawing/2014/main" id="{00000000-0008-0000-1400-00002BBC1400}"/>
                  </a:ext>
                </a:extLst>
              </xdr:cNvPr>
              <xdr:cNvSpPr/>
            </xdr:nvSpPr>
            <xdr:spPr bwMode="auto">
              <a:xfrm>
                <a:off x="3695679" y="53721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67733</xdr:colOff>
          <xdr:row>38</xdr:row>
          <xdr:rowOff>110066</xdr:rowOff>
        </xdr:from>
        <xdr:to>
          <xdr:col>26</xdr:col>
          <xdr:colOff>101600</xdr:colOff>
          <xdr:row>39</xdr:row>
          <xdr:rowOff>156633</xdr:rowOff>
        </xdr:to>
        <xdr:grpSp>
          <xdr:nvGrpSpPr>
            <xdr:cNvPr id="23" name="グループ化 22">
              <a:extLst>
                <a:ext uri="{FF2B5EF4-FFF2-40B4-BE49-F238E27FC236}">
                  <a16:creationId xmlns:a16="http://schemas.microsoft.com/office/drawing/2014/main" id="{00000000-0008-0000-1400-000017000000}"/>
                </a:ext>
              </a:extLst>
            </xdr:cNvPr>
            <xdr:cNvGrpSpPr/>
          </xdr:nvGrpSpPr>
          <xdr:grpSpPr>
            <a:xfrm>
              <a:off x="3454400" y="6428316"/>
              <a:ext cx="1790700" cy="215900"/>
              <a:chOff x="2924140" y="5372100"/>
              <a:chExt cx="1447815" cy="209550"/>
            </a:xfrm>
          </xdr:grpSpPr>
          <xdr:sp macro="" textlink="">
            <xdr:nvSpPr>
              <xdr:cNvPr id="1358892" name="Check Box 44" hidden="1">
                <a:extLst>
                  <a:ext uri="{63B3BB69-23CF-44E3-9099-C40C66FF867C}">
                    <a14:compatExt spid="_x0000_s1358892"/>
                  </a:ext>
                  <a:ext uri="{FF2B5EF4-FFF2-40B4-BE49-F238E27FC236}">
                    <a16:creationId xmlns:a16="http://schemas.microsoft.com/office/drawing/2014/main" id="{00000000-0008-0000-1400-00002CBC1400}"/>
                  </a:ext>
                </a:extLst>
              </xdr:cNvPr>
              <xdr:cNvSpPr/>
            </xdr:nvSpPr>
            <xdr:spPr bwMode="auto">
              <a:xfrm>
                <a:off x="2924140" y="537210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93" name="Check Box 45" hidden="1">
                <a:extLst>
                  <a:ext uri="{63B3BB69-23CF-44E3-9099-C40C66FF867C}">
                    <a14:compatExt spid="_x0000_s1358893"/>
                  </a:ext>
                  <a:ext uri="{FF2B5EF4-FFF2-40B4-BE49-F238E27FC236}">
                    <a16:creationId xmlns:a16="http://schemas.microsoft.com/office/drawing/2014/main" id="{00000000-0008-0000-1400-00002DBC1400}"/>
                  </a:ext>
                </a:extLst>
              </xdr:cNvPr>
              <xdr:cNvSpPr/>
            </xdr:nvSpPr>
            <xdr:spPr bwMode="auto">
              <a:xfrm>
                <a:off x="3695679" y="537210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143937</xdr:colOff>
          <xdr:row>28</xdr:row>
          <xdr:rowOff>0</xdr:rowOff>
        </xdr:from>
        <xdr:to>
          <xdr:col>25</xdr:col>
          <xdr:colOff>40221</xdr:colOff>
          <xdr:row>29</xdr:row>
          <xdr:rowOff>1</xdr:rowOff>
        </xdr:to>
        <xdr:grpSp>
          <xdr:nvGrpSpPr>
            <xdr:cNvPr id="3" name="グループ化 60">
              <a:extLst>
                <a:ext uri="{FF2B5EF4-FFF2-40B4-BE49-F238E27FC236}">
                  <a16:creationId xmlns:a16="http://schemas.microsoft.com/office/drawing/2014/main" id="{00000000-0008-0000-1400-000003000000}"/>
                </a:ext>
              </a:extLst>
            </xdr:cNvPr>
            <xdr:cNvGrpSpPr>
              <a:grpSpLocks/>
            </xdr:cNvGrpSpPr>
          </xdr:nvGrpSpPr>
          <xdr:grpSpPr bwMode="auto">
            <a:xfrm>
              <a:off x="3170770" y="4624917"/>
              <a:ext cx="1335618" cy="169334"/>
              <a:chOff x="2952771" y="6105525"/>
              <a:chExt cx="1266804" cy="209550"/>
            </a:xfrm>
          </xdr:grpSpPr>
          <xdr:sp macro="" textlink="">
            <xdr:nvSpPr>
              <xdr:cNvPr id="1358896" name="Check Box 48" hidden="1">
                <a:extLst>
                  <a:ext uri="{63B3BB69-23CF-44E3-9099-C40C66FF867C}">
                    <a14:compatExt spid="_x0000_s1358896"/>
                  </a:ext>
                  <a:ext uri="{FF2B5EF4-FFF2-40B4-BE49-F238E27FC236}">
                    <a16:creationId xmlns:a16="http://schemas.microsoft.com/office/drawing/2014/main" id="{00000000-0008-0000-1400-000030BC1400}"/>
                  </a:ext>
                </a:extLst>
              </xdr:cNvPr>
              <xdr:cNvSpPr/>
            </xdr:nvSpPr>
            <xdr:spPr bwMode="auto">
              <a:xfrm>
                <a:off x="2952771"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97" name="Check Box 49" hidden="1">
                <a:extLst>
                  <a:ext uri="{63B3BB69-23CF-44E3-9099-C40C66FF867C}">
                    <a14:compatExt spid="_x0000_s1358897"/>
                  </a:ext>
                  <a:ext uri="{FF2B5EF4-FFF2-40B4-BE49-F238E27FC236}">
                    <a16:creationId xmlns:a16="http://schemas.microsoft.com/office/drawing/2014/main" id="{00000000-0008-0000-1400-000031BC1400}"/>
                  </a:ext>
                </a:extLst>
              </xdr:cNvPr>
              <xdr:cNvSpPr/>
            </xdr:nvSpPr>
            <xdr:spPr bwMode="auto">
              <a:xfrm>
                <a:off x="3581400"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50802</xdr:colOff>
          <xdr:row>59</xdr:row>
          <xdr:rowOff>0</xdr:rowOff>
        </xdr:from>
        <xdr:to>
          <xdr:col>25</xdr:col>
          <xdr:colOff>533402</xdr:colOff>
          <xdr:row>60</xdr:row>
          <xdr:rowOff>38100</xdr:rowOff>
        </xdr:to>
        <xdr:grpSp>
          <xdr:nvGrpSpPr>
            <xdr:cNvPr id="10" name="グループ化 9">
              <a:extLst>
                <a:ext uri="{FF2B5EF4-FFF2-40B4-BE49-F238E27FC236}">
                  <a16:creationId xmlns:a16="http://schemas.microsoft.com/office/drawing/2014/main" id="{00000000-0008-0000-1400-00000A000000}"/>
                </a:ext>
              </a:extLst>
            </xdr:cNvPr>
            <xdr:cNvGrpSpPr/>
          </xdr:nvGrpSpPr>
          <xdr:grpSpPr>
            <a:xfrm>
              <a:off x="3257552" y="9874250"/>
              <a:ext cx="1742017" cy="207433"/>
              <a:chOff x="2924133" y="3314700"/>
              <a:chExt cx="1447825" cy="209550"/>
            </a:xfrm>
          </xdr:grpSpPr>
          <xdr:sp macro="" textlink="">
            <xdr:nvSpPr>
              <xdr:cNvPr id="1358898" name="Check Box 50" hidden="1">
                <a:extLst>
                  <a:ext uri="{63B3BB69-23CF-44E3-9099-C40C66FF867C}">
                    <a14:compatExt spid="_x0000_s1358898"/>
                  </a:ext>
                  <a:ext uri="{FF2B5EF4-FFF2-40B4-BE49-F238E27FC236}">
                    <a16:creationId xmlns:a16="http://schemas.microsoft.com/office/drawing/2014/main" id="{00000000-0008-0000-1400-000032BC1400}"/>
                  </a:ext>
                </a:extLst>
              </xdr:cNvPr>
              <xdr:cNvSpPr/>
            </xdr:nvSpPr>
            <xdr:spPr bwMode="auto">
              <a:xfrm>
                <a:off x="2924133" y="33147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8899" name="Check Box 51" hidden="1">
                <a:extLst>
                  <a:ext uri="{63B3BB69-23CF-44E3-9099-C40C66FF867C}">
                    <a14:compatExt spid="_x0000_s1358899"/>
                  </a:ext>
                  <a:ext uri="{FF2B5EF4-FFF2-40B4-BE49-F238E27FC236}">
                    <a16:creationId xmlns:a16="http://schemas.microsoft.com/office/drawing/2014/main" id="{00000000-0008-0000-1400-000033BC1400}"/>
                  </a:ext>
                </a:extLst>
              </xdr:cNvPr>
              <xdr:cNvSpPr/>
            </xdr:nvSpPr>
            <xdr:spPr bwMode="auto">
              <a:xfrm>
                <a:off x="3695681" y="33147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43</xdr:row>
          <xdr:rowOff>0</xdr:rowOff>
        </xdr:from>
        <xdr:to>
          <xdr:col>19</xdr:col>
          <xdr:colOff>152400</xdr:colOff>
          <xdr:row>46</xdr:row>
          <xdr:rowOff>0</xdr:rowOff>
        </xdr:to>
        <xdr:grpSp>
          <xdr:nvGrpSpPr>
            <xdr:cNvPr id="60" name="グループ化 59">
              <a:extLst>
                <a:ext uri="{FF2B5EF4-FFF2-40B4-BE49-F238E27FC236}">
                  <a16:creationId xmlns:a16="http://schemas.microsoft.com/office/drawing/2014/main" id="{00000000-0008-0000-1500-00003C000000}"/>
                </a:ext>
              </a:extLst>
            </xdr:cNvPr>
            <xdr:cNvGrpSpPr/>
          </xdr:nvGrpSpPr>
          <xdr:grpSpPr>
            <a:xfrm>
              <a:off x="504825" y="7258050"/>
              <a:ext cx="3028950" cy="514350"/>
              <a:chOff x="619125" y="6657975"/>
              <a:chExt cx="3028948" cy="571500"/>
            </a:xfrm>
          </xdr:grpSpPr>
          <xdr:sp macro="" textlink="">
            <xdr:nvSpPr>
              <xdr:cNvPr id="1217581" name="Check Box 45" hidden="1">
                <a:extLst>
                  <a:ext uri="{63B3BB69-23CF-44E3-9099-C40C66FF867C}">
                    <a14:compatExt spid="_x0000_s1217581"/>
                  </a:ext>
                  <a:ext uri="{FF2B5EF4-FFF2-40B4-BE49-F238E27FC236}">
                    <a16:creationId xmlns:a16="http://schemas.microsoft.com/office/drawing/2014/main" id="{00000000-0008-0000-1500-00002D941200}"/>
                  </a:ext>
                </a:extLst>
              </xdr:cNvPr>
              <xdr:cNvSpPr/>
            </xdr:nvSpPr>
            <xdr:spPr bwMode="auto">
              <a:xfrm>
                <a:off x="619125" y="6667502"/>
                <a:ext cx="82867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1217582" name="Check Box 46" hidden="1">
                <a:extLst>
                  <a:ext uri="{63B3BB69-23CF-44E3-9099-C40C66FF867C}">
                    <a14:compatExt spid="_x0000_s1217582"/>
                  </a:ext>
                  <a:ext uri="{FF2B5EF4-FFF2-40B4-BE49-F238E27FC236}">
                    <a16:creationId xmlns:a16="http://schemas.microsoft.com/office/drawing/2014/main" id="{00000000-0008-0000-1500-00002E941200}"/>
                  </a:ext>
                </a:extLst>
              </xdr:cNvPr>
              <xdr:cNvSpPr/>
            </xdr:nvSpPr>
            <xdr:spPr bwMode="auto">
              <a:xfrm>
                <a:off x="2609848" y="6657975"/>
                <a:ext cx="1038225"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特殊業務手当</a:t>
                </a:r>
              </a:p>
            </xdr:txBody>
          </xdr:sp>
          <xdr:sp macro="" textlink="">
            <xdr:nvSpPr>
              <xdr:cNvPr id="1217583" name="Check Box 47" hidden="1">
                <a:extLst>
                  <a:ext uri="{63B3BB69-23CF-44E3-9099-C40C66FF867C}">
                    <a14:compatExt spid="_x0000_s1217583"/>
                  </a:ext>
                  <a:ext uri="{FF2B5EF4-FFF2-40B4-BE49-F238E27FC236}">
                    <a16:creationId xmlns:a16="http://schemas.microsoft.com/office/drawing/2014/main" id="{00000000-0008-0000-1500-00002F941200}"/>
                  </a:ext>
                </a:extLst>
              </xdr:cNvPr>
              <xdr:cNvSpPr/>
            </xdr:nvSpPr>
            <xdr:spPr bwMode="auto">
              <a:xfrm>
                <a:off x="619125" y="6838949"/>
                <a:ext cx="828676"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扶養手当</a:t>
                </a:r>
              </a:p>
            </xdr:txBody>
          </xdr:sp>
          <xdr:sp macro="" textlink="">
            <xdr:nvSpPr>
              <xdr:cNvPr id="1217584" name="Check Box 48" hidden="1">
                <a:extLst>
                  <a:ext uri="{63B3BB69-23CF-44E3-9099-C40C66FF867C}">
                    <a14:compatExt spid="_x0000_s1217584"/>
                  </a:ext>
                  <a:ext uri="{FF2B5EF4-FFF2-40B4-BE49-F238E27FC236}">
                    <a16:creationId xmlns:a16="http://schemas.microsoft.com/office/drawing/2014/main" id="{00000000-0008-0000-1500-000030941200}"/>
                  </a:ext>
                </a:extLst>
              </xdr:cNvPr>
              <xdr:cNvSpPr/>
            </xdr:nvSpPr>
            <xdr:spPr bwMode="auto">
              <a:xfrm>
                <a:off x="1524000" y="6838949"/>
                <a:ext cx="1038224"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管理職手当</a:t>
                </a:r>
              </a:p>
            </xdr:txBody>
          </xdr:sp>
          <xdr:sp macro="" textlink="">
            <xdr:nvSpPr>
              <xdr:cNvPr id="1217585" name="Check Box 49" hidden="1">
                <a:extLst>
                  <a:ext uri="{63B3BB69-23CF-44E3-9099-C40C66FF867C}">
                    <a14:compatExt spid="_x0000_s1217585"/>
                  </a:ext>
                  <a:ext uri="{FF2B5EF4-FFF2-40B4-BE49-F238E27FC236}">
                    <a16:creationId xmlns:a16="http://schemas.microsoft.com/office/drawing/2014/main" id="{00000000-0008-0000-1500-000031941200}"/>
                  </a:ext>
                </a:extLst>
              </xdr:cNvPr>
              <xdr:cNvSpPr/>
            </xdr:nvSpPr>
            <xdr:spPr bwMode="auto">
              <a:xfrm>
                <a:off x="2609850" y="6829425"/>
                <a:ext cx="828676"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役職手当</a:t>
                </a:r>
              </a:p>
            </xdr:txBody>
          </xdr:sp>
          <xdr:sp macro="" textlink="">
            <xdr:nvSpPr>
              <xdr:cNvPr id="1217586" name="Check Box 50" hidden="1">
                <a:extLst>
                  <a:ext uri="{63B3BB69-23CF-44E3-9099-C40C66FF867C}">
                    <a14:compatExt spid="_x0000_s1217586"/>
                  </a:ext>
                  <a:ext uri="{FF2B5EF4-FFF2-40B4-BE49-F238E27FC236}">
                    <a16:creationId xmlns:a16="http://schemas.microsoft.com/office/drawing/2014/main" id="{00000000-0008-0000-1500-000032941200}"/>
                  </a:ext>
                </a:extLst>
              </xdr:cNvPr>
              <xdr:cNvSpPr/>
            </xdr:nvSpPr>
            <xdr:spPr bwMode="auto">
              <a:xfrm>
                <a:off x="1524000" y="6657975"/>
                <a:ext cx="1038224"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給与改善手当</a:t>
                </a:r>
              </a:p>
            </xdr:txBody>
          </xdr:sp>
          <xdr:sp macro="" textlink="">
            <xdr:nvSpPr>
              <xdr:cNvPr id="1217587" name="Check Box 51" hidden="1">
                <a:extLst>
                  <a:ext uri="{63B3BB69-23CF-44E3-9099-C40C66FF867C}">
                    <a14:compatExt spid="_x0000_s1217587"/>
                  </a:ext>
                  <a:ext uri="{FF2B5EF4-FFF2-40B4-BE49-F238E27FC236}">
                    <a16:creationId xmlns:a16="http://schemas.microsoft.com/office/drawing/2014/main" id="{00000000-0008-0000-1500-000033941200}"/>
                  </a:ext>
                </a:extLst>
              </xdr:cNvPr>
              <xdr:cNvSpPr/>
            </xdr:nvSpPr>
            <xdr:spPr bwMode="auto">
              <a:xfrm>
                <a:off x="619125" y="7019928"/>
                <a:ext cx="571501"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38100</xdr:colOff>
          <xdr:row>19</xdr:row>
          <xdr:rowOff>0</xdr:rowOff>
        </xdr:from>
        <xdr:to>
          <xdr:col>25</xdr:col>
          <xdr:colOff>40005</xdr:colOff>
          <xdr:row>20</xdr:row>
          <xdr:rowOff>38100</xdr:rowOff>
        </xdr:to>
        <xdr:grpSp>
          <xdr:nvGrpSpPr>
            <xdr:cNvPr id="74" name="グループ化 73">
              <a:extLst>
                <a:ext uri="{FF2B5EF4-FFF2-40B4-BE49-F238E27FC236}">
                  <a16:creationId xmlns:a16="http://schemas.microsoft.com/office/drawing/2014/main" id="{00000000-0008-0000-1500-00004A000000}"/>
                </a:ext>
              </a:extLst>
            </xdr:cNvPr>
            <xdr:cNvGrpSpPr/>
          </xdr:nvGrpSpPr>
          <xdr:grpSpPr>
            <a:xfrm>
              <a:off x="3057525" y="3143250"/>
              <a:ext cx="1468755" cy="209550"/>
              <a:chOff x="2924137" y="2047875"/>
              <a:chExt cx="1447841" cy="209550"/>
            </a:xfrm>
          </xdr:grpSpPr>
          <xdr:sp macro="" textlink="">
            <xdr:nvSpPr>
              <xdr:cNvPr id="1217592" name="Check Box 56" hidden="1">
                <a:extLst>
                  <a:ext uri="{63B3BB69-23CF-44E3-9099-C40C66FF867C}">
                    <a14:compatExt spid="_x0000_s1217592"/>
                  </a:ext>
                  <a:ext uri="{FF2B5EF4-FFF2-40B4-BE49-F238E27FC236}">
                    <a16:creationId xmlns:a16="http://schemas.microsoft.com/office/drawing/2014/main" id="{00000000-0008-0000-1500-000038941200}"/>
                  </a:ext>
                </a:extLst>
              </xdr:cNvPr>
              <xdr:cNvSpPr/>
            </xdr:nvSpPr>
            <xdr:spPr bwMode="auto">
              <a:xfrm>
                <a:off x="2924137" y="2047875"/>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593" name="Check Box 57" hidden="1">
                <a:extLst>
                  <a:ext uri="{63B3BB69-23CF-44E3-9099-C40C66FF867C}">
                    <a14:compatExt spid="_x0000_s1217593"/>
                  </a:ext>
                  <a:ext uri="{FF2B5EF4-FFF2-40B4-BE49-F238E27FC236}">
                    <a16:creationId xmlns:a16="http://schemas.microsoft.com/office/drawing/2014/main" id="{00000000-0008-0000-1500-000039941200}"/>
                  </a:ext>
                </a:extLst>
              </xdr:cNvPr>
              <xdr:cNvSpPr/>
            </xdr:nvSpPr>
            <xdr:spPr bwMode="auto">
              <a:xfrm>
                <a:off x="3695703" y="204787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45720</xdr:colOff>
          <xdr:row>22</xdr:row>
          <xdr:rowOff>15240</xdr:rowOff>
        </xdr:from>
        <xdr:to>
          <xdr:col>25</xdr:col>
          <xdr:colOff>47625</xdr:colOff>
          <xdr:row>23</xdr:row>
          <xdr:rowOff>15240</xdr:rowOff>
        </xdr:to>
        <xdr:grpSp>
          <xdr:nvGrpSpPr>
            <xdr:cNvPr id="77" name="グループ化 76">
              <a:extLst>
                <a:ext uri="{FF2B5EF4-FFF2-40B4-BE49-F238E27FC236}">
                  <a16:creationId xmlns:a16="http://schemas.microsoft.com/office/drawing/2014/main" id="{00000000-0008-0000-1500-00004D000000}"/>
                </a:ext>
              </a:extLst>
            </xdr:cNvPr>
            <xdr:cNvGrpSpPr/>
          </xdr:nvGrpSpPr>
          <xdr:grpSpPr>
            <a:xfrm>
              <a:off x="3065145" y="3672840"/>
              <a:ext cx="1468755" cy="171450"/>
              <a:chOff x="2924112" y="2562225"/>
              <a:chExt cx="1447838" cy="209550"/>
            </a:xfrm>
          </xdr:grpSpPr>
          <xdr:sp macro="" textlink="">
            <xdr:nvSpPr>
              <xdr:cNvPr id="1217594" name="Check Box 58" hidden="1">
                <a:extLst>
                  <a:ext uri="{63B3BB69-23CF-44E3-9099-C40C66FF867C}">
                    <a14:compatExt spid="_x0000_s1217594"/>
                  </a:ext>
                  <a:ext uri="{FF2B5EF4-FFF2-40B4-BE49-F238E27FC236}">
                    <a16:creationId xmlns:a16="http://schemas.microsoft.com/office/drawing/2014/main" id="{00000000-0008-0000-1500-00003A941200}"/>
                  </a:ext>
                </a:extLst>
              </xdr:cNvPr>
              <xdr:cNvSpPr/>
            </xdr:nvSpPr>
            <xdr:spPr bwMode="auto">
              <a:xfrm>
                <a:off x="2924112" y="2562225"/>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595" name="Check Box 59" hidden="1">
                <a:extLst>
                  <a:ext uri="{63B3BB69-23CF-44E3-9099-C40C66FF867C}">
                    <a14:compatExt spid="_x0000_s1217595"/>
                  </a:ext>
                  <a:ext uri="{FF2B5EF4-FFF2-40B4-BE49-F238E27FC236}">
                    <a16:creationId xmlns:a16="http://schemas.microsoft.com/office/drawing/2014/main" id="{00000000-0008-0000-1500-00003B941200}"/>
                  </a:ext>
                </a:extLst>
              </xdr:cNvPr>
              <xdr:cNvSpPr/>
            </xdr:nvSpPr>
            <xdr:spPr bwMode="auto">
              <a:xfrm>
                <a:off x="3695682" y="2562225"/>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60960</xdr:colOff>
          <xdr:row>25</xdr:row>
          <xdr:rowOff>0</xdr:rowOff>
        </xdr:from>
        <xdr:to>
          <xdr:col>25</xdr:col>
          <xdr:colOff>62865</xdr:colOff>
          <xdr:row>26</xdr:row>
          <xdr:rowOff>38100</xdr:rowOff>
        </xdr:to>
        <xdr:grpSp>
          <xdr:nvGrpSpPr>
            <xdr:cNvPr id="80" name="グループ化 79">
              <a:extLst>
                <a:ext uri="{FF2B5EF4-FFF2-40B4-BE49-F238E27FC236}">
                  <a16:creationId xmlns:a16="http://schemas.microsoft.com/office/drawing/2014/main" id="{00000000-0008-0000-1500-000050000000}"/>
                </a:ext>
              </a:extLst>
            </xdr:cNvPr>
            <xdr:cNvGrpSpPr/>
          </xdr:nvGrpSpPr>
          <xdr:grpSpPr>
            <a:xfrm>
              <a:off x="3080385" y="4171950"/>
              <a:ext cx="1468755" cy="209550"/>
              <a:chOff x="2924137" y="3590925"/>
              <a:chExt cx="1447841" cy="209550"/>
            </a:xfrm>
          </xdr:grpSpPr>
          <xdr:sp macro="" textlink="">
            <xdr:nvSpPr>
              <xdr:cNvPr id="1217596" name="Check Box 60" hidden="1">
                <a:extLst>
                  <a:ext uri="{63B3BB69-23CF-44E3-9099-C40C66FF867C}">
                    <a14:compatExt spid="_x0000_s1217596"/>
                  </a:ext>
                  <a:ext uri="{FF2B5EF4-FFF2-40B4-BE49-F238E27FC236}">
                    <a16:creationId xmlns:a16="http://schemas.microsoft.com/office/drawing/2014/main" id="{00000000-0008-0000-1500-00003C941200}"/>
                  </a:ext>
                </a:extLst>
              </xdr:cNvPr>
              <xdr:cNvSpPr/>
            </xdr:nvSpPr>
            <xdr:spPr bwMode="auto">
              <a:xfrm>
                <a:off x="2924137" y="3590925"/>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597" name="Check Box 61" hidden="1">
                <a:extLst>
                  <a:ext uri="{63B3BB69-23CF-44E3-9099-C40C66FF867C}">
                    <a14:compatExt spid="_x0000_s1217597"/>
                  </a:ext>
                  <a:ext uri="{FF2B5EF4-FFF2-40B4-BE49-F238E27FC236}">
                    <a16:creationId xmlns:a16="http://schemas.microsoft.com/office/drawing/2014/main" id="{00000000-0008-0000-1500-00003D941200}"/>
                  </a:ext>
                </a:extLst>
              </xdr:cNvPr>
              <xdr:cNvSpPr/>
            </xdr:nvSpPr>
            <xdr:spPr bwMode="auto">
              <a:xfrm>
                <a:off x="3695703" y="3590925"/>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53340</xdr:colOff>
          <xdr:row>29</xdr:row>
          <xdr:rowOff>53340</xdr:rowOff>
        </xdr:from>
        <xdr:to>
          <xdr:col>25</xdr:col>
          <xdr:colOff>55245</xdr:colOff>
          <xdr:row>30</xdr:row>
          <xdr:rowOff>53340</xdr:rowOff>
        </xdr:to>
        <xdr:grpSp>
          <xdr:nvGrpSpPr>
            <xdr:cNvPr id="83" name="グループ化 82">
              <a:extLst>
                <a:ext uri="{FF2B5EF4-FFF2-40B4-BE49-F238E27FC236}">
                  <a16:creationId xmlns:a16="http://schemas.microsoft.com/office/drawing/2014/main" id="{00000000-0008-0000-1500-000053000000}"/>
                </a:ext>
              </a:extLst>
            </xdr:cNvPr>
            <xdr:cNvGrpSpPr/>
          </xdr:nvGrpSpPr>
          <xdr:grpSpPr>
            <a:xfrm>
              <a:off x="3072765" y="4911090"/>
              <a:ext cx="1468755" cy="171450"/>
              <a:chOff x="2924133" y="4276725"/>
              <a:chExt cx="1447824" cy="209550"/>
            </a:xfrm>
          </xdr:grpSpPr>
          <xdr:sp macro="" textlink="">
            <xdr:nvSpPr>
              <xdr:cNvPr id="1217598" name="Check Box 62" hidden="1">
                <a:extLst>
                  <a:ext uri="{63B3BB69-23CF-44E3-9099-C40C66FF867C}">
                    <a14:compatExt spid="_x0000_s1217598"/>
                  </a:ext>
                  <a:ext uri="{FF2B5EF4-FFF2-40B4-BE49-F238E27FC236}">
                    <a16:creationId xmlns:a16="http://schemas.microsoft.com/office/drawing/2014/main" id="{00000000-0008-0000-1500-00003E941200}"/>
                  </a:ext>
                </a:extLst>
              </xdr:cNvPr>
              <xdr:cNvSpPr/>
            </xdr:nvSpPr>
            <xdr:spPr bwMode="auto">
              <a:xfrm>
                <a:off x="2924133" y="4276725"/>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599" name="Check Box 63" hidden="1">
                <a:extLst>
                  <a:ext uri="{63B3BB69-23CF-44E3-9099-C40C66FF867C}">
                    <a14:compatExt spid="_x0000_s1217599"/>
                  </a:ext>
                  <a:ext uri="{FF2B5EF4-FFF2-40B4-BE49-F238E27FC236}">
                    <a16:creationId xmlns:a16="http://schemas.microsoft.com/office/drawing/2014/main" id="{00000000-0008-0000-1500-00003F941200}"/>
                  </a:ext>
                </a:extLst>
              </xdr:cNvPr>
              <xdr:cNvSpPr/>
            </xdr:nvSpPr>
            <xdr:spPr bwMode="auto">
              <a:xfrm>
                <a:off x="3695686" y="4276725"/>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0</xdr:rowOff>
        </xdr:from>
        <xdr:to>
          <xdr:col>25</xdr:col>
          <xdr:colOff>161925</xdr:colOff>
          <xdr:row>37</xdr:row>
          <xdr:rowOff>0</xdr:rowOff>
        </xdr:to>
        <xdr:grpSp>
          <xdr:nvGrpSpPr>
            <xdr:cNvPr id="86" name="グループ化 85">
              <a:extLst>
                <a:ext uri="{FF2B5EF4-FFF2-40B4-BE49-F238E27FC236}">
                  <a16:creationId xmlns:a16="http://schemas.microsoft.com/office/drawing/2014/main" id="{00000000-0008-0000-1500-000056000000}"/>
                </a:ext>
              </a:extLst>
            </xdr:cNvPr>
            <xdr:cNvGrpSpPr/>
          </xdr:nvGrpSpPr>
          <xdr:grpSpPr>
            <a:xfrm>
              <a:off x="3200400" y="6057900"/>
              <a:ext cx="1447800" cy="171450"/>
              <a:chOff x="2924126" y="4791075"/>
              <a:chExt cx="1447884" cy="209550"/>
            </a:xfrm>
          </xdr:grpSpPr>
          <xdr:sp macro="" textlink="">
            <xdr:nvSpPr>
              <xdr:cNvPr id="1217600" name="Check Box 64" hidden="1">
                <a:extLst>
                  <a:ext uri="{63B3BB69-23CF-44E3-9099-C40C66FF867C}">
                    <a14:compatExt spid="_x0000_s1217600"/>
                  </a:ext>
                  <a:ext uri="{FF2B5EF4-FFF2-40B4-BE49-F238E27FC236}">
                    <a16:creationId xmlns:a16="http://schemas.microsoft.com/office/drawing/2014/main" id="{00000000-0008-0000-1500-000040941200}"/>
                  </a:ext>
                </a:extLst>
              </xdr:cNvPr>
              <xdr:cNvSpPr/>
            </xdr:nvSpPr>
            <xdr:spPr bwMode="auto">
              <a:xfrm>
                <a:off x="2924126" y="4791075"/>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01" name="Check Box 65" hidden="1">
                <a:extLst>
                  <a:ext uri="{63B3BB69-23CF-44E3-9099-C40C66FF867C}">
                    <a14:compatExt spid="_x0000_s1217601"/>
                  </a:ext>
                  <a:ext uri="{FF2B5EF4-FFF2-40B4-BE49-F238E27FC236}">
                    <a16:creationId xmlns:a16="http://schemas.microsoft.com/office/drawing/2014/main" id="{00000000-0008-0000-1500-000041941200}"/>
                  </a:ext>
                </a:extLst>
              </xdr:cNvPr>
              <xdr:cNvSpPr/>
            </xdr:nvSpPr>
            <xdr:spPr bwMode="auto">
              <a:xfrm>
                <a:off x="3695733" y="4791075"/>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41</xdr:row>
          <xdr:rowOff>0</xdr:rowOff>
        </xdr:from>
        <xdr:to>
          <xdr:col>25</xdr:col>
          <xdr:colOff>161925</xdr:colOff>
          <xdr:row>42</xdr:row>
          <xdr:rowOff>0</xdr:rowOff>
        </xdr:to>
        <xdr:grpSp>
          <xdr:nvGrpSpPr>
            <xdr:cNvPr id="89" name="グループ化 88">
              <a:extLst>
                <a:ext uri="{FF2B5EF4-FFF2-40B4-BE49-F238E27FC236}">
                  <a16:creationId xmlns:a16="http://schemas.microsoft.com/office/drawing/2014/main" id="{00000000-0008-0000-1500-000059000000}"/>
                </a:ext>
              </a:extLst>
            </xdr:cNvPr>
            <xdr:cNvGrpSpPr/>
          </xdr:nvGrpSpPr>
          <xdr:grpSpPr>
            <a:xfrm>
              <a:off x="3200400" y="6915150"/>
              <a:ext cx="1447800" cy="171450"/>
              <a:chOff x="2924126" y="5991225"/>
              <a:chExt cx="1447884" cy="209550"/>
            </a:xfrm>
          </xdr:grpSpPr>
          <xdr:sp macro="" textlink="">
            <xdr:nvSpPr>
              <xdr:cNvPr id="1217602" name="Check Box 66" hidden="1">
                <a:extLst>
                  <a:ext uri="{63B3BB69-23CF-44E3-9099-C40C66FF867C}">
                    <a14:compatExt spid="_x0000_s1217602"/>
                  </a:ext>
                  <a:ext uri="{FF2B5EF4-FFF2-40B4-BE49-F238E27FC236}">
                    <a16:creationId xmlns:a16="http://schemas.microsoft.com/office/drawing/2014/main" id="{00000000-0008-0000-1500-000042941200}"/>
                  </a:ext>
                </a:extLst>
              </xdr:cNvPr>
              <xdr:cNvSpPr/>
            </xdr:nvSpPr>
            <xdr:spPr bwMode="auto">
              <a:xfrm>
                <a:off x="2924126" y="5991225"/>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03" name="Check Box 67" hidden="1">
                <a:extLst>
                  <a:ext uri="{63B3BB69-23CF-44E3-9099-C40C66FF867C}">
                    <a14:compatExt spid="_x0000_s1217603"/>
                  </a:ext>
                  <a:ext uri="{FF2B5EF4-FFF2-40B4-BE49-F238E27FC236}">
                    <a16:creationId xmlns:a16="http://schemas.microsoft.com/office/drawing/2014/main" id="{00000000-0008-0000-1500-000043941200}"/>
                  </a:ext>
                </a:extLst>
              </xdr:cNvPr>
              <xdr:cNvSpPr/>
            </xdr:nvSpPr>
            <xdr:spPr bwMode="auto">
              <a:xfrm>
                <a:off x="3695733" y="5991225"/>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47</xdr:row>
          <xdr:rowOff>121920</xdr:rowOff>
        </xdr:from>
        <xdr:to>
          <xdr:col>25</xdr:col>
          <xdr:colOff>95250</xdr:colOff>
          <xdr:row>49</xdr:row>
          <xdr:rowOff>22860</xdr:rowOff>
        </xdr:to>
        <xdr:grpSp>
          <xdr:nvGrpSpPr>
            <xdr:cNvPr id="92" name="グループ化 91">
              <a:extLst>
                <a:ext uri="{FF2B5EF4-FFF2-40B4-BE49-F238E27FC236}">
                  <a16:creationId xmlns:a16="http://schemas.microsoft.com/office/drawing/2014/main" id="{00000000-0008-0000-1500-00005C000000}"/>
                </a:ext>
              </a:extLst>
            </xdr:cNvPr>
            <xdr:cNvGrpSpPr/>
          </xdr:nvGrpSpPr>
          <xdr:grpSpPr>
            <a:xfrm>
              <a:off x="3276600" y="8065770"/>
              <a:ext cx="1304925" cy="243840"/>
              <a:chOff x="2924224" y="7534275"/>
              <a:chExt cx="1447791" cy="209550"/>
            </a:xfrm>
          </xdr:grpSpPr>
          <xdr:sp macro="" textlink="">
            <xdr:nvSpPr>
              <xdr:cNvPr id="1217604" name="Check Box 68" hidden="1">
                <a:extLst>
                  <a:ext uri="{63B3BB69-23CF-44E3-9099-C40C66FF867C}">
                    <a14:compatExt spid="_x0000_s1217604"/>
                  </a:ext>
                  <a:ext uri="{FF2B5EF4-FFF2-40B4-BE49-F238E27FC236}">
                    <a16:creationId xmlns:a16="http://schemas.microsoft.com/office/drawing/2014/main" id="{00000000-0008-0000-1500-000044941200}"/>
                  </a:ext>
                </a:extLst>
              </xdr:cNvPr>
              <xdr:cNvSpPr/>
            </xdr:nvSpPr>
            <xdr:spPr bwMode="auto">
              <a:xfrm>
                <a:off x="2924224" y="7534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05" name="Check Box 69" hidden="1">
                <a:extLst>
                  <a:ext uri="{63B3BB69-23CF-44E3-9099-C40C66FF867C}">
                    <a14:compatExt spid="_x0000_s1217605"/>
                  </a:ext>
                  <a:ext uri="{FF2B5EF4-FFF2-40B4-BE49-F238E27FC236}">
                    <a16:creationId xmlns:a16="http://schemas.microsoft.com/office/drawing/2014/main" id="{00000000-0008-0000-1500-000045941200}"/>
                  </a:ext>
                </a:extLst>
              </xdr:cNvPr>
              <xdr:cNvSpPr/>
            </xdr:nvSpPr>
            <xdr:spPr bwMode="auto">
              <a:xfrm>
                <a:off x="3695739" y="7534275"/>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32</xdr:row>
      <xdr:rowOff>0</xdr:rowOff>
    </xdr:from>
    <xdr:to>
      <xdr:col>25</xdr:col>
      <xdr:colOff>85725</xdr:colOff>
      <xdr:row>34</xdr:row>
      <xdr:rowOff>0</xdr:rowOff>
    </xdr:to>
    <xdr:sp macro="" textlink="">
      <xdr:nvSpPr>
        <xdr:cNvPr id="95" name="AutoShape 16">
          <a:extLst>
            <a:ext uri="{FF2B5EF4-FFF2-40B4-BE49-F238E27FC236}">
              <a16:creationId xmlns:a16="http://schemas.microsoft.com/office/drawing/2014/main" id="{00000000-0008-0000-1500-00005F000000}"/>
            </a:ext>
          </a:extLst>
        </xdr:cNvPr>
        <xdr:cNvSpPr>
          <a:spLocks noChangeArrowheads="1"/>
        </xdr:cNvSpPr>
      </xdr:nvSpPr>
      <xdr:spPr bwMode="auto">
        <a:xfrm>
          <a:off x="400050" y="4000500"/>
          <a:ext cx="4171950" cy="34290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47625</xdr:colOff>
      <xdr:row>59</xdr:row>
      <xdr:rowOff>19050</xdr:rowOff>
    </xdr:from>
    <xdr:to>
      <xdr:col>25</xdr:col>
      <xdr:colOff>19050</xdr:colOff>
      <xdr:row>62</xdr:row>
      <xdr:rowOff>38100</xdr:rowOff>
    </xdr:to>
    <xdr:sp macro="" textlink="">
      <xdr:nvSpPr>
        <xdr:cNvPr id="102" name="大かっこ 101">
          <a:extLst>
            <a:ext uri="{FF2B5EF4-FFF2-40B4-BE49-F238E27FC236}">
              <a16:creationId xmlns:a16="http://schemas.microsoft.com/office/drawing/2014/main" id="{00000000-0008-0000-1500-000066000000}"/>
            </a:ext>
          </a:extLst>
        </xdr:cNvPr>
        <xdr:cNvSpPr/>
      </xdr:nvSpPr>
      <xdr:spPr>
        <a:xfrm>
          <a:off x="352425" y="8134350"/>
          <a:ext cx="4152900" cy="5334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152400</xdr:colOff>
          <xdr:row>64</xdr:row>
          <xdr:rowOff>0</xdr:rowOff>
        </xdr:from>
        <xdr:to>
          <xdr:col>21</xdr:col>
          <xdr:colOff>123825</xdr:colOff>
          <xdr:row>65</xdr:row>
          <xdr:rowOff>0</xdr:rowOff>
        </xdr:to>
        <xdr:grpSp>
          <xdr:nvGrpSpPr>
            <xdr:cNvPr id="103" name="グループ化 102">
              <a:extLst>
                <a:ext uri="{FF2B5EF4-FFF2-40B4-BE49-F238E27FC236}">
                  <a16:creationId xmlns:a16="http://schemas.microsoft.com/office/drawing/2014/main" id="{00000000-0008-0000-1500-000067000000}"/>
                </a:ext>
              </a:extLst>
            </xdr:cNvPr>
            <xdr:cNvGrpSpPr/>
          </xdr:nvGrpSpPr>
          <xdr:grpSpPr>
            <a:xfrm>
              <a:off x="457200" y="10858500"/>
              <a:ext cx="3409950" cy="171450"/>
              <a:chOff x="1019173" y="10172700"/>
              <a:chExt cx="3409951" cy="209550"/>
            </a:xfrm>
          </xdr:grpSpPr>
          <xdr:sp macro="" textlink="">
            <xdr:nvSpPr>
              <xdr:cNvPr id="1217610" name="Check Box 74" hidden="1">
                <a:extLst>
                  <a:ext uri="{63B3BB69-23CF-44E3-9099-C40C66FF867C}">
                    <a14:compatExt spid="_x0000_s1217610"/>
                  </a:ext>
                  <a:ext uri="{FF2B5EF4-FFF2-40B4-BE49-F238E27FC236}">
                    <a16:creationId xmlns:a16="http://schemas.microsoft.com/office/drawing/2014/main" id="{00000000-0008-0000-1500-00004A941200}"/>
                  </a:ext>
                </a:extLst>
              </xdr:cNvPr>
              <xdr:cNvSpPr/>
            </xdr:nvSpPr>
            <xdr:spPr bwMode="auto">
              <a:xfrm>
                <a:off x="1019173" y="10172700"/>
                <a:ext cx="7334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基本給・</a:t>
                </a:r>
              </a:p>
            </xdr:txBody>
          </xdr:sp>
          <xdr:sp macro="" textlink="">
            <xdr:nvSpPr>
              <xdr:cNvPr id="1217611" name="Check Box 75" hidden="1">
                <a:extLst>
                  <a:ext uri="{63B3BB69-23CF-44E3-9099-C40C66FF867C}">
                    <a14:compatExt spid="_x0000_s1217611"/>
                  </a:ext>
                  <a:ext uri="{FF2B5EF4-FFF2-40B4-BE49-F238E27FC236}">
                    <a16:creationId xmlns:a16="http://schemas.microsoft.com/office/drawing/2014/main" id="{00000000-0008-0000-1500-00004B941200}"/>
                  </a:ext>
                </a:extLst>
              </xdr:cNvPr>
              <xdr:cNvSpPr/>
            </xdr:nvSpPr>
            <xdr:spPr bwMode="auto">
              <a:xfrm>
                <a:off x="1847850" y="10191750"/>
                <a:ext cx="676274"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手当・</a:t>
                </a:r>
              </a:p>
            </xdr:txBody>
          </xdr:sp>
          <xdr:sp macro="" textlink="">
            <xdr:nvSpPr>
              <xdr:cNvPr id="1217612" name="Check Box 76" hidden="1">
                <a:extLst>
                  <a:ext uri="{63B3BB69-23CF-44E3-9099-C40C66FF867C}">
                    <a14:compatExt spid="_x0000_s1217612"/>
                  </a:ext>
                  <a:ext uri="{FF2B5EF4-FFF2-40B4-BE49-F238E27FC236}">
                    <a16:creationId xmlns:a16="http://schemas.microsoft.com/office/drawing/2014/main" id="{00000000-0008-0000-1500-00004C941200}"/>
                  </a:ext>
                </a:extLst>
              </xdr:cNvPr>
              <xdr:cNvSpPr/>
            </xdr:nvSpPr>
            <xdr:spPr bwMode="auto">
              <a:xfrm>
                <a:off x="2600325" y="10172700"/>
                <a:ext cx="12572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賞与又は一時金・</a:t>
                </a:r>
              </a:p>
            </xdr:txBody>
          </xdr:sp>
          <xdr:sp macro="" textlink="">
            <xdr:nvSpPr>
              <xdr:cNvPr id="1217613" name="Check Box 77" hidden="1">
                <a:extLst>
                  <a:ext uri="{63B3BB69-23CF-44E3-9099-C40C66FF867C}">
                    <a14:compatExt spid="_x0000_s1217613"/>
                  </a:ext>
                  <a:ext uri="{FF2B5EF4-FFF2-40B4-BE49-F238E27FC236}">
                    <a16:creationId xmlns:a16="http://schemas.microsoft.com/office/drawing/2014/main" id="{00000000-0008-0000-1500-00004D941200}"/>
                  </a:ext>
                </a:extLst>
              </xdr:cNvPr>
              <xdr:cNvSpPr/>
            </xdr:nvSpPr>
            <xdr:spPr bwMode="auto">
              <a:xfrm>
                <a:off x="3752847" y="10182225"/>
                <a:ext cx="676277"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104775</xdr:colOff>
          <xdr:row>14</xdr:row>
          <xdr:rowOff>0</xdr:rowOff>
        </xdr:from>
        <xdr:to>
          <xdr:col>17</xdr:col>
          <xdr:colOff>123825</xdr:colOff>
          <xdr:row>15</xdr:row>
          <xdr:rowOff>38100</xdr:rowOff>
        </xdr:to>
        <xdr:grpSp>
          <xdr:nvGrpSpPr>
            <xdr:cNvPr id="41" name="グループ化 40">
              <a:extLst>
                <a:ext uri="{FF2B5EF4-FFF2-40B4-BE49-F238E27FC236}">
                  <a16:creationId xmlns:a16="http://schemas.microsoft.com/office/drawing/2014/main" id="{00000000-0008-0000-1500-000029000000}"/>
                </a:ext>
              </a:extLst>
            </xdr:cNvPr>
            <xdr:cNvGrpSpPr/>
          </xdr:nvGrpSpPr>
          <xdr:grpSpPr>
            <a:xfrm>
              <a:off x="1495425" y="2286000"/>
              <a:ext cx="1647825" cy="209550"/>
              <a:chOff x="1609725" y="1019175"/>
              <a:chExt cx="1647825" cy="209550"/>
            </a:xfrm>
          </xdr:grpSpPr>
          <xdr:sp macro="" textlink="">
            <xdr:nvSpPr>
              <xdr:cNvPr id="1217617" name="Check Box 81" hidden="1">
                <a:extLst>
                  <a:ext uri="{63B3BB69-23CF-44E3-9099-C40C66FF867C}">
                    <a14:compatExt spid="_x0000_s1217617"/>
                  </a:ext>
                  <a:ext uri="{FF2B5EF4-FFF2-40B4-BE49-F238E27FC236}">
                    <a16:creationId xmlns:a16="http://schemas.microsoft.com/office/drawing/2014/main" id="{00000000-0008-0000-1500-000051941200}"/>
                  </a:ext>
                </a:extLst>
              </xdr:cNvPr>
              <xdr:cNvSpPr/>
            </xdr:nvSpPr>
            <xdr:spPr bwMode="auto">
              <a:xfrm>
                <a:off x="1609725"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直接払い</a:t>
                </a:r>
              </a:p>
            </xdr:txBody>
          </xdr:sp>
          <xdr:sp macro="" textlink="">
            <xdr:nvSpPr>
              <xdr:cNvPr id="1217618" name="Check Box 82" hidden="1">
                <a:extLst>
                  <a:ext uri="{63B3BB69-23CF-44E3-9099-C40C66FF867C}">
                    <a14:compatExt spid="_x0000_s1217618"/>
                  </a:ext>
                  <a:ext uri="{FF2B5EF4-FFF2-40B4-BE49-F238E27FC236}">
                    <a16:creationId xmlns:a16="http://schemas.microsoft.com/office/drawing/2014/main" id="{00000000-0008-0000-1500-000052941200}"/>
                  </a:ext>
                </a:extLst>
              </xdr:cNvPr>
              <xdr:cNvSpPr/>
            </xdr:nvSpPr>
            <xdr:spPr bwMode="auto">
              <a:xfrm>
                <a:off x="2428875" y="1019175"/>
                <a:ext cx="8286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銀行振込</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30480</xdr:colOff>
          <xdr:row>12</xdr:row>
          <xdr:rowOff>144780</xdr:rowOff>
        </xdr:from>
        <xdr:to>
          <xdr:col>25</xdr:col>
          <xdr:colOff>32385</xdr:colOff>
          <xdr:row>14</xdr:row>
          <xdr:rowOff>7620</xdr:rowOff>
        </xdr:to>
        <xdr:grpSp>
          <xdr:nvGrpSpPr>
            <xdr:cNvPr id="44" name="グループ化 43">
              <a:extLst>
                <a:ext uri="{FF2B5EF4-FFF2-40B4-BE49-F238E27FC236}">
                  <a16:creationId xmlns:a16="http://schemas.microsoft.com/office/drawing/2014/main" id="{00000000-0008-0000-1500-00002C000000}"/>
                </a:ext>
              </a:extLst>
            </xdr:cNvPr>
            <xdr:cNvGrpSpPr/>
          </xdr:nvGrpSpPr>
          <xdr:grpSpPr>
            <a:xfrm>
              <a:off x="3049905" y="2087880"/>
              <a:ext cx="1468755" cy="205740"/>
              <a:chOff x="2924158" y="676275"/>
              <a:chExt cx="1447848" cy="209550"/>
            </a:xfrm>
          </xdr:grpSpPr>
          <xdr:sp macro="" textlink="">
            <xdr:nvSpPr>
              <xdr:cNvPr id="1217619" name="Check Box 83" hidden="1">
                <a:extLst>
                  <a:ext uri="{63B3BB69-23CF-44E3-9099-C40C66FF867C}">
                    <a14:compatExt spid="_x0000_s1217619"/>
                  </a:ext>
                  <a:ext uri="{FF2B5EF4-FFF2-40B4-BE49-F238E27FC236}">
                    <a16:creationId xmlns:a16="http://schemas.microsoft.com/office/drawing/2014/main" id="{00000000-0008-0000-1500-000053941200}"/>
                  </a:ext>
                </a:extLst>
              </xdr:cNvPr>
              <xdr:cNvSpPr/>
            </xdr:nvSpPr>
            <xdr:spPr bwMode="auto">
              <a:xfrm>
                <a:off x="2924158" y="676275"/>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20" name="Check Box 84" hidden="1">
                <a:extLst>
                  <a:ext uri="{63B3BB69-23CF-44E3-9099-C40C66FF867C}">
                    <a14:compatExt spid="_x0000_s1217620"/>
                  </a:ext>
                  <a:ext uri="{FF2B5EF4-FFF2-40B4-BE49-F238E27FC236}">
                    <a16:creationId xmlns:a16="http://schemas.microsoft.com/office/drawing/2014/main" id="{00000000-0008-0000-1500-000054941200}"/>
                  </a:ext>
                </a:extLst>
              </xdr:cNvPr>
              <xdr:cNvSpPr/>
            </xdr:nvSpPr>
            <xdr:spPr bwMode="auto">
              <a:xfrm>
                <a:off x="3695727" y="676275"/>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36195</xdr:colOff>
          <xdr:row>15</xdr:row>
          <xdr:rowOff>95250</xdr:rowOff>
        </xdr:from>
        <xdr:to>
          <xdr:col>25</xdr:col>
          <xdr:colOff>13335</xdr:colOff>
          <xdr:row>17</xdr:row>
          <xdr:rowOff>133350</xdr:rowOff>
        </xdr:to>
        <xdr:grpSp>
          <xdr:nvGrpSpPr>
            <xdr:cNvPr id="47" name="グループ化 46">
              <a:extLst>
                <a:ext uri="{FF2B5EF4-FFF2-40B4-BE49-F238E27FC236}">
                  <a16:creationId xmlns:a16="http://schemas.microsoft.com/office/drawing/2014/main" id="{00000000-0008-0000-1500-00002F000000}"/>
                </a:ext>
              </a:extLst>
            </xdr:cNvPr>
            <xdr:cNvGrpSpPr/>
          </xdr:nvGrpSpPr>
          <xdr:grpSpPr>
            <a:xfrm>
              <a:off x="3055620" y="2552700"/>
              <a:ext cx="1443990" cy="381000"/>
              <a:chOff x="2924150" y="1362075"/>
              <a:chExt cx="1447799" cy="209550"/>
            </a:xfrm>
          </xdr:grpSpPr>
          <xdr:sp macro="" textlink="">
            <xdr:nvSpPr>
              <xdr:cNvPr id="1217621" name="Check Box 85" hidden="1">
                <a:extLst>
                  <a:ext uri="{63B3BB69-23CF-44E3-9099-C40C66FF867C}">
                    <a14:compatExt spid="_x0000_s1217621"/>
                  </a:ext>
                  <a:ext uri="{FF2B5EF4-FFF2-40B4-BE49-F238E27FC236}">
                    <a16:creationId xmlns:a16="http://schemas.microsoft.com/office/drawing/2014/main" id="{00000000-0008-0000-1500-000055941200}"/>
                  </a:ext>
                </a:extLst>
              </xdr:cNvPr>
              <xdr:cNvSpPr/>
            </xdr:nvSpPr>
            <xdr:spPr bwMode="auto">
              <a:xfrm>
                <a:off x="2924150" y="1362075"/>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217622" name="Check Box 86" hidden="1">
                <a:extLst>
                  <a:ext uri="{63B3BB69-23CF-44E3-9099-C40C66FF867C}">
                    <a14:compatExt spid="_x0000_s1217622"/>
                  </a:ext>
                  <a:ext uri="{FF2B5EF4-FFF2-40B4-BE49-F238E27FC236}">
                    <a16:creationId xmlns:a16="http://schemas.microsoft.com/office/drawing/2014/main" id="{00000000-0008-0000-1500-000056941200}"/>
                  </a:ext>
                </a:extLst>
              </xdr:cNvPr>
              <xdr:cNvSpPr/>
            </xdr:nvSpPr>
            <xdr:spPr bwMode="auto">
              <a:xfrm>
                <a:off x="3695673" y="1362075"/>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xdr:row>
          <xdr:rowOff>0</xdr:rowOff>
        </xdr:from>
        <xdr:to>
          <xdr:col>25</xdr:col>
          <xdr:colOff>152400</xdr:colOff>
          <xdr:row>6</xdr:row>
          <xdr:rowOff>0</xdr:rowOff>
        </xdr:to>
        <xdr:grpSp>
          <xdr:nvGrpSpPr>
            <xdr:cNvPr id="50" name="グループ化 49">
              <a:extLst>
                <a:ext uri="{FF2B5EF4-FFF2-40B4-BE49-F238E27FC236}">
                  <a16:creationId xmlns:a16="http://schemas.microsoft.com/office/drawing/2014/main" id="{00000000-0008-0000-1500-000032000000}"/>
                </a:ext>
              </a:extLst>
            </xdr:cNvPr>
            <xdr:cNvGrpSpPr/>
          </xdr:nvGrpSpPr>
          <xdr:grpSpPr>
            <a:xfrm>
              <a:off x="2809875" y="742950"/>
              <a:ext cx="1828800" cy="171450"/>
              <a:chOff x="2924190" y="5886450"/>
              <a:chExt cx="1447790" cy="209550"/>
            </a:xfrm>
          </xdr:grpSpPr>
          <xdr:sp macro="" textlink="">
            <xdr:nvSpPr>
              <xdr:cNvPr id="1217623" name="Check Box 87" hidden="1">
                <a:extLst>
                  <a:ext uri="{63B3BB69-23CF-44E3-9099-C40C66FF867C}">
                    <a14:compatExt spid="_x0000_s1217623"/>
                  </a:ext>
                  <a:ext uri="{FF2B5EF4-FFF2-40B4-BE49-F238E27FC236}">
                    <a16:creationId xmlns:a16="http://schemas.microsoft.com/office/drawing/2014/main" id="{00000000-0008-0000-1500-000057941200}"/>
                  </a:ext>
                </a:extLst>
              </xdr:cNvPr>
              <xdr:cNvSpPr/>
            </xdr:nvSpPr>
            <xdr:spPr bwMode="auto">
              <a:xfrm>
                <a:off x="2924190" y="58864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24" name="Check Box 88" hidden="1">
                <a:extLst>
                  <a:ext uri="{63B3BB69-23CF-44E3-9099-C40C66FF867C}">
                    <a14:compatExt spid="_x0000_s1217624"/>
                  </a:ext>
                  <a:ext uri="{FF2B5EF4-FFF2-40B4-BE49-F238E27FC236}">
                    <a16:creationId xmlns:a16="http://schemas.microsoft.com/office/drawing/2014/main" id="{00000000-0008-0000-1500-000058941200}"/>
                  </a:ext>
                </a:extLst>
              </xdr:cNvPr>
              <xdr:cNvSpPr/>
            </xdr:nvSpPr>
            <xdr:spPr bwMode="auto">
              <a:xfrm>
                <a:off x="3695705" y="58864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68580</xdr:colOff>
          <xdr:row>49</xdr:row>
          <xdr:rowOff>30480</xdr:rowOff>
        </xdr:from>
        <xdr:to>
          <xdr:col>25</xdr:col>
          <xdr:colOff>87630</xdr:colOff>
          <xdr:row>50</xdr:row>
          <xdr:rowOff>106680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3268980" y="8317230"/>
              <a:ext cx="1304925" cy="247650"/>
              <a:chOff x="2924224" y="7534275"/>
              <a:chExt cx="1447791" cy="209550"/>
            </a:xfrm>
          </xdr:grpSpPr>
          <xdr:sp macro="" textlink="">
            <xdr:nvSpPr>
              <xdr:cNvPr id="1217625" name="Check Box 89" hidden="1">
                <a:extLst>
                  <a:ext uri="{63B3BB69-23CF-44E3-9099-C40C66FF867C}">
                    <a14:compatExt spid="_x0000_s1217625"/>
                  </a:ext>
                  <a:ext uri="{FF2B5EF4-FFF2-40B4-BE49-F238E27FC236}">
                    <a16:creationId xmlns:a16="http://schemas.microsoft.com/office/drawing/2014/main" id="{00000000-0008-0000-1500-000059941200}"/>
                  </a:ext>
                </a:extLst>
              </xdr:cNvPr>
              <xdr:cNvSpPr/>
            </xdr:nvSpPr>
            <xdr:spPr bwMode="auto">
              <a:xfrm>
                <a:off x="2924224" y="7534275"/>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217626" name="Check Box 90" hidden="1">
                <a:extLst>
                  <a:ext uri="{63B3BB69-23CF-44E3-9099-C40C66FF867C}">
                    <a14:compatExt spid="_x0000_s1217626"/>
                  </a:ext>
                  <a:ext uri="{FF2B5EF4-FFF2-40B4-BE49-F238E27FC236}">
                    <a16:creationId xmlns:a16="http://schemas.microsoft.com/office/drawing/2014/main" id="{00000000-0008-0000-1500-00005A941200}"/>
                  </a:ext>
                </a:extLst>
              </xdr:cNvPr>
              <xdr:cNvSpPr/>
            </xdr:nvSpPr>
            <xdr:spPr bwMode="auto">
              <a:xfrm>
                <a:off x="3695739" y="7534275"/>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38100</xdr:colOff>
          <xdr:row>37</xdr:row>
          <xdr:rowOff>0</xdr:rowOff>
        </xdr:from>
        <xdr:to>
          <xdr:col>13</xdr:col>
          <xdr:colOff>38100</xdr:colOff>
          <xdr:row>38</xdr:row>
          <xdr:rowOff>0</xdr:rowOff>
        </xdr:to>
        <xdr:grpSp>
          <xdr:nvGrpSpPr>
            <xdr:cNvPr id="2" name="グループ化 1">
              <a:extLst>
                <a:ext uri="{FF2B5EF4-FFF2-40B4-BE49-F238E27FC236}">
                  <a16:creationId xmlns:a16="http://schemas.microsoft.com/office/drawing/2014/main" id="{00000000-0008-0000-1600-000002000000}"/>
                </a:ext>
              </a:extLst>
            </xdr:cNvPr>
            <xdr:cNvGrpSpPr/>
          </xdr:nvGrpSpPr>
          <xdr:grpSpPr>
            <a:xfrm>
              <a:off x="1628775" y="6257925"/>
              <a:ext cx="723900" cy="171450"/>
              <a:chOff x="1781267" y="5334000"/>
              <a:chExt cx="904875" cy="209550"/>
            </a:xfrm>
          </xdr:grpSpPr>
          <xdr:sp macro="" textlink="">
            <xdr:nvSpPr>
              <xdr:cNvPr id="1359873" name="Check Box 1" hidden="1">
                <a:extLst>
                  <a:ext uri="{63B3BB69-23CF-44E3-9099-C40C66FF867C}">
                    <a14:compatExt spid="_x0000_s1359873"/>
                  </a:ext>
                  <a:ext uri="{FF2B5EF4-FFF2-40B4-BE49-F238E27FC236}">
                    <a16:creationId xmlns:a16="http://schemas.microsoft.com/office/drawing/2014/main" id="{00000000-0008-0000-1600-000001C01400}"/>
                  </a:ext>
                </a:extLst>
              </xdr:cNvPr>
              <xdr:cNvSpPr/>
            </xdr:nvSpPr>
            <xdr:spPr bwMode="auto">
              <a:xfrm>
                <a:off x="178126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74" name="Check Box 2" hidden="1">
                <a:extLst>
                  <a:ext uri="{63B3BB69-23CF-44E3-9099-C40C66FF867C}">
                    <a14:compatExt spid="_x0000_s1359874"/>
                  </a:ext>
                  <a:ext uri="{FF2B5EF4-FFF2-40B4-BE49-F238E27FC236}">
                    <a16:creationId xmlns:a16="http://schemas.microsoft.com/office/drawing/2014/main" id="{00000000-0008-0000-1600-000002C01400}"/>
                  </a:ext>
                </a:extLst>
              </xdr:cNvPr>
              <xdr:cNvSpPr/>
            </xdr:nvSpPr>
            <xdr:spPr bwMode="auto">
              <a:xfrm>
                <a:off x="2276567"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36</xdr:row>
          <xdr:rowOff>0</xdr:rowOff>
        </xdr:from>
        <xdr:to>
          <xdr:col>24</xdr:col>
          <xdr:colOff>38100</xdr:colOff>
          <xdr:row>37</xdr:row>
          <xdr:rowOff>0</xdr:rowOff>
        </xdr:to>
        <xdr:grpSp>
          <xdr:nvGrpSpPr>
            <xdr:cNvPr id="3" name="グループ化 2">
              <a:extLst>
                <a:ext uri="{FF2B5EF4-FFF2-40B4-BE49-F238E27FC236}">
                  <a16:creationId xmlns:a16="http://schemas.microsoft.com/office/drawing/2014/main" id="{00000000-0008-0000-1600-000003000000}"/>
                </a:ext>
              </a:extLst>
            </xdr:cNvPr>
            <xdr:cNvGrpSpPr/>
          </xdr:nvGrpSpPr>
          <xdr:grpSpPr>
            <a:xfrm>
              <a:off x="3619500" y="6086475"/>
              <a:ext cx="723900" cy="171450"/>
              <a:chOff x="3952882" y="5105400"/>
              <a:chExt cx="904864" cy="209550"/>
            </a:xfrm>
          </xdr:grpSpPr>
          <xdr:sp macro="" textlink="">
            <xdr:nvSpPr>
              <xdr:cNvPr id="1359875" name="Check Box 3" hidden="1">
                <a:extLst>
                  <a:ext uri="{63B3BB69-23CF-44E3-9099-C40C66FF867C}">
                    <a14:compatExt spid="_x0000_s1359875"/>
                  </a:ext>
                  <a:ext uri="{FF2B5EF4-FFF2-40B4-BE49-F238E27FC236}">
                    <a16:creationId xmlns:a16="http://schemas.microsoft.com/office/drawing/2014/main" id="{00000000-0008-0000-1600-000003C01400}"/>
                  </a:ext>
                </a:extLst>
              </xdr:cNvPr>
              <xdr:cNvSpPr/>
            </xdr:nvSpPr>
            <xdr:spPr bwMode="auto">
              <a:xfrm>
                <a:off x="39528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76" name="Check Box 4" hidden="1">
                <a:extLst>
                  <a:ext uri="{63B3BB69-23CF-44E3-9099-C40C66FF867C}">
                    <a14:compatExt spid="_x0000_s1359876"/>
                  </a:ext>
                  <a:ext uri="{FF2B5EF4-FFF2-40B4-BE49-F238E27FC236}">
                    <a16:creationId xmlns:a16="http://schemas.microsoft.com/office/drawing/2014/main" id="{00000000-0008-0000-1600-000004C014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38</xdr:row>
          <xdr:rowOff>0</xdr:rowOff>
        </xdr:from>
        <xdr:to>
          <xdr:col>13</xdr:col>
          <xdr:colOff>38100</xdr:colOff>
          <xdr:row>39</xdr:row>
          <xdr:rowOff>0</xdr:rowOff>
        </xdr:to>
        <xdr:grpSp>
          <xdr:nvGrpSpPr>
            <xdr:cNvPr id="4" name="グループ化 3">
              <a:extLst>
                <a:ext uri="{FF2B5EF4-FFF2-40B4-BE49-F238E27FC236}">
                  <a16:creationId xmlns:a16="http://schemas.microsoft.com/office/drawing/2014/main" id="{00000000-0008-0000-1600-000004000000}"/>
                </a:ext>
              </a:extLst>
            </xdr:cNvPr>
            <xdr:cNvGrpSpPr/>
          </xdr:nvGrpSpPr>
          <xdr:grpSpPr>
            <a:xfrm>
              <a:off x="1628775" y="6429375"/>
              <a:ext cx="723900" cy="171450"/>
              <a:chOff x="3952828" y="5334000"/>
              <a:chExt cx="904922" cy="209550"/>
            </a:xfrm>
          </xdr:grpSpPr>
          <xdr:sp macro="" textlink="">
            <xdr:nvSpPr>
              <xdr:cNvPr id="1359877" name="Check Box 5" hidden="1">
                <a:extLst>
                  <a:ext uri="{63B3BB69-23CF-44E3-9099-C40C66FF867C}">
                    <a14:compatExt spid="_x0000_s1359877"/>
                  </a:ext>
                  <a:ext uri="{FF2B5EF4-FFF2-40B4-BE49-F238E27FC236}">
                    <a16:creationId xmlns:a16="http://schemas.microsoft.com/office/drawing/2014/main" id="{00000000-0008-0000-1600-000005C01400}"/>
                  </a:ext>
                </a:extLst>
              </xdr:cNvPr>
              <xdr:cNvSpPr/>
            </xdr:nvSpPr>
            <xdr:spPr bwMode="auto">
              <a:xfrm>
                <a:off x="395282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78" name="Check Box 6" hidden="1">
                <a:extLst>
                  <a:ext uri="{63B3BB69-23CF-44E3-9099-C40C66FF867C}">
                    <a14:compatExt spid="_x0000_s1359878"/>
                  </a:ext>
                  <a:ext uri="{FF2B5EF4-FFF2-40B4-BE49-F238E27FC236}">
                    <a16:creationId xmlns:a16="http://schemas.microsoft.com/office/drawing/2014/main" id="{00000000-0008-0000-1600-000006C01400}"/>
                  </a:ext>
                </a:extLst>
              </xdr:cNvPr>
              <xdr:cNvSpPr/>
            </xdr:nvSpPr>
            <xdr:spPr bwMode="auto">
              <a:xfrm>
                <a:off x="444817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38100</xdr:colOff>
          <xdr:row>36</xdr:row>
          <xdr:rowOff>0</xdr:rowOff>
        </xdr:from>
        <xdr:to>
          <xdr:col>13</xdr:col>
          <xdr:colOff>38100</xdr:colOff>
          <xdr:row>37</xdr:row>
          <xdr:rowOff>0</xdr:rowOff>
        </xdr:to>
        <xdr:grpSp>
          <xdr:nvGrpSpPr>
            <xdr:cNvPr id="5" name="グループ化 4">
              <a:extLst>
                <a:ext uri="{FF2B5EF4-FFF2-40B4-BE49-F238E27FC236}">
                  <a16:creationId xmlns:a16="http://schemas.microsoft.com/office/drawing/2014/main" id="{00000000-0008-0000-1600-000005000000}"/>
                </a:ext>
              </a:extLst>
            </xdr:cNvPr>
            <xdr:cNvGrpSpPr/>
          </xdr:nvGrpSpPr>
          <xdr:grpSpPr>
            <a:xfrm>
              <a:off x="1628775" y="6086475"/>
              <a:ext cx="723900" cy="171450"/>
              <a:chOff x="1781267" y="5105400"/>
              <a:chExt cx="904875" cy="209550"/>
            </a:xfrm>
          </xdr:grpSpPr>
          <xdr:sp macro="" textlink="">
            <xdr:nvSpPr>
              <xdr:cNvPr id="1359879" name="Check Box 7" hidden="1">
                <a:extLst>
                  <a:ext uri="{63B3BB69-23CF-44E3-9099-C40C66FF867C}">
                    <a14:compatExt spid="_x0000_s1359879"/>
                  </a:ext>
                  <a:ext uri="{FF2B5EF4-FFF2-40B4-BE49-F238E27FC236}">
                    <a16:creationId xmlns:a16="http://schemas.microsoft.com/office/drawing/2014/main" id="{00000000-0008-0000-1600-000007C01400}"/>
                  </a:ext>
                </a:extLst>
              </xdr:cNvPr>
              <xdr:cNvSpPr/>
            </xdr:nvSpPr>
            <xdr:spPr bwMode="auto">
              <a:xfrm>
                <a:off x="178126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80" name="Check Box 8" hidden="1">
                <a:extLst>
                  <a:ext uri="{63B3BB69-23CF-44E3-9099-C40C66FF867C}">
                    <a14:compatExt spid="_x0000_s1359880"/>
                  </a:ext>
                  <a:ext uri="{FF2B5EF4-FFF2-40B4-BE49-F238E27FC236}">
                    <a16:creationId xmlns:a16="http://schemas.microsoft.com/office/drawing/2014/main" id="{00000000-0008-0000-1600-000008C01400}"/>
                  </a:ext>
                </a:extLst>
              </xdr:cNvPr>
              <xdr:cNvSpPr/>
            </xdr:nvSpPr>
            <xdr:spPr bwMode="auto">
              <a:xfrm>
                <a:off x="2276567"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2</xdr:col>
      <xdr:colOff>114300</xdr:colOff>
      <xdr:row>26</xdr:row>
      <xdr:rowOff>133349</xdr:rowOff>
    </xdr:from>
    <xdr:to>
      <xdr:col>25</xdr:col>
      <xdr:colOff>76200</xdr:colOff>
      <xdr:row>30</xdr:row>
      <xdr:rowOff>47624</xdr:rowOff>
    </xdr:to>
    <xdr:sp macro="" textlink="">
      <xdr:nvSpPr>
        <xdr:cNvPr id="6" name="大かっこ 5">
          <a:extLst>
            <a:ext uri="{FF2B5EF4-FFF2-40B4-BE49-F238E27FC236}">
              <a16:creationId xmlns:a16="http://schemas.microsoft.com/office/drawing/2014/main" id="{00000000-0008-0000-1600-000006000000}"/>
            </a:ext>
          </a:extLst>
        </xdr:cNvPr>
        <xdr:cNvSpPr/>
      </xdr:nvSpPr>
      <xdr:spPr>
        <a:xfrm>
          <a:off x="403860" y="4499609"/>
          <a:ext cx="3642360" cy="61531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20</xdr:col>
          <xdr:colOff>38100</xdr:colOff>
          <xdr:row>37</xdr:row>
          <xdr:rowOff>0</xdr:rowOff>
        </xdr:from>
        <xdr:to>
          <xdr:col>24</xdr:col>
          <xdr:colOff>38100</xdr:colOff>
          <xdr:row>38</xdr:row>
          <xdr:rowOff>0</xdr:rowOff>
        </xdr:to>
        <xdr:grpSp>
          <xdr:nvGrpSpPr>
            <xdr:cNvPr id="7" name="グループ化 6">
              <a:extLst>
                <a:ext uri="{FF2B5EF4-FFF2-40B4-BE49-F238E27FC236}">
                  <a16:creationId xmlns:a16="http://schemas.microsoft.com/office/drawing/2014/main" id="{00000000-0008-0000-1600-000007000000}"/>
                </a:ext>
              </a:extLst>
            </xdr:cNvPr>
            <xdr:cNvGrpSpPr/>
          </xdr:nvGrpSpPr>
          <xdr:grpSpPr>
            <a:xfrm>
              <a:off x="3619500" y="6257925"/>
              <a:ext cx="723900" cy="171450"/>
              <a:chOff x="3952882" y="5105400"/>
              <a:chExt cx="904864" cy="209550"/>
            </a:xfrm>
          </xdr:grpSpPr>
          <xdr:sp macro="" textlink="">
            <xdr:nvSpPr>
              <xdr:cNvPr id="1359881" name="Check Box 9" hidden="1">
                <a:extLst>
                  <a:ext uri="{63B3BB69-23CF-44E3-9099-C40C66FF867C}">
                    <a14:compatExt spid="_x0000_s1359881"/>
                  </a:ext>
                  <a:ext uri="{FF2B5EF4-FFF2-40B4-BE49-F238E27FC236}">
                    <a16:creationId xmlns:a16="http://schemas.microsoft.com/office/drawing/2014/main" id="{00000000-0008-0000-1600-000009C01400}"/>
                  </a:ext>
                </a:extLst>
              </xdr:cNvPr>
              <xdr:cNvSpPr/>
            </xdr:nvSpPr>
            <xdr:spPr bwMode="auto">
              <a:xfrm>
                <a:off x="39528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82" name="Check Box 10" hidden="1">
                <a:extLst>
                  <a:ext uri="{63B3BB69-23CF-44E3-9099-C40C66FF867C}">
                    <a14:compatExt spid="_x0000_s1359882"/>
                  </a:ext>
                  <a:ext uri="{FF2B5EF4-FFF2-40B4-BE49-F238E27FC236}">
                    <a16:creationId xmlns:a16="http://schemas.microsoft.com/office/drawing/2014/main" id="{00000000-0008-0000-1600-00000AC014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38</xdr:row>
          <xdr:rowOff>0</xdr:rowOff>
        </xdr:from>
        <xdr:to>
          <xdr:col>24</xdr:col>
          <xdr:colOff>38100</xdr:colOff>
          <xdr:row>39</xdr:row>
          <xdr:rowOff>0</xdr:rowOff>
        </xdr:to>
        <xdr:grpSp>
          <xdr:nvGrpSpPr>
            <xdr:cNvPr id="8" name="グループ化 7">
              <a:extLst>
                <a:ext uri="{FF2B5EF4-FFF2-40B4-BE49-F238E27FC236}">
                  <a16:creationId xmlns:a16="http://schemas.microsoft.com/office/drawing/2014/main" id="{00000000-0008-0000-1600-000008000000}"/>
                </a:ext>
              </a:extLst>
            </xdr:cNvPr>
            <xdr:cNvGrpSpPr/>
          </xdr:nvGrpSpPr>
          <xdr:grpSpPr>
            <a:xfrm>
              <a:off x="3619500" y="6429375"/>
              <a:ext cx="723900" cy="171450"/>
              <a:chOff x="3952882" y="5105400"/>
              <a:chExt cx="904864" cy="209550"/>
            </a:xfrm>
          </xdr:grpSpPr>
          <xdr:sp macro="" textlink="">
            <xdr:nvSpPr>
              <xdr:cNvPr id="1359883" name="Check Box 11" hidden="1">
                <a:extLst>
                  <a:ext uri="{63B3BB69-23CF-44E3-9099-C40C66FF867C}">
                    <a14:compatExt spid="_x0000_s1359883"/>
                  </a:ext>
                  <a:ext uri="{FF2B5EF4-FFF2-40B4-BE49-F238E27FC236}">
                    <a16:creationId xmlns:a16="http://schemas.microsoft.com/office/drawing/2014/main" id="{00000000-0008-0000-1600-00000BC01400}"/>
                  </a:ext>
                </a:extLst>
              </xdr:cNvPr>
              <xdr:cNvSpPr/>
            </xdr:nvSpPr>
            <xdr:spPr bwMode="auto">
              <a:xfrm>
                <a:off x="39528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84" name="Check Box 12" hidden="1">
                <a:extLst>
                  <a:ext uri="{63B3BB69-23CF-44E3-9099-C40C66FF867C}">
                    <a14:compatExt spid="_x0000_s1359884"/>
                  </a:ext>
                  <a:ext uri="{FF2B5EF4-FFF2-40B4-BE49-F238E27FC236}">
                    <a16:creationId xmlns:a16="http://schemas.microsoft.com/office/drawing/2014/main" id="{00000000-0008-0000-1600-00000CC014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2</xdr:col>
      <xdr:colOff>104776</xdr:colOff>
      <xdr:row>18</xdr:row>
      <xdr:rowOff>133349</xdr:rowOff>
    </xdr:from>
    <xdr:to>
      <xdr:col>25</xdr:col>
      <xdr:colOff>76201</xdr:colOff>
      <xdr:row>23</xdr:row>
      <xdr:rowOff>0</xdr:rowOff>
    </xdr:to>
    <xdr:sp macro="" textlink="">
      <xdr:nvSpPr>
        <xdr:cNvPr id="9" name="大かっこ 8">
          <a:extLst>
            <a:ext uri="{FF2B5EF4-FFF2-40B4-BE49-F238E27FC236}">
              <a16:creationId xmlns:a16="http://schemas.microsoft.com/office/drawing/2014/main" id="{00000000-0008-0000-1600-000009000000}"/>
            </a:ext>
          </a:extLst>
        </xdr:cNvPr>
        <xdr:cNvSpPr/>
      </xdr:nvSpPr>
      <xdr:spPr>
        <a:xfrm>
          <a:off x="394336" y="3044189"/>
          <a:ext cx="3651885" cy="796291"/>
        </a:xfrm>
        <a:prstGeom prst="bracketPair">
          <a:avLst>
            <a:gd name="adj" fmla="val 12555"/>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9</xdr:col>
          <xdr:colOff>38100</xdr:colOff>
          <xdr:row>39</xdr:row>
          <xdr:rowOff>0</xdr:rowOff>
        </xdr:from>
        <xdr:to>
          <xdr:col>13</xdr:col>
          <xdr:colOff>38100</xdr:colOff>
          <xdr:row>40</xdr:row>
          <xdr:rowOff>0</xdr:rowOff>
        </xdr:to>
        <xdr:grpSp>
          <xdr:nvGrpSpPr>
            <xdr:cNvPr id="10" name="グループ化 9">
              <a:extLst>
                <a:ext uri="{FF2B5EF4-FFF2-40B4-BE49-F238E27FC236}">
                  <a16:creationId xmlns:a16="http://schemas.microsoft.com/office/drawing/2014/main" id="{00000000-0008-0000-1600-00000A000000}"/>
                </a:ext>
              </a:extLst>
            </xdr:cNvPr>
            <xdr:cNvGrpSpPr/>
          </xdr:nvGrpSpPr>
          <xdr:grpSpPr>
            <a:xfrm>
              <a:off x="1628775" y="6600825"/>
              <a:ext cx="723900" cy="171450"/>
              <a:chOff x="3952828" y="5334000"/>
              <a:chExt cx="904922" cy="209550"/>
            </a:xfrm>
          </xdr:grpSpPr>
          <xdr:sp macro="" textlink="">
            <xdr:nvSpPr>
              <xdr:cNvPr id="1359885" name="Check Box 13" hidden="1">
                <a:extLst>
                  <a:ext uri="{63B3BB69-23CF-44E3-9099-C40C66FF867C}">
                    <a14:compatExt spid="_x0000_s1359885"/>
                  </a:ext>
                  <a:ext uri="{FF2B5EF4-FFF2-40B4-BE49-F238E27FC236}">
                    <a16:creationId xmlns:a16="http://schemas.microsoft.com/office/drawing/2014/main" id="{00000000-0008-0000-1600-00000DC01400}"/>
                  </a:ext>
                </a:extLst>
              </xdr:cNvPr>
              <xdr:cNvSpPr/>
            </xdr:nvSpPr>
            <xdr:spPr bwMode="auto">
              <a:xfrm>
                <a:off x="3952828"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86" name="Check Box 14" hidden="1">
                <a:extLst>
                  <a:ext uri="{63B3BB69-23CF-44E3-9099-C40C66FF867C}">
                    <a14:compatExt spid="_x0000_s1359886"/>
                  </a:ext>
                  <a:ext uri="{FF2B5EF4-FFF2-40B4-BE49-F238E27FC236}">
                    <a16:creationId xmlns:a16="http://schemas.microsoft.com/office/drawing/2014/main" id="{00000000-0008-0000-1600-00000EC01400}"/>
                  </a:ext>
                </a:extLst>
              </xdr:cNvPr>
              <xdr:cNvSpPr/>
            </xdr:nvSpPr>
            <xdr:spPr bwMode="auto">
              <a:xfrm>
                <a:off x="4448175" y="53340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39</xdr:row>
          <xdr:rowOff>0</xdr:rowOff>
        </xdr:from>
        <xdr:to>
          <xdr:col>24</xdr:col>
          <xdr:colOff>38100</xdr:colOff>
          <xdr:row>40</xdr:row>
          <xdr:rowOff>0</xdr:rowOff>
        </xdr:to>
        <xdr:grpSp>
          <xdr:nvGrpSpPr>
            <xdr:cNvPr id="11" name="グループ化 10">
              <a:extLst>
                <a:ext uri="{FF2B5EF4-FFF2-40B4-BE49-F238E27FC236}">
                  <a16:creationId xmlns:a16="http://schemas.microsoft.com/office/drawing/2014/main" id="{00000000-0008-0000-1600-00000B000000}"/>
                </a:ext>
              </a:extLst>
            </xdr:cNvPr>
            <xdr:cNvGrpSpPr/>
          </xdr:nvGrpSpPr>
          <xdr:grpSpPr>
            <a:xfrm>
              <a:off x="3619500" y="6600825"/>
              <a:ext cx="723900" cy="171450"/>
              <a:chOff x="3952882" y="5105400"/>
              <a:chExt cx="904864" cy="209550"/>
            </a:xfrm>
          </xdr:grpSpPr>
          <xdr:sp macro="" textlink="">
            <xdr:nvSpPr>
              <xdr:cNvPr id="1359887" name="Check Box 15" hidden="1">
                <a:extLst>
                  <a:ext uri="{63B3BB69-23CF-44E3-9099-C40C66FF867C}">
                    <a14:compatExt spid="_x0000_s1359887"/>
                  </a:ext>
                  <a:ext uri="{FF2B5EF4-FFF2-40B4-BE49-F238E27FC236}">
                    <a16:creationId xmlns:a16="http://schemas.microsoft.com/office/drawing/2014/main" id="{00000000-0008-0000-1600-00000FC01400}"/>
                  </a:ext>
                </a:extLst>
              </xdr:cNvPr>
              <xdr:cNvSpPr/>
            </xdr:nvSpPr>
            <xdr:spPr bwMode="auto">
              <a:xfrm>
                <a:off x="39528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88" name="Check Box 16" hidden="1">
                <a:extLst>
                  <a:ext uri="{63B3BB69-23CF-44E3-9099-C40C66FF867C}">
                    <a14:compatExt spid="_x0000_s1359888"/>
                  </a:ext>
                  <a:ext uri="{FF2B5EF4-FFF2-40B4-BE49-F238E27FC236}">
                    <a16:creationId xmlns:a16="http://schemas.microsoft.com/office/drawing/2014/main" id="{00000000-0008-0000-1600-000010C014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40</xdr:row>
          <xdr:rowOff>0</xdr:rowOff>
        </xdr:from>
        <xdr:to>
          <xdr:col>24</xdr:col>
          <xdr:colOff>38100</xdr:colOff>
          <xdr:row>41</xdr:row>
          <xdr:rowOff>0</xdr:rowOff>
        </xdr:to>
        <xdr:grpSp>
          <xdr:nvGrpSpPr>
            <xdr:cNvPr id="12" name="グループ化 11">
              <a:extLst>
                <a:ext uri="{FF2B5EF4-FFF2-40B4-BE49-F238E27FC236}">
                  <a16:creationId xmlns:a16="http://schemas.microsoft.com/office/drawing/2014/main" id="{00000000-0008-0000-1600-00000C000000}"/>
                </a:ext>
              </a:extLst>
            </xdr:cNvPr>
            <xdr:cNvGrpSpPr/>
          </xdr:nvGrpSpPr>
          <xdr:grpSpPr>
            <a:xfrm>
              <a:off x="3619500" y="6772275"/>
              <a:ext cx="723900" cy="171450"/>
              <a:chOff x="3952882" y="5105400"/>
              <a:chExt cx="904864" cy="209550"/>
            </a:xfrm>
          </xdr:grpSpPr>
          <xdr:sp macro="" textlink="">
            <xdr:nvSpPr>
              <xdr:cNvPr id="1359889" name="Check Box 17" hidden="1">
                <a:extLst>
                  <a:ext uri="{63B3BB69-23CF-44E3-9099-C40C66FF867C}">
                    <a14:compatExt spid="_x0000_s1359889"/>
                  </a:ext>
                  <a:ext uri="{FF2B5EF4-FFF2-40B4-BE49-F238E27FC236}">
                    <a16:creationId xmlns:a16="http://schemas.microsoft.com/office/drawing/2014/main" id="{00000000-0008-0000-1600-000011C01400}"/>
                  </a:ext>
                </a:extLst>
              </xdr:cNvPr>
              <xdr:cNvSpPr/>
            </xdr:nvSpPr>
            <xdr:spPr bwMode="auto">
              <a:xfrm>
                <a:off x="3952882"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359890" name="Check Box 18" hidden="1">
                <a:extLst>
                  <a:ext uri="{63B3BB69-23CF-44E3-9099-C40C66FF867C}">
                    <a14:compatExt spid="_x0000_s1359890"/>
                  </a:ext>
                  <a:ext uri="{FF2B5EF4-FFF2-40B4-BE49-F238E27FC236}">
                    <a16:creationId xmlns:a16="http://schemas.microsoft.com/office/drawing/2014/main" id="{00000000-0008-0000-1600-000012C01400}"/>
                  </a:ext>
                </a:extLst>
              </xdr:cNvPr>
              <xdr:cNvSpPr/>
            </xdr:nvSpPr>
            <xdr:spPr bwMode="auto">
              <a:xfrm>
                <a:off x="4448171" y="5105400"/>
                <a:ext cx="4095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142875</xdr:colOff>
          <xdr:row>10</xdr:row>
          <xdr:rowOff>0</xdr:rowOff>
        </xdr:from>
        <xdr:to>
          <xdr:col>21</xdr:col>
          <xdr:colOff>142875</xdr:colOff>
          <xdr:row>11</xdr:row>
          <xdr:rowOff>30150</xdr:rowOff>
        </xdr:to>
        <xdr:grpSp>
          <xdr:nvGrpSpPr>
            <xdr:cNvPr id="13" name="グループ化 12">
              <a:extLst>
                <a:ext uri="{FF2B5EF4-FFF2-40B4-BE49-F238E27FC236}">
                  <a16:creationId xmlns:a16="http://schemas.microsoft.com/office/drawing/2014/main" id="{00000000-0008-0000-1600-00000D000000}"/>
                </a:ext>
              </a:extLst>
            </xdr:cNvPr>
            <xdr:cNvGrpSpPr/>
          </xdr:nvGrpSpPr>
          <xdr:grpSpPr>
            <a:xfrm>
              <a:off x="1914525" y="1600200"/>
              <a:ext cx="1990725" cy="201600"/>
              <a:chOff x="2066978" y="1427501"/>
              <a:chExt cx="1990601" cy="209551"/>
            </a:xfrm>
          </xdr:grpSpPr>
          <xdr:sp macro="" textlink="">
            <xdr:nvSpPr>
              <xdr:cNvPr id="1359891" name="Check Box 19" hidden="1">
                <a:extLst>
                  <a:ext uri="{63B3BB69-23CF-44E3-9099-C40C66FF867C}">
                    <a14:compatExt spid="_x0000_s1359891"/>
                  </a:ext>
                  <a:ext uri="{FF2B5EF4-FFF2-40B4-BE49-F238E27FC236}">
                    <a16:creationId xmlns:a16="http://schemas.microsoft.com/office/drawing/2014/main" id="{00000000-0008-0000-1600-000013C01400}"/>
                  </a:ext>
                </a:extLst>
              </xdr:cNvPr>
              <xdr:cNvSpPr/>
            </xdr:nvSpPr>
            <xdr:spPr bwMode="auto">
              <a:xfrm>
                <a:off x="2066978" y="1427501"/>
                <a:ext cx="1181123"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正規職員と同じ・</a:t>
                </a:r>
              </a:p>
            </xdr:txBody>
          </xdr:sp>
          <xdr:sp macro="" textlink="">
            <xdr:nvSpPr>
              <xdr:cNvPr id="1359892" name="Check Box 20" hidden="1">
                <a:extLst>
                  <a:ext uri="{63B3BB69-23CF-44E3-9099-C40C66FF867C}">
                    <a14:compatExt spid="_x0000_s1359892"/>
                  </a:ext>
                  <a:ext uri="{FF2B5EF4-FFF2-40B4-BE49-F238E27FC236}">
                    <a16:creationId xmlns:a16="http://schemas.microsoft.com/office/drawing/2014/main" id="{00000000-0008-0000-1600-000014C01400}"/>
                  </a:ext>
                </a:extLst>
              </xdr:cNvPr>
              <xdr:cNvSpPr/>
            </xdr:nvSpPr>
            <xdr:spPr bwMode="auto">
              <a:xfrm>
                <a:off x="3381304" y="1428751"/>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別途作成</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104775</xdr:colOff>
          <xdr:row>6</xdr:row>
          <xdr:rowOff>47625</xdr:rowOff>
        </xdr:from>
        <xdr:to>
          <xdr:col>25</xdr:col>
          <xdr:colOff>333375</xdr:colOff>
          <xdr:row>7</xdr:row>
          <xdr:rowOff>85725</xdr:rowOff>
        </xdr:to>
        <xdr:grpSp>
          <xdr:nvGrpSpPr>
            <xdr:cNvPr id="14" name="グループ化 13">
              <a:extLst>
                <a:ext uri="{FF2B5EF4-FFF2-40B4-BE49-F238E27FC236}">
                  <a16:creationId xmlns:a16="http://schemas.microsoft.com/office/drawing/2014/main" id="{00000000-0008-0000-1600-00000E000000}"/>
                </a:ext>
              </a:extLst>
            </xdr:cNvPr>
            <xdr:cNvGrpSpPr/>
          </xdr:nvGrpSpPr>
          <xdr:grpSpPr>
            <a:xfrm>
              <a:off x="3686175" y="962025"/>
              <a:ext cx="1133475" cy="209550"/>
              <a:chOff x="3314598" y="1066800"/>
              <a:chExt cx="1133488" cy="209550"/>
            </a:xfrm>
          </xdr:grpSpPr>
          <xdr:sp macro="" textlink="">
            <xdr:nvSpPr>
              <xdr:cNvPr id="1359893" name="Check Box 21" descr="ない" hidden="1">
                <a:extLst>
                  <a:ext uri="{63B3BB69-23CF-44E3-9099-C40C66FF867C}">
                    <a14:compatExt spid="_x0000_s1359893"/>
                  </a:ext>
                  <a:ext uri="{FF2B5EF4-FFF2-40B4-BE49-F238E27FC236}">
                    <a16:creationId xmlns:a16="http://schemas.microsoft.com/office/drawing/2014/main" id="{00000000-0008-0000-1600-000015C01400}"/>
                  </a:ext>
                </a:extLst>
              </xdr:cNvPr>
              <xdr:cNvSpPr/>
            </xdr:nvSpPr>
            <xdr:spPr bwMode="auto">
              <a:xfrm>
                <a:off x="331459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894" name="Check Box 22" descr="ない" hidden="1">
                <a:extLst>
                  <a:ext uri="{63B3BB69-23CF-44E3-9099-C40C66FF867C}">
                    <a14:compatExt spid="_x0000_s1359894"/>
                  </a:ext>
                  <a:ext uri="{FF2B5EF4-FFF2-40B4-BE49-F238E27FC236}">
                    <a16:creationId xmlns:a16="http://schemas.microsoft.com/office/drawing/2014/main" id="{00000000-0008-0000-1600-000016C01400}"/>
                  </a:ext>
                </a:extLst>
              </xdr:cNvPr>
              <xdr:cNvSpPr/>
            </xdr:nvSpPr>
            <xdr:spPr bwMode="auto">
              <a:xfrm>
                <a:off x="396231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120015</xdr:colOff>
          <xdr:row>8</xdr:row>
          <xdr:rowOff>133350</xdr:rowOff>
        </xdr:from>
        <xdr:to>
          <xdr:col>25</xdr:col>
          <xdr:colOff>348615</xdr:colOff>
          <xdr:row>10</xdr:row>
          <xdr:rowOff>0</xdr:rowOff>
        </xdr:to>
        <xdr:grpSp>
          <xdr:nvGrpSpPr>
            <xdr:cNvPr id="15" name="グループ化 14">
              <a:extLst>
                <a:ext uri="{FF2B5EF4-FFF2-40B4-BE49-F238E27FC236}">
                  <a16:creationId xmlns:a16="http://schemas.microsoft.com/office/drawing/2014/main" id="{00000000-0008-0000-1600-00000F000000}"/>
                </a:ext>
              </a:extLst>
            </xdr:cNvPr>
            <xdr:cNvGrpSpPr/>
          </xdr:nvGrpSpPr>
          <xdr:grpSpPr>
            <a:xfrm>
              <a:off x="3701415" y="1390650"/>
              <a:ext cx="1133475" cy="209550"/>
              <a:chOff x="3314598" y="1066800"/>
              <a:chExt cx="1133488" cy="209550"/>
            </a:xfrm>
          </xdr:grpSpPr>
          <xdr:sp macro="" textlink="">
            <xdr:nvSpPr>
              <xdr:cNvPr id="1359895" name="Check Box 23" descr="ない" hidden="1">
                <a:extLst>
                  <a:ext uri="{63B3BB69-23CF-44E3-9099-C40C66FF867C}">
                    <a14:compatExt spid="_x0000_s1359895"/>
                  </a:ext>
                  <a:ext uri="{FF2B5EF4-FFF2-40B4-BE49-F238E27FC236}">
                    <a16:creationId xmlns:a16="http://schemas.microsoft.com/office/drawing/2014/main" id="{00000000-0008-0000-1600-000017C01400}"/>
                  </a:ext>
                </a:extLst>
              </xdr:cNvPr>
              <xdr:cNvSpPr/>
            </xdr:nvSpPr>
            <xdr:spPr bwMode="auto">
              <a:xfrm>
                <a:off x="331459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896" name="Check Box 24" descr="ない" hidden="1">
                <a:extLst>
                  <a:ext uri="{63B3BB69-23CF-44E3-9099-C40C66FF867C}">
                    <a14:compatExt spid="_x0000_s1359896"/>
                  </a:ext>
                  <a:ext uri="{FF2B5EF4-FFF2-40B4-BE49-F238E27FC236}">
                    <a16:creationId xmlns:a16="http://schemas.microsoft.com/office/drawing/2014/main" id="{00000000-0008-0000-1600-000018C01400}"/>
                  </a:ext>
                </a:extLst>
              </xdr:cNvPr>
              <xdr:cNvSpPr/>
            </xdr:nvSpPr>
            <xdr:spPr bwMode="auto">
              <a:xfrm>
                <a:off x="396231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5</xdr:col>
          <xdr:colOff>123825</xdr:colOff>
          <xdr:row>15</xdr:row>
          <xdr:rowOff>38100</xdr:rowOff>
        </xdr:to>
        <xdr:sp macro="" textlink="">
          <xdr:nvSpPr>
            <xdr:cNvPr id="1359897" name="Check Box 25" descr="ない" hidden="1">
              <a:extLst>
                <a:ext uri="{63B3BB69-23CF-44E3-9099-C40C66FF867C}">
                  <a14:compatExt spid="_x0000_s1359897"/>
                </a:ext>
                <a:ext uri="{FF2B5EF4-FFF2-40B4-BE49-F238E27FC236}">
                  <a16:creationId xmlns:a16="http://schemas.microsoft.com/office/drawing/2014/main" id="{00000000-0008-0000-1600-000019C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57150</xdr:rowOff>
        </xdr:from>
        <xdr:to>
          <xdr:col>6</xdr:col>
          <xdr:colOff>57150</xdr:colOff>
          <xdr:row>16</xdr:row>
          <xdr:rowOff>95250</xdr:rowOff>
        </xdr:to>
        <xdr:sp macro="" textlink="">
          <xdr:nvSpPr>
            <xdr:cNvPr id="1359898" name="Check Box 26" descr="ない" hidden="1">
              <a:extLst>
                <a:ext uri="{63B3BB69-23CF-44E3-9099-C40C66FF867C}">
                  <a14:compatExt spid="_x0000_s1359898"/>
                </a:ext>
                <a:ext uri="{FF2B5EF4-FFF2-40B4-BE49-F238E27FC236}">
                  <a16:creationId xmlns:a16="http://schemas.microsoft.com/office/drawing/2014/main" id="{00000000-0008-0000-1600-00001AC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24</xdr:row>
          <xdr:rowOff>0</xdr:rowOff>
        </xdr:from>
        <xdr:to>
          <xdr:col>24</xdr:col>
          <xdr:colOff>47625</xdr:colOff>
          <xdr:row>25</xdr:row>
          <xdr:rowOff>38100</xdr:rowOff>
        </xdr:to>
        <xdr:grpSp>
          <xdr:nvGrpSpPr>
            <xdr:cNvPr id="16" name="グループ化 15">
              <a:extLst>
                <a:ext uri="{FF2B5EF4-FFF2-40B4-BE49-F238E27FC236}">
                  <a16:creationId xmlns:a16="http://schemas.microsoft.com/office/drawing/2014/main" id="{00000000-0008-0000-1600-000010000000}"/>
                </a:ext>
              </a:extLst>
            </xdr:cNvPr>
            <xdr:cNvGrpSpPr/>
          </xdr:nvGrpSpPr>
          <xdr:grpSpPr>
            <a:xfrm>
              <a:off x="3219450" y="4029075"/>
              <a:ext cx="1133475" cy="209550"/>
              <a:chOff x="3314629" y="1066800"/>
              <a:chExt cx="1133496" cy="209550"/>
            </a:xfrm>
          </xdr:grpSpPr>
          <xdr:sp macro="" textlink="">
            <xdr:nvSpPr>
              <xdr:cNvPr id="1359899" name="Check Box 27" descr="ない" hidden="1">
                <a:extLst>
                  <a:ext uri="{63B3BB69-23CF-44E3-9099-C40C66FF867C}">
                    <a14:compatExt spid="_x0000_s1359899"/>
                  </a:ext>
                  <a:ext uri="{FF2B5EF4-FFF2-40B4-BE49-F238E27FC236}">
                    <a16:creationId xmlns:a16="http://schemas.microsoft.com/office/drawing/2014/main" id="{00000000-0008-0000-1600-00001BC01400}"/>
                  </a:ext>
                </a:extLst>
              </xdr:cNvPr>
              <xdr:cNvSpPr/>
            </xdr:nvSpPr>
            <xdr:spPr bwMode="auto">
              <a:xfrm>
                <a:off x="331462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00" name="Check Box 28" descr="ない" hidden="1">
                <a:extLst>
                  <a:ext uri="{63B3BB69-23CF-44E3-9099-C40C66FF867C}">
                    <a14:compatExt spid="_x0000_s1359900"/>
                  </a:ext>
                  <a:ext uri="{FF2B5EF4-FFF2-40B4-BE49-F238E27FC236}">
                    <a16:creationId xmlns:a16="http://schemas.microsoft.com/office/drawing/2014/main" id="{00000000-0008-0000-1600-00001CC01400}"/>
                  </a:ext>
                </a:extLst>
              </xdr:cNvPr>
              <xdr:cNvSpPr/>
            </xdr:nvSpPr>
            <xdr:spPr bwMode="auto">
              <a:xfrm>
                <a:off x="396235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120015</xdr:colOff>
          <xdr:row>16</xdr:row>
          <xdr:rowOff>150495</xdr:rowOff>
        </xdr:from>
        <xdr:to>
          <xdr:col>25</xdr:col>
          <xdr:colOff>508635</xdr:colOff>
          <xdr:row>18</xdr:row>
          <xdr:rowOff>13335</xdr:rowOff>
        </xdr:to>
        <xdr:grpSp>
          <xdr:nvGrpSpPr>
            <xdr:cNvPr id="17" name="グループ化 16">
              <a:extLst>
                <a:ext uri="{FF2B5EF4-FFF2-40B4-BE49-F238E27FC236}">
                  <a16:creationId xmlns:a16="http://schemas.microsoft.com/office/drawing/2014/main" id="{00000000-0008-0000-1600-000011000000}"/>
                </a:ext>
              </a:extLst>
            </xdr:cNvPr>
            <xdr:cNvGrpSpPr/>
          </xdr:nvGrpSpPr>
          <xdr:grpSpPr>
            <a:xfrm>
              <a:off x="3882390" y="2750820"/>
              <a:ext cx="1112520" cy="205740"/>
              <a:chOff x="3314759" y="1066800"/>
              <a:chExt cx="1133471" cy="209550"/>
            </a:xfrm>
          </xdr:grpSpPr>
          <xdr:sp macro="" textlink="">
            <xdr:nvSpPr>
              <xdr:cNvPr id="1359901" name="Check Box 29" descr="ない" hidden="1">
                <a:extLst>
                  <a:ext uri="{63B3BB69-23CF-44E3-9099-C40C66FF867C}">
                    <a14:compatExt spid="_x0000_s1359901"/>
                  </a:ext>
                  <a:ext uri="{FF2B5EF4-FFF2-40B4-BE49-F238E27FC236}">
                    <a16:creationId xmlns:a16="http://schemas.microsoft.com/office/drawing/2014/main" id="{00000000-0008-0000-1600-00001DC01400}"/>
                  </a:ext>
                </a:extLst>
              </xdr:cNvPr>
              <xdr:cNvSpPr/>
            </xdr:nvSpPr>
            <xdr:spPr bwMode="auto">
              <a:xfrm>
                <a:off x="331475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59902" name="Check Box 30" descr="ない" hidden="1">
                <a:extLst>
                  <a:ext uri="{63B3BB69-23CF-44E3-9099-C40C66FF867C}">
                    <a14:compatExt spid="_x0000_s1359902"/>
                  </a:ext>
                  <a:ext uri="{FF2B5EF4-FFF2-40B4-BE49-F238E27FC236}">
                    <a16:creationId xmlns:a16="http://schemas.microsoft.com/office/drawing/2014/main" id="{00000000-0008-0000-1600-00001EC01400}"/>
                  </a:ext>
                </a:extLst>
              </xdr:cNvPr>
              <xdr:cNvSpPr/>
            </xdr:nvSpPr>
            <xdr:spPr bwMode="auto">
              <a:xfrm>
                <a:off x="396245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142875</xdr:colOff>
          <xdr:row>42</xdr:row>
          <xdr:rowOff>43815</xdr:rowOff>
        </xdr:from>
        <xdr:to>
          <xdr:col>25</xdr:col>
          <xdr:colOff>552450</xdr:colOff>
          <xdr:row>44</xdr:row>
          <xdr:rowOff>171450</xdr:rowOff>
        </xdr:to>
        <xdr:grpSp>
          <xdr:nvGrpSpPr>
            <xdr:cNvPr id="18" name="グループ化 17">
              <a:extLst>
                <a:ext uri="{FF2B5EF4-FFF2-40B4-BE49-F238E27FC236}">
                  <a16:creationId xmlns:a16="http://schemas.microsoft.com/office/drawing/2014/main" id="{00000000-0008-0000-1600-000012000000}"/>
                </a:ext>
              </a:extLst>
            </xdr:cNvPr>
            <xdr:cNvGrpSpPr/>
          </xdr:nvGrpSpPr>
          <xdr:grpSpPr>
            <a:xfrm>
              <a:off x="3905250" y="7158990"/>
              <a:ext cx="1133475" cy="470535"/>
              <a:chOff x="3314680" y="1066800"/>
              <a:chExt cx="1133484" cy="209550"/>
            </a:xfrm>
          </xdr:grpSpPr>
          <xdr:sp macro="" textlink="">
            <xdr:nvSpPr>
              <xdr:cNvPr id="1359903" name="Check Box 31" descr="ない" hidden="1">
                <a:extLst>
                  <a:ext uri="{63B3BB69-23CF-44E3-9099-C40C66FF867C}">
                    <a14:compatExt spid="_x0000_s1359903"/>
                  </a:ext>
                  <a:ext uri="{FF2B5EF4-FFF2-40B4-BE49-F238E27FC236}">
                    <a16:creationId xmlns:a16="http://schemas.microsoft.com/office/drawing/2014/main" id="{00000000-0008-0000-1600-00001FC01400}"/>
                  </a:ext>
                </a:extLst>
              </xdr:cNvPr>
              <xdr:cNvSpPr/>
            </xdr:nvSpPr>
            <xdr:spPr bwMode="auto">
              <a:xfrm>
                <a:off x="331468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04" name="Check Box 32" descr="ない" hidden="1">
                <a:extLst>
                  <a:ext uri="{63B3BB69-23CF-44E3-9099-C40C66FF867C}">
                    <a14:compatExt spid="_x0000_s1359904"/>
                  </a:ext>
                  <a:ext uri="{FF2B5EF4-FFF2-40B4-BE49-F238E27FC236}">
                    <a16:creationId xmlns:a16="http://schemas.microsoft.com/office/drawing/2014/main" id="{00000000-0008-0000-1600-000020C01400}"/>
                  </a:ext>
                </a:extLst>
              </xdr:cNvPr>
              <xdr:cNvSpPr/>
            </xdr:nvSpPr>
            <xdr:spPr bwMode="auto">
              <a:xfrm>
                <a:off x="396238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142875</xdr:colOff>
          <xdr:row>58</xdr:row>
          <xdr:rowOff>0</xdr:rowOff>
        </xdr:from>
        <xdr:to>
          <xdr:col>25</xdr:col>
          <xdr:colOff>552450</xdr:colOff>
          <xdr:row>59</xdr:row>
          <xdr:rowOff>123825</xdr:rowOff>
        </xdr:to>
        <xdr:grpSp>
          <xdr:nvGrpSpPr>
            <xdr:cNvPr id="19" name="グループ化 18">
              <a:extLst>
                <a:ext uri="{FF2B5EF4-FFF2-40B4-BE49-F238E27FC236}">
                  <a16:creationId xmlns:a16="http://schemas.microsoft.com/office/drawing/2014/main" id="{00000000-0008-0000-1600-000013000000}"/>
                </a:ext>
              </a:extLst>
            </xdr:cNvPr>
            <xdr:cNvGrpSpPr/>
          </xdr:nvGrpSpPr>
          <xdr:grpSpPr>
            <a:xfrm>
              <a:off x="3905250" y="9858375"/>
              <a:ext cx="1133475" cy="295275"/>
              <a:chOff x="3314680" y="1066800"/>
              <a:chExt cx="1133484" cy="209550"/>
            </a:xfrm>
          </xdr:grpSpPr>
          <xdr:sp macro="" textlink="">
            <xdr:nvSpPr>
              <xdr:cNvPr id="1359905" name="Check Box 33" descr="ない" hidden="1">
                <a:extLst>
                  <a:ext uri="{63B3BB69-23CF-44E3-9099-C40C66FF867C}">
                    <a14:compatExt spid="_x0000_s1359905"/>
                  </a:ext>
                  <a:ext uri="{FF2B5EF4-FFF2-40B4-BE49-F238E27FC236}">
                    <a16:creationId xmlns:a16="http://schemas.microsoft.com/office/drawing/2014/main" id="{00000000-0008-0000-1600-000021C01400}"/>
                  </a:ext>
                </a:extLst>
              </xdr:cNvPr>
              <xdr:cNvSpPr/>
            </xdr:nvSpPr>
            <xdr:spPr bwMode="auto">
              <a:xfrm>
                <a:off x="331468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06" name="Check Box 34" descr="ない" hidden="1">
                <a:extLst>
                  <a:ext uri="{63B3BB69-23CF-44E3-9099-C40C66FF867C}">
                    <a14:compatExt spid="_x0000_s1359906"/>
                  </a:ext>
                  <a:ext uri="{FF2B5EF4-FFF2-40B4-BE49-F238E27FC236}">
                    <a16:creationId xmlns:a16="http://schemas.microsoft.com/office/drawing/2014/main" id="{00000000-0008-0000-1600-000022C01400}"/>
                  </a:ext>
                </a:extLst>
              </xdr:cNvPr>
              <xdr:cNvSpPr/>
            </xdr:nvSpPr>
            <xdr:spPr bwMode="auto">
              <a:xfrm>
                <a:off x="396238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142875</xdr:colOff>
          <xdr:row>69</xdr:row>
          <xdr:rowOff>66675</xdr:rowOff>
        </xdr:from>
        <xdr:to>
          <xdr:col>25</xdr:col>
          <xdr:colOff>371475</xdr:colOff>
          <xdr:row>70</xdr:row>
          <xdr:rowOff>104775</xdr:rowOff>
        </xdr:to>
        <xdr:grpSp>
          <xdr:nvGrpSpPr>
            <xdr:cNvPr id="20" name="グループ化 19">
              <a:extLst>
                <a:ext uri="{FF2B5EF4-FFF2-40B4-BE49-F238E27FC236}">
                  <a16:creationId xmlns:a16="http://schemas.microsoft.com/office/drawing/2014/main" id="{00000000-0008-0000-1600-000014000000}"/>
                </a:ext>
              </a:extLst>
            </xdr:cNvPr>
            <xdr:cNvGrpSpPr/>
          </xdr:nvGrpSpPr>
          <xdr:grpSpPr>
            <a:xfrm>
              <a:off x="3724275" y="11744325"/>
              <a:ext cx="1133475" cy="190500"/>
              <a:chOff x="3314530" y="1066800"/>
              <a:chExt cx="1133473" cy="209550"/>
            </a:xfrm>
          </xdr:grpSpPr>
          <xdr:sp macro="" textlink="">
            <xdr:nvSpPr>
              <xdr:cNvPr id="1359907" name="Check Box 35" descr="ない" hidden="1">
                <a:extLst>
                  <a:ext uri="{63B3BB69-23CF-44E3-9099-C40C66FF867C}">
                    <a14:compatExt spid="_x0000_s1359907"/>
                  </a:ext>
                  <a:ext uri="{FF2B5EF4-FFF2-40B4-BE49-F238E27FC236}">
                    <a16:creationId xmlns:a16="http://schemas.microsoft.com/office/drawing/2014/main" id="{00000000-0008-0000-1600-000023C01400}"/>
                  </a:ext>
                </a:extLst>
              </xdr:cNvPr>
              <xdr:cNvSpPr/>
            </xdr:nvSpPr>
            <xdr:spPr bwMode="auto">
              <a:xfrm>
                <a:off x="331453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59908" name="Check Box 36" descr="ない" hidden="1">
                <a:extLst>
                  <a:ext uri="{63B3BB69-23CF-44E3-9099-C40C66FF867C}">
                    <a14:compatExt spid="_x0000_s1359908"/>
                  </a:ext>
                  <a:ext uri="{FF2B5EF4-FFF2-40B4-BE49-F238E27FC236}">
                    <a16:creationId xmlns:a16="http://schemas.microsoft.com/office/drawing/2014/main" id="{00000000-0008-0000-1600-000024C01400}"/>
                  </a:ext>
                </a:extLst>
              </xdr:cNvPr>
              <xdr:cNvSpPr/>
            </xdr:nvSpPr>
            <xdr:spPr bwMode="auto">
              <a:xfrm>
                <a:off x="396222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114300</xdr:colOff>
          <xdr:row>66</xdr:row>
          <xdr:rowOff>0</xdr:rowOff>
        </xdr:from>
        <xdr:to>
          <xdr:col>25</xdr:col>
          <xdr:colOff>300990</xdr:colOff>
          <xdr:row>67</xdr:row>
          <xdr:rowOff>104775</xdr:rowOff>
        </xdr:to>
        <xdr:grpSp>
          <xdr:nvGrpSpPr>
            <xdr:cNvPr id="21" name="グループ化 20">
              <a:extLst>
                <a:ext uri="{FF2B5EF4-FFF2-40B4-BE49-F238E27FC236}">
                  <a16:creationId xmlns:a16="http://schemas.microsoft.com/office/drawing/2014/main" id="{00000000-0008-0000-1600-000015000000}"/>
                </a:ext>
              </a:extLst>
            </xdr:cNvPr>
            <xdr:cNvGrpSpPr/>
          </xdr:nvGrpSpPr>
          <xdr:grpSpPr>
            <a:xfrm>
              <a:off x="3695700" y="11220450"/>
              <a:ext cx="1091565" cy="257175"/>
              <a:chOff x="3314810" y="1066800"/>
              <a:chExt cx="1133490" cy="209550"/>
            </a:xfrm>
          </xdr:grpSpPr>
          <xdr:sp macro="" textlink="">
            <xdr:nvSpPr>
              <xdr:cNvPr id="1359909" name="Check Box 37" descr="ない" hidden="1">
                <a:extLst>
                  <a:ext uri="{63B3BB69-23CF-44E3-9099-C40C66FF867C}">
                    <a14:compatExt spid="_x0000_s1359909"/>
                  </a:ext>
                  <a:ext uri="{FF2B5EF4-FFF2-40B4-BE49-F238E27FC236}">
                    <a16:creationId xmlns:a16="http://schemas.microsoft.com/office/drawing/2014/main" id="{00000000-0008-0000-1600-000025C01400}"/>
                  </a:ext>
                </a:extLst>
              </xdr:cNvPr>
              <xdr:cNvSpPr/>
            </xdr:nvSpPr>
            <xdr:spPr bwMode="auto">
              <a:xfrm>
                <a:off x="331481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10" name="Check Box 38" descr="ない" hidden="1">
                <a:extLst>
                  <a:ext uri="{63B3BB69-23CF-44E3-9099-C40C66FF867C}">
                    <a14:compatExt spid="_x0000_s1359910"/>
                  </a:ext>
                  <a:ext uri="{FF2B5EF4-FFF2-40B4-BE49-F238E27FC236}">
                    <a16:creationId xmlns:a16="http://schemas.microsoft.com/office/drawing/2014/main" id="{00000000-0008-0000-1600-000026C01400}"/>
                  </a:ext>
                </a:extLst>
              </xdr:cNvPr>
              <xdr:cNvSpPr/>
            </xdr:nvSpPr>
            <xdr:spPr bwMode="auto">
              <a:xfrm>
                <a:off x="396252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30480</xdr:colOff>
          <xdr:row>51</xdr:row>
          <xdr:rowOff>45720</xdr:rowOff>
        </xdr:from>
        <xdr:to>
          <xdr:col>25</xdr:col>
          <xdr:colOff>600075</xdr:colOff>
          <xdr:row>55</xdr:row>
          <xdr:rowOff>114300</xdr:rowOff>
        </xdr:to>
        <xdr:grpSp>
          <xdr:nvGrpSpPr>
            <xdr:cNvPr id="22" name="グループ化 21">
              <a:extLst>
                <a:ext uri="{FF2B5EF4-FFF2-40B4-BE49-F238E27FC236}">
                  <a16:creationId xmlns:a16="http://schemas.microsoft.com/office/drawing/2014/main" id="{00000000-0008-0000-1600-000016000000}"/>
                </a:ext>
              </a:extLst>
            </xdr:cNvPr>
            <xdr:cNvGrpSpPr/>
          </xdr:nvGrpSpPr>
          <xdr:grpSpPr>
            <a:xfrm>
              <a:off x="3973830" y="8703945"/>
              <a:ext cx="1112520" cy="754380"/>
              <a:chOff x="3314642" y="1066800"/>
              <a:chExt cx="1133490" cy="209550"/>
            </a:xfrm>
          </xdr:grpSpPr>
          <xdr:sp macro="" textlink="">
            <xdr:nvSpPr>
              <xdr:cNvPr id="1359911" name="Check Box 39" descr="ない" hidden="1">
                <a:extLst>
                  <a:ext uri="{63B3BB69-23CF-44E3-9099-C40C66FF867C}">
                    <a14:compatExt spid="_x0000_s1359911"/>
                  </a:ext>
                  <a:ext uri="{FF2B5EF4-FFF2-40B4-BE49-F238E27FC236}">
                    <a16:creationId xmlns:a16="http://schemas.microsoft.com/office/drawing/2014/main" id="{00000000-0008-0000-1600-000027C01400}"/>
                  </a:ext>
                </a:extLst>
              </xdr:cNvPr>
              <xdr:cNvSpPr/>
            </xdr:nvSpPr>
            <xdr:spPr bwMode="auto">
              <a:xfrm>
                <a:off x="331464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12" name="Check Box 40" descr="ない" hidden="1">
                <a:extLst>
                  <a:ext uri="{63B3BB69-23CF-44E3-9099-C40C66FF867C}">
                    <a14:compatExt spid="_x0000_s1359912"/>
                  </a:ext>
                  <a:ext uri="{FF2B5EF4-FFF2-40B4-BE49-F238E27FC236}">
                    <a16:creationId xmlns:a16="http://schemas.microsoft.com/office/drawing/2014/main" id="{00000000-0008-0000-1600-000028C01400}"/>
                  </a:ext>
                </a:extLst>
              </xdr:cNvPr>
              <xdr:cNvSpPr/>
            </xdr:nvSpPr>
            <xdr:spPr bwMode="auto">
              <a:xfrm>
                <a:off x="396235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7620</xdr:colOff>
          <xdr:row>46</xdr:row>
          <xdr:rowOff>152400</xdr:rowOff>
        </xdr:from>
        <xdr:to>
          <xdr:col>25</xdr:col>
          <xdr:colOff>577215</xdr:colOff>
          <xdr:row>49</xdr:row>
          <xdr:rowOff>0</xdr:rowOff>
        </xdr:to>
        <xdr:grpSp>
          <xdr:nvGrpSpPr>
            <xdr:cNvPr id="23" name="グループ化 22">
              <a:extLst>
                <a:ext uri="{FF2B5EF4-FFF2-40B4-BE49-F238E27FC236}">
                  <a16:creationId xmlns:a16="http://schemas.microsoft.com/office/drawing/2014/main" id="{00000000-0008-0000-1600-000017000000}"/>
                </a:ext>
              </a:extLst>
            </xdr:cNvPr>
            <xdr:cNvGrpSpPr/>
          </xdr:nvGrpSpPr>
          <xdr:grpSpPr>
            <a:xfrm>
              <a:off x="3950970" y="7953375"/>
              <a:ext cx="1112520" cy="361950"/>
              <a:chOff x="3314642" y="1066800"/>
              <a:chExt cx="1133490" cy="209550"/>
            </a:xfrm>
          </xdr:grpSpPr>
          <xdr:sp macro="" textlink="">
            <xdr:nvSpPr>
              <xdr:cNvPr id="1359913" name="Check Box 41" descr="ない" hidden="1">
                <a:extLst>
                  <a:ext uri="{63B3BB69-23CF-44E3-9099-C40C66FF867C}">
                    <a14:compatExt spid="_x0000_s1359913"/>
                  </a:ext>
                  <a:ext uri="{FF2B5EF4-FFF2-40B4-BE49-F238E27FC236}">
                    <a16:creationId xmlns:a16="http://schemas.microsoft.com/office/drawing/2014/main" id="{00000000-0008-0000-1600-000029C01400}"/>
                  </a:ext>
                </a:extLst>
              </xdr:cNvPr>
              <xdr:cNvSpPr/>
            </xdr:nvSpPr>
            <xdr:spPr bwMode="auto">
              <a:xfrm>
                <a:off x="331464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59914" name="Check Box 42" descr="ない" hidden="1">
                <a:extLst>
                  <a:ext uri="{63B3BB69-23CF-44E3-9099-C40C66FF867C}">
                    <a14:compatExt spid="_x0000_s1359914"/>
                  </a:ext>
                  <a:ext uri="{FF2B5EF4-FFF2-40B4-BE49-F238E27FC236}">
                    <a16:creationId xmlns:a16="http://schemas.microsoft.com/office/drawing/2014/main" id="{00000000-0008-0000-1600-00002AC01400}"/>
                  </a:ext>
                </a:extLst>
              </xdr:cNvPr>
              <xdr:cNvSpPr/>
            </xdr:nvSpPr>
            <xdr:spPr bwMode="auto">
              <a:xfrm>
                <a:off x="396235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21</xdr:row>
          <xdr:rowOff>161926</xdr:rowOff>
        </xdr:from>
        <xdr:to>
          <xdr:col>4</xdr:col>
          <xdr:colOff>133350</xdr:colOff>
          <xdr:row>24</xdr:row>
          <xdr:rowOff>19050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638175" y="3705226"/>
              <a:ext cx="304800" cy="371474"/>
              <a:chOff x="419102" y="4276429"/>
              <a:chExt cx="304802" cy="370879"/>
            </a:xfrm>
          </xdr:grpSpPr>
          <xdr:sp macro="" textlink="">
            <xdr:nvSpPr>
              <xdr:cNvPr id="1360897" name="Check Box 1" hidden="1">
                <a:extLst>
                  <a:ext uri="{63B3BB69-23CF-44E3-9099-C40C66FF867C}">
                    <a14:compatExt spid="_x0000_s1360897"/>
                  </a:ext>
                  <a:ext uri="{FF2B5EF4-FFF2-40B4-BE49-F238E27FC236}">
                    <a16:creationId xmlns:a16="http://schemas.microsoft.com/office/drawing/2014/main" id="{00000000-0008-0000-1700-000001C41400}"/>
                  </a:ext>
                </a:extLst>
              </xdr:cNvPr>
              <xdr:cNvSpPr/>
            </xdr:nvSpPr>
            <xdr:spPr bwMode="auto">
              <a:xfrm>
                <a:off x="419102" y="4276429"/>
                <a:ext cx="266703" cy="19050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60898" name="Check Box 2" hidden="1">
                <a:extLst>
                  <a:ext uri="{63B3BB69-23CF-44E3-9099-C40C66FF867C}">
                    <a14:compatExt spid="_x0000_s1360898"/>
                  </a:ext>
                  <a:ext uri="{FF2B5EF4-FFF2-40B4-BE49-F238E27FC236}">
                    <a16:creationId xmlns:a16="http://schemas.microsoft.com/office/drawing/2014/main" id="{00000000-0008-0000-1700-000002C41400}"/>
                  </a:ext>
                </a:extLst>
              </xdr:cNvPr>
              <xdr:cNvSpPr/>
            </xdr:nvSpPr>
            <xdr:spPr bwMode="auto">
              <a:xfrm>
                <a:off x="419105" y="4437777"/>
                <a:ext cx="304799" cy="2095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76201</xdr:colOff>
      <xdr:row>26</xdr:row>
      <xdr:rowOff>9524</xdr:rowOff>
    </xdr:from>
    <xdr:to>
      <xdr:col>25</xdr:col>
      <xdr:colOff>66676</xdr:colOff>
      <xdr:row>28</xdr:row>
      <xdr:rowOff>0</xdr:rowOff>
    </xdr:to>
    <xdr:sp macro="" textlink="">
      <xdr:nvSpPr>
        <xdr:cNvPr id="3" name="大かっこ 2">
          <a:extLst>
            <a:ext uri="{FF2B5EF4-FFF2-40B4-BE49-F238E27FC236}">
              <a16:creationId xmlns:a16="http://schemas.microsoft.com/office/drawing/2014/main" id="{00000000-0008-0000-1700-000003000000}"/>
            </a:ext>
          </a:extLst>
        </xdr:cNvPr>
        <xdr:cNvSpPr/>
      </xdr:nvSpPr>
      <xdr:spPr>
        <a:xfrm>
          <a:off x="472441" y="4398644"/>
          <a:ext cx="3670935" cy="340996"/>
        </a:xfrm>
        <a:prstGeom prst="bracketPair">
          <a:avLst>
            <a:gd name="adj" fmla="val 2436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18</xdr:row>
          <xdr:rowOff>0</xdr:rowOff>
        </xdr:from>
        <xdr:to>
          <xdr:col>24</xdr:col>
          <xdr:colOff>47625</xdr:colOff>
          <xdr:row>20</xdr:row>
          <xdr:rowOff>38100</xdr:rowOff>
        </xdr:to>
        <xdr:grpSp>
          <xdr:nvGrpSpPr>
            <xdr:cNvPr id="4" name="グループ化 3">
              <a:extLst>
                <a:ext uri="{FF2B5EF4-FFF2-40B4-BE49-F238E27FC236}">
                  <a16:creationId xmlns:a16="http://schemas.microsoft.com/office/drawing/2014/main" id="{00000000-0008-0000-1700-000004000000}"/>
                </a:ext>
              </a:extLst>
            </xdr:cNvPr>
            <xdr:cNvGrpSpPr/>
          </xdr:nvGrpSpPr>
          <xdr:grpSpPr>
            <a:xfrm>
              <a:off x="3343275" y="3019425"/>
              <a:ext cx="1133475" cy="390525"/>
              <a:chOff x="3314642" y="1066800"/>
              <a:chExt cx="1133473" cy="209550"/>
            </a:xfrm>
          </xdr:grpSpPr>
          <xdr:sp macro="" textlink="">
            <xdr:nvSpPr>
              <xdr:cNvPr id="1360899" name="Check Box 3" descr="ない" hidden="1">
                <a:extLst>
                  <a:ext uri="{63B3BB69-23CF-44E3-9099-C40C66FF867C}">
                    <a14:compatExt spid="_x0000_s1360899"/>
                  </a:ext>
                  <a:ext uri="{FF2B5EF4-FFF2-40B4-BE49-F238E27FC236}">
                    <a16:creationId xmlns:a16="http://schemas.microsoft.com/office/drawing/2014/main" id="{00000000-0008-0000-1700-000003C41400}"/>
                  </a:ext>
                </a:extLst>
              </xdr:cNvPr>
              <xdr:cNvSpPr/>
            </xdr:nvSpPr>
            <xdr:spPr bwMode="auto">
              <a:xfrm>
                <a:off x="331464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00" name="Check Box 4" descr="ない" hidden="1">
                <a:extLst>
                  <a:ext uri="{63B3BB69-23CF-44E3-9099-C40C66FF867C}">
                    <a14:compatExt spid="_x0000_s1360900"/>
                  </a:ext>
                  <a:ext uri="{FF2B5EF4-FFF2-40B4-BE49-F238E27FC236}">
                    <a16:creationId xmlns:a16="http://schemas.microsoft.com/office/drawing/2014/main" id="{00000000-0008-0000-1700-000004C41400}"/>
                  </a:ext>
                </a:extLst>
              </xdr:cNvPr>
              <xdr:cNvSpPr/>
            </xdr:nvSpPr>
            <xdr:spPr bwMode="auto">
              <a:xfrm>
                <a:off x="396234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124313</xdr:colOff>
          <xdr:row>40</xdr:row>
          <xdr:rowOff>169665</xdr:rowOff>
        </xdr:from>
        <xdr:to>
          <xdr:col>25</xdr:col>
          <xdr:colOff>424815</xdr:colOff>
          <xdr:row>43</xdr:row>
          <xdr:rowOff>169568</xdr:rowOff>
        </xdr:to>
        <xdr:grpSp>
          <xdr:nvGrpSpPr>
            <xdr:cNvPr id="5" name="グループ化 4">
              <a:extLst>
                <a:ext uri="{FF2B5EF4-FFF2-40B4-BE49-F238E27FC236}">
                  <a16:creationId xmlns:a16="http://schemas.microsoft.com/office/drawing/2014/main" id="{00000000-0008-0000-1700-000005000000}"/>
                </a:ext>
              </a:extLst>
            </xdr:cNvPr>
            <xdr:cNvGrpSpPr/>
          </xdr:nvGrpSpPr>
          <xdr:grpSpPr>
            <a:xfrm>
              <a:off x="571988" y="6922890"/>
              <a:ext cx="4462927" cy="514253"/>
              <a:chOff x="514838" y="3398838"/>
              <a:chExt cx="4190512" cy="342803"/>
            </a:xfrm>
          </xdr:grpSpPr>
          <xdr:sp macro="" textlink="">
            <xdr:nvSpPr>
              <xdr:cNvPr id="1360901" name="Check Box 5" hidden="1">
                <a:extLst>
                  <a:ext uri="{63B3BB69-23CF-44E3-9099-C40C66FF867C}">
                    <a14:compatExt spid="_x0000_s1360901"/>
                  </a:ext>
                  <a:ext uri="{FF2B5EF4-FFF2-40B4-BE49-F238E27FC236}">
                    <a16:creationId xmlns:a16="http://schemas.microsoft.com/office/drawing/2014/main" id="{00000000-0008-0000-1700-000005C41400}"/>
                  </a:ext>
                </a:extLst>
              </xdr:cNvPr>
              <xdr:cNvSpPr/>
            </xdr:nvSpPr>
            <xdr:spPr bwMode="auto">
              <a:xfrm>
                <a:off x="514838" y="3398838"/>
                <a:ext cx="695052" cy="3428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0902" name="Check Box 6" descr="いない･" hidden="1">
                <a:extLst>
                  <a:ext uri="{63B3BB69-23CF-44E3-9099-C40C66FF867C}">
                    <a14:compatExt spid="_x0000_s1360902"/>
                  </a:ext>
                  <a:ext uri="{FF2B5EF4-FFF2-40B4-BE49-F238E27FC236}">
                    <a16:creationId xmlns:a16="http://schemas.microsoft.com/office/drawing/2014/main" id="{00000000-0008-0000-1700-000006C41400}"/>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60903" name="Check Box 7" descr="いない･" hidden="1">
                <a:extLst>
                  <a:ext uri="{63B3BB69-23CF-44E3-9099-C40C66FF867C}">
                    <a14:compatExt spid="_x0000_s1360903"/>
                  </a:ext>
                  <a:ext uri="{FF2B5EF4-FFF2-40B4-BE49-F238E27FC236}">
                    <a16:creationId xmlns:a16="http://schemas.microsoft.com/office/drawing/2014/main" id="{00000000-0008-0000-1700-000007C41400}"/>
                  </a:ext>
                </a:extLst>
              </xdr:cNvPr>
              <xdr:cNvSpPr/>
            </xdr:nvSpPr>
            <xdr:spPr bwMode="auto">
              <a:xfrm>
                <a:off x="3690827" y="3401587"/>
                <a:ext cx="1014523"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xdr:col>
      <xdr:colOff>123825</xdr:colOff>
      <xdr:row>52</xdr:row>
      <xdr:rowOff>152400</xdr:rowOff>
    </xdr:from>
    <xdr:to>
      <xdr:col>22</xdr:col>
      <xdr:colOff>171450</xdr:colOff>
      <xdr:row>55</xdr:row>
      <xdr:rowOff>57150</xdr:rowOff>
    </xdr:to>
    <xdr:sp macro="" textlink="">
      <xdr:nvSpPr>
        <xdr:cNvPr id="6" name="AutoShape 21">
          <a:extLst>
            <a:ext uri="{FF2B5EF4-FFF2-40B4-BE49-F238E27FC236}">
              <a16:creationId xmlns:a16="http://schemas.microsoft.com/office/drawing/2014/main" id="{00000000-0008-0000-1700-000006000000}"/>
            </a:ext>
          </a:extLst>
        </xdr:cNvPr>
        <xdr:cNvSpPr>
          <a:spLocks noChangeArrowheads="1"/>
        </xdr:cNvSpPr>
      </xdr:nvSpPr>
      <xdr:spPr bwMode="auto">
        <a:xfrm>
          <a:off x="283845" y="9060180"/>
          <a:ext cx="3469005" cy="430530"/>
        </a:xfrm>
        <a:prstGeom prst="bracketPair">
          <a:avLst>
            <a:gd name="adj" fmla="val 777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2</xdr:col>
          <xdr:colOff>19050</xdr:colOff>
          <xdr:row>53</xdr:row>
          <xdr:rowOff>0</xdr:rowOff>
        </xdr:from>
        <xdr:to>
          <xdr:col>23</xdr:col>
          <xdr:colOff>85725</xdr:colOff>
          <xdr:row>55</xdr:row>
          <xdr:rowOff>38100</xdr:rowOff>
        </xdr:to>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466725" y="8982075"/>
              <a:ext cx="3867150" cy="381000"/>
              <a:chOff x="438150" y="9401175"/>
              <a:chExt cx="3867142" cy="380812"/>
            </a:xfrm>
          </xdr:grpSpPr>
          <xdr:sp macro="" textlink="">
            <xdr:nvSpPr>
              <xdr:cNvPr id="1360904" name="Check Box 8" hidden="1">
                <a:extLst>
                  <a:ext uri="{63B3BB69-23CF-44E3-9099-C40C66FF867C}">
                    <a14:compatExt spid="_x0000_s1360904"/>
                  </a:ext>
                  <a:ext uri="{FF2B5EF4-FFF2-40B4-BE49-F238E27FC236}">
                    <a16:creationId xmlns:a16="http://schemas.microsoft.com/office/drawing/2014/main" id="{00000000-0008-0000-1700-000008C41400}"/>
                  </a:ext>
                </a:extLst>
              </xdr:cNvPr>
              <xdr:cNvSpPr/>
            </xdr:nvSpPr>
            <xdr:spPr bwMode="auto">
              <a:xfrm>
                <a:off x="438150" y="9572437"/>
                <a:ext cx="571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1360905" name="Check Box 9" hidden="1">
                <a:extLst>
                  <a:ext uri="{63B3BB69-23CF-44E3-9099-C40C66FF867C}">
                    <a14:compatExt spid="_x0000_s1360905"/>
                  </a:ext>
                  <a:ext uri="{FF2B5EF4-FFF2-40B4-BE49-F238E27FC236}">
                    <a16:creationId xmlns:a16="http://schemas.microsoft.com/office/drawing/2014/main" id="{00000000-0008-0000-1700-000009C41400}"/>
                  </a:ext>
                </a:extLst>
              </xdr:cNvPr>
              <xdr:cNvSpPr/>
            </xdr:nvSpPr>
            <xdr:spPr bwMode="auto">
              <a:xfrm>
                <a:off x="438150"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職員給食費</a:t>
                </a:r>
              </a:p>
            </xdr:txBody>
          </xdr:sp>
          <xdr:sp macro="" textlink="">
            <xdr:nvSpPr>
              <xdr:cNvPr id="1360906" name="Check Box 10" hidden="1">
                <a:extLst>
                  <a:ext uri="{63B3BB69-23CF-44E3-9099-C40C66FF867C}">
                    <a14:compatExt spid="_x0000_s1360906"/>
                  </a:ext>
                  <a:ext uri="{FF2B5EF4-FFF2-40B4-BE49-F238E27FC236}">
                    <a16:creationId xmlns:a16="http://schemas.microsoft.com/office/drawing/2014/main" id="{00000000-0008-0000-1700-00000AC41400}"/>
                  </a:ext>
                </a:extLst>
              </xdr:cNvPr>
              <xdr:cNvSpPr/>
            </xdr:nvSpPr>
            <xdr:spPr bwMode="auto">
              <a:xfrm>
                <a:off x="1524001"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財形貯蓄</a:t>
                </a:r>
              </a:p>
            </xdr:txBody>
          </xdr:sp>
          <xdr:sp macro="" textlink="">
            <xdr:nvSpPr>
              <xdr:cNvPr id="1360907" name="Check Box 11" hidden="1">
                <a:extLst>
                  <a:ext uri="{63B3BB69-23CF-44E3-9099-C40C66FF867C}">
                    <a14:compatExt spid="_x0000_s1360907"/>
                  </a:ext>
                  <a:ext uri="{FF2B5EF4-FFF2-40B4-BE49-F238E27FC236}">
                    <a16:creationId xmlns:a16="http://schemas.microsoft.com/office/drawing/2014/main" id="{00000000-0008-0000-1700-00000BC41400}"/>
                  </a:ext>
                </a:extLst>
              </xdr:cNvPr>
              <xdr:cNvSpPr/>
            </xdr:nvSpPr>
            <xdr:spPr bwMode="auto">
              <a:xfrm>
                <a:off x="2428875"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親睦会費</a:t>
                </a:r>
              </a:p>
            </xdr:txBody>
          </xdr:sp>
          <xdr:sp macro="" textlink="">
            <xdr:nvSpPr>
              <xdr:cNvPr id="1360908" name="Check Box 12" hidden="1">
                <a:extLst>
                  <a:ext uri="{63B3BB69-23CF-44E3-9099-C40C66FF867C}">
                    <a14:compatExt spid="_x0000_s1360908"/>
                  </a:ext>
                  <a:ext uri="{FF2B5EF4-FFF2-40B4-BE49-F238E27FC236}">
                    <a16:creationId xmlns:a16="http://schemas.microsoft.com/office/drawing/2014/main" id="{00000000-0008-0000-1700-00000CC41400}"/>
                  </a:ext>
                </a:extLst>
              </xdr:cNvPr>
              <xdr:cNvSpPr/>
            </xdr:nvSpPr>
            <xdr:spPr bwMode="auto">
              <a:xfrm>
                <a:off x="3333743" y="9401175"/>
                <a:ext cx="9715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互助会費</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133838</xdr:colOff>
          <xdr:row>44</xdr:row>
          <xdr:rowOff>169665</xdr:rowOff>
        </xdr:from>
        <xdr:to>
          <xdr:col>25</xdr:col>
          <xdr:colOff>161925</xdr:colOff>
          <xdr:row>47</xdr:row>
          <xdr:rowOff>169568</xdr:rowOff>
        </xdr:to>
        <xdr:grpSp>
          <xdr:nvGrpSpPr>
            <xdr:cNvPr id="8" name="グループ化 7">
              <a:extLst>
                <a:ext uri="{FF2B5EF4-FFF2-40B4-BE49-F238E27FC236}">
                  <a16:creationId xmlns:a16="http://schemas.microsoft.com/office/drawing/2014/main" id="{00000000-0008-0000-1700-000008000000}"/>
                </a:ext>
              </a:extLst>
            </xdr:cNvPr>
            <xdr:cNvGrpSpPr/>
          </xdr:nvGrpSpPr>
          <xdr:grpSpPr>
            <a:xfrm>
              <a:off x="581513" y="7608690"/>
              <a:ext cx="4190512" cy="514253"/>
              <a:chOff x="514838" y="3398838"/>
              <a:chExt cx="4190511" cy="342803"/>
            </a:xfrm>
          </xdr:grpSpPr>
          <xdr:sp macro="" textlink="">
            <xdr:nvSpPr>
              <xdr:cNvPr id="1360909" name="Check Box 13" hidden="1">
                <a:extLst>
                  <a:ext uri="{63B3BB69-23CF-44E3-9099-C40C66FF867C}">
                    <a14:compatExt spid="_x0000_s1360909"/>
                  </a:ext>
                  <a:ext uri="{FF2B5EF4-FFF2-40B4-BE49-F238E27FC236}">
                    <a16:creationId xmlns:a16="http://schemas.microsoft.com/office/drawing/2014/main" id="{00000000-0008-0000-1700-00000DC41400}"/>
                  </a:ext>
                </a:extLst>
              </xdr:cNvPr>
              <xdr:cNvSpPr/>
            </xdr:nvSpPr>
            <xdr:spPr bwMode="auto">
              <a:xfrm>
                <a:off x="514838" y="3398838"/>
                <a:ext cx="695046" cy="3428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0910" name="Check Box 14" descr="いない･" hidden="1">
                <a:extLst>
                  <a:ext uri="{63B3BB69-23CF-44E3-9099-C40C66FF867C}">
                    <a14:compatExt spid="_x0000_s1360910"/>
                  </a:ext>
                  <a:ext uri="{FF2B5EF4-FFF2-40B4-BE49-F238E27FC236}">
                    <a16:creationId xmlns:a16="http://schemas.microsoft.com/office/drawing/2014/main" id="{00000000-0008-0000-1700-00000EC41400}"/>
                  </a:ext>
                </a:extLst>
              </xdr:cNvPr>
              <xdr:cNvSpPr/>
            </xdr:nvSpPr>
            <xdr:spPr bwMode="auto">
              <a:xfrm>
                <a:off x="2957163" y="3429802"/>
                <a:ext cx="685398" cy="28047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60911" name="Check Box 15" descr="いない･" hidden="1">
                <a:extLst>
                  <a:ext uri="{63B3BB69-23CF-44E3-9099-C40C66FF867C}">
                    <a14:compatExt spid="_x0000_s1360911"/>
                  </a:ext>
                  <a:ext uri="{FF2B5EF4-FFF2-40B4-BE49-F238E27FC236}">
                    <a16:creationId xmlns:a16="http://schemas.microsoft.com/office/drawing/2014/main" id="{00000000-0008-0000-1700-00000FC41400}"/>
                  </a:ext>
                </a:extLst>
              </xdr:cNvPr>
              <xdr:cNvSpPr/>
            </xdr:nvSpPr>
            <xdr:spPr bwMode="auto">
              <a:xfrm>
                <a:off x="3690826" y="3401587"/>
                <a:ext cx="1014523" cy="3369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2</xdr:col>
      <xdr:colOff>114300</xdr:colOff>
      <xdr:row>12</xdr:row>
      <xdr:rowOff>133349</xdr:rowOff>
    </xdr:from>
    <xdr:to>
      <xdr:col>25</xdr:col>
      <xdr:colOff>76200</xdr:colOff>
      <xdr:row>15</xdr:row>
      <xdr:rowOff>47624</xdr:rowOff>
    </xdr:to>
    <xdr:sp macro="" textlink="">
      <xdr:nvSpPr>
        <xdr:cNvPr id="9" name="大かっこ 8">
          <a:extLst>
            <a:ext uri="{FF2B5EF4-FFF2-40B4-BE49-F238E27FC236}">
              <a16:creationId xmlns:a16="http://schemas.microsoft.com/office/drawing/2014/main" id="{00000000-0008-0000-1700-000009000000}"/>
            </a:ext>
          </a:extLst>
        </xdr:cNvPr>
        <xdr:cNvSpPr/>
      </xdr:nvSpPr>
      <xdr:spPr>
        <a:xfrm>
          <a:off x="510540" y="2114549"/>
          <a:ext cx="3642360" cy="4171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0</xdr:colOff>
          <xdr:row>6</xdr:row>
          <xdr:rowOff>0</xdr:rowOff>
        </xdr:from>
        <xdr:to>
          <xdr:col>24</xdr:col>
          <xdr:colOff>47625</xdr:colOff>
          <xdr:row>7</xdr:row>
          <xdr:rowOff>38100</xdr:rowOff>
        </xdr:to>
        <xdr:grpSp>
          <xdr:nvGrpSpPr>
            <xdr:cNvPr id="10" name="グループ化 9">
              <a:extLst>
                <a:ext uri="{FF2B5EF4-FFF2-40B4-BE49-F238E27FC236}">
                  <a16:creationId xmlns:a16="http://schemas.microsoft.com/office/drawing/2014/main" id="{00000000-0008-0000-1700-00000A000000}"/>
                </a:ext>
              </a:extLst>
            </xdr:cNvPr>
            <xdr:cNvGrpSpPr/>
          </xdr:nvGrpSpPr>
          <xdr:grpSpPr>
            <a:xfrm>
              <a:off x="3343275" y="933450"/>
              <a:ext cx="1133475" cy="209550"/>
              <a:chOff x="3314535" y="1066800"/>
              <a:chExt cx="1133472" cy="209550"/>
            </a:xfrm>
          </xdr:grpSpPr>
          <xdr:sp macro="" textlink="">
            <xdr:nvSpPr>
              <xdr:cNvPr id="1360912" name="Check Box 16" descr="ない" hidden="1">
                <a:extLst>
                  <a:ext uri="{63B3BB69-23CF-44E3-9099-C40C66FF867C}">
                    <a14:compatExt spid="_x0000_s1360912"/>
                  </a:ext>
                  <a:ext uri="{FF2B5EF4-FFF2-40B4-BE49-F238E27FC236}">
                    <a16:creationId xmlns:a16="http://schemas.microsoft.com/office/drawing/2014/main" id="{00000000-0008-0000-1700-000010C41400}"/>
                  </a:ext>
                </a:extLst>
              </xdr:cNvPr>
              <xdr:cNvSpPr/>
            </xdr:nvSpPr>
            <xdr:spPr bwMode="auto">
              <a:xfrm>
                <a:off x="3314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13" name="Check Box 17" descr="ない" hidden="1">
                <a:extLst>
                  <a:ext uri="{63B3BB69-23CF-44E3-9099-C40C66FF867C}">
                    <a14:compatExt spid="_x0000_s1360913"/>
                  </a:ext>
                  <a:ext uri="{FF2B5EF4-FFF2-40B4-BE49-F238E27FC236}">
                    <a16:creationId xmlns:a16="http://schemas.microsoft.com/office/drawing/2014/main" id="{00000000-0008-0000-1700-000011C41400}"/>
                  </a:ext>
                </a:extLst>
              </xdr:cNvPr>
              <xdr:cNvSpPr/>
            </xdr:nvSpPr>
            <xdr:spPr bwMode="auto">
              <a:xfrm>
                <a:off x="39622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10</xdr:row>
          <xdr:rowOff>0</xdr:rowOff>
        </xdr:from>
        <xdr:to>
          <xdr:col>24</xdr:col>
          <xdr:colOff>47625</xdr:colOff>
          <xdr:row>11</xdr:row>
          <xdr:rowOff>38100</xdr:rowOff>
        </xdr:to>
        <xdr:grpSp>
          <xdr:nvGrpSpPr>
            <xdr:cNvPr id="11" name="グループ化 10">
              <a:extLst>
                <a:ext uri="{FF2B5EF4-FFF2-40B4-BE49-F238E27FC236}">
                  <a16:creationId xmlns:a16="http://schemas.microsoft.com/office/drawing/2014/main" id="{00000000-0008-0000-1700-00000B000000}"/>
                </a:ext>
              </a:extLst>
            </xdr:cNvPr>
            <xdr:cNvGrpSpPr/>
          </xdr:nvGrpSpPr>
          <xdr:grpSpPr>
            <a:xfrm>
              <a:off x="3343275" y="1619250"/>
              <a:ext cx="1133475" cy="219075"/>
              <a:chOff x="3314535" y="1066800"/>
              <a:chExt cx="1133472" cy="209550"/>
            </a:xfrm>
          </xdr:grpSpPr>
          <xdr:sp macro="" textlink="">
            <xdr:nvSpPr>
              <xdr:cNvPr id="1360914" name="Check Box 18" descr="ない" hidden="1">
                <a:extLst>
                  <a:ext uri="{63B3BB69-23CF-44E3-9099-C40C66FF867C}">
                    <a14:compatExt spid="_x0000_s1360914"/>
                  </a:ext>
                  <a:ext uri="{FF2B5EF4-FFF2-40B4-BE49-F238E27FC236}">
                    <a16:creationId xmlns:a16="http://schemas.microsoft.com/office/drawing/2014/main" id="{00000000-0008-0000-1700-000012C41400}"/>
                  </a:ext>
                </a:extLst>
              </xdr:cNvPr>
              <xdr:cNvSpPr/>
            </xdr:nvSpPr>
            <xdr:spPr bwMode="auto">
              <a:xfrm>
                <a:off x="3314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15" name="Check Box 19" descr="ない" hidden="1">
                <a:extLst>
                  <a:ext uri="{63B3BB69-23CF-44E3-9099-C40C66FF867C}">
                    <a14:compatExt spid="_x0000_s1360915"/>
                  </a:ext>
                  <a:ext uri="{FF2B5EF4-FFF2-40B4-BE49-F238E27FC236}">
                    <a16:creationId xmlns:a16="http://schemas.microsoft.com/office/drawing/2014/main" id="{00000000-0008-0000-1700-000013C41400}"/>
                  </a:ext>
                </a:extLst>
              </xdr:cNvPr>
              <xdr:cNvSpPr/>
            </xdr:nvSpPr>
            <xdr:spPr bwMode="auto">
              <a:xfrm>
                <a:off x="39622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16</xdr:row>
          <xdr:rowOff>0</xdr:rowOff>
        </xdr:from>
        <xdr:to>
          <xdr:col>24</xdr:col>
          <xdr:colOff>47625</xdr:colOff>
          <xdr:row>17</xdr:row>
          <xdr:rowOff>38100</xdr:rowOff>
        </xdr:to>
        <xdr:grpSp>
          <xdr:nvGrpSpPr>
            <xdr:cNvPr id="12" name="グループ化 11">
              <a:extLst>
                <a:ext uri="{FF2B5EF4-FFF2-40B4-BE49-F238E27FC236}">
                  <a16:creationId xmlns:a16="http://schemas.microsoft.com/office/drawing/2014/main" id="{00000000-0008-0000-1700-00000C000000}"/>
                </a:ext>
              </a:extLst>
            </xdr:cNvPr>
            <xdr:cNvGrpSpPr/>
          </xdr:nvGrpSpPr>
          <xdr:grpSpPr>
            <a:xfrm>
              <a:off x="3343275" y="2667000"/>
              <a:ext cx="1133475" cy="219075"/>
              <a:chOff x="3314535" y="1066800"/>
              <a:chExt cx="1133472" cy="209550"/>
            </a:xfrm>
          </xdr:grpSpPr>
          <xdr:sp macro="" textlink="">
            <xdr:nvSpPr>
              <xdr:cNvPr id="1360916" name="Check Box 20" descr="ない" hidden="1">
                <a:extLst>
                  <a:ext uri="{63B3BB69-23CF-44E3-9099-C40C66FF867C}">
                    <a14:compatExt spid="_x0000_s1360916"/>
                  </a:ext>
                  <a:ext uri="{FF2B5EF4-FFF2-40B4-BE49-F238E27FC236}">
                    <a16:creationId xmlns:a16="http://schemas.microsoft.com/office/drawing/2014/main" id="{00000000-0008-0000-1700-000014C41400}"/>
                  </a:ext>
                </a:extLst>
              </xdr:cNvPr>
              <xdr:cNvSpPr/>
            </xdr:nvSpPr>
            <xdr:spPr bwMode="auto">
              <a:xfrm>
                <a:off x="331453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60917" name="Check Box 21" descr="ない" hidden="1">
                <a:extLst>
                  <a:ext uri="{63B3BB69-23CF-44E3-9099-C40C66FF867C}">
                    <a14:compatExt spid="_x0000_s1360917"/>
                  </a:ext>
                  <a:ext uri="{FF2B5EF4-FFF2-40B4-BE49-F238E27FC236}">
                    <a16:creationId xmlns:a16="http://schemas.microsoft.com/office/drawing/2014/main" id="{00000000-0008-0000-1700-000015C41400}"/>
                  </a:ext>
                </a:extLst>
              </xdr:cNvPr>
              <xdr:cNvSpPr/>
            </xdr:nvSpPr>
            <xdr:spPr bwMode="auto">
              <a:xfrm>
                <a:off x="396223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28575</xdr:colOff>
          <xdr:row>29</xdr:row>
          <xdr:rowOff>151341</xdr:rowOff>
        </xdr:from>
        <xdr:to>
          <xdr:col>15</xdr:col>
          <xdr:colOff>64953</xdr:colOff>
          <xdr:row>33</xdr:row>
          <xdr:rowOff>114300</xdr:rowOff>
        </xdr:to>
        <xdr:grpSp>
          <xdr:nvGrpSpPr>
            <xdr:cNvPr id="13" name="グループ化 12">
              <a:extLst>
                <a:ext uri="{FF2B5EF4-FFF2-40B4-BE49-F238E27FC236}">
                  <a16:creationId xmlns:a16="http://schemas.microsoft.com/office/drawing/2014/main" id="{00000000-0008-0000-1700-00000D000000}"/>
                </a:ext>
              </a:extLst>
            </xdr:cNvPr>
            <xdr:cNvGrpSpPr/>
          </xdr:nvGrpSpPr>
          <xdr:grpSpPr>
            <a:xfrm>
              <a:off x="657225" y="4961466"/>
              <a:ext cx="2208078" cy="705909"/>
              <a:chOff x="657225" y="6428946"/>
              <a:chExt cx="2208078" cy="705723"/>
            </a:xfrm>
          </xdr:grpSpPr>
          <xdr:sp macro="" textlink="">
            <xdr:nvSpPr>
              <xdr:cNvPr id="1360918" name="Check Box 22" hidden="1">
                <a:extLst>
                  <a:ext uri="{63B3BB69-23CF-44E3-9099-C40C66FF867C}">
                    <a14:compatExt spid="_x0000_s1360918"/>
                  </a:ext>
                  <a:ext uri="{FF2B5EF4-FFF2-40B4-BE49-F238E27FC236}">
                    <a16:creationId xmlns:a16="http://schemas.microsoft.com/office/drawing/2014/main" id="{00000000-0008-0000-1700-000016C41400}"/>
                  </a:ext>
                </a:extLst>
              </xdr:cNvPr>
              <xdr:cNvSpPr/>
            </xdr:nvSpPr>
            <xdr:spPr bwMode="auto">
              <a:xfrm>
                <a:off x="2571752" y="6428946"/>
                <a:ext cx="293551" cy="68752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60919" name="Check Box 23" hidden="1">
                <a:extLst>
                  <a:ext uri="{63B3BB69-23CF-44E3-9099-C40C66FF867C}">
                    <a14:compatExt spid="_x0000_s1360919"/>
                  </a:ext>
                  <a:ext uri="{FF2B5EF4-FFF2-40B4-BE49-F238E27FC236}">
                    <a16:creationId xmlns:a16="http://schemas.microsoft.com/office/drawing/2014/main" id="{00000000-0008-0000-1700-000017C41400}"/>
                  </a:ext>
                </a:extLst>
              </xdr:cNvPr>
              <xdr:cNvSpPr/>
            </xdr:nvSpPr>
            <xdr:spPr bwMode="auto">
              <a:xfrm>
                <a:off x="657225" y="6477428"/>
                <a:ext cx="275236" cy="58928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60920" name="Check Box 24" hidden="1">
                <a:extLst>
                  <a:ext uri="{63B3BB69-23CF-44E3-9099-C40C66FF867C}">
                    <a14:compatExt spid="_x0000_s1360920"/>
                  </a:ext>
                  <a:ext uri="{FF2B5EF4-FFF2-40B4-BE49-F238E27FC236}">
                    <a16:creationId xmlns:a16="http://schemas.microsoft.com/office/drawing/2014/main" id="{00000000-0008-0000-1700-000018C41400}"/>
                  </a:ext>
                </a:extLst>
              </xdr:cNvPr>
              <xdr:cNvSpPr/>
            </xdr:nvSpPr>
            <xdr:spPr bwMode="auto">
              <a:xfrm>
                <a:off x="657225" y="6744133"/>
                <a:ext cx="285750" cy="390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61</xdr:row>
          <xdr:rowOff>0</xdr:rowOff>
        </xdr:from>
        <xdr:to>
          <xdr:col>24</xdr:col>
          <xdr:colOff>47625</xdr:colOff>
          <xdr:row>62</xdr:row>
          <xdr:rowOff>38100</xdr:rowOff>
        </xdr:to>
        <xdr:grpSp>
          <xdr:nvGrpSpPr>
            <xdr:cNvPr id="14" name="グループ化 13">
              <a:extLst>
                <a:ext uri="{FF2B5EF4-FFF2-40B4-BE49-F238E27FC236}">
                  <a16:creationId xmlns:a16="http://schemas.microsoft.com/office/drawing/2014/main" id="{00000000-0008-0000-1700-00000E000000}"/>
                </a:ext>
              </a:extLst>
            </xdr:cNvPr>
            <xdr:cNvGrpSpPr/>
          </xdr:nvGrpSpPr>
          <xdr:grpSpPr>
            <a:xfrm>
              <a:off x="3343275" y="10353675"/>
              <a:ext cx="1133475" cy="209550"/>
              <a:chOff x="3314533" y="1066800"/>
              <a:chExt cx="1133472" cy="209550"/>
            </a:xfrm>
          </xdr:grpSpPr>
          <xdr:sp macro="" textlink="">
            <xdr:nvSpPr>
              <xdr:cNvPr id="1360921" name="Check Box 25" descr="ない" hidden="1">
                <a:extLst>
                  <a:ext uri="{63B3BB69-23CF-44E3-9099-C40C66FF867C}">
                    <a14:compatExt spid="_x0000_s1360921"/>
                  </a:ext>
                  <a:ext uri="{FF2B5EF4-FFF2-40B4-BE49-F238E27FC236}">
                    <a16:creationId xmlns:a16="http://schemas.microsoft.com/office/drawing/2014/main" id="{00000000-0008-0000-1700-000019C41400}"/>
                  </a:ext>
                </a:extLst>
              </xdr:cNvPr>
              <xdr:cNvSpPr/>
            </xdr:nvSpPr>
            <xdr:spPr bwMode="auto">
              <a:xfrm>
                <a:off x="33145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22" name="Check Box 26" descr="ない" hidden="1">
                <a:extLst>
                  <a:ext uri="{63B3BB69-23CF-44E3-9099-C40C66FF867C}">
                    <a14:compatExt spid="_x0000_s1360922"/>
                  </a:ext>
                  <a:ext uri="{FF2B5EF4-FFF2-40B4-BE49-F238E27FC236}">
                    <a16:creationId xmlns:a16="http://schemas.microsoft.com/office/drawing/2014/main" id="{00000000-0008-0000-1700-00001AC41400}"/>
                  </a:ext>
                </a:extLst>
              </xdr:cNvPr>
              <xdr:cNvSpPr/>
            </xdr:nvSpPr>
            <xdr:spPr bwMode="auto">
              <a:xfrm>
                <a:off x="396223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63</xdr:row>
          <xdr:rowOff>0</xdr:rowOff>
        </xdr:from>
        <xdr:to>
          <xdr:col>24</xdr:col>
          <xdr:colOff>47625</xdr:colOff>
          <xdr:row>64</xdr:row>
          <xdr:rowOff>28575</xdr:rowOff>
        </xdr:to>
        <xdr:grpSp>
          <xdr:nvGrpSpPr>
            <xdr:cNvPr id="15" name="グループ化 14">
              <a:extLst>
                <a:ext uri="{FF2B5EF4-FFF2-40B4-BE49-F238E27FC236}">
                  <a16:creationId xmlns:a16="http://schemas.microsoft.com/office/drawing/2014/main" id="{00000000-0008-0000-1700-00000F000000}"/>
                </a:ext>
              </a:extLst>
            </xdr:cNvPr>
            <xdr:cNvGrpSpPr/>
          </xdr:nvGrpSpPr>
          <xdr:grpSpPr>
            <a:xfrm>
              <a:off x="3343275" y="10677525"/>
              <a:ext cx="1133475" cy="180975"/>
              <a:chOff x="3314533" y="1066800"/>
              <a:chExt cx="1133472" cy="209550"/>
            </a:xfrm>
          </xdr:grpSpPr>
          <xdr:sp macro="" textlink="">
            <xdr:nvSpPr>
              <xdr:cNvPr id="1360923" name="Check Box 27" descr="ない" hidden="1">
                <a:extLst>
                  <a:ext uri="{63B3BB69-23CF-44E3-9099-C40C66FF867C}">
                    <a14:compatExt spid="_x0000_s1360923"/>
                  </a:ext>
                  <a:ext uri="{FF2B5EF4-FFF2-40B4-BE49-F238E27FC236}">
                    <a16:creationId xmlns:a16="http://schemas.microsoft.com/office/drawing/2014/main" id="{00000000-0008-0000-1700-00001BC41400}"/>
                  </a:ext>
                </a:extLst>
              </xdr:cNvPr>
              <xdr:cNvSpPr/>
            </xdr:nvSpPr>
            <xdr:spPr bwMode="auto">
              <a:xfrm>
                <a:off x="33145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24" name="Check Box 28" descr="ない" hidden="1">
                <a:extLst>
                  <a:ext uri="{63B3BB69-23CF-44E3-9099-C40C66FF867C}">
                    <a14:compatExt spid="_x0000_s1360924"/>
                  </a:ext>
                  <a:ext uri="{FF2B5EF4-FFF2-40B4-BE49-F238E27FC236}">
                    <a16:creationId xmlns:a16="http://schemas.microsoft.com/office/drawing/2014/main" id="{00000000-0008-0000-1700-00001CC41400}"/>
                  </a:ext>
                </a:extLst>
              </xdr:cNvPr>
              <xdr:cNvSpPr/>
            </xdr:nvSpPr>
            <xdr:spPr bwMode="auto">
              <a:xfrm>
                <a:off x="396223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126443</xdr:colOff>
          <xdr:row>48</xdr:row>
          <xdr:rowOff>112696</xdr:rowOff>
        </xdr:from>
        <xdr:to>
          <xdr:col>20</xdr:col>
          <xdr:colOff>8672</xdr:colOff>
          <xdr:row>50</xdr:row>
          <xdr:rowOff>166036</xdr:rowOff>
        </xdr:to>
        <xdr:grpSp>
          <xdr:nvGrpSpPr>
            <xdr:cNvPr id="16" name="グループ化 15">
              <a:extLst>
                <a:ext uri="{FF2B5EF4-FFF2-40B4-BE49-F238E27FC236}">
                  <a16:creationId xmlns:a16="http://schemas.microsoft.com/office/drawing/2014/main" id="{00000000-0008-0000-1700-000010000000}"/>
                </a:ext>
              </a:extLst>
            </xdr:cNvPr>
            <xdr:cNvGrpSpPr/>
          </xdr:nvGrpSpPr>
          <xdr:grpSpPr>
            <a:xfrm>
              <a:off x="2383868" y="8237521"/>
              <a:ext cx="1330029" cy="396240"/>
              <a:chOff x="2562229" y="8277225"/>
              <a:chExt cx="1311279" cy="419100"/>
            </a:xfrm>
          </xdr:grpSpPr>
          <xdr:sp macro="" textlink="">
            <xdr:nvSpPr>
              <xdr:cNvPr id="1360925" name="Check Box 29" descr="ない" hidden="1">
                <a:extLst>
                  <a:ext uri="{63B3BB69-23CF-44E3-9099-C40C66FF867C}">
                    <a14:compatExt spid="_x0000_s1360925"/>
                  </a:ext>
                  <a:ext uri="{FF2B5EF4-FFF2-40B4-BE49-F238E27FC236}">
                    <a16:creationId xmlns:a16="http://schemas.microsoft.com/office/drawing/2014/main" id="{00000000-0008-0000-1700-00001DC41400}"/>
                  </a:ext>
                </a:extLst>
              </xdr:cNvPr>
              <xdr:cNvSpPr/>
            </xdr:nvSpPr>
            <xdr:spPr bwMode="auto">
              <a:xfrm>
                <a:off x="2562229" y="8277225"/>
                <a:ext cx="542918" cy="419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60926" name="Check Box 30" descr="ない" hidden="1">
                <a:extLst>
                  <a:ext uri="{63B3BB69-23CF-44E3-9099-C40C66FF867C}">
                    <a14:compatExt spid="_x0000_s1360926"/>
                  </a:ext>
                  <a:ext uri="{FF2B5EF4-FFF2-40B4-BE49-F238E27FC236}">
                    <a16:creationId xmlns:a16="http://schemas.microsoft.com/office/drawing/2014/main" id="{00000000-0008-0000-1700-00001EC41400}"/>
                  </a:ext>
                </a:extLst>
              </xdr:cNvPr>
              <xdr:cNvSpPr/>
            </xdr:nvSpPr>
            <xdr:spPr bwMode="auto">
              <a:xfrm>
                <a:off x="3235339" y="8277225"/>
                <a:ext cx="638169" cy="4191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88166</xdr:colOff>
          <xdr:row>58</xdr:row>
          <xdr:rowOff>16632</xdr:rowOff>
        </xdr:from>
        <xdr:to>
          <xdr:col>24</xdr:col>
          <xdr:colOff>150993</xdr:colOff>
          <xdr:row>59</xdr:row>
          <xdr:rowOff>159643</xdr:rowOff>
        </xdr:to>
        <xdr:grpSp>
          <xdr:nvGrpSpPr>
            <xdr:cNvPr id="17" name="グループ化 16">
              <a:extLst>
                <a:ext uri="{FF2B5EF4-FFF2-40B4-BE49-F238E27FC236}">
                  <a16:creationId xmlns:a16="http://schemas.microsoft.com/office/drawing/2014/main" id="{00000000-0008-0000-1700-000011000000}"/>
                </a:ext>
              </a:extLst>
            </xdr:cNvPr>
            <xdr:cNvGrpSpPr/>
          </xdr:nvGrpSpPr>
          <xdr:grpSpPr>
            <a:xfrm>
              <a:off x="535841" y="9855957"/>
              <a:ext cx="4044277" cy="314461"/>
              <a:chOff x="581027" y="9816397"/>
              <a:chExt cx="4352921" cy="318245"/>
            </a:xfrm>
          </xdr:grpSpPr>
          <xdr:sp macro="" textlink="">
            <xdr:nvSpPr>
              <xdr:cNvPr id="1360927" name="Check Box 31" hidden="1">
                <a:extLst>
                  <a:ext uri="{63B3BB69-23CF-44E3-9099-C40C66FF867C}">
                    <a14:compatExt spid="_x0000_s1360927"/>
                  </a:ext>
                  <a:ext uri="{FF2B5EF4-FFF2-40B4-BE49-F238E27FC236}">
                    <a16:creationId xmlns:a16="http://schemas.microsoft.com/office/drawing/2014/main" id="{00000000-0008-0000-1700-00001FC41400}"/>
                  </a:ext>
                </a:extLst>
              </xdr:cNvPr>
              <xdr:cNvSpPr/>
            </xdr:nvSpPr>
            <xdr:spPr bwMode="auto">
              <a:xfrm>
                <a:off x="3980576" y="9816397"/>
                <a:ext cx="953372" cy="2969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nvGrpSpPr>
              <xdr:cNvPr id="18" name="グループ化 17">
                <a:extLst>
                  <a:ext uri="{FF2B5EF4-FFF2-40B4-BE49-F238E27FC236}">
                    <a16:creationId xmlns:a16="http://schemas.microsoft.com/office/drawing/2014/main" id="{00000000-0008-0000-1700-000012000000}"/>
                  </a:ext>
                </a:extLst>
              </xdr:cNvPr>
              <xdr:cNvGrpSpPr/>
            </xdr:nvGrpSpPr>
            <xdr:grpSpPr>
              <a:xfrm>
                <a:off x="581027" y="9823475"/>
                <a:ext cx="3219447" cy="311167"/>
                <a:chOff x="1095377" y="9813950"/>
                <a:chExt cx="3219447" cy="311167"/>
              </a:xfrm>
            </xdr:grpSpPr>
            <xdr:sp macro="" textlink="">
              <xdr:nvSpPr>
                <xdr:cNvPr id="1360928" name="Check Box 32" hidden="1">
                  <a:extLst>
                    <a:ext uri="{63B3BB69-23CF-44E3-9099-C40C66FF867C}">
                      <a14:compatExt spid="_x0000_s1360928"/>
                    </a:ext>
                    <a:ext uri="{FF2B5EF4-FFF2-40B4-BE49-F238E27FC236}">
                      <a16:creationId xmlns:a16="http://schemas.microsoft.com/office/drawing/2014/main" id="{00000000-0008-0000-1700-000020C41400}"/>
                    </a:ext>
                  </a:extLst>
                </xdr:cNvPr>
                <xdr:cNvSpPr/>
              </xdr:nvSpPr>
              <xdr:spPr bwMode="auto">
                <a:xfrm>
                  <a:off x="1095377" y="9831802"/>
                  <a:ext cx="1453547" cy="2802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0929" name="Check Box 33" hidden="1">
                  <a:extLst>
                    <a:ext uri="{63B3BB69-23CF-44E3-9099-C40C66FF867C}">
                      <a14:compatExt spid="_x0000_s1360929"/>
                    </a:ext>
                    <a:ext uri="{FF2B5EF4-FFF2-40B4-BE49-F238E27FC236}">
                      <a16:creationId xmlns:a16="http://schemas.microsoft.com/office/drawing/2014/main" id="{00000000-0008-0000-1700-000021C41400}"/>
                    </a:ext>
                  </a:extLst>
                </xdr:cNvPr>
                <xdr:cNvSpPr/>
              </xdr:nvSpPr>
              <xdr:spPr bwMode="auto">
                <a:xfrm>
                  <a:off x="1710892" y="9813950"/>
                  <a:ext cx="1194160" cy="31116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出勤簿　/</a:t>
                  </a:r>
                </a:p>
              </xdr:txBody>
            </xdr:sp>
            <xdr:sp macro="" textlink="">
              <xdr:nvSpPr>
                <xdr:cNvPr id="1360930" name="Check Box 34" hidden="1">
                  <a:extLst>
                    <a:ext uri="{63B3BB69-23CF-44E3-9099-C40C66FF867C}">
                      <a14:compatExt spid="_x0000_s1360930"/>
                    </a:ext>
                    <a:ext uri="{FF2B5EF4-FFF2-40B4-BE49-F238E27FC236}">
                      <a16:creationId xmlns:a16="http://schemas.microsoft.com/office/drawing/2014/main" id="{00000000-0008-0000-1700-000022C41400}"/>
                    </a:ext>
                  </a:extLst>
                </xdr:cNvPr>
                <xdr:cNvSpPr/>
              </xdr:nvSpPr>
              <xdr:spPr bwMode="auto">
                <a:xfrm>
                  <a:off x="2519376" y="9836702"/>
                  <a:ext cx="849380" cy="27258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タイムカード　/　</a:t>
                  </a:r>
                </a:p>
              </xdr:txBody>
            </xdr:sp>
            <xdr:sp macro="" textlink="">
              <xdr:nvSpPr>
                <xdr:cNvPr id="1360931" name="Check Box 35" hidden="1">
                  <a:extLst>
                    <a:ext uri="{63B3BB69-23CF-44E3-9099-C40C66FF867C}">
                      <a14:compatExt spid="_x0000_s1360931"/>
                    </a:ext>
                    <a:ext uri="{FF2B5EF4-FFF2-40B4-BE49-F238E27FC236}">
                      <a16:creationId xmlns:a16="http://schemas.microsoft.com/office/drawing/2014/main" id="{00000000-0008-0000-1700-000023C41400}"/>
                    </a:ext>
                  </a:extLst>
                </xdr:cNvPr>
                <xdr:cNvSpPr/>
              </xdr:nvSpPr>
              <xdr:spPr bwMode="auto">
                <a:xfrm>
                  <a:off x="3467099" y="9820288"/>
                  <a:ext cx="847725" cy="266700"/>
                </a:xfrm>
                <a:prstGeom prst="rect">
                  <a:avLst/>
                </a:prstGeom>
                <a:solidFill>
                  <a:srgbClr val="FFFFFF" mc:Ignorable="a14" a14:legacySpreadsheetColorIndex="65"/>
                </a:solidFill>
                <a:ln>
                  <a:noFill/>
                </a:ln>
                <a:extLs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システム　）　・　</a:t>
                  </a:r>
                </a:p>
              </xdr:txBody>
            </xdr:sp>
          </xdr:grp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57150</xdr:colOff>
          <xdr:row>26</xdr:row>
          <xdr:rowOff>0</xdr:rowOff>
        </xdr:from>
        <xdr:to>
          <xdr:col>25</xdr:col>
          <xdr:colOff>57150</xdr:colOff>
          <xdr:row>27</xdr:row>
          <xdr:rowOff>47625</xdr:rowOff>
        </xdr:to>
        <xdr:grpSp>
          <xdr:nvGrpSpPr>
            <xdr:cNvPr id="70" name="グループ化 69">
              <a:extLst>
                <a:ext uri="{FF2B5EF4-FFF2-40B4-BE49-F238E27FC236}">
                  <a16:creationId xmlns:a16="http://schemas.microsoft.com/office/drawing/2014/main" id="{00000000-0008-0000-1800-000046000000}"/>
                </a:ext>
              </a:extLst>
            </xdr:cNvPr>
            <xdr:cNvGrpSpPr/>
          </xdr:nvGrpSpPr>
          <xdr:grpSpPr>
            <a:xfrm>
              <a:off x="1990725" y="4343400"/>
              <a:ext cx="2552700" cy="219075"/>
              <a:chOff x="2257458" y="9144000"/>
              <a:chExt cx="2533624" cy="209550"/>
            </a:xfrm>
          </xdr:grpSpPr>
          <xdr:sp macro="" textlink="">
            <xdr:nvSpPr>
              <xdr:cNvPr id="54340" name="Check Box 68" hidden="1">
                <a:extLst>
                  <a:ext uri="{63B3BB69-23CF-44E3-9099-C40C66FF867C}">
                    <a14:compatExt spid="_x0000_s54340"/>
                  </a:ext>
                  <a:ext uri="{FF2B5EF4-FFF2-40B4-BE49-F238E27FC236}">
                    <a16:creationId xmlns:a16="http://schemas.microsoft.com/office/drawing/2014/main" id="{00000000-0008-0000-1800-000044D40000}"/>
                  </a:ext>
                </a:extLst>
              </xdr:cNvPr>
              <xdr:cNvSpPr/>
            </xdr:nvSpPr>
            <xdr:spPr bwMode="auto">
              <a:xfrm>
                <a:off x="3219453" y="9144000"/>
                <a:ext cx="7048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到達月末・</a:t>
                </a:r>
              </a:p>
            </xdr:txBody>
          </xdr:sp>
          <xdr:sp macro="" textlink="">
            <xdr:nvSpPr>
              <xdr:cNvPr id="54341" name="Check Box 69" hidden="1">
                <a:extLst>
                  <a:ext uri="{63B3BB69-23CF-44E3-9099-C40C66FF867C}">
                    <a14:compatExt spid="_x0000_s54341"/>
                  </a:ext>
                  <a:ext uri="{FF2B5EF4-FFF2-40B4-BE49-F238E27FC236}">
                    <a16:creationId xmlns:a16="http://schemas.microsoft.com/office/drawing/2014/main" id="{00000000-0008-0000-1800-000045D40000}"/>
                  </a:ext>
                </a:extLst>
              </xdr:cNvPr>
              <xdr:cNvSpPr/>
            </xdr:nvSpPr>
            <xdr:spPr bwMode="auto">
              <a:xfrm>
                <a:off x="4038583" y="9144000"/>
                <a:ext cx="75249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到達翌日）</a:t>
                </a:r>
              </a:p>
            </xdr:txBody>
          </xdr:sp>
          <xdr:sp macro="" textlink="">
            <xdr:nvSpPr>
              <xdr:cNvPr id="54342" name="Check Box 70" hidden="1">
                <a:extLst>
                  <a:ext uri="{63B3BB69-23CF-44E3-9099-C40C66FF867C}">
                    <a14:compatExt spid="_x0000_s54342"/>
                  </a:ext>
                  <a:ext uri="{FF2B5EF4-FFF2-40B4-BE49-F238E27FC236}">
                    <a16:creationId xmlns:a16="http://schemas.microsoft.com/office/drawing/2014/main" id="{00000000-0008-0000-1800-000046D40000}"/>
                  </a:ext>
                </a:extLst>
              </xdr:cNvPr>
              <xdr:cNvSpPr/>
            </xdr:nvSpPr>
            <xdr:spPr bwMode="auto">
              <a:xfrm>
                <a:off x="2257458" y="9144000"/>
                <a:ext cx="11525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到達年度末・</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18</xdr:row>
          <xdr:rowOff>0</xdr:rowOff>
        </xdr:from>
        <xdr:to>
          <xdr:col>25</xdr:col>
          <xdr:colOff>617220</xdr:colOff>
          <xdr:row>20</xdr:row>
          <xdr:rowOff>38100</xdr:rowOff>
        </xdr:to>
        <xdr:grpSp>
          <xdr:nvGrpSpPr>
            <xdr:cNvPr id="74" name="グループ化 73">
              <a:extLst>
                <a:ext uri="{FF2B5EF4-FFF2-40B4-BE49-F238E27FC236}">
                  <a16:creationId xmlns:a16="http://schemas.microsoft.com/office/drawing/2014/main" id="{00000000-0008-0000-1800-00004A000000}"/>
                </a:ext>
              </a:extLst>
            </xdr:cNvPr>
            <xdr:cNvGrpSpPr/>
          </xdr:nvGrpSpPr>
          <xdr:grpSpPr>
            <a:xfrm>
              <a:off x="3027045" y="2971800"/>
              <a:ext cx="2076450" cy="381000"/>
              <a:chOff x="2285981" y="6915150"/>
              <a:chExt cx="2143091" cy="209550"/>
            </a:xfrm>
          </xdr:grpSpPr>
          <xdr:sp macro="" textlink="">
            <xdr:nvSpPr>
              <xdr:cNvPr id="54343" name="Check Box 71" descr="ない" hidden="1">
                <a:extLst>
                  <a:ext uri="{63B3BB69-23CF-44E3-9099-C40C66FF867C}">
                    <a14:compatExt spid="_x0000_s54343"/>
                  </a:ext>
                  <a:ext uri="{FF2B5EF4-FFF2-40B4-BE49-F238E27FC236}">
                    <a16:creationId xmlns:a16="http://schemas.microsoft.com/office/drawing/2014/main" id="{00000000-0008-0000-1800-000047D40000}"/>
                  </a:ext>
                </a:extLst>
              </xdr:cNvPr>
              <xdr:cNvSpPr/>
            </xdr:nvSpPr>
            <xdr:spPr bwMode="auto">
              <a:xfrm>
                <a:off x="2285981" y="6915150"/>
                <a:ext cx="485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344" name="Check Box 72" descr="ない" hidden="1">
                <a:extLst>
                  <a:ext uri="{63B3BB69-23CF-44E3-9099-C40C66FF867C}">
                    <a14:compatExt spid="_x0000_s54344"/>
                  </a:ext>
                  <a:ext uri="{FF2B5EF4-FFF2-40B4-BE49-F238E27FC236}">
                    <a16:creationId xmlns:a16="http://schemas.microsoft.com/office/drawing/2014/main" id="{00000000-0008-0000-1800-000048D40000}"/>
                  </a:ext>
                </a:extLst>
              </xdr:cNvPr>
              <xdr:cNvSpPr/>
            </xdr:nvSpPr>
            <xdr:spPr bwMode="auto">
              <a:xfrm>
                <a:off x="2933700" y="6915150"/>
                <a:ext cx="628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345" name="Check Box 73" descr="ない" hidden="1">
                <a:extLst>
                  <a:ext uri="{63B3BB69-23CF-44E3-9099-C40C66FF867C}">
                    <a14:compatExt spid="_x0000_s54345"/>
                  </a:ext>
                  <a:ext uri="{FF2B5EF4-FFF2-40B4-BE49-F238E27FC236}">
                    <a16:creationId xmlns:a16="http://schemas.microsoft.com/office/drawing/2014/main" id="{00000000-0008-0000-1800-000049D40000}"/>
                  </a:ext>
                </a:extLst>
              </xdr:cNvPr>
              <xdr:cNvSpPr/>
            </xdr:nvSpPr>
            <xdr:spPr bwMode="auto">
              <a:xfrm>
                <a:off x="3657553"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121920</xdr:colOff>
          <xdr:row>24</xdr:row>
          <xdr:rowOff>0</xdr:rowOff>
        </xdr:from>
        <xdr:to>
          <xdr:col>25</xdr:col>
          <xdr:colOff>466725</xdr:colOff>
          <xdr:row>25</xdr:row>
          <xdr:rowOff>38100</xdr:rowOff>
        </xdr:to>
        <xdr:grpSp>
          <xdr:nvGrpSpPr>
            <xdr:cNvPr id="82" name="グループ化 81">
              <a:extLst>
                <a:ext uri="{FF2B5EF4-FFF2-40B4-BE49-F238E27FC236}">
                  <a16:creationId xmlns:a16="http://schemas.microsoft.com/office/drawing/2014/main" id="{00000000-0008-0000-1800-000052000000}"/>
                </a:ext>
              </a:extLst>
            </xdr:cNvPr>
            <xdr:cNvGrpSpPr/>
          </xdr:nvGrpSpPr>
          <xdr:grpSpPr>
            <a:xfrm>
              <a:off x="3865245" y="4000500"/>
              <a:ext cx="1087755" cy="209550"/>
              <a:chOff x="3314467" y="1066800"/>
              <a:chExt cx="1133464" cy="209550"/>
            </a:xfrm>
          </xdr:grpSpPr>
          <xdr:sp macro="" textlink="">
            <xdr:nvSpPr>
              <xdr:cNvPr id="54349" name="Check Box 77" descr="ない" hidden="1">
                <a:extLst>
                  <a:ext uri="{63B3BB69-23CF-44E3-9099-C40C66FF867C}">
                    <a14:compatExt spid="_x0000_s54349"/>
                  </a:ext>
                  <a:ext uri="{FF2B5EF4-FFF2-40B4-BE49-F238E27FC236}">
                    <a16:creationId xmlns:a16="http://schemas.microsoft.com/office/drawing/2014/main" id="{00000000-0008-0000-1800-00004DD40000}"/>
                  </a:ext>
                </a:extLst>
              </xdr:cNvPr>
              <xdr:cNvSpPr/>
            </xdr:nvSpPr>
            <xdr:spPr bwMode="auto">
              <a:xfrm>
                <a:off x="331446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350" name="Check Box 78" descr="ない" hidden="1">
                <a:extLst>
                  <a:ext uri="{63B3BB69-23CF-44E3-9099-C40C66FF867C}">
                    <a14:compatExt spid="_x0000_s54350"/>
                  </a:ext>
                  <a:ext uri="{FF2B5EF4-FFF2-40B4-BE49-F238E27FC236}">
                    <a16:creationId xmlns:a16="http://schemas.microsoft.com/office/drawing/2014/main" id="{00000000-0008-0000-1800-00004ED40000}"/>
                  </a:ext>
                </a:extLst>
              </xdr:cNvPr>
              <xdr:cNvSpPr/>
            </xdr:nvSpPr>
            <xdr:spPr bwMode="auto">
              <a:xfrm>
                <a:off x="396215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123825</xdr:colOff>
          <xdr:row>27</xdr:row>
          <xdr:rowOff>123825</xdr:rowOff>
        </xdr:from>
        <xdr:to>
          <xdr:col>25</xdr:col>
          <xdr:colOff>123265</xdr:colOff>
          <xdr:row>29</xdr:row>
          <xdr:rowOff>66675</xdr:rowOff>
        </xdr:to>
        <xdr:grpSp>
          <xdr:nvGrpSpPr>
            <xdr:cNvPr id="88" name="グループ化 87">
              <a:extLst>
                <a:ext uri="{FF2B5EF4-FFF2-40B4-BE49-F238E27FC236}">
                  <a16:creationId xmlns:a16="http://schemas.microsoft.com/office/drawing/2014/main" id="{00000000-0008-0000-1800-000058000000}"/>
                </a:ext>
              </a:extLst>
            </xdr:cNvPr>
            <xdr:cNvGrpSpPr/>
          </xdr:nvGrpSpPr>
          <xdr:grpSpPr>
            <a:xfrm>
              <a:off x="428625" y="4638675"/>
              <a:ext cx="4180915" cy="285750"/>
              <a:chOff x="485776" y="9612086"/>
              <a:chExt cx="3981479" cy="285749"/>
            </a:xfrm>
          </xdr:grpSpPr>
          <xdr:sp macro="" textlink="">
            <xdr:nvSpPr>
              <xdr:cNvPr id="54353" name="Check Box 81" descr="ない" hidden="1">
                <a:extLst>
                  <a:ext uri="{63B3BB69-23CF-44E3-9099-C40C66FF867C}">
                    <a14:compatExt spid="_x0000_s54353"/>
                  </a:ext>
                  <a:ext uri="{FF2B5EF4-FFF2-40B4-BE49-F238E27FC236}">
                    <a16:creationId xmlns:a16="http://schemas.microsoft.com/office/drawing/2014/main" id="{00000000-0008-0000-1800-000051D40000}"/>
                  </a:ext>
                </a:extLst>
              </xdr:cNvPr>
              <xdr:cNvSpPr/>
            </xdr:nvSpPr>
            <xdr:spPr bwMode="auto">
              <a:xfrm>
                <a:off x="3886227" y="9612086"/>
                <a:ext cx="581028" cy="2857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sp macro="" textlink="">
            <xdr:nvSpPr>
              <xdr:cNvPr id="54354" name="Check Box 82" descr="ない" hidden="1">
                <a:extLst>
                  <a:ext uri="{63B3BB69-23CF-44E3-9099-C40C66FF867C}">
                    <a14:compatExt spid="_x0000_s54354"/>
                  </a:ext>
                  <a:ext uri="{FF2B5EF4-FFF2-40B4-BE49-F238E27FC236}">
                    <a16:creationId xmlns:a16="http://schemas.microsoft.com/office/drawing/2014/main" id="{00000000-0008-0000-1800-000052D40000}"/>
                  </a:ext>
                </a:extLst>
              </xdr:cNvPr>
              <xdr:cNvSpPr/>
            </xdr:nvSpPr>
            <xdr:spPr bwMode="auto">
              <a:xfrm>
                <a:off x="485776" y="9629772"/>
                <a:ext cx="752477"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あり（職種：</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128869</xdr:colOff>
          <xdr:row>35</xdr:row>
          <xdr:rowOff>28575</xdr:rowOff>
        </xdr:from>
        <xdr:to>
          <xdr:col>25</xdr:col>
          <xdr:colOff>614419</xdr:colOff>
          <xdr:row>36</xdr:row>
          <xdr:rowOff>28575</xdr:rowOff>
        </xdr:to>
        <xdr:grpSp>
          <xdr:nvGrpSpPr>
            <xdr:cNvPr id="26" name="グループ化 25">
              <a:extLst>
                <a:ext uri="{FF2B5EF4-FFF2-40B4-BE49-F238E27FC236}">
                  <a16:creationId xmlns:a16="http://schemas.microsoft.com/office/drawing/2014/main" id="{00000000-0008-0000-1800-00001A000000}"/>
                </a:ext>
              </a:extLst>
            </xdr:cNvPr>
            <xdr:cNvGrpSpPr/>
          </xdr:nvGrpSpPr>
          <xdr:grpSpPr>
            <a:xfrm>
              <a:off x="3691219" y="5915025"/>
              <a:ext cx="1409475" cy="171450"/>
              <a:chOff x="2924306" y="7534275"/>
              <a:chExt cx="1447569" cy="209550"/>
            </a:xfrm>
          </xdr:grpSpPr>
          <xdr:sp macro="" textlink="">
            <xdr:nvSpPr>
              <xdr:cNvPr id="54355" name="Check Box 83" hidden="1">
                <a:extLst>
                  <a:ext uri="{63B3BB69-23CF-44E3-9099-C40C66FF867C}">
                    <a14:compatExt spid="_x0000_s54355"/>
                  </a:ext>
                  <a:ext uri="{FF2B5EF4-FFF2-40B4-BE49-F238E27FC236}">
                    <a16:creationId xmlns:a16="http://schemas.microsoft.com/office/drawing/2014/main" id="{00000000-0008-0000-1800-000053D40000}"/>
                  </a:ext>
                </a:extLst>
              </xdr:cNvPr>
              <xdr:cNvSpPr/>
            </xdr:nvSpPr>
            <xdr:spPr bwMode="auto">
              <a:xfrm>
                <a:off x="2924306" y="7534275"/>
                <a:ext cx="6667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356" name="Check Box 84" hidden="1">
                <a:extLst>
                  <a:ext uri="{63B3BB69-23CF-44E3-9099-C40C66FF867C}">
                    <a14:compatExt spid="_x0000_s54356"/>
                  </a:ext>
                  <a:ext uri="{FF2B5EF4-FFF2-40B4-BE49-F238E27FC236}">
                    <a16:creationId xmlns:a16="http://schemas.microsoft.com/office/drawing/2014/main" id="{00000000-0008-0000-1800-000054D40000}"/>
                  </a:ext>
                </a:extLst>
              </xdr:cNvPr>
              <xdr:cNvSpPr/>
            </xdr:nvSpPr>
            <xdr:spPr bwMode="auto">
              <a:xfrm>
                <a:off x="3695585" y="7534275"/>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8</xdr:row>
          <xdr:rowOff>0</xdr:rowOff>
        </xdr:from>
        <xdr:to>
          <xdr:col>24</xdr:col>
          <xdr:colOff>47625</xdr:colOff>
          <xdr:row>9</xdr:row>
          <xdr:rowOff>38100</xdr:rowOff>
        </xdr:to>
        <xdr:grpSp>
          <xdr:nvGrpSpPr>
            <xdr:cNvPr id="35" name="グループ化 34">
              <a:extLst>
                <a:ext uri="{FF2B5EF4-FFF2-40B4-BE49-F238E27FC236}">
                  <a16:creationId xmlns:a16="http://schemas.microsoft.com/office/drawing/2014/main" id="{00000000-0008-0000-1800-000023000000}"/>
                </a:ext>
              </a:extLst>
            </xdr:cNvPr>
            <xdr:cNvGrpSpPr/>
          </xdr:nvGrpSpPr>
          <xdr:grpSpPr>
            <a:xfrm>
              <a:off x="3200400" y="1257300"/>
              <a:ext cx="1133475" cy="209550"/>
              <a:chOff x="3314518" y="1066800"/>
              <a:chExt cx="1133473" cy="209550"/>
            </a:xfrm>
          </xdr:grpSpPr>
          <xdr:sp macro="" textlink="">
            <xdr:nvSpPr>
              <xdr:cNvPr id="54361" name="Check Box 89" descr="ない" hidden="1">
                <a:extLst>
                  <a:ext uri="{63B3BB69-23CF-44E3-9099-C40C66FF867C}">
                    <a14:compatExt spid="_x0000_s54361"/>
                  </a:ext>
                  <a:ext uri="{FF2B5EF4-FFF2-40B4-BE49-F238E27FC236}">
                    <a16:creationId xmlns:a16="http://schemas.microsoft.com/office/drawing/2014/main" id="{00000000-0008-0000-1800-000059D40000}"/>
                  </a:ext>
                </a:extLst>
              </xdr:cNvPr>
              <xdr:cNvSpPr/>
            </xdr:nvSpPr>
            <xdr:spPr bwMode="auto">
              <a:xfrm>
                <a:off x="33145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362" name="Check Box 90" descr="ない" hidden="1">
                <a:extLst>
                  <a:ext uri="{63B3BB69-23CF-44E3-9099-C40C66FF867C}">
                    <a14:compatExt spid="_x0000_s54362"/>
                  </a:ext>
                  <a:ext uri="{FF2B5EF4-FFF2-40B4-BE49-F238E27FC236}">
                    <a16:creationId xmlns:a16="http://schemas.microsoft.com/office/drawing/2014/main" id="{00000000-0008-0000-1800-00005AD40000}"/>
                  </a:ext>
                </a:extLst>
              </xdr:cNvPr>
              <xdr:cNvSpPr/>
            </xdr:nvSpPr>
            <xdr:spPr bwMode="auto">
              <a:xfrm>
                <a:off x="396221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0</xdr:rowOff>
        </xdr:from>
        <xdr:to>
          <xdr:col>24</xdr:col>
          <xdr:colOff>47625</xdr:colOff>
          <xdr:row>7</xdr:row>
          <xdr:rowOff>38100</xdr:rowOff>
        </xdr:to>
        <xdr:grpSp>
          <xdr:nvGrpSpPr>
            <xdr:cNvPr id="38" name="グループ化 37">
              <a:extLst>
                <a:ext uri="{FF2B5EF4-FFF2-40B4-BE49-F238E27FC236}">
                  <a16:creationId xmlns:a16="http://schemas.microsoft.com/office/drawing/2014/main" id="{00000000-0008-0000-1800-000026000000}"/>
                </a:ext>
              </a:extLst>
            </xdr:cNvPr>
            <xdr:cNvGrpSpPr/>
          </xdr:nvGrpSpPr>
          <xdr:grpSpPr>
            <a:xfrm>
              <a:off x="3200400" y="914400"/>
              <a:ext cx="1133475" cy="209550"/>
              <a:chOff x="3314518" y="1066800"/>
              <a:chExt cx="1133473" cy="209550"/>
            </a:xfrm>
          </xdr:grpSpPr>
          <xdr:sp macro="" textlink="">
            <xdr:nvSpPr>
              <xdr:cNvPr id="54363" name="Check Box 91" descr="ない" hidden="1">
                <a:extLst>
                  <a:ext uri="{63B3BB69-23CF-44E3-9099-C40C66FF867C}">
                    <a14:compatExt spid="_x0000_s54363"/>
                  </a:ext>
                  <a:ext uri="{FF2B5EF4-FFF2-40B4-BE49-F238E27FC236}">
                    <a16:creationId xmlns:a16="http://schemas.microsoft.com/office/drawing/2014/main" id="{00000000-0008-0000-1800-00005BD40000}"/>
                  </a:ext>
                </a:extLst>
              </xdr:cNvPr>
              <xdr:cNvSpPr/>
            </xdr:nvSpPr>
            <xdr:spPr bwMode="auto">
              <a:xfrm>
                <a:off x="331451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364" name="Check Box 92" descr="ない" hidden="1">
                <a:extLst>
                  <a:ext uri="{63B3BB69-23CF-44E3-9099-C40C66FF867C}">
                    <a14:compatExt spid="_x0000_s54364"/>
                  </a:ext>
                  <a:ext uri="{FF2B5EF4-FFF2-40B4-BE49-F238E27FC236}">
                    <a16:creationId xmlns:a16="http://schemas.microsoft.com/office/drawing/2014/main" id="{00000000-0008-0000-1800-00005CD40000}"/>
                  </a:ext>
                </a:extLst>
              </xdr:cNvPr>
              <xdr:cNvSpPr/>
            </xdr:nvSpPr>
            <xdr:spPr bwMode="auto">
              <a:xfrm>
                <a:off x="396221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28575</xdr:colOff>
          <xdr:row>47</xdr:row>
          <xdr:rowOff>0</xdr:rowOff>
        </xdr:from>
        <xdr:to>
          <xdr:col>21</xdr:col>
          <xdr:colOff>123825</xdr:colOff>
          <xdr:row>48</xdr:row>
          <xdr:rowOff>19050</xdr:rowOff>
        </xdr:to>
        <xdr:sp macro="" textlink="">
          <xdr:nvSpPr>
            <xdr:cNvPr id="54406" name="Check Box 134" hidden="1">
              <a:extLst>
                <a:ext uri="{63B3BB69-23CF-44E3-9099-C40C66FF867C}">
                  <a14:compatExt spid="_x0000_s54406"/>
                </a:ext>
                <a:ext uri="{FF2B5EF4-FFF2-40B4-BE49-F238E27FC236}">
                  <a16:creationId xmlns:a16="http://schemas.microsoft.com/office/drawing/2014/main" id="{00000000-0008-0000-1800-000086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76200</xdr:colOff>
          <xdr:row>47</xdr:row>
          <xdr:rowOff>0</xdr:rowOff>
        </xdr:from>
        <xdr:to>
          <xdr:col>25</xdr:col>
          <xdr:colOff>19050</xdr:colOff>
          <xdr:row>48</xdr:row>
          <xdr:rowOff>19050</xdr:rowOff>
        </xdr:to>
        <xdr:sp macro="" textlink="">
          <xdr:nvSpPr>
            <xdr:cNvPr id="54407" name="Check Box 135" hidden="1">
              <a:extLst>
                <a:ext uri="{63B3BB69-23CF-44E3-9099-C40C66FF867C}">
                  <a14:compatExt spid="_x0000_s54407"/>
                </a:ext>
                <a:ext uri="{FF2B5EF4-FFF2-40B4-BE49-F238E27FC236}">
                  <a16:creationId xmlns:a16="http://schemas.microsoft.com/office/drawing/2014/main" id="{00000000-0008-0000-1800-000087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47</xdr:row>
          <xdr:rowOff>0</xdr:rowOff>
        </xdr:from>
        <xdr:to>
          <xdr:col>25</xdr:col>
          <xdr:colOff>600075</xdr:colOff>
          <xdr:row>48</xdr:row>
          <xdr:rowOff>19050</xdr:rowOff>
        </xdr:to>
        <xdr:sp macro="" textlink="">
          <xdr:nvSpPr>
            <xdr:cNvPr id="54408" name="Check Box 136" hidden="1">
              <a:extLst>
                <a:ext uri="{63B3BB69-23CF-44E3-9099-C40C66FF867C}">
                  <a14:compatExt spid="_x0000_s54408"/>
                </a:ext>
                <a:ext uri="{FF2B5EF4-FFF2-40B4-BE49-F238E27FC236}">
                  <a16:creationId xmlns:a16="http://schemas.microsoft.com/office/drawing/2014/main" id="{00000000-0008-0000-1800-000088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66675</xdr:colOff>
          <xdr:row>60</xdr:row>
          <xdr:rowOff>0</xdr:rowOff>
        </xdr:from>
        <xdr:to>
          <xdr:col>22</xdr:col>
          <xdr:colOff>0</xdr:colOff>
          <xdr:row>61</xdr:row>
          <xdr:rowOff>19050</xdr:rowOff>
        </xdr:to>
        <xdr:sp macro="" textlink="">
          <xdr:nvSpPr>
            <xdr:cNvPr id="54409" name="Check Box 137" hidden="1">
              <a:extLst>
                <a:ext uri="{63B3BB69-23CF-44E3-9099-C40C66FF867C}">
                  <a14:compatExt spid="_x0000_s54409"/>
                </a:ext>
                <a:ext uri="{FF2B5EF4-FFF2-40B4-BE49-F238E27FC236}">
                  <a16:creationId xmlns:a16="http://schemas.microsoft.com/office/drawing/2014/main" id="{00000000-0008-0000-1800-000089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114300</xdr:colOff>
          <xdr:row>60</xdr:row>
          <xdr:rowOff>0</xdr:rowOff>
        </xdr:from>
        <xdr:to>
          <xdr:col>25</xdr:col>
          <xdr:colOff>57150</xdr:colOff>
          <xdr:row>61</xdr:row>
          <xdr:rowOff>19050</xdr:rowOff>
        </xdr:to>
        <xdr:sp macro="" textlink="">
          <xdr:nvSpPr>
            <xdr:cNvPr id="54410" name="Check Box 138" hidden="1">
              <a:extLst>
                <a:ext uri="{63B3BB69-23CF-44E3-9099-C40C66FF867C}">
                  <a14:compatExt spid="_x0000_s54410"/>
                </a:ext>
                <a:ext uri="{FF2B5EF4-FFF2-40B4-BE49-F238E27FC236}">
                  <a16:creationId xmlns:a16="http://schemas.microsoft.com/office/drawing/2014/main" id="{00000000-0008-0000-1800-00008A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60</xdr:row>
          <xdr:rowOff>0</xdr:rowOff>
        </xdr:from>
        <xdr:to>
          <xdr:col>25</xdr:col>
          <xdr:colOff>600075</xdr:colOff>
          <xdr:row>61</xdr:row>
          <xdr:rowOff>19050</xdr:rowOff>
        </xdr:to>
        <xdr:sp macro="" textlink="">
          <xdr:nvSpPr>
            <xdr:cNvPr id="54411" name="Check Box 139" hidden="1">
              <a:extLst>
                <a:ext uri="{63B3BB69-23CF-44E3-9099-C40C66FF867C}">
                  <a14:compatExt spid="_x0000_s54411"/>
                </a:ext>
                <a:ext uri="{FF2B5EF4-FFF2-40B4-BE49-F238E27FC236}">
                  <a16:creationId xmlns:a16="http://schemas.microsoft.com/office/drawing/2014/main" id="{00000000-0008-0000-1800-00008B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39</xdr:row>
          <xdr:rowOff>0</xdr:rowOff>
        </xdr:from>
        <xdr:to>
          <xdr:col>25</xdr:col>
          <xdr:colOff>615315</xdr:colOff>
          <xdr:row>40</xdr:row>
          <xdr:rowOff>19050</xdr:rowOff>
        </xdr:to>
        <xdr:grpSp>
          <xdr:nvGrpSpPr>
            <xdr:cNvPr id="104" name="グループ化 36">
              <a:extLst>
                <a:ext uri="{FF2B5EF4-FFF2-40B4-BE49-F238E27FC236}">
                  <a16:creationId xmlns:a16="http://schemas.microsoft.com/office/drawing/2014/main" id="{00000000-0008-0000-1800-000068000000}"/>
                </a:ext>
              </a:extLst>
            </xdr:cNvPr>
            <xdr:cNvGrpSpPr>
              <a:grpSpLocks/>
            </xdr:cNvGrpSpPr>
          </xdr:nvGrpSpPr>
          <xdr:grpSpPr bwMode="auto">
            <a:xfrm>
              <a:off x="3811905" y="6572250"/>
              <a:ext cx="1289685" cy="190500"/>
              <a:chOff x="2952737" y="6105525"/>
              <a:chExt cx="1266839" cy="209550"/>
            </a:xfrm>
          </xdr:grpSpPr>
          <xdr:sp macro="" textlink="">
            <xdr:nvSpPr>
              <xdr:cNvPr id="54412" name="Check Box 140" hidden="1">
                <a:extLst>
                  <a:ext uri="{63B3BB69-23CF-44E3-9099-C40C66FF867C}">
                    <a14:compatExt spid="_x0000_s54412"/>
                  </a:ext>
                  <a:ext uri="{FF2B5EF4-FFF2-40B4-BE49-F238E27FC236}">
                    <a16:creationId xmlns:a16="http://schemas.microsoft.com/office/drawing/2014/main" id="{00000000-0008-0000-1800-00008C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13" name="Check Box 141" hidden="1">
                <a:extLst>
                  <a:ext uri="{63B3BB69-23CF-44E3-9099-C40C66FF867C}">
                    <a14:compatExt spid="_x0000_s54413"/>
                  </a:ext>
                  <a:ext uri="{FF2B5EF4-FFF2-40B4-BE49-F238E27FC236}">
                    <a16:creationId xmlns:a16="http://schemas.microsoft.com/office/drawing/2014/main" id="{00000000-0008-0000-1800-00008D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41</xdr:row>
          <xdr:rowOff>0</xdr:rowOff>
        </xdr:from>
        <xdr:to>
          <xdr:col>25</xdr:col>
          <xdr:colOff>615315</xdr:colOff>
          <xdr:row>42</xdr:row>
          <xdr:rowOff>19050</xdr:rowOff>
        </xdr:to>
        <xdr:grpSp>
          <xdr:nvGrpSpPr>
            <xdr:cNvPr id="107" name="グループ化 36">
              <a:extLst>
                <a:ext uri="{FF2B5EF4-FFF2-40B4-BE49-F238E27FC236}">
                  <a16:creationId xmlns:a16="http://schemas.microsoft.com/office/drawing/2014/main" id="{00000000-0008-0000-1800-00006B000000}"/>
                </a:ext>
              </a:extLst>
            </xdr:cNvPr>
            <xdr:cNvGrpSpPr>
              <a:grpSpLocks/>
            </xdr:cNvGrpSpPr>
          </xdr:nvGrpSpPr>
          <xdr:grpSpPr bwMode="auto">
            <a:xfrm>
              <a:off x="3811905" y="6915150"/>
              <a:ext cx="1289685" cy="190500"/>
              <a:chOff x="2952737" y="6105525"/>
              <a:chExt cx="1266839" cy="209550"/>
            </a:xfrm>
          </xdr:grpSpPr>
          <xdr:sp macro="" textlink="">
            <xdr:nvSpPr>
              <xdr:cNvPr id="54414" name="Check Box 142" hidden="1">
                <a:extLst>
                  <a:ext uri="{63B3BB69-23CF-44E3-9099-C40C66FF867C}">
                    <a14:compatExt spid="_x0000_s54414"/>
                  </a:ext>
                  <a:ext uri="{FF2B5EF4-FFF2-40B4-BE49-F238E27FC236}">
                    <a16:creationId xmlns:a16="http://schemas.microsoft.com/office/drawing/2014/main" id="{00000000-0008-0000-1800-00008E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415" name="Check Box 143" hidden="1">
                <a:extLst>
                  <a:ext uri="{63B3BB69-23CF-44E3-9099-C40C66FF867C}">
                    <a14:compatExt spid="_x0000_s54415"/>
                  </a:ext>
                  <a:ext uri="{FF2B5EF4-FFF2-40B4-BE49-F238E27FC236}">
                    <a16:creationId xmlns:a16="http://schemas.microsoft.com/office/drawing/2014/main" id="{00000000-0008-0000-1800-00008F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42</xdr:row>
          <xdr:rowOff>38100</xdr:rowOff>
        </xdr:from>
        <xdr:to>
          <xdr:col>25</xdr:col>
          <xdr:colOff>615315</xdr:colOff>
          <xdr:row>43</xdr:row>
          <xdr:rowOff>57150</xdr:rowOff>
        </xdr:to>
        <xdr:grpSp>
          <xdr:nvGrpSpPr>
            <xdr:cNvPr id="110" name="グループ化 36">
              <a:extLst>
                <a:ext uri="{FF2B5EF4-FFF2-40B4-BE49-F238E27FC236}">
                  <a16:creationId xmlns:a16="http://schemas.microsoft.com/office/drawing/2014/main" id="{00000000-0008-0000-1800-00006E000000}"/>
                </a:ext>
              </a:extLst>
            </xdr:cNvPr>
            <xdr:cNvGrpSpPr>
              <a:grpSpLocks/>
            </xdr:cNvGrpSpPr>
          </xdr:nvGrpSpPr>
          <xdr:grpSpPr bwMode="auto">
            <a:xfrm>
              <a:off x="3811905" y="7124700"/>
              <a:ext cx="1289685" cy="190500"/>
              <a:chOff x="2952737" y="6105525"/>
              <a:chExt cx="1266839" cy="209550"/>
            </a:xfrm>
          </xdr:grpSpPr>
          <xdr:sp macro="" textlink="">
            <xdr:nvSpPr>
              <xdr:cNvPr id="54416" name="Check Box 144" hidden="1">
                <a:extLst>
                  <a:ext uri="{63B3BB69-23CF-44E3-9099-C40C66FF867C}">
                    <a14:compatExt spid="_x0000_s54416"/>
                  </a:ext>
                  <a:ext uri="{FF2B5EF4-FFF2-40B4-BE49-F238E27FC236}">
                    <a16:creationId xmlns:a16="http://schemas.microsoft.com/office/drawing/2014/main" id="{00000000-0008-0000-1800-000090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17" name="Check Box 145" hidden="1">
                <a:extLst>
                  <a:ext uri="{63B3BB69-23CF-44E3-9099-C40C66FF867C}">
                    <a14:compatExt spid="_x0000_s54417"/>
                  </a:ext>
                  <a:ext uri="{FF2B5EF4-FFF2-40B4-BE49-F238E27FC236}">
                    <a16:creationId xmlns:a16="http://schemas.microsoft.com/office/drawing/2014/main" id="{00000000-0008-0000-1800-000091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44</xdr:row>
          <xdr:rowOff>0</xdr:rowOff>
        </xdr:from>
        <xdr:to>
          <xdr:col>25</xdr:col>
          <xdr:colOff>615315</xdr:colOff>
          <xdr:row>45</xdr:row>
          <xdr:rowOff>19050</xdr:rowOff>
        </xdr:to>
        <xdr:grpSp>
          <xdr:nvGrpSpPr>
            <xdr:cNvPr id="113" name="グループ化 36">
              <a:extLst>
                <a:ext uri="{FF2B5EF4-FFF2-40B4-BE49-F238E27FC236}">
                  <a16:creationId xmlns:a16="http://schemas.microsoft.com/office/drawing/2014/main" id="{00000000-0008-0000-1800-000071000000}"/>
                </a:ext>
              </a:extLst>
            </xdr:cNvPr>
            <xdr:cNvGrpSpPr>
              <a:grpSpLocks/>
            </xdr:cNvGrpSpPr>
          </xdr:nvGrpSpPr>
          <xdr:grpSpPr bwMode="auto">
            <a:xfrm>
              <a:off x="3811905" y="7429500"/>
              <a:ext cx="1289685" cy="190500"/>
              <a:chOff x="2952737" y="6105525"/>
              <a:chExt cx="1266839" cy="209550"/>
            </a:xfrm>
          </xdr:grpSpPr>
          <xdr:sp macro="" textlink="">
            <xdr:nvSpPr>
              <xdr:cNvPr id="54418" name="Check Box 146" hidden="1">
                <a:extLst>
                  <a:ext uri="{63B3BB69-23CF-44E3-9099-C40C66FF867C}">
                    <a14:compatExt spid="_x0000_s54418"/>
                  </a:ext>
                  <a:ext uri="{FF2B5EF4-FFF2-40B4-BE49-F238E27FC236}">
                    <a16:creationId xmlns:a16="http://schemas.microsoft.com/office/drawing/2014/main" id="{00000000-0008-0000-1800-000092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19" name="Check Box 147" hidden="1">
                <a:extLst>
                  <a:ext uri="{63B3BB69-23CF-44E3-9099-C40C66FF867C}">
                    <a14:compatExt spid="_x0000_s54419"/>
                  </a:ext>
                  <a:ext uri="{FF2B5EF4-FFF2-40B4-BE49-F238E27FC236}">
                    <a16:creationId xmlns:a16="http://schemas.microsoft.com/office/drawing/2014/main" id="{00000000-0008-0000-1800-000093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51</xdr:row>
          <xdr:rowOff>0</xdr:rowOff>
        </xdr:from>
        <xdr:to>
          <xdr:col>25</xdr:col>
          <xdr:colOff>615315</xdr:colOff>
          <xdr:row>52</xdr:row>
          <xdr:rowOff>19050</xdr:rowOff>
        </xdr:to>
        <xdr:grpSp>
          <xdr:nvGrpSpPr>
            <xdr:cNvPr id="116" name="グループ化 36">
              <a:extLst>
                <a:ext uri="{FF2B5EF4-FFF2-40B4-BE49-F238E27FC236}">
                  <a16:creationId xmlns:a16="http://schemas.microsoft.com/office/drawing/2014/main" id="{00000000-0008-0000-1800-000074000000}"/>
                </a:ext>
              </a:extLst>
            </xdr:cNvPr>
            <xdr:cNvGrpSpPr>
              <a:grpSpLocks/>
            </xdr:cNvGrpSpPr>
          </xdr:nvGrpSpPr>
          <xdr:grpSpPr bwMode="auto">
            <a:xfrm>
              <a:off x="3811905" y="8629650"/>
              <a:ext cx="1289685" cy="190500"/>
              <a:chOff x="2952737" y="6105525"/>
              <a:chExt cx="1266839" cy="209550"/>
            </a:xfrm>
          </xdr:grpSpPr>
          <xdr:sp macro="" textlink="">
            <xdr:nvSpPr>
              <xdr:cNvPr id="54420" name="Check Box 148" hidden="1">
                <a:extLst>
                  <a:ext uri="{63B3BB69-23CF-44E3-9099-C40C66FF867C}">
                    <a14:compatExt spid="_x0000_s54420"/>
                  </a:ext>
                  <a:ext uri="{FF2B5EF4-FFF2-40B4-BE49-F238E27FC236}">
                    <a16:creationId xmlns:a16="http://schemas.microsoft.com/office/drawing/2014/main" id="{00000000-0008-0000-1800-000094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21" name="Check Box 149" hidden="1">
                <a:extLst>
                  <a:ext uri="{63B3BB69-23CF-44E3-9099-C40C66FF867C}">
                    <a14:compatExt spid="_x0000_s54421"/>
                  </a:ext>
                  <a:ext uri="{FF2B5EF4-FFF2-40B4-BE49-F238E27FC236}">
                    <a16:creationId xmlns:a16="http://schemas.microsoft.com/office/drawing/2014/main" id="{00000000-0008-0000-1800-000095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53</xdr:row>
          <xdr:rowOff>0</xdr:rowOff>
        </xdr:from>
        <xdr:to>
          <xdr:col>25</xdr:col>
          <xdr:colOff>615315</xdr:colOff>
          <xdr:row>54</xdr:row>
          <xdr:rowOff>19050</xdr:rowOff>
        </xdr:to>
        <xdr:grpSp>
          <xdr:nvGrpSpPr>
            <xdr:cNvPr id="119" name="グループ化 36">
              <a:extLst>
                <a:ext uri="{FF2B5EF4-FFF2-40B4-BE49-F238E27FC236}">
                  <a16:creationId xmlns:a16="http://schemas.microsoft.com/office/drawing/2014/main" id="{00000000-0008-0000-1800-000077000000}"/>
                </a:ext>
              </a:extLst>
            </xdr:cNvPr>
            <xdr:cNvGrpSpPr>
              <a:grpSpLocks/>
            </xdr:cNvGrpSpPr>
          </xdr:nvGrpSpPr>
          <xdr:grpSpPr bwMode="auto">
            <a:xfrm>
              <a:off x="3811905" y="8972550"/>
              <a:ext cx="1289685" cy="190500"/>
              <a:chOff x="2952737" y="6105525"/>
              <a:chExt cx="1266839" cy="209550"/>
            </a:xfrm>
          </xdr:grpSpPr>
          <xdr:sp macro="" textlink="">
            <xdr:nvSpPr>
              <xdr:cNvPr id="54422" name="Check Box 150" hidden="1">
                <a:extLst>
                  <a:ext uri="{63B3BB69-23CF-44E3-9099-C40C66FF867C}">
                    <a14:compatExt spid="_x0000_s54422"/>
                  </a:ext>
                  <a:ext uri="{FF2B5EF4-FFF2-40B4-BE49-F238E27FC236}">
                    <a16:creationId xmlns:a16="http://schemas.microsoft.com/office/drawing/2014/main" id="{00000000-0008-0000-1800-000096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54423" name="Check Box 151" hidden="1">
                <a:extLst>
                  <a:ext uri="{63B3BB69-23CF-44E3-9099-C40C66FF867C}">
                    <a14:compatExt spid="_x0000_s54423"/>
                  </a:ext>
                  <a:ext uri="{FF2B5EF4-FFF2-40B4-BE49-F238E27FC236}">
                    <a16:creationId xmlns:a16="http://schemas.microsoft.com/office/drawing/2014/main" id="{00000000-0008-0000-1800-000097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55</xdr:row>
          <xdr:rowOff>0</xdr:rowOff>
        </xdr:from>
        <xdr:to>
          <xdr:col>25</xdr:col>
          <xdr:colOff>615315</xdr:colOff>
          <xdr:row>56</xdr:row>
          <xdr:rowOff>0</xdr:rowOff>
        </xdr:to>
        <xdr:grpSp>
          <xdr:nvGrpSpPr>
            <xdr:cNvPr id="122" name="グループ化 36">
              <a:extLst>
                <a:ext uri="{FF2B5EF4-FFF2-40B4-BE49-F238E27FC236}">
                  <a16:creationId xmlns:a16="http://schemas.microsoft.com/office/drawing/2014/main" id="{00000000-0008-0000-1800-00007A000000}"/>
                </a:ext>
              </a:extLst>
            </xdr:cNvPr>
            <xdr:cNvGrpSpPr>
              <a:grpSpLocks/>
            </xdr:cNvGrpSpPr>
          </xdr:nvGrpSpPr>
          <xdr:grpSpPr bwMode="auto">
            <a:xfrm>
              <a:off x="3811905" y="9315450"/>
              <a:ext cx="1289685" cy="171450"/>
              <a:chOff x="2952737" y="6105525"/>
              <a:chExt cx="1266839" cy="209550"/>
            </a:xfrm>
          </xdr:grpSpPr>
          <xdr:sp macro="" textlink="">
            <xdr:nvSpPr>
              <xdr:cNvPr id="54424" name="Check Box 152" hidden="1">
                <a:extLst>
                  <a:ext uri="{63B3BB69-23CF-44E3-9099-C40C66FF867C}">
                    <a14:compatExt spid="_x0000_s54424"/>
                  </a:ext>
                  <a:ext uri="{FF2B5EF4-FFF2-40B4-BE49-F238E27FC236}">
                    <a16:creationId xmlns:a16="http://schemas.microsoft.com/office/drawing/2014/main" id="{00000000-0008-0000-1800-000098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25" name="Check Box 153" hidden="1">
                <a:extLst>
                  <a:ext uri="{63B3BB69-23CF-44E3-9099-C40C66FF867C}">
                    <a14:compatExt spid="_x0000_s54425"/>
                  </a:ext>
                  <a:ext uri="{FF2B5EF4-FFF2-40B4-BE49-F238E27FC236}">
                    <a16:creationId xmlns:a16="http://schemas.microsoft.com/office/drawing/2014/main" id="{00000000-0008-0000-1800-000099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57</xdr:row>
          <xdr:rowOff>0</xdr:rowOff>
        </xdr:from>
        <xdr:to>
          <xdr:col>25</xdr:col>
          <xdr:colOff>615315</xdr:colOff>
          <xdr:row>58</xdr:row>
          <xdr:rowOff>19050</xdr:rowOff>
        </xdr:to>
        <xdr:grpSp>
          <xdr:nvGrpSpPr>
            <xdr:cNvPr id="125" name="グループ化 36">
              <a:extLst>
                <a:ext uri="{FF2B5EF4-FFF2-40B4-BE49-F238E27FC236}">
                  <a16:creationId xmlns:a16="http://schemas.microsoft.com/office/drawing/2014/main" id="{00000000-0008-0000-1800-00007D000000}"/>
                </a:ext>
              </a:extLst>
            </xdr:cNvPr>
            <xdr:cNvGrpSpPr>
              <a:grpSpLocks/>
            </xdr:cNvGrpSpPr>
          </xdr:nvGrpSpPr>
          <xdr:grpSpPr bwMode="auto">
            <a:xfrm>
              <a:off x="3811905" y="9658350"/>
              <a:ext cx="1289685" cy="190500"/>
              <a:chOff x="2952737" y="6105525"/>
              <a:chExt cx="1266839" cy="209550"/>
            </a:xfrm>
          </xdr:grpSpPr>
          <xdr:sp macro="" textlink="">
            <xdr:nvSpPr>
              <xdr:cNvPr id="54426" name="Check Box 154" hidden="1">
                <a:extLst>
                  <a:ext uri="{63B3BB69-23CF-44E3-9099-C40C66FF867C}">
                    <a14:compatExt spid="_x0000_s54426"/>
                  </a:ext>
                  <a:ext uri="{FF2B5EF4-FFF2-40B4-BE49-F238E27FC236}">
                    <a16:creationId xmlns:a16="http://schemas.microsoft.com/office/drawing/2014/main" id="{00000000-0008-0000-1800-00009A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27" name="Check Box 155" hidden="1">
                <a:extLst>
                  <a:ext uri="{63B3BB69-23CF-44E3-9099-C40C66FF867C}">
                    <a14:compatExt spid="_x0000_s54427"/>
                  </a:ext>
                  <a:ext uri="{FF2B5EF4-FFF2-40B4-BE49-F238E27FC236}">
                    <a16:creationId xmlns:a16="http://schemas.microsoft.com/office/drawing/2014/main" id="{00000000-0008-0000-1800-00009B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61</xdr:row>
          <xdr:rowOff>158750</xdr:rowOff>
        </xdr:from>
        <xdr:to>
          <xdr:col>25</xdr:col>
          <xdr:colOff>615315</xdr:colOff>
          <xdr:row>63</xdr:row>
          <xdr:rowOff>8467</xdr:rowOff>
        </xdr:to>
        <xdr:grpSp>
          <xdr:nvGrpSpPr>
            <xdr:cNvPr id="128" name="グループ化 36">
              <a:extLst>
                <a:ext uri="{FF2B5EF4-FFF2-40B4-BE49-F238E27FC236}">
                  <a16:creationId xmlns:a16="http://schemas.microsoft.com/office/drawing/2014/main" id="{00000000-0008-0000-1800-000080000000}"/>
                </a:ext>
              </a:extLst>
            </xdr:cNvPr>
            <xdr:cNvGrpSpPr>
              <a:grpSpLocks/>
            </xdr:cNvGrpSpPr>
          </xdr:nvGrpSpPr>
          <xdr:grpSpPr bwMode="auto">
            <a:xfrm>
              <a:off x="3811905" y="10502900"/>
              <a:ext cx="1289685" cy="192617"/>
              <a:chOff x="2952737" y="6105525"/>
              <a:chExt cx="1266839" cy="209550"/>
            </a:xfrm>
          </xdr:grpSpPr>
          <xdr:sp macro="" textlink="">
            <xdr:nvSpPr>
              <xdr:cNvPr id="54428" name="Check Box 156" hidden="1">
                <a:extLst>
                  <a:ext uri="{63B3BB69-23CF-44E3-9099-C40C66FF867C}">
                    <a14:compatExt spid="_x0000_s54428"/>
                  </a:ext>
                  <a:ext uri="{FF2B5EF4-FFF2-40B4-BE49-F238E27FC236}">
                    <a16:creationId xmlns:a16="http://schemas.microsoft.com/office/drawing/2014/main" id="{00000000-0008-0000-1800-00009C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29" name="Check Box 157" hidden="1">
                <a:extLst>
                  <a:ext uri="{63B3BB69-23CF-44E3-9099-C40C66FF867C}">
                    <a14:compatExt spid="_x0000_s54429"/>
                  </a:ext>
                  <a:ext uri="{FF2B5EF4-FFF2-40B4-BE49-F238E27FC236}">
                    <a16:creationId xmlns:a16="http://schemas.microsoft.com/office/drawing/2014/main" id="{00000000-0008-0000-1800-00009D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68580</xdr:colOff>
          <xdr:row>64</xdr:row>
          <xdr:rowOff>0</xdr:rowOff>
        </xdr:from>
        <xdr:to>
          <xdr:col>25</xdr:col>
          <xdr:colOff>615315</xdr:colOff>
          <xdr:row>65</xdr:row>
          <xdr:rowOff>19050</xdr:rowOff>
        </xdr:to>
        <xdr:grpSp>
          <xdr:nvGrpSpPr>
            <xdr:cNvPr id="131" name="グループ化 36">
              <a:extLst>
                <a:ext uri="{FF2B5EF4-FFF2-40B4-BE49-F238E27FC236}">
                  <a16:creationId xmlns:a16="http://schemas.microsoft.com/office/drawing/2014/main" id="{00000000-0008-0000-1800-000083000000}"/>
                </a:ext>
              </a:extLst>
            </xdr:cNvPr>
            <xdr:cNvGrpSpPr>
              <a:grpSpLocks/>
            </xdr:cNvGrpSpPr>
          </xdr:nvGrpSpPr>
          <xdr:grpSpPr bwMode="auto">
            <a:xfrm>
              <a:off x="3811905" y="10858500"/>
              <a:ext cx="1289685" cy="190500"/>
              <a:chOff x="2952737" y="6105525"/>
              <a:chExt cx="1266839" cy="209550"/>
            </a:xfrm>
          </xdr:grpSpPr>
          <xdr:sp macro="" textlink="">
            <xdr:nvSpPr>
              <xdr:cNvPr id="54430" name="Check Box 158" hidden="1">
                <a:extLst>
                  <a:ext uri="{63B3BB69-23CF-44E3-9099-C40C66FF867C}">
                    <a14:compatExt spid="_x0000_s54430"/>
                  </a:ext>
                  <a:ext uri="{FF2B5EF4-FFF2-40B4-BE49-F238E27FC236}">
                    <a16:creationId xmlns:a16="http://schemas.microsoft.com/office/drawing/2014/main" id="{00000000-0008-0000-1800-00009ED40000}"/>
                  </a:ext>
                </a:extLst>
              </xdr:cNvPr>
              <xdr:cNvSpPr/>
            </xdr:nvSpPr>
            <xdr:spPr bwMode="auto">
              <a:xfrm>
                <a:off x="2952737" y="6105525"/>
                <a:ext cx="61911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4431" name="Check Box 159" hidden="1">
                <a:extLst>
                  <a:ext uri="{63B3BB69-23CF-44E3-9099-C40C66FF867C}">
                    <a14:compatExt spid="_x0000_s54431"/>
                  </a:ext>
                  <a:ext uri="{FF2B5EF4-FFF2-40B4-BE49-F238E27FC236}">
                    <a16:creationId xmlns:a16="http://schemas.microsoft.com/office/drawing/2014/main" id="{00000000-0008-0000-1800-00009FD40000}"/>
                  </a:ext>
                </a:extLst>
              </xdr:cNvPr>
              <xdr:cNvSpPr/>
            </xdr:nvSpPr>
            <xdr:spPr bwMode="auto">
              <a:xfrm>
                <a:off x="3581413" y="6105525"/>
                <a:ext cx="63816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13</xdr:row>
          <xdr:rowOff>106680</xdr:rowOff>
        </xdr:from>
        <xdr:to>
          <xdr:col>25</xdr:col>
          <xdr:colOff>617220</xdr:colOff>
          <xdr:row>15</xdr:row>
          <xdr:rowOff>144780</xdr:rowOff>
        </xdr:to>
        <xdr:grpSp>
          <xdr:nvGrpSpPr>
            <xdr:cNvPr id="2" name="グループ化 1">
              <a:extLst>
                <a:ext uri="{FF2B5EF4-FFF2-40B4-BE49-F238E27FC236}">
                  <a16:creationId xmlns:a16="http://schemas.microsoft.com/office/drawing/2014/main" id="{00000000-0008-0000-1800-000002000000}"/>
                </a:ext>
              </a:extLst>
            </xdr:cNvPr>
            <xdr:cNvGrpSpPr/>
          </xdr:nvGrpSpPr>
          <xdr:grpSpPr>
            <a:xfrm>
              <a:off x="3027045" y="2221230"/>
              <a:ext cx="2076450" cy="381000"/>
              <a:chOff x="2285981" y="6915150"/>
              <a:chExt cx="2143091" cy="209550"/>
            </a:xfrm>
          </xdr:grpSpPr>
          <xdr:sp macro="" textlink="">
            <xdr:nvSpPr>
              <xdr:cNvPr id="54432" name="Check Box 160" descr="ない" hidden="1">
                <a:extLst>
                  <a:ext uri="{63B3BB69-23CF-44E3-9099-C40C66FF867C}">
                    <a14:compatExt spid="_x0000_s54432"/>
                  </a:ext>
                  <a:ext uri="{FF2B5EF4-FFF2-40B4-BE49-F238E27FC236}">
                    <a16:creationId xmlns:a16="http://schemas.microsoft.com/office/drawing/2014/main" id="{00000000-0008-0000-1800-0000A0D40000}"/>
                  </a:ext>
                </a:extLst>
              </xdr:cNvPr>
              <xdr:cNvSpPr/>
            </xdr:nvSpPr>
            <xdr:spPr bwMode="auto">
              <a:xfrm>
                <a:off x="2285981" y="6915150"/>
                <a:ext cx="485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433" name="Check Box 161" descr="ない" hidden="1">
                <a:extLst>
                  <a:ext uri="{63B3BB69-23CF-44E3-9099-C40C66FF867C}">
                    <a14:compatExt spid="_x0000_s54433"/>
                  </a:ext>
                  <a:ext uri="{FF2B5EF4-FFF2-40B4-BE49-F238E27FC236}">
                    <a16:creationId xmlns:a16="http://schemas.microsoft.com/office/drawing/2014/main" id="{00000000-0008-0000-1800-0000A1D40000}"/>
                  </a:ext>
                </a:extLst>
              </xdr:cNvPr>
              <xdr:cNvSpPr/>
            </xdr:nvSpPr>
            <xdr:spPr bwMode="auto">
              <a:xfrm>
                <a:off x="2933700" y="6915150"/>
                <a:ext cx="628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434" name="Check Box 162" descr="ない" hidden="1">
                <a:extLst>
                  <a:ext uri="{63B3BB69-23CF-44E3-9099-C40C66FF867C}">
                    <a14:compatExt spid="_x0000_s54434"/>
                  </a:ext>
                  <a:ext uri="{FF2B5EF4-FFF2-40B4-BE49-F238E27FC236}">
                    <a16:creationId xmlns:a16="http://schemas.microsoft.com/office/drawing/2014/main" id="{00000000-0008-0000-1800-0000A2D40000}"/>
                  </a:ext>
                </a:extLst>
              </xdr:cNvPr>
              <xdr:cNvSpPr/>
            </xdr:nvSpPr>
            <xdr:spPr bwMode="auto">
              <a:xfrm>
                <a:off x="3657553"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11</xdr:row>
          <xdr:rowOff>76200</xdr:rowOff>
        </xdr:from>
        <xdr:to>
          <xdr:col>25</xdr:col>
          <xdr:colOff>617220</xdr:colOff>
          <xdr:row>13</xdr:row>
          <xdr:rowOff>114300</xdr:rowOff>
        </xdr:to>
        <xdr:grpSp>
          <xdr:nvGrpSpPr>
            <xdr:cNvPr id="3" name="グループ化 2">
              <a:extLst>
                <a:ext uri="{FF2B5EF4-FFF2-40B4-BE49-F238E27FC236}">
                  <a16:creationId xmlns:a16="http://schemas.microsoft.com/office/drawing/2014/main" id="{00000000-0008-0000-1800-000003000000}"/>
                </a:ext>
              </a:extLst>
            </xdr:cNvPr>
            <xdr:cNvGrpSpPr/>
          </xdr:nvGrpSpPr>
          <xdr:grpSpPr>
            <a:xfrm>
              <a:off x="3027045" y="1847850"/>
              <a:ext cx="2076450" cy="381000"/>
              <a:chOff x="2285981" y="6915150"/>
              <a:chExt cx="2143091" cy="209550"/>
            </a:xfrm>
          </xdr:grpSpPr>
          <xdr:sp macro="" textlink="">
            <xdr:nvSpPr>
              <xdr:cNvPr id="54435" name="Check Box 163" descr="ない" hidden="1">
                <a:extLst>
                  <a:ext uri="{63B3BB69-23CF-44E3-9099-C40C66FF867C}">
                    <a14:compatExt spid="_x0000_s54435"/>
                  </a:ext>
                  <a:ext uri="{FF2B5EF4-FFF2-40B4-BE49-F238E27FC236}">
                    <a16:creationId xmlns:a16="http://schemas.microsoft.com/office/drawing/2014/main" id="{00000000-0008-0000-1800-0000A3D40000}"/>
                  </a:ext>
                </a:extLst>
              </xdr:cNvPr>
              <xdr:cNvSpPr/>
            </xdr:nvSpPr>
            <xdr:spPr bwMode="auto">
              <a:xfrm>
                <a:off x="2285981" y="6915150"/>
                <a:ext cx="485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436" name="Check Box 164" descr="ない" hidden="1">
                <a:extLst>
                  <a:ext uri="{63B3BB69-23CF-44E3-9099-C40C66FF867C}">
                    <a14:compatExt spid="_x0000_s54436"/>
                  </a:ext>
                  <a:ext uri="{FF2B5EF4-FFF2-40B4-BE49-F238E27FC236}">
                    <a16:creationId xmlns:a16="http://schemas.microsoft.com/office/drawing/2014/main" id="{00000000-0008-0000-1800-0000A4D40000}"/>
                  </a:ext>
                </a:extLst>
              </xdr:cNvPr>
              <xdr:cNvSpPr/>
            </xdr:nvSpPr>
            <xdr:spPr bwMode="auto">
              <a:xfrm>
                <a:off x="2933700" y="6915150"/>
                <a:ext cx="628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437" name="Check Box 165" descr="ない" hidden="1">
                <a:extLst>
                  <a:ext uri="{63B3BB69-23CF-44E3-9099-C40C66FF867C}">
                    <a14:compatExt spid="_x0000_s54437"/>
                  </a:ext>
                  <a:ext uri="{FF2B5EF4-FFF2-40B4-BE49-F238E27FC236}">
                    <a16:creationId xmlns:a16="http://schemas.microsoft.com/office/drawing/2014/main" id="{00000000-0008-0000-1800-0000A5D40000}"/>
                  </a:ext>
                </a:extLst>
              </xdr:cNvPr>
              <xdr:cNvSpPr/>
            </xdr:nvSpPr>
            <xdr:spPr bwMode="auto">
              <a:xfrm>
                <a:off x="3657553"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20</xdr:row>
          <xdr:rowOff>76200</xdr:rowOff>
        </xdr:from>
        <xdr:to>
          <xdr:col>25</xdr:col>
          <xdr:colOff>617220</xdr:colOff>
          <xdr:row>22</xdr:row>
          <xdr:rowOff>114300</xdr:rowOff>
        </xdr:to>
        <xdr:grpSp>
          <xdr:nvGrpSpPr>
            <xdr:cNvPr id="4" name="グループ化 3">
              <a:extLst>
                <a:ext uri="{FF2B5EF4-FFF2-40B4-BE49-F238E27FC236}">
                  <a16:creationId xmlns:a16="http://schemas.microsoft.com/office/drawing/2014/main" id="{00000000-0008-0000-1800-000004000000}"/>
                </a:ext>
              </a:extLst>
            </xdr:cNvPr>
            <xdr:cNvGrpSpPr/>
          </xdr:nvGrpSpPr>
          <xdr:grpSpPr>
            <a:xfrm>
              <a:off x="3027045" y="3390900"/>
              <a:ext cx="2076450" cy="381000"/>
              <a:chOff x="2285981" y="6915150"/>
              <a:chExt cx="2143091" cy="209550"/>
            </a:xfrm>
          </xdr:grpSpPr>
          <xdr:sp macro="" textlink="">
            <xdr:nvSpPr>
              <xdr:cNvPr id="54438" name="Check Box 166" descr="ない" hidden="1">
                <a:extLst>
                  <a:ext uri="{63B3BB69-23CF-44E3-9099-C40C66FF867C}">
                    <a14:compatExt spid="_x0000_s54438"/>
                  </a:ext>
                  <a:ext uri="{FF2B5EF4-FFF2-40B4-BE49-F238E27FC236}">
                    <a16:creationId xmlns:a16="http://schemas.microsoft.com/office/drawing/2014/main" id="{00000000-0008-0000-1800-0000A6D40000}"/>
                  </a:ext>
                </a:extLst>
              </xdr:cNvPr>
              <xdr:cNvSpPr/>
            </xdr:nvSpPr>
            <xdr:spPr bwMode="auto">
              <a:xfrm>
                <a:off x="2285981" y="6915150"/>
                <a:ext cx="48576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439" name="Check Box 167" descr="ない" hidden="1">
                <a:extLst>
                  <a:ext uri="{63B3BB69-23CF-44E3-9099-C40C66FF867C}">
                    <a14:compatExt spid="_x0000_s54439"/>
                  </a:ext>
                  <a:ext uri="{FF2B5EF4-FFF2-40B4-BE49-F238E27FC236}">
                    <a16:creationId xmlns:a16="http://schemas.microsoft.com/office/drawing/2014/main" id="{00000000-0008-0000-1800-0000A7D40000}"/>
                  </a:ext>
                </a:extLst>
              </xdr:cNvPr>
              <xdr:cNvSpPr/>
            </xdr:nvSpPr>
            <xdr:spPr bwMode="auto">
              <a:xfrm>
                <a:off x="2933700" y="6915150"/>
                <a:ext cx="6286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4440" name="Check Box 168" descr="ない" hidden="1">
                <a:extLst>
                  <a:ext uri="{63B3BB69-23CF-44E3-9099-C40C66FF867C}">
                    <a14:compatExt spid="_x0000_s54440"/>
                  </a:ext>
                  <a:ext uri="{FF2B5EF4-FFF2-40B4-BE49-F238E27FC236}">
                    <a16:creationId xmlns:a16="http://schemas.microsoft.com/office/drawing/2014/main" id="{00000000-0008-0000-1800-0000A8D40000}"/>
                  </a:ext>
                </a:extLst>
              </xdr:cNvPr>
              <xdr:cNvSpPr/>
            </xdr:nvSpPr>
            <xdr:spPr bwMode="auto">
              <a:xfrm>
                <a:off x="3657553" y="6915150"/>
                <a:ext cx="7715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129540</xdr:colOff>
          <xdr:row>31</xdr:row>
          <xdr:rowOff>129540</xdr:rowOff>
        </xdr:from>
        <xdr:to>
          <xdr:col>25</xdr:col>
          <xdr:colOff>615090</xdr:colOff>
          <xdr:row>32</xdr:row>
          <xdr:rowOff>129540</xdr:rowOff>
        </xdr:to>
        <xdr:grpSp>
          <xdr:nvGrpSpPr>
            <xdr:cNvPr id="6" name="グループ化 5">
              <a:extLst>
                <a:ext uri="{FF2B5EF4-FFF2-40B4-BE49-F238E27FC236}">
                  <a16:creationId xmlns:a16="http://schemas.microsoft.com/office/drawing/2014/main" id="{00000000-0008-0000-1800-000006000000}"/>
                </a:ext>
              </a:extLst>
            </xdr:cNvPr>
            <xdr:cNvGrpSpPr/>
          </xdr:nvGrpSpPr>
          <xdr:grpSpPr>
            <a:xfrm>
              <a:off x="3691890" y="5330190"/>
              <a:ext cx="1409475" cy="171450"/>
              <a:chOff x="2924306" y="7534275"/>
              <a:chExt cx="1447569" cy="209550"/>
            </a:xfrm>
          </xdr:grpSpPr>
          <xdr:sp macro="" textlink="">
            <xdr:nvSpPr>
              <xdr:cNvPr id="54443" name="Check Box 171" hidden="1">
                <a:extLst>
                  <a:ext uri="{63B3BB69-23CF-44E3-9099-C40C66FF867C}">
                    <a14:compatExt spid="_x0000_s54443"/>
                  </a:ext>
                  <a:ext uri="{FF2B5EF4-FFF2-40B4-BE49-F238E27FC236}">
                    <a16:creationId xmlns:a16="http://schemas.microsoft.com/office/drawing/2014/main" id="{00000000-0008-0000-1800-0000ABD40000}"/>
                  </a:ext>
                </a:extLst>
              </xdr:cNvPr>
              <xdr:cNvSpPr/>
            </xdr:nvSpPr>
            <xdr:spPr bwMode="auto">
              <a:xfrm>
                <a:off x="2924306" y="7534275"/>
                <a:ext cx="66672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4444" name="Check Box 172" hidden="1">
                <a:extLst>
                  <a:ext uri="{63B3BB69-23CF-44E3-9099-C40C66FF867C}">
                    <a14:compatExt spid="_x0000_s54444"/>
                  </a:ext>
                  <a:ext uri="{FF2B5EF4-FFF2-40B4-BE49-F238E27FC236}">
                    <a16:creationId xmlns:a16="http://schemas.microsoft.com/office/drawing/2014/main" id="{00000000-0008-0000-1800-0000ACD40000}"/>
                  </a:ext>
                </a:extLst>
              </xdr:cNvPr>
              <xdr:cNvSpPr/>
            </xdr:nvSpPr>
            <xdr:spPr bwMode="auto">
              <a:xfrm>
                <a:off x="3695585" y="7534275"/>
                <a:ext cx="67629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19050</xdr:colOff>
          <xdr:row>41</xdr:row>
          <xdr:rowOff>0</xdr:rowOff>
        </xdr:from>
        <xdr:to>
          <xdr:col>24</xdr:col>
          <xdr:colOff>156210</xdr:colOff>
          <xdr:row>41</xdr:row>
          <xdr:rowOff>151200</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381000" y="6915150"/>
              <a:ext cx="4499610" cy="151200"/>
              <a:chOff x="609603" y="1009650"/>
              <a:chExt cx="4133841" cy="151200"/>
            </a:xfrm>
          </xdr:grpSpPr>
          <xdr:sp macro="" textlink="">
            <xdr:nvSpPr>
              <xdr:cNvPr id="1361921" name="Check Box 1" descr="両方なし" hidden="1">
                <a:extLst>
                  <a:ext uri="{63B3BB69-23CF-44E3-9099-C40C66FF867C}">
                    <a14:compatExt spid="_x0000_s1361921"/>
                  </a:ext>
                  <a:ext uri="{FF2B5EF4-FFF2-40B4-BE49-F238E27FC236}">
                    <a16:creationId xmlns:a16="http://schemas.microsoft.com/office/drawing/2014/main" id="{00000000-0008-0000-1A00-000001C81400}"/>
                  </a:ext>
                </a:extLst>
              </xdr:cNvPr>
              <xdr:cNvSpPr/>
            </xdr:nvSpPr>
            <xdr:spPr bwMode="auto">
              <a:xfrm>
                <a:off x="4067169"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361922" name="Check Box 2" descr="採用時健康診断実施・" hidden="1">
                <a:extLst>
                  <a:ext uri="{63B3BB69-23CF-44E3-9099-C40C66FF867C}">
                    <a14:compatExt spid="_x0000_s1361922"/>
                  </a:ext>
                  <a:ext uri="{FF2B5EF4-FFF2-40B4-BE49-F238E27FC236}">
                    <a16:creationId xmlns:a16="http://schemas.microsoft.com/office/drawing/2014/main" id="{00000000-0008-0000-1A00-000002C81400}"/>
                  </a:ext>
                </a:extLst>
              </xdr:cNvPr>
              <xdr:cNvSpPr/>
            </xdr:nvSpPr>
            <xdr:spPr bwMode="auto">
              <a:xfrm>
                <a:off x="1285875" y="1009650"/>
                <a:ext cx="10953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健康診断実施　・</a:t>
                </a:r>
              </a:p>
            </xdr:txBody>
          </xdr:sp>
          <xdr:sp macro="" textlink="">
            <xdr:nvSpPr>
              <xdr:cNvPr id="1361923" name="Check Box 3" descr="健康診断書徴取・" hidden="1">
                <a:extLst>
                  <a:ext uri="{63B3BB69-23CF-44E3-9099-C40C66FF867C}">
                    <a14:compatExt spid="_x0000_s1361923"/>
                  </a:ext>
                  <a:ext uri="{FF2B5EF4-FFF2-40B4-BE49-F238E27FC236}">
                    <a16:creationId xmlns:a16="http://schemas.microsoft.com/office/drawing/2014/main" id="{00000000-0008-0000-1A00-000003C81400}"/>
                  </a:ext>
                </a:extLst>
              </xdr:cNvPr>
              <xdr:cNvSpPr/>
            </xdr:nvSpPr>
            <xdr:spPr bwMode="auto">
              <a:xfrm>
                <a:off x="2552700" y="1009650"/>
                <a:ext cx="1409700"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健康診断書徴取　）　・</a:t>
                </a:r>
              </a:p>
            </xdr:txBody>
          </xdr:sp>
          <xdr:sp macro="" textlink="">
            <xdr:nvSpPr>
              <xdr:cNvPr id="1361924" name="Check Box 4" descr="両方なし" hidden="1">
                <a:extLst>
                  <a:ext uri="{63B3BB69-23CF-44E3-9099-C40C66FF867C}">
                    <a14:compatExt spid="_x0000_s1361924"/>
                  </a:ext>
                  <a:ext uri="{FF2B5EF4-FFF2-40B4-BE49-F238E27FC236}">
                    <a16:creationId xmlns:a16="http://schemas.microsoft.com/office/drawing/2014/main" id="{00000000-0008-0000-1A00-000004C81400}"/>
                  </a:ext>
                </a:extLst>
              </xdr:cNvPr>
              <xdr:cNvSpPr/>
            </xdr:nvSpPr>
            <xdr:spPr bwMode="auto">
              <a:xfrm>
                <a:off x="609603" y="1009650"/>
                <a:ext cx="676275" cy="1512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118110</xdr:colOff>
          <xdr:row>43</xdr:row>
          <xdr:rowOff>9525</xdr:rowOff>
        </xdr:from>
        <xdr:to>
          <xdr:col>25</xdr:col>
          <xdr:colOff>438150</xdr:colOff>
          <xdr:row>44</xdr:row>
          <xdr:rowOff>28575</xdr:rowOff>
        </xdr:to>
        <xdr:grpSp>
          <xdr:nvGrpSpPr>
            <xdr:cNvPr id="3" name="グループ化 2">
              <a:extLst>
                <a:ext uri="{FF2B5EF4-FFF2-40B4-BE49-F238E27FC236}">
                  <a16:creationId xmlns:a16="http://schemas.microsoft.com/office/drawing/2014/main" id="{00000000-0008-0000-1A00-000003000000}"/>
                </a:ext>
              </a:extLst>
            </xdr:cNvPr>
            <xdr:cNvGrpSpPr/>
          </xdr:nvGrpSpPr>
          <xdr:grpSpPr>
            <a:xfrm>
              <a:off x="3556635" y="7267575"/>
              <a:ext cx="1786890" cy="190500"/>
              <a:chOff x="2981294" y="3314700"/>
              <a:chExt cx="1447880" cy="209550"/>
            </a:xfrm>
          </xdr:grpSpPr>
          <xdr:sp macro="" textlink="">
            <xdr:nvSpPr>
              <xdr:cNvPr id="1361925" name="Check Box 5" hidden="1">
                <a:extLst>
                  <a:ext uri="{63B3BB69-23CF-44E3-9099-C40C66FF867C}">
                    <a14:compatExt spid="_x0000_s1361925"/>
                  </a:ext>
                  <a:ext uri="{FF2B5EF4-FFF2-40B4-BE49-F238E27FC236}">
                    <a16:creationId xmlns:a16="http://schemas.microsoft.com/office/drawing/2014/main" id="{00000000-0008-0000-1A00-000005C81400}"/>
                  </a:ext>
                </a:extLst>
              </xdr:cNvPr>
              <xdr:cNvSpPr/>
            </xdr:nvSpPr>
            <xdr:spPr bwMode="auto">
              <a:xfrm>
                <a:off x="2981294" y="331470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1926" name="Check Box 6" hidden="1">
                <a:extLst>
                  <a:ext uri="{63B3BB69-23CF-44E3-9099-C40C66FF867C}">
                    <a14:compatExt spid="_x0000_s1361926"/>
                  </a:ext>
                  <a:ext uri="{FF2B5EF4-FFF2-40B4-BE49-F238E27FC236}">
                    <a16:creationId xmlns:a16="http://schemas.microsoft.com/office/drawing/2014/main" id="{00000000-0008-0000-1A00-000006C81400}"/>
                  </a:ext>
                </a:extLst>
              </xdr:cNvPr>
              <xdr:cNvSpPr/>
            </xdr:nvSpPr>
            <xdr:spPr bwMode="auto">
              <a:xfrm>
                <a:off x="3752901" y="331470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125282</xdr:colOff>
          <xdr:row>45</xdr:row>
          <xdr:rowOff>54348</xdr:rowOff>
        </xdr:from>
        <xdr:to>
          <xdr:col>25</xdr:col>
          <xdr:colOff>445322</xdr:colOff>
          <xdr:row>46</xdr:row>
          <xdr:rowOff>73399</xdr:rowOff>
        </xdr:to>
        <xdr:grpSp>
          <xdr:nvGrpSpPr>
            <xdr:cNvPr id="7" name="グループ化 6">
              <a:extLst>
                <a:ext uri="{FF2B5EF4-FFF2-40B4-BE49-F238E27FC236}">
                  <a16:creationId xmlns:a16="http://schemas.microsoft.com/office/drawing/2014/main" id="{00000000-0008-0000-1A00-000007000000}"/>
                </a:ext>
              </a:extLst>
            </xdr:cNvPr>
            <xdr:cNvGrpSpPr/>
          </xdr:nvGrpSpPr>
          <xdr:grpSpPr>
            <a:xfrm>
              <a:off x="3563807" y="7655298"/>
              <a:ext cx="1786890" cy="190501"/>
              <a:chOff x="2981316" y="3314700"/>
              <a:chExt cx="1447788" cy="209550"/>
            </a:xfrm>
          </xdr:grpSpPr>
          <xdr:sp macro="" textlink="">
            <xdr:nvSpPr>
              <xdr:cNvPr id="1361933" name="Check Box 13" hidden="1">
                <a:extLst>
                  <a:ext uri="{63B3BB69-23CF-44E3-9099-C40C66FF867C}">
                    <a14:compatExt spid="_x0000_s1361933"/>
                  </a:ext>
                  <a:ext uri="{FF2B5EF4-FFF2-40B4-BE49-F238E27FC236}">
                    <a16:creationId xmlns:a16="http://schemas.microsoft.com/office/drawing/2014/main" id="{00000000-0008-0000-1A00-00000DC81400}"/>
                  </a:ext>
                </a:extLst>
              </xdr:cNvPr>
              <xdr:cNvSpPr/>
            </xdr:nvSpPr>
            <xdr:spPr bwMode="auto">
              <a:xfrm>
                <a:off x="2981316" y="331470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1934" name="Check Box 14" hidden="1">
                <a:extLst>
                  <a:ext uri="{63B3BB69-23CF-44E3-9099-C40C66FF867C}">
                    <a14:compatExt spid="_x0000_s1361934"/>
                  </a:ext>
                  <a:ext uri="{FF2B5EF4-FFF2-40B4-BE49-F238E27FC236}">
                    <a16:creationId xmlns:a16="http://schemas.microsoft.com/office/drawing/2014/main" id="{00000000-0008-0000-1A00-00000EC81400}"/>
                  </a:ext>
                </a:extLst>
              </xdr:cNvPr>
              <xdr:cNvSpPr/>
            </xdr:nvSpPr>
            <xdr:spPr bwMode="auto">
              <a:xfrm>
                <a:off x="3752833" y="331470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121920</xdr:colOff>
          <xdr:row>48</xdr:row>
          <xdr:rowOff>0</xdr:rowOff>
        </xdr:from>
        <xdr:to>
          <xdr:col>25</xdr:col>
          <xdr:colOff>441960</xdr:colOff>
          <xdr:row>49</xdr:row>
          <xdr:rowOff>19051</xdr:rowOff>
        </xdr:to>
        <xdr:grpSp>
          <xdr:nvGrpSpPr>
            <xdr:cNvPr id="9" name="グループ化 8">
              <a:extLst>
                <a:ext uri="{FF2B5EF4-FFF2-40B4-BE49-F238E27FC236}">
                  <a16:creationId xmlns:a16="http://schemas.microsoft.com/office/drawing/2014/main" id="{00000000-0008-0000-1A00-000009000000}"/>
                </a:ext>
              </a:extLst>
            </xdr:cNvPr>
            <xdr:cNvGrpSpPr/>
          </xdr:nvGrpSpPr>
          <xdr:grpSpPr>
            <a:xfrm>
              <a:off x="3560445" y="8115300"/>
              <a:ext cx="1786890" cy="190501"/>
              <a:chOff x="2981316" y="3314700"/>
              <a:chExt cx="1447794" cy="209550"/>
            </a:xfrm>
          </xdr:grpSpPr>
          <xdr:sp macro="" textlink="">
            <xdr:nvSpPr>
              <xdr:cNvPr id="1361944" name="Check Box 24" hidden="1">
                <a:extLst>
                  <a:ext uri="{63B3BB69-23CF-44E3-9099-C40C66FF867C}">
                    <a14:compatExt spid="_x0000_s1361944"/>
                  </a:ext>
                  <a:ext uri="{FF2B5EF4-FFF2-40B4-BE49-F238E27FC236}">
                    <a16:creationId xmlns:a16="http://schemas.microsoft.com/office/drawing/2014/main" id="{00000000-0008-0000-1A00-000018C81400}"/>
                  </a:ext>
                </a:extLst>
              </xdr:cNvPr>
              <xdr:cNvSpPr/>
            </xdr:nvSpPr>
            <xdr:spPr bwMode="auto">
              <a:xfrm>
                <a:off x="2981316"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1945" name="Check Box 25" hidden="1">
                <a:extLst>
                  <a:ext uri="{63B3BB69-23CF-44E3-9099-C40C66FF867C}">
                    <a14:compatExt spid="_x0000_s1361945"/>
                  </a:ext>
                  <a:ext uri="{FF2B5EF4-FFF2-40B4-BE49-F238E27FC236}">
                    <a16:creationId xmlns:a16="http://schemas.microsoft.com/office/drawing/2014/main" id="{00000000-0008-0000-1A00-000019C81400}"/>
                  </a:ext>
                </a:extLst>
              </xdr:cNvPr>
              <xdr:cNvSpPr/>
            </xdr:nvSpPr>
            <xdr:spPr bwMode="auto">
              <a:xfrm>
                <a:off x="3752840"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121920</xdr:colOff>
          <xdr:row>54</xdr:row>
          <xdr:rowOff>60960</xdr:rowOff>
        </xdr:from>
        <xdr:to>
          <xdr:col>25</xdr:col>
          <xdr:colOff>441960</xdr:colOff>
          <xdr:row>55</xdr:row>
          <xdr:rowOff>80011</xdr:rowOff>
        </xdr:to>
        <xdr:grpSp>
          <xdr:nvGrpSpPr>
            <xdr:cNvPr id="10" name="グループ化 9">
              <a:extLst>
                <a:ext uri="{FF2B5EF4-FFF2-40B4-BE49-F238E27FC236}">
                  <a16:creationId xmlns:a16="http://schemas.microsoft.com/office/drawing/2014/main" id="{00000000-0008-0000-1A00-00000A000000}"/>
                </a:ext>
              </a:extLst>
            </xdr:cNvPr>
            <xdr:cNvGrpSpPr/>
          </xdr:nvGrpSpPr>
          <xdr:grpSpPr>
            <a:xfrm>
              <a:off x="3560445" y="9204960"/>
              <a:ext cx="1786890" cy="190501"/>
              <a:chOff x="2981316" y="3314700"/>
              <a:chExt cx="1447794" cy="209550"/>
            </a:xfrm>
          </xdr:grpSpPr>
          <xdr:sp macro="" textlink="">
            <xdr:nvSpPr>
              <xdr:cNvPr id="1361946" name="Check Box 26" hidden="1">
                <a:extLst>
                  <a:ext uri="{63B3BB69-23CF-44E3-9099-C40C66FF867C}">
                    <a14:compatExt spid="_x0000_s1361946"/>
                  </a:ext>
                  <a:ext uri="{FF2B5EF4-FFF2-40B4-BE49-F238E27FC236}">
                    <a16:creationId xmlns:a16="http://schemas.microsoft.com/office/drawing/2014/main" id="{00000000-0008-0000-1A00-00001AC81400}"/>
                  </a:ext>
                </a:extLst>
              </xdr:cNvPr>
              <xdr:cNvSpPr/>
            </xdr:nvSpPr>
            <xdr:spPr bwMode="auto">
              <a:xfrm>
                <a:off x="2981316"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1947" name="Check Box 27" hidden="1">
                <a:extLst>
                  <a:ext uri="{63B3BB69-23CF-44E3-9099-C40C66FF867C}">
                    <a14:compatExt spid="_x0000_s1361947"/>
                  </a:ext>
                  <a:ext uri="{FF2B5EF4-FFF2-40B4-BE49-F238E27FC236}">
                    <a16:creationId xmlns:a16="http://schemas.microsoft.com/office/drawing/2014/main" id="{00000000-0008-0000-1A00-00001BC81400}"/>
                  </a:ext>
                </a:extLst>
              </xdr:cNvPr>
              <xdr:cNvSpPr/>
            </xdr:nvSpPr>
            <xdr:spPr bwMode="auto">
              <a:xfrm>
                <a:off x="3752840"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121920</xdr:colOff>
          <xdr:row>57</xdr:row>
          <xdr:rowOff>30480</xdr:rowOff>
        </xdr:from>
        <xdr:to>
          <xdr:col>25</xdr:col>
          <xdr:colOff>441960</xdr:colOff>
          <xdr:row>58</xdr:row>
          <xdr:rowOff>49531</xdr:rowOff>
        </xdr:to>
        <xdr:grpSp>
          <xdr:nvGrpSpPr>
            <xdr:cNvPr id="11" name="グループ化 10">
              <a:extLst>
                <a:ext uri="{FF2B5EF4-FFF2-40B4-BE49-F238E27FC236}">
                  <a16:creationId xmlns:a16="http://schemas.microsoft.com/office/drawing/2014/main" id="{00000000-0008-0000-1A00-00000B000000}"/>
                </a:ext>
              </a:extLst>
            </xdr:cNvPr>
            <xdr:cNvGrpSpPr/>
          </xdr:nvGrpSpPr>
          <xdr:grpSpPr>
            <a:xfrm>
              <a:off x="3560445" y="9688830"/>
              <a:ext cx="1786890" cy="190501"/>
              <a:chOff x="2981316" y="3314700"/>
              <a:chExt cx="1447794" cy="209550"/>
            </a:xfrm>
          </xdr:grpSpPr>
          <xdr:sp macro="" textlink="">
            <xdr:nvSpPr>
              <xdr:cNvPr id="1361948" name="Check Box 28" hidden="1">
                <a:extLst>
                  <a:ext uri="{63B3BB69-23CF-44E3-9099-C40C66FF867C}">
                    <a14:compatExt spid="_x0000_s1361948"/>
                  </a:ext>
                  <a:ext uri="{FF2B5EF4-FFF2-40B4-BE49-F238E27FC236}">
                    <a16:creationId xmlns:a16="http://schemas.microsoft.com/office/drawing/2014/main" id="{00000000-0008-0000-1A00-00001CC81400}"/>
                  </a:ext>
                </a:extLst>
              </xdr:cNvPr>
              <xdr:cNvSpPr/>
            </xdr:nvSpPr>
            <xdr:spPr bwMode="auto">
              <a:xfrm>
                <a:off x="2981316" y="331470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1949" name="Check Box 29" hidden="1">
                <a:extLst>
                  <a:ext uri="{63B3BB69-23CF-44E3-9099-C40C66FF867C}">
                    <a14:compatExt spid="_x0000_s1361949"/>
                  </a:ext>
                  <a:ext uri="{FF2B5EF4-FFF2-40B4-BE49-F238E27FC236}">
                    <a16:creationId xmlns:a16="http://schemas.microsoft.com/office/drawing/2014/main" id="{00000000-0008-0000-1A00-00001DC81400}"/>
                  </a:ext>
                </a:extLst>
              </xdr:cNvPr>
              <xdr:cNvSpPr/>
            </xdr:nvSpPr>
            <xdr:spPr bwMode="auto">
              <a:xfrm>
                <a:off x="3752840" y="331470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10</xdr:col>
      <xdr:colOff>158113</xdr:colOff>
      <xdr:row>42</xdr:row>
      <xdr:rowOff>9525</xdr:rowOff>
    </xdr:from>
    <xdr:to>
      <xdr:col>31</xdr:col>
      <xdr:colOff>152399</xdr:colOff>
      <xdr:row>43</xdr:row>
      <xdr:rowOff>161925</xdr:rowOff>
    </xdr:to>
    <xdr:sp macro="" textlink="">
      <xdr:nvSpPr>
        <xdr:cNvPr id="2" name="Line 4">
          <a:extLst>
            <a:ext uri="{FF2B5EF4-FFF2-40B4-BE49-F238E27FC236}">
              <a16:creationId xmlns:a16="http://schemas.microsoft.com/office/drawing/2014/main" id="{00000000-0008-0000-1B00-000002000000}"/>
            </a:ext>
          </a:extLst>
        </xdr:cNvPr>
        <xdr:cNvSpPr>
          <a:spLocks noChangeShapeType="1"/>
        </xdr:cNvSpPr>
      </xdr:nvSpPr>
      <xdr:spPr bwMode="auto">
        <a:xfrm flipH="1">
          <a:off x="1701163" y="6419850"/>
          <a:ext cx="3232786" cy="323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11</xdr:col>
      <xdr:colOff>9522</xdr:colOff>
      <xdr:row>91</xdr:row>
      <xdr:rowOff>19050</xdr:rowOff>
    </xdr:from>
    <xdr:to>
      <xdr:col>31</xdr:col>
      <xdr:colOff>161924</xdr:colOff>
      <xdr:row>94</xdr:row>
      <xdr:rowOff>133349</xdr:rowOff>
    </xdr:to>
    <xdr:sp macro="" textlink="">
      <xdr:nvSpPr>
        <xdr:cNvPr id="3" name="Line 4">
          <a:extLst>
            <a:ext uri="{FF2B5EF4-FFF2-40B4-BE49-F238E27FC236}">
              <a16:creationId xmlns:a16="http://schemas.microsoft.com/office/drawing/2014/main" id="{00000000-0008-0000-1B00-000003000000}"/>
            </a:ext>
          </a:extLst>
        </xdr:cNvPr>
        <xdr:cNvSpPr>
          <a:spLocks noChangeShapeType="1"/>
        </xdr:cNvSpPr>
      </xdr:nvSpPr>
      <xdr:spPr bwMode="auto">
        <a:xfrm flipH="1">
          <a:off x="1924047" y="13992225"/>
          <a:ext cx="3590927" cy="57149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9522</xdr:colOff>
      <xdr:row>142</xdr:row>
      <xdr:rowOff>19050</xdr:rowOff>
    </xdr:from>
    <xdr:to>
      <xdr:col>31</xdr:col>
      <xdr:colOff>161924</xdr:colOff>
      <xdr:row>145</xdr:row>
      <xdr:rowOff>133349</xdr:rowOff>
    </xdr:to>
    <xdr:sp macro="" textlink="">
      <xdr:nvSpPr>
        <xdr:cNvPr id="4" name="Line 4">
          <a:extLst>
            <a:ext uri="{FF2B5EF4-FFF2-40B4-BE49-F238E27FC236}">
              <a16:creationId xmlns:a16="http://schemas.microsoft.com/office/drawing/2014/main" id="{00000000-0008-0000-1B00-000004000000}"/>
            </a:ext>
          </a:extLst>
        </xdr:cNvPr>
        <xdr:cNvSpPr>
          <a:spLocks noChangeShapeType="1"/>
        </xdr:cNvSpPr>
      </xdr:nvSpPr>
      <xdr:spPr bwMode="auto">
        <a:xfrm flipH="1">
          <a:off x="1924047" y="21831300"/>
          <a:ext cx="3590927" cy="57149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9522</xdr:colOff>
      <xdr:row>193</xdr:row>
      <xdr:rowOff>19050</xdr:rowOff>
    </xdr:from>
    <xdr:to>
      <xdr:col>31</xdr:col>
      <xdr:colOff>161924</xdr:colOff>
      <xdr:row>196</xdr:row>
      <xdr:rowOff>133349</xdr:rowOff>
    </xdr:to>
    <xdr:sp macro="" textlink="">
      <xdr:nvSpPr>
        <xdr:cNvPr id="5" name="Line 4">
          <a:extLst>
            <a:ext uri="{FF2B5EF4-FFF2-40B4-BE49-F238E27FC236}">
              <a16:creationId xmlns:a16="http://schemas.microsoft.com/office/drawing/2014/main" id="{00000000-0008-0000-1B00-000005000000}"/>
            </a:ext>
          </a:extLst>
        </xdr:cNvPr>
        <xdr:cNvSpPr>
          <a:spLocks noChangeShapeType="1"/>
        </xdr:cNvSpPr>
      </xdr:nvSpPr>
      <xdr:spPr bwMode="auto">
        <a:xfrm flipH="1">
          <a:off x="1924047" y="29756100"/>
          <a:ext cx="3590927" cy="57149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323849</xdr:colOff>
      <xdr:row>42</xdr:row>
      <xdr:rowOff>9525</xdr:rowOff>
    </xdr:from>
    <xdr:to>
      <xdr:col>50</xdr:col>
      <xdr:colOff>133348</xdr:colOff>
      <xdr:row>43</xdr:row>
      <xdr:rowOff>152401</xdr:rowOff>
    </xdr:to>
    <xdr:sp macro="" textlink="">
      <xdr:nvSpPr>
        <xdr:cNvPr id="7" name="Line 4">
          <a:extLst>
            <a:ext uri="{FF2B5EF4-FFF2-40B4-BE49-F238E27FC236}">
              <a16:creationId xmlns:a16="http://schemas.microsoft.com/office/drawing/2014/main" id="{00000000-0008-0000-1B00-000007000000}"/>
            </a:ext>
          </a:extLst>
        </xdr:cNvPr>
        <xdr:cNvSpPr>
          <a:spLocks noChangeShapeType="1"/>
        </xdr:cNvSpPr>
      </xdr:nvSpPr>
      <xdr:spPr bwMode="auto">
        <a:xfrm flipH="1">
          <a:off x="6229349" y="6419850"/>
          <a:ext cx="2114549" cy="3143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clientData/>
  </xdr:twoCellAnchor>
  <xdr:twoCellAnchor>
    <xdr:from>
      <xdr:col>35</xdr:col>
      <xdr:colOff>295274</xdr:colOff>
      <xdr:row>91</xdr:row>
      <xdr:rowOff>9525</xdr:rowOff>
    </xdr:from>
    <xdr:to>
      <xdr:col>50</xdr:col>
      <xdr:colOff>123823</xdr:colOff>
      <xdr:row>95</xdr:row>
      <xdr:rowOff>9524</xdr:rowOff>
    </xdr:to>
    <xdr:sp macro="" textlink="">
      <xdr:nvSpPr>
        <xdr:cNvPr id="8" name="Line 4">
          <a:extLst>
            <a:ext uri="{FF2B5EF4-FFF2-40B4-BE49-F238E27FC236}">
              <a16:creationId xmlns:a16="http://schemas.microsoft.com/office/drawing/2014/main" id="{00000000-0008-0000-1B00-000008000000}"/>
            </a:ext>
          </a:extLst>
        </xdr:cNvPr>
        <xdr:cNvSpPr>
          <a:spLocks noChangeShapeType="1"/>
        </xdr:cNvSpPr>
      </xdr:nvSpPr>
      <xdr:spPr bwMode="auto">
        <a:xfrm flipH="1">
          <a:off x="6200774" y="13982700"/>
          <a:ext cx="2133599" cy="60959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35</xdr:col>
      <xdr:colOff>304799</xdr:colOff>
      <xdr:row>141</xdr:row>
      <xdr:rowOff>209549</xdr:rowOff>
    </xdr:from>
    <xdr:to>
      <xdr:col>50</xdr:col>
      <xdr:colOff>123824</xdr:colOff>
      <xdr:row>146</xdr:row>
      <xdr:rowOff>9524</xdr:rowOff>
    </xdr:to>
    <xdr:sp macro="" textlink="">
      <xdr:nvSpPr>
        <xdr:cNvPr id="9" name="Line 4">
          <a:extLst>
            <a:ext uri="{FF2B5EF4-FFF2-40B4-BE49-F238E27FC236}">
              <a16:creationId xmlns:a16="http://schemas.microsoft.com/office/drawing/2014/main" id="{00000000-0008-0000-1B00-000009000000}"/>
            </a:ext>
          </a:extLst>
        </xdr:cNvPr>
        <xdr:cNvSpPr>
          <a:spLocks noChangeShapeType="1"/>
        </xdr:cNvSpPr>
      </xdr:nvSpPr>
      <xdr:spPr bwMode="auto">
        <a:xfrm flipH="1">
          <a:off x="6210299" y="21812249"/>
          <a:ext cx="2124075" cy="6191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36</xdr:col>
      <xdr:colOff>9525</xdr:colOff>
      <xdr:row>193</xdr:row>
      <xdr:rowOff>0</xdr:rowOff>
    </xdr:from>
    <xdr:to>
      <xdr:col>50</xdr:col>
      <xdr:colOff>123825</xdr:colOff>
      <xdr:row>196</xdr:row>
      <xdr:rowOff>133350</xdr:rowOff>
    </xdr:to>
    <xdr:sp macro="" textlink="">
      <xdr:nvSpPr>
        <xdr:cNvPr id="11" name="Line 4">
          <a:extLst>
            <a:ext uri="{FF2B5EF4-FFF2-40B4-BE49-F238E27FC236}">
              <a16:creationId xmlns:a16="http://schemas.microsoft.com/office/drawing/2014/main" id="{00000000-0008-0000-1B00-00000B000000}"/>
            </a:ext>
          </a:extLst>
        </xdr:cNvPr>
        <xdr:cNvSpPr>
          <a:spLocks noChangeShapeType="1"/>
        </xdr:cNvSpPr>
      </xdr:nvSpPr>
      <xdr:spPr bwMode="auto">
        <a:xfrm flipH="1">
          <a:off x="6238875" y="29727525"/>
          <a:ext cx="2095500" cy="5905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8</xdr:row>
      <xdr:rowOff>0</xdr:rowOff>
    </xdr:from>
    <xdr:to>
      <xdr:col>20</xdr:col>
      <xdr:colOff>19050</xdr:colOff>
      <xdr:row>12</xdr:row>
      <xdr:rowOff>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85850" y="1228725"/>
          <a:ext cx="2124075" cy="800100"/>
          <a:chOff x="1085850" y="1962150"/>
          <a:chExt cx="1638300" cy="809625"/>
        </a:xfrm>
      </xdr:grpSpPr>
      <xdr:cxnSp macro="">
        <xdr:nvCxnSpPr>
          <xdr:cNvPr id="3" name="直線コネクタ 2">
            <a:extLst>
              <a:ext uri="{FF2B5EF4-FFF2-40B4-BE49-F238E27FC236}">
                <a16:creationId xmlns:a16="http://schemas.microsoft.com/office/drawing/2014/main" id="{00000000-0008-0000-0200-000003000000}"/>
              </a:ext>
            </a:extLst>
          </xdr:cNvPr>
          <xdr:cNvCxnSpPr/>
        </xdr:nvCxnSpPr>
        <xdr:spPr>
          <a:xfrm flipV="1">
            <a:off x="1085850" y="1971675"/>
            <a:ext cx="1619250" cy="8001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4" name="直線コネクタ 3">
            <a:extLst>
              <a:ext uri="{FF2B5EF4-FFF2-40B4-BE49-F238E27FC236}">
                <a16:creationId xmlns:a16="http://schemas.microsoft.com/office/drawing/2014/main" id="{00000000-0008-0000-0200-000004000000}"/>
              </a:ext>
            </a:extLst>
          </xdr:cNvPr>
          <xdr:cNvCxnSpPr/>
        </xdr:nvCxnSpPr>
        <xdr:spPr>
          <a:xfrm>
            <a:off x="1085850" y="1962150"/>
            <a:ext cx="1638300" cy="8096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18</xdr:col>
          <xdr:colOff>154459</xdr:colOff>
          <xdr:row>32</xdr:row>
          <xdr:rowOff>118676</xdr:rowOff>
        </xdr:from>
        <xdr:to>
          <xdr:col>33</xdr:col>
          <xdr:colOff>76907</xdr:colOff>
          <xdr:row>33</xdr:row>
          <xdr:rowOff>118677</xdr:rowOff>
        </xdr:to>
        <xdr:grpSp>
          <xdr:nvGrpSpPr>
            <xdr:cNvPr id="5" name="グループ化 4">
              <a:extLst>
                <a:ext uri="{FF2B5EF4-FFF2-40B4-BE49-F238E27FC236}">
                  <a16:creationId xmlns:a16="http://schemas.microsoft.com/office/drawing/2014/main" id="{00000000-0008-0000-0200-000005000000}"/>
                </a:ext>
              </a:extLst>
            </xdr:cNvPr>
            <xdr:cNvGrpSpPr/>
          </xdr:nvGrpSpPr>
          <xdr:grpSpPr>
            <a:xfrm>
              <a:off x="3021484" y="5747951"/>
              <a:ext cx="2351323" cy="171451"/>
              <a:chOff x="3314666" y="1066800"/>
              <a:chExt cx="1133440" cy="209550"/>
            </a:xfrm>
          </xdr:grpSpPr>
          <xdr:sp macro="" textlink="">
            <xdr:nvSpPr>
              <xdr:cNvPr id="1534977" name="Check Box 1" descr="ない" hidden="1">
                <a:extLst>
                  <a:ext uri="{63B3BB69-23CF-44E3-9099-C40C66FF867C}">
                    <a14:compatExt spid="_x0000_s1534977"/>
                  </a:ext>
                  <a:ext uri="{FF2B5EF4-FFF2-40B4-BE49-F238E27FC236}">
                    <a16:creationId xmlns:a16="http://schemas.microsoft.com/office/drawing/2014/main" id="{00000000-0008-0000-0200-0000016C1700}"/>
                  </a:ext>
                </a:extLst>
              </xdr:cNvPr>
              <xdr:cNvSpPr/>
            </xdr:nvSpPr>
            <xdr:spPr bwMode="auto">
              <a:xfrm>
                <a:off x="331466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534978" name="Check Box 2" descr="ない" hidden="1">
                <a:extLst>
                  <a:ext uri="{63B3BB69-23CF-44E3-9099-C40C66FF867C}">
                    <a14:compatExt spid="_x0000_s1534978"/>
                  </a:ext>
                  <a:ext uri="{FF2B5EF4-FFF2-40B4-BE49-F238E27FC236}">
                    <a16:creationId xmlns:a16="http://schemas.microsoft.com/office/drawing/2014/main" id="{00000000-0008-0000-0200-0000026C1700}"/>
                  </a:ext>
                </a:extLst>
              </xdr:cNvPr>
              <xdr:cNvSpPr/>
            </xdr:nvSpPr>
            <xdr:spPr bwMode="auto">
              <a:xfrm>
                <a:off x="396233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8</xdr:col>
      <xdr:colOff>135253</xdr:colOff>
      <xdr:row>36</xdr:row>
      <xdr:rowOff>10884</xdr:rowOff>
    </xdr:from>
    <xdr:to>
      <xdr:col>21</xdr:col>
      <xdr:colOff>195942</xdr:colOff>
      <xdr:row>37</xdr:row>
      <xdr:rowOff>161924</xdr:rowOff>
    </xdr:to>
    <xdr:sp macro="" textlink="">
      <xdr:nvSpPr>
        <xdr:cNvPr id="7" name="Line 4">
          <a:extLst>
            <a:ext uri="{FF2B5EF4-FFF2-40B4-BE49-F238E27FC236}">
              <a16:creationId xmlns:a16="http://schemas.microsoft.com/office/drawing/2014/main" id="{00000000-0008-0000-1C00-000007000000}"/>
            </a:ext>
          </a:extLst>
        </xdr:cNvPr>
        <xdr:cNvSpPr>
          <a:spLocks noChangeShapeType="1"/>
        </xdr:cNvSpPr>
      </xdr:nvSpPr>
      <xdr:spPr bwMode="auto">
        <a:xfrm flipH="1">
          <a:off x="1376224" y="6041570"/>
          <a:ext cx="1976575" cy="3252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152398</xdr:colOff>
      <xdr:row>36</xdr:row>
      <xdr:rowOff>0</xdr:rowOff>
    </xdr:from>
    <xdr:to>
      <xdr:col>57</xdr:col>
      <xdr:colOff>10885</xdr:colOff>
      <xdr:row>37</xdr:row>
      <xdr:rowOff>151041</xdr:rowOff>
    </xdr:to>
    <xdr:sp macro="" textlink="">
      <xdr:nvSpPr>
        <xdr:cNvPr id="2" name="Line 4">
          <a:extLst>
            <a:ext uri="{FF2B5EF4-FFF2-40B4-BE49-F238E27FC236}">
              <a16:creationId xmlns:a16="http://schemas.microsoft.com/office/drawing/2014/main" id="{00000000-0008-0000-1C00-000002000000}"/>
            </a:ext>
          </a:extLst>
        </xdr:cNvPr>
        <xdr:cNvSpPr>
          <a:spLocks noChangeShapeType="1"/>
        </xdr:cNvSpPr>
      </xdr:nvSpPr>
      <xdr:spPr bwMode="auto">
        <a:xfrm flipH="1">
          <a:off x="4789712" y="6096000"/>
          <a:ext cx="4354287" cy="3252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36</xdr:row>
      <xdr:rowOff>32657</xdr:rowOff>
    </xdr:from>
    <xdr:to>
      <xdr:col>68</xdr:col>
      <xdr:colOff>141515</xdr:colOff>
      <xdr:row>37</xdr:row>
      <xdr:rowOff>151040</xdr:rowOff>
    </xdr:to>
    <xdr:sp macro="" textlink="">
      <xdr:nvSpPr>
        <xdr:cNvPr id="3" name="Line 4">
          <a:extLst>
            <a:ext uri="{FF2B5EF4-FFF2-40B4-BE49-F238E27FC236}">
              <a16:creationId xmlns:a16="http://schemas.microsoft.com/office/drawing/2014/main" id="{00000000-0008-0000-1C00-000003000000}"/>
            </a:ext>
          </a:extLst>
        </xdr:cNvPr>
        <xdr:cNvSpPr>
          <a:spLocks noChangeShapeType="1"/>
        </xdr:cNvSpPr>
      </xdr:nvSpPr>
      <xdr:spPr bwMode="auto">
        <a:xfrm flipH="1">
          <a:off x="9557657" y="6128657"/>
          <a:ext cx="1393372" cy="2925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141513</xdr:colOff>
      <xdr:row>85</xdr:row>
      <xdr:rowOff>195944</xdr:rowOff>
    </xdr:from>
    <xdr:to>
      <xdr:col>21</xdr:col>
      <xdr:colOff>185056</xdr:colOff>
      <xdr:row>89</xdr:row>
      <xdr:rowOff>161927</xdr:rowOff>
    </xdr:to>
    <xdr:sp macro="" textlink="">
      <xdr:nvSpPr>
        <xdr:cNvPr id="4" name="Line 4">
          <a:extLst>
            <a:ext uri="{FF2B5EF4-FFF2-40B4-BE49-F238E27FC236}">
              <a16:creationId xmlns:a16="http://schemas.microsoft.com/office/drawing/2014/main" id="{00000000-0008-0000-1C00-000004000000}"/>
            </a:ext>
          </a:extLst>
        </xdr:cNvPr>
        <xdr:cNvSpPr>
          <a:spLocks noChangeShapeType="1"/>
        </xdr:cNvSpPr>
      </xdr:nvSpPr>
      <xdr:spPr bwMode="auto">
        <a:xfrm flipH="1">
          <a:off x="1817913" y="14478001"/>
          <a:ext cx="1959429" cy="7062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152399</xdr:colOff>
      <xdr:row>86</xdr:row>
      <xdr:rowOff>10886</xdr:rowOff>
    </xdr:from>
    <xdr:to>
      <xdr:col>56</xdr:col>
      <xdr:colOff>119742</xdr:colOff>
      <xdr:row>89</xdr:row>
      <xdr:rowOff>151040</xdr:rowOff>
    </xdr:to>
    <xdr:sp macro="" textlink="">
      <xdr:nvSpPr>
        <xdr:cNvPr id="5" name="Line 4">
          <a:extLst>
            <a:ext uri="{FF2B5EF4-FFF2-40B4-BE49-F238E27FC236}">
              <a16:creationId xmlns:a16="http://schemas.microsoft.com/office/drawing/2014/main" id="{00000000-0008-0000-1C00-000005000000}"/>
            </a:ext>
          </a:extLst>
        </xdr:cNvPr>
        <xdr:cNvSpPr>
          <a:spLocks noChangeShapeType="1"/>
        </xdr:cNvSpPr>
      </xdr:nvSpPr>
      <xdr:spPr bwMode="auto">
        <a:xfrm flipH="1">
          <a:off x="4789713" y="14510657"/>
          <a:ext cx="4321629" cy="6626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86</xdr:row>
      <xdr:rowOff>10886</xdr:rowOff>
    </xdr:from>
    <xdr:to>
      <xdr:col>68</xdr:col>
      <xdr:colOff>119743</xdr:colOff>
      <xdr:row>89</xdr:row>
      <xdr:rowOff>118382</xdr:rowOff>
    </xdr:to>
    <xdr:sp macro="" textlink="">
      <xdr:nvSpPr>
        <xdr:cNvPr id="6" name="Line 4">
          <a:extLst>
            <a:ext uri="{FF2B5EF4-FFF2-40B4-BE49-F238E27FC236}">
              <a16:creationId xmlns:a16="http://schemas.microsoft.com/office/drawing/2014/main" id="{00000000-0008-0000-1C00-000006000000}"/>
            </a:ext>
          </a:extLst>
        </xdr:cNvPr>
        <xdr:cNvSpPr>
          <a:spLocks noChangeShapeType="1"/>
        </xdr:cNvSpPr>
      </xdr:nvSpPr>
      <xdr:spPr bwMode="auto">
        <a:xfrm flipH="1">
          <a:off x="9122229" y="14510657"/>
          <a:ext cx="1371600" cy="63001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141513</xdr:colOff>
      <xdr:row>137</xdr:row>
      <xdr:rowOff>195944</xdr:rowOff>
    </xdr:from>
    <xdr:to>
      <xdr:col>21</xdr:col>
      <xdr:colOff>185056</xdr:colOff>
      <xdr:row>141</xdr:row>
      <xdr:rowOff>161927</xdr:rowOff>
    </xdr:to>
    <xdr:sp macro="" textlink="">
      <xdr:nvSpPr>
        <xdr:cNvPr id="8" name="Line 4">
          <a:extLst>
            <a:ext uri="{FF2B5EF4-FFF2-40B4-BE49-F238E27FC236}">
              <a16:creationId xmlns:a16="http://schemas.microsoft.com/office/drawing/2014/main" id="{00000000-0008-0000-1C00-000008000000}"/>
            </a:ext>
          </a:extLst>
        </xdr:cNvPr>
        <xdr:cNvSpPr>
          <a:spLocks noChangeShapeType="1"/>
        </xdr:cNvSpPr>
      </xdr:nvSpPr>
      <xdr:spPr bwMode="auto">
        <a:xfrm flipH="1">
          <a:off x="1374864" y="14478001"/>
          <a:ext cx="1967049" cy="7062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152399</xdr:colOff>
      <xdr:row>138</xdr:row>
      <xdr:rowOff>10886</xdr:rowOff>
    </xdr:from>
    <xdr:to>
      <xdr:col>56</xdr:col>
      <xdr:colOff>119742</xdr:colOff>
      <xdr:row>141</xdr:row>
      <xdr:rowOff>151040</xdr:rowOff>
    </xdr:to>
    <xdr:sp macro="" textlink="">
      <xdr:nvSpPr>
        <xdr:cNvPr id="9" name="Line 4">
          <a:extLst>
            <a:ext uri="{FF2B5EF4-FFF2-40B4-BE49-F238E27FC236}">
              <a16:creationId xmlns:a16="http://schemas.microsoft.com/office/drawing/2014/main" id="{00000000-0008-0000-1C00-000009000000}"/>
            </a:ext>
          </a:extLst>
        </xdr:cNvPr>
        <xdr:cNvSpPr>
          <a:spLocks noChangeShapeType="1"/>
        </xdr:cNvSpPr>
      </xdr:nvSpPr>
      <xdr:spPr bwMode="auto">
        <a:xfrm flipH="1">
          <a:off x="4354285" y="14510657"/>
          <a:ext cx="4321628" cy="66266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137</xdr:row>
      <xdr:rowOff>152400</xdr:rowOff>
    </xdr:from>
    <xdr:to>
      <xdr:col>68</xdr:col>
      <xdr:colOff>119743</xdr:colOff>
      <xdr:row>141</xdr:row>
      <xdr:rowOff>118382</xdr:rowOff>
    </xdr:to>
    <xdr:sp macro="" textlink="">
      <xdr:nvSpPr>
        <xdr:cNvPr id="10" name="Line 4">
          <a:extLst>
            <a:ext uri="{FF2B5EF4-FFF2-40B4-BE49-F238E27FC236}">
              <a16:creationId xmlns:a16="http://schemas.microsoft.com/office/drawing/2014/main" id="{00000000-0008-0000-1C00-00000A000000}"/>
            </a:ext>
          </a:extLst>
        </xdr:cNvPr>
        <xdr:cNvSpPr>
          <a:spLocks noChangeShapeType="1"/>
        </xdr:cNvSpPr>
      </xdr:nvSpPr>
      <xdr:spPr bwMode="auto">
        <a:xfrm flipH="1">
          <a:off x="9122229" y="23186571"/>
          <a:ext cx="1371600" cy="662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141513</xdr:colOff>
      <xdr:row>189</xdr:row>
      <xdr:rowOff>195944</xdr:rowOff>
    </xdr:from>
    <xdr:to>
      <xdr:col>21</xdr:col>
      <xdr:colOff>185056</xdr:colOff>
      <xdr:row>193</xdr:row>
      <xdr:rowOff>161927</xdr:rowOff>
    </xdr:to>
    <xdr:sp macro="" textlink="">
      <xdr:nvSpPr>
        <xdr:cNvPr id="11" name="Line 4">
          <a:extLst>
            <a:ext uri="{FF2B5EF4-FFF2-40B4-BE49-F238E27FC236}">
              <a16:creationId xmlns:a16="http://schemas.microsoft.com/office/drawing/2014/main" id="{00000000-0008-0000-1C00-00000B000000}"/>
            </a:ext>
          </a:extLst>
        </xdr:cNvPr>
        <xdr:cNvSpPr>
          <a:spLocks noChangeShapeType="1"/>
        </xdr:cNvSpPr>
      </xdr:nvSpPr>
      <xdr:spPr bwMode="auto">
        <a:xfrm flipH="1">
          <a:off x="1374864" y="23207255"/>
          <a:ext cx="1967049" cy="68552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152399</xdr:colOff>
      <xdr:row>190</xdr:row>
      <xdr:rowOff>10886</xdr:rowOff>
    </xdr:from>
    <xdr:to>
      <xdr:col>56</xdr:col>
      <xdr:colOff>119742</xdr:colOff>
      <xdr:row>193</xdr:row>
      <xdr:rowOff>151040</xdr:rowOff>
    </xdr:to>
    <xdr:sp macro="" textlink="">
      <xdr:nvSpPr>
        <xdr:cNvPr id="12" name="Line 4">
          <a:extLst>
            <a:ext uri="{FF2B5EF4-FFF2-40B4-BE49-F238E27FC236}">
              <a16:creationId xmlns:a16="http://schemas.microsoft.com/office/drawing/2014/main" id="{00000000-0008-0000-1C00-00000C000000}"/>
            </a:ext>
          </a:extLst>
        </xdr:cNvPr>
        <xdr:cNvSpPr>
          <a:spLocks noChangeShapeType="1"/>
        </xdr:cNvSpPr>
      </xdr:nvSpPr>
      <xdr:spPr bwMode="auto">
        <a:xfrm flipH="1">
          <a:off x="4354285" y="23219229"/>
          <a:ext cx="4321628" cy="662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60</xdr:col>
      <xdr:colOff>0</xdr:colOff>
      <xdr:row>189</xdr:row>
      <xdr:rowOff>152400</xdr:rowOff>
    </xdr:from>
    <xdr:to>
      <xdr:col>68</xdr:col>
      <xdr:colOff>119743</xdr:colOff>
      <xdr:row>193</xdr:row>
      <xdr:rowOff>118382</xdr:rowOff>
    </xdr:to>
    <xdr:sp macro="" textlink="">
      <xdr:nvSpPr>
        <xdr:cNvPr id="13" name="Line 4">
          <a:extLst>
            <a:ext uri="{FF2B5EF4-FFF2-40B4-BE49-F238E27FC236}">
              <a16:creationId xmlns:a16="http://schemas.microsoft.com/office/drawing/2014/main" id="{00000000-0008-0000-1C00-00000D000000}"/>
            </a:ext>
          </a:extLst>
        </xdr:cNvPr>
        <xdr:cNvSpPr>
          <a:spLocks noChangeShapeType="1"/>
        </xdr:cNvSpPr>
      </xdr:nvSpPr>
      <xdr:spPr bwMode="auto">
        <a:xfrm flipH="1">
          <a:off x="9122229" y="23186571"/>
          <a:ext cx="1371600" cy="66266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44823</xdr:colOff>
      <xdr:row>42</xdr:row>
      <xdr:rowOff>8965</xdr:rowOff>
    </xdr:from>
    <xdr:to>
      <xdr:col>26</xdr:col>
      <xdr:colOff>8965</xdr:colOff>
      <xdr:row>43</xdr:row>
      <xdr:rowOff>156883</xdr:rowOff>
    </xdr:to>
    <xdr:sp macro="" textlink="">
      <xdr:nvSpPr>
        <xdr:cNvPr id="2" name="Line 4">
          <a:extLst>
            <a:ext uri="{FF2B5EF4-FFF2-40B4-BE49-F238E27FC236}">
              <a16:creationId xmlns:a16="http://schemas.microsoft.com/office/drawing/2014/main" id="{00000000-0008-0000-1D00-000002000000}"/>
            </a:ext>
          </a:extLst>
        </xdr:cNvPr>
        <xdr:cNvSpPr>
          <a:spLocks noChangeShapeType="1"/>
        </xdr:cNvSpPr>
      </xdr:nvSpPr>
      <xdr:spPr bwMode="auto">
        <a:xfrm flipH="1">
          <a:off x="1748117" y="6418730"/>
          <a:ext cx="2223248" cy="32721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156432</xdr:colOff>
      <xdr:row>193</xdr:row>
      <xdr:rowOff>0</xdr:rowOff>
    </xdr:from>
    <xdr:to>
      <xdr:col>25</xdr:col>
      <xdr:colOff>188258</xdr:colOff>
      <xdr:row>196</xdr:row>
      <xdr:rowOff>145676</xdr:rowOff>
    </xdr:to>
    <xdr:sp macro="" textlink="">
      <xdr:nvSpPr>
        <xdr:cNvPr id="5" name="Line 4">
          <a:extLst>
            <a:ext uri="{FF2B5EF4-FFF2-40B4-BE49-F238E27FC236}">
              <a16:creationId xmlns:a16="http://schemas.microsoft.com/office/drawing/2014/main" id="{00000000-0008-0000-1D00-000005000000}"/>
            </a:ext>
          </a:extLst>
        </xdr:cNvPr>
        <xdr:cNvSpPr>
          <a:spLocks noChangeShapeType="1"/>
        </xdr:cNvSpPr>
      </xdr:nvSpPr>
      <xdr:spPr bwMode="auto">
        <a:xfrm flipH="1">
          <a:off x="1698361" y="29735929"/>
          <a:ext cx="2255073" cy="60287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143991</xdr:colOff>
      <xdr:row>193</xdr:row>
      <xdr:rowOff>1</xdr:rowOff>
    </xdr:from>
    <xdr:to>
      <xdr:col>57</xdr:col>
      <xdr:colOff>8964</xdr:colOff>
      <xdr:row>196</xdr:row>
      <xdr:rowOff>124385</xdr:rowOff>
    </xdr:to>
    <xdr:sp macro="" textlink="">
      <xdr:nvSpPr>
        <xdr:cNvPr id="8" name="Line 4">
          <a:extLst>
            <a:ext uri="{FF2B5EF4-FFF2-40B4-BE49-F238E27FC236}">
              <a16:creationId xmlns:a16="http://schemas.microsoft.com/office/drawing/2014/main" id="{00000000-0008-0000-1D00-000008000000}"/>
            </a:ext>
          </a:extLst>
        </xdr:cNvPr>
        <xdr:cNvSpPr>
          <a:spLocks noChangeShapeType="1"/>
        </xdr:cNvSpPr>
      </xdr:nvSpPr>
      <xdr:spPr bwMode="auto">
        <a:xfrm flipH="1">
          <a:off x="4904250" y="29735930"/>
          <a:ext cx="4159067" cy="58158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9522</xdr:colOff>
      <xdr:row>142</xdr:row>
      <xdr:rowOff>0</xdr:rowOff>
    </xdr:from>
    <xdr:to>
      <xdr:col>26</xdr:col>
      <xdr:colOff>0</xdr:colOff>
      <xdr:row>145</xdr:row>
      <xdr:rowOff>133349</xdr:rowOff>
    </xdr:to>
    <xdr:sp macro="" textlink="">
      <xdr:nvSpPr>
        <xdr:cNvPr id="9" name="Line 4">
          <a:extLst>
            <a:ext uri="{FF2B5EF4-FFF2-40B4-BE49-F238E27FC236}">
              <a16:creationId xmlns:a16="http://schemas.microsoft.com/office/drawing/2014/main" id="{00000000-0008-0000-1D00-000009000000}"/>
            </a:ext>
          </a:extLst>
        </xdr:cNvPr>
        <xdr:cNvSpPr>
          <a:spLocks noChangeShapeType="1"/>
        </xdr:cNvSpPr>
      </xdr:nvSpPr>
      <xdr:spPr bwMode="auto">
        <a:xfrm flipH="1">
          <a:off x="1712816" y="21829059"/>
          <a:ext cx="2249584"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9522</xdr:colOff>
      <xdr:row>91</xdr:row>
      <xdr:rowOff>26895</xdr:rowOff>
    </xdr:from>
    <xdr:to>
      <xdr:col>26</xdr:col>
      <xdr:colOff>0</xdr:colOff>
      <xdr:row>94</xdr:row>
      <xdr:rowOff>133349</xdr:rowOff>
    </xdr:to>
    <xdr:sp macro="" textlink="">
      <xdr:nvSpPr>
        <xdr:cNvPr id="10" name="Line 4">
          <a:extLst>
            <a:ext uri="{FF2B5EF4-FFF2-40B4-BE49-F238E27FC236}">
              <a16:creationId xmlns:a16="http://schemas.microsoft.com/office/drawing/2014/main" id="{00000000-0008-0000-1D00-00000A000000}"/>
            </a:ext>
          </a:extLst>
        </xdr:cNvPr>
        <xdr:cNvSpPr>
          <a:spLocks noChangeShapeType="1"/>
        </xdr:cNvSpPr>
      </xdr:nvSpPr>
      <xdr:spPr bwMode="auto">
        <a:xfrm flipH="1">
          <a:off x="1712816" y="14002871"/>
          <a:ext cx="2249584" cy="563654"/>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152399</xdr:colOff>
      <xdr:row>41</xdr:row>
      <xdr:rowOff>197224</xdr:rowOff>
    </xdr:from>
    <xdr:to>
      <xdr:col>56</xdr:col>
      <xdr:colOff>134469</xdr:colOff>
      <xdr:row>43</xdr:row>
      <xdr:rowOff>147918</xdr:rowOff>
    </xdr:to>
    <xdr:sp macro="" textlink="">
      <xdr:nvSpPr>
        <xdr:cNvPr id="3" name="Line 4">
          <a:extLst>
            <a:ext uri="{FF2B5EF4-FFF2-40B4-BE49-F238E27FC236}">
              <a16:creationId xmlns:a16="http://schemas.microsoft.com/office/drawing/2014/main" id="{00000000-0008-0000-1D00-000003000000}"/>
            </a:ext>
          </a:extLst>
        </xdr:cNvPr>
        <xdr:cNvSpPr>
          <a:spLocks noChangeShapeType="1"/>
        </xdr:cNvSpPr>
      </xdr:nvSpPr>
      <xdr:spPr bwMode="auto">
        <a:xfrm flipH="1">
          <a:off x="4912658" y="6400800"/>
          <a:ext cx="4132729" cy="33617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42</xdr:row>
      <xdr:rowOff>17928</xdr:rowOff>
    </xdr:from>
    <xdr:to>
      <xdr:col>64</xdr:col>
      <xdr:colOff>197224</xdr:colOff>
      <xdr:row>43</xdr:row>
      <xdr:rowOff>147917</xdr:rowOff>
    </xdr:to>
    <xdr:sp macro="" textlink="">
      <xdr:nvSpPr>
        <xdr:cNvPr id="4" name="Line 4">
          <a:extLst>
            <a:ext uri="{FF2B5EF4-FFF2-40B4-BE49-F238E27FC236}">
              <a16:creationId xmlns:a16="http://schemas.microsoft.com/office/drawing/2014/main" id="{00000000-0008-0000-1D00-000004000000}"/>
            </a:ext>
          </a:extLst>
        </xdr:cNvPr>
        <xdr:cNvSpPr>
          <a:spLocks noChangeShapeType="1"/>
        </xdr:cNvSpPr>
      </xdr:nvSpPr>
      <xdr:spPr bwMode="auto">
        <a:xfrm flipH="1">
          <a:off x="9412941" y="6427693"/>
          <a:ext cx="1237130" cy="30928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143434</xdr:colOff>
      <xdr:row>91</xdr:row>
      <xdr:rowOff>0</xdr:rowOff>
    </xdr:from>
    <xdr:to>
      <xdr:col>57</xdr:col>
      <xdr:colOff>17927</xdr:colOff>
      <xdr:row>94</xdr:row>
      <xdr:rowOff>134471</xdr:rowOff>
    </xdr:to>
    <xdr:sp macro="" textlink="">
      <xdr:nvSpPr>
        <xdr:cNvPr id="6" name="Line 4">
          <a:extLst>
            <a:ext uri="{FF2B5EF4-FFF2-40B4-BE49-F238E27FC236}">
              <a16:creationId xmlns:a16="http://schemas.microsoft.com/office/drawing/2014/main" id="{00000000-0008-0000-1D00-000006000000}"/>
            </a:ext>
          </a:extLst>
        </xdr:cNvPr>
        <xdr:cNvSpPr>
          <a:spLocks noChangeShapeType="1"/>
        </xdr:cNvSpPr>
      </xdr:nvSpPr>
      <xdr:spPr bwMode="auto">
        <a:xfrm flipH="1">
          <a:off x="4903693" y="13975976"/>
          <a:ext cx="4168587" cy="59167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90</xdr:row>
      <xdr:rowOff>197224</xdr:rowOff>
    </xdr:from>
    <xdr:to>
      <xdr:col>64</xdr:col>
      <xdr:colOff>188259</xdr:colOff>
      <xdr:row>95</xdr:row>
      <xdr:rowOff>4483</xdr:rowOff>
    </xdr:to>
    <xdr:sp macro="" textlink="">
      <xdr:nvSpPr>
        <xdr:cNvPr id="7" name="Line 4">
          <a:extLst>
            <a:ext uri="{FF2B5EF4-FFF2-40B4-BE49-F238E27FC236}">
              <a16:creationId xmlns:a16="http://schemas.microsoft.com/office/drawing/2014/main" id="{00000000-0008-0000-1D00-000007000000}"/>
            </a:ext>
          </a:extLst>
        </xdr:cNvPr>
        <xdr:cNvSpPr>
          <a:spLocks noChangeShapeType="1"/>
        </xdr:cNvSpPr>
      </xdr:nvSpPr>
      <xdr:spPr bwMode="auto">
        <a:xfrm flipH="1">
          <a:off x="9412941" y="13967012"/>
          <a:ext cx="1228165" cy="62304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143434</xdr:colOff>
      <xdr:row>142</xdr:row>
      <xdr:rowOff>8965</xdr:rowOff>
    </xdr:from>
    <xdr:to>
      <xdr:col>56</xdr:col>
      <xdr:colOff>143434</xdr:colOff>
      <xdr:row>145</xdr:row>
      <xdr:rowOff>142314</xdr:rowOff>
    </xdr:to>
    <xdr:sp macro="" textlink="">
      <xdr:nvSpPr>
        <xdr:cNvPr id="11" name="Line 4">
          <a:extLst>
            <a:ext uri="{FF2B5EF4-FFF2-40B4-BE49-F238E27FC236}">
              <a16:creationId xmlns:a16="http://schemas.microsoft.com/office/drawing/2014/main" id="{00000000-0008-0000-1D00-00000B000000}"/>
            </a:ext>
          </a:extLst>
        </xdr:cNvPr>
        <xdr:cNvSpPr>
          <a:spLocks noChangeShapeType="1"/>
        </xdr:cNvSpPr>
      </xdr:nvSpPr>
      <xdr:spPr bwMode="auto">
        <a:xfrm flipH="1">
          <a:off x="4903693" y="21838024"/>
          <a:ext cx="4150659"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59</xdr:col>
      <xdr:colOff>0</xdr:colOff>
      <xdr:row>142</xdr:row>
      <xdr:rowOff>0</xdr:rowOff>
    </xdr:from>
    <xdr:to>
      <xdr:col>64</xdr:col>
      <xdr:colOff>197224</xdr:colOff>
      <xdr:row>145</xdr:row>
      <xdr:rowOff>133349</xdr:rowOff>
    </xdr:to>
    <xdr:sp macro="" textlink="">
      <xdr:nvSpPr>
        <xdr:cNvPr id="12" name="Line 4">
          <a:extLst>
            <a:ext uri="{FF2B5EF4-FFF2-40B4-BE49-F238E27FC236}">
              <a16:creationId xmlns:a16="http://schemas.microsoft.com/office/drawing/2014/main" id="{00000000-0008-0000-1D00-00000C000000}"/>
            </a:ext>
          </a:extLst>
        </xdr:cNvPr>
        <xdr:cNvSpPr>
          <a:spLocks noChangeShapeType="1"/>
        </xdr:cNvSpPr>
      </xdr:nvSpPr>
      <xdr:spPr bwMode="auto">
        <a:xfrm flipH="1">
          <a:off x="9412941" y="21829059"/>
          <a:ext cx="1237130"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58</xdr:col>
      <xdr:colOff>170330</xdr:colOff>
      <xdr:row>193</xdr:row>
      <xdr:rowOff>0</xdr:rowOff>
    </xdr:from>
    <xdr:to>
      <xdr:col>64</xdr:col>
      <xdr:colOff>197224</xdr:colOff>
      <xdr:row>197</xdr:row>
      <xdr:rowOff>2240</xdr:rowOff>
    </xdr:to>
    <xdr:sp macro="" textlink="">
      <xdr:nvSpPr>
        <xdr:cNvPr id="13" name="Line 4">
          <a:extLst>
            <a:ext uri="{FF2B5EF4-FFF2-40B4-BE49-F238E27FC236}">
              <a16:creationId xmlns:a16="http://schemas.microsoft.com/office/drawing/2014/main" id="{00000000-0008-0000-1D00-00000D000000}"/>
            </a:ext>
          </a:extLst>
        </xdr:cNvPr>
        <xdr:cNvSpPr>
          <a:spLocks noChangeShapeType="1"/>
        </xdr:cNvSpPr>
      </xdr:nvSpPr>
      <xdr:spPr bwMode="auto">
        <a:xfrm flipH="1">
          <a:off x="9403977" y="29735929"/>
          <a:ext cx="1246094" cy="61184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44823</xdr:colOff>
      <xdr:row>39</xdr:row>
      <xdr:rowOff>20319</xdr:rowOff>
    </xdr:from>
    <xdr:to>
      <xdr:col>22</xdr:col>
      <xdr:colOff>0</xdr:colOff>
      <xdr:row>40</xdr:row>
      <xdr:rowOff>149262</xdr:rowOff>
    </xdr:to>
    <xdr:sp macro="" textlink="">
      <xdr:nvSpPr>
        <xdr:cNvPr id="8" name="Line 4">
          <a:extLst>
            <a:ext uri="{FF2B5EF4-FFF2-40B4-BE49-F238E27FC236}">
              <a16:creationId xmlns:a16="http://schemas.microsoft.com/office/drawing/2014/main" id="{00000000-0008-0000-1E00-000008000000}"/>
            </a:ext>
          </a:extLst>
        </xdr:cNvPr>
        <xdr:cNvSpPr>
          <a:spLocks noChangeShapeType="1"/>
        </xdr:cNvSpPr>
      </xdr:nvSpPr>
      <xdr:spPr bwMode="auto">
        <a:xfrm flipH="1">
          <a:off x="1396103" y="15311119"/>
          <a:ext cx="1946537" cy="2813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101597</xdr:colOff>
      <xdr:row>39</xdr:row>
      <xdr:rowOff>0</xdr:rowOff>
    </xdr:from>
    <xdr:to>
      <xdr:col>52</xdr:col>
      <xdr:colOff>101599</xdr:colOff>
      <xdr:row>40</xdr:row>
      <xdr:rowOff>147918</xdr:rowOff>
    </xdr:to>
    <xdr:sp macro="" textlink="">
      <xdr:nvSpPr>
        <xdr:cNvPr id="9" name="Line 4">
          <a:extLst>
            <a:ext uri="{FF2B5EF4-FFF2-40B4-BE49-F238E27FC236}">
              <a16:creationId xmlns:a16="http://schemas.microsoft.com/office/drawing/2014/main" id="{00000000-0008-0000-1E00-000009000000}"/>
            </a:ext>
          </a:extLst>
        </xdr:cNvPr>
        <xdr:cNvSpPr>
          <a:spLocks noChangeShapeType="1"/>
        </xdr:cNvSpPr>
      </xdr:nvSpPr>
      <xdr:spPr bwMode="auto">
        <a:xfrm flipH="1">
          <a:off x="4775197" y="15290800"/>
          <a:ext cx="3820162" cy="3003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9522</xdr:colOff>
      <xdr:row>91</xdr:row>
      <xdr:rowOff>0</xdr:rowOff>
    </xdr:from>
    <xdr:to>
      <xdr:col>21</xdr:col>
      <xdr:colOff>182880</xdr:colOff>
      <xdr:row>94</xdr:row>
      <xdr:rowOff>133349</xdr:rowOff>
    </xdr:to>
    <xdr:sp macro="" textlink="">
      <xdr:nvSpPr>
        <xdr:cNvPr id="10" name="Line 4">
          <a:extLst>
            <a:ext uri="{FF2B5EF4-FFF2-40B4-BE49-F238E27FC236}">
              <a16:creationId xmlns:a16="http://schemas.microsoft.com/office/drawing/2014/main" id="{00000000-0008-0000-1E00-00000A000000}"/>
            </a:ext>
          </a:extLst>
        </xdr:cNvPr>
        <xdr:cNvSpPr>
          <a:spLocks noChangeShapeType="1"/>
        </xdr:cNvSpPr>
      </xdr:nvSpPr>
      <xdr:spPr bwMode="auto">
        <a:xfrm flipH="1">
          <a:off x="1360802" y="14986000"/>
          <a:ext cx="1961518"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142240</xdr:colOff>
      <xdr:row>91</xdr:row>
      <xdr:rowOff>0</xdr:rowOff>
    </xdr:from>
    <xdr:to>
      <xdr:col>52</xdr:col>
      <xdr:colOff>132080</xdr:colOff>
      <xdr:row>94</xdr:row>
      <xdr:rowOff>132081</xdr:rowOff>
    </xdr:to>
    <xdr:sp macro="" textlink="">
      <xdr:nvSpPr>
        <xdr:cNvPr id="11" name="Line 4">
          <a:extLst>
            <a:ext uri="{FF2B5EF4-FFF2-40B4-BE49-F238E27FC236}">
              <a16:creationId xmlns:a16="http://schemas.microsoft.com/office/drawing/2014/main" id="{00000000-0008-0000-1E00-00000B000000}"/>
            </a:ext>
          </a:extLst>
        </xdr:cNvPr>
        <xdr:cNvSpPr>
          <a:spLocks noChangeShapeType="1"/>
        </xdr:cNvSpPr>
      </xdr:nvSpPr>
      <xdr:spPr bwMode="auto">
        <a:xfrm flipH="1">
          <a:off x="4338320" y="14986000"/>
          <a:ext cx="4287520" cy="5892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20318</xdr:colOff>
      <xdr:row>91</xdr:row>
      <xdr:rowOff>20320</xdr:rowOff>
    </xdr:from>
    <xdr:to>
      <xdr:col>60</xdr:col>
      <xdr:colOff>193039</xdr:colOff>
      <xdr:row>94</xdr:row>
      <xdr:rowOff>136563</xdr:rowOff>
    </xdr:to>
    <xdr:sp macro="" textlink="">
      <xdr:nvSpPr>
        <xdr:cNvPr id="12" name="Line 4">
          <a:extLst>
            <a:ext uri="{FF2B5EF4-FFF2-40B4-BE49-F238E27FC236}">
              <a16:creationId xmlns:a16="http://schemas.microsoft.com/office/drawing/2014/main" id="{00000000-0008-0000-1E00-00000C000000}"/>
            </a:ext>
          </a:extLst>
        </xdr:cNvPr>
        <xdr:cNvSpPr>
          <a:spLocks noChangeShapeType="1"/>
        </xdr:cNvSpPr>
      </xdr:nvSpPr>
      <xdr:spPr bwMode="auto">
        <a:xfrm flipH="1">
          <a:off x="9022078" y="15006320"/>
          <a:ext cx="1209041" cy="5734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9522</xdr:colOff>
      <xdr:row>145</xdr:row>
      <xdr:rowOff>0</xdr:rowOff>
    </xdr:from>
    <xdr:to>
      <xdr:col>21</xdr:col>
      <xdr:colOff>182880</xdr:colOff>
      <xdr:row>148</xdr:row>
      <xdr:rowOff>133349</xdr:rowOff>
    </xdr:to>
    <xdr:sp macro="" textlink="">
      <xdr:nvSpPr>
        <xdr:cNvPr id="13" name="Line 4">
          <a:extLst>
            <a:ext uri="{FF2B5EF4-FFF2-40B4-BE49-F238E27FC236}">
              <a16:creationId xmlns:a16="http://schemas.microsoft.com/office/drawing/2014/main" id="{00000000-0008-0000-1E00-00000D000000}"/>
            </a:ext>
          </a:extLst>
        </xdr:cNvPr>
        <xdr:cNvSpPr>
          <a:spLocks noChangeShapeType="1"/>
        </xdr:cNvSpPr>
      </xdr:nvSpPr>
      <xdr:spPr bwMode="auto">
        <a:xfrm flipH="1">
          <a:off x="1360802" y="14986000"/>
          <a:ext cx="1961518"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142240</xdr:colOff>
      <xdr:row>145</xdr:row>
      <xdr:rowOff>0</xdr:rowOff>
    </xdr:from>
    <xdr:to>
      <xdr:col>52</xdr:col>
      <xdr:colOff>132080</xdr:colOff>
      <xdr:row>148</xdr:row>
      <xdr:rowOff>132081</xdr:rowOff>
    </xdr:to>
    <xdr:sp macro="" textlink="">
      <xdr:nvSpPr>
        <xdr:cNvPr id="14" name="Line 4">
          <a:extLst>
            <a:ext uri="{FF2B5EF4-FFF2-40B4-BE49-F238E27FC236}">
              <a16:creationId xmlns:a16="http://schemas.microsoft.com/office/drawing/2014/main" id="{00000000-0008-0000-1E00-00000E000000}"/>
            </a:ext>
          </a:extLst>
        </xdr:cNvPr>
        <xdr:cNvSpPr>
          <a:spLocks noChangeShapeType="1"/>
        </xdr:cNvSpPr>
      </xdr:nvSpPr>
      <xdr:spPr bwMode="auto">
        <a:xfrm flipH="1">
          <a:off x="4338320" y="14986000"/>
          <a:ext cx="4287520" cy="5892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20318</xdr:colOff>
      <xdr:row>145</xdr:row>
      <xdr:rowOff>20320</xdr:rowOff>
    </xdr:from>
    <xdr:to>
      <xdr:col>60</xdr:col>
      <xdr:colOff>193039</xdr:colOff>
      <xdr:row>148</xdr:row>
      <xdr:rowOff>136563</xdr:rowOff>
    </xdr:to>
    <xdr:sp macro="" textlink="">
      <xdr:nvSpPr>
        <xdr:cNvPr id="15" name="Line 4">
          <a:extLst>
            <a:ext uri="{FF2B5EF4-FFF2-40B4-BE49-F238E27FC236}">
              <a16:creationId xmlns:a16="http://schemas.microsoft.com/office/drawing/2014/main" id="{00000000-0008-0000-1E00-00000F000000}"/>
            </a:ext>
          </a:extLst>
        </xdr:cNvPr>
        <xdr:cNvSpPr>
          <a:spLocks noChangeShapeType="1"/>
        </xdr:cNvSpPr>
      </xdr:nvSpPr>
      <xdr:spPr bwMode="auto">
        <a:xfrm flipH="1">
          <a:off x="9022078" y="15006320"/>
          <a:ext cx="1209041" cy="5734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9522</xdr:colOff>
      <xdr:row>199</xdr:row>
      <xdr:rowOff>0</xdr:rowOff>
    </xdr:from>
    <xdr:to>
      <xdr:col>21</xdr:col>
      <xdr:colOff>182880</xdr:colOff>
      <xdr:row>202</xdr:row>
      <xdr:rowOff>133349</xdr:rowOff>
    </xdr:to>
    <xdr:sp macro="" textlink="">
      <xdr:nvSpPr>
        <xdr:cNvPr id="16" name="Line 4">
          <a:extLst>
            <a:ext uri="{FF2B5EF4-FFF2-40B4-BE49-F238E27FC236}">
              <a16:creationId xmlns:a16="http://schemas.microsoft.com/office/drawing/2014/main" id="{00000000-0008-0000-1E00-000010000000}"/>
            </a:ext>
          </a:extLst>
        </xdr:cNvPr>
        <xdr:cNvSpPr>
          <a:spLocks noChangeShapeType="1"/>
        </xdr:cNvSpPr>
      </xdr:nvSpPr>
      <xdr:spPr bwMode="auto">
        <a:xfrm flipH="1">
          <a:off x="1360802" y="23825200"/>
          <a:ext cx="1961518" cy="59054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142240</xdr:colOff>
      <xdr:row>199</xdr:row>
      <xdr:rowOff>0</xdr:rowOff>
    </xdr:from>
    <xdr:to>
      <xdr:col>52</xdr:col>
      <xdr:colOff>132080</xdr:colOff>
      <xdr:row>202</xdr:row>
      <xdr:rowOff>132081</xdr:rowOff>
    </xdr:to>
    <xdr:sp macro="" textlink="">
      <xdr:nvSpPr>
        <xdr:cNvPr id="17" name="Line 4">
          <a:extLst>
            <a:ext uri="{FF2B5EF4-FFF2-40B4-BE49-F238E27FC236}">
              <a16:creationId xmlns:a16="http://schemas.microsoft.com/office/drawing/2014/main" id="{00000000-0008-0000-1E00-000011000000}"/>
            </a:ext>
          </a:extLst>
        </xdr:cNvPr>
        <xdr:cNvSpPr>
          <a:spLocks noChangeShapeType="1"/>
        </xdr:cNvSpPr>
      </xdr:nvSpPr>
      <xdr:spPr bwMode="auto">
        <a:xfrm flipH="1">
          <a:off x="4338320" y="23825200"/>
          <a:ext cx="4287520" cy="589281"/>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55</xdr:col>
      <xdr:colOff>20318</xdr:colOff>
      <xdr:row>199</xdr:row>
      <xdr:rowOff>20320</xdr:rowOff>
    </xdr:from>
    <xdr:to>
      <xdr:col>60</xdr:col>
      <xdr:colOff>193039</xdr:colOff>
      <xdr:row>202</xdr:row>
      <xdr:rowOff>136563</xdr:rowOff>
    </xdr:to>
    <xdr:sp macro="" textlink="">
      <xdr:nvSpPr>
        <xdr:cNvPr id="18" name="Line 4">
          <a:extLst>
            <a:ext uri="{FF2B5EF4-FFF2-40B4-BE49-F238E27FC236}">
              <a16:creationId xmlns:a16="http://schemas.microsoft.com/office/drawing/2014/main" id="{00000000-0008-0000-1E00-000012000000}"/>
            </a:ext>
          </a:extLst>
        </xdr:cNvPr>
        <xdr:cNvSpPr>
          <a:spLocks noChangeShapeType="1"/>
        </xdr:cNvSpPr>
      </xdr:nvSpPr>
      <xdr:spPr bwMode="auto">
        <a:xfrm flipH="1">
          <a:off x="9022078" y="23845520"/>
          <a:ext cx="1209041" cy="5734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12</xdr:row>
          <xdr:rowOff>0</xdr:rowOff>
        </xdr:from>
        <xdr:to>
          <xdr:col>26</xdr:col>
          <xdr:colOff>114300</xdr:colOff>
          <xdr:row>13</xdr:row>
          <xdr:rowOff>38100</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181350" y="1857375"/>
              <a:ext cx="1571625" cy="209550"/>
              <a:chOff x="3705219" y="4171950"/>
              <a:chExt cx="1390533" cy="209550"/>
            </a:xfrm>
          </xdr:grpSpPr>
          <xdr:sp macro="" textlink="">
            <xdr:nvSpPr>
              <xdr:cNvPr id="237575" name="Check Box 7" hidden="1">
                <a:extLst>
                  <a:ext uri="{63B3BB69-23CF-44E3-9099-C40C66FF867C}">
                    <a14:compatExt spid="_x0000_s237575"/>
                  </a:ext>
                  <a:ext uri="{FF2B5EF4-FFF2-40B4-BE49-F238E27FC236}">
                    <a16:creationId xmlns:a16="http://schemas.microsoft.com/office/drawing/2014/main" id="{00000000-0008-0000-1F00-000007A00300}"/>
                  </a:ext>
                </a:extLst>
              </xdr:cNvPr>
              <xdr:cNvSpPr/>
            </xdr:nvSpPr>
            <xdr:spPr bwMode="auto">
              <a:xfrm>
                <a:off x="3705219"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6" name="Check Box 8" hidden="1">
                <a:extLst>
                  <a:ext uri="{63B3BB69-23CF-44E3-9099-C40C66FF867C}">
                    <a14:compatExt spid="_x0000_s237576"/>
                  </a:ext>
                  <a:ext uri="{FF2B5EF4-FFF2-40B4-BE49-F238E27FC236}">
                    <a16:creationId xmlns:a16="http://schemas.microsoft.com/office/drawing/2014/main" id="{00000000-0008-0000-1F00-000008A00300}"/>
                  </a:ext>
                </a:extLst>
              </xdr:cNvPr>
              <xdr:cNvSpPr/>
            </xdr:nvSpPr>
            <xdr:spPr bwMode="auto">
              <a:xfrm>
                <a:off x="4476627"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0</xdr:rowOff>
        </xdr:from>
        <xdr:to>
          <xdr:col>26</xdr:col>
          <xdr:colOff>114300</xdr:colOff>
          <xdr:row>20</xdr:row>
          <xdr:rowOff>20625</xdr:rowOff>
        </xdr:to>
        <xdr:grpSp>
          <xdr:nvGrpSpPr>
            <xdr:cNvPr id="13" name="グループ化 12">
              <a:extLst>
                <a:ext uri="{FF2B5EF4-FFF2-40B4-BE49-F238E27FC236}">
                  <a16:creationId xmlns:a16="http://schemas.microsoft.com/office/drawing/2014/main" id="{00000000-0008-0000-1F00-00000D000000}"/>
                </a:ext>
              </a:extLst>
            </xdr:cNvPr>
            <xdr:cNvGrpSpPr/>
          </xdr:nvGrpSpPr>
          <xdr:grpSpPr>
            <a:xfrm>
              <a:off x="3181350" y="3057525"/>
              <a:ext cx="1571625" cy="192075"/>
              <a:chOff x="3705219" y="4171950"/>
              <a:chExt cx="1390533" cy="209550"/>
            </a:xfrm>
          </xdr:grpSpPr>
          <xdr:sp macro="" textlink="">
            <xdr:nvSpPr>
              <xdr:cNvPr id="237577" name="Check Box 9" hidden="1">
                <a:extLst>
                  <a:ext uri="{63B3BB69-23CF-44E3-9099-C40C66FF867C}">
                    <a14:compatExt spid="_x0000_s237577"/>
                  </a:ext>
                  <a:ext uri="{FF2B5EF4-FFF2-40B4-BE49-F238E27FC236}">
                    <a16:creationId xmlns:a16="http://schemas.microsoft.com/office/drawing/2014/main" id="{00000000-0008-0000-1F00-000009A00300}"/>
                  </a:ext>
                </a:extLst>
              </xdr:cNvPr>
              <xdr:cNvSpPr/>
            </xdr:nvSpPr>
            <xdr:spPr bwMode="auto">
              <a:xfrm>
                <a:off x="3705219"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78" name="Check Box 10" hidden="1">
                <a:extLst>
                  <a:ext uri="{63B3BB69-23CF-44E3-9099-C40C66FF867C}">
                    <a14:compatExt spid="_x0000_s237578"/>
                  </a:ext>
                  <a:ext uri="{FF2B5EF4-FFF2-40B4-BE49-F238E27FC236}">
                    <a16:creationId xmlns:a16="http://schemas.microsoft.com/office/drawing/2014/main" id="{00000000-0008-0000-1F00-00000AA00300}"/>
                  </a:ext>
                </a:extLst>
              </xdr:cNvPr>
              <xdr:cNvSpPr/>
            </xdr:nvSpPr>
            <xdr:spPr bwMode="auto">
              <a:xfrm>
                <a:off x="4476627"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22</xdr:row>
          <xdr:rowOff>0</xdr:rowOff>
        </xdr:from>
        <xdr:to>
          <xdr:col>26</xdr:col>
          <xdr:colOff>114300</xdr:colOff>
          <xdr:row>23</xdr:row>
          <xdr:rowOff>38100</xdr:rowOff>
        </xdr:to>
        <xdr:grpSp>
          <xdr:nvGrpSpPr>
            <xdr:cNvPr id="19" name="グループ化 18">
              <a:extLst>
                <a:ext uri="{FF2B5EF4-FFF2-40B4-BE49-F238E27FC236}">
                  <a16:creationId xmlns:a16="http://schemas.microsoft.com/office/drawing/2014/main" id="{00000000-0008-0000-1F00-000013000000}"/>
                </a:ext>
              </a:extLst>
            </xdr:cNvPr>
            <xdr:cNvGrpSpPr/>
          </xdr:nvGrpSpPr>
          <xdr:grpSpPr>
            <a:xfrm>
              <a:off x="3181350" y="3571875"/>
              <a:ext cx="1571625" cy="209550"/>
              <a:chOff x="3705219" y="4171950"/>
              <a:chExt cx="1390533" cy="209550"/>
            </a:xfrm>
          </xdr:grpSpPr>
          <xdr:sp macro="" textlink="">
            <xdr:nvSpPr>
              <xdr:cNvPr id="237581" name="Check Box 13" hidden="1">
                <a:extLst>
                  <a:ext uri="{63B3BB69-23CF-44E3-9099-C40C66FF867C}">
                    <a14:compatExt spid="_x0000_s237581"/>
                  </a:ext>
                  <a:ext uri="{FF2B5EF4-FFF2-40B4-BE49-F238E27FC236}">
                    <a16:creationId xmlns:a16="http://schemas.microsoft.com/office/drawing/2014/main" id="{00000000-0008-0000-1F00-00000DA00300}"/>
                  </a:ext>
                </a:extLst>
              </xdr:cNvPr>
              <xdr:cNvSpPr/>
            </xdr:nvSpPr>
            <xdr:spPr bwMode="auto">
              <a:xfrm>
                <a:off x="3705219" y="41719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82" name="Check Box 14" hidden="1">
                <a:extLst>
                  <a:ext uri="{63B3BB69-23CF-44E3-9099-C40C66FF867C}">
                    <a14:compatExt spid="_x0000_s237582"/>
                  </a:ext>
                  <a:ext uri="{FF2B5EF4-FFF2-40B4-BE49-F238E27FC236}">
                    <a16:creationId xmlns:a16="http://schemas.microsoft.com/office/drawing/2014/main" id="{00000000-0008-0000-1F00-00000EA00300}"/>
                  </a:ext>
                </a:extLst>
              </xdr:cNvPr>
              <xdr:cNvSpPr/>
            </xdr:nvSpPr>
            <xdr:spPr bwMode="auto">
              <a:xfrm>
                <a:off x="4476627" y="417195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6</xdr:row>
      <xdr:rowOff>161925</xdr:rowOff>
    </xdr:from>
    <xdr:to>
      <xdr:col>26</xdr:col>
      <xdr:colOff>95250</xdr:colOff>
      <xdr:row>10</xdr:row>
      <xdr:rowOff>38100</xdr:rowOff>
    </xdr:to>
    <xdr:sp macro="" textlink="">
      <xdr:nvSpPr>
        <xdr:cNvPr id="34" name="AutoShape 3">
          <a:extLst>
            <a:ext uri="{FF2B5EF4-FFF2-40B4-BE49-F238E27FC236}">
              <a16:creationId xmlns:a16="http://schemas.microsoft.com/office/drawing/2014/main" id="{00000000-0008-0000-1F00-000022000000}"/>
            </a:ext>
          </a:extLst>
        </xdr:cNvPr>
        <xdr:cNvSpPr>
          <a:spLocks noChangeArrowheads="1"/>
        </xdr:cNvSpPr>
      </xdr:nvSpPr>
      <xdr:spPr bwMode="auto">
        <a:xfrm>
          <a:off x="400050" y="990600"/>
          <a:ext cx="4152900" cy="561975"/>
        </a:xfrm>
        <a:prstGeom prst="bracketPair">
          <a:avLst>
            <a:gd name="adj" fmla="val 1287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5</xdr:row>
          <xdr:rowOff>0</xdr:rowOff>
        </xdr:from>
        <xdr:to>
          <xdr:col>23</xdr:col>
          <xdr:colOff>152400</xdr:colOff>
          <xdr:row>6</xdr:row>
          <xdr:rowOff>38100</xdr:rowOff>
        </xdr:to>
        <xdr:grpSp>
          <xdr:nvGrpSpPr>
            <xdr:cNvPr id="35" name="グループ化 34">
              <a:extLst>
                <a:ext uri="{FF2B5EF4-FFF2-40B4-BE49-F238E27FC236}">
                  <a16:creationId xmlns:a16="http://schemas.microsoft.com/office/drawing/2014/main" id="{00000000-0008-0000-1F00-000023000000}"/>
                </a:ext>
              </a:extLst>
            </xdr:cNvPr>
            <xdr:cNvGrpSpPr/>
          </xdr:nvGrpSpPr>
          <xdr:grpSpPr>
            <a:xfrm>
              <a:off x="2800350" y="657225"/>
              <a:ext cx="1447800" cy="209550"/>
              <a:chOff x="2924012" y="914400"/>
              <a:chExt cx="1447728" cy="209550"/>
            </a:xfrm>
          </xdr:grpSpPr>
          <xdr:sp macro="" textlink="">
            <xdr:nvSpPr>
              <xdr:cNvPr id="237591" name="Check Box 23" hidden="1">
                <a:extLst>
                  <a:ext uri="{63B3BB69-23CF-44E3-9099-C40C66FF867C}">
                    <a14:compatExt spid="_x0000_s237591"/>
                  </a:ext>
                  <a:ext uri="{FF2B5EF4-FFF2-40B4-BE49-F238E27FC236}">
                    <a16:creationId xmlns:a16="http://schemas.microsoft.com/office/drawing/2014/main" id="{00000000-0008-0000-1F00-000017A00300}"/>
                  </a:ext>
                </a:extLst>
              </xdr:cNvPr>
              <xdr:cNvSpPr/>
            </xdr:nvSpPr>
            <xdr:spPr bwMode="auto">
              <a:xfrm>
                <a:off x="2924012" y="914400"/>
                <a:ext cx="66674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2" name="Check Box 24" hidden="1">
                <a:extLst>
                  <a:ext uri="{63B3BB69-23CF-44E3-9099-C40C66FF867C}">
                    <a14:compatExt spid="_x0000_s237592"/>
                  </a:ext>
                  <a:ext uri="{FF2B5EF4-FFF2-40B4-BE49-F238E27FC236}">
                    <a16:creationId xmlns:a16="http://schemas.microsoft.com/office/drawing/2014/main" id="{00000000-0008-0000-1F00-000018A00300}"/>
                  </a:ext>
                </a:extLst>
              </xdr:cNvPr>
              <xdr:cNvSpPr/>
            </xdr:nvSpPr>
            <xdr:spPr bwMode="auto">
              <a:xfrm>
                <a:off x="3695465" y="9144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0</xdr:rowOff>
        </xdr:from>
        <xdr:to>
          <xdr:col>26</xdr:col>
          <xdr:colOff>114300</xdr:colOff>
          <xdr:row>17</xdr:row>
          <xdr:rowOff>38100</xdr:rowOff>
        </xdr:to>
        <xdr:grpSp>
          <xdr:nvGrpSpPr>
            <xdr:cNvPr id="20" name="グループ化 19">
              <a:extLst>
                <a:ext uri="{FF2B5EF4-FFF2-40B4-BE49-F238E27FC236}">
                  <a16:creationId xmlns:a16="http://schemas.microsoft.com/office/drawing/2014/main" id="{00000000-0008-0000-1F00-000014000000}"/>
                </a:ext>
              </a:extLst>
            </xdr:cNvPr>
            <xdr:cNvGrpSpPr/>
          </xdr:nvGrpSpPr>
          <xdr:grpSpPr>
            <a:xfrm>
              <a:off x="3181350" y="2543175"/>
              <a:ext cx="1571625" cy="209550"/>
              <a:chOff x="3705213" y="4171950"/>
              <a:chExt cx="1390509" cy="209550"/>
            </a:xfrm>
          </xdr:grpSpPr>
          <xdr:sp macro="" textlink="">
            <xdr:nvSpPr>
              <xdr:cNvPr id="237595" name="Check Box 27" hidden="1">
                <a:extLst>
                  <a:ext uri="{63B3BB69-23CF-44E3-9099-C40C66FF867C}">
                    <a14:compatExt spid="_x0000_s237595"/>
                  </a:ext>
                  <a:ext uri="{FF2B5EF4-FFF2-40B4-BE49-F238E27FC236}">
                    <a16:creationId xmlns:a16="http://schemas.microsoft.com/office/drawing/2014/main" id="{00000000-0008-0000-1F00-00001BA00300}"/>
                  </a:ext>
                </a:extLst>
              </xdr:cNvPr>
              <xdr:cNvSpPr/>
            </xdr:nvSpPr>
            <xdr:spPr bwMode="auto">
              <a:xfrm>
                <a:off x="3705213" y="41719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7596" name="Check Box 28" hidden="1">
                <a:extLst>
                  <a:ext uri="{63B3BB69-23CF-44E3-9099-C40C66FF867C}">
                    <a14:compatExt spid="_x0000_s237596"/>
                  </a:ext>
                  <a:ext uri="{FF2B5EF4-FFF2-40B4-BE49-F238E27FC236}">
                    <a16:creationId xmlns:a16="http://schemas.microsoft.com/office/drawing/2014/main" id="{00000000-0008-0000-1F00-00001CA00300}"/>
                  </a:ext>
                </a:extLst>
              </xdr:cNvPr>
              <xdr:cNvSpPr/>
            </xdr:nvSpPr>
            <xdr:spPr bwMode="auto">
              <a:xfrm>
                <a:off x="4476596" y="4171950"/>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3</xdr:col>
      <xdr:colOff>85725</xdr:colOff>
      <xdr:row>7</xdr:row>
      <xdr:rowOff>161925</xdr:rowOff>
    </xdr:from>
    <xdr:to>
      <xdr:col>25</xdr:col>
      <xdr:colOff>123825</xdr:colOff>
      <xdr:row>10</xdr:row>
      <xdr:rowOff>152400</xdr:rowOff>
    </xdr:to>
    <xdr:sp macro="" textlink="">
      <xdr:nvSpPr>
        <xdr:cNvPr id="2" name="AutoShape 3">
          <a:extLst>
            <a:ext uri="{FF2B5EF4-FFF2-40B4-BE49-F238E27FC236}">
              <a16:creationId xmlns:a16="http://schemas.microsoft.com/office/drawing/2014/main" id="{00000000-0008-0000-2000-000002000000}"/>
            </a:ext>
          </a:extLst>
        </xdr:cNvPr>
        <xdr:cNvSpPr>
          <a:spLocks noChangeArrowheads="1"/>
        </xdr:cNvSpPr>
      </xdr:nvSpPr>
      <xdr:spPr bwMode="auto">
        <a:xfrm>
          <a:off x="742950" y="1247775"/>
          <a:ext cx="4019550" cy="504825"/>
        </a:xfrm>
        <a:prstGeom prst="bracketPair">
          <a:avLst>
            <a:gd name="adj" fmla="val 1140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19</xdr:col>
          <xdr:colOff>40005</xdr:colOff>
          <xdr:row>10</xdr:row>
          <xdr:rowOff>167640</xdr:rowOff>
        </xdr:from>
        <xdr:to>
          <xdr:col>25</xdr:col>
          <xdr:colOff>323850</xdr:colOff>
          <xdr:row>12</xdr:row>
          <xdr:rowOff>15240</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3478530" y="1767840"/>
              <a:ext cx="1369695" cy="190500"/>
              <a:chOff x="3705316" y="723900"/>
              <a:chExt cx="1390455" cy="209550"/>
            </a:xfrm>
          </xdr:grpSpPr>
          <xdr:sp macro="" textlink="">
            <xdr:nvSpPr>
              <xdr:cNvPr id="239617" name="Check Box 1" hidden="1">
                <a:extLst>
                  <a:ext uri="{63B3BB69-23CF-44E3-9099-C40C66FF867C}">
                    <a14:compatExt spid="_x0000_s239617"/>
                  </a:ext>
                  <a:ext uri="{FF2B5EF4-FFF2-40B4-BE49-F238E27FC236}">
                    <a16:creationId xmlns:a16="http://schemas.microsoft.com/office/drawing/2014/main" id="{00000000-0008-0000-2000-000001A80300}"/>
                  </a:ext>
                </a:extLst>
              </xdr:cNvPr>
              <xdr:cNvSpPr/>
            </xdr:nvSpPr>
            <xdr:spPr bwMode="auto">
              <a:xfrm>
                <a:off x="3705316" y="723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18" name="Check Box 2" hidden="1">
                <a:extLst>
                  <a:ext uri="{63B3BB69-23CF-44E3-9099-C40C66FF867C}">
                    <a14:compatExt spid="_x0000_s239618"/>
                  </a:ext>
                  <a:ext uri="{FF2B5EF4-FFF2-40B4-BE49-F238E27FC236}">
                    <a16:creationId xmlns:a16="http://schemas.microsoft.com/office/drawing/2014/main" id="{00000000-0008-0000-2000-000002A80300}"/>
                  </a:ext>
                </a:extLst>
              </xdr:cNvPr>
              <xdr:cNvSpPr/>
            </xdr:nvSpPr>
            <xdr:spPr bwMode="auto">
              <a:xfrm>
                <a:off x="4476642"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6</xdr:row>
          <xdr:rowOff>0</xdr:rowOff>
        </xdr:from>
        <xdr:to>
          <xdr:col>25</xdr:col>
          <xdr:colOff>142875</xdr:colOff>
          <xdr:row>7</xdr:row>
          <xdr:rowOff>0</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3276600" y="914400"/>
              <a:ext cx="1390650" cy="171450"/>
              <a:chOff x="3705264" y="723900"/>
              <a:chExt cx="1390677" cy="209550"/>
            </a:xfrm>
          </xdr:grpSpPr>
          <xdr:sp macro="" textlink="">
            <xdr:nvSpPr>
              <xdr:cNvPr id="239619" name="Check Box 3" hidden="1">
                <a:extLst>
                  <a:ext uri="{63B3BB69-23CF-44E3-9099-C40C66FF867C}">
                    <a14:compatExt spid="_x0000_s239619"/>
                  </a:ext>
                  <a:ext uri="{FF2B5EF4-FFF2-40B4-BE49-F238E27FC236}">
                    <a16:creationId xmlns:a16="http://schemas.microsoft.com/office/drawing/2014/main" id="{00000000-0008-0000-2000-000003A80300}"/>
                  </a:ext>
                </a:extLst>
              </xdr:cNvPr>
              <xdr:cNvSpPr/>
            </xdr:nvSpPr>
            <xdr:spPr bwMode="auto">
              <a:xfrm>
                <a:off x="3705264" y="72390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239620" name="Check Box 4" hidden="1">
                <a:extLst>
                  <a:ext uri="{63B3BB69-23CF-44E3-9099-C40C66FF867C}">
                    <a14:compatExt spid="_x0000_s239620"/>
                  </a:ext>
                  <a:ext uri="{FF2B5EF4-FFF2-40B4-BE49-F238E27FC236}">
                    <a16:creationId xmlns:a16="http://schemas.microsoft.com/office/drawing/2014/main" id="{00000000-0008-0000-2000-000004A80300}"/>
                  </a:ext>
                </a:extLst>
              </xdr:cNvPr>
              <xdr:cNvSpPr/>
            </xdr:nvSpPr>
            <xdr:spPr bwMode="auto">
              <a:xfrm>
                <a:off x="4476812"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40005</xdr:colOff>
          <xdr:row>13</xdr:row>
          <xdr:rowOff>152400</xdr:rowOff>
        </xdr:from>
        <xdr:to>
          <xdr:col>25</xdr:col>
          <xdr:colOff>323850</xdr:colOff>
          <xdr:row>15</xdr:row>
          <xdr:rowOff>11100</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3478530" y="2266950"/>
              <a:ext cx="1369695" cy="201600"/>
              <a:chOff x="3705316" y="723900"/>
              <a:chExt cx="1390455" cy="209550"/>
            </a:xfrm>
          </xdr:grpSpPr>
          <xdr:sp macro="" textlink="">
            <xdr:nvSpPr>
              <xdr:cNvPr id="239621" name="Check Box 5" hidden="1">
                <a:extLst>
                  <a:ext uri="{63B3BB69-23CF-44E3-9099-C40C66FF867C}">
                    <a14:compatExt spid="_x0000_s239621"/>
                  </a:ext>
                  <a:ext uri="{FF2B5EF4-FFF2-40B4-BE49-F238E27FC236}">
                    <a16:creationId xmlns:a16="http://schemas.microsoft.com/office/drawing/2014/main" id="{00000000-0008-0000-2000-000005A80300}"/>
                  </a:ext>
                </a:extLst>
              </xdr:cNvPr>
              <xdr:cNvSpPr/>
            </xdr:nvSpPr>
            <xdr:spPr bwMode="auto">
              <a:xfrm>
                <a:off x="3705316" y="72390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2" name="Check Box 6" hidden="1">
                <a:extLst>
                  <a:ext uri="{63B3BB69-23CF-44E3-9099-C40C66FF867C}">
                    <a14:compatExt spid="_x0000_s239622"/>
                  </a:ext>
                  <a:ext uri="{FF2B5EF4-FFF2-40B4-BE49-F238E27FC236}">
                    <a16:creationId xmlns:a16="http://schemas.microsoft.com/office/drawing/2014/main" id="{00000000-0008-0000-2000-000006A80300}"/>
                  </a:ext>
                </a:extLst>
              </xdr:cNvPr>
              <xdr:cNvSpPr/>
            </xdr:nvSpPr>
            <xdr:spPr bwMode="auto">
              <a:xfrm>
                <a:off x="4476642"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9525</xdr:colOff>
          <xdr:row>3</xdr:row>
          <xdr:rowOff>28575</xdr:rowOff>
        </xdr:from>
        <xdr:to>
          <xdr:col>25</xdr:col>
          <xdr:colOff>133350</xdr:colOff>
          <xdr:row>4</xdr:row>
          <xdr:rowOff>28575</xdr:rowOff>
        </xdr:to>
        <xdr:grpSp>
          <xdr:nvGrpSpPr>
            <xdr:cNvPr id="18" name="グループ化 17">
              <a:extLst>
                <a:ext uri="{FF2B5EF4-FFF2-40B4-BE49-F238E27FC236}">
                  <a16:creationId xmlns:a16="http://schemas.microsoft.com/office/drawing/2014/main" id="{00000000-0008-0000-2000-000012000000}"/>
                </a:ext>
              </a:extLst>
            </xdr:cNvPr>
            <xdr:cNvGrpSpPr/>
          </xdr:nvGrpSpPr>
          <xdr:grpSpPr>
            <a:xfrm>
              <a:off x="3267075" y="428625"/>
              <a:ext cx="1390650" cy="171450"/>
              <a:chOff x="3705338" y="723900"/>
              <a:chExt cx="1390441" cy="209550"/>
            </a:xfrm>
          </xdr:grpSpPr>
          <xdr:sp macro="" textlink="">
            <xdr:nvSpPr>
              <xdr:cNvPr id="239627" name="Check Box 11" hidden="1">
                <a:extLst>
                  <a:ext uri="{63B3BB69-23CF-44E3-9099-C40C66FF867C}">
                    <a14:compatExt spid="_x0000_s239627"/>
                  </a:ext>
                  <a:ext uri="{FF2B5EF4-FFF2-40B4-BE49-F238E27FC236}">
                    <a16:creationId xmlns:a16="http://schemas.microsoft.com/office/drawing/2014/main" id="{00000000-0008-0000-2000-00000BA80300}"/>
                  </a:ext>
                </a:extLst>
              </xdr:cNvPr>
              <xdr:cNvSpPr/>
            </xdr:nvSpPr>
            <xdr:spPr bwMode="auto">
              <a:xfrm>
                <a:off x="3705338" y="72390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28" name="Check Box 12" hidden="1">
                <a:extLst>
                  <a:ext uri="{63B3BB69-23CF-44E3-9099-C40C66FF867C}">
                    <a14:compatExt spid="_x0000_s239628"/>
                  </a:ext>
                  <a:ext uri="{FF2B5EF4-FFF2-40B4-BE49-F238E27FC236}">
                    <a16:creationId xmlns:a16="http://schemas.microsoft.com/office/drawing/2014/main" id="{00000000-0008-0000-2000-00000CA80300}"/>
                  </a:ext>
                </a:extLst>
              </xdr:cNvPr>
              <xdr:cNvSpPr/>
            </xdr:nvSpPr>
            <xdr:spPr bwMode="auto">
              <a:xfrm>
                <a:off x="4476650" y="723900"/>
                <a:ext cx="61912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53788</xdr:colOff>
          <xdr:row>16</xdr:row>
          <xdr:rowOff>156882</xdr:rowOff>
        </xdr:from>
        <xdr:to>
          <xdr:col>25</xdr:col>
          <xdr:colOff>325979</xdr:colOff>
          <xdr:row>18</xdr:row>
          <xdr:rowOff>18944</xdr:rowOff>
        </xdr:to>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492313" y="2785782"/>
              <a:ext cx="1358041" cy="204962"/>
              <a:chOff x="3705379" y="723900"/>
              <a:chExt cx="1390463" cy="209550"/>
            </a:xfrm>
          </xdr:grpSpPr>
          <xdr:sp macro="" textlink="">
            <xdr:nvSpPr>
              <xdr:cNvPr id="239629" name="Check Box 13" hidden="1">
                <a:extLst>
                  <a:ext uri="{63B3BB69-23CF-44E3-9099-C40C66FF867C}">
                    <a14:compatExt spid="_x0000_s239629"/>
                  </a:ext>
                  <a:ext uri="{FF2B5EF4-FFF2-40B4-BE49-F238E27FC236}">
                    <a16:creationId xmlns:a16="http://schemas.microsoft.com/office/drawing/2014/main" id="{00000000-0008-0000-2000-00000DA80300}"/>
                  </a:ext>
                </a:extLst>
              </xdr:cNvPr>
              <xdr:cNvSpPr/>
            </xdr:nvSpPr>
            <xdr:spPr bwMode="auto">
              <a:xfrm>
                <a:off x="3705379" y="723900"/>
                <a:ext cx="66675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30" name="Check Box 14" hidden="1">
                <a:extLst>
                  <a:ext uri="{63B3BB69-23CF-44E3-9099-C40C66FF867C}">
                    <a14:compatExt spid="_x0000_s239630"/>
                  </a:ext>
                  <a:ext uri="{FF2B5EF4-FFF2-40B4-BE49-F238E27FC236}">
                    <a16:creationId xmlns:a16="http://schemas.microsoft.com/office/drawing/2014/main" id="{00000000-0008-0000-2000-00000EA80300}"/>
                  </a:ext>
                </a:extLst>
              </xdr:cNvPr>
              <xdr:cNvSpPr/>
            </xdr:nvSpPr>
            <xdr:spPr bwMode="auto">
              <a:xfrm>
                <a:off x="4476717" y="723900"/>
                <a:ext cx="6191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45720</xdr:colOff>
          <xdr:row>19</xdr:row>
          <xdr:rowOff>116205</xdr:rowOff>
        </xdr:from>
        <xdr:to>
          <xdr:col>25</xdr:col>
          <xdr:colOff>329565</xdr:colOff>
          <xdr:row>22</xdr:row>
          <xdr:rowOff>135255</xdr:rowOff>
        </xdr:to>
        <xdr:grpSp>
          <xdr:nvGrpSpPr>
            <xdr:cNvPr id="42" name="グループ化 41">
              <a:extLst>
                <a:ext uri="{FF2B5EF4-FFF2-40B4-BE49-F238E27FC236}">
                  <a16:creationId xmlns:a16="http://schemas.microsoft.com/office/drawing/2014/main" id="{00000000-0008-0000-2000-00002A000000}"/>
                </a:ext>
              </a:extLst>
            </xdr:cNvPr>
            <xdr:cNvGrpSpPr/>
          </xdr:nvGrpSpPr>
          <xdr:grpSpPr>
            <a:xfrm>
              <a:off x="3484245" y="3259455"/>
              <a:ext cx="1369695" cy="533400"/>
              <a:chOff x="3705136" y="723900"/>
              <a:chExt cx="1390750" cy="209550"/>
            </a:xfrm>
          </xdr:grpSpPr>
          <xdr:sp macro="" textlink="">
            <xdr:nvSpPr>
              <xdr:cNvPr id="239647" name="Check Box 31" hidden="1">
                <a:extLst>
                  <a:ext uri="{63B3BB69-23CF-44E3-9099-C40C66FF867C}">
                    <a14:compatExt spid="_x0000_s239647"/>
                  </a:ext>
                  <a:ext uri="{FF2B5EF4-FFF2-40B4-BE49-F238E27FC236}">
                    <a16:creationId xmlns:a16="http://schemas.microsoft.com/office/drawing/2014/main" id="{00000000-0008-0000-2000-00001FA80300}"/>
                  </a:ext>
                </a:extLst>
              </xdr:cNvPr>
              <xdr:cNvSpPr/>
            </xdr:nvSpPr>
            <xdr:spPr bwMode="auto">
              <a:xfrm>
                <a:off x="3705136" y="7239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48" name="Check Box 32" hidden="1">
                <a:extLst>
                  <a:ext uri="{63B3BB69-23CF-44E3-9099-C40C66FF867C}">
                    <a14:compatExt spid="_x0000_s239648"/>
                  </a:ext>
                  <a:ext uri="{FF2B5EF4-FFF2-40B4-BE49-F238E27FC236}">
                    <a16:creationId xmlns:a16="http://schemas.microsoft.com/office/drawing/2014/main" id="{00000000-0008-0000-2000-000020A80300}"/>
                  </a:ext>
                </a:extLst>
              </xdr:cNvPr>
              <xdr:cNvSpPr/>
            </xdr:nvSpPr>
            <xdr:spPr bwMode="auto">
              <a:xfrm>
                <a:off x="4476758"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45720</xdr:colOff>
          <xdr:row>22</xdr:row>
          <xdr:rowOff>19050</xdr:rowOff>
        </xdr:from>
        <xdr:to>
          <xdr:col>25</xdr:col>
          <xdr:colOff>329565</xdr:colOff>
          <xdr:row>25</xdr:row>
          <xdr:rowOff>38100</xdr:rowOff>
        </xdr:to>
        <xdr:grpSp>
          <xdr:nvGrpSpPr>
            <xdr:cNvPr id="45" name="グループ化 44">
              <a:extLst>
                <a:ext uri="{FF2B5EF4-FFF2-40B4-BE49-F238E27FC236}">
                  <a16:creationId xmlns:a16="http://schemas.microsoft.com/office/drawing/2014/main" id="{00000000-0008-0000-2000-00002D000000}"/>
                </a:ext>
              </a:extLst>
            </xdr:cNvPr>
            <xdr:cNvGrpSpPr/>
          </xdr:nvGrpSpPr>
          <xdr:grpSpPr>
            <a:xfrm>
              <a:off x="3484245" y="3676650"/>
              <a:ext cx="1369695" cy="533400"/>
              <a:chOff x="3705136" y="723900"/>
              <a:chExt cx="1390750" cy="209550"/>
            </a:xfrm>
          </xdr:grpSpPr>
          <xdr:sp macro="" textlink="">
            <xdr:nvSpPr>
              <xdr:cNvPr id="239649" name="Check Box 33" hidden="1">
                <a:extLst>
                  <a:ext uri="{63B3BB69-23CF-44E3-9099-C40C66FF867C}">
                    <a14:compatExt spid="_x0000_s239649"/>
                  </a:ext>
                  <a:ext uri="{FF2B5EF4-FFF2-40B4-BE49-F238E27FC236}">
                    <a16:creationId xmlns:a16="http://schemas.microsoft.com/office/drawing/2014/main" id="{00000000-0008-0000-2000-000021A80300}"/>
                  </a:ext>
                </a:extLst>
              </xdr:cNvPr>
              <xdr:cNvSpPr/>
            </xdr:nvSpPr>
            <xdr:spPr bwMode="auto">
              <a:xfrm>
                <a:off x="3705136" y="7239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39650" name="Check Box 34" hidden="1">
                <a:extLst>
                  <a:ext uri="{63B3BB69-23CF-44E3-9099-C40C66FF867C}">
                    <a14:compatExt spid="_x0000_s239650"/>
                  </a:ext>
                  <a:ext uri="{FF2B5EF4-FFF2-40B4-BE49-F238E27FC236}">
                    <a16:creationId xmlns:a16="http://schemas.microsoft.com/office/drawing/2014/main" id="{00000000-0008-0000-2000-000022A80300}"/>
                  </a:ext>
                </a:extLst>
              </xdr:cNvPr>
              <xdr:cNvSpPr/>
            </xdr:nvSpPr>
            <xdr:spPr bwMode="auto">
              <a:xfrm>
                <a:off x="4476758" y="723900"/>
                <a:ext cx="61912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8960</xdr:colOff>
          <xdr:row>26</xdr:row>
          <xdr:rowOff>152406</xdr:rowOff>
        </xdr:from>
        <xdr:to>
          <xdr:col>21</xdr:col>
          <xdr:colOff>76218</xdr:colOff>
          <xdr:row>28</xdr:row>
          <xdr:rowOff>39430</xdr:rowOff>
        </xdr:to>
        <xdr:grpSp>
          <xdr:nvGrpSpPr>
            <xdr:cNvPr id="17" name="グループ化 16">
              <a:extLst>
                <a:ext uri="{FF2B5EF4-FFF2-40B4-BE49-F238E27FC236}">
                  <a16:creationId xmlns:a16="http://schemas.microsoft.com/office/drawing/2014/main" id="{00000000-0008-0000-2200-000011000000}"/>
                </a:ext>
              </a:extLst>
            </xdr:cNvPr>
            <xdr:cNvGrpSpPr/>
          </xdr:nvGrpSpPr>
          <xdr:grpSpPr>
            <a:xfrm>
              <a:off x="2847410" y="4410081"/>
              <a:ext cx="972133" cy="229924"/>
              <a:chOff x="1442099" y="3434805"/>
              <a:chExt cx="968576" cy="199395"/>
            </a:xfrm>
          </xdr:grpSpPr>
          <xdr:sp macro="" textlink="">
            <xdr:nvSpPr>
              <xdr:cNvPr id="241675" name="Check Box 11" hidden="1">
                <a:extLst>
                  <a:ext uri="{63B3BB69-23CF-44E3-9099-C40C66FF867C}">
                    <a14:compatExt spid="_x0000_s241675"/>
                  </a:ext>
                  <a:ext uri="{FF2B5EF4-FFF2-40B4-BE49-F238E27FC236}">
                    <a16:creationId xmlns:a16="http://schemas.microsoft.com/office/drawing/2014/main" id="{00000000-0008-0000-2200-00000BB00300}"/>
                  </a:ext>
                </a:extLst>
              </xdr:cNvPr>
              <xdr:cNvSpPr/>
            </xdr:nvSpPr>
            <xdr:spPr bwMode="auto">
              <a:xfrm>
                <a:off x="1442099" y="3447660"/>
                <a:ext cx="478970" cy="186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676" name="Check Box 12" hidden="1">
                <a:extLst>
                  <a:ext uri="{63B3BB69-23CF-44E3-9099-C40C66FF867C}">
                    <a14:compatExt spid="_x0000_s241676"/>
                  </a:ext>
                  <a:ext uri="{FF2B5EF4-FFF2-40B4-BE49-F238E27FC236}">
                    <a16:creationId xmlns:a16="http://schemas.microsoft.com/office/drawing/2014/main" id="{00000000-0008-0000-2200-00000CB00300}"/>
                  </a:ext>
                </a:extLst>
              </xdr:cNvPr>
              <xdr:cNvSpPr/>
            </xdr:nvSpPr>
            <xdr:spPr bwMode="auto">
              <a:xfrm>
                <a:off x="1927344" y="3434805"/>
                <a:ext cx="483331" cy="1971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95249</xdr:colOff>
      <xdr:row>57</xdr:row>
      <xdr:rowOff>152399</xdr:rowOff>
    </xdr:from>
    <xdr:to>
      <xdr:col>26</xdr:col>
      <xdr:colOff>76200</xdr:colOff>
      <xdr:row>60</xdr:row>
      <xdr:rowOff>66674</xdr:rowOff>
    </xdr:to>
    <xdr:sp macro="" textlink="">
      <xdr:nvSpPr>
        <xdr:cNvPr id="35" name="大かっこ 34">
          <a:extLst>
            <a:ext uri="{FF2B5EF4-FFF2-40B4-BE49-F238E27FC236}">
              <a16:creationId xmlns:a16="http://schemas.microsoft.com/office/drawing/2014/main" id="{00000000-0008-0000-2200-000023000000}"/>
            </a:ext>
          </a:extLst>
        </xdr:cNvPr>
        <xdr:cNvSpPr/>
      </xdr:nvSpPr>
      <xdr:spPr>
        <a:xfrm>
          <a:off x="514349" y="9715499"/>
          <a:ext cx="3962401" cy="6096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95249</xdr:colOff>
      <xdr:row>42</xdr:row>
      <xdr:rowOff>152400</xdr:rowOff>
    </xdr:from>
    <xdr:to>
      <xdr:col>26</xdr:col>
      <xdr:colOff>76200</xdr:colOff>
      <xdr:row>45</xdr:row>
      <xdr:rowOff>28576</xdr:rowOff>
    </xdr:to>
    <xdr:sp macro="" textlink="">
      <xdr:nvSpPr>
        <xdr:cNvPr id="50" name="大かっこ 49">
          <a:extLst>
            <a:ext uri="{FF2B5EF4-FFF2-40B4-BE49-F238E27FC236}">
              <a16:creationId xmlns:a16="http://schemas.microsoft.com/office/drawing/2014/main" id="{00000000-0008-0000-2200-000032000000}"/>
            </a:ext>
          </a:extLst>
        </xdr:cNvPr>
        <xdr:cNvSpPr/>
      </xdr:nvSpPr>
      <xdr:spPr>
        <a:xfrm>
          <a:off x="514349" y="6934200"/>
          <a:ext cx="3962401" cy="561976"/>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xdr:col>
          <xdr:colOff>142875</xdr:colOff>
          <xdr:row>31</xdr:row>
          <xdr:rowOff>168966</xdr:rowOff>
        </xdr:from>
        <xdr:to>
          <xdr:col>20</xdr:col>
          <xdr:colOff>76200</xdr:colOff>
          <xdr:row>35</xdr:row>
          <xdr:rowOff>26091</xdr:rowOff>
        </xdr:to>
        <xdr:grpSp>
          <xdr:nvGrpSpPr>
            <xdr:cNvPr id="55" name="グループ化 54">
              <a:extLst>
                <a:ext uri="{FF2B5EF4-FFF2-40B4-BE49-F238E27FC236}">
                  <a16:creationId xmlns:a16="http://schemas.microsoft.com/office/drawing/2014/main" id="{00000000-0008-0000-2200-000037000000}"/>
                </a:ext>
              </a:extLst>
            </xdr:cNvPr>
            <xdr:cNvGrpSpPr/>
          </xdr:nvGrpSpPr>
          <xdr:grpSpPr>
            <a:xfrm>
              <a:off x="447675" y="5283891"/>
              <a:ext cx="3190875" cy="542925"/>
              <a:chOff x="561982" y="4876800"/>
              <a:chExt cx="3190870" cy="542832"/>
            </a:xfrm>
          </xdr:grpSpPr>
          <xdr:sp macro="" textlink="">
            <xdr:nvSpPr>
              <xdr:cNvPr id="241697" name="Check Box 33" hidden="1">
                <a:extLst>
                  <a:ext uri="{63B3BB69-23CF-44E3-9099-C40C66FF867C}">
                    <a14:compatExt spid="_x0000_s241697"/>
                  </a:ext>
                  <a:ext uri="{FF2B5EF4-FFF2-40B4-BE49-F238E27FC236}">
                    <a16:creationId xmlns:a16="http://schemas.microsoft.com/office/drawing/2014/main" id="{00000000-0008-0000-2200-000021B00300}"/>
                  </a:ext>
                </a:extLst>
              </xdr:cNvPr>
              <xdr:cNvSpPr/>
            </xdr:nvSpPr>
            <xdr:spPr bwMode="auto">
              <a:xfrm>
                <a:off x="1485899" y="4876800"/>
                <a:ext cx="590551"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下肢・</a:t>
                </a:r>
              </a:p>
            </xdr:txBody>
          </xdr:sp>
          <xdr:sp macro="" textlink="">
            <xdr:nvSpPr>
              <xdr:cNvPr id="241698" name="Check Box 34" hidden="1">
                <a:extLst>
                  <a:ext uri="{63B3BB69-23CF-44E3-9099-C40C66FF867C}">
                    <a14:compatExt spid="_x0000_s241698"/>
                  </a:ext>
                  <a:ext uri="{FF2B5EF4-FFF2-40B4-BE49-F238E27FC236}">
                    <a16:creationId xmlns:a16="http://schemas.microsoft.com/office/drawing/2014/main" id="{00000000-0008-0000-2200-000022B00300}"/>
                  </a:ext>
                </a:extLst>
              </xdr:cNvPr>
              <xdr:cNvSpPr/>
            </xdr:nvSpPr>
            <xdr:spPr bwMode="auto">
              <a:xfrm>
                <a:off x="2209800" y="4876800"/>
                <a:ext cx="676276"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上肢・</a:t>
                </a:r>
              </a:p>
            </xdr:txBody>
          </xdr:sp>
          <xdr:sp macro="" textlink="">
            <xdr:nvSpPr>
              <xdr:cNvPr id="241699" name="Check Box 35" hidden="1">
                <a:extLst>
                  <a:ext uri="{63B3BB69-23CF-44E3-9099-C40C66FF867C}">
                    <a14:compatExt spid="_x0000_s241699"/>
                  </a:ext>
                  <a:ext uri="{FF2B5EF4-FFF2-40B4-BE49-F238E27FC236}">
                    <a16:creationId xmlns:a16="http://schemas.microsoft.com/office/drawing/2014/main" id="{00000000-0008-0000-2200-000023B00300}"/>
                  </a:ext>
                </a:extLst>
              </xdr:cNvPr>
              <xdr:cNvSpPr/>
            </xdr:nvSpPr>
            <xdr:spPr bwMode="auto">
              <a:xfrm>
                <a:off x="3000379" y="4876800"/>
                <a:ext cx="752473"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0" name="Check Box 36" hidden="1">
                <a:extLst>
                  <a:ext uri="{63B3BB69-23CF-44E3-9099-C40C66FF867C}">
                    <a14:compatExt spid="_x0000_s241700"/>
                  </a:ext>
                  <a:ext uri="{FF2B5EF4-FFF2-40B4-BE49-F238E27FC236}">
                    <a16:creationId xmlns:a16="http://schemas.microsoft.com/office/drawing/2014/main" id="{00000000-0008-0000-2200-000024B00300}"/>
                  </a:ext>
                </a:extLst>
              </xdr:cNvPr>
              <xdr:cNvSpPr/>
            </xdr:nvSpPr>
            <xdr:spPr bwMode="auto">
              <a:xfrm>
                <a:off x="571500" y="4876800"/>
                <a:ext cx="752477" cy="1942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身体障害（</a:t>
                </a:r>
              </a:p>
            </xdr:txBody>
          </xdr:sp>
          <xdr:sp macro="" textlink="">
            <xdr:nvSpPr>
              <xdr:cNvPr id="241701" name="Check Box 37" hidden="1">
                <a:extLst>
                  <a:ext uri="{63B3BB69-23CF-44E3-9099-C40C66FF867C}">
                    <a14:compatExt spid="_x0000_s241701"/>
                  </a:ext>
                  <a:ext uri="{FF2B5EF4-FFF2-40B4-BE49-F238E27FC236}">
                    <a16:creationId xmlns:a16="http://schemas.microsoft.com/office/drawing/2014/main" id="{00000000-0008-0000-2200-000025B00300}"/>
                  </a:ext>
                </a:extLst>
              </xdr:cNvPr>
              <xdr:cNvSpPr/>
            </xdr:nvSpPr>
            <xdr:spPr bwMode="auto">
              <a:xfrm>
                <a:off x="561982" y="5225415"/>
                <a:ext cx="752477" cy="1942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sp macro="" textlink="">
            <xdr:nvSpPr>
              <xdr:cNvPr id="241702" name="Check Box 38" hidden="1">
                <a:extLst>
                  <a:ext uri="{63B3BB69-23CF-44E3-9099-C40C66FF867C}">
                    <a14:compatExt spid="_x0000_s241702"/>
                  </a:ext>
                  <a:ext uri="{FF2B5EF4-FFF2-40B4-BE49-F238E27FC236}">
                    <a16:creationId xmlns:a16="http://schemas.microsoft.com/office/drawing/2014/main" id="{00000000-0008-0000-2200-000026B00300}"/>
                  </a:ext>
                </a:extLst>
              </xdr:cNvPr>
              <xdr:cNvSpPr/>
            </xdr:nvSpPr>
            <xdr:spPr bwMode="auto">
              <a:xfrm>
                <a:off x="1476375" y="5038726"/>
                <a:ext cx="752477"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発達障害</a:t>
                </a:r>
              </a:p>
            </xdr:txBody>
          </xdr:sp>
          <xdr:sp macro="" textlink="">
            <xdr:nvSpPr>
              <xdr:cNvPr id="241703" name="Check Box 39" hidden="1">
                <a:extLst>
                  <a:ext uri="{63B3BB69-23CF-44E3-9099-C40C66FF867C}">
                    <a14:compatExt spid="_x0000_s241703"/>
                  </a:ext>
                  <a:ext uri="{FF2B5EF4-FFF2-40B4-BE49-F238E27FC236}">
                    <a16:creationId xmlns:a16="http://schemas.microsoft.com/office/drawing/2014/main" id="{00000000-0008-0000-2200-000027B00300}"/>
                  </a:ext>
                </a:extLst>
              </xdr:cNvPr>
              <xdr:cNvSpPr/>
            </xdr:nvSpPr>
            <xdr:spPr bwMode="auto">
              <a:xfrm>
                <a:off x="571500" y="5048250"/>
                <a:ext cx="752477"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知的障害</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95085</xdr:colOff>
          <xdr:row>51</xdr:row>
          <xdr:rowOff>158693</xdr:rowOff>
        </xdr:from>
        <xdr:to>
          <xdr:col>28</xdr:col>
          <xdr:colOff>7622</xdr:colOff>
          <xdr:row>53</xdr:row>
          <xdr:rowOff>76199</xdr:rowOff>
        </xdr:to>
        <xdr:grpSp>
          <xdr:nvGrpSpPr>
            <xdr:cNvPr id="81" name="グループ化 80">
              <a:extLst>
                <a:ext uri="{FF2B5EF4-FFF2-40B4-BE49-F238E27FC236}">
                  <a16:creationId xmlns:a16="http://schemas.microsoft.com/office/drawing/2014/main" id="{00000000-0008-0000-2200-000051000000}"/>
                </a:ext>
              </a:extLst>
            </xdr:cNvPr>
            <xdr:cNvGrpSpPr/>
          </xdr:nvGrpSpPr>
          <xdr:grpSpPr>
            <a:xfrm>
              <a:off x="3657435" y="8702618"/>
              <a:ext cx="1646087" cy="260406"/>
              <a:chOff x="3105130" y="1076507"/>
              <a:chExt cx="1282078" cy="218894"/>
            </a:xfrm>
          </xdr:grpSpPr>
          <xdr:sp macro="" textlink="">
            <xdr:nvSpPr>
              <xdr:cNvPr id="241716" name="Check Box 52" hidden="1">
                <a:extLst>
                  <a:ext uri="{63B3BB69-23CF-44E3-9099-C40C66FF867C}">
                    <a14:compatExt spid="_x0000_s241716"/>
                  </a:ext>
                  <a:ext uri="{FF2B5EF4-FFF2-40B4-BE49-F238E27FC236}">
                    <a16:creationId xmlns:a16="http://schemas.microsoft.com/office/drawing/2014/main" id="{00000000-0008-0000-2200-000034B00300}"/>
                  </a:ext>
                </a:extLst>
              </xdr:cNvPr>
              <xdr:cNvSpPr/>
            </xdr:nvSpPr>
            <xdr:spPr bwMode="auto">
              <a:xfrm>
                <a:off x="3105130" y="1085851"/>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7" name="Check Box 53" hidden="1">
                <a:extLst>
                  <a:ext uri="{63B3BB69-23CF-44E3-9099-C40C66FF867C}">
                    <a14:compatExt spid="_x0000_s241717"/>
                  </a:ext>
                  <a:ext uri="{FF2B5EF4-FFF2-40B4-BE49-F238E27FC236}">
                    <a16:creationId xmlns:a16="http://schemas.microsoft.com/office/drawing/2014/main" id="{00000000-0008-0000-2200-000035B00300}"/>
                  </a:ext>
                </a:extLst>
              </xdr:cNvPr>
              <xdr:cNvSpPr/>
            </xdr:nvSpPr>
            <xdr:spPr bwMode="auto">
              <a:xfrm>
                <a:off x="3710931" y="1076507"/>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102706</xdr:colOff>
          <xdr:row>53</xdr:row>
          <xdr:rowOff>167640</xdr:rowOff>
        </xdr:from>
        <xdr:to>
          <xdr:col>28</xdr:col>
          <xdr:colOff>117947</xdr:colOff>
          <xdr:row>54</xdr:row>
          <xdr:rowOff>175260</xdr:rowOff>
        </xdr:to>
        <xdr:grpSp>
          <xdr:nvGrpSpPr>
            <xdr:cNvPr id="84" name="グループ化 83">
              <a:extLst>
                <a:ext uri="{FF2B5EF4-FFF2-40B4-BE49-F238E27FC236}">
                  <a16:creationId xmlns:a16="http://schemas.microsoft.com/office/drawing/2014/main" id="{00000000-0008-0000-2200-000054000000}"/>
                </a:ext>
              </a:extLst>
            </xdr:cNvPr>
            <xdr:cNvGrpSpPr/>
          </xdr:nvGrpSpPr>
          <xdr:grpSpPr>
            <a:xfrm>
              <a:off x="3665056" y="9054465"/>
              <a:ext cx="1748791" cy="179070"/>
              <a:chOff x="3105124" y="1085850"/>
              <a:chExt cx="1210464" cy="209550"/>
            </a:xfrm>
          </xdr:grpSpPr>
          <xdr:sp macro="" textlink="">
            <xdr:nvSpPr>
              <xdr:cNvPr id="241718" name="Check Box 54" hidden="1">
                <a:extLst>
                  <a:ext uri="{63B3BB69-23CF-44E3-9099-C40C66FF867C}">
                    <a14:compatExt spid="_x0000_s241718"/>
                  </a:ext>
                  <a:ext uri="{FF2B5EF4-FFF2-40B4-BE49-F238E27FC236}">
                    <a16:creationId xmlns:a16="http://schemas.microsoft.com/office/drawing/2014/main" id="{00000000-0008-0000-2200-000036B00300}"/>
                  </a:ext>
                </a:extLst>
              </xdr:cNvPr>
              <xdr:cNvSpPr/>
            </xdr:nvSpPr>
            <xdr:spPr bwMode="auto">
              <a:xfrm>
                <a:off x="3105124"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19" name="Check Box 55" hidden="1">
                <a:extLst>
                  <a:ext uri="{63B3BB69-23CF-44E3-9099-C40C66FF867C}">
                    <a14:compatExt spid="_x0000_s241719"/>
                  </a:ext>
                  <a:ext uri="{FF2B5EF4-FFF2-40B4-BE49-F238E27FC236}">
                    <a16:creationId xmlns:a16="http://schemas.microsoft.com/office/drawing/2014/main" id="{00000000-0008-0000-2200-000037B00300}"/>
                  </a:ext>
                </a:extLst>
              </xdr:cNvPr>
              <xdr:cNvSpPr/>
            </xdr:nvSpPr>
            <xdr:spPr bwMode="auto">
              <a:xfrm>
                <a:off x="3639312"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38100</xdr:colOff>
          <xdr:row>40</xdr:row>
          <xdr:rowOff>133903</xdr:rowOff>
        </xdr:from>
        <xdr:to>
          <xdr:col>26</xdr:col>
          <xdr:colOff>390525</xdr:colOff>
          <xdr:row>42</xdr:row>
          <xdr:rowOff>34925</xdr:rowOff>
        </xdr:to>
        <xdr:grpSp>
          <xdr:nvGrpSpPr>
            <xdr:cNvPr id="90" name="グループ化 89">
              <a:extLst>
                <a:ext uri="{FF2B5EF4-FFF2-40B4-BE49-F238E27FC236}">
                  <a16:creationId xmlns:a16="http://schemas.microsoft.com/office/drawing/2014/main" id="{00000000-0008-0000-2200-00005A000000}"/>
                </a:ext>
              </a:extLst>
            </xdr:cNvPr>
            <xdr:cNvGrpSpPr/>
          </xdr:nvGrpSpPr>
          <xdr:grpSpPr>
            <a:xfrm>
              <a:off x="3600450" y="6791878"/>
              <a:ext cx="1438275" cy="243922"/>
              <a:chOff x="3105172" y="1085850"/>
              <a:chExt cx="1447770" cy="209550"/>
            </a:xfrm>
          </xdr:grpSpPr>
          <xdr:sp macro="" textlink="">
            <xdr:nvSpPr>
              <xdr:cNvPr id="241722" name="Check Box 58" hidden="1">
                <a:extLst>
                  <a:ext uri="{63B3BB69-23CF-44E3-9099-C40C66FF867C}">
                    <a14:compatExt spid="_x0000_s241722"/>
                  </a:ext>
                  <a:ext uri="{FF2B5EF4-FFF2-40B4-BE49-F238E27FC236}">
                    <a16:creationId xmlns:a16="http://schemas.microsoft.com/office/drawing/2014/main" id="{00000000-0008-0000-2200-00003AB00300}"/>
                  </a:ext>
                </a:extLst>
              </xdr:cNvPr>
              <xdr:cNvSpPr/>
            </xdr:nvSpPr>
            <xdr:spPr bwMode="auto">
              <a:xfrm>
                <a:off x="3105172"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3" name="Check Box 59" hidden="1">
                <a:extLst>
                  <a:ext uri="{63B3BB69-23CF-44E3-9099-C40C66FF867C}">
                    <a14:compatExt spid="_x0000_s241723"/>
                  </a:ext>
                  <a:ext uri="{FF2B5EF4-FFF2-40B4-BE49-F238E27FC236}">
                    <a16:creationId xmlns:a16="http://schemas.microsoft.com/office/drawing/2014/main" id="{00000000-0008-0000-2200-00003BB00300}"/>
                  </a:ext>
                </a:extLst>
              </xdr:cNvPr>
              <xdr:cNvSpPr/>
            </xdr:nvSpPr>
            <xdr:spPr bwMode="auto">
              <a:xfrm>
                <a:off x="387666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37</xdr:row>
          <xdr:rowOff>0</xdr:rowOff>
        </xdr:from>
        <xdr:to>
          <xdr:col>27</xdr:col>
          <xdr:colOff>0</xdr:colOff>
          <xdr:row>38</xdr:row>
          <xdr:rowOff>19050</xdr:rowOff>
        </xdr:to>
        <xdr:grpSp>
          <xdr:nvGrpSpPr>
            <xdr:cNvPr id="93" name="グループ化 92">
              <a:extLst>
                <a:ext uri="{FF2B5EF4-FFF2-40B4-BE49-F238E27FC236}">
                  <a16:creationId xmlns:a16="http://schemas.microsoft.com/office/drawing/2014/main" id="{00000000-0008-0000-2200-00005D000000}"/>
                </a:ext>
              </a:extLst>
            </xdr:cNvPr>
            <xdr:cNvGrpSpPr/>
          </xdr:nvGrpSpPr>
          <xdr:grpSpPr>
            <a:xfrm>
              <a:off x="3019425" y="6143625"/>
              <a:ext cx="2095500" cy="190500"/>
              <a:chOff x="3105150" y="1085850"/>
              <a:chExt cx="1447769" cy="209550"/>
            </a:xfrm>
          </xdr:grpSpPr>
          <xdr:sp macro="" textlink="">
            <xdr:nvSpPr>
              <xdr:cNvPr id="241724" name="Check Box 60" hidden="1">
                <a:extLst>
                  <a:ext uri="{63B3BB69-23CF-44E3-9099-C40C66FF867C}">
                    <a14:compatExt spid="_x0000_s241724"/>
                  </a:ext>
                  <a:ext uri="{FF2B5EF4-FFF2-40B4-BE49-F238E27FC236}">
                    <a16:creationId xmlns:a16="http://schemas.microsoft.com/office/drawing/2014/main" id="{00000000-0008-0000-2200-00003CB00300}"/>
                  </a:ext>
                </a:extLst>
              </xdr:cNvPr>
              <xdr:cNvSpPr/>
            </xdr:nvSpPr>
            <xdr:spPr bwMode="auto">
              <a:xfrm>
                <a:off x="310515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25" name="Check Box 61" hidden="1">
                <a:extLst>
                  <a:ext uri="{63B3BB69-23CF-44E3-9099-C40C66FF867C}">
                    <a14:compatExt spid="_x0000_s241725"/>
                  </a:ext>
                  <a:ext uri="{FF2B5EF4-FFF2-40B4-BE49-F238E27FC236}">
                    <a16:creationId xmlns:a16="http://schemas.microsoft.com/office/drawing/2014/main" id="{00000000-0008-0000-2200-00003DB00300}"/>
                  </a:ext>
                </a:extLst>
              </xdr:cNvPr>
              <xdr:cNvSpPr/>
            </xdr:nvSpPr>
            <xdr:spPr bwMode="auto">
              <a:xfrm>
                <a:off x="387664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29</xdr:row>
          <xdr:rowOff>0</xdr:rowOff>
        </xdr:from>
        <xdr:to>
          <xdr:col>27</xdr:col>
          <xdr:colOff>0</xdr:colOff>
          <xdr:row>30</xdr:row>
          <xdr:rowOff>0</xdr:rowOff>
        </xdr:to>
        <xdr:grpSp>
          <xdr:nvGrpSpPr>
            <xdr:cNvPr id="96" name="グループ化 95">
              <a:extLst>
                <a:ext uri="{FF2B5EF4-FFF2-40B4-BE49-F238E27FC236}">
                  <a16:creationId xmlns:a16="http://schemas.microsoft.com/office/drawing/2014/main" id="{00000000-0008-0000-2200-000060000000}"/>
                </a:ext>
              </a:extLst>
            </xdr:cNvPr>
            <xdr:cNvGrpSpPr/>
          </xdr:nvGrpSpPr>
          <xdr:grpSpPr>
            <a:xfrm>
              <a:off x="3019425" y="4772025"/>
              <a:ext cx="2095500" cy="171450"/>
              <a:chOff x="3105150" y="1085850"/>
              <a:chExt cx="1447769" cy="209550"/>
            </a:xfrm>
          </xdr:grpSpPr>
          <xdr:sp macro="" textlink="">
            <xdr:nvSpPr>
              <xdr:cNvPr id="241726" name="Check Box 62" hidden="1">
                <a:extLst>
                  <a:ext uri="{63B3BB69-23CF-44E3-9099-C40C66FF867C}">
                    <a14:compatExt spid="_x0000_s241726"/>
                  </a:ext>
                  <a:ext uri="{FF2B5EF4-FFF2-40B4-BE49-F238E27FC236}">
                    <a16:creationId xmlns:a16="http://schemas.microsoft.com/office/drawing/2014/main" id="{00000000-0008-0000-2200-00003EB00300}"/>
                  </a:ext>
                </a:extLst>
              </xdr:cNvPr>
              <xdr:cNvSpPr/>
            </xdr:nvSpPr>
            <xdr:spPr bwMode="auto">
              <a:xfrm>
                <a:off x="310515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41727" name="Check Box 63" hidden="1">
                <a:extLst>
                  <a:ext uri="{63B3BB69-23CF-44E3-9099-C40C66FF867C}">
                    <a14:compatExt spid="_x0000_s241727"/>
                  </a:ext>
                  <a:ext uri="{FF2B5EF4-FFF2-40B4-BE49-F238E27FC236}">
                    <a16:creationId xmlns:a16="http://schemas.microsoft.com/office/drawing/2014/main" id="{00000000-0008-0000-2200-00003FB00300}"/>
                  </a:ext>
                </a:extLst>
              </xdr:cNvPr>
              <xdr:cNvSpPr/>
            </xdr:nvSpPr>
            <xdr:spPr bwMode="auto">
              <a:xfrm>
                <a:off x="387664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129540</xdr:colOff>
          <xdr:row>22</xdr:row>
          <xdr:rowOff>0</xdr:rowOff>
        </xdr:from>
        <xdr:to>
          <xdr:col>28</xdr:col>
          <xdr:colOff>129540</xdr:colOff>
          <xdr:row>23</xdr:row>
          <xdr:rowOff>0</xdr:rowOff>
        </xdr:to>
        <xdr:grpSp>
          <xdr:nvGrpSpPr>
            <xdr:cNvPr id="105" name="グループ化 104">
              <a:extLst>
                <a:ext uri="{FF2B5EF4-FFF2-40B4-BE49-F238E27FC236}">
                  <a16:creationId xmlns:a16="http://schemas.microsoft.com/office/drawing/2014/main" id="{00000000-0008-0000-2200-000069000000}"/>
                </a:ext>
              </a:extLst>
            </xdr:cNvPr>
            <xdr:cNvGrpSpPr/>
          </xdr:nvGrpSpPr>
          <xdr:grpSpPr>
            <a:xfrm>
              <a:off x="3329940" y="3571875"/>
              <a:ext cx="2095500" cy="171450"/>
              <a:chOff x="3105150" y="1600200"/>
              <a:chExt cx="1447769" cy="209550"/>
            </a:xfrm>
          </xdr:grpSpPr>
          <xdr:sp macro="" textlink="">
            <xdr:nvSpPr>
              <xdr:cNvPr id="241732" name="Check Box 68" hidden="1">
                <a:extLst>
                  <a:ext uri="{63B3BB69-23CF-44E3-9099-C40C66FF867C}">
                    <a14:compatExt spid="_x0000_s241732"/>
                  </a:ext>
                  <a:ext uri="{FF2B5EF4-FFF2-40B4-BE49-F238E27FC236}">
                    <a16:creationId xmlns:a16="http://schemas.microsoft.com/office/drawing/2014/main" id="{00000000-0008-0000-2200-000044B00300}"/>
                  </a:ext>
                </a:extLst>
              </xdr:cNvPr>
              <xdr:cNvSpPr/>
            </xdr:nvSpPr>
            <xdr:spPr bwMode="auto">
              <a:xfrm>
                <a:off x="3105150" y="160020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3" name="Check Box 69" hidden="1">
                <a:extLst>
                  <a:ext uri="{63B3BB69-23CF-44E3-9099-C40C66FF867C}">
                    <a14:compatExt spid="_x0000_s241733"/>
                  </a:ext>
                  <a:ext uri="{FF2B5EF4-FFF2-40B4-BE49-F238E27FC236}">
                    <a16:creationId xmlns:a16="http://schemas.microsoft.com/office/drawing/2014/main" id="{00000000-0008-0000-2200-000045B00300}"/>
                  </a:ext>
                </a:extLst>
              </xdr:cNvPr>
              <xdr:cNvSpPr/>
            </xdr:nvSpPr>
            <xdr:spPr bwMode="auto">
              <a:xfrm>
                <a:off x="3876642" y="160020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149086</xdr:colOff>
          <xdr:row>12</xdr:row>
          <xdr:rowOff>0</xdr:rowOff>
        </xdr:from>
        <xdr:to>
          <xdr:col>28</xdr:col>
          <xdr:colOff>149087</xdr:colOff>
          <xdr:row>13</xdr:row>
          <xdr:rowOff>0</xdr:rowOff>
        </xdr:to>
        <xdr:grpSp>
          <xdr:nvGrpSpPr>
            <xdr:cNvPr id="111" name="グループ化 110">
              <a:extLst>
                <a:ext uri="{FF2B5EF4-FFF2-40B4-BE49-F238E27FC236}">
                  <a16:creationId xmlns:a16="http://schemas.microsoft.com/office/drawing/2014/main" id="{00000000-0008-0000-2200-00006F000000}"/>
                </a:ext>
              </a:extLst>
            </xdr:cNvPr>
            <xdr:cNvGrpSpPr/>
          </xdr:nvGrpSpPr>
          <xdr:grpSpPr>
            <a:xfrm>
              <a:off x="3349486" y="1857375"/>
              <a:ext cx="2095501" cy="171450"/>
              <a:chOff x="3105197" y="1085850"/>
              <a:chExt cx="1447826" cy="209550"/>
            </a:xfrm>
          </xdr:grpSpPr>
          <xdr:sp macro="" textlink="">
            <xdr:nvSpPr>
              <xdr:cNvPr id="241736" name="Check Box 72" hidden="1">
                <a:extLst>
                  <a:ext uri="{63B3BB69-23CF-44E3-9099-C40C66FF867C}">
                    <a14:compatExt spid="_x0000_s241736"/>
                  </a:ext>
                  <a:ext uri="{FF2B5EF4-FFF2-40B4-BE49-F238E27FC236}">
                    <a16:creationId xmlns:a16="http://schemas.microsoft.com/office/drawing/2014/main" id="{00000000-0008-0000-2200-000048B00300}"/>
                  </a:ext>
                </a:extLst>
              </xdr:cNvPr>
              <xdr:cNvSpPr/>
            </xdr:nvSpPr>
            <xdr:spPr bwMode="auto">
              <a:xfrm>
                <a:off x="310519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37" name="Check Box 73" hidden="1">
                <a:extLst>
                  <a:ext uri="{63B3BB69-23CF-44E3-9099-C40C66FF867C}">
                    <a14:compatExt spid="_x0000_s241737"/>
                  </a:ext>
                  <a:ext uri="{FF2B5EF4-FFF2-40B4-BE49-F238E27FC236}">
                    <a16:creationId xmlns:a16="http://schemas.microsoft.com/office/drawing/2014/main" id="{00000000-0008-0000-2200-000049B00300}"/>
                  </a:ext>
                </a:extLst>
              </xdr:cNvPr>
              <xdr:cNvSpPr/>
            </xdr:nvSpPr>
            <xdr:spPr bwMode="auto">
              <a:xfrm>
                <a:off x="387674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18</xdr:row>
          <xdr:rowOff>0</xdr:rowOff>
        </xdr:from>
        <xdr:to>
          <xdr:col>20</xdr:col>
          <xdr:colOff>66675</xdr:colOff>
          <xdr:row>20</xdr:row>
          <xdr:rowOff>28575</xdr:rowOff>
        </xdr:to>
        <xdr:grpSp>
          <xdr:nvGrpSpPr>
            <xdr:cNvPr id="2" name="グループ化 1">
              <a:extLst>
                <a:ext uri="{FF2B5EF4-FFF2-40B4-BE49-F238E27FC236}">
                  <a16:creationId xmlns:a16="http://schemas.microsoft.com/office/drawing/2014/main" id="{00000000-0008-0000-2200-000002000000}"/>
                </a:ext>
              </a:extLst>
            </xdr:cNvPr>
            <xdr:cNvGrpSpPr/>
          </xdr:nvGrpSpPr>
          <xdr:grpSpPr>
            <a:xfrm>
              <a:off x="1400175" y="2886075"/>
              <a:ext cx="2228850" cy="371475"/>
              <a:chOff x="1400175" y="2028825"/>
              <a:chExt cx="2228850" cy="371475"/>
            </a:xfrm>
          </xdr:grpSpPr>
          <xdr:sp macro="" textlink="">
            <xdr:nvSpPr>
              <xdr:cNvPr id="241689" name="Check Box 25" hidden="1">
                <a:extLst>
                  <a:ext uri="{63B3BB69-23CF-44E3-9099-C40C66FF867C}">
                    <a14:compatExt spid="_x0000_s241689"/>
                  </a:ext>
                  <a:ext uri="{FF2B5EF4-FFF2-40B4-BE49-F238E27FC236}">
                    <a16:creationId xmlns:a16="http://schemas.microsoft.com/office/drawing/2014/main" id="{00000000-0008-0000-2200-000019B00300}"/>
                  </a:ext>
                </a:extLst>
              </xdr:cNvPr>
              <xdr:cNvSpPr/>
            </xdr:nvSpPr>
            <xdr:spPr bwMode="auto">
              <a:xfrm>
                <a:off x="1400175" y="2028825"/>
                <a:ext cx="8096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年間計画</a:t>
                </a:r>
              </a:p>
            </xdr:txBody>
          </xdr:sp>
          <xdr:sp macro="" textlink="">
            <xdr:nvSpPr>
              <xdr:cNvPr id="241690" name="Check Box 26" hidden="1">
                <a:extLst>
                  <a:ext uri="{63B3BB69-23CF-44E3-9099-C40C66FF867C}">
                    <a14:compatExt spid="_x0000_s241690"/>
                  </a:ext>
                  <a:ext uri="{FF2B5EF4-FFF2-40B4-BE49-F238E27FC236}">
                    <a16:creationId xmlns:a16="http://schemas.microsoft.com/office/drawing/2014/main" id="{00000000-0008-0000-2200-00001AB00300}"/>
                  </a:ext>
                </a:extLst>
              </xdr:cNvPr>
              <xdr:cNvSpPr/>
            </xdr:nvSpPr>
            <xdr:spPr bwMode="auto">
              <a:xfrm>
                <a:off x="2257424" y="2028825"/>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学期案</a:t>
                </a:r>
              </a:p>
            </xdr:txBody>
          </xdr:sp>
          <xdr:sp macro="" textlink="">
            <xdr:nvSpPr>
              <xdr:cNvPr id="241691" name="Check Box 27" hidden="1">
                <a:extLst>
                  <a:ext uri="{63B3BB69-23CF-44E3-9099-C40C66FF867C}">
                    <a14:compatExt spid="_x0000_s241691"/>
                  </a:ext>
                  <a:ext uri="{FF2B5EF4-FFF2-40B4-BE49-F238E27FC236}">
                    <a16:creationId xmlns:a16="http://schemas.microsoft.com/office/drawing/2014/main" id="{00000000-0008-0000-2200-00001BB00300}"/>
                  </a:ext>
                </a:extLst>
              </xdr:cNvPr>
              <xdr:cNvSpPr/>
            </xdr:nvSpPr>
            <xdr:spPr bwMode="auto">
              <a:xfrm>
                <a:off x="1400175" y="21907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週案</a:t>
                </a:r>
              </a:p>
            </xdr:txBody>
          </xdr:sp>
          <xdr:sp macro="" textlink="">
            <xdr:nvSpPr>
              <xdr:cNvPr id="241692" name="Check Box 28" hidden="1">
                <a:extLst>
                  <a:ext uri="{63B3BB69-23CF-44E3-9099-C40C66FF867C}">
                    <a14:compatExt spid="_x0000_s241692"/>
                  </a:ext>
                  <a:ext uri="{FF2B5EF4-FFF2-40B4-BE49-F238E27FC236}">
                    <a16:creationId xmlns:a16="http://schemas.microsoft.com/office/drawing/2014/main" id="{00000000-0008-0000-2200-00001CB00300}"/>
                  </a:ext>
                </a:extLst>
              </xdr:cNvPr>
              <xdr:cNvSpPr/>
            </xdr:nvSpPr>
            <xdr:spPr bwMode="auto">
              <a:xfrm>
                <a:off x="2257424" y="2190750"/>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日案</a:t>
                </a:r>
              </a:p>
            </xdr:txBody>
          </xdr:sp>
          <xdr:sp macro="" textlink="">
            <xdr:nvSpPr>
              <xdr:cNvPr id="241741" name="Check Box 77" hidden="1">
                <a:extLst>
                  <a:ext uri="{63B3BB69-23CF-44E3-9099-C40C66FF867C}">
                    <a14:compatExt spid="_x0000_s241741"/>
                  </a:ext>
                  <a:ext uri="{FF2B5EF4-FFF2-40B4-BE49-F238E27FC236}">
                    <a16:creationId xmlns:a16="http://schemas.microsoft.com/office/drawing/2014/main" id="{00000000-0008-0000-2200-00004DB00300}"/>
                  </a:ext>
                </a:extLst>
              </xdr:cNvPr>
              <xdr:cNvSpPr/>
            </xdr:nvSpPr>
            <xdr:spPr bwMode="auto">
              <a:xfrm>
                <a:off x="3038474" y="2028825"/>
                <a:ext cx="5905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月案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149086</xdr:colOff>
          <xdr:row>7</xdr:row>
          <xdr:rowOff>0</xdr:rowOff>
        </xdr:from>
        <xdr:to>
          <xdr:col>28</xdr:col>
          <xdr:colOff>149087</xdr:colOff>
          <xdr:row>8</xdr:row>
          <xdr:rowOff>0</xdr:rowOff>
        </xdr:to>
        <xdr:grpSp>
          <xdr:nvGrpSpPr>
            <xdr:cNvPr id="61" name="グループ化 60">
              <a:extLst>
                <a:ext uri="{FF2B5EF4-FFF2-40B4-BE49-F238E27FC236}">
                  <a16:creationId xmlns:a16="http://schemas.microsoft.com/office/drawing/2014/main" id="{00000000-0008-0000-2200-00003D000000}"/>
                </a:ext>
              </a:extLst>
            </xdr:cNvPr>
            <xdr:cNvGrpSpPr/>
          </xdr:nvGrpSpPr>
          <xdr:grpSpPr>
            <a:xfrm>
              <a:off x="3349486" y="1000125"/>
              <a:ext cx="2095501" cy="171450"/>
              <a:chOff x="3105197" y="1085850"/>
              <a:chExt cx="1447826" cy="209550"/>
            </a:xfrm>
          </xdr:grpSpPr>
          <xdr:sp macro="" textlink="">
            <xdr:nvSpPr>
              <xdr:cNvPr id="241744" name="Check Box 80" hidden="1">
                <a:extLst>
                  <a:ext uri="{63B3BB69-23CF-44E3-9099-C40C66FF867C}">
                    <a14:compatExt spid="_x0000_s241744"/>
                  </a:ext>
                  <a:ext uri="{FF2B5EF4-FFF2-40B4-BE49-F238E27FC236}">
                    <a16:creationId xmlns:a16="http://schemas.microsoft.com/office/drawing/2014/main" id="{00000000-0008-0000-2200-000050B00300}"/>
                  </a:ext>
                </a:extLst>
              </xdr:cNvPr>
              <xdr:cNvSpPr/>
            </xdr:nvSpPr>
            <xdr:spPr bwMode="auto">
              <a:xfrm>
                <a:off x="310519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5" name="Check Box 81" hidden="1">
                <a:extLst>
                  <a:ext uri="{63B3BB69-23CF-44E3-9099-C40C66FF867C}">
                    <a14:compatExt spid="_x0000_s241745"/>
                  </a:ext>
                  <a:ext uri="{FF2B5EF4-FFF2-40B4-BE49-F238E27FC236}">
                    <a16:creationId xmlns:a16="http://schemas.microsoft.com/office/drawing/2014/main" id="{00000000-0008-0000-2200-000051B00300}"/>
                  </a:ext>
                </a:extLst>
              </xdr:cNvPr>
              <xdr:cNvSpPr/>
            </xdr:nvSpPr>
            <xdr:spPr bwMode="auto">
              <a:xfrm>
                <a:off x="387674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149086</xdr:colOff>
          <xdr:row>9</xdr:row>
          <xdr:rowOff>0</xdr:rowOff>
        </xdr:from>
        <xdr:to>
          <xdr:col>28</xdr:col>
          <xdr:colOff>149087</xdr:colOff>
          <xdr:row>10</xdr:row>
          <xdr:rowOff>0</xdr:rowOff>
        </xdr:to>
        <xdr:grpSp>
          <xdr:nvGrpSpPr>
            <xdr:cNvPr id="63" name="グループ化 62">
              <a:extLst>
                <a:ext uri="{FF2B5EF4-FFF2-40B4-BE49-F238E27FC236}">
                  <a16:creationId xmlns:a16="http://schemas.microsoft.com/office/drawing/2014/main" id="{00000000-0008-0000-2200-00003F000000}"/>
                </a:ext>
              </a:extLst>
            </xdr:cNvPr>
            <xdr:cNvGrpSpPr/>
          </xdr:nvGrpSpPr>
          <xdr:grpSpPr>
            <a:xfrm>
              <a:off x="3349486" y="1343025"/>
              <a:ext cx="2095501" cy="171450"/>
              <a:chOff x="3105197" y="1085850"/>
              <a:chExt cx="1447826" cy="209550"/>
            </a:xfrm>
          </xdr:grpSpPr>
          <xdr:sp macro="" textlink="">
            <xdr:nvSpPr>
              <xdr:cNvPr id="241746" name="Check Box 82" hidden="1">
                <a:extLst>
                  <a:ext uri="{63B3BB69-23CF-44E3-9099-C40C66FF867C}">
                    <a14:compatExt spid="_x0000_s241746"/>
                  </a:ext>
                  <a:ext uri="{FF2B5EF4-FFF2-40B4-BE49-F238E27FC236}">
                    <a16:creationId xmlns:a16="http://schemas.microsoft.com/office/drawing/2014/main" id="{00000000-0008-0000-2200-000052B00300}"/>
                  </a:ext>
                </a:extLst>
              </xdr:cNvPr>
              <xdr:cNvSpPr/>
            </xdr:nvSpPr>
            <xdr:spPr bwMode="auto">
              <a:xfrm>
                <a:off x="310519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7" name="Check Box 83" hidden="1">
                <a:extLst>
                  <a:ext uri="{63B3BB69-23CF-44E3-9099-C40C66FF867C}">
                    <a14:compatExt spid="_x0000_s241747"/>
                  </a:ext>
                  <a:ext uri="{FF2B5EF4-FFF2-40B4-BE49-F238E27FC236}">
                    <a16:creationId xmlns:a16="http://schemas.microsoft.com/office/drawing/2014/main" id="{00000000-0008-0000-2200-000053B00300}"/>
                  </a:ext>
                </a:extLst>
              </xdr:cNvPr>
              <xdr:cNvSpPr/>
            </xdr:nvSpPr>
            <xdr:spPr bwMode="auto">
              <a:xfrm>
                <a:off x="3876746"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89369</xdr:colOff>
          <xdr:row>49</xdr:row>
          <xdr:rowOff>10519</xdr:rowOff>
        </xdr:from>
        <xdr:to>
          <xdr:col>27</xdr:col>
          <xdr:colOff>144780</xdr:colOff>
          <xdr:row>50</xdr:row>
          <xdr:rowOff>99060</xdr:rowOff>
        </xdr:to>
        <xdr:grpSp>
          <xdr:nvGrpSpPr>
            <xdr:cNvPr id="66" name="グループ化 65">
              <a:extLst>
                <a:ext uri="{FF2B5EF4-FFF2-40B4-BE49-F238E27FC236}">
                  <a16:creationId xmlns:a16="http://schemas.microsoft.com/office/drawing/2014/main" id="{00000000-0008-0000-2200-000042000000}"/>
                </a:ext>
              </a:extLst>
            </xdr:cNvPr>
            <xdr:cNvGrpSpPr/>
          </xdr:nvGrpSpPr>
          <xdr:grpSpPr>
            <a:xfrm>
              <a:off x="3651719" y="8211544"/>
              <a:ext cx="1607986" cy="259991"/>
              <a:chOff x="3105124" y="1085850"/>
              <a:chExt cx="1299477" cy="209550"/>
            </a:xfrm>
          </xdr:grpSpPr>
          <xdr:sp macro="" textlink="">
            <xdr:nvSpPr>
              <xdr:cNvPr id="241748" name="Check Box 84" hidden="1">
                <a:extLst>
                  <a:ext uri="{63B3BB69-23CF-44E3-9099-C40C66FF867C}">
                    <a14:compatExt spid="_x0000_s241748"/>
                  </a:ext>
                  <a:ext uri="{FF2B5EF4-FFF2-40B4-BE49-F238E27FC236}">
                    <a16:creationId xmlns:a16="http://schemas.microsoft.com/office/drawing/2014/main" id="{00000000-0008-0000-2200-000054B00300}"/>
                  </a:ext>
                </a:extLst>
              </xdr:cNvPr>
              <xdr:cNvSpPr/>
            </xdr:nvSpPr>
            <xdr:spPr bwMode="auto">
              <a:xfrm>
                <a:off x="3105124"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49" name="Check Box 85" hidden="1">
                <a:extLst>
                  <a:ext uri="{63B3BB69-23CF-44E3-9099-C40C66FF867C}">
                    <a14:compatExt spid="_x0000_s241749"/>
                  </a:ext>
                  <a:ext uri="{FF2B5EF4-FFF2-40B4-BE49-F238E27FC236}">
                    <a16:creationId xmlns:a16="http://schemas.microsoft.com/office/drawing/2014/main" id="{00000000-0008-0000-2200-000055B00300}"/>
                  </a:ext>
                </a:extLst>
              </xdr:cNvPr>
              <xdr:cNvSpPr/>
            </xdr:nvSpPr>
            <xdr:spPr bwMode="auto">
              <a:xfrm>
                <a:off x="3728324"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74543</xdr:colOff>
          <xdr:row>46</xdr:row>
          <xdr:rowOff>124239</xdr:rowOff>
        </xdr:from>
        <xdr:to>
          <xdr:col>27</xdr:col>
          <xdr:colOff>140804</xdr:colOff>
          <xdr:row>47</xdr:row>
          <xdr:rowOff>152814</xdr:rowOff>
        </xdr:to>
        <xdr:grpSp>
          <xdr:nvGrpSpPr>
            <xdr:cNvPr id="69" name="グループ化 68">
              <a:extLst>
                <a:ext uri="{FF2B5EF4-FFF2-40B4-BE49-F238E27FC236}">
                  <a16:creationId xmlns:a16="http://schemas.microsoft.com/office/drawing/2014/main" id="{00000000-0008-0000-2200-000045000000}"/>
                </a:ext>
              </a:extLst>
            </xdr:cNvPr>
            <xdr:cNvGrpSpPr/>
          </xdr:nvGrpSpPr>
          <xdr:grpSpPr>
            <a:xfrm>
              <a:off x="3455918" y="7810914"/>
              <a:ext cx="1799811" cy="200025"/>
              <a:chOff x="3105131" y="1085850"/>
              <a:chExt cx="1447818" cy="209550"/>
            </a:xfrm>
          </xdr:grpSpPr>
          <xdr:sp macro="" textlink="">
            <xdr:nvSpPr>
              <xdr:cNvPr id="241750" name="Check Box 86" hidden="1">
                <a:extLst>
                  <a:ext uri="{63B3BB69-23CF-44E3-9099-C40C66FF867C}">
                    <a14:compatExt spid="_x0000_s241750"/>
                  </a:ext>
                  <a:ext uri="{FF2B5EF4-FFF2-40B4-BE49-F238E27FC236}">
                    <a16:creationId xmlns:a16="http://schemas.microsoft.com/office/drawing/2014/main" id="{00000000-0008-0000-2200-000056B00300}"/>
                  </a:ext>
                </a:extLst>
              </xdr:cNvPr>
              <xdr:cNvSpPr/>
            </xdr:nvSpPr>
            <xdr:spPr bwMode="auto">
              <a:xfrm>
                <a:off x="3105131"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1" name="Check Box 87" hidden="1">
                <a:extLst>
                  <a:ext uri="{63B3BB69-23CF-44E3-9099-C40C66FF867C}">
                    <a14:compatExt spid="_x0000_s241751"/>
                  </a:ext>
                  <a:ext uri="{FF2B5EF4-FFF2-40B4-BE49-F238E27FC236}">
                    <a16:creationId xmlns:a16="http://schemas.microsoft.com/office/drawing/2014/main" id="{00000000-0008-0000-2200-000057B00300}"/>
                  </a:ext>
                </a:extLst>
              </xdr:cNvPr>
              <xdr:cNvSpPr/>
            </xdr:nvSpPr>
            <xdr:spPr bwMode="auto">
              <a:xfrm>
                <a:off x="387667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105028</xdr:colOff>
          <xdr:row>56</xdr:row>
          <xdr:rowOff>42076</xdr:rowOff>
        </xdr:from>
        <xdr:to>
          <xdr:col>27</xdr:col>
          <xdr:colOff>148430</xdr:colOff>
          <xdr:row>57</xdr:row>
          <xdr:rowOff>42076</xdr:rowOff>
        </xdr:to>
        <xdr:grpSp>
          <xdr:nvGrpSpPr>
            <xdr:cNvPr id="71" name="グループ化 70">
              <a:extLst>
                <a:ext uri="{FF2B5EF4-FFF2-40B4-BE49-F238E27FC236}">
                  <a16:creationId xmlns:a16="http://schemas.microsoft.com/office/drawing/2014/main" id="{00000000-0008-0000-2200-000047000000}"/>
                </a:ext>
              </a:extLst>
            </xdr:cNvPr>
            <xdr:cNvGrpSpPr/>
          </xdr:nvGrpSpPr>
          <xdr:grpSpPr>
            <a:xfrm>
              <a:off x="3667378" y="9462301"/>
              <a:ext cx="1595977" cy="180975"/>
              <a:chOff x="3105138" y="1085850"/>
              <a:chExt cx="1282890" cy="209550"/>
            </a:xfrm>
          </xdr:grpSpPr>
          <xdr:sp macro="" textlink="">
            <xdr:nvSpPr>
              <xdr:cNvPr id="241752" name="Check Box 88" hidden="1">
                <a:extLst>
                  <a:ext uri="{63B3BB69-23CF-44E3-9099-C40C66FF867C}">
                    <a14:compatExt spid="_x0000_s241752"/>
                  </a:ext>
                  <a:ext uri="{FF2B5EF4-FFF2-40B4-BE49-F238E27FC236}">
                    <a16:creationId xmlns:a16="http://schemas.microsoft.com/office/drawing/2014/main" id="{00000000-0008-0000-2200-000058B00300}"/>
                  </a:ext>
                </a:extLst>
              </xdr:cNvPr>
              <xdr:cNvSpPr/>
            </xdr:nvSpPr>
            <xdr:spPr bwMode="auto">
              <a:xfrm>
                <a:off x="310513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3" name="Check Box 89" hidden="1">
                <a:extLst>
                  <a:ext uri="{63B3BB69-23CF-44E3-9099-C40C66FF867C}">
                    <a14:compatExt spid="_x0000_s241753"/>
                  </a:ext>
                  <a:ext uri="{FF2B5EF4-FFF2-40B4-BE49-F238E27FC236}">
                    <a16:creationId xmlns:a16="http://schemas.microsoft.com/office/drawing/2014/main" id="{00000000-0008-0000-2200-000059B00300}"/>
                  </a:ext>
                </a:extLst>
              </xdr:cNvPr>
              <xdr:cNvSpPr/>
            </xdr:nvSpPr>
            <xdr:spPr bwMode="auto">
              <a:xfrm>
                <a:off x="371175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39</xdr:row>
          <xdr:rowOff>0</xdr:rowOff>
        </xdr:from>
        <xdr:to>
          <xdr:col>27</xdr:col>
          <xdr:colOff>0</xdr:colOff>
          <xdr:row>40</xdr:row>
          <xdr:rowOff>19049</xdr:rowOff>
        </xdr:to>
        <xdr:grpSp>
          <xdr:nvGrpSpPr>
            <xdr:cNvPr id="64" name="グループ化 63">
              <a:extLst>
                <a:ext uri="{FF2B5EF4-FFF2-40B4-BE49-F238E27FC236}">
                  <a16:creationId xmlns:a16="http://schemas.microsoft.com/office/drawing/2014/main" id="{00000000-0008-0000-2200-000040000000}"/>
                </a:ext>
              </a:extLst>
            </xdr:cNvPr>
            <xdr:cNvGrpSpPr/>
          </xdr:nvGrpSpPr>
          <xdr:grpSpPr>
            <a:xfrm>
              <a:off x="3019425" y="6486525"/>
              <a:ext cx="2095500" cy="190499"/>
              <a:chOff x="3105150" y="1085850"/>
              <a:chExt cx="1447769" cy="209550"/>
            </a:xfrm>
          </xdr:grpSpPr>
          <xdr:sp macro="" textlink="">
            <xdr:nvSpPr>
              <xdr:cNvPr id="241754" name="Check Box 90" hidden="1">
                <a:extLst>
                  <a:ext uri="{63B3BB69-23CF-44E3-9099-C40C66FF867C}">
                    <a14:compatExt spid="_x0000_s241754"/>
                  </a:ext>
                  <a:ext uri="{FF2B5EF4-FFF2-40B4-BE49-F238E27FC236}">
                    <a16:creationId xmlns:a16="http://schemas.microsoft.com/office/drawing/2014/main" id="{00000000-0008-0000-2200-00005AB00300}"/>
                  </a:ext>
                </a:extLst>
              </xdr:cNvPr>
              <xdr:cNvSpPr/>
            </xdr:nvSpPr>
            <xdr:spPr bwMode="auto">
              <a:xfrm>
                <a:off x="3105150"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5" name="Check Box 91" hidden="1">
                <a:extLst>
                  <a:ext uri="{63B3BB69-23CF-44E3-9099-C40C66FF867C}">
                    <a14:compatExt spid="_x0000_s241755"/>
                  </a:ext>
                  <a:ext uri="{FF2B5EF4-FFF2-40B4-BE49-F238E27FC236}">
                    <a16:creationId xmlns:a16="http://schemas.microsoft.com/office/drawing/2014/main" id="{00000000-0008-0000-2200-00005BB00300}"/>
                  </a:ext>
                </a:extLst>
              </xdr:cNvPr>
              <xdr:cNvSpPr/>
            </xdr:nvSpPr>
            <xdr:spPr bwMode="auto">
              <a:xfrm>
                <a:off x="3876642"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102870</xdr:colOff>
          <xdr:row>14</xdr:row>
          <xdr:rowOff>9525</xdr:rowOff>
        </xdr:from>
        <xdr:to>
          <xdr:col>27</xdr:col>
          <xdr:colOff>79595</xdr:colOff>
          <xdr:row>15</xdr:row>
          <xdr:rowOff>73301</xdr:rowOff>
        </xdr:to>
        <xdr:grpSp>
          <xdr:nvGrpSpPr>
            <xdr:cNvPr id="67" name="グループ化 66">
              <a:extLst>
                <a:ext uri="{FF2B5EF4-FFF2-40B4-BE49-F238E27FC236}">
                  <a16:creationId xmlns:a16="http://schemas.microsoft.com/office/drawing/2014/main" id="{00000000-0008-0000-2200-000043000000}"/>
                </a:ext>
              </a:extLst>
            </xdr:cNvPr>
            <xdr:cNvGrpSpPr/>
          </xdr:nvGrpSpPr>
          <xdr:grpSpPr>
            <a:xfrm>
              <a:off x="3665220" y="2209800"/>
              <a:ext cx="1529300" cy="235226"/>
              <a:chOff x="3105185" y="1085850"/>
              <a:chExt cx="1447812" cy="209550"/>
            </a:xfrm>
          </xdr:grpSpPr>
          <xdr:sp macro="" textlink="">
            <xdr:nvSpPr>
              <xdr:cNvPr id="241756" name="Check Box 92" hidden="1">
                <a:extLst>
                  <a:ext uri="{63B3BB69-23CF-44E3-9099-C40C66FF867C}">
                    <a14:compatExt spid="_x0000_s241756"/>
                  </a:ext>
                  <a:ext uri="{FF2B5EF4-FFF2-40B4-BE49-F238E27FC236}">
                    <a16:creationId xmlns:a16="http://schemas.microsoft.com/office/drawing/2014/main" id="{00000000-0008-0000-2200-00005CB00300}"/>
                  </a:ext>
                </a:extLst>
              </xdr:cNvPr>
              <xdr:cNvSpPr/>
            </xdr:nvSpPr>
            <xdr:spPr bwMode="auto">
              <a:xfrm>
                <a:off x="3105185"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1757" name="Check Box 93" hidden="1">
                <a:extLst>
                  <a:ext uri="{63B3BB69-23CF-44E3-9099-C40C66FF867C}">
                    <a14:compatExt spid="_x0000_s241757"/>
                  </a:ext>
                  <a:ext uri="{FF2B5EF4-FFF2-40B4-BE49-F238E27FC236}">
                    <a16:creationId xmlns:a16="http://schemas.microsoft.com/office/drawing/2014/main" id="{00000000-0008-0000-2200-00005DB00300}"/>
                  </a:ext>
                </a:extLst>
              </xdr:cNvPr>
              <xdr:cNvSpPr/>
            </xdr:nvSpPr>
            <xdr:spPr bwMode="auto">
              <a:xfrm>
                <a:off x="3876718"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25</xdr:row>
          <xdr:rowOff>47625</xdr:rowOff>
        </xdr:from>
        <xdr:to>
          <xdr:col>14</xdr:col>
          <xdr:colOff>76200</xdr:colOff>
          <xdr:row>26</xdr:row>
          <xdr:rowOff>66675</xdr:rowOff>
        </xdr:to>
        <xdr:sp macro="" textlink="">
          <xdr:nvSpPr>
            <xdr:cNvPr id="241758" name="Check Box 94" hidden="1">
              <a:extLst>
                <a:ext uri="{63B3BB69-23CF-44E3-9099-C40C66FF867C}">
                  <a14:compatExt spid="_x0000_s241758"/>
                </a:ext>
                <a:ext uri="{FF2B5EF4-FFF2-40B4-BE49-F238E27FC236}">
                  <a16:creationId xmlns:a16="http://schemas.microsoft.com/office/drawing/2014/main" id="{00000000-0008-0000-2200-00005E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76200</xdr:colOff>
          <xdr:row>25</xdr:row>
          <xdr:rowOff>38100</xdr:rowOff>
        </xdr:from>
        <xdr:to>
          <xdr:col>19</xdr:col>
          <xdr:colOff>76200</xdr:colOff>
          <xdr:row>26</xdr:row>
          <xdr:rowOff>66675</xdr:rowOff>
        </xdr:to>
        <xdr:sp macro="" textlink="">
          <xdr:nvSpPr>
            <xdr:cNvPr id="241759" name="Check Box 95" hidden="1">
              <a:extLst>
                <a:ext uri="{63B3BB69-23CF-44E3-9099-C40C66FF867C}">
                  <a14:compatExt spid="_x0000_s241759"/>
                </a:ext>
                <a:ext uri="{FF2B5EF4-FFF2-40B4-BE49-F238E27FC236}">
                  <a16:creationId xmlns:a16="http://schemas.microsoft.com/office/drawing/2014/main" id="{00000000-0008-0000-2200-00005F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95250</xdr:colOff>
          <xdr:row>25</xdr:row>
          <xdr:rowOff>47625</xdr:rowOff>
        </xdr:from>
        <xdr:to>
          <xdr:col>24</xdr:col>
          <xdr:colOff>104775</xdr:colOff>
          <xdr:row>26</xdr:row>
          <xdr:rowOff>85725</xdr:rowOff>
        </xdr:to>
        <xdr:sp macro="" textlink="">
          <xdr:nvSpPr>
            <xdr:cNvPr id="241760" name="Check Box 96" hidden="1">
              <a:extLst>
                <a:ext uri="{63B3BB69-23CF-44E3-9099-C40C66FF867C}">
                  <a14:compatExt spid="_x0000_s241760"/>
                </a:ext>
                <a:ext uri="{FF2B5EF4-FFF2-40B4-BE49-F238E27FC236}">
                  <a16:creationId xmlns:a16="http://schemas.microsoft.com/office/drawing/2014/main" id="{00000000-0008-0000-2200-000060B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133350</xdr:colOff>
          <xdr:row>4</xdr:row>
          <xdr:rowOff>161925</xdr:rowOff>
        </xdr:from>
        <xdr:to>
          <xdr:col>24</xdr:col>
          <xdr:colOff>133350</xdr:colOff>
          <xdr:row>5</xdr:row>
          <xdr:rowOff>161925</xdr:rowOff>
        </xdr:to>
        <xdr:grpSp>
          <xdr:nvGrpSpPr>
            <xdr:cNvPr id="2" name="グループ化 1">
              <a:extLst>
                <a:ext uri="{FF2B5EF4-FFF2-40B4-BE49-F238E27FC236}">
                  <a16:creationId xmlns:a16="http://schemas.microsoft.com/office/drawing/2014/main" id="{00000000-0008-0000-2300-000002000000}"/>
                </a:ext>
              </a:extLst>
            </xdr:cNvPr>
            <xdr:cNvGrpSpPr/>
          </xdr:nvGrpSpPr>
          <xdr:grpSpPr>
            <a:xfrm>
              <a:off x="2971800" y="733425"/>
              <a:ext cx="1447800" cy="171450"/>
              <a:chOff x="3105141" y="10172700"/>
              <a:chExt cx="1447728" cy="209550"/>
            </a:xfrm>
          </xdr:grpSpPr>
          <xdr:sp macro="" textlink="">
            <xdr:nvSpPr>
              <xdr:cNvPr id="1603585" name="Check Box 1" hidden="1">
                <a:extLst>
                  <a:ext uri="{63B3BB69-23CF-44E3-9099-C40C66FF867C}">
                    <a14:compatExt spid="_x0000_s1603585"/>
                  </a:ext>
                  <a:ext uri="{FF2B5EF4-FFF2-40B4-BE49-F238E27FC236}">
                    <a16:creationId xmlns:a16="http://schemas.microsoft.com/office/drawing/2014/main" id="{00000000-0008-0000-2300-000001781800}"/>
                  </a:ext>
                </a:extLst>
              </xdr:cNvPr>
              <xdr:cNvSpPr/>
            </xdr:nvSpPr>
            <xdr:spPr bwMode="auto">
              <a:xfrm>
                <a:off x="3105141" y="10172700"/>
                <a:ext cx="6667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586" name="Check Box 2" hidden="1">
                <a:extLst>
                  <a:ext uri="{63B3BB69-23CF-44E3-9099-C40C66FF867C}">
                    <a14:compatExt spid="_x0000_s1603586"/>
                  </a:ext>
                  <a:ext uri="{FF2B5EF4-FFF2-40B4-BE49-F238E27FC236}">
                    <a16:creationId xmlns:a16="http://schemas.microsoft.com/office/drawing/2014/main" id="{00000000-0008-0000-2300-000002781800}"/>
                  </a:ext>
                </a:extLst>
              </xdr:cNvPr>
              <xdr:cNvSpPr/>
            </xdr:nvSpPr>
            <xdr:spPr bwMode="auto">
              <a:xfrm>
                <a:off x="3876594" y="1017270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133350</xdr:colOff>
          <xdr:row>6</xdr:row>
          <xdr:rowOff>142875</xdr:rowOff>
        </xdr:from>
        <xdr:to>
          <xdr:col>24</xdr:col>
          <xdr:colOff>133350</xdr:colOff>
          <xdr:row>8</xdr:row>
          <xdr:rowOff>0</xdr:rowOff>
        </xdr:to>
        <xdr:grpSp>
          <xdr:nvGrpSpPr>
            <xdr:cNvPr id="3" name="グループ化 2">
              <a:extLst>
                <a:ext uri="{FF2B5EF4-FFF2-40B4-BE49-F238E27FC236}">
                  <a16:creationId xmlns:a16="http://schemas.microsoft.com/office/drawing/2014/main" id="{00000000-0008-0000-2300-000003000000}"/>
                </a:ext>
              </a:extLst>
            </xdr:cNvPr>
            <xdr:cNvGrpSpPr/>
          </xdr:nvGrpSpPr>
          <xdr:grpSpPr>
            <a:xfrm>
              <a:off x="2971800" y="1057275"/>
              <a:ext cx="1447800" cy="200025"/>
              <a:chOff x="3105141" y="1085850"/>
              <a:chExt cx="1447728" cy="209550"/>
            </a:xfrm>
          </xdr:grpSpPr>
          <xdr:sp macro="" textlink="">
            <xdr:nvSpPr>
              <xdr:cNvPr id="1603587" name="Check Box 3" hidden="1">
                <a:extLst>
                  <a:ext uri="{63B3BB69-23CF-44E3-9099-C40C66FF867C}">
                    <a14:compatExt spid="_x0000_s1603587"/>
                  </a:ext>
                  <a:ext uri="{FF2B5EF4-FFF2-40B4-BE49-F238E27FC236}">
                    <a16:creationId xmlns:a16="http://schemas.microsoft.com/office/drawing/2014/main" id="{00000000-0008-0000-2300-000003781800}"/>
                  </a:ext>
                </a:extLst>
              </xdr:cNvPr>
              <xdr:cNvSpPr/>
            </xdr:nvSpPr>
            <xdr:spPr bwMode="auto">
              <a:xfrm>
                <a:off x="3105141" y="1085850"/>
                <a:ext cx="66671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588" name="Check Box 4" hidden="1">
                <a:extLst>
                  <a:ext uri="{63B3BB69-23CF-44E3-9099-C40C66FF867C}">
                    <a14:compatExt spid="_x0000_s1603588"/>
                  </a:ext>
                  <a:ext uri="{FF2B5EF4-FFF2-40B4-BE49-F238E27FC236}">
                    <a16:creationId xmlns:a16="http://schemas.microsoft.com/office/drawing/2014/main" id="{00000000-0008-0000-2300-000004781800}"/>
                  </a:ext>
                </a:extLst>
              </xdr:cNvPr>
              <xdr:cNvSpPr/>
            </xdr:nvSpPr>
            <xdr:spPr bwMode="auto">
              <a:xfrm>
                <a:off x="3876594"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15</xdr:row>
          <xdr:rowOff>0</xdr:rowOff>
        </xdr:from>
        <xdr:to>
          <xdr:col>25</xdr:col>
          <xdr:colOff>0</xdr:colOff>
          <xdr:row>16</xdr:row>
          <xdr:rowOff>0</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019425" y="2457450"/>
              <a:ext cx="2000250" cy="171450"/>
              <a:chOff x="3105195" y="1085850"/>
              <a:chExt cx="1447746" cy="209550"/>
            </a:xfrm>
          </xdr:grpSpPr>
          <xdr:sp macro="" textlink="">
            <xdr:nvSpPr>
              <xdr:cNvPr id="1603589" name="Check Box 5" hidden="1">
                <a:extLst>
                  <a:ext uri="{63B3BB69-23CF-44E3-9099-C40C66FF867C}">
                    <a14:compatExt spid="_x0000_s1603589"/>
                  </a:ext>
                  <a:ext uri="{FF2B5EF4-FFF2-40B4-BE49-F238E27FC236}">
                    <a16:creationId xmlns:a16="http://schemas.microsoft.com/office/drawing/2014/main" id="{00000000-0008-0000-2300-000005781800}"/>
                  </a:ext>
                </a:extLst>
              </xdr:cNvPr>
              <xdr:cNvSpPr/>
            </xdr:nvSpPr>
            <xdr:spPr bwMode="auto">
              <a:xfrm>
                <a:off x="310519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590" name="Check Box 6" hidden="1">
                <a:extLst>
                  <a:ext uri="{63B3BB69-23CF-44E3-9099-C40C66FF867C}">
                    <a14:compatExt spid="_x0000_s1603590"/>
                  </a:ext>
                  <a:ext uri="{FF2B5EF4-FFF2-40B4-BE49-F238E27FC236}">
                    <a16:creationId xmlns:a16="http://schemas.microsoft.com/office/drawing/2014/main" id="{00000000-0008-0000-2300-0000067818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9</xdr:col>
          <xdr:colOff>0</xdr:colOff>
          <xdr:row>32</xdr:row>
          <xdr:rowOff>47625</xdr:rowOff>
        </xdr:to>
        <xdr:sp macro="" textlink="">
          <xdr:nvSpPr>
            <xdr:cNvPr id="1603607" name="Check Box 23" hidden="1">
              <a:extLst>
                <a:ext uri="{63B3BB69-23CF-44E3-9099-C40C66FF867C}">
                  <a14:compatExt spid="_x0000_s1603607"/>
                </a:ext>
                <a:ext uri="{FF2B5EF4-FFF2-40B4-BE49-F238E27FC236}">
                  <a16:creationId xmlns:a16="http://schemas.microsoft.com/office/drawing/2014/main" id="{00000000-0008-0000-2300-000017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142875</xdr:rowOff>
        </xdr:from>
        <xdr:to>
          <xdr:col>12</xdr:col>
          <xdr:colOff>104775</xdr:colOff>
          <xdr:row>33</xdr:row>
          <xdr:rowOff>19050</xdr:rowOff>
        </xdr:to>
        <xdr:sp macro="" textlink="">
          <xdr:nvSpPr>
            <xdr:cNvPr id="1603608" name="Check Box 24" hidden="1">
              <a:extLst>
                <a:ext uri="{63B3BB69-23CF-44E3-9099-C40C66FF867C}">
                  <a14:compatExt spid="_x0000_s1603608"/>
                </a:ext>
                <a:ext uri="{FF2B5EF4-FFF2-40B4-BE49-F238E27FC236}">
                  <a16:creationId xmlns:a16="http://schemas.microsoft.com/office/drawing/2014/main" id="{00000000-0008-0000-2300-000018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xdr:twoCellAnchor>
    <xdr:from>
      <xdr:col>6</xdr:col>
      <xdr:colOff>123825</xdr:colOff>
      <xdr:row>12</xdr:row>
      <xdr:rowOff>0</xdr:rowOff>
    </xdr:from>
    <xdr:to>
      <xdr:col>24</xdr:col>
      <xdr:colOff>66675</xdr:colOff>
      <xdr:row>14</xdr:row>
      <xdr:rowOff>0</xdr:rowOff>
    </xdr:to>
    <xdr:sp macro="" textlink="">
      <xdr:nvSpPr>
        <xdr:cNvPr id="13" name="大かっこ 12">
          <a:extLst>
            <a:ext uri="{FF2B5EF4-FFF2-40B4-BE49-F238E27FC236}">
              <a16:creationId xmlns:a16="http://schemas.microsoft.com/office/drawing/2014/main" id="{00000000-0008-0000-2300-00000D000000}"/>
            </a:ext>
          </a:extLst>
        </xdr:cNvPr>
        <xdr:cNvSpPr/>
      </xdr:nvSpPr>
      <xdr:spPr>
        <a:xfrm>
          <a:off x="1038225" y="1920240"/>
          <a:ext cx="2823210" cy="33528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9</xdr:row>
          <xdr:rowOff>9525</xdr:rowOff>
        </xdr:from>
        <xdr:to>
          <xdr:col>13</xdr:col>
          <xdr:colOff>0</xdr:colOff>
          <xdr:row>10</xdr:row>
          <xdr:rowOff>47625</xdr:rowOff>
        </xdr:to>
        <xdr:sp macro="" textlink="">
          <xdr:nvSpPr>
            <xdr:cNvPr id="1603614" name="Check Box 30" hidden="1">
              <a:extLst>
                <a:ext uri="{63B3BB69-23CF-44E3-9099-C40C66FF867C}">
                  <a14:compatExt spid="_x0000_s1603614"/>
                </a:ext>
                <a:ext uri="{FF2B5EF4-FFF2-40B4-BE49-F238E27FC236}">
                  <a16:creationId xmlns:a16="http://schemas.microsoft.com/office/drawing/2014/main" id="{00000000-0008-0000-2300-00001E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教育及び保育の経過記録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25</xdr:col>
          <xdr:colOff>0</xdr:colOff>
          <xdr:row>25</xdr:row>
          <xdr:rowOff>0</xdr:rowOff>
        </xdr:to>
        <xdr:grpSp>
          <xdr:nvGrpSpPr>
            <xdr:cNvPr id="18" name="グループ化 17">
              <a:extLst>
                <a:ext uri="{FF2B5EF4-FFF2-40B4-BE49-F238E27FC236}">
                  <a16:creationId xmlns:a16="http://schemas.microsoft.com/office/drawing/2014/main" id="{00000000-0008-0000-2300-000012000000}"/>
                </a:ext>
              </a:extLst>
            </xdr:cNvPr>
            <xdr:cNvGrpSpPr/>
          </xdr:nvGrpSpPr>
          <xdr:grpSpPr>
            <a:xfrm>
              <a:off x="3019425" y="4000500"/>
              <a:ext cx="2000250" cy="171450"/>
              <a:chOff x="3105195" y="1085850"/>
              <a:chExt cx="1447746" cy="209550"/>
            </a:xfrm>
          </xdr:grpSpPr>
          <xdr:sp macro="" textlink="">
            <xdr:nvSpPr>
              <xdr:cNvPr id="1603625" name="Check Box 41" hidden="1">
                <a:extLst>
                  <a:ext uri="{63B3BB69-23CF-44E3-9099-C40C66FF867C}">
                    <a14:compatExt spid="_x0000_s1603625"/>
                  </a:ext>
                  <a:ext uri="{FF2B5EF4-FFF2-40B4-BE49-F238E27FC236}">
                    <a16:creationId xmlns:a16="http://schemas.microsoft.com/office/drawing/2014/main" id="{00000000-0008-0000-2300-000029781800}"/>
                  </a:ext>
                </a:extLst>
              </xdr:cNvPr>
              <xdr:cNvSpPr/>
            </xdr:nvSpPr>
            <xdr:spPr bwMode="auto">
              <a:xfrm>
                <a:off x="310519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626" name="Check Box 42" hidden="1">
                <a:extLst>
                  <a:ext uri="{63B3BB69-23CF-44E3-9099-C40C66FF867C}">
                    <a14:compatExt spid="_x0000_s1603626"/>
                  </a:ext>
                  <a:ext uri="{FF2B5EF4-FFF2-40B4-BE49-F238E27FC236}">
                    <a16:creationId xmlns:a16="http://schemas.microsoft.com/office/drawing/2014/main" id="{00000000-0008-0000-2300-00002A7818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114300</xdr:colOff>
      <xdr:row>32</xdr:row>
      <xdr:rowOff>142875</xdr:rowOff>
    </xdr:from>
    <xdr:to>
      <xdr:col>24</xdr:col>
      <xdr:colOff>66675</xdr:colOff>
      <xdr:row>36</xdr:row>
      <xdr:rowOff>0</xdr:rowOff>
    </xdr:to>
    <xdr:grpSp>
      <xdr:nvGrpSpPr>
        <xdr:cNvPr id="19" name="グループ化 18">
          <a:extLst>
            <a:ext uri="{FF2B5EF4-FFF2-40B4-BE49-F238E27FC236}">
              <a16:creationId xmlns:a16="http://schemas.microsoft.com/office/drawing/2014/main" id="{00000000-0008-0000-2300-000013000000}"/>
            </a:ext>
          </a:extLst>
        </xdr:cNvPr>
        <xdr:cNvGrpSpPr/>
      </xdr:nvGrpSpPr>
      <xdr:grpSpPr>
        <a:xfrm>
          <a:off x="600075" y="5514975"/>
          <a:ext cx="3752850" cy="542925"/>
          <a:chOff x="714375" y="9372600"/>
          <a:chExt cx="3752850" cy="904875"/>
        </a:xfrm>
      </xdr:grpSpPr>
      <xdr:grpSp>
        <xdr:nvGrpSpPr>
          <xdr:cNvPr id="20" name="グループ化 19">
            <a:extLst>
              <a:ext uri="{FF2B5EF4-FFF2-40B4-BE49-F238E27FC236}">
                <a16:creationId xmlns:a16="http://schemas.microsoft.com/office/drawing/2014/main" id="{00000000-0008-0000-2300-000014000000}"/>
              </a:ext>
            </a:extLst>
          </xdr:cNvPr>
          <xdr:cNvGrpSpPr/>
        </xdr:nvGrpSpPr>
        <xdr:grpSpPr>
          <a:xfrm>
            <a:off x="714375" y="9372600"/>
            <a:ext cx="185250" cy="90000"/>
            <a:chOff x="666750" y="1000125"/>
            <a:chExt cx="185250" cy="185250"/>
          </a:xfrm>
        </xdr:grpSpPr>
        <xdr:cxnSp macro="">
          <xdr:nvCxnSpPr>
            <xdr:cNvPr id="22" name="直線コネクタ 21">
              <a:extLst>
                <a:ext uri="{FF2B5EF4-FFF2-40B4-BE49-F238E27FC236}">
                  <a16:creationId xmlns:a16="http://schemas.microsoft.com/office/drawing/2014/main" id="{00000000-0008-0000-2300-000016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 name="直線コネクタ 22">
              <a:extLst>
                <a:ext uri="{FF2B5EF4-FFF2-40B4-BE49-F238E27FC236}">
                  <a16:creationId xmlns:a16="http://schemas.microsoft.com/office/drawing/2014/main" id="{00000000-0008-0000-2300-000017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1" name="大かっこ 20">
            <a:extLst>
              <a:ext uri="{FF2B5EF4-FFF2-40B4-BE49-F238E27FC236}">
                <a16:creationId xmlns:a16="http://schemas.microsoft.com/office/drawing/2014/main" id="{00000000-0008-0000-2300-000015000000}"/>
              </a:ext>
            </a:extLst>
          </xdr:cNvPr>
          <xdr:cNvSpPr/>
        </xdr:nvSpPr>
        <xdr:spPr>
          <a:xfrm>
            <a:off x="904875" y="9572625"/>
            <a:ext cx="3562350" cy="7048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21</xdr:col>
          <xdr:colOff>0</xdr:colOff>
          <xdr:row>10</xdr:row>
          <xdr:rowOff>38100</xdr:rowOff>
        </xdr:to>
        <xdr:sp macro="" textlink="">
          <xdr:nvSpPr>
            <xdr:cNvPr id="1603627" name="Check Box 43" hidden="1">
              <a:extLst>
                <a:ext uri="{63B3BB69-23CF-44E3-9099-C40C66FF867C}">
                  <a14:compatExt spid="_x0000_s1603627"/>
                </a:ext>
                <a:ext uri="{FF2B5EF4-FFF2-40B4-BE49-F238E27FC236}">
                  <a16:creationId xmlns:a16="http://schemas.microsoft.com/office/drawing/2014/main" id="{00000000-0008-0000-2300-00002B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0</xdr:rowOff>
        </xdr:from>
        <xdr:to>
          <xdr:col>11</xdr:col>
          <xdr:colOff>0</xdr:colOff>
          <xdr:row>11</xdr:row>
          <xdr:rowOff>38100</xdr:rowOff>
        </xdr:to>
        <xdr:sp macro="" textlink="">
          <xdr:nvSpPr>
            <xdr:cNvPr id="1603628" name="Check Box 44" hidden="1">
              <a:extLst>
                <a:ext uri="{63B3BB69-23CF-44E3-9099-C40C66FF867C}">
                  <a14:compatExt spid="_x0000_s1603628"/>
                </a:ext>
                <a:ext uri="{FF2B5EF4-FFF2-40B4-BE49-F238E27FC236}">
                  <a16:creationId xmlns:a16="http://schemas.microsoft.com/office/drawing/2014/main" id="{00000000-0008-0000-2300-00002C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健康診断の記録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10</xdr:row>
          <xdr:rowOff>0</xdr:rowOff>
        </xdr:from>
        <xdr:to>
          <xdr:col>22</xdr:col>
          <xdr:colOff>38100</xdr:colOff>
          <xdr:row>11</xdr:row>
          <xdr:rowOff>38100</xdr:rowOff>
        </xdr:to>
        <xdr:sp macro="" textlink="">
          <xdr:nvSpPr>
            <xdr:cNvPr id="1603629" name="Check Box 45" hidden="1">
              <a:extLst>
                <a:ext uri="{63B3BB69-23CF-44E3-9099-C40C66FF867C}">
                  <a14:compatExt spid="_x0000_s1603629"/>
                </a:ext>
                <a:ext uri="{FF2B5EF4-FFF2-40B4-BE49-F238E27FC236}">
                  <a16:creationId xmlns:a16="http://schemas.microsoft.com/office/drawing/2014/main" id="{00000000-0008-0000-2300-00002D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事故・疾病・既往症の記録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0</xdr:rowOff>
        </xdr:from>
        <xdr:to>
          <xdr:col>11</xdr:col>
          <xdr:colOff>0</xdr:colOff>
          <xdr:row>12</xdr:row>
          <xdr:rowOff>38100</xdr:rowOff>
        </xdr:to>
        <xdr:sp macro="" textlink="">
          <xdr:nvSpPr>
            <xdr:cNvPr id="1603630" name="Check Box 46" hidden="1">
              <a:extLst>
                <a:ext uri="{63B3BB69-23CF-44E3-9099-C40C66FF867C}">
                  <a14:compatExt spid="_x0000_s1603630"/>
                </a:ext>
                <a:ext uri="{FF2B5EF4-FFF2-40B4-BE49-F238E27FC236}">
                  <a16:creationId xmlns:a16="http://schemas.microsoft.com/office/drawing/2014/main" id="{00000000-0008-0000-2300-00002E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保護者等家庭欄の記録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0</xdr:rowOff>
        </xdr:from>
        <xdr:to>
          <xdr:col>6</xdr:col>
          <xdr:colOff>152400</xdr:colOff>
          <xdr:row>13</xdr:row>
          <xdr:rowOff>38100</xdr:rowOff>
        </xdr:to>
        <xdr:sp macro="" textlink="">
          <xdr:nvSpPr>
            <xdr:cNvPr id="1603631" name="Check Box 47" hidden="1">
              <a:extLst>
                <a:ext uri="{63B3BB69-23CF-44E3-9099-C40C66FF867C}">
                  <a14:compatExt spid="_x0000_s1603631"/>
                </a:ext>
                <a:ext uri="{FF2B5EF4-FFF2-40B4-BE49-F238E27FC236}">
                  <a16:creationId xmlns:a16="http://schemas.microsoft.com/office/drawing/2014/main" id="{00000000-0008-0000-2300-00002F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0</xdr:rowOff>
        </xdr:from>
        <xdr:to>
          <xdr:col>25</xdr:col>
          <xdr:colOff>0</xdr:colOff>
          <xdr:row>28</xdr:row>
          <xdr:rowOff>0</xdr:rowOff>
        </xdr:to>
        <xdr:grpSp>
          <xdr:nvGrpSpPr>
            <xdr:cNvPr id="24" name="グループ化 23">
              <a:extLst>
                <a:ext uri="{FF2B5EF4-FFF2-40B4-BE49-F238E27FC236}">
                  <a16:creationId xmlns:a16="http://schemas.microsoft.com/office/drawing/2014/main" id="{00000000-0008-0000-2300-000018000000}"/>
                </a:ext>
              </a:extLst>
            </xdr:cNvPr>
            <xdr:cNvGrpSpPr/>
          </xdr:nvGrpSpPr>
          <xdr:grpSpPr>
            <a:xfrm>
              <a:off x="3019425" y="4514850"/>
              <a:ext cx="2000250" cy="171450"/>
              <a:chOff x="3105195" y="1085850"/>
              <a:chExt cx="1447746" cy="209550"/>
            </a:xfrm>
          </xdr:grpSpPr>
          <xdr:sp macro="" textlink="">
            <xdr:nvSpPr>
              <xdr:cNvPr id="1603632" name="Check Box 48" hidden="1">
                <a:extLst>
                  <a:ext uri="{63B3BB69-23CF-44E3-9099-C40C66FF867C}">
                    <a14:compatExt spid="_x0000_s1603632"/>
                  </a:ext>
                  <a:ext uri="{FF2B5EF4-FFF2-40B4-BE49-F238E27FC236}">
                    <a16:creationId xmlns:a16="http://schemas.microsoft.com/office/drawing/2014/main" id="{00000000-0008-0000-2300-000030781800}"/>
                  </a:ext>
                </a:extLst>
              </xdr:cNvPr>
              <xdr:cNvSpPr/>
            </xdr:nvSpPr>
            <xdr:spPr bwMode="auto">
              <a:xfrm>
                <a:off x="310519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633" name="Check Box 49" hidden="1">
                <a:extLst>
                  <a:ext uri="{63B3BB69-23CF-44E3-9099-C40C66FF867C}">
                    <a14:compatExt spid="_x0000_s1603633"/>
                  </a:ext>
                  <a:ext uri="{FF2B5EF4-FFF2-40B4-BE49-F238E27FC236}">
                    <a16:creationId xmlns:a16="http://schemas.microsoft.com/office/drawing/2014/main" id="{00000000-0008-0000-2300-0000317818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43</xdr:row>
      <xdr:rowOff>19050</xdr:rowOff>
    </xdr:from>
    <xdr:to>
      <xdr:col>4</xdr:col>
      <xdr:colOff>137625</xdr:colOff>
      <xdr:row>43</xdr:row>
      <xdr:rowOff>90103</xdr:rowOff>
    </xdr:to>
    <xdr:grpSp>
      <xdr:nvGrpSpPr>
        <xdr:cNvPr id="25" name="グループ化 24">
          <a:extLst>
            <a:ext uri="{FF2B5EF4-FFF2-40B4-BE49-F238E27FC236}">
              <a16:creationId xmlns:a16="http://schemas.microsoft.com/office/drawing/2014/main" id="{00000000-0008-0000-2300-000019000000}"/>
            </a:ext>
          </a:extLst>
        </xdr:cNvPr>
        <xdr:cNvGrpSpPr/>
      </xdr:nvGrpSpPr>
      <xdr:grpSpPr>
        <a:xfrm>
          <a:off x="619125" y="7191375"/>
          <a:ext cx="185250" cy="71053"/>
          <a:chOff x="666750" y="1000125"/>
          <a:chExt cx="185250" cy="185250"/>
        </a:xfrm>
      </xdr:grpSpPr>
      <xdr:cxnSp macro="">
        <xdr:nvCxnSpPr>
          <xdr:cNvPr id="26" name="直線コネクタ 25">
            <a:extLst>
              <a:ext uri="{FF2B5EF4-FFF2-40B4-BE49-F238E27FC236}">
                <a16:creationId xmlns:a16="http://schemas.microsoft.com/office/drawing/2014/main" id="{00000000-0008-0000-2300-00001A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7" name="直線コネクタ 26">
            <a:extLst>
              <a:ext uri="{FF2B5EF4-FFF2-40B4-BE49-F238E27FC236}">
                <a16:creationId xmlns:a16="http://schemas.microsoft.com/office/drawing/2014/main" id="{00000000-0008-0000-2300-00001B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114300</xdr:colOff>
      <xdr:row>43</xdr:row>
      <xdr:rowOff>157914</xdr:rowOff>
    </xdr:from>
    <xdr:to>
      <xdr:col>24</xdr:col>
      <xdr:colOff>57150</xdr:colOff>
      <xdr:row>46</xdr:row>
      <xdr:rowOff>28575</xdr:rowOff>
    </xdr:to>
    <xdr:sp macro="" textlink="">
      <xdr:nvSpPr>
        <xdr:cNvPr id="28" name="大かっこ 27">
          <a:extLst>
            <a:ext uri="{FF2B5EF4-FFF2-40B4-BE49-F238E27FC236}">
              <a16:creationId xmlns:a16="http://schemas.microsoft.com/office/drawing/2014/main" id="{00000000-0008-0000-2300-00001C000000}"/>
            </a:ext>
          </a:extLst>
        </xdr:cNvPr>
        <xdr:cNvSpPr/>
      </xdr:nvSpPr>
      <xdr:spPr>
        <a:xfrm>
          <a:off x="708660" y="10041054"/>
          <a:ext cx="3143250" cy="37358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152400</xdr:colOff>
      <xdr:row>40</xdr:row>
      <xdr:rowOff>38100</xdr:rowOff>
    </xdr:from>
    <xdr:to>
      <xdr:col>4</xdr:col>
      <xdr:colOff>156675</xdr:colOff>
      <xdr:row>40</xdr:row>
      <xdr:rowOff>109153</xdr:rowOff>
    </xdr:to>
    <xdr:grpSp>
      <xdr:nvGrpSpPr>
        <xdr:cNvPr id="29" name="グループ化 28">
          <a:extLst>
            <a:ext uri="{FF2B5EF4-FFF2-40B4-BE49-F238E27FC236}">
              <a16:creationId xmlns:a16="http://schemas.microsoft.com/office/drawing/2014/main" id="{00000000-0008-0000-2300-00001D000000}"/>
            </a:ext>
          </a:extLst>
        </xdr:cNvPr>
        <xdr:cNvGrpSpPr/>
      </xdr:nvGrpSpPr>
      <xdr:grpSpPr>
        <a:xfrm>
          <a:off x="638175" y="6781800"/>
          <a:ext cx="185250" cy="71053"/>
          <a:chOff x="666750" y="1000125"/>
          <a:chExt cx="185250" cy="185250"/>
        </a:xfrm>
      </xdr:grpSpPr>
      <xdr:cxnSp macro="">
        <xdr:nvCxnSpPr>
          <xdr:cNvPr id="30" name="直線コネクタ 29">
            <a:extLst>
              <a:ext uri="{FF2B5EF4-FFF2-40B4-BE49-F238E27FC236}">
                <a16:creationId xmlns:a16="http://schemas.microsoft.com/office/drawing/2014/main" id="{00000000-0008-0000-2300-00001E000000}"/>
              </a:ext>
            </a:extLst>
          </xdr:cNvPr>
          <xdr:cNvCxnSpPr/>
        </xdr:nvCxnSpPr>
        <xdr:spPr>
          <a:xfrm>
            <a:off x="666750" y="100012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31" name="直線コネクタ 30">
            <a:extLst>
              <a:ext uri="{FF2B5EF4-FFF2-40B4-BE49-F238E27FC236}">
                <a16:creationId xmlns:a16="http://schemas.microsoft.com/office/drawing/2014/main" id="{00000000-0008-0000-2300-00001F000000}"/>
              </a:ext>
            </a:extLst>
          </xdr:cNvPr>
          <xdr:cNvCxnSpPr/>
        </xdr:nvCxnSpPr>
        <xdr:spPr>
          <a:xfrm rot="5400000">
            <a:off x="762000" y="1095375"/>
            <a:ext cx="0" cy="18000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9</xdr:col>
          <xdr:colOff>0</xdr:colOff>
          <xdr:row>40</xdr:row>
          <xdr:rowOff>47625</xdr:rowOff>
        </xdr:to>
        <xdr:sp macro="" textlink="">
          <xdr:nvSpPr>
            <xdr:cNvPr id="1603634" name="Check Box 50" hidden="1">
              <a:extLst>
                <a:ext uri="{63B3BB69-23CF-44E3-9099-C40C66FF867C}">
                  <a14:compatExt spid="_x0000_s1603634"/>
                </a:ext>
                <a:ext uri="{FF2B5EF4-FFF2-40B4-BE49-F238E27FC236}">
                  <a16:creationId xmlns:a16="http://schemas.microsoft.com/office/drawing/2014/main" id="{00000000-0008-0000-2300-000032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156210</xdr:colOff>
          <xdr:row>39</xdr:row>
          <xdr:rowOff>161925</xdr:rowOff>
        </xdr:from>
        <xdr:to>
          <xdr:col>20</xdr:col>
          <xdr:colOff>156210</xdr:colOff>
          <xdr:row>41</xdr:row>
          <xdr:rowOff>27825</xdr:rowOff>
        </xdr:to>
        <xdr:grpSp>
          <xdr:nvGrpSpPr>
            <xdr:cNvPr id="32" name="グループ化 31">
              <a:extLst>
                <a:ext uri="{FF2B5EF4-FFF2-40B4-BE49-F238E27FC236}">
                  <a16:creationId xmlns:a16="http://schemas.microsoft.com/office/drawing/2014/main" id="{00000000-0008-0000-2300-000020000000}"/>
                </a:ext>
              </a:extLst>
            </xdr:cNvPr>
            <xdr:cNvGrpSpPr/>
          </xdr:nvGrpSpPr>
          <xdr:grpSpPr>
            <a:xfrm>
              <a:off x="1365885" y="6734175"/>
              <a:ext cx="2352675" cy="208800"/>
              <a:chOff x="1381125" y="9391650"/>
              <a:chExt cx="2352675" cy="219075"/>
            </a:xfrm>
          </xdr:grpSpPr>
          <xdr:sp macro="" textlink="">
            <xdr:nvSpPr>
              <xdr:cNvPr id="1603635" name="Check Box 51" hidden="1">
                <a:extLst>
                  <a:ext uri="{63B3BB69-23CF-44E3-9099-C40C66FF867C}">
                    <a14:compatExt spid="_x0000_s1603635"/>
                  </a:ext>
                  <a:ext uri="{FF2B5EF4-FFF2-40B4-BE49-F238E27FC236}">
                    <a16:creationId xmlns:a16="http://schemas.microsoft.com/office/drawing/2014/main" id="{00000000-0008-0000-2300-000033781800}"/>
                  </a:ext>
                </a:extLst>
              </xdr:cNvPr>
              <xdr:cNvSpPr/>
            </xdr:nvSpPr>
            <xdr:spPr bwMode="auto">
              <a:xfrm>
                <a:off x="1381125" y="9391650"/>
                <a:ext cx="107631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認定こども園</a:t>
                </a:r>
              </a:p>
            </xdr:txBody>
          </xdr:sp>
          <xdr:sp macro="" textlink="">
            <xdr:nvSpPr>
              <xdr:cNvPr id="1603636" name="Check Box 52" hidden="1">
                <a:extLst>
                  <a:ext uri="{63B3BB69-23CF-44E3-9099-C40C66FF867C}">
                    <a14:compatExt spid="_x0000_s1603636"/>
                  </a:ext>
                  <a:ext uri="{FF2B5EF4-FFF2-40B4-BE49-F238E27FC236}">
                    <a16:creationId xmlns:a16="http://schemas.microsoft.com/office/drawing/2014/main" id="{00000000-0008-0000-2300-000034781800}"/>
                  </a:ext>
                </a:extLst>
              </xdr:cNvPr>
              <xdr:cNvSpPr/>
            </xdr:nvSpPr>
            <xdr:spPr bwMode="auto">
              <a:xfrm>
                <a:off x="22860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幼稚園</a:t>
                </a:r>
              </a:p>
            </xdr:txBody>
          </xdr:sp>
          <xdr:sp macro="" textlink="">
            <xdr:nvSpPr>
              <xdr:cNvPr id="1603637" name="Check Box 53" hidden="1">
                <a:extLst>
                  <a:ext uri="{63B3BB69-23CF-44E3-9099-C40C66FF867C}">
                    <a14:compatExt spid="_x0000_s1603637"/>
                  </a:ext>
                  <a:ext uri="{FF2B5EF4-FFF2-40B4-BE49-F238E27FC236}">
                    <a16:creationId xmlns:a16="http://schemas.microsoft.com/office/drawing/2014/main" id="{00000000-0008-0000-2300-000035781800}"/>
                  </a:ext>
                </a:extLst>
              </xdr:cNvPr>
              <xdr:cNvSpPr/>
            </xdr:nvSpPr>
            <xdr:spPr bwMode="auto">
              <a:xfrm>
                <a:off x="3009900" y="9391650"/>
                <a:ext cx="723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保育園</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12</xdr:col>
          <xdr:colOff>95250</xdr:colOff>
          <xdr:row>43</xdr:row>
          <xdr:rowOff>47625</xdr:rowOff>
        </xdr:to>
        <xdr:sp macro="" textlink="">
          <xdr:nvSpPr>
            <xdr:cNvPr id="1603638" name="Check Box 54" hidden="1">
              <a:extLst>
                <a:ext uri="{63B3BB69-23CF-44E3-9099-C40C66FF867C}">
                  <a14:compatExt spid="_x0000_s1603638"/>
                </a:ext>
                <a:ext uri="{FF2B5EF4-FFF2-40B4-BE49-F238E27FC236}">
                  <a16:creationId xmlns:a16="http://schemas.microsoft.com/office/drawing/2014/main" id="{00000000-0008-0000-2300-00003678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作成しているが、送付していない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18</xdr:row>
          <xdr:rowOff>30480</xdr:rowOff>
        </xdr:from>
        <xdr:to>
          <xdr:col>25</xdr:col>
          <xdr:colOff>0</xdr:colOff>
          <xdr:row>19</xdr:row>
          <xdr:rowOff>30480</xdr:rowOff>
        </xdr:to>
        <xdr:grpSp>
          <xdr:nvGrpSpPr>
            <xdr:cNvPr id="33" name="グループ化 32">
              <a:extLst>
                <a:ext uri="{FF2B5EF4-FFF2-40B4-BE49-F238E27FC236}">
                  <a16:creationId xmlns:a16="http://schemas.microsoft.com/office/drawing/2014/main" id="{00000000-0008-0000-2300-000021000000}"/>
                </a:ext>
              </a:extLst>
            </xdr:cNvPr>
            <xdr:cNvGrpSpPr/>
          </xdr:nvGrpSpPr>
          <xdr:grpSpPr>
            <a:xfrm>
              <a:off x="3019425" y="3002280"/>
              <a:ext cx="2000250" cy="171450"/>
              <a:chOff x="3105195" y="1085850"/>
              <a:chExt cx="1447746" cy="209550"/>
            </a:xfrm>
          </xdr:grpSpPr>
          <xdr:sp macro="" textlink="">
            <xdr:nvSpPr>
              <xdr:cNvPr id="1603639" name="Check Box 55" hidden="1">
                <a:extLst>
                  <a:ext uri="{63B3BB69-23CF-44E3-9099-C40C66FF867C}">
                    <a14:compatExt spid="_x0000_s1603639"/>
                  </a:ext>
                  <a:ext uri="{FF2B5EF4-FFF2-40B4-BE49-F238E27FC236}">
                    <a16:creationId xmlns:a16="http://schemas.microsoft.com/office/drawing/2014/main" id="{00000000-0008-0000-2300-000037781800}"/>
                  </a:ext>
                </a:extLst>
              </xdr:cNvPr>
              <xdr:cNvSpPr/>
            </xdr:nvSpPr>
            <xdr:spPr bwMode="auto">
              <a:xfrm>
                <a:off x="3105195"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3640" name="Check Box 56" hidden="1">
                <a:extLst>
                  <a:ext uri="{63B3BB69-23CF-44E3-9099-C40C66FF867C}">
                    <a14:compatExt spid="_x0000_s1603640"/>
                  </a:ext>
                  <a:ext uri="{FF2B5EF4-FFF2-40B4-BE49-F238E27FC236}">
                    <a16:creationId xmlns:a16="http://schemas.microsoft.com/office/drawing/2014/main" id="{00000000-0008-0000-2300-0000387818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12</xdr:row>
          <xdr:rowOff>0</xdr:rowOff>
        </xdr:from>
        <xdr:to>
          <xdr:col>25</xdr:col>
          <xdr:colOff>0</xdr:colOff>
          <xdr:row>13</xdr:row>
          <xdr:rowOff>0</xdr:rowOff>
        </xdr:to>
        <xdr:grpSp>
          <xdr:nvGrpSpPr>
            <xdr:cNvPr id="2" name="グループ化 1">
              <a:extLst>
                <a:ext uri="{FF2B5EF4-FFF2-40B4-BE49-F238E27FC236}">
                  <a16:creationId xmlns:a16="http://schemas.microsoft.com/office/drawing/2014/main" id="{00000000-0008-0000-2400-000002000000}"/>
                </a:ext>
              </a:extLst>
            </xdr:cNvPr>
            <xdr:cNvGrpSpPr/>
          </xdr:nvGrpSpPr>
          <xdr:grpSpPr>
            <a:xfrm>
              <a:off x="3039058" y="2109107"/>
              <a:ext cx="1577651" cy="174949"/>
              <a:chOff x="3105174" y="1085850"/>
              <a:chExt cx="1447729" cy="209550"/>
            </a:xfrm>
          </xdr:grpSpPr>
          <xdr:sp macro="" textlink="">
            <xdr:nvSpPr>
              <xdr:cNvPr id="1368065" name="Check Box 1" hidden="1">
                <a:extLst>
                  <a:ext uri="{63B3BB69-23CF-44E3-9099-C40C66FF867C}">
                    <a14:compatExt spid="_x0000_s1368065"/>
                  </a:ext>
                  <a:ext uri="{FF2B5EF4-FFF2-40B4-BE49-F238E27FC236}">
                    <a16:creationId xmlns:a16="http://schemas.microsoft.com/office/drawing/2014/main" id="{00000000-0008-0000-2400-000001E01400}"/>
                  </a:ext>
                </a:extLst>
              </xdr:cNvPr>
              <xdr:cNvSpPr/>
            </xdr:nvSpPr>
            <xdr:spPr bwMode="auto">
              <a:xfrm>
                <a:off x="310517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66" name="Check Box 2" hidden="1">
                <a:extLst>
                  <a:ext uri="{63B3BB69-23CF-44E3-9099-C40C66FF867C}">
                    <a14:compatExt spid="_x0000_s1368066"/>
                  </a:ext>
                  <a:ext uri="{FF2B5EF4-FFF2-40B4-BE49-F238E27FC236}">
                    <a16:creationId xmlns:a16="http://schemas.microsoft.com/office/drawing/2014/main" id="{00000000-0008-0000-2400-000002E01400}"/>
                  </a:ext>
                </a:extLst>
              </xdr:cNvPr>
              <xdr:cNvSpPr/>
            </xdr:nvSpPr>
            <xdr:spPr bwMode="auto">
              <a:xfrm>
                <a:off x="3876630"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xdr:row>
          <xdr:rowOff>0</xdr:rowOff>
        </xdr:from>
        <xdr:to>
          <xdr:col>25</xdr:col>
          <xdr:colOff>0</xdr:colOff>
          <xdr:row>5</xdr:row>
          <xdr:rowOff>38100</xdr:rowOff>
        </xdr:to>
        <xdr:grpSp>
          <xdr:nvGrpSpPr>
            <xdr:cNvPr id="3" name="グループ化 2">
              <a:extLst>
                <a:ext uri="{FF2B5EF4-FFF2-40B4-BE49-F238E27FC236}">
                  <a16:creationId xmlns:a16="http://schemas.microsoft.com/office/drawing/2014/main" id="{00000000-0008-0000-2400-000003000000}"/>
                </a:ext>
              </a:extLst>
            </xdr:cNvPr>
            <xdr:cNvGrpSpPr/>
          </xdr:nvGrpSpPr>
          <xdr:grpSpPr>
            <a:xfrm>
              <a:off x="3071327" y="583163"/>
              <a:ext cx="1545382" cy="213049"/>
              <a:chOff x="3105131" y="1085850"/>
              <a:chExt cx="1447894" cy="209550"/>
            </a:xfrm>
          </xdr:grpSpPr>
          <xdr:sp macro="" textlink="">
            <xdr:nvSpPr>
              <xdr:cNvPr id="1368067" name="Check Box 3" hidden="1">
                <a:extLst>
                  <a:ext uri="{63B3BB69-23CF-44E3-9099-C40C66FF867C}">
                    <a14:compatExt spid="_x0000_s1368067"/>
                  </a:ext>
                  <a:ext uri="{FF2B5EF4-FFF2-40B4-BE49-F238E27FC236}">
                    <a16:creationId xmlns:a16="http://schemas.microsoft.com/office/drawing/2014/main" id="{00000000-0008-0000-2400-000003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68" name="Check Box 4" hidden="1">
                <a:extLst>
                  <a:ext uri="{63B3BB69-23CF-44E3-9099-C40C66FF867C}">
                    <a14:compatExt spid="_x0000_s1368068"/>
                  </a:ext>
                  <a:ext uri="{FF2B5EF4-FFF2-40B4-BE49-F238E27FC236}">
                    <a16:creationId xmlns:a16="http://schemas.microsoft.com/office/drawing/2014/main" id="{00000000-0008-0000-2400-000004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165229</xdr:rowOff>
        </xdr:from>
        <xdr:to>
          <xdr:col>25</xdr:col>
          <xdr:colOff>0</xdr:colOff>
          <xdr:row>26</xdr:row>
          <xdr:rowOff>28380</xdr:rowOff>
        </xdr:to>
        <xdr:grpSp>
          <xdr:nvGrpSpPr>
            <xdr:cNvPr id="4" name="グループ化 3">
              <a:extLst>
                <a:ext uri="{FF2B5EF4-FFF2-40B4-BE49-F238E27FC236}">
                  <a16:creationId xmlns:a16="http://schemas.microsoft.com/office/drawing/2014/main" id="{00000000-0008-0000-2400-000004000000}"/>
                </a:ext>
              </a:extLst>
            </xdr:cNvPr>
            <xdr:cNvGrpSpPr/>
          </xdr:nvGrpSpPr>
          <xdr:grpSpPr>
            <a:xfrm>
              <a:off x="3071327" y="4373724"/>
              <a:ext cx="1545382" cy="213049"/>
              <a:chOff x="3105131" y="1085850"/>
              <a:chExt cx="1447894" cy="209550"/>
            </a:xfrm>
          </xdr:grpSpPr>
          <xdr:sp macro="" textlink="">
            <xdr:nvSpPr>
              <xdr:cNvPr id="1368069" name="Check Box 5" hidden="1">
                <a:extLst>
                  <a:ext uri="{63B3BB69-23CF-44E3-9099-C40C66FF867C}">
                    <a14:compatExt spid="_x0000_s1368069"/>
                  </a:ext>
                  <a:ext uri="{FF2B5EF4-FFF2-40B4-BE49-F238E27FC236}">
                    <a16:creationId xmlns:a16="http://schemas.microsoft.com/office/drawing/2014/main" id="{00000000-0008-0000-2400-000005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70" name="Check Box 6" hidden="1">
                <a:extLst>
                  <a:ext uri="{63B3BB69-23CF-44E3-9099-C40C66FF867C}">
                    <a14:compatExt spid="_x0000_s1368070"/>
                  </a:ext>
                  <a:ext uri="{FF2B5EF4-FFF2-40B4-BE49-F238E27FC236}">
                    <a16:creationId xmlns:a16="http://schemas.microsoft.com/office/drawing/2014/main" id="{00000000-0008-0000-2400-000006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35</xdr:row>
          <xdr:rowOff>145791</xdr:rowOff>
        </xdr:from>
        <xdr:to>
          <xdr:col>25</xdr:col>
          <xdr:colOff>0</xdr:colOff>
          <xdr:row>37</xdr:row>
          <xdr:rowOff>8942</xdr:rowOff>
        </xdr:to>
        <xdr:grpSp>
          <xdr:nvGrpSpPr>
            <xdr:cNvPr id="5" name="グループ化 4">
              <a:extLst>
                <a:ext uri="{FF2B5EF4-FFF2-40B4-BE49-F238E27FC236}">
                  <a16:creationId xmlns:a16="http://schemas.microsoft.com/office/drawing/2014/main" id="{00000000-0008-0000-2400-000005000000}"/>
                </a:ext>
              </a:extLst>
            </xdr:cNvPr>
            <xdr:cNvGrpSpPr/>
          </xdr:nvGrpSpPr>
          <xdr:grpSpPr>
            <a:xfrm>
              <a:off x="3071327" y="6278725"/>
              <a:ext cx="1545382" cy="213049"/>
              <a:chOff x="3105131" y="1085850"/>
              <a:chExt cx="1447894" cy="209550"/>
            </a:xfrm>
          </xdr:grpSpPr>
          <xdr:sp macro="" textlink="">
            <xdr:nvSpPr>
              <xdr:cNvPr id="1368071" name="Check Box 7" hidden="1">
                <a:extLst>
                  <a:ext uri="{63B3BB69-23CF-44E3-9099-C40C66FF867C}">
                    <a14:compatExt spid="_x0000_s1368071"/>
                  </a:ext>
                  <a:ext uri="{FF2B5EF4-FFF2-40B4-BE49-F238E27FC236}">
                    <a16:creationId xmlns:a16="http://schemas.microsoft.com/office/drawing/2014/main" id="{00000000-0008-0000-2400-000007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72" name="Check Box 8" hidden="1">
                <a:extLst>
                  <a:ext uri="{63B3BB69-23CF-44E3-9099-C40C66FF867C}">
                    <a14:compatExt spid="_x0000_s1368072"/>
                  </a:ext>
                  <a:ext uri="{FF2B5EF4-FFF2-40B4-BE49-F238E27FC236}">
                    <a16:creationId xmlns:a16="http://schemas.microsoft.com/office/drawing/2014/main" id="{00000000-0008-0000-2400-000008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41</xdr:row>
          <xdr:rowOff>0</xdr:rowOff>
        </xdr:from>
        <xdr:to>
          <xdr:col>25</xdr:col>
          <xdr:colOff>0</xdr:colOff>
          <xdr:row>42</xdr:row>
          <xdr:rowOff>0</xdr:rowOff>
        </xdr:to>
        <xdr:grpSp>
          <xdr:nvGrpSpPr>
            <xdr:cNvPr id="6" name="グループ化 5">
              <a:extLst>
                <a:ext uri="{FF2B5EF4-FFF2-40B4-BE49-F238E27FC236}">
                  <a16:creationId xmlns:a16="http://schemas.microsoft.com/office/drawing/2014/main" id="{00000000-0008-0000-2400-000006000000}"/>
                </a:ext>
              </a:extLst>
            </xdr:cNvPr>
            <xdr:cNvGrpSpPr/>
          </xdr:nvGrpSpPr>
          <xdr:grpSpPr>
            <a:xfrm>
              <a:off x="3071327" y="7182628"/>
              <a:ext cx="1545382" cy="174949"/>
              <a:chOff x="3105131" y="1085850"/>
              <a:chExt cx="1447894" cy="209550"/>
            </a:xfrm>
          </xdr:grpSpPr>
          <xdr:sp macro="" textlink="">
            <xdr:nvSpPr>
              <xdr:cNvPr id="1368073" name="Check Box 9" hidden="1">
                <a:extLst>
                  <a:ext uri="{63B3BB69-23CF-44E3-9099-C40C66FF867C}">
                    <a14:compatExt spid="_x0000_s1368073"/>
                  </a:ext>
                  <a:ext uri="{FF2B5EF4-FFF2-40B4-BE49-F238E27FC236}">
                    <a16:creationId xmlns:a16="http://schemas.microsoft.com/office/drawing/2014/main" id="{00000000-0008-0000-2400-000009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74" name="Check Box 10" hidden="1">
                <a:extLst>
                  <a:ext uri="{63B3BB69-23CF-44E3-9099-C40C66FF867C}">
                    <a14:compatExt spid="_x0000_s1368074"/>
                  </a:ext>
                  <a:ext uri="{FF2B5EF4-FFF2-40B4-BE49-F238E27FC236}">
                    <a16:creationId xmlns:a16="http://schemas.microsoft.com/office/drawing/2014/main" id="{00000000-0008-0000-2400-00000A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30</xdr:row>
          <xdr:rowOff>0</xdr:rowOff>
        </xdr:from>
        <xdr:to>
          <xdr:col>25</xdr:col>
          <xdr:colOff>0</xdr:colOff>
          <xdr:row>31</xdr:row>
          <xdr:rowOff>38100</xdr:rowOff>
        </xdr:to>
        <xdr:grpSp>
          <xdr:nvGrpSpPr>
            <xdr:cNvPr id="7" name="グループ化 6">
              <a:extLst>
                <a:ext uri="{FF2B5EF4-FFF2-40B4-BE49-F238E27FC236}">
                  <a16:creationId xmlns:a16="http://schemas.microsoft.com/office/drawing/2014/main" id="{00000000-0008-0000-2400-000007000000}"/>
                </a:ext>
              </a:extLst>
            </xdr:cNvPr>
            <xdr:cNvGrpSpPr/>
          </xdr:nvGrpSpPr>
          <xdr:grpSpPr>
            <a:xfrm>
              <a:off x="3071327" y="5258189"/>
              <a:ext cx="1545382" cy="213049"/>
              <a:chOff x="3105131" y="1085850"/>
              <a:chExt cx="1447894" cy="209550"/>
            </a:xfrm>
          </xdr:grpSpPr>
          <xdr:sp macro="" textlink="">
            <xdr:nvSpPr>
              <xdr:cNvPr id="1368075" name="Check Box 11" hidden="1">
                <a:extLst>
                  <a:ext uri="{63B3BB69-23CF-44E3-9099-C40C66FF867C}">
                    <a14:compatExt spid="_x0000_s1368075"/>
                  </a:ext>
                  <a:ext uri="{FF2B5EF4-FFF2-40B4-BE49-F238E27FC236}">
                    <a16:creationId xmlns:a16="http://schemas.microsoft.com/office/drawing/2014/main" id="{00000000-0008-0000-2400-00000B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76" name="Check Box 12" hidden="1">
                <a:extLst>
                  <a:ext uri="{63B3BB69-23CF-44E3-9099-C40C66FF867C}">
                    <a14:compatExt spid="_x0000_s1368076"/>
                  </a:ext>
                  <a:ext uri="{FF2B5EF4-FFF2-40B4-BE49-F238E27FC236}">
                    <a16:creationId xmlns:a16="http://schemas.microsoft.com/office/drawing/2014/main" id="{00000000-0008-0000-2400-00000C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4</xdr:col>
          <xdr:colOff>66675</xdr:colOff>
          <xdr:row>19</xdr:row>
          <xdr:rowOff>38100</xdr:rowOff>
        </xdr:to>
        <xdr:sp macro="" textlink="">
          <xdr:nvSpPr>
            <xdr:cNvPr id="1368077" name="Check Box 13" hidden="1">
              <a:extLst>
                <a:ext uri="{63B3BB69-23CF-44E3-9099-C40C66FF867C}">
                  <a14:compatExt spid="_x0000_s1368077"/>
                </a:ext>
                <a:ext uri="{FF2B5EF4-FFF2-40B4-BE49-F238E27FC236}">
                  <a16:creationId xmlns:a16="http://schemas.microsoft.com/office/drawing/2014/main" id="{00000000-0008-0000-2400-00000DE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4</xdr:col>
          <xdr:colOff>66675</xdr:colOff>
          <xdr:row>20</xdr:row>
          <xdr:rowOff>38100</xdr:rowOff>
        </xdr:to>
        <xdr:sp macro="" textlink="">
          <xdr:nvSpPr>
            <xdr:cNvPr id="1368078" name="Check Box 14" hidden="1">
              <a:extLst>
                <a:ext uri="{63B3BB69-23CF-44E3-9099-C40C66FF867C}">
                  <a14:compatExt spid="_x0000_s1368078"/>
                </a:ext>
                <a:ext uri="{FF2B5EF4-FFF2-40B4-BE49-F238E27FC236}">
                  <a16:creationId xmlns:a16="http://schemas.microsoft.com/office/drawing/2014/main" id="{00000000-0008-0000-2400-00000EE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4</xdr:col>
          <xdr:colOff>66675</xdr:colOff>
          <xdr:row>17</xdr:row>
          <xdr:rowOff>38100</xdr:rowOff>
        </xdr:to>
        <xdr:sp macro="" textlink="">
          <xdr:nvSpPr>
            <xdr:cNvPr id="1368079" name="Check Box 15" hidden="1">
              <a:extLst>
                <a:ext uri="{63B3BB69-23CF-44E3-9099-C40C66FF867C}">
                  <a14:compatExt spid="_x0000_s1368079"/>
                </a:ext>
                <a:ext uri="{FF2B5EF4-FFF2-40B4-BE49-F238E27FC236}">
                  <a16:creationId xmlns:a16="http://schemas.microsoft.com/office/drawing/2014/main" id="{00000000-0008-0000-2400-00000FE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0</xdr:rowOff>
        </xdr:from>
        <xdr:to>
          <xdr:col>4</xdr:col>
          <xdr:colOff>66675</xdr:colOff>
          <xdr:row>18</xdr:row>
          <xdr:rowOff>38100</xdr:rowOff>
        </xdr:to>
        <xdr:sp macro="" textlink="">
          <xdr:nvSpPr>
            <xdr:cNvPr id="1368080" name="Check Box 16" hidden="1">
              <a:extLst>
                <a:ext uri="{63B3BB69-23CF-44E3-9099-C40C66FF867C}">
                  <a14:compatExt spid="_x0000_s1368080"/>
                </a:ext>
                <a:ext uri="{FF2B5EF4-FFF2-40B4-BE49-F238E27FC236}">
                  <a16:creationId xmlns:a16="http://schemas.microsoft.com/office/drawing/2014/main" id="{00000000-0008-0000-2400-000010E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38</xdr:row>
          <xdr:rowOff>0</xdr:rowOff>
        </xdr:from>
        <xdr:to>
          <xdr:col>25</xdr:col>
          <xdr:colOff>0</xdr:colOff>
          <xdr:row>39</xdr:row>
          <xdr:rowOff>37350</xdr:rowOff>
        </xdr:to>
        <xdr:grpSp>
          <xdr:nvGrpSpPr>
            <xdr:cNvPr id="8" name="グループ化 7">
              <a:extLst>
                <a:ext uri="{FF2B5EF4-FFF2-40B4-BE49-F238E27FC236}">
                  <a16:creationId xmlns:a16="http://schemas.microsoft.com/office/drawing/2014/main" id="{00000000-0008-0000-2400-000008000000}"/>
                </a:ext>
              </a:extLst>
            </xdr:cNvPr>
            <xdr:cNvGrpSpPr/>
          </xdr:nvGrpSpPr>
          <xdr:grpSpPr>
            <a:xfrm>
              <a:off x="3071327" y="6657781"/>
              <a:ext cx="1545382" cy="212299"/>
              <a:chOff x="3105131" y="1085850"/>
              <a:chExt cx="1447894" cy="209550"/>
            </a:xfrm>
          </xdr:grpSpPr>
          <xdr:sp macro="" textlink="">
            <xdr:nvSpPr>
              <xdr:cNvPr id="1368081" name="Check Box 17" hidden="1">
                <a:extLst>
                  <a:ext uri="{63B3BB69-23CF-44E3-9099-C40C66FF867C}">
                    <a14:compatExt spid="_x0000_s1368081"/>
                  </a:ext>
                  <a:ext uri="{FF2B5EF4-FFF2-40B4-BE49-F238E27FC236}">
                    <a16:creationId xmlns:a16="http://schemas.microsoft.com/office/drawing/2014/main" id="{00000000-0008-0000-2400-000011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82" name="Check Box 18" hidden="1">
                <a:extLst>
                  <a:ext uri="{63B3BB69-23CF-44E3-9099-C40C66FF867C}">
                    <a14:compatExt spid="_x0000_s1368082"/>
                  </a:ext>
                  <a:ext uri="{FF2B5EF4-FFF2-40B4-BE49-F238E27FC236}">
                    <a16:creationId xmlns:a16="http://schemas.microsoft.com/office/drawing/2014/main" id="{00000000-0008-0000-2400-000012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0</xdr:rowOff>
        </xdr:from>
        <xdr:to>
          <xdr:col>25</xdr:col>
          <xdr:colOff>0</xdr:colOff>
          <xdr:row>28</xdr:row>
          <xdr:rowOff>37350</xdr:rowOff>
        </xdr:to>
        <xdr:grpSp>
          <xdr:nvGrpSpPr>
            <xdr:cNvPr id="9" name="グループ化 8">
              <a:extLst>
                <a:ext uri="{FF2B5EF4-FFF2-40B4-BE49-F238E27FC236}">
                  <a16:creationId xmlns:a16="http://schemas.microsoft.com/office/drawing/2014/main" id="{00000000-0008-0000-2400-000009000000}"/>
                </a:ext>
              </a:extLst>
            </xdr:cNvPr>
            <xdr:cNvGrpSpPr/>
          </xdr:nvGrpSpPr>
          <xdr:grpSpPr>
            <a:xfrm>
              <a:off x="3071327" y="4733342"/>
              <a:ext cx="1545382" cy="212299"/>
              <a:chOff x="3105131" y="1085850"/>
              <a:chExt cx="1447894" cy="209550"/>
            </a:xfrm>
          </xdr:grpSpPr>
          <xdr:sp macro="" textlink="">
            <xdr:nvSpPr>
              <xdr:cNvPr id="1368083" name="Check Box 19" hidden="1">
                <a:extLst>
                  <a:ext uri="{63B3BB69-23CF-44E3-9099-C40C66FF867C}">
                    <a14:compatExt spid="_x0000_s1368083"/>
                  </a:ext>
                  <a:ext uri="{FF2B5EF4-FFF2-40B4-BE49-F238E27FC236}">
                    <a16:creationId xmlns:a16="http://schemas.microsoft.com/office/drawing/2014/main" id="{00000000-0008-0000-2400-000013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84" name="Check Box 20" hidden="1">
                <a:extLst>
                  <a:ext uri="{63B3BB69-23CF-44E3-9099-C40C66FF867C}">
                    <a14:compatExt spid="_x0000_s1368084"/>
                  </a:ext>
                  <a:ext uri="{FF2B5EF4-FFF2-40B4-BE49-F238E27FC236}">
                    <a16:creationId xmlns:a16="http://schemas.microsoft.com/office/drawing/2014/main" id="{00000000-0008-0000-2400-000014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45</xdr:row>
          <xdr:rowOff>0</xdr:rowOff>
        </xdr:from>
        <xdr:to>
          <xdr:col>25</xdr:col>
          <xdr:colOff>0</xdr:colOff>
          <xdr:row>46</xdr:row>
          <xdr:rowOff>0</xdr:rowOff>
        </xdr:to>
        <xdr:grpSp>
          <xdr:nvGrpSpPr>
            <xdr:cNvPr id="10" name="グループ化 9">
              <a:extLst>
                <a:ext uri="{FF2B5EF4-FFF2-40B4-BE49-F238E27FC236}">
                  <a16:creationId xmlns:a16="http://schemas.microsoft.com/office/drawing/2014/main" id="{00000000-0008-0000-2400-00000A000000}"/>
                </a:ext>
              </a:extLst>
            </xdr:cNvPr>
            <xdr:cNvGrpSpPr/>
          </xdr:nvGrpSpPr>
          <xdr:grpSpPr>
            <a:xfrm>
              <a:off x="3071327" y="7882423"/>
              <a:ext cx="1545382" cy="174949"/>
              <a:chOff x="3105131" y="1085850"/>
              <a:chExt cx="1447894" cy="209550"/>
            </a:xfrm>
          </xdr:grpSpPr>
          <xdr:sp macro="" textlink="">
            <xdr:nvSpPr>
              <xdr:cNvPr id="1368085" name="Check Box 21" hidden="1">
                <a:extLst>
                  <a:ext uri="{63B3BB69-23CF-44E3-9099-C40C66FF867C}">
                    <a14:compatExt spid="_x0000_s1368085"/>
                  </a:ext>
                  <a:ext uri="{FF2B5EF4-FFF2-40B4-BE49-F238E27FC236}">
                    <a16:creationId xmlns:a16="http://schemas.microsoft.com/office/drawing/2014/main" id="{00000000-0008-0000-2400-000015E01400}"/>
                  </a:ext>
                </a:extLst>
              </xdr:cNvPr>
              <xdr:cNvSpPr/>
            </xdr:nvSpPr>
            <xdr:spPr bwMode="auto">
              <a:xfrm>
                <a:off x="3105131" y="1085850"/>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86" name="Check Box 22" hidden="1">
                <a:extLst>
                  <a:ext uri="{63B3BB69-23CF-44E3-9099-C40C66FF867C}">
                    <a14:compatExt spid="_x0000_s1368086"/>
                  </a:ext>
                  <a:ext uri="{FF2B5EF4-FFF2-40B4-BE49-F238E27FC236}">
                    <a16:creationId xmlns:a16="http://schemas.microsoft.com/office/drawing/2014/main" id="{00000000-0008-0000-2400-000016E01400}"/>
                  </a:ext>
                </a:extLst>
              </xdr:cNvPr>
              <xdr:cNvSpPr/>
            </xdr:nvSpPr>
            <xdr:spPr bwMode="auto">
              <a:xfrm>
                <a:off x="3876739" y="1085850"/>
                <a:ext cx="67628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77752</xdr:colOff>
          <xdr:row>48</xdr:row>
          <xdr:rowOff>19438</xdr:rowOff>
        </xdr:from>
        <xdr:to>
          <xdr:col>24</xdr:col>
          <xdr:colOff>68032</xdr:colOff>
          <xdr:row>49</xdr:row>
          <xdr:rowOff>19438</xdr:rowOff>
        </xdr:to>
        <xdr:grpSp>
          <xdr:nvGrpSpPr>
            <xdr:cNvPr id="11" name="グループ化 10">
              <a:extLst>
                <a:ext uri="{FF2B5EF4-FFF2-40B4-BE49-F238E27FC236}">
                  <a16:creationId xmlns:a16="http://schemas.microsoft.com/office/drawing/2014/main" id="{00000000-0008-0000-2400-00000B000000}"/>
                </a:ext>
              </a:extLst>
            </xdr:cNvPr>
            <xdr:cNvGrpSpPr/>
          </xdr:nvGrpSpPr>
          <xdr:grpSpPr>
            <a:xfrm>
              <a:off x="2964410" y="8426708"/>
              <a:ext cx="1545382" cy="174949"/>
              <a:chOff x="3105101" y="1085850"/>
              <a:chExt cx="1447864" cy="209550"/>
            </a:xfrm>
          </xdr:grpSpPr>
          <xdr:sp macro="" textlink="">
            <xdr:nvSpPr>
              <xdr:cNvPr id="1368087" name="Check Box 23" hidden="1">
                <a:extLst>
                  <a:ext uri="{63B3BB69-23CF-44E3-9099-C40C66FF867C}">
                    <a14:compatExt spid="_x0000_s1368087"/>
                  </a:ext>
                  <a:ext uri="{FF2B5EF4-FFF2-40B4-BE49-F238E27FC236}">
                    <a16:creationId xmlns:a16="http://schemas.microsoft.com/office/drawing/2014/main" id="{00000000-0008-0000-2400-000017E01400}"/>
                  </a:ext>
                </a:extLst>
              </xdr:cNvPr>
              <xdr:cNvSpPr/>
            </xdr:nvSpPr>
            <xdr:spPr bwMode="auto">
              <a:xfrm>
                <a:off x="3105101" y="1085850"/>
                <a:ext cx="6667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68088" name="Check Box 24" hidden="1">
                <a:extLst>
                  <a:ext uri="{63B3BB69-23CF-44E3-9099-C40C66FF867C}">
                    <a14:compatExt spid="_x0000_s1368088"/>
                  </a:ext>
                  <a:ext uri="{FF2B5EF4-FFF2-40B4-BE49-F238E27FC236}">
                    <a16:creationId xmlns:a16="http://schemas.microsoft.com/office/drawing/2014/main" id="{00000000-0008-0000-2400-000018E01400}"/>
                  </a:ext>
                </a:extLst>
              </xdr:cNvPr>
              <xdr:cNvSpPr/>
            </xdr:nvSpPr>
            <xdr:spPr bwMode="auto">
              <a:xfrm>
                <a:off x="3876684"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8</xdr:col>
          <xdr:colOff>19050</xdr:colOff>
          <xdr:row>12</xdr:row>
          <xdr:rowOff>38100</xdr:rowOff>
        </xdr:to>
        <xdr:sp macro="" textlink="">
          <xdr:nvSpPr>
            <xdr:cNvPr id="1604621" name="Check Box 13" hidden="1">
              <a:extLst>
                <a:ext uri="{63B3BB69-23CF-44E3-9099-C40C66FF867C}">
                  <a14:compatExt spid="_x0000_s1604621"/>
                </a:ext>
                <a:ext uri="{FF2B5EF4-FFF2-40B4-BE49-F238E27FC236}">
                  <a16:creationId xmlns:a16="http://schemas.microsoft.com/office/drawing/2014/main" id="{00000000-0008-0000-2500-00000D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調理衣の着用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11</xdr:row>
          <xdr:rowOff>0</xdr:rowOff>
        </xdr:from>
        <xdr:to>
          <xdr:col>14</xdr:col>
          <xdr:colOff>57150</xdr:colOff>
          <xdr:row>12</xdr:row>
          <xdr:rowOff>38100</xdr:rowOff>
        </xdr:to>
        <xdr:sp macro="" textlink="">
          <xdr:nvSpPr>
            <xdr:cNvPr id="1604622" name="Check Box 14" hidden="1">
              <a:extLst>
                <a:ext uri="{63B3BB69-23CF-44E3-9099-C40C66FF867C}">
                  <a14:compatExt spid="_x0000_s1604622"/>
                </a:ext>
                <a:ext uri="{FF2B5EF4-FFF2-40B4-BE49-F238E27FC236}">
                  <a16:creationId xmlns:a16="http://schemas.microsoft.com/office/drawing/2014/main" id="{00000000-0008-0000-2500-00000E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頭巾の着用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22</xdr:row>
          <xdr:rowOff>0</xdr:rowOff>
        </xdr:from>
        <xdr:to>
          <xdr:col>25</xdr:col>
          <xdr:colOff>0</xdr:colOff>
          <xdr:row>23</xdr:row>
          <xdr:rowOff>38100</xdr:rowOff>
        </xdr:to>
        <xdr:grpSp>
          <xdr:nvGrpSpPr>
            <xdr:cNvPr id="6" name="グループ化 5">
              <a:extLst>
                <a:ext uri="{FF2B5EF4-FFF2-40B4-BE49-F238E27FC236}">
                  <a16:creationId xmlns:a16="http://schemas.microsoft.com/office/drawing/2014/main" id="{00000000-0008-0000-2500-000006000000}"/>
                </a:ext>
              </a:extLst>
            </xdr:cNvPr>
            <xdr:cNvGrpSpPr/>
          </xdr:nvGrpSpPr>
          <xdr:grpSpPr>
            <a:xfrm>
              <a:off x="2840182" y="3359727"/>
              <a:ext cx="2147454" cy="211282"/>
              <a:chOff x="3105147" y="1085850"/>
              <a:chExt cx="1447877" cy="209550"/>
            </a:xfrm>
          </xdr:grpSpPr>
          <xdr:sp macro="" textlink="">
            <xdr:nvSpPr>
              <xdr:cNvPr id="1604623" name="Check Box 15" hidden="1">
                <a:extLst>
                  <a:ext uri="{63B3BB69-23CF-44E3-9099-C40C66FF867C}">
                    <a14:compatExt spid="_x0000_s1604623"/>
                  </a:ext>
                  <a:ext uri="{FF2B5EF4-FFF2-40B4-BE49-F238E27FC236}">
                    <a16:creationId xmlns:a16="http://schemas.microsoft.com/office/drawing/2014/main" id="{00000000-0008-0000-2500-00000F7C1800}"/>
                  </a:ext>
                </a:extLst>
              </xdr:cNvPr>
              <xdr:cNvSpPr/>
            </xdr:nvSpPr>
            <xdr:spPr bwMode="auto">
              <a:xfrm>
                <a:off x="310514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24" name="Check Box 16" hidden="1">
                <a:extLst>
                  <a:ext uri="{63B3BB69-23CF-44E3-9099-C40C66FF867C}">
                    <a14:compatExt spid="_x0000_s1604624"/>
                  </a:ext>
                  <a:ext uri="{FF2B5EF4-FFF2-40B4-BE49-F238E27FC236}">
                    <a16:creationId xmlns:a16="http://schemas.microsoft.com/office/drawing/2014/main" id="{00000000-0008-0000-2500-0000107C1800}"/>
                  </a:ext>
                </a:extLst>
              </xdr:cNvPr>
              <xdr:cNvSpPr/>
            </xdr:nvSpPr>
            <xdr:spPr bwMode="auto">
              <a:xfrm>
                <a:off x="3876756"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161925</xdr:colOff>
          <xdr:row>6</xdr:row>
          <xdr:rowOff>161925</xdr:rowOff>
        </xdr:from>
        <xdr:to>
          <xdr:col>24</xdr:col>
          <xdr:colOff>304800</xdr:colOff>
          <xdr:row>8</xdr:row>
          <xdr:rowOff>19050</xdr:rowOff>
        </xdr:to>
        <xdr:sp macro="" textlink="">
          <xdr:nvSpPr>
            <xdr:cNvPr id="1604630" name="Check Box 22" hidden="1">
              <a:extLst>
                <a:ext uri="{63B3BB69-23CF-44E3-9099-C40C66FF867C}">
                  <a14:compatExt spid="_x0000_s1604630"/>
                </a:ext>
                <a:ext uri="{FF2B5EF4-FFF2-40B4-BE49-F238E27FC236}">
                  <a16:creationId xmlns:a16="http://schemas.microsoft.com/office/drawing/2014/main" id="{00000000-0008-0000-2500-000016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採光、換気、通風設備の設置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161925</xdr:rowOff>
        </xdr:from>
        <xdr:to>
          <xdr:col>8</xdr:col>
          <xdr:colOff>123825</xdr:colOff>
          <xdr:row>9</xdr:row>
          <xdr:rowOff>19050</xdr:rowOff>
        </xdr:to>
        <xdr:sp macro="" textlink="">
          <xdr:nvSpPr>
            <xdr:cNvPr id="1604631" name="Check Box 23" hidden="1">
              <a:extLst>
                <a:ext uri="{63B3BB69-23CF-44E3-9099-C40C66FF867C}">
                  <a14:compatExt spid="_x0000_s1604631"/>
                </a:ext>
                <a:ext uri="{FF2B5EF4-FFF2-40B4-BE49-F238E27FC236}">
                  <a16:creationId xmlns:a16="http://schemas.microsoft.com/office/drawing/2014/main" id="{00000000-0008-0000-2500-000017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排水設備の設置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6</xdr:row>
          <xdr:rowOff>171450</xdr:rowOff>
        </xdr:from>
        <xdr:to>
          <xdr:col>15</xdr:col>
          <xdr:colOff>123825</xdr:colOff>
          <xdr:row>8</xdr:row>
          <xdr:rowOff>19050</xdr:rowOff>
        </xdr:to>
        <xdr:sp macro="" textlink="">
          <xdr:nvSpPr>
            <xdr:cNvPr id="1604632" name="Check Box 24" hidden="1">
              <a:extLst>
                <a:ext uri="{63B3BB69-23CF-44E3-9099-C40C66FF867C}">
                  <a14:compatExt spid="_x0000_s1604632"/>
                </a:ext>
                <a:ext uri="{FF2B5EF4-FFF2-40B4-BE49-F238E27FC236}">
                  <a16:creationId xmlns:a16="http://schemas.microsoft.com/office/drawing/2014/main" id="{00000000-0008-0000-2500-000018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専用便所の設置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6</xdr:row>
          <xdr:rowOff>161925</xdr:rowOff>
        </xdr:from>
        <xdr:to>
          <xdr:col>8</xdr:col>
          <xdr:colOff>123825</xdr:colOff>
          <xdr:row>8</xdr:row>
          <xdr:rowOff>19050</xdr:rowOff>
        </xdr:to>
        <xdr:sp macro="" textlink="">
          <xdr:nvSpPr>
            <xdr:cNvPr id="1604633" name="Check Box 25" hidden="1">
              <a:extLst>
                <a:ext uri="{63B3BB69-23CF-44E3-9099-C40C66FF867C}">
                  <a14:compatExt spid="_x0000_s1604633"/>
                </a:ext>
                <a:ext uri="{FF2B5EF4-FFF2-40B4-BE49-F238E27FC236}">
                  <a16:creationId xmlns:a16="http://schemas.microsoft.com/office/drawing/2014/main" id="{00000000-0008-0000-2500-000019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専用手洗いの設置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7</xdr:row>
          <xdr:rowOff>171450</xdr:rowOff>
        </xdr:from>
        <xdr:to>
          <xdr:col>15</xdr:col>
          <xdr:colOff>133350</xdr:colOff>
          <xdr:row>9</xdr:row>
          <xdr:rowOff>38100</xdr:rowOff>
        </xdr:to>
        <xdr:sp macro="" textlink="">
          <xdr:nvSpPr>
            <xdr:cNvPr id="1604634" name="Check Box 26" hidden="1">
              <a:extLst>
                <a:ext uri="{63B3BB69-23CF-44E3-9099-C40C66FF867C}">
                  <a14:compatExt spid="_x0000_s1604634"/>
                </a:ext>
                <a:ext uri="{FF2B5EF4-FFF2-40B4-BE49-F238E27FC236}">
                  <a16:creationId xmlns:a16="http://schemas.microsoft.com/office/drawing/2014/main" id="{00000000-0008-0000-2500-00001A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防鼠・防虫の実施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xdr:row>
          <xdr:rowOff>0</xdr:rowOff>
        </xdr:from>
        <xdr:to>
          <xdr:col>21</xdr:col>
          <xdr:colOff>57150</xdr:colOff>
          <xdr:row>12</xdr:row>
          <xdr:rowOff>38100</xdr:rowOff>
        </xdr:to>
        <xdr:sp macro="" textlink="">
          <xdr:nvSpPr>
            <xdr:cNvPr id="1604635" name="Check Box 27" hidden="1">
              <a:extLst>
                <a:ext uri="{63B3BB69-23CF-44E3-9099-C40C66FF867C}">
                  <a14:compatExt spid="_x0000_s1604635"/>
                </a:ext>
                <a:ext uri="{FF2B5EF4-FFF2-40B4-BE49-F238E27FC236}">
                  <a16:creationId xmlns:a16="http://schemas.microsoft.com/office/drawing/2014/main" id="{00000000-0008-0000-2500-00001B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マスクの着用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8</xdr:row>
          <xdr:rowOff>28575</xdr:rowOff>
        </xdr:from>
        <xdr:to>
          <xdr:col>24</xdr:col>
          <xdr:colOff>257175</xdr:colOff>
          <xdr:row>9</xdr:row>
          <xdr:rowOff>38100</xdr:rowOff>
        </xdr:to>
        <xdr:sp macro="" textlink="">
          <xdr:nvSpPr>
            <xdr:cNvPr id="1604640" name="Check Box 32" hidden="1">
              <a:extLst>
                <a:ext uri="{63B3BB69-23CF-44E3-9099-C40C66FF867C}">
                  <a14:compatExt spid="_x0000_s1604640"/>
                </a:ext>
                <a:ext uri="{FF2B5EF4-FFF2-40B4-BE49-F238E27FC236}">
                  <a16:creationId xmlns:a16="http://schemas.microsoft.com/office/drawing/2014/main" id="{00000000-0008-0000-2500-000020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調理前後の塩素濃度の測定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23</xdr:col>
          <xdr:colOff>123825</xdr:colOff>
          <xdr:row>13</xdr:row>
          <xdr:rowOff>57150</xdr:rowOff>
        </xdr:to>
        <xdr:sp macro="" textlink="">
          <xdr:nvSpPr>
            <xdr:cNvPr id="1604646" name="Check Box 38" hidden="1">
              <a:extLst>
                <a:ext uri="{63B3BB69-23CF-44E3-9099-C40C66FF867C}">
                  <a14:compatExt spid="_x0000_s1604646"/>
                </a:ext>
                <a:ext uri="{FF2B5EF4-FFF2-40B4-BE49-F238E27FC236}">
                  <a16:creationId xmlns:a16="http://schemas.microsoft.com/office/drawing/2014/main" id="{00000000-0008-0000-2500-0000267C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健康状態の確認、報告、記録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17</xdr:row>
          <xdr:rowOff>41565</xdr:rowOff>
        </xdr:from>
        <xdr:to>
          <xdr:col>22</xdr:col>
          <xdr:colOff>86095</xdr:colOff>
          <xdr:row>18</xdr:row>
          <xdr:rowOff>84570</xdr:rowOff>
        </xdr:to>
        <xdr:grpSp>
          <xdr:nvGrpSpPr>
            <xdr:cNvPr id="12" name="グループ化 11">
              <a:extLst>
                <a:ext uri="{FF2B5EF4-FFF2-40B4-BE49-F238E27FC236}">
                  <a16:creationId xmlns:a16="http://schemas.microsoft.com/office/drawing/2014/main" id="{00000000-0008-0000-2500-00000C000000}"/>
                </a:ext>
              </a:extLst>
            </xdr:cNvPr>
            <xdr:cNvGrpSpPr/>
          </xdr:nvGrpSpPr>
          <xdr:grpSpPr>
            <a:xfrm>
              <a:off x="2476500" y="2673929"/>
              <a:ext cx="1540822" cy="216186"/>
              <a:chOff x="3105097" y="1085850"/>
              <a:chExt cx="1447907" cy="209550"/>
            </a:xfrm>
          </xdr:grpSpPr>
          <xdr:sp macro="" textlink="">
            <xdr:nvSpPr>
              <xdr:cNvPr id="1604647" name="Check Box 39" hidden="1">
                <a:extLst>
                  <a:ext uri="{63B3BB69-23CF-44E3-9099-C40C66FF867C}">
                    <a14:compatExt spid="_x0000_s1604647"/>
                  </a:ext>
                  <a:ext uri="{FF2B5EF4-FFF2-40B4-BE49-F238E27FC236}">
                    <a16:creationId xmlns:a16="http://schemas.microsoft.com/office/drawing/2014/main" id="{00000000-0008-0000-2500-0000277C1800}"/>
                  </a:ext>
                </a:extLst>
              </xdr:cNvPr>
              <xdr:cNvSpPr/>
            </xdr:nvSpPr>
            <xdr:spPr bwMode="auto">
              <a:xfrm>
                <a:off x="3105097"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48" name="Check Box 40" hidden="1">
                <a:extLst>
                  <a:ext uri="{63B3BB69-23CF-44E3-9099-C40C66FF867C}">
                    <a14:compatExt spid="_x0000_s1604648"/>
                  </a:ext>
                  <a:ext uri="{FF2B5EF4-FFF2-40B4-BE49-F238E27FC236}">
                    <a16:creationId xmlns:a16="http://schemas.microsoft.com/office/drawing/2014/main" id="{00000000-0008-0000-2500-0000287C1800}"/>
                  </a:ext>
                </a:extLst>
              </xdr:cNvPr>
              <xdr:cNvSpPr/>
            </xdr:nvSpPr>
            <xdr:spPr bwMode="auto">
              <a:xfrm>
                <a:off x="3876725"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9580</xdr:colOff>
          <xdr:row>34</xdr:row>
          <xdr:rowOff>143279</xdr:rowOff>
        </xdr:from>
        <xdr:to>
          <xdr:col>24</xdr:col>
          <xdr:colOff>184840</xdr:colOff>
          <xdr:row>37</xdr:row>
          <xdr:rowOff>8197</xdr:rowOff>
        </xdr:to>
        <xdr:grpSp>
          <xdr:nvGrpSpPr>
            <xdr:cNvPr id="13" name="グループ化 12">
              <a:extLst>
                <a:ext uri="{FF2B5EF4-FFF2-40B4-BE49-F238E27FC236}">
                  <a16:creationId xmlns:a16="http://schemas.microsoft.com/office/drawing/2014/main" id="{00000000-0008-0000-2500-00000D000000}"/>
                </a:ext>
              </a:extLst>
            </xdr:cNvPr>
            <xdr:cNvGrpSpPr/>
          </xdr:nvGrpSpPr>
          <xdr:grpSpPr>
            <a:xfrm>
              <a:off x="2849762" y="5529234"/>
              <a:ext cx="1629987" cy="280554"/>
              <a:chOff x="3105176" y="1085850"/>
              <a:chExt cx="1447814" cy="209550"/>
            </a:xfrm>
          </xdr:grpSpPr>
          <xdr:sp macro="" textlink="">
            <xdr:nvSpPr>
              <xdr:cNvPr id="1604650" name="Check Box 42" hidden="1">
                <a:extLst>
                  <a:ext uri="{63B3BB69-23CF-44E3-9099-C40C66FF867C}">
                    <a14:compatExt spid="_x0000_s1604650"/>
                  </a:ext>
                  <a:ext uri="{FF2B5EF4-FFF2-40B4-BE49-F238E27FC236}">
                    <a16:creationId xmlns:a16="http://schemas.microsoft.com/office/drawing/2014/main" id="{00000000-0008-0000-2500-00002A7C1800}"/>
                  </a:ext>
                </a:extLst>
              </xdr:cNvPr>
              <xdr:cNvSpPr/>
            </xdr:nvSpPr>
            <xdr:spPr bwMode="auto">
              <a:xfrm>
                <a:off x="3105176"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51" name="Check Box 43" hidden="1">
                <a:extLst>
                  <a:ext uri="{63B3BB69-23CF-44E3-9099-C40C66FF867C}">
                    <a14:compatExt spid="_x0000_s1604651"/>
                  </a:ext>
                  <a:ext uri="{FF2B5EF4-FFF2-40B4-BE49-F238E27FC236}">
                    <a16:creationId xmlns:a16="http://schemas.microsoft.com/office/drawing/2014/main" id="{00000000-0008-0000-2500-00002B7C1800}"/>
                  </a:ext>
                </a:extLst>
              </xdr:cNvPr>
              <xdr:cNvSpPr/>
            </xdr:nvSpPr>
            <xdr:spPr bwMode="auto">
              <a:xfrm>
                <a:off x="3876722"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37</xdr:row>
          <xdr:rowOff>6927</xdr:rowOff>
        </xdr:from>
        <xdr:to>
          <xdr:col>24</xdr:col>
          <xdr:colOff>178593</xdr:colOff>
          <xdr:row>37</xdr:row>
          <xdr:rowOff>169718</xdr:rowOff>
        </xdr:to>
        <xdr:grpSp>
          <xdr:nvGrpSpPr>
            <xdr:cNvPr id="14" name="グループ化 13">
              <a:extLst>
                <a:ext uri="{FF2B5EF4-FFF2-40B4-BE49-F238E27FC236}">
                  <a16:creationId xmlns:a16="http://schemas.microsoft.com/office/drawing/2014/main" id="{00000000-0008-0000-2500-00000E000000}"/>
                </a:ext>
              </a:extLst>
            </xdr:cNvPr>
            <xdr:cNvGrpSpPr/>
          </xdr:nvGrpSpPr>
          <xdr:grpSpPr>
            <a:xfrm>
              <a:off x="2840182" y="5808518"/>
              <a:ext cx="1633320" cy="162791"/>
              <a:chOff x="3105147" y="1085850"/>
              <a:chExt cx="1447822" cy="209550"/>
            </a:xfrm>
          </xdr:grpSpPr>
          <xdr:sp macro="" textlink="">
            <xdr:nvSpPr>
              <xdr:cNvPr id="1604652" name="Check Box 44" hidden="1">
                <a:extLst>
                  <a:ext uri="{63B3BB69-23CF-44E3-9099-C40C66FF867C}">
                    <a14:compatExt spid="_x0000_s1604652"/>
                  </a:ext>
                  <a:ext uri="{FF2B5EF4-FFF2-40B4-BE49-F238E27FC236}">
                    <a16:creationId xmlns:a16="http://schemas.microsoft.com/office/drawing/2014/main" id="{00000000-0008-0000-2500-00002C7C1800}"/>
                  </a:ext>
                </a:extLst>
              </xdr:cNvPr>
              <xdr:cNvSpPr/>
            </xdr:nvSpPr>
            <xdr:spPr bwMode="auto">
              <a:xfrm>
                <a:off x="3105147"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604653" name="Check Box 45" hidden="1">
                <a:extLst>
                  <a:ext uri="{63B3BB69-23CF-44E3-9099-C40C66FF867C}">
                    <a14:compatExt spid="_x0000_s1604653"/>
                  </a:ext>
                  <a:ext uri="{FF2B5EF4-FFF2-40B4-BE49-F238E27FC236}">
                    <a16:creationId xmlns:a16="http://schemas.microsoft.com/office/drawing/2014/main" id="{00000000-0008-0000-2500-00002D7C1800}"/>
                  </a:ext>
                </a:extLst>
              </xdr:cNvPr>
              <xdr:cNvSpPr/>
            </xdr:nvSpPr>
            <xdr:spPr bwMode="auto">
              <a:xfrm>
                <a:off x="3876702"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46</xdr:row>
          <xdr:rowOff>27708</xdr:rowOff>
        </xdr:from>
        <xdr:to>
          <xdr:col>24</xdr:col>
          <xdr:colOff>138546</xdr:colOff>
          <xdr:row>47</xdr:row>
          <xdr:rowOff>65808</xdr:rowOff>
        </xdr:to>
        <xdr:grpSp>
          <xdr:nvGrpSpPr>
            <xdr:cNvPr id="15" name="グループ化 14">
              <a:extLst>
                <a:ext uri="{FF2B5EF4-FFF2-40B4-BE49-F238E27FC236}">
                  <a16:creationId xmlns:a16="http://schemas.microsoft.com/office/drawing/2014/main" id="{00000000-0008-0000-2500-00000F000000}"/>
                </a:ext>
              </a:extLst>
            </xdr:cNvPr>
            <xdr:cNvGrpSpPr/>
          </xdr:nvGrpSpPr>
          <xdr:grpSpPr>
            <a:xfrm>
              <a:off x="2840182" y="7335981"/>
              <a:ext cx="1593273" cy="211282"/>
              <a:chOff x="3105107" y="1085839"/>
              <a:chExt cx="1077994" cy="209553"/>
            </a:xfrm>
          </xdr:grpSpPr>
          <xdr:sp macro="" textlink="">
            <xdr:nvSpPr>
              <xdr:cNvPr id="1604654" name="Check Box 46" hidden="1">
                <a:extLst>
                  <a:ext uri="{63B3BB69-23CF-44E3-9099-C40C66FF867C}">
                    <a14:compatExt spid="_x0000_s1604654"/>
                  </a:ext>
                  <a:ext uri="{FF2B5EF4-FFF2-40B4-BE49-F238E27FC236}">
                    <a16:creationId xmlns:a16="http://schemas.microsoft.com/office/drawing/2014/main" id="{00000000-0008-0000-2500-00002E7C1800}"/>
                  </a:ext>
                </a:extLst>
              </xdr:cNvPr>
              <xdr:cNvSpPr/>
            </xdr:nvSpPr>
            <xdr:spPr bwMode="auto">
              <a:xfrm>
                <a:off x="3105107" y="1085840"/>
                <a:ext cx="666747"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55" name="Check Box 47" hidden="1">
                <a:extLst>
                  <a:ext uri="{63B3BB69-23CF-44E3-9099-C40C66FF867C}">
                    <a14:compatExt spid="_x0000_s1604655"/>
                  </a:ext>
                  <a:ext uri="{FF2B5EF4-FFF2-40B4-BE49-F238E27FC236}">
                    <a16:creationId xmlns:a16="http://schemas.microsoft.com/office/drawing/2014/main" id="{00000000-0008-0000-2500-00002F7C1800}"/>
                  </a:ext>
                </a:extLst>
              </xdr:cNvPr>
              <xdr:cNvSpPr/>
            </xdr:nvSpPr>
            <xdr:spPr bwMode="auto">
              <a:xfrm>
                <a:off x="3697065" y="1085839"/>
                <a:ext cx="486036" cy="1923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6927</xdr:colOff>
          <xdr:row>42</xdr:row>
          <xdr:rowOff>25512</xdr:rowOff>
        </xdr:from>
        <xdr:to>
          <xdr:col>24</xdr:col>
          <xdr:colOff>185520</xdr:colOff>
          <xdr:row>43</xdr:row>
          <xdr:rowOff>63612</xdr:rowOff>
        </xdr:to>
        <xdr:grpSp>
          <xdr:nvGrpSpPr>
            <xdr:cNvPr id="16" name="グループ化 15">
              <a:extLst>
                <a:ext uri="{FF2B5EF4-FFF2-40B4-BE49-F238E27FC236}">
                  <a16:creationId xmlns:a16="http://schemas.microsoft.com/office/drawing/2014/main" id="{00000000-0008-0000-2500-000010000000}"/>
                </a:ext>
              </a:extLst>
            </xdr:cNvPr>
            <xdr:cNvGrpSpPr/>
          </xdr:nvGrpSpPr>
          <xdr:grpSpPr>
            <a:xfrm>
              <a:off x="2847109" y="6641057"/>
              <a:ext cx="1633320" cy="211282"/>
              <a:chOff x="3105144" y="1085850"/>
              <a:chExt cx="1447810" cy="209550"/>
            </a:xfrm>
          </xdr:grpSpPr>
          <xdr:sp macro="" textlink="">
            <xdr:nvSpPr>
              <xdr:cNvPr id="1604656" name="Check Box 48" hidden="1">
                <a:extLst>
                  <a:ext uri="{63B3BB69-23CF-44E3-9099-C40C66FF867C}">
                    <a14:compatExt spid="_x0000_s1604656"/>
                  </a:ext>
                  <a:ext uri="{FF2B5EF4-FFF2-40B4-BE49-F238E27FC236}">
                    <a16:creationId xmlns:a16="http://schemas.microsoft.com/office/drawing/2014/main" id="{00000000-0008-0000-2500-0000307C1800}"/>
                  </a:ext>
                </a:extLst>
              </xdr:cNvPr>
              <xdr:cNvSpPr/>
            </xdr:nvSpPr>
            <xdr:spPr bwMode="auto">
              <a:xfrm>
                <a:off x="3105144"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57" name="Check Box 49" hidden="1">
                <a:extLst>
                  <a:ext uri="{63B3BB69-23CF-44E3-9099-C40C66FF867C}">
                    <a14:compatExt spid="_x0000_s1604657"/>
                  </a:ext>
                  <a:ext uri="{FF2B5EF4-FFF2-40B4-BE49-F238E27FC236}">
                    <a16:creationId xmlns:a16="http://schemas.microsoft.com/office/drawing/2014/main" id="{00000000-0008-0000-2500-0000317C1800}"/>
                  </a:ext>
                </a:extLst>
              </xdr:cNvPr>
              <xdr:cNvSpPr/>
            </xdr:nvSpPr>
            <xdr:spPr bwMode="auto">
              <a:xfrm>
                <a:off x="3876685" y="1085850"/>
                <a:ext cx="6762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2600</xdr:colOff>
      <xdr:row>52</xdr:row>
      <xdr:rowOff>2599</xdr:rowOff>
    </xdr:from>
    <xdr:to>
      <xdr:col>24</xdr:col>
      <xdr:colOff>332510</xdr:colOff>
      <xdr:row>55</xdr:row>
      <xdr:rowOff>152400</xdr:rowOff>
    </xdr:to>
    <xdr:sp macro="" textlink="">
      <xdr:nvSpPr>
        <xdr:cNvPr id="17" name="AutoShape 5">
          <a:extLst>
            <a:ext uri="{FF2B5EF4-FFF2-40B4-BE49-F238E27FC236}">
              <a16:creationId xmlns:a16="http://schemas.microsoft.com/office/drawing/2014/main" id="{00000000-0008-0000-2500-000011000000}"/>
            </a:ext>
          </a:extLst>
        </xdr:cNvPr>
        <xdr:cNvSpPr>
          <a:spLocks noChangeArrowheads="1"/>
        </xdr:cNvSpPr>
      </xdr:nvSpPr>
      <xdr:spPr bwMode="auto">
        <a:xfrm>
          <a:off x="258909" y="8190635"/>
          <a:ext cx="3835110" cy="496165"/>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104775</xdr:colOff>
          <xdr:row>50</xdr:row>
          <xdr:rowOff>28575</xdr:rowOff>
        </xdr:from>
        <xdr:to>
          <xdr:col>23</xdr:col>
          <xdr:colOff>104775</xdr:colOff>
          <xdr:row>51</xdr:row>
          <xdr:rowOff>66675</xdr:rowOff>
        </xdr:to>
        <xdr:grpSp>
          <xdr:nvGrpSpPr>
            <xdr:cNvPr id="18" name="グループ化 17">
              <a:extLst>
                <a:ext uri="{FF2B5EF4-FFF2-40B4-BE49-F238E27FC236}">
                  <a16:creationId xmlns:a16="http://schemas.microsoft.com/office/drawing/2014/main" id="{00000000-0008-0000-2500-000012000000}"/>
                </a:ext>
              </a:extLst>
            </xdr:cNvPr>
            <xdr:cNvGrpSpPr/>
          </xdr:nvGrpSpPr>
          <xdr:grpSpPr>
            <a:xfrm>
              <a:off x="2763116" y="8038234"/>
              <a:ext cx="1454727" cy="211282"/>
              <a:chOff x="3105185" y="1085850"/>
              <a:chExt cx="1447882" cy="209550"/>
            </a:xfrm>
          </xdr:grpSpPr>
          <xdr:sp macro="" textlink="">
            <xdr:nvSpPr>
              <xdr:cNvPr id="1604658" name="Check Box 50" hidden="1">
                <a:extLst>
                  <a:ext uri="{63B3BB69-23CF-44E3-9099-C40C66FF867C}">
                    <a14:compatExt spid="_x0000_s1604658"/>
                  </a:ext>
                  <a:ext uri="{FF2B5EF4-FFF2-40B4-BE49-F238E27FC236}">
                    <a16:creationId xmlns:a16="http://schemas.microsoft.com/office/drawing/2014/main" id="{00000000-0008-0000-2500-0000327C1800}"/>
                  </a:ext>
                </a:extLst>
              </xdr:cNvPr>
              <xdr:cNvSpPr/>
            </xdr:nvSpPr>
            <xdr:spPr bwMode="auto">
              <a:xfrm>
                <a:off x="3105185"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59" name="Check Box 51" hidden="1">
                <a:extLst>
                  <a:ext uri="{63B3BB69-23CF-44E3-9099-C40C66FF867C}">
                    <a14:compatExt spid="_x0000_s1604659"/>
                  </a:ext>
                  <a:ext uri="{FF2B5EF4-FFF2-40B4-BE49-F238E27FC236}">
                    <a16:creationId xmlns:a16="http://schemas.microsoft.com/office/drawing/2014/main" id="{00000000-0008-0000-2500-0000337C1800}"/>
                  </a:ext>
                </a:extLst>
              </xdr:cNvPr>
              <xdr:cNvSpPr/>
            </xdr:nvSpPr>
            <xdr:spPr bwMode="auto">
              <a:xfrm>
                <a:off x="3876799"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16452</xdr:colOff>
      <xdr:row>60</xdr:row>
      <xdr:rowOff>9524</xdr:rowOff>
    </xdr:from>
    <xdr:to>
      <xdr:col>24</xdr:col>
      <xdr:colOff>339436</xdr:colOff>
      <xdr:row>64</xdr:row>
      <xdr:rowOff>27709</xdr:rowOff>
    </xdr:to>
    <xdr:sp macro="" textlink="">
      <xdr:nvSpPr>
        <xdr:cNvPr id="19" name="AutoShape 5">
          <a:extLst>
            <a:ext uri="{FF2B5EF4-FFF2-40B4-BE49-F238E27FC236}">
              <a16:creationId xmlns:a16="http://schemas.microsoft.com/office/drawing/2014/main" id="{00000000-0008-0000-2500-000013000000}"/>
            </a:ext>
          </a:extLst>
        </xdr:cNvPr>
        <xdr:cNvSpPr>
          <a:spLocks noChangeArrowheads="1"/>
        </xdr:cNvSpPr>
      </xdr:nvSpPr>
      <xdr:spPr bwMode="auto">
        <a:xfrm>
          <a:off x="272761" y="9361342"/>
          <a:ext cx="3828184" cy="496167"/>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102177</xdr:colOff>
          <xdr:row>57</xdr:row>
          <xdr:rowOff>19050</xdr:rowOff>
        </xdr:from>
        <xdr:to>
          <xdr:col>23</xdr:col>
          <xdr:colOff>102177</xdr:colOff>
          <xdr:row>58</xdr:row>
          <xdr:rowOff>57150</xdr:rowOff>
        </xdr:to>
        <xdr:grpSp>
          <xdr:nvGrpSpPr>
            <xdr:cNvPr id="20" name="グループ化 19">
              <a:extLst>
                <a:ext uri="{FF2B5EF4-FFF2-40B4-BE49-F238E27FC236}">
                  <a16:creationId xmlns:a16="http://schemas.microsoft.com/office/drawing/2014/main" id="{00000000-0008-0000-2500-000014000000}"/>
                </a:ext>
              </a:extLst>
            </xdr:cNvPr>
            <xdr:cNvGrpSpPr/>
          </xdr:nvGrpSpPr>
          <xdr:grpSpPr>
            <a:xfrm>
              <a:off x="2760518" y="9240982"/>
              <a:ext cx="1454727" cy="211282"/>
              <a:chOff x="3105185" y="1085850"/>
              <a:chExt cx="1447882" cy="209550"/>
            </a:xfrm>
          </xdr:grpSpPr>
          <xdr:sp macro="" textlink="">
            <xdr:nvSpPr>
              <xdr:cNvPr id="1604660" name="Check Box 52" hidden="1">
                <a:extLst>
                  <a:ext uri="{63B3BB69-23CF-44E3-9099-C40C66FF867C}">
                    <a14:compatExt spid="_x0000_s1604660"/>
                  </a:ext>
                  <a:ext uri="{FF2B5EF4-FFF2-40B4-BE49-F238E27FC236}">
                    <a16:creationId xmlns:a16="http://schemas.microsoft.com/office/drawing/2014/main" id="{00000000-0008-0000-2500-0000347C1800}"/>
                  </a:ext>
                </a:extLst>
              </xdr:cNvPr>
              <xdr:cNvSpPr/>
            </xdr:nvSpPr>
            <xdr:spPr bwMode="auto">
              <a:xfrm>
                <a:off x="3105185" y="1085850"/>
                <a:ext cx="66675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4661" name="Check Box 53" hidden="1">
                <a:extLst>
                  <a:ext uri="{63B3BB69-23CF-44E3-9099-C40C66FF867C}">
                    <a14:compatExt spid="_x0000_s1604661"/>
                  </a:ext>
                  <a:ext uri="{FF2B5EF4-FFF2-40B4-BE49-F238E27FC236}">
                    <a16:creationId xmlns:a16="http://schemas.microsoft.com/office/drawing/2014/main" id="{00000000-0008-0000-2500-0000357C1800}"/>
                  </a:ext>
                </a:extLst>
              </xdr:cNvPr>
              <xdr:cNvSpPr/>
            </xdr:nvSpPr>
            <xdr:spPr bwMode="auto">
              <a:xfrm>
                <a:off x="3876799" y="1085850"/>
                <a:ext cx="67626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9525</xdr:colOff>
          <xdr:row>24</xdr:row>
          <xdr:rowOff>0</xdr:rowOff>
        </xdr:from>
        <xdr:to>
          <xdr:col>14</xdr:col>
          <xdr:colOff>133350</xdr:colOff>
          <xdr:row>25</xdr:row>
          <xdr:rowOff>0</xdr:rowOff>
        </xdr:to>
        <xdr:sp macro="" textlink="">
          <xdr:nvSpPr>
            <xdr:cNvPr id="245767" name="Check Box 7" hidden="1">
              <a:extLst>
                <a:ext uri="{63B3BB69-23CF-44E3-9099-C40C66FF867C}">
                  <a14:compatExt spid="_x0000_s245767"/>
                </a:ext>
                <a:ext uri="{FF2B5EF4-FFF2-40B4-BE49-F238E27FC236}">
                  <a16:creationId xmlns:a16="http://schemas.microsoft.com/office/drawing/2014/main" id="{00000000-0008-0000-2600-00000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24</xdr:row>
          <xdr:rowOff>0</xdr:rowOff>
        </xdr:from>
        <xdr:to>
          <xdr:col>19</xdr:col>
          <xdr:colOff>9525</xdr:colOff>
          <xdr:row>25</xdr:row>
          <xdr:rowOff>0</xdr:rowOff>
        </xdr:to>
        <xdr:sp macro="" textlink="">
          <xdr:nvSpPr>
            <xdr:cNvPr id="245768" name="Check Box 8" hidden="1">
              <a:extLst>
                <a:ext uri="{63B3BB69-23CF-44E3-9099-C40C66FF867C}">
                  <a14:compatExt spid="_x0000_s245768"/>
                </a:ext>
                <a:ext uri="{FF2B5EF4-FFF2-40B4-BE49-F238E27FC236}">
                  <a16:creationId xmlns:a16="http://schemas.microsoft.com/office/drawing/2014/main" id="{00000000-0008-0000-2600-000008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15</xdr:row>
          <xdr:rowOff>0</xdr:rowOff>
        </xdr:from>
        <xdr:to>
          <xdr:col>23</xdr:col>
          <xdr:colOff>152400</xdr:colOff>
          <xdr:row>16</xdr:row>
          <xdr:rowOff>38100</xdr:rowOff>
        </xdr:to>
        <xdr:grpSp>
          <xdr:nvGrpSpPr>
            <xdr:cNvPr id="13" name="グループ化 12">
              <a:extLst>
                <a:ext uri="{FF2B5EF4-FFF2-40B4-BE49-F238E27FC236}">
                  <a16:creationId xmlns:a16="http://schemas.microsoft.com/office/drawing/2014/main" id="{00000000-0008-0000-2600-00000D000000}"/>
                </a:ext>
              </a:extLst>
            </xdr:cNvPr>
            <xdr:cNvGrpSpPr/>
          </xdr:nvGrpSpPr>
          <xdr:grpSpPr>
            <a:xfrm>
              <a:off x="2809875" y="2314575"/>
              <a:ext cx="1447800" cy="209550"/>
              <a:chOff x="3105149" y="1085850"/>
              <a:chExt cx="1447878" cy="209550"/>
            </a:xfrm>
          </xdr:grpSpPr>
          <xdr:sp macro="" textlink="">
            <xdr:nvSpPr>
              <xdr:cNvPr id="245769" name="Check Box 9" hidden="1">
                <a:extLst>
                  <a:ext uri="{63B3BB69-23CF-44E3-9099-C40C66FF867C}">
                    <a14:compatExt spid="_x0000_s245769"/>
                  </a:ext>
                  <a:ext uri="{FF2B5EF4-FFF2-40B4-BE49-F238E27FC236}">
                    <a16:creationId xmlns:a16="http://schemas.microsoft.com/office/drawing/2014/main" id="{00000000-0008-0000-2600-000009C00300}"/>
                  </a:ext>
                </a:extLst>
              </xdr:cNvPr>
              <xdr:cNvSpPr/>
            </xdr:nvSpPr>
            <xdr:spPr bwMode="auto">
              <a:xfrm>
                <a:off x="310514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0" name="Check Box 10" hidden="1">
                <a:extLst>
                  <a:ext uri="{63B3BB69-23CF-44E3-9099-C40C66FF867C}">
                    <a14:compatExt spid="_x0000_s245770"/>
                  </a:ext>
                  <a:ext uri="{FF2B5EF4-FFF2-40B4-BE49-F238E27FC236}">
                    <a16:creationId xmlns:a16="http://schemas.microsoft.com/office/drawing/2014/main" id="{00000000-0008-0000-2600-00000AC00300}"/>
                  </a:ext>
                </a:extLst>
              </xdr:cNvPr>
              <xdr:cNvSpPr/>
            </xdr:nvSpPr>
            <xdr:spPr bwMode="auto">
              <a:xfrm>
                <a:off x="3876762" y="1085850"/>
                <a:ext cx="6762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13</xdr:row>
          <xdr:rowOff>0</xdr:rowOff>
        </xdr:from>
        <xdr:to>
          <xdr:col>23</xdr:col>
          <xdr:colOff>152400</xdr:colOff>
          <xdr:row>14</xdr:row>
          <xdr:rowOff>38100</xdr:rowOff>
        </xdr:to>
        <xdr:grpSp>
          <xdr:nvGrpSpPr>
            <xdr:cNvPr id="16" name="グループ化 15">
              <a:extLst>
                <a:ext uri="{FF2B5EF4-FFF2-40B4-BE49-F238E27FC236}">
                  <a16:creationId xmlns:a16="http://schemas.microsoft.com/office/drawing/2014/main" id="{00000000-0008-0000-2600-000010000000}"/>
                </a:ext>
              </a:extLst>
            </xdr:cNvPr>
            <xdr:cNvGrpSpPr/>
          </xdr:nvGrpSpPr>
          <xdr:grpSpPr>
            <a:xfrm>
              <a:off x="2809875" y="2028825"/>
              <a:ext cx="1447800" cy="209550"/>
              <a:chOff x="3105149" y="1085850"/>
              <a:chExt cx="1447878" cy="209550"/>
            </a:xfrm>
          </xdr:grpSpPr>
          <xdr:sp macro="" textlink="">
            <xdr:nvSpPr>
              <xdr:cNvPr id="245771" name="Check Box 11" hidden="1">
                <a:extLst>
                  <a:ext uri="{63B3BB69-23CF-44E3-9099-C40C66FF867C}">
                    <a14:compatExt spid="_x0000_s245771"/>
                  </a:ext>
                  <a:ext uri="{FF2B5EF4-FFF2-40B4-BE49-F238E27FC236}">
                    <a16:creationId xmlns:a16="http://schemas.microsoft.com/office/drawing/2014/main" id="{00000000-0008-0000-2600-00000BC00300}"/>
                  </a:ext>
                </a:extLst>
              </xdr:cNvPr>
              <xdr:cNvSpPr/>
            </xdr:nvSpPr>
            <xdr:spPr bwMode="auto">
              <a:xfrm>
                <a:off x="3105149"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72" name="Check Box 12" hidden="1">
                <a:extLst>
                  <a:ext uri="{63B3BB69-23CF-44E3-9099-C40C66FF867C}">
                    <a14:compatExt spid="_x0000_s245772"/>
                  </a:ext>
                  <a:ext uri="{FF2B5EF4-FFF2-40B4-BE49-F238E27FC236}">
                    <a16:creationId xmlns:a16="http://schemas.microsoft.com/office/drawing/2014/main" id="{00000000-0008-0000-2600-00000CC00300}"/>
                  </a:ext>
                </a:extLst>
              </xdr:cNvPr>
              <xdr:cNvSpPr/>
            </xdr:nvSpPr>
            <xdr:spPr bwMode="auto">
              <a:xfrm>
                <a:off x="3876762" y="1085850"/>
                <a:ext cx="6762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161925</xdr:colOff>
          <xdr:row>5</xdr:row>
          <xdr:rowOff>152400</xdr:rowOff>
        </xdr:from>
        <xdr:to>
          <xdr:col>3</xdr:col>
          <xdr:colOff>104775</xdr:colOff>
          <xdr:row>9</xdr:row>
          <xdr:rowOff>0</xdr:rowOff>
        </xdr:to>
        <xdr:grpSp>
          <xdr:nvGrpSpPr>
            <xdr:cNvPr id="22" name="グループ化 21">
              <a:extLst>
                <a:ext uri="{FF2B5EF4-FFF2-40B4-BE49-F238E27FC236}">
                  <a16:creationId xmlns:a16="http://schemas.microsoft.com/office/drawing/2014/main" id="{00000000-0008-0000-2600-000016000000}"/>
                </a:ext>
              </a:extLst>
            </xdr:cNvPr>
            <xdr:cNvGrpSpPr/>
          </xdr:nvGrpSpPr>
          <xdr:grpSpPr>
            <a:xfrm>
              <a:off x="285750" y="809625"/>
              <a:ext cx="304800" cy="533400"/>
              <a:chOff x="609600" y="2266962"/>
              <a:chExt cx="304800" cy="552426"/>
            </a:xfrm>
          </xdr:grpSpPr>
          <xdr:sp macro="" textlink="">
            <xdr:nvSpPr>
              <xdr:cNvPr id="245775" name="Check Box 15" hidden="1">
                <a:extLst>
                  <a:ext uri="{63B3BB69-23CF-44E3-9099-C40C66FF867C}">
                    <a14:compatExt spid="_x0000_s245775"/>
                  </a:ext>
                  <a:ext uri="{FF2B5EF4-FFF2-40B4-BE49-F238E27FC236}">
                    <a16:creationId xmlns:a16="http://schemas.microsoft.com/office/drawing/2014/main" id="{00000000-0008-0000-2600-00000FC00300}"/>
                  </a:ext>
                </a:extLst>
              </xdr:cNvPr>
              <xdr:cNvSpPr/>
            </xdr:nvSpPr>
            <xdr:spPr bwMode="auto">
              <a:xfrm>
                <a:off x="609600" y="2266962"/>
                <a:ext cx="304800" cy="2095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6" name="Check Box 16" hidden="1">
                <a:extLst>
                  <a:ext uri="{63B3BB69-23CF-44E3-9099-C40C66FF867C}">
                    <a14:compatExt spid="_x0000_s245776"/>
                  </a:ext>
                  <a:ext uri="{FF2B5EF4-FFF2-40B4-BE49-F238E27FC236}">
                    <a16:creationId xmlns:a16="http://schemas.microsoft.com/office/drawing/2014/main" id="{00000000-0008-0000-2600-000010C00300}"/>
                  </a:ext>
                </a:extLst>
              </xdr:cNvPr>
              <xdr:cNvSpPr/>
            </xdr:nvSpPr>
            <xdr:spPr bwMode="auto">
              <a:xfrm>
                <a:off x="609600" y="2609841"/>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45777" name="Check Box 17" hidden="1">
                <a:extLst>
                  <a:ext uri="{63B3BB69-23CF-44E3-9099-C40C66FF867C}">
                    <a14:compatExt spid="_x0000_s245777"/>
                  </a:ext>
                  <a:ext uri="{FF2B5EF4-FFF2-40B4-BE49-F238E27FC236}">
                    <a16:creationId xmlns:a16="http://schemas.microsoft.com/office/drawing/2014/main" id="{00000000-0008-0000-2600-000011C00300}"/>
                  </a:ext>
                </a:extLst>
              </xdr:cNvPr>
              <xdr:cNvSpPr/>
            </xdr:nvSpPr>
            <xdr:spPr bwMode="auto">
              <a:xfrm>
                <a:off x="609600" y="2447926"/>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171450</xdr:colOff>
          <xdr:row>33</xdr:row>
          <xdr:rowOff>0</xdr:rowOff>
        </xdr:from>
        <xdr:to>
          <xdr:col>14</xdr:col>
          <xdr:colOff>161925</xdr:colOff>
          <xdr:row>36</xdr:row>
          <xdr:rowOff>19050</xdr:rowOff>
        </xdr:to>
        <xdr:grpSp>
          <xdr:nvGrpSpPr>
            <xdr:cNvPr id="30" name="グループ化 29">
              <a:extLst>
                <a:ext uri="{FF2B5EF4-FFF2-40B4-BE49-F238E27FC236}">
                  <a16:creationId xmlns:a16="http://schemas.microsoft.com/office/drawing/2014/main" id="{00000000-0008-0000-2600-00001E000000}"/>
                </a:ext>
              </a:extLst>
            </xdr:cNvPr>
            <xdr:cNvGrpSpPr/>
          </xdr:nvGrpSpPr>
          <xdr:grpSpPr>
            <a:xfrm>
              <a:off x="295275" y="5162550"/>
              <a:ext cx="2343150" cy="533400"/>
              <a:chOff x="7267575" y="4543407"/>
              <a:chExt cx="2343150" cy="533428"/>
            </a:xfrm>
          </xdr:grpSpPr>
          <xdr:sp macro="" textlink="">
            <xdr:nvSpPr>
              <xdr:cNvPr id="245780" name="Check Box 20" hidden="1">
                <a:extLst>
                  <a:ext uri="{63B3BB69-23CF-44E3-9099-C40C66FF867C}">
                    <a14:compatExt spid="_x0000_s245780"/>
                  </a:ext>
                  <a:ext uri="{FF2B5EF4-FFF2-40B4-BE49-F238E27FC236}">
                    <a16:creationId xmlns:a16="http://schemas.microsoft.com/office/drawing/2014/main" id="{00000000-0008-0000-2600-000014C00300}"/>
                  </a:ext>
                </a:extLst>
              </xdr:cNvPr>
              <xdr:cNvSpPr/>
            </xdr:nvSpPr>
            <xdr:spPr bwMode="auto">
              <a:xfrm>
                <a:off x="7267575" y="4543407"/>
                <a:ext cx="2343150"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保護者からの申出書又は面接票など</a:t>
                </a:r>
              </a:p>
            </xdr:txBody>
          </xdr:sp>
          <xdr:sp macro="" textlink="">
            <xdr:nvSpPr>
              <xdr:cNvPr id="245781" name="Check Box 21" hidden="1">
                <a:extLst>
                  <a:ext uri="{63B3BB69-23CF-44E3-9099-C40C66FF867C}">
                    <a14:compatExt spid="_x0000_s245781"/>
                  </a:ext>
                  <a:ext uri="{FF2B5EF4-FFF2-40B4-BE49-F238E27FC236}">
                    <a16:creationId xmlns:a16="http://schemas.microsoft.com/office/drawing/2014/main" id="{00000000-0008-0000-2600-000015C00300}"/>
                  </a:ext>
                </a:extLst>
              </xdr:cNvPr>
              <xdr:cNvSpPr/>
            </xdr:nvSpPr>
            <xdr:spPr bwMode="auto">
              <a:xfrm>
                <a:off x="7267575" y="4714875"/>
                <a:ext cx="23431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主治医等の医師の意見及び指示書</a:t>
                </a:r>
              </a:p>
            </xdr:txBody>
          </xdr:sp>
          <xdr:sp macro="" textlink="">
            <xdr:nvSpPr>
              <xdr:cNvPr id="245782" name="Check Box 22" hidden="1">
                <a:extLst>
                  <a:ext uri="{63B3BB69-23CF-44E3-9099-C40C66FF867C}">
                    <a14:compatExt spid="_x0000_s245782"/>
                  </a:ext>
                  <a:ext uri="{FF2B5EF4-FFF2-40B4-BE49-F238E27FC236}">
                    <a16:creationId xmlns:a16="http://schemas.microsoft.com/office/drawing/2014/main" id="{00000000-0008-0000-2600-000016C00300}"/>
                  </a:ext>
                </a:extLst>
              </xdr:cNvPr>
              <xdr:cNvSpPr/>
            </xdr:nvSpPr>
            <xdr:spPr bwMode="auto">
              <a:xfrm>
                <a:off x="7267575" y="4867285"/>
                <a:ext cx="7239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24</xdr:row>
          <xdr:rowOff>0</xdr:rowOff>
        </xdr:from>
        <xdr:to>
          <xdr:col>23</xdr:col>
          <xdr:colOff>38100</xdr:colOff>
          <xdr:row>25</xdr:row>
          <xdr:rowOff>0</xdr:rowOff>
        </xdr:to>
        <xdr:sp macro="" textlink="">
          <xdr:nvSpPr>
            <xdr:cNvPr id="245783" name="Check Box 23" hidden="1">
              <a:extLst>
                <a:ext uri="{63B3BB69-23CF-44E3-9099-C40C66FF867C}">
                  <a14:compatExt spid="_x0000_s245783"/>
                </a:ext>
                <a:ext uri="{FF2B5EF4-FFF2-40B4-BE49-F238E27FC236}">
                  <a16:creationId xmlns:a16="http://schemas.microsoft.com/office/drawing/2014/main" id="{00000000-0008-0000-2600-000017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xdr:twoCellAnchor>
    <xdr:from>
      <xdr:col>1</xdr:col>
      <xdr:colOff>85726</xdr:colOff>
      <xdr:row>26</xdr:row>
      <xdr:rowOff>161925</xdr:rowOff>
    </xdr:from>
    <xdr:to>
      <xdr:col>25</xdr:col>
      <xdr:colOff>60960</xdr:colOff>
      <xdr:row>29</xdr:row>
      <xdr:rowOff>114300</xdr:rowOff>
    </xdr:to>
    <xdr:sp macro="" textlink="">
      <xdr:nvSpPr>
        <xdr:cNvPr id="36" name="AutoShape 5">
          <a:extLst>
            <a:ext uri="{FF2B5EF4-FFF2-40B4-BE49-F238E27FC236}">
              <a16:creationId xmlns:a16="http://schemas.microsoft.com/office/drawing/2014/main" id="{00000000-0008-0000-2600-000024000000}"/>
            </a:ext>
          </a:extLst>
        </xdr:cNvPr>
        <xdr:cNvSpPr>
          <a:spLocks noChangeArrowheads="1"/>
        </xdr:cNvSpPr>
      </xdr:nvSpPr>
      <xdr:spPr bwMode="auto">
        <a:xfrm>
          <a:off x="200026" y="4116705"/>
          <a:ext cx="4219574" cy="478155"/>
        </a:xfrm>
        <a:prstGeom prst="bracketPair">
          <a:avLst>
            <a:gd name="adj" fmla="val 75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99060</xdr:colOff>
          <xdr:row>21</xdr:row>
          <xdr:rowOff>19050</xdr:rowOff>
        </xdr:from>
        <xdr:to>
          <xdr:col>24</xdr:col>
          <xdr:colOff>95250</xdr:colOff>
          <xdr:row>22</xdr:row>
          <xdr:rowOff>57150</xdr:rowOff>
        </xdr:to>
        <xdr:grpSp>
          <xdr:nvGrpSpPr>
            <xdr:cNvPr id="37" name="グループ化 36">
              <a:extLst>
                <a:ext uri="{FF2B5EF4-FFF2-40B4-BE49-F238E27FC236}">
                  <a16:creationId xmlns:a16="http://schemas.microsoft.com/office/drawing/2014/main" id="{00000000-0008-0000-2600-000025000000}"/>
                </a:ext>
              </a:extLst>
            </xdr:cNvPr>
            <xdr:cNvGrpSpPr/>
          </xdr:nvGrpSpPr>
          <xdr:grpSpPr>
            <a:xfrm>
              <a:off x="2756535" y="3295650"/>
              <a:ext cx="1624965" cy="209550"/>
              <a:chOff x="3105018" y="1085850"/>
              <a:chExt cx="1447844" cy="209550"/>
            </a:xfrm>
          </xdr:grpSpPr>
          <xdr:sp macro="" textlink="">
            <xdr:nvSpPr>
              <xdr:cNvPr id="245788" name="Check Box 28" hidden="1">
                <a:extLst>
                  <a:ext uri="{63B3BB69-23CF-44E3-9099-C40C66FF867C}">
                    <a14:compatExt spid="_x0000_s245788"/>
                  </a:ext>
                  <a:ext uri="{FF2B5EF4-FFF2-40B4-BE49-F238E27FC236}">
                    <a16:creationId xmlns:a16="http://schemas.microsoft.com/office/drawing/2014/main" id="{00000000-0008-0000-2600-00001CC00300}"/>
                  </a:ext>
                </a:extLst>
              </xdr:cNvPr>
              <xdr:cNvSpPr/>
            </xdr:nvSpPr>
            <xdr:spPr bwMode="auto">
              <a:xfrm>
                <a:off x="3105018"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789" name="Check Box 29" hidden="1">
                <a:extLst>
                  <a:ext uri="{63B3BB69-23CF-44E3-9099-C40C66FF867C}">
                    <a14:compatExt spid="_x0000_s245789"/>
                  </a:ext>
                  <a:ext uri="{FF2B5EF4-FFF2-40B4-BE49-F238E27FC236}">
                    <a16:creationId xmlns:a16="http://schemas.microsoft.com/office/drawing/2014/main" id="{00000000-0008-0000-2600-00001DC00300}"/>
                  </a:ext>
                </a:extLst>
              </xdr:cNvPr>
              <xdr:cNvSpPr/>
            </xdr:nvSpPr>
            <xdr:spPr bwMode="auto">
              <a:xfrm>
                <a:off x="3876586"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18</xdr:row>
          <xdr:rowOff>47625</xdr:rowOff>
        </xdr:from>
        <xdr:to>
          <xdr:col>14</xdr:col>
          <xdr:colOff>133350</xdr:colOff>
          <xdr:row>19</xdr:row>
          <xdr:rowOff>47625</xdr:rowOff>
        </xdr:to>
        <xdr:sp macro="" textlink="">
          <xdr:nvSpPr>
            <xdr:cNvPr id="245792" name="Check Box 32" hidden="1">
              <a:extLst>
                <a:ext uri="{63B3BB69-23CF-44E3-9099-C40C66FF867C}">
                  <a14:compatExt spid="_x0000_s245792"/>
                </a:ext>
                <a:ext uri="{FF2B5EF4-FFF2-40B4-BE49-F238E27FC236}">
                  <a16:creationId xmlns:a16="http://schemas.microsoft.com/office/drawing/2014/main" id="{00000000-0008-0000-2600-000020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47625</xdr:rowOff>
        </xdr:from>
        <xdr:to>
          <xdr:col>19</xdr:col>
          <xdr:colOff>9525</xdr:colOff>
          <xdr:row>19</xdr:row>
          <xdr:rowOff>47625</xdr:rowOff>
        </xdr:to>
        <xdr:sp macro="" textlink="">
          <xdr:nvSpPr>
            <xdr:cNvPr id="245793" name="Check Box 33" hidden="1">
              <a:extLst>
                <a:ext uri="{63B3BB69-23CF-44E3-9099-C40C66FF867C}">
                  <a14:compatExt spid="_x0000_s245793"/>
                </a:ext>
                <a:ext uri="{FF2B5EF4-FFF2-40B4-BE49-F238E27FC236}">
                  <a16:creationId xmlns:a16="http://schemas.microsoft.com/office/drawing/2014/main" id="{00000000-0008-0000-2600-000021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85725</xdr:colOff>
          <xdr:row>18</xdr:row>
          <xdr:rowOff>47625</xdr:rowOff>
        </xdr:from>
        <xdr:to>
          <xdr:col>23</xdr:col>
          <xdr:colOff>38100</xdr:colOff>
          <xdr:row>19</xdr:row>
          <xdr:rowOff>47625</xdr:rowOff>
        </xdr:to>
        <xdr:sp macro="" textlink="">
          <xdr:nvSpPr>
            <xdr:cNvPr id="245794" name="Check Box 34" hidden="1">
              <a:extLst>
                <a:ext uri="{63B3BB69-23CF-44E3-9099-C40C66FF867C}">
                  <a14:compatExt spid="_x0000_s245794"/>
                </a:ext>
                <a:ext uri="{FF2B5EF4-FFF2-40B4-BE49-F238E27FC236}">
                  <a16:creationId xmlns:a16="http://schemas.microsoft.com/office/drawing/2014/main" id="{00000000-0008-0000-2600-000022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131445</xdr:colOff>
          <xdr:row>37</xdr:row>
          <xdr:rowOff>156210</xdr:rowOff>
        </xdr:from>
        <xdr:to>
          <xdr:col>24</xdr:col>
          <xdr:colOff>449580</xdr:colOff>
          <xdr:row>39</xdr:row>
          <xdr:rowOff>22860</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3512820" y="6004560"/>
              <a:ext cx="1223010" cy="209550"/>
              <a:chOff x="3105042" y="1085850"/>
              <a:chExt cx="1447738" cy="209550"/>
            </a:xfrm>
          </xdr:grpSpPr>
          <xdr:sp macro="" textlink="">
            <xdr:nvSpPr>
              <xdr:cNvPr id="245809" name="Check Box 49" hidden="1">
                <a:extLst>
                  <a:ext uri="{63B3BB69-23CF-44E3-9099-C40C66FF867C}">
                    <a14:compatExt spid="_x0000_s245809"/>
                  </a:ext>
                  <a:ext uri="{FF2B5EF4-FFF2-40B4-BE49-F238E27FC236}">
                    <a16:creationId xmlns:a16="http://schemas.microsoft.com/office/drawing/2014/main" id="{00000000-0008-0000-2600-000031C00300}"/>
                  </a:ext>
                </a:extLst>
              </xdr:cNvPr>
              <xdr:cNvSpPr/>
            </xdr:nvSpPr>
            <xdr:spPr bwMode="auto">
              <a:xfrm>
                <a:off x="3105042"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810" name="Check Box 50" hidden="1">
                <a:extLst>
                  <a:ext uri="{63B3BB69-23CF-44E3-9099-C40C66FF867C}">
                    <a14:compatExt spid="_x0000_s245810"/>
                  </a:ext>
                  <a:ext uri="{FF2B5EF4-FFF2-40B4-BE49-F238E27FC236}">
                    <a16:creationId xmlns:a16="http://schemas.microsoft.com/office/drawing/2014/main" id="{00000000-0008-0000-2600-000032C00300}"/>
                  </a:ext>
                </a:extLst>
              </xdr:cNvPr>
              <xdr:cNvSpPr/>
            </xdr:nvSpPr>
            <xdr:spPr bwMode="auto">
              <a:xfrm>
                <a:off x="38765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154305</xdr:colOff>
          <xdr:row>42</xdr:row>
          <xdr:rowOff>15240</xdr:rowOff>
        </xdr:from>
        <xdr:to>
          <xdr:col>24</xdr:col>
          <xdr:colOff>472440</xdr:colOff>
          <xdr:row>43</xdr:row>
          <xdr:rowOff>53340</xdr:rowOff>
        </xdr:to>
        <xdr:grpSp>
          <xdr:nvGrpSpPr>
            <xdr:cNvPr id="9" name="グループ化 8">
              <a:extLst>
                <a:ext uri="{FF2B5EF4-FFF2-40B4-BE49-F238E27FC236}">
                  <a16:creationId xmlns:a16="http://schemas.microsoft.com/office/drawing/2014/main" id="{00000000-0008-0000-2600-000009000000}"/>
                </a:ext>
              </a:extLst>
            </xdr:cNvPr>
            <xdr:cNvGrpSpPr/>
          </xdr:nvGrpSpPr>
          <xdr:grpSpPr>
            <a:xfrm>
              <a:off x="3535680" y="6720840"/>
              <a:ext cx="1223010" cy="209550"/>
              <a:chOff x="3105042" y="1085850"/>
              <a:chExt cx="1447738" cy="209550"/>
            </a:xfrm>
          </xdr:grpSpPr>
          <xdr:sp macro="" textlink="">
            <xdr:nvSpPr>
              <xdr:cNvPr id="245811" name="Check Box 51" hidden="1">
                <a:extLst>
                  <a:ext uri="{63B3BB69-23CF-44E3-9099-C40C66FF867C}">
                    <a14:compatExt spid="_x0000_s245811"/>
                  </a:ext>
                  <a:ext uri="{FF2B5EF4-FFF2-40B4-BE49-F238E27FC236}">
                    <a16:creationId xmlns:a16="http://schemas.microsoft.com/office/drawing/2014/main" id="{00000000-0008-0000-2600-000033C00300}"/>
                  </a:ext>
                </a:extLst>
              </xdr:cNvPr>
              <xdr:cNvSpPr/>
            </xdr:nvSpPr>
            <xdr:spPr bwMode="auto">
              <a:xfrm>
                <a:off x="3105042"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812" name="Check Box 52" hidden="1">
                <a:extLst>
                  <a:ext uri="{63B3BB69-23CF-44E3-9099-C40C66FF867C}">
                    <a14:compatExt spid="_x0000_s245812"/>
                  </a:ext>
                  <a:ext uri="{FF2B5EF4-FFF2-40B4-BE49-F238E27FC236}">
                    <a16:creationId xmlns:a16="http://schemas.microsoft.com/office/drawing/2014/main" id="{00000000-0008-0000-2600-000034C00300}"/>
                  </a:ext>
                </a:extLst>
              </xdr:cNvPr>
              <xdr:cNvSpPr/>
            </xdr:nvSpPr>
            <xdr:spPr bwMode="auto">
              <a:xfrm>
                <a:off x="38765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139065</xdr:colOff>
          <xdr:row>39</xdr:row>
          <xdr:rowOff>125730</xdr:rowOff>
        </xdr:from>
        <xdr:to>
          <xdr:col>24</xdr:col>
          <xdr:colOff>457200</xdr:colOff>
          <xdr:row>40</xdr:row>
          <xdr:rowOff>167640</xdr:rowOff>
        </xdr:to>
        <xdr:grpSp>
          <xdr:nvGrpSpPr>
            <xdr:cNvPr id="10" name="グループ化 9">
              <a:extLst>
                <a:ext uri="{FF2B5EF4-FFF2-40B4-BE49-F238E27FC236}">
                  <a16:creationId xmlns:a16="http://schemas.microsoft.com/office/drawing/2014/main" id="{00000000-0008-0000-2600-00000A000000}"/>
                </a:ext>
              </a:extLst>
            </xdr:cNvPr>
            <xdr:cNvGrpSpPr/>
          </xdr:nvGrpSpPr>
          <xdr:grpSpPr>
            <a:xfrm>
              <a:off x="3520440" y="6316980"/>
              <a:ext cx="1223010" cy="213360"/>
              <a:chOff x="3105042" y="1085850"/>
              <a:chExt cx="1447738" cy="209550"/>
            </a:xfrm>
          </xdr:grpSpPr>
          <xdr:sp macro="" textlink="">
            <xdr:nvSpPr>
              <xdr:cNvPr id="245813" name="Check Box 53" hidden="1">
                <a:extLst>
                  <a:ext uri="{63B3BB69-23CF-44E3-9099-C40C66FF867C}">
                    <a14:compatExt spid="_x0000_s245813"/>
                  </a:ext>
                  <a:ext uri="{FF2B5EF4-FFF2-40B4-BE49-F238E27FC236}">
                    <a16:creationId xmlns:a16="http://schemas.microsoft.com/office/drawing/2014/main" id="{00000000-0008-0000-2600-000035C00300}"/>
                  </a:ext>
                </a:extLst>
              </xdr:cNvPr>
              <xdr:cNvSpPr/>
            </xdr:nvSpPr>
            <xdr:spPr bwMode="auto">
              <a:xfrm>
                <a:off x="3105042"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45814" name="Check Box 54" hidden="1">
                <a:extLst>
                  <a:ext uri="{63B3BB69-23CF-44E3-9099-C40C66FF867C}">
                    <a14:compatExt spid="_x0000_s245814"/>
                  </a:ext>
                  <a:ext uri="{FF2B5EF4-FFF2-40B4-BE49-F238E27FC236}">
                    <a16:creationId xmlns:a16="http://schemas.microsoft.com/office/drawing/2014/main" id="{00000000-0008-0000-2600-000036C00300}"/>
                  </a:ext>
                </a:extLst>
              </xdr:cNvPr>
              <xdr:cNvSpPr/>
            </xdr:nvSpPr>
            <xdr:spPr bwMode="auto">
              <a:xfrm>
                <a:off x="3876506"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142875</xdr:colOff>
          <xdr:row>55</xdr:row>
          <xdr:rowOff>3810</xdr:rowOff>
        </xdr:from>
        <xdr:to>
          <xdr:col>18</xdr:col>
          <xdr:colOff>156210</xdr:colOff>
          <xdr:row>55</xdr:row>
          <xdr:rowOff>222885</xdr:rowOff>
        </xdr:to>
        <xdr:grpSp>
          <xdr:nvGrpSpPr>
            <xdr:cNvPr id="11" name="グループ化 10">
              <a:extLst>
                <a:ext uri="{FF2B5EF4-FFF2-40B4-BE49-F238E27FC236}">
                  <a16:creationId xmlns:a16="http://schemas.microsoft.com/office/drawing/2014/main" id="{00000000-0008-0000-2600-00000B000000}"/>
                </a:ext>
              </a:extLst>
            </xdr:cNvPr>
            <xdr:cNvGrpSpPr/>
          </xdr:nvGrpSpPr>
          <xdr:grpSpPr>
            <a:xfrm>
              <a:off x="2257425" y="8957310"/>
              <a:ext cx="1099185" cy="219075"/>
              <a:chOff x="2914557" y="1133475"/>
              <a:chExt cx="1114422" cy="209550"/>
            </a:xfrm>
          </xdr:grpSpPr>
          <xdr:sp macro="" textlink="">
            <xdr:nvSpPr>
              <xdr:cNvPr id="245815" name="Check Box 55" hidden="1">
                <a:extLst>
                  <a:ext uri="{63B3BB69-23CF-44E3-9099-C40C66FF867C}">
                    <a14:compatExt spid="_x0000_s245815"/>
                  </a:ext>
                  <a:ext uri="{FF2B5EF4-FFF2-40B4-BE49-F238E27FC236}">
                    <a16:creationId xmlns:a16="http://schemas.microsoft.com/office/drawing/2014/main" id="{00000000-0008-0000-2600-000037C00300}"/>
                  </a:ext>
                </a:extLst>
              </xdr:cNvPr>
              <xdr:cNvSpPr/>
            </xdr:nvSpPr>
            <xdr:spPr bwMode="auto">
              <a:xfrm>
                <a:off x="2914557" y="1133475"/>
                <a:ext cx="66674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245816" name="Check Box 56" hidden="1">
                <a:extLst>
                  <a:ext uri="{63B3BB69-23CF-44E3-9099-C40C66FF867C}">
                    <a14:compatExt spid="_x0000_s245816"/>
                  </a:ext>
                  <a:ext uri="{FF2B5EF4-FFF2-40B4-BE49-F238E27FC236}">
                    <a16:creationId xmlns:a16="http://schemas.microsoft.com/office/drawing/2014/main" id="{00000000-0008-0000-2600-000038C00300}"/>
                  </a:ext>
                </a:extLst>
              </xdr:cNvPr>
              <xdr:cNvSpPr/>
            </xdr:nvSpPr>
            <xdr:spPr bwMode="auto">
              <a:xfrm>
                <a:off x="3571779" y="1133475"/>
                <a:ext cx="4572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52</xdr:row>
          <xdr:rowOff>0</xdr:rowOff>
        </xdr:from>
        <xdr:to>
          <xdr:col>23</xdr:col>
          <xdr:colOff>95250</xdr:colOff>
          <xdr:row>53</xdr:row>
          <xdr:rowOff>38100</xdr:rowOff>
        </xdr:to>
        <xdr:sp macro="" textlink="">
          <xdr:nvSpPr>
            <xdr:cNvPr id="245817" name="Check Box 57" hidden="1">
              <a:extLst>
                <a:ext uri="{63B3BB69-23CF-44E3-9099-C40C66FF867C}">
                  <a14:compatExt spid="_x0000_s245817"/>
                </a:ext>
                <a:ext uri="{FF2B5EF4-FFF2-40B4-BE49-F238E27FC236}">
                  <a16:creationId xmlns:a16="http://schemas.microsoft.com/office/drawing/2014/main" id="{00000000-0008-0000-2600-000039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161925</xdr:colOff>
          <xdr:row>52</xdr:row>
          <xdr:rowOff>0</xdr:rowOff>
        </xdr:from>
        <xdr:to>
          <xdr:col>7</xdr:col>
          <xdr:colOff>28575</xdr:colOff>
          <xdr:row>53</xdr:row>
          <xdr:rowOff>38100</xdr:rowOff>
        </xdr:to>
        <xdr:sp macro="" textlink="">
          <xdr:nvSpPr>
            <xdr:cNvPr id="245818" name="Check Box 58" hidden="1">
              <a:extLst>
                <a:ext uri="{63B3BB69-23CF-44E3-9099-C40C66FF867C}">
                  <a14:compatExt spid="_x0000_s245818"/>
                </a:ext>
                <a:ext uri="{FF2B5EF4-FFF2-40B4-BE49-F238E27FC236}">
                  <a16:creationId xmlns:a16="http://schemas.microsoft.com/office/drawing/2014/main" id="{00000000-0008-0000-2600-00003AC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21</xdr:col>
          <xdr:colOff>0</xdr:colOff>
          <xdr:row>12</xdr:row>
          <xdr:rowOff>0</xdr:rowOff>
        </xdr:from>
        <xdr:to>
          <xdr:col>28</xdr:col>
          <xdr:colOff>121920</xdr:colOff>
          <xdr:row>13</xdr:row>
          <xdr:rowOff>129540</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3400425" y="1943100"/>
              <a:ext cx="1255395" cy="300990"/>
              <a:chOff x="3314800" y="1066800"/>
              <a:chExt cx="1133463" cy="209550"/>
            </a:xfrm>
          </xdr:grpSpPr>
          <xdr:sp macro="" textlink="">
            <xdr:nvSpPr>
              <xdr:cNvPr id="1099777" name="Check Box 1" descr="ない" hidden="1">
                <a:extLst>
                  <a:ext uri="{63B3BB69-23CF-44E3-9099-C40C66FF867C}">
                    <a14:compatExt spid="_x0000_s1099777"/>
                  </a:ext>
                  <a:ext uri="{FF2B5EF4-FFF2-40B4-BE49-F238E27FC236}">
                    <a16:creationId xmlns:a16="http://schemas.microsoft.com/office/drawing/2014/main" id="{00000000-0008-0000-0300-000001C81000}"/>
                  </a:ext>
                </a:extLst>
              </xdr:cNvPr>
              <xdr:cNvSpPr/>
            </xdr:nvSpPr>
            <xdr:spPr bwMode="auto">
              <a:xfrm>
                <a:off x="331480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099778" name="Check Box 2" descr="ない" hidden="1">
                <a:extLst>
                  <a:ext uri="{63B3BB69-23CF-44E3-9099-C40C66FF867C}">
                    <a14:compatExt spid="_x0000_s1099778"/>
                  </a:ext>
                  <a:ext uri="{FF2B5EF4-FFF2-40B4-BE49-F238E27FC236}">
                    <a16:creationId xmlns:a16="http://schemas.microsoft.com/office/drawing/2014/main" id="{00000000-0008-0000-0300-000002C81000}"/>
                  </a:ext>
                </a:extLst>
              </xdr:cNvPr>
              <xdr:cNvSpPr/>
            </xdr:nvSpPr>
            <xdr:spPr bwMode="auto">
              <a:xfrm>
                <a:off x="396248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27</xdr:row>
          <xdr:rowOff>9525</xdr:rowOff>
        </xdr:from>
        <xdr:to>
          <xdr:col>12</xdr:col>
          <xdr:colOff>104775</xdr:colOff>
          <xdr:row>28</xdr:row>
          <xdr:rowOff>76200</xdr:rowOff>
        </xdr:to>
        <xdr:sp macro="" textlink="">
          <xdr:nvSpPr>
            <xdr:cNvPr id="1099779" name="Check Box 3" hidden="1">
              <a:extLst>
                <a:ext uri="{63B3BB69-23CF-44E3-9099-C40C66FF867C}">
                  <a14:compatExt spid="_x0000_s1099779"/>
                </a:ext>
                <a:ext uri="{FF2B5EF4-FFF2-40B4-BE49-F238E27FC236}">
                  <a16:creationId xmlns:a16="http://schemas.microsoft.com/office/drawing/2014/main" id="{00000000-0008-0000-0300-000003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26</xdr:row>
          <xdr:rowOff>9525</xdr:rowOff>
        </xdr:from>
        <xdr:to>
          <xdr:col>11</xdr:col>
          <xdr:colOff>85725</xdr:colOff>
          <xdr:row>27</xdr:row>
          <xdr:rowOff>57150</xdr:rowOff>
        </xdr:to>
        <xdr:sp macro="" textlink="">
          <xdr:nvSpPr>
            <xdr:cNvPr id="1099780" name="Check Box 4" hidden="1">
              <a:extLst>
                <a:ext uri="{63B3BB69-23CF-44E3-9099-C40C66FF867C}">
                  <a14:compatExt spid="_x0000_s1099780"/>
                </a:ext>
                <a:ext uri="{FF2B5EF4-FFF2-40B4-BE49-F238E27FC236}">
                  <a16:creationId xmlns:a16="http://schemas.microsoft.com/office/drawing/2014/main" id="{00000000-0008-0000-0300-000004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29</xdr:row>
          <xdr:rowOff>9525</xdr:rowOff>
        </xdr:from>
        <xdr:to>
          <xdr:col>11</xdr:col>
          <xdr:colOff>85725</xdr:colOff>
          <xdr:row>29</xdr:row>
          <xdr:rowOff>200025</xdr:rowOff>
        </xdr:to>
        <xdr:sp macro="" textlink="">
          <xdr:nvSpPr>
            <xdr:cNvPr id="1099781" name="Check Box 5" hidden="1">
              <a:extLst>
                <a:ext uri="{63B3BB69-23CF-44E3-9099-C40C66FF867C}">
                  <a14:compatExt spid="_x0000_s1099781"/>
                </a:ext>
                <a:ext uri="{FF2B5EF4-FFF2-40B4-BE49-F238E27FC236}">
                  <a16:creationId xmlns:a16="http://schemas.microsoft.com/office/drawing/2014/main" id="{00000000-0008-0000-0300-000005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28</xdr:row>
          <xdr:rowOff>0</xdr:rowOff>
        </xdr:from>
        <xdr:to>
          <xdr:col>11</xdr:col>
          <xdr:colOff>85725</xdr:colOff>
          <xdr:row>29</xdr:row>
          <xdr:rowOff>76200</xdr:rowOff>
        </xdr:to>
        <xdr:sp macro="" textlink="">
          <xdr:nvSpPr>
            <xdr:cNvPr id="1099782" name="Check Box 6" hidden="1">
              <a:extLst>
                <a:ext uri="{63B3BB69-23CF-44E3-9099-C40C66FF867C}">
                  <a14:compatExt spid="_x0000_s1099782"/>
                </a:ext>
                <a:ext uri="{FF2B5EF4-FFF2-40B4-BE49-F238E27FC236}">
                  <a16:creationId xmlns:a16="http://schemas.microsoft.com/office/drawing/2014/main" id="{00000000-0008-0000-0300-000006C8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0</xdr:colOff>
      <xdr:row>15</xdr:row>
      <xdr:rowOff>0</xdr:rowOff>
    </xdr:from>
    <xdr:to>
      <xdr:col>45</xdr:col>
      <xdr:colOff>114300</xdr:colOff>
      <xdr:row>18</xdr:row>
      <xdr:rowOff>104775</xdr:rowOff>
    </xdr:to>
    <xdr:sp macro="" textlink="">
      <xdr:nvSpPr>
        <xdr:cNvPr id="9" name="右中かっこ 8">
          <a:extLst>
            <a:ext uri="{FF2B5EF4-FFF2-40B4-BE49-F238E27FC236}">
              <a16:creationId xmlns:a16="http://schemas.microsoft.com/office/drawing/2014/main" id="{00000000-0008-0000-0300-000009000000}"/>
            </a:ext>
          </a:extLst>
        </xdr:cNvPr>
        <xdr:cNvSpPr/>
      </xdr:nvSpPr>
      <xdr:spPr>
        <a:xfrm>
          <a:off x="7286625" y="2457450"/>
          <a:ext cx="114300" cy="619125"/>
        </a:xfrm>
        <a:prstGeom prst="rightBrace">
          <a:avLst>
            <a:gd name="adj1" fmla="val 54487"/>
            <a:gd name="adj2" fmla="val 50000"/>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mc:AlternateContent xmlns:mc="http://schemas.openxmlformats.org/markup-compatibility/2006">
    <mc:Choice xmlns:a14="http://schemas.microsoft.com/office/drawing/2010/main" Requires="a14">
      <xdr:twoCellAnchor>
        <xdr:from>
          <xdr:col>11</xdr:col>
          <xdr:colOff>0</xdr:colOff>
          <xdr:row>32</xdr:row>
          <xdr:rowOff>0</xdr:rowOff>
        </xdr:from>
        <xdr:to>
          <xdr:col>23</xdr:col>
          <xdr:colOff>47625</xdr:colOff>
          <xdr:row>33</xdr:row>
          <xdr:rowOff>37350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1781175" y="5543550"/>
              <a:ext cx="1990725" cy="208800"/>
              <a:chOff x="1343165" y="571500"/>
              <a:chExt cx="1990720" cy="247650"/>
            </a:xfrm>
          </xdr:grpSpPr>
          <xdr:sp macro="" textlink="">
            <xdr:nvSpPr>
              <xdr:cNvPr id="1099783" name="Check Box 7" hidden="1">
                <a:extLst>
                  <a:ext uri="{63B3BB69-23CF-44E3-9099-C40C66FF867C}">
                    <a14:compatExt spid="_x0000_s1099783"/>
                  </a:ext>
                  <a:ext uri="{FF2B5EF4-FFF2-40B4-BE49-F238E27FC236}">
                    <a16:creationId xmlns:a16="http://schemas.microsoft.com/office/drawing/2014/main" id="{00000000-0008-0000-0300-000007C81000}"/>
                  </a:ext>
                </a:extLst>
              </xdr:cNvPr>
              <xdr:cNvSpPr/>
            </xdr:nvSpPr>
            <xdr:spPr bwMode="auto">
              <a:xfrm>
                <a:off x="1343165"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4" name="Check Box 8" hidden="1">
                <a:extLst>
                  <a:ext uri="{63B3BB69-23CF-44E3-9099-C40C66FF867C}">
                    <a14:compatExt spid="_x0000_s1099784"/>
                  </a:ext>
                  <a:ext uri="{FF2B5EF4-FFF2-40B4-BE49-F238E27FC236}">
                    <a16:creationId xmlns:a16="http://schemas.microsoft.com/office/drawing/2014/main" id="{00000000-0008-0000-0300-000008C81000}"/>
                  </a:ext>
                </a:extLst>
              </xdr:cNvPr>
              <xdr:cNvSpPr/>
            </xdr:nvSpPr>
            <xdr:spPr bwMode="auto">
              <a:xfrm>
                <a:off x="1828800" y="571500"/>
                <a:ext cx="1095374"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保健室と兼用・</a:t>
                </a:r>
              </a:p>
            </xdr:txBody>
          </xdr:sp>
          <xdr:sp macro="" textlink="">
            <xdr:nvSpPr>
              <xdr:cNvPr id="1099785" name="Check Box 9" hidden="1">
                <a:extLst>
                  <a:ext uri="{63B3BB69-23CF-44E3-9099-C40C66FF867C}">
                    <a14:compatExt spid="_x0000_s1099785"/>
                  </a:ext>
                  <a:ext uri="{FF2B5EF4-FFF2-40B4-BE49-F238E27FC236}">
                    <a16:creationId xmlns:a16="http://schemas.microsoft.com/office/drawing/2014/main" id="{00000000-0008-0000-0300-000009C81000}"/>
                  </a:ext>
                </a:extLst>
              </xdr:cNvPr>
              <xdr:cNvSpPr/>
            </xdr:nvSpPr>
            <xdr:spPr bwMode="auto">
              <a:xfrm>
                <a:off x="2952749" y="571500"/>
                <a:ext cx="38113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33</xdr:row>
          <xdr:rowOff>0</xdr:rowOff>
        </xdr:from>
        <xdr:to>
          <xdr:col>23</xdr:col>
          <xdr:colOff>47625</xdr:colOff>
          <xdr:row>34</xdr:row>
          <xdr:rowOff>37350</xdr:rowOff>
        </xdr:to>
        <xdr:grpSp>
          <xdr:nvGrpSpPr>
            <xdr:cNvPr id="14" name="グループ化 13">
              <a:extLst>
                <a:ext uri="{FF2B5EF4-FFF2-40B4-BE49-F238E27FC236}">
                  <a16:creationId xmlns:a16="http://schemas.microsoft.com/office/drawing/2014/main" id="{00000000-0008-0000-0300-00000E000000}"/>
                </a:ext>
              </a:extLst>
            </xdr:cNvPr>
            <xdr:cNvGrpSpPr/>
          </xdr:nvGrpSpPr>
          <xdr:grpSpPr>
            <a:xfrm>
              <a:off x="1781175" y="5715000"/>
              <a:ext cx="1990725" cy="208800"/>
              <a:chOff x="1343165" y="571500"/>
              <a:chExt cx="1990720" cy="247650"/>
            </a:xfrm>
          </xdr:grpSpPr>
          <xdr:sp macro="" textlink="">
            <xdr:nvSpPr>
              <xdr:cNvPr id="1099786" name="Check Box 10" hidden="1">
                <a:extLst>
                  <a:ext uri="{63B3BB69-23CF-44E3-9099-C40C66FF867C}">
                    <a14:compatExt spid="_x0000_s1099786"/>
                  </a:ext>
                  <a:ext uri="{FF2B5EF4-FFF2-40B4-BE49-F238E27FC236}">
                    <a16:creationId xmlns:a16="http://schemas.microsoft.com/office/drawing/2014/main" id="{00000000-0008-0000-0300-00000AC81000}"/>
                  </a:ext>
                </a:extLst>
              </xdr:cNvPr>
              <xdr:cNvSpPr/>
            </xdr:nvSpPr>
            <xdr:spPr bwMode="auto">
              <a:xfrm>
                <a:off x="1343165" y="571500"/>
                <a:ext cx="438151"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1099787" name="Check Box 11" hidden="1">
                <a:extLst>
                  <a:ext uri="{63B3BB69-23CF-44E3-9099-C40C66FF867C}">
                    <a14:compatExt spid="_x0000_s1099787"/>
                  </a:ext>
                  <a:ext uri="{FF2B5EF4-FFF2-40B4-BE49-F238E27FC236}">
                    <a16:creationId xmlns:a16="http://schemas.microsoft.com/office/drawing/2014/main" id="{00000000-0008-0000-0300-00000BC81000}"/>
                  </a:ext>
                </a:extLst>
              </xdr:cNvPr>
              <xdr:cNvSpPr/>
            </xdr:nvSpPr>
            <xdr:spPr bwMode="auto">
              <a:xfrm>
                <a:off x="1828800" y="571500"/>
                <a:ext cx="1095374"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職員室と兼用・</a:t>
                </a:r>
              </a:p>
            </xdr:txBody>
          </xdr:sp>
          <xdr:sp macro="" textlink="">
            <xdr:nvSpPr>
              <xdr:cNvPr id="1099788" name="Check Box 12" hidden="1">
                <a:extLst>
                  <a:ext uri="{63B3BB69-23CF-44E3-9099-C40C66FF867C}">
                    <a14:compatExt spid="_x0000_s1099788"/>
                  </a:ext>
                  <a:ext uri="{FF2B5EF4-FFF2-40B4-BE49-F238E27FC236}">
                    <a16:creationId xmlns:a16="http://schemas.microsoft.com/office/drawing/2014/main" id="{00000000-0008-0000-0300-00000CC81000}"/>
                  </a:ext>
                </a:extLst>
              </xdr:cNvPr>
              <xdr:cNvSpPr/>
            </xdr:nvSpPr>
            <xdr:spPr bwMode="auto">
              <a:xfrm>
                <a:off x="2952749" y="571500"/>
                <a:ext cx="381136"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34</xdr:row>
          <xdr:rowOff>0</xdr:rowOff>
        </xdr:from>
        <xdr:to>
          <xdr:col>17</xdr:col>
          <xdr:colOff>0</xdr:colOff>
          <xdr:row>35</xdr:row>
          <xdr:rowOff>30150</xdr:rowOff>
        </xdr:to>
        <xdr:grpSp>
          <xdr:nvGrpSpPr>
            <xdr:cNvPr id="18" name="グループ化 17">
              <a:extLst>
                <a:ext uri="{FF2B5EF4-FFF2-40B4-BE49-F238E27FC236}">
                  <a16:creationId xmlns:a16="http://schemas.microsoft.com/office/drawing/2014/main" id="{00000000-0008-0000-0300-000012000000}"/>
                </a:ext>
              </a:extLst>
            </xdr:cNvPr>
            <xdr:cNvGrpSpPr/>
          </xdr:nvGrpSpPr>
          <xdr:grpSpPr>
            <a:xfrm>
              <a:off x="1781175" y="5886450"/>
              <a:ext cx="971550" cy="201600"/>
              <a:chOff x="5457825" y="2114550"/>
              <a:chExt cx="971550" cy="209550"/>
            </a:xfrm>
          </xdr:grpSpPr>
          <xdr:sp macro="" textlink="">
            <xdr:nvSpPr>
              <xdr:cNvPr id="1099789" name="Check Box 13" descr="ない" hidden="1">
                <a:extLst>
                  <a:ext uri="{63B3BB69-23CF-44E3-9099-C40C66FF867C}">
                    <a14:compatExt spid="_x0000_s1099789"/>
                  </a:ext>
                  <a:ext uri="{FF2B5EF4-FFF2-40B4-BE49-F238E27FC236}">
                    <a16:creationId xmlns:a16="http://schemas.microsoft.com/office/drawing/2014/main" id="{00000000-0008-0000-0300-00000D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0" name="Check Box 14" descr="ない" hidden="1">
                <a:extLst>
                  <a:ext uri="{63B3BB69-23CF-44E3-9099-C40C66FF867C}">
                    <a14:compatExt spid="_x0000_s1099790"/>
                  </a:ext>
                  <a:ext uri="{FF2B5EF4-FFF2-40B4-BE49-F238E27FC236}">
                    <a16:creationId xmlns:a16="http://schemas.microsoft.com/office/drawing/2014/main" id="{00000000-0008-0000-0300-00000E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37</xdr:row>
          <xdr:rowOff>0</xdr:rowOff>
        </xdr:from>
        <xdr:to>
          <xdr:col>17</xdr:col>
          <xdr:colOff>0</xdr:colOff>
          <xdr:row>38</xdr:row>
          <xdr:rowOff>37350</xdr:rowOff>
        </xdr:to>
        <xdr:grpSp>
          <xdr:nvGrpSpPr>
            <xdr:cNvPr id="21" name="グループ化 20">
              <a:extLst>
                <a:ext uri="{FF2B5EF4-FFF2-40B4-BE49-F238E27FC236}">
                  <a16:creationId xmlns:a16="http://schemas.microsoft.com/office/drawing/2014/main" id="{00000000-0008-0000-0300-000015000000}"/>
                </a:ext>
              </a:extLst>
            </xdr:cNvPr>
            <xdr:cNvGrpSpPr/>
          </xdr:nvGrpSpPr>
          <xdr:grpSpPr>
            <a:xfrm>
              <a:off x="1781175" y="6400800"/>
              <a:ext cx="971550" cy="208800"/>
              <a:chOff x="5457825" y="2114550"/>
              <a:chExt cx="971550" cy="209550"/>
            </a:xfrm>
          </xdr:grpSpPr>
          <xdr:sp macro="" textlink="">
            <xdr:nvSpPr>
              <xdr:cNvPr id="1099791" name="Check Box 15" descr="ない" hidden="1">
                <a:extLst>
                  <a:ext uri="{63B3BB69-23CF-44E3-9099-C40C66FF867C}">
                    <a14:compatExt spid="_x0000_s1099791"/>
                  </a:ext>
                  <a:ext uri="{FF2B5EF4-FFF2-40B4-BE49-F238E27FC236}">
                    <a16:creationId xmlns:a16="http://schemas.microsoft.com/office/drawing/2014/main" id="{00000000-0008-0000-0300-00000F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2" name="Check Box 16" descr="ない" hidden="1">
                <a:extLst>
                  <a:ext uri="{63B3BB69-23CF-44E3-9099-C40C66FF867C}">
                    <a14:compatExt spid="_x0000_s1099792"/>
                  </a:ext>
                  <a:ext uri="{FF2B5EF4-FFF2-40B4-BE49-F238E27FC236}">
                    <a16:creationId xmlns:a16="http://schemas.microsoft.com/office/drawing/2014/main" id="{00000000-0008-0000-0300-000010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38</xdr:row>
          <xdr:rowOff>0</xdr:rowOff>
        </xdr:from>
        <xdr:to>
          <xdr:col>17</xdr:col>
          <xdr:colOff>0</xdr:colOff>
          <xdr:row>39</xdr:row>
          <xdr:rowOff>37350</xdr:rowOff>
        </xdr:to>
        <xdr:grpSp>
          <xdr:nvGrpSpPr>
            <xdr:cNvPr id="24" name="グループ化 23">
              <a:extLst>
                <a:ext uri="{FF2B5EF4-FFF2-40B4-BE49-F238E27FC236}">
                  <a16:creationId xmlns:a16="http://schemas.microsoft.com/office/drawing/2014/main" id="{00000000-0008-0000-0300-000018000000}"/>
                </a:ext>
              </a:extLst>
            </xdr:cNvPr>
            <xdr:cNvGrpSpPr/>
          </xdr:nvGrpSpPr>
          <xdr:grpSpPr>
            <a:xfrm>
              <a:off x="1781175" y="6572250"/>
              <a:ext cx="971550" cy="208800"/>
              <a:chOff x="5457825" y="2114550"/>
              <a:chExt cx="971550" cy="209550"/>
            </a:xfrm>
          </xdr:grpSpPr>
          <xdr:sp macro="" textlink="">
            <xdr:nvSpPr>
              <xdr:cNvPr id="1099793" name="Check Box 17" descr="ない" hidden="1">
                <a:extLst>
                  <a:ext uri="{63B3BB69-23CF-44E3-9099-C40C66FF867C}">
                    <a14:compatExt spid="_x0000_s1099793"/>
                  </a:ext>
                  <a:ext uri="{FF2B5EF4-FFF2-40B4-BE49-F238E27FC236}">
                    <a16:creationId xmlns:a16="http://schemas.microsoft.com/office/drawing/2014/main" id="{00000000-0008-0000-0300-000011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4" name="Check Box 18" descr="ない" hidden="1">
                <a:extLst>
                  <a:ext uri="{63B3BB69-23CF-44E3-9099-C40C66FF867C}">
                    <a14:compatExt spid="_x0000_s1099794"/>
                  </a:ext>
                  <a:ext uri="{FF2B5EF4-FFF2-40B4-BE49-F238E27FC236}">
                    <a16:creationId xmlns:a16="http://schemas.microsoft.com/office/drawing/2014/main" id="{00000000-0008-0000-0300-000012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39</xdr:row>
          <xdr:rowOff>0</xdr:rowOff>
        </xdr:from>
        <xdr:to>
          <xdr:col>17</xdr:col>
          <xdr:colOff>0</xdr:colOff>
          <xdr:row>40</xdr:row>
          <xdr:rowOff>37350</xdr:rowOff>
        </xdr:to>
        <xdr:grpSp>
          <xdr:nvGrpSpPr>
            <xdr:cNvPr id="27" name="グループ化 26">
              <a:extLst>
                <a:ext uri="{FF2B5EF4-FFF2-40B4-BE49-F238E27FC236}">
                  <a16:creationId xmlns:a16="http://schemas.microsoft.com/office/drawing/2014/main" id="{00000000-0008-0000-0300-00001B000000}"/>
                </a:ext>
              </a:extLst>
            </xdr:cNvPr>
            <xdr:cNvGrpSpPr/>
          </xdr:nvGrpSpPr>
          <xdr:grpSpPr>
            <a:xfrm>
              <a:off x="1781175" y="6743700"/>
              <a:ext cx="971550" cy="208800"/>
              <a:chOff x="5457825" y="2114550"/>
              <a:chExt cx="971550" cy="209550"/>
            </a:xfrm>
          </xdr:grpSpPr>
          <xdr:sp macro="" textlink="">
            <xdr:nvSpPr>
              <xdr:cNvPr id="1099795" name="Check Box 19" descr="ない" hidden="1">
                <a:extLst>
                  <a:ext uri="{63B3BB69-23CF-44E3-9099-C40C66FF867C}">
                    <a14:compatExt spid="_x0000_s1099795"/>
                  </a:ext>
                  <a:ext uri="{FF2B5EF4-FFF2-40B4-BE49-F238E27FC236}">
                    <a16:creationId xmlns:a16="http://schemas.microsoft.com/office/drawing/2014/main" id="{00000000-0008-0000-0300-000013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6" name="Check Box 20" descr="ない" hidden="1">
                <a:extLst>
                  <a:ext uri="{63B3BB69-23CF-44E3-9099-C40C66FF867C}">
                    <a14:compatExt spid="_x0000_s1099796"/>
                  </a:ext>
                  <a:ext uri="{FF2B5EF4-FFF2-40B4-BE49-F238E27FC236}">
                    <a16:creationId xmlns:a16="http://schemas.microsoft.com/office/drawing/2014/main" id="{00000000-0008-0000-0300-000014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40</xdr:row>
          <xdr:rowOff>0</xdr:rowOff>
        </xdr:from>
        <xdr:to>
          <xdr:col>17</xdr:col>
          <xdr:colOff>0</xdr:colOff>
          <xdr:row>41</xdr:row>
          <xdr:rowOff>37350</xdr:rowOff>
        </xdr:to>
        <xdr:grpSp>
          <xdr:nvGrpSpPr>
            <xdr:cNvPr id="30" name="グループ化 29">
              <a:extLst>
                <a:ext uri="{FF2B5EF4-FFF2-40B4-BE49-F238E27FC236}">
                  <a16:creationId xmlns:a16="http://schemas.microsoft.com/office/drawing/2014/main" id="{00000000-0008-0000-0300-00001E000000}"/>
                </a:ext>
              </a:extLst>
            </xdr:cNvPr>
            <xdr:cNvGrpSpPr/>
          </xdr:nvGrpSpPr>
          <xdr:grpSpPr>
            <a:xfrm>
              <a:off x="1781175" y="6915150"/>
              <a:ext cx="971550" cy="208800"/>
              <a:chOff x="5457825" y="2114550"/>
              <a:chExt cx="971550" cy="209550"/>
            </a:xfrm>
          </xdr:grpSpPr>
          <xdr:sp macro="" textlink="">
            <xdr:nvSpPr>
              <xdr:cNvPr id="1099797" name="Check Box 21" descr="ない" hidden="1">
                <a:extLst>
                  <a:ext uri="{63B3BB69-23CF-44E3-9099-C40C66FF867C}">
                    <a14:compatExt spid="_x0000_s1099797"/>
                  </a:ext>
                  <a:ext uri="{FF2B5EF4-FFF2-40B4-BE49-F238E27FC236}">
                    <a16:creationId xmlns:a16="http://schemas.microsoft.com/office/drawing/2014/main" id="{00000000-0008-0000-0300-000015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798" name="Check Box 22" descr="ない" hidden="1">
                <a:extLst>
                  <a:ext uri="{63B3BB69-23CF-44E3-9099-C40C66FF867C}">
                    <a14:compatExt spid="_x0000_s1099798"/>
                  </a:ext>
                  <a:ext uri="{FF2B5EF4-FFF2-40B4-BE49-F238E27FC236}">
                    <a16:creationId xmlns:a16="http://schemas.microsoft.com/office/drawing/2014/main" id="{00000000-0008-0000-0300-000016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41</xdr:row>
          <xdr:rowOff>0</xdr:rowOff>
        </xdr:from>
        <xdr:to>
          <xdr:col>17</xdr:col>
          <xdr:colOff>0</xdr:colOff>
          <xdr:row>42</xdr:row>
          <xdr:rowOff>37350</xdr:rowOff>
        </xdr:to>
        <xdr:grpSp>
          <xdr:nvGrpSpPr>
            <xdr:cNvPr id="33" name="グループ化 32">
              <a:extLst>
                <a:ext uri="{FF2B5EF4-FFF2-40B4-BE49-F238E27FC236}">
                  <a16:creationId xmlns:a16="http://schemas.microsoft.com/office/drawing/2014/main" id="{00000000-0008-0000-0300-000021000000}"/>
                </a:ext>
              </a:extLst>
            </xdr:cNvPr>
            <xdr:cNvGrpSpPr/>
          </xdr:nvGrpSpPr>
          <xdr:grpSpPr>
            <a:xfrm>
              <a:off x="1781175" y="7086600"/>
              <a:ext cx="971550" cy="208800"/>
              <a:chOff x="5457825" y="2114550"/>
              <a:chExt cx="971550" cy="209550"/>
            </a:xfrm>
          </xdr:grpSpPr>
          <xdr:sp macro="" textlink="">
            <xdr:nvSpPr>
              <xdr:cNvPr id="1099799" name="Check Box 23" descr="ない" hidden="1">
                <a:extLst>
                  <a:ext uri="{63B3BB69-23CF-44E3-9099-C40C66FF867C}">
                    <a14:compatExt spid="_x0000_s1099799"/>
                  </a:ext>
                  <a:ext uri="{FF2B5EF4-FFF2-40B4-BE49-F238E27FC236}">
                    <a16:creationId xmlns:a16="http://schemas.microsoft.com/office/drawing/2014/main" id="{00000000-0008-0000-0300-000017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0" name="Check Box 24" descr="ない" hidden="1">
                <a:extLst>
                  <a:ext uri="{63B3BB69-23CF-44E3-9099-C40C66FF867C}">
                    <a14:compatExt spid="_x0000_s1099800"/>
                  </a:ext>
                  <a:ext uri="{FF2B5EF4-FFF2-40B4-BE49-F238E27FC236}">
                    <a16:creationId xmlns:a16="http://schemas.microsoft.com/office/drawing/2014/main" id="{00000000-0008-0000-0300-000018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42</xdr:row>
          <xdr:rowOff>0</xdr:rowOff>
        </xdr:from>
        <xdr:to>
          <xdr:col>17</xdr:col>
          <xdr:colOff>0</xdr:colOff>
          <xdr:row>43</xdr:row>
          <xdr:rowOff>37350</xdr:rowOff>
        </xdr:to>
        <xdr:grpSp>
          <xdr:nvGrpSpPr>
            <xdr:cNvPr id="36" name="グループ化 35">
              <a:extLst>
                <a:ext uri="{FF2B5EF4-FFF2-40B4-BE49-F238E27FC236}">
                  <a16:creationId xmlns:a16="http://schemas.microsoft.com/office/drawing/2014/main" id="{00000000-0008-0000-0300-000024000000}"/>
                </a:ext>
              </a:extLst>
            </xdr:cNvPr>
            <xdr:cNvGrpSpPr/>
          </xdr:nvGrpSpPr>
          <xdr:grpSpPr>
            <a:xfrm>
              <a:off x="1781175" y="7258050"/>
              <a:ext cx="971550" cy="208800"/>
              <a:chOff x="5457825" y="2114550"/>
              <a:chExt cx="971550" cy="209550"/>
            </a:xfrm>
          </xdr:grpSpPr>
          <xdr:sp macro="" textlink="">
            <xdr:nvSpPr>
              <xdr:cNvPr id="1099801" name="Check Box 25" descr="ない" hidden="1">
                <a:extLst>
                  <a:ext uri="{63B3BB69-23CF-44E3-9099-C40C66FF867C}">
                    <a14:compatExt spid="_x0000_s1099801"/>
                  </a:ext>
                  <a:ext uri="{FF2B5EF4-FFF2-40B4-BE49-F238E27FC236}">
                    <a16:creationId xmlns:a16="http://schemas.microsoft.com/office/drawing/2014/main" id="{00000000-0008-0000-0300-000019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2" name="Check Box 26" descr="ない" hidden="1">
                <a:extLst>
                  <a:ext uri="{63B3BB69-23CF-44E3-9099-C40C66FF867C}">
                    <a14:compatExt spid="_x0000_s1099802"/>
                  </a:ext>
                  <a:ext uri="{FF2B5EF4-FFF2-40B4-BE49-F238E27FC236}">
                    <a16:creationId xmlns:a16="http://schemas.microsoft.com/office/drawing/2014/main" id="{00000000-0008-0000-0300-00001A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36</xdr:row>
          <xdr:rowOff>0</xdr:rowOff>
        </xdr:from>
        <xdr:to>
          <xdr:col>27</xdr:col>
          <xdr:colOff>0</xdr:colOff>
          <xdr:row>37</xdr:row>
          <xdr:rowOff>0</xdr:rowOff>
        </xdr:to>
        <xdr:grpSp>
          <xdr:nvGrpSpPr>
            <xdr:cNvPr id="39" name="グループ化 38">
              <a:extLst>
                <a:ext uri="{FF2B5EF4-FFF2-40B4-BE49-F238E27FC236}">
                  <a16:creationId xmlns:a16="http://schemas.microsoft.com/office/drawing/2014/main" id="{00000000-0008-0000-0300-000027000000}"/>
                </a:ext>
              </a:extLst>
            </xdr:cNvPr>
            <xdr:cNvGrpSpPr/>
          </xdr:nvGrpSpPr>
          <xdr:grpSpPr>
            <a:xfrm>
              <a:off x="3400425" y="6229350"/>
              <a:ext cx="971550" cy="171450"/>
              <a:chOff x="5457893" y="2114550"/>
              <a:chExt cx="971530" cy="209550"/>
            </a:xfrm>
          </xdr:grpSpPr>
          <xdr:sp macro="" textlink="">
            <xdr:nvSpPr>
              <xdr:cNvPr id="1099803" name="Check Box 27" descr="ない" hidden="1">
                <a:extLst>
                  <a:ext uri="{63B3BB69-23CF-44E3-9099-C40C66FF867C}">
                    <a14:compatExt spid="_x0000_s1099803"/>
                  </a:ext>
                  <a:ext uri="{FF2B5EF4-FFF2-40B4-BE49-F238E27FC236}">
                    <a16:creationId xmlns:a16="http://schemas.microsoft.com/office/drawing/2014/main" id="{00000000-0008-0000-0300-00001BC81000}"/>
                  </a:ext>
                </a:extLst>
              </xdr:cNvPr>
              <xdr:cNvSpPr/>
            </xdr:nvSpPr>
            <xdr:spPr bwMode="auto">
              <a:xfrm>
                <a:off x="5943648"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4" name="Check Box 28" descr="ない" hidden="1">
                <a:extLst>
                  <a:ext uri="{63B3BB69-23CF-44E3-9099-C40C66FF867C}">
                    <a14:compatExt spid="_x0000_s1099804"/>
                  </a:ext>
                  <a:ext uri="{FF2B5EF4-FFF2-40B4-BE49-F238E27FC236}">
                    <a16:creationId xmlns:a16="http://schemas.microsoft.com/office/drawing/2014/main" id="{00000000-0008-0000-0300-00001CC81000}"/>
                  </a:ext>
                </a:extLst>
              </xdr:cNvPr>
              <xdr:cNvSpPr/>
            </xdr:nvSpPr>
            <xdr:spPr bwMode="auto">
              <a:xfrm>
                <a:off x="5457893"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44</xdr:row>
          <xdr:rowOff>0</xdr:rowOff>
        </xdr:from>
        <xdr:to>
          <xdr:col>28</xdr:col>
          <xdr:colOff>0</xdr:colOff>
          <xdr:row>45</xdr:row>
          <xdr:rowOff>0</xdr:rowOff>
        </xdr:to>
        <xdr:grpSp>
          <xdr:nvGrpSpPr>
            <xdr:cNvPr id="42" name="グループ化 41">
              <a:extLst>
                <a:ext uri="{FF2B5EF4-FFF2-40B4-BE49-F238E27FC236}">
                  <a16:creationId xmlns:a16="http://schemas.microsoft.com/office/drawing/2014/main" id="{00000000-0008-0000-0300-00002A000000}"/>
                </a:ext>
              </a:extLst>
            </xdr:cNvPr>
            <xdr:cNvGrpSpPr/>
          </xdr:nvGrpSpPr>
          <xdr:grpSpPr>
            <a:xfrm>
              <a:off x="3400425" y="7600950"/>
              <a:ext cx="1133475" cy="171450"/>
              <a:chOff x="3314749" y="1066800"/>
              <a:chExt cx="1133475" cy="209550"/>
            </a:xfrm>
          </xdr:grpSpPr>
          <xdr:sp macro="" textlink="">
            <xdr:nvSpPr>
              <xdr:cNvPr id="1099805" name="Check Box 29" descr="ない" hidden="1">
                <a:extLst>
                  <a:ext uri="{63B3BB69-23CF-44E3-9099-C40C66FF867C}">
                    <a14:compatExt spid="_x0000_s1099805"/>
                  </a:ext>
                  <a:ext uri="{FF2B5EF4-FFF2-40B4-BE49-F238E27FC236}">
                    <a16:creationId xmlns:a16="http://schemas.microsoft.com/office/drawing/2014/main" id="{00000000-0008-0000-0300-00001DC81000}"/>
                  </a:ext>
                </a:extLst>
              </xdr:cNvPr>
              <xdr:cNvSpPr/>
            </xdr:nvSpPr>
            <xdr:spPr bwMode="auto">
              <a:xfrm>
                <a:off x="33147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99806" name="Check Box 30" descr="ない" hidden="1">
                <a:extLst>
                  <a:ext uri="{63B3BB69-23CF-44E3-9099-C40C66FF867C}">
                    <a14:compatExt spid="_x0000_s1099806"/>
                  </a:ext>
                  <a:ext uri="{FF2B5EF4-FFF2-40B4-BE49-F238E27FC236}">
                    <a16:creationId xmlns:a16="http://schemas.microsoft.com/office/drawing/2014/main" id="{00000000-0008-0000-0300-00001EC81000}"/>
                  </a:ext>
                </a:extLst>
              </xdr:cNvPr>
              <xdr:cNvSpPr/>
            </xdr:nvSpPr>
            <xdr:spPr bwMode="auto">
              <a:xfrm>
                <a:off x="39624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47</xdr:row>
          <xdr:rowOff>0</xdr:rowOff>
        </xdr:from>
        <xdr:to>
          <xdr:col>17</xdr:col>
          <xdr:colOff>0</xdr:colOff>
          <xdr:row>48</xdr:row>
          <xdr:rowOff>37350</xdr:rowOff>
        </xdr:to>
        <xdr:grpSp>
          <xdr:nvGrpSpPr>
            <xdr:cNvPr id="45" name="グループ化 44">
              <a:extLst>
                <a:ext uri="{FF2B5EF4-FFF2-40B4-BE49-F238E27FC236}">
                  <a16:creationId xmlns:a16="http://schemas.microsoft.com/office/drawing/2014/main" id="{00000000-0008-0000-0300-00002D000000}"/>
                </a:ext>
              </a:extLst>
            </xdr:cNvPr>
            <xdr:cNvGrpSpPr/>
          </xdr:nvGrpSpPr>
          <xdr:grpSpPr>
            <a:xfrm>
              <a:off x="1781175" y="8115300"/>
              <a:ext cx="971550" cy="208800"/>
              <a:chOff x="5457825" y="2114550"/>
              <a:chExt cx="971550" cy="209550"/>
            </a:xfrm>
          </xdr:grpSpPr>
          <xdr:sp macro="" textlink="">
            <xdr:nvSpPr>
              <xdr:cNvPr id="1099807" name="Check Box 31" descr="ない" hidden="1">
                <a:extLst>
                  <a:ext uri="{63B3BB69-23CF-44E3-9099-C40C66FF867C}">
                    <a14:compatExt spid="_x0000_s1099807"/>
                  </a:ext>
                  <a:ext uri="{FF2B5EF4-FFF2-40B4-BE49-F238E27FC236}">
                    <a16:creationId xmlns:a16="http://schemas.microsoft.com/office/drawing/2014/main" id="{00000000-0008-0000-0300-00001F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08" name="Check Box 32" descr="ない" hidden="1">
                <a:extLst>
                  <a:ext uri="{63B3BB69-23CF-44E3-9099-C40C66FF867C}">
                    <a14:compatExt spid="_x0000_s1099808"/>
                  </a:ext>
                  <a:ext uri="{FF2B5EF4-FFF2-40B4-BE49-F238E27FC236}">
                    <a16:creationId xmlns:a16="http://schemas.microsoft.com/office/drawing/2014/main" id="{00000000-0008-0000-0300-000020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48</xdr:row>
          <xdr:rowOff>0</xdr:rowOff>
        </xdr:from>
        <xdr:to>
          <xdr:col>17</xdr:col>
          <xdr:colOff>0</xdr:colOff>
          <xdr:row>49</xdr:row>
          <xdr:rowOff>37350</xdr:rowOff>
        </xdr:to>
        <xdr:grpSp>
          <xdr:nvGrpSpPr>
            <xdr:cNvPr id="48" name="グループ化 47">
              <a:extLst>
                <a:ext uri="{FF2B5EF4-FFF2-40B4-BE49-F238E27FC236}">
                  <a16:creationId xmlns:a16="http://schemas.microsoft.com/office/drawing/2014/main" id="{00000000-0008-0000-0300-000030000000}"/>
                </a:ext>
              </a:extLst>
            </xdr:cNvPr>
            <xdr:cNvGrpSpPr/>
          </xdr:nvGrpSpPr>
          <xdr:grpSpPr>
            <a:xfrm>
              <a:off x="1781175" y="8286750"/>
              <a:ext cx="971550" cy="208800"/>
              <a:chOff x="5457825" y="2114550"/>
              <a:chExt cx="971550" cy="209550"/>
            </a:xfrm>
          </xdr:grpSpPr>
          <xdr:sp macro="" textlink="">
            <xdr:nvSpPr>
              <xdr:cNvPr id="1099809" name="Check Box 33" descr="ない" hidden="1">
                <a:extLst>
                  <a:ext uri="{63B3BB69-23CF-44E3-9099-C40C66FF867C}">
                    <a14:compatExt spid="_x0000_s1099809"/>
                  </a:ext>
                  <a:ext uri="{FF2B5EF4-FFF2-40B4-BE49-F238E27FC236}">
                    <a16:creationId xmlns:a16="http://schemas.microsoft.com/office/drawing/2014/main" id="{00000000-0008-0000-0300-000021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0" name="Check Box 34" descr="ない" hidden="1">
                <a:extLst>
                  <a:ext uri="{63B3BB69-23CF-44E3-9099-C40C66FF867C}">
                    <a14:compatExt spid="_x0000_s1099810"/>
                  </a:ext>
                  <a:ext uri="{FF2B5EF4-FFF2-40B4-BE49-F238E27FC236}">
                    <a16:creationId xmlns:a16="http://schemas.microsoft.com/office/drawing/2014/main" id="{00000000-0008-0000-0300-000022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49</xdr:row>
          <xdr:rowOff>0</xdr:rowOff>
        </xdr:from>
        <xdr:to>
          <xdr:col>17</xdr:col>
          <xdr:colOff>0</xdr:colOff>
          <xdr:row>50</xdr:row>
          <xdr:rowOff>37350</xdr:rowOff>
        </xdr:to>
        <xdr:grpSp>
          <xdr:nvGrpSpPr>
            <xdr:cNvPr id="51" name="グループ化 50">
              <a:extLst>
                <a:ext uri="{FF2B5EF4-FFF2-40B4-BE49-F238E27FC236}">
                  <a16:creationId xmlns:a16="http://schemas.microsoft.com/office/drawing/2014/main" id="{00000000-0008-0000-0300-000033000000}"/>
                </a:ext>
              </a:extLst>
            </xdr:cNvPr>
            <xdr:cNvGrpSpPr/>
          </xdr:nvGrpSpPr>
          <xdr:grpSpPr>
            <a:xfrm>
              <a:off x="1781175" y="8458200"/>
              <a:ext cx="971550" cy="208800"/>
              <a:chOff x="5457825" y="2114550"/>
              <a:chExt cx="971550" cy="209550"/>
            </a:xfrm>
          </xdr:grpSpPr>
          <xdr:sp macro="" textlink="">
            <xdr:nvSpPr>
              <xdr:cNvPr id="1099811" name="Check Box 35" descr="ない" hidden="1">
                <a:extLst>
                  <a:ext uri="{63B3BB69-23CF-44E3-9099-C40C66FF867C}">
                    <a14:compatExt spid="_x0000_s1099811"/>
                  </a:ext>
                  <a:ext uri="{FF2B5EF4-FFF2-40B4-BE49-F238E27FC236}">
                    <a16:creationId xmlns:a16="http://schemas.microsoft.com/office/drawing/2014/main" id="{00000000-0008-0000-0300-000023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2" name="Check Box 36" descr="ない" hidden="1">
                <a:extLst>
                  <a:ext uri="{63B3BB69-23CF-44E3-9099-C40C66FF867C}">
                    <a14:compatExt spid="_x0000_s1099812"/>
                  </a:ext>
                  <a:ext uri="{FF2B5EF4-FFF2-40B4-BE49-F238E27FC236}">
                    <a16:creationId xmlns:a16="http://schemas.microsoft.com/office/drawing/2014/main" id="{00000000-0008-0000-0300-000024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50</xdr:row>
          <xdr:rowOff>0</xdr:rowOff>
        </xdr:from>
        <xdr:to>
          <xdr:col>17</xdr:col>
          <xdr:colOff>0</xdr:colOff>
          <xdr:row>51</xdr:row>
          <xdr:rowOff>37350</xdr:rowOff>
        </xdr:to>
        <xdr:grpSp>
          <xdr:nvGrpSpPr>
            <xdr:cNvPr id="54" name="グループ化 53">
              <a:extLst>
                <a:ext uri="{FF2B5EF4-FFF2-40B4-BE49-F238E27FC236}">
                  <a16:creationId xmlns:a16="http://schemas.microsoft.com/office/drawing/2014/main" id="{00000000-0008-0000-0300-000036000000}"/>
                </a:ext>
              </a:extLst>
            </xdr:cNvPr>
            <xdr:cNvGrpSpPr/>
          </xdr:nvGrpSpPr>
          <xdr:grpSpPr>
            <a:xfrm>
              <a:off x="1781175" y="8629650"/>
              <a:ext cx="971550" cy="208800"/>
              <a:chOff x="5457825" y="2114550"/>
              <a:chExt cx="971550" cy="209550"/>
            </a:xfrm>
          </xdr:grpSpPr>
          <xdr:sp macro="" textlink="">
            <xdr:nvSpPr>
              <xdr:cNvPr id="1099813" name="Check Box 37" descr="ない" hidden="1">
                <a:extLst>
                  <a:ext uri="{63B3BB69-23CF-44E3-9099-C40C66FF867C}">
                    <a14:compatExt spid="_x0000_s1099813"/>
                  </a:ext>
                  <a:ext uri="{FF2B5EF4-FFF2-40B4-BE49-F238E27FC236}">
                    <a16:creationId xmlns:a16="http://schemas.microsoft.com/office/drawing/2014/main" id="{00000000-0008-0000-0300-000025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4" name="Check Box 38" descr="ない" hidden="1">
                <a:extLst>
                  <a:ext uri="{63B3BB69-23CF-44E3-9099-C40C66FF867C}">
                    <a14:compatExt spid="_x0000_s1099814"/>
                  </a:ext>
                  <a:ext uri="{FF2B5EF4-FFF2-40B4-BE49-F238E27FC236}">
                    <a16:creationId xmlns:a16="http://schemas.microsoft.com/office/drawing/2014/main" id="{00000000-0008-0000-0300-000026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51</xdr:row>
          <xdr:rowOff>0</xdr:rowOff>
        </xdr:from>
        <xdr:to>
          <xdr:col>17</xdr:col>
          <xdr:colOff>0</xdr:colOff>
          <xdr:row>52</xdr:row>
          <xdr:rowOff>37350</xdr:rowOff>
        </xdr:to>
        <xdr:grpSp>
          <xdr:nvGrpSpPr>
            <xdr:cNvPr id="57" name="グループ化 56">
              <a:extLst>
                <a:ext uri="{FF2B5EF4-FFF2-40B4-BE49-F238E27FC236}">
                  <a16:creationId xmlns:a16="http://schemas.microsoft.com/office/drawing/2014/main" id="{00000000-0008-0000-0300-000039000000}"/>
                </a:ext>
              </a:extLst>
            </xdr:cNvPr>
            <xdr:cNvGrpSpPr/>
          </xdr:nvGrpSpPr>
          <xdr:grpSpPr>
            <a:xfrm>
              <a:off x="1781175" y="8801100"/>
              <a:ext cx="971550" cy="208800"/>
              <a:chOff x="5457825" y="2114550"/>
              <a:chExt cx="971550" cy="209550"/>
            </a:xfrm>
          </xdr:grpSpPr>
          <xdr:sp macro="" textlink="">
            <xdr:nvSpPr>
              <xdr:cNvPr id="1099815" name="Check Box 39" descr="ない" hidden="1">
                <a:extLst>
                  <a:ext uri="{63B3BB69-23CF-44E3-9099-C40C66FF867C}">
                    <a14:compatExt spid="_x0000_s1099815"/>
                  </a:ext>
                  <a:ext uri="{FF2B5EF4-FFF2-40B4-BE49-F238E27FC236}">
                    <a16:creationId xmlns:a16="http://schemas.microsoft.com/office/drawing/2014/main" id="{00000000-0008-0000-0300-000027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6" name="Check Box 40" descr="ない" hidden="1">
                <a:extLst>
                  <a:ext uri="{63B3BB69-23CF-44E3-9099-C40C66FF867C}">
                    <a14:compatExt spid="_x0000_s1099816"/>
                  </a:ext>
                  <a:ext uri="{FF2B5EF4-FFF2-40B4-BE49-F238E27FC236}">
                    <a16:creationId xmlns:a16="http://schemas.microsoft.com/office/drawing/2014/main" id="{00000000-0008-0000-0300-000028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52</xdr:row>
          <xdr:rowOff>0</xdr:rowOff>
        </xdr:from>
        <xdr:to>
          <xdr:col>17</xdr:col>
          <xdr:colOff>0</xdr:colOff>
          <xdr:row>53</xdr:row>
          <xdr:rowOff>37350</xdr:rowOff>
        </xdr:to>
        <xdr:grpSp>
          <xdr:nvGrpSpPr>
            <xdr:cNvPr id="60" name="グループ化 59">
              <a:extLst>
                <a:ext uri="{FF2B5EF4-FFF2-40B4-BE49-F238E27FC236}">
                  <a16:creationId xmlns:a16="http://schemas.microsoft.com/office/drawing/2014/main" id="{00000000-0008-0000-0300-00003C000000}"/>
                </a:ext>
              </a:extLst>
            </xdr:cNvPr>
            <xdr:cNvGrpSpPr/>
          </xdr:nvGrpSpPr>
          <xdr:grpSpPr>
            <a:xfrm>
              <a:off x="1781175" y="8972550"/>
              <a:ext cx="971550" cy="208800"/>
              <a:chOff x="5457825" y="2114550"/>
              <a:chExt cx="971550" cy="209550"/>
            </a:xfrm>
          </xdr:grpSpPr>
          <xdr:sp macro="" textlink="">
            <xdr:nvSpPr>
              <xdr:cNvPr id="1099817" name="Check Box 41" descr="ない" hidden="1">
                <a:extLst>
                  <a:ext uri="{63B3BB69-23CF-44E3-9099-C40C66FF867C}">
                    <a14:compatExt spid="_x0000_s1099817"/>
                  </a:ext>
                  <a:ext uri="{FF2B5EF4-FFF2-40B4-BE49-F238E27FC236}">
                    <a16:creationId xmlns:a16="http://schemas.microsoft.com/office/drawing/2014/main" id="{00000000-0008-0000-0300-000029C81000}"/>
                  </a:ext>
                </a:extLst>
              </xdr:cNvPr>
              <xdr:cNvSpPr/>
            </xdr:nvSpPr>
            <xdr:spPr bwMode="auto">
              <a:xfrm>
                <a:off x="5943600"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1099818" name="Check Box 42" descr="ない" hidden="1">
                <a:extLst>
                  <a:ext uri="{63B3BB69-23CF-44E3-9099-C40C66FF867C}">
                    <a14:compatExt spid="_x0000_s1099818"/>
                  </a:ext>
                  <a:ext uri="{FF2B5EF4-FFF2-40B4-BE49-F238E27FC236}">
                    <a16:creationId xmlns:a16="http://schemas.microsoft.com/office/drawing/2014/main" id="{00000000-0008-0000-0300-00002AC81000}"/>
                  </a:ext>
                </a:extLst>
              </xdr:cNvPr>
              <xdr:cNvSpPr/>
            </xdr:nvSpPr>
            <xdr:spPr bwMode="auto">
              <a:xfrm>
                <a:off x="5457825" y="211455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57</xdr:row>
          <xdr:rowOff>0</xdr:rowOff>
        </xdr:from>
        <xdr:to>
          <xdr:col>28</xdr:col>
          <xdr:colOff>0</xdr:colOff>
          <xdr:row>58</xdr:row>
          <xdr:rowOff>38100</xdr:rowOff>
        </xdr:to>
        <xdr:grpSp>
          <xdr:nvGrpSpPr>
            <xdr:cNvPr id="63" name="グループ化 62">
              <a:extLst>
                <a:ext uri="{FF2B5EF4-FFF2-40B4-BE49-F238E27FC236}">
                  <a16:creationId xmlns:a16="http://schemas.microsoft.com/office/drawing/2014/main" id="{00000000-0008-0000-0300-00003F000000}"/>
                </a:ext>
              </a:extLst>
            </xdr:cNvPr>
            <xdr:cNvGrpSpPr/>
          </xdr:nvGrpSpPr>
          <xdr:grpSpPr>
            <a:xfrm>
              <a:off x="3400425" y="9829800"/>
              <a:ext cx="1133475" cy="209550"/>
              <a:chOff x="3314749" y="1066800"/>
              <a:chExt cx="1133475" cy="209550"/>
            </a:xfrm>
          </xdr:grpSpPr>
          <xdr:sp macro="" textlink="">
            <xdr:nvSpPr>
              <xdr:cNvPr id="1099819" name="Check Box 43" descr="ない" hidden="1">
                <a:extLst>
                  <a:ext uri="{63B3BB69-23CF-44E3-9099-C40C66FF867C}">
                    <a14:compatExt spid="_x0000_s1099819"/>
                  </a:ext>
                  <a:ext uri="{FF2B5EF4-FFF2-40B4-BE49-F238E27FC236}">
                    <a16:creationId xmlns:a16="http://schemas.microsoft.com/office/drawing/2014/main" id="{00000000-0008-0000-0300-00002BC81000}"/>
                  </a:ext>
                </a:extLst>
              </xdr:cNvPr>
              <xdr:cNvSpPr/>
            </xdr:nvSpPr>
            <xdr:spPr bwMode="auto">
              <a:xfrm>
                <a:off x="33147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99820" name="Check Box 44" descr="ない" hidden="1">
                <a:extLst>
                  <a:ext uri="{63B3BB69-23CF-44E3-9099-C40C66FF867C}">
                    <a14:compatExt spid="_x0000_s1099820"/>
                  </a:ext>
                  <a:ext uri="{FF2B5EF4-FFF2-40B4-BE49-F238E27FC236}">
                    <a16:creationId xmlns:a16="http://schemas.microsoft.com/office/drawing/2014/main" id="{00000000-0008-0000-0300-00002CC81000}"/>
                  </a:ext>
                </a:extLst>
              </xdr:cNvPr>
              <xdr:cNvSpPr/>
            </xdr:nvSpPr>
            <xdr:spPr bwMode="auto">
              <a:xfrm>
                <a:off x="39624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55</xdr:row>
          <xdr:rowOff>0</xdr:rowOff>
        </xdr:from>
        <xdr:to>
          <xdr:col>28</xdr:col>
          <xdr:colOff>0</xdr:colOff>
          <xdr:row>56</xdr:row>
          <xdr:rowOff>38100</xdr:rowOff>
        </xdr:to>
        <xdr:grpSp>
          <xdr:nvGrpSpPr>
            <xdr:cNvPr id="66" name="グループ化 65">
              <a:extLst>
                <a:ext uri="{FF2B5EF4-FFF2-40B4-BE49-F238E27FC236}">
                  <a16:creationId xmlns:a16="http://schemas.microsoft.com/office/drawing/2014/main" id="{00000000-0008-0000-0300-000042000000}"/>
                </a:ext>
              </a:extLst>
            </xdr:cNvPr>
            <xdr:cNvGrpSpPr/>
          </xdr:nvGrpSpPr>
          <xdr:grpSpPr>
            <a:xfrm>
              <a:off x="3400425" y="9486900"/>
              <a:ext cx="1133475" cy="209550"/>
              <a:chOff x="3314749" y="1066800"/>
              <a:chExt cx="1133475" cy="209550"/>
            </a:xfrm>
          </xdr:grpSpPr>
          <xdr:sp macro="" textlink="">
            <xdr:nvSpPr>
              <xdr:cNvPr id="1099821" name="Check Box 45" descr="ない" hidden="1">
                <a:extLst>
                  <a:ext uri="{63B3BB69-23CF-44E3-9099-C40C66FF867C}">
                    <a14:compatExt spid="_x0000_s1099821"/>
                  </a:ext>
                  <a:ext uri="{FF2B5EF4-FFF2-40B4-BE49-F238E27FC236}">
                    <a16:creationId xmlns:a16="http://schemas.microsoft.com/office/drawing/2014/main" id="{00000000-0008-0000-0300-00002DC81000}"/>
                  </a:ext>
                </a:extLst>
              </xdr:cNvPr>
              <xdr:cNvSpPr/>
            </xdr:nvSpPr>
            <xdr:spPr bwMode="auto">
              <a:xfrm>
                <a:off x="33147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99822" name="Check Box 46" descr="ない" hidden="1">
                <a:extLst>
                  <a:ext uri="{63B3BB69-23CF-44E3-9099-C40C66FF867C}">
                    <a14:compatExt spid="_x0000_s1099822"/>
                  </a:ext>
                  <a:ext uri="{FF2B5EF4-FFF2-40B4-BE49-F238E27FC236}">
                    <a16:creationId xmlns:a16="http://schemas.microsoft.com/office/drawing/2014/main" id="{00000000-0008-0000-0300-00002EC81000}"/>
                  </a:ext>
                </a:extLst>
              </xdr:cNvPr>
              <xdr:cNvSpPr/>
            </xdr:nvSpPr>
            <xdr:spPr bwMode="auto">
              <a:xfrm>
                <a:off x="3962449"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xdr:from>
      <xdr:col>2</xdr:col>
      <xdr:colOff>76199</xdr:colOff>
      <xdr:row>42</xdr:row>
      <xdr:rowOff>0</xdr:rowOff>
    </xdr:from>
    <xdr:to>
      <xdr:col>25</xdr:col>
      <xdr:colOff>95249</xdr:colOff>
      <xdr:row>44</xdr:row>
      <xdr:rowOff>47625</xdr:rowOff>
    </xdr:to>
    <xdr:sp macro="" textlink="">
      <xdr:nvSpPr>
        <xdr:cNvPr id="2" name="AutoShape 1">
          <a:extLst>
            <a:ext uri="{FF2B5EF4-FFF2-40B4-BE49-F238E27FC236}">
              <a16:creationId xmlns:a16="http://schemas.microsoft.com/office/drawing/2014/main" id="{00000000-0008-0000-2700-000002000000}"/>
            </a:ext>
          </a:extLst>
        </xdr:cNvPr>
        <xdr:cNvSpPr>
          <a:spLocks noChangeArrowheads="1"/>
        </xdr:cNvSpPr>
      </xdr:nvSpPr>
      <xdr:spPr bwMode="auto">
        <a:xfrm>
          <a:off x="335279" y="7421880"/>
          <a:ext cx="3699510" cy="39814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15551</xdr:colOff>
      <xdr:row>58</xdr:row>
      <xdr:rowOff>21968</xdr:rowOff>
    </xdr:from>
    <xdr:to>
      <xdr:col>25</xdr:col>
      <xdr:colOff>54429</xdr:colOff>
      <xdr:row>61</xdr:row>
      <xdr:rowOff>132184</xdr:rowOff>
    </xdr:to>
    <xdr:sp macro="" textlink="">
      <xdr:nvSpPr>
        <xdr:cNvPr id="3" name="AutoShape 2">
          <a:extLst>
            <a:ext uri="{FF2B5EF4-FFF2-40B4-BE49-F238E27FC236}">
              <a16:creationId xmlns:a16="http://schemas.microsoft.com/office/drawing/2014/main" id="{00000000-0008-0000-2700-000003000000}"/>
            </a:ext>
          </a:extLst>
        </xdr:cNvPr>
        <xdr:cNvSpPr>
          <a:spLocks noChangeArrowheads="1"/>
        </xdr:cNvSpPr>
      </xdr:nvSpPr>
      <xdr:spPr bwMode="auto">
        <a:xfrm>
          <a:off x="279918" y="9974621"/>
          <a:ext cx="3794450" cy="646726"/>
        </a:xfrm>
        <a:prstGeom prst="bracketPair">
          <a:avLst>
            <a:gd name="adj" fmla="val 14176"/>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16</xdr:col>
          <xdr:colOff>159710</xdr:colOff>
          <xdr:row>13</xdr:row>
          <xdr:rowOff>9726</xdr:rowOff>
        </xdr:from>
        <xdr:to>
          <xdr:col>25</xdr:col>
          <xdr:colOff>159710</xdr:colOff>
          <xdr:row>14</xdr:row>
          <xdr:rowOff>47826</xdr:rowOff>
        </xdr:to>
        <xdr:grpSp>
          <xdr:nvGrpSpPr>
            <xdr:cNvPr id="6" name="グループ化 5">
              <a:extLst>
                <a:ext uri="{FF2B5EF4-FFF2-40B4-BE49-F238E27FC236}">
                  <a16:creationId xmlns:a16="http://schemas.microsoft.com/office/drawing/2014/main" id="{00000000-0008-0000-2700-000006000000}"/>
                </a:ext>
              </a:extLst>
            </xdr:cNvPr>
            <xdr:cNvGrpSpPr/>
          </xdr:nvGrpSpPr>
          <xdr:grpSpPr>
            <a:xfrm>
              <a:off x="3046368" y="2041078"/>
              <a:ext cx="1662015" cy="213049"/>
              <a:chOff x="3105118" y="1085850"/>
              <a:chExt cx="1447783" cy="209550"/>
            </a:xfrm>
          </xdr:grpSpPr>
          <xdr:sp macro="" textlink="">
            <xdr:nvSpPr>
              <xdr:cNvPr id="1399813" name="Check Box 5" hidden="1">
                <a:extLst>
                  <a:ext uri="{63B3BB69-23CF-44E3-9099-C40C66FF867C}">
                    <a14:compatExt spid="_x0000_s1399813"/>
                  </a:ext>
                  <a:ext uri="{FF2B5EF4-FFF2-40B4-BE49-F238E27FC236}">
                    <a16:creationId xmlns:a16="http://schemas.microsoft.com/office/drawing/2014/main" id="{00000000-0008-0000-2700-0000055C1500}"/>
                  </a:ext>
                </a:extLst>
              </xdr:cNvPr>
              <xdr:cNvSpPr/>
            </xdr:nvSpPr>
            <xdr:spPr bwMode="auto">
              <a:xfrm>
                <a:off x="31051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14" name="Check Box 6" hidden="1">
                <a:extLst>
                  <a:ext uri="{63B3BB69-23CF-44E3-9099-C40C66FF867C}">
                    <a14:compatExt spid="_x0000_s1399814"/>
                  </a:ext>
                  <a:ext uri="{FF2B5EF4-FFF2-40B4-BE49-F238E27FC236}">
                    <a16:creationId xmlns:a16="http://schemas.microsoft.com/office/drawing/2014/main" id="{00000000-0008-0000-2700-0000065C1500}"/>
                  </a:ext>
                </a:extLst>
              </xdr:cNvPr>
              <xdr:cNvSpPr/>
            </xdr:nvSpPr>
            <xdr:spPr bwMode="auto">
              <a:xfrm>
                <a:off x="387662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46</xdr:row>
          <xdr:rowOff>0</xdr:rowOff>
        </xdr:from>
        <xdr:to>
          <xdr:col>26</xdr:col>
          <xdr:colOff>0</xdr:colOff>
          <xdr:row>47</xdr:row>
          <xdr:rowOff>0</xdr:rowOff>
        </xdr:to>
        <xdr:grpSp>
          <xdr:nvGrpSpPr>
            <xdr:cNvPr id="7" name="グループ化 6">
              <a:extLst>
                <a:ext uri="{FF2B5EF4-FFF2-40B4-BE49-F238E27FC236}">
                  <a16:creationId xmlns:a16="http://schemas.microsoft.com/office/drawing/2014/main" id="{00000000-0008-0000-2700-000007000000}"/>
                </a:ext>
              </a:extLst>
            </xdr:cNvPr>
            <xdr:cNvGrpSpPr/>
          </xdr:nvGrpSpPr>
          <xdr:grpSpPr>
            <a:xfrm>
              <a:off x="3071327" y="7658878"/>
              <a:ext cx="1662015" cy="174949"/>
              <a:chOff x="3105069" y="1085850"/>
              <a:chExt cx="1447789" cy="209550"/>
            </a:xfrm>
          </xdr:grpSpPr>
          <xdr:sp macro="" textlink="">
            <xdr:nvSpPr>
              <xdr:cNvPr id="1399815" name="Check Box 7" hidden="1">
                <a:extLst>
                  <a:ext uri="{63B3BB69-23CF-44E3-9099-C40C66FF867C}">
                    <a14:compatExt spid="_x0000_s1399815"/>
                  </a:ext>
                  <a:ext uri="{FF2B5EF4-FFF2-40B4-BE49-F238E27FC236}">
                    <a16:creationId xmlns:a16="http://schemas.microsoft.com/office/drawing/2014/main" id="{00000000-0008-0000-2700-0000075C1500}"/>
                  </a:ext>
                </a:extLst>
              </xdr:cNvPr>
              <xdr:cNvSpPr/>
            </xdr:nvSpPr>
            <xdr:spPr bwMode="auto">
              <a:xfrm>
                <a:off x="310506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16" name="Check Box 8" hidden="1">
                <a:extLst>
                  <a:ext uri="{63B3BB69-23CF-44E3-9099-C40C66FF867C}">
                    <a14:compatExt spid="_x0000_s1399816"/>
                  </a:ext>
                  <a:ext uri="{FF2B5EF4-FFF2-40B4-BE49-F238E27FC236}">
                    <a16:creationId xmlns:a16="http://schemas.microsoft.com/office/drawing/2014/main" id="{00000000-0008-0000-2700-0000085C1500}"/>
                  </a:ext>
                </a:extLst>
              </xdr:cNvPr>
              <xdr:cNvSpPr/>
            </xdr:nvSpPr>
            <xdr:spPr bwMode="auto">
              <a:xfrm>
                <a:off x="38765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26</xdr:row>
          <xdr:rowOff>0</xdr:rowOff>
        </xdr:from>
        <xdr:to>
          <xdr:col>24</xdr:col>
          <xdr:colOff>0</xdr:colOff>
          <xdr:row>27</xdr:row>
          <xdr:rowOff>37350</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2886658" y="4159898"/>
              <a:ext cx="1477347" cy="212299"/>
              <a:chOff x="3105167" y="1085850"/>
              <a:chExt cx="1447824" cy="209550"/>
            </a:xfrm>
          </xdr:grpSpPr>
          <xdr:sp macro="" textlink="">
            <xdr:nvSpPr>
              <xdr:cNvPr id="1399817" name="Check Box 9" hidden="1">
                <a:extLst>
                  <a:ext uri="{63B3BB69-23CF-44E3-9099-C40C66FF867C}">
                    <a14:compatExt spid="_x0000_s1399817"/>
                  </a:ext>
                  <a:ext uri="{FF2B5EF4-FFF2-40B4-BE49-F238E27FC236}">
                    <a16:creationId xmlns:a16="http://schemas.microsoft.com/office/drawing/2014/main" id="{00000000-0008-0000-2700-0000095C1500}"/>
                  </a:ext>
                </a:extLst>
              </xdr:cNvPr>
              <xdr:cNvSpPr/>
            </xdr:nvSpPr>
            <xdr:spPr bwMode="auto">
              <a:xfrm>
                <a:off x="3105167"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18" name="Check Box 10" hidden="1">
                <a:extLst>
                  <a:ext uri="{63B3BB69-23CF-44E3-9099-C40C66FF867C}">
                    <a14:compatExt spid="_x0000_s1399818"/>
                  </a:ext>
                  <a:ext uri="{FF2B5EF4-FFF2-40B4-BE49-F238E27FC236}">
                    <a16:creationId xmlns:a16="http://schemas.microsoft.com/office/drawing/2014/main" id="{00000000-0008-0000-2700-00000A5C1500}"/>
                  </a:ext>
                </a:extLst>
              </xdr:cNvPr>
              <xdr:cNvSpPr/>
            </xdr:nvSpPr>
            <xdr:spPr bwMode="auto">
              <a:xfrm>
                <a:off x="387671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28</xdr:row>
          <xdr:rowOff>0</xdr:rowOff>
        </xdr:from>
        <xdr:to>
          <xdr:col>24</xdr:col>
          <xdr:colOff>0</xdr:colOff>
          <xdr:row>29</xdr:row>
          <xdr:rowOff>37350</xdr:rowOff>
        </xdr:to>
        <xdr:grpSp>
          <xdr:nvGrpSpPr>
            <xdr:cNvPr id="9" name="グループ化 8">
              <a:extLst>
                <a:ext uri="{FF2B5EF4-FFF2-40B4-BE49-F238E27FC236}">
                  <a16:creationId xmlns:a16="http://schemas.microsoft.com/office/drawing/2014/main" id="{00000000-0008-0000-2700-000009000000}"/>
                </a:ext>
              </a:extLst>
            </xdr:cNvPr>
            <xdr:cNvGrpSpPr/>
          </xdr:nvGrpSpPr>
          <xdr:grpSpPr>
            <a:xfrm>
              <a:off x="2886658" y="4509796"/>
              <a:ext cx="1477347" cy="212299"/>
              <a:chOff x="3105167" y="1085850"/>
              <a:chExt cx="1447824" cy="209550"/>
            </a:xfrm>
          </xdr:grpSpPr>
          <xdr:sp macro="" textlink="">
            <xdr:nvSpPr>
              <xdr:cNvPr id="1399819" name="Check Box 11" hidden="1">
                <a:extLst>
                  <a:ext uri="{63B3BB69-23CF-44E3-9099-C40C66FF867C}">
                    <a14:compatExt spid="_x0000_s1399819"/>
                  </a:ext>
                  <a:ext uri="{FF2B5EF4-FFF2-40B4-BE49-F238E27FC236}">
                    <a16:creationId xmlns:a16="http://schemas.microsoft.com/office/drawing/2014/main" id="{00000000-0008-0000-2700-00000B5C1500}"/>
                  </a:ext>
                </a:extLst>
              </xdr:cNvPr>
              <xdr:cNvSpPr/>
            </xdr:nvSpPr>
            <xdr:spPr bwMode="auto">
              <a:xfrm>
                <a:off x="3105167" y="1085850"/>
                <a:ext cx="66673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20" name="Check Box 12" hidden="1">
                <a:extLst>
                  <a:ext uri="{63B3BB69-23CF-44E3-9099-C40C66FF867C}">
                    <a14:compatExt spid="_x0000_s1399820"/>
                  </a:ext>
                  <a:ext uri="{FF2B5EF4-FFF2-40B4-BE49-F238E27FC236}">
                    <a16:creationId xmlns:a16="http://schemas.microsoft.com/office/drawing/2014/main" id="{00000000-0008-0000-2700-00000C5C1500}"/>
                  </a:ext>
                </a:extLst>
              </xdr:cNvPr>
              <xdr:cNvSpPr/>
            </xdr:nvSpPr>
            <xdr:spPr bwMode="auto">
              <a:xfrm>
                <a:off x="387671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xdr:row>
          <xdr:rowOff>0</xdr:rowOff>
        </xdr:from>
        <xdr:to>
          <xdr:col>26</xdr:col>
          <xdr:colOff>0</xdr:colOff>
          <xdr:row>6</xdr:row>
          <xdr:rowOff>38100</xdr:rowOff>
        </xdr:to>
        <xdr:grpSp>
          <xdr:nvGrpSpPr>
            <xdr:cNvPr id="10" name="グループ化 9">
              <a:extLst>
                <a:ext uri="{FF2B5EF4-FFF2-40B4-BE49-F238E27FC236}">
                  <a16:creationId xmlns:a16="http://schemas.microsoft.com/office/drawing/2014/main" id="{00000000-0008-0000-2700-00000A000000}"/>
                </a:ext>
              </a:extLst>
            </xdr:cNvPr>
            <xdr:cNvGrpSpPr/>
          </xdr:nvGrpSpPr>
          <xdr:grpSpPr>
            <a:xfrm>
              <a:off x="3071327" y="758112"/>
              <a:ext cx="1662015" cy="213049"/>
              <a:chOff x="3105069" y="1085850"/>
              <a:chExt cx="1447789" cy="209550"/>
            </a:xfrm>
          </xdr:grpSpPr>
          <xdr:sp macro="" textlink="">
            <xdr:nvSpPr>
              <xdr:cNvPr id="1399821" name="Check Box 13" hidden="1">
                <a:extLst>
                  <a:ext uri="{63B3BB69-23CF-44E3-9099-C40C66FF867C}">
                    <a14:compatExt spid="_x0000_s1399821"/>
                  </a:ext>
                  <a:ext uri="{FF2B5EF4-FFF2-40B4-BE49-F238E27FC236}">
                    <a16:creationId xmlns:a16="http://schemas.microsoft.com/office/drawing/2014/main" id="{00000000-0008-0000-2700-00000D5C1500}"/>
                  </a:ext>
                </a:extLst>
              </xdr:cNvPr>
              <xdr:cNvSpPr/>
            </xdr:nvSpPr>
            <xdr:spPr bwMode="auto">
              <a:xfrm>
                <a:off x="310506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22" name="Check Box 14" hidden="1">
                <a:extLst>
                  <a:ext uri="{63B3BB69-23CF-44E3-9099-C40C66FF867C}">
                    <a14:compatExt spid="_x0000_s1399822"/>
                  </a:ext>
                  <a:ext uri="{FF2B5EF4-FFF2-40B4-BE49-F238E27FC236}">
                    <a16:creationId xmlns:a16="http://schemas.microsoft.com/office/drawing/2014/main" id="{00000000-0008-0000-2700-00000E5C1500}"/>
                  </a:ext>
                </a:extLst>
              </xdr:cNvPr>
              <xdr:cNvSpPr/>
            </xdr:nvSpPr>
            <xdr:spPr bwMode="auto">
              <a:xfrm>
                <a:off x="38765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97198</xdr:colOff>
          <xdr:row>40</xdr:row>
          <xdr:rowOff>9719</xdr:rowOff>
        </xdr:from>
        <xdr:to>
          <xdr:col>25</xdr:col>
          <xdr:colOff>97198</xdr:colOff>
          <xdr:row>41</xdr:row>
          <xdr:rowOff>9719</xdr:rowOff>
        </xdr:to>
        <xdr:grpSp>
          <xdr:nvGrpSpPr>
            <xdr:cNvPr id="12" name="グループ化 11">
              <a:extLst>
                <a:ext uri="{FF2B5EF4-FFF2-40B4-BE49-F238E27FC236}">
                  <a16:creationId xmlns:a16="http://schemas.microsoft.com/office/drawing/2014/main" id="{00000000-0008-0000-2700-00000C000000}"/>
                </a:ext>
              </a:extLst>
            </xdr:cNvPr>
            <xdr:cNvGrpSpPr/>
          </xdr:nvGrpSpPr>
          <xdr:grpSpPr>
            <a:xfrm>
              <a:off x="2983856" y="6618903"/>
              <a:ext cx="1662015" cy="174949"/>
              <a:chOff x="3105118" y="1085850"/>
              <a:chExt cx="1447783" cy="209550"/>
            </a:xfrm>
          </xdr:grpSpPr>
          <xdr:sp macro="" textlink="">
            <xdr:nvSpPr>
              <xdr:cNvPr id="1399825" name="Check Box 17" hidden="1">
                <a:extLst>
                  <a:ext uri="{63B3BB69-23CF-44E3-9099-C40C66FF867C}">
                    <a14:compatExt spid="_x0000_s1399825"/>
                  </a:ext>
                  <a:ext uri="{FF2B5EF4-FFF2-40B4-BE49-F238E27FC236}">
                    <a16:creationId xmlns:a16="http://schemas.microsoft.com/office/drawing/2014/main" id="{00000000-0008-0000-2700-0000115C1500}"/>
                  </a:ext>
                </a:extLst>
              </xdr:cNvPr>
              <xdr:cNvSpPr/>
            </xdr:nvSpPr>
            <xdr:spPr bwMode="auto">
              <a:xfrm>
                <a:off x="31051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26" name="Check Box 18" hidden="1">
                <a:extLst>
                  <a:ext uri="{63B3BB69-23CF-44E3-9099-C40C66FF867C}">
                    <a14:compatExt spid="_x0000_s1399826"/>
                  </a:ext>
                  <a:ext uri="{FF2B5EF4-FFF2-40B4-BE49-F238E27FC236}">
                    <a16:creationId xmlns:a16="http://schemas.microsoft.com/office/drawing/2014/main" id="{00000000-0008-0000-2700-0000125C1500}"/>
                  </a:ext>
                </a:extLst>
              </xdr:cNvPr>
              <xdr:cNvSpPr/>
            </xdr:nvSpPr>
            <xdr:spPr bwMode="auto">
              <a:xfrm>
                <a:off x="387662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7</xdr:row>
          <xdr:rowOff>0</xdr:rowOff>
        </xdr:from>
        <xdr:to>
          <xdr:col>26</xdr:col>
          <xdr:colOff>0</xdr:colOff>
          <xdr:row>8</xdr:row>
          <xdr:rowOff>38100</xdr:rowOff>
        </xdr:to>
        <xdr:grpSp>
          <xdr:nvGrpSpPr>
            <xdr:cNvPr id="14" name="グループ化 13">
              <a:extLst>
                <a:ext uri="{FF2B5EF4-FFF2-40B4-BE49-F238E27FC236}">
                  <a16:creationId xmlns:a16="http://schemas.microsoft.com/office/drawing/2014/main" id="{00000000-0008-0000-2700-00000E000000}"/>
                </a:ext>
              </a:extLst>
            </xdr:cNvPr>
            <xdr:cNvGrpSpPr/>
          </xdr:nvGrpSpPr>
          <xdr:grpSpPr>
            <a:xfrm>
              <a:off x="3071327" y="1108010"/>
              <a:ext cx="1662015" cy="213049"/>
              <a:chOff x="3105069" y="1085850"/>
              <a:chExt cx="1447789" cy="209550"/>
            </a:xfrm>
          </xdr:grpSpPr>
          <xdr:sp macro="" textlink="">
            <xdr:nvSpPr>
              <xdr:cNvPr id="1399829" name="Check Box 21" hidden="1">
                <a:extLst>
                  <a:ext uri="{63B3BB69-23CF-44E3-9099-C40C66FF867C}">
                    <a14:compatExt spid="_x0000_s1399829"/>
                  </a:ext>
                  <a:ext uri="{FF2B5EF4-FFF2-40B4-BE49-F238E27FC236}">
                    <a16:creationId xmlns:a16="http://schemas.microsoft.com/office/drawing/2014/main" id="{00000000-0008-0000-2700-0000155C1500}"/>
                  </a:ext>
                </a:extLst>
              </xdr:cNvPr>
              <xdr:cNvSpPr/>
            </xdr:nvSpPr>
            <xdr:spPr bwMode="auto">
              <a:xfrm>
                <a:off x="3105069" y="1085850"/>
                <a:ext cx="6667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30" name="Check Box 22" hidden="1">
                <a:extLst>
                  <a:ext uri="{63B3BB69-23CF-44E3-9099-C40C66FF867C}">
                    <a14:compatExt spid="_x0000_s1399830"/>
                  </a:ext>
                  <a:ext uri="{FF2B5EF4-FFF2-40B4-BE49-F238E27FC236}">
                    <a16:creationId xmlns:a16="http://schemas.microsoft.com/office/drawing/2014/main" id="{00000000-0008-0000-2700-0000165C1500}"/>
                  </a:ext>
                </a:extLst>
              </xdr:cNvPr>
              <xdr:cNvSpPr/>
            </xdr:nvSpPr>
            <xdr:spPr bwMode="auto">
              <a:xfrm>
                <a:off x="387658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159706</xdr:colOff>
          <xdr:row>9</xdr:row>
          <xdr:rowOff>19445</xdr:rowOff>
        </xdr:from>
        <xdr:to>
          <xdr:col>25</xdr:col>
          <xdr:colOff>159706</xdr:colOff>
          <xdr:row>10</xdr:row>
          <xdr:rowOff>57545</xdr:rowOff>
        </xdr:to>
        <xdr:grpSp>
          <xdr:nvGrpSpPr>
            <xdr:cNvPr id="15" name="グループ化 14">
              <a:extLst>
                <a:ext uri="{FF2B5EF4-FFF2-40B4-BE49-F238E27FC236}">
                  <a16:creationId xmlns:a16="http://schemas.microsoft.com/office/drawing/2014/main" id="{00000000-0008-0000-2700-00000F000000}"/>
                </a:ext>
              </a:extLst>
            </xdr:cNvPr>
            <xdr:cNvGrpSpPr/>
          </xdr:nvGrpSpPr>
          <xdr:grpSpPr>
            <a:xfrm>
              <a:off x="3046364" y="1477353"/>
              <a:ext cx="1662015" cy="203524"/>
              <a:chOff x="3105118" y="1085850"/>
              <a:chExt cx="1447783" cy="209550"/>
            </a:xfrm>
          </xdr:grpSpPr>
          <xdr:sp macro="" textlink="">
            <xdr:nvSpPr>
              <xdr:cNvPr id="1399831" name="Check Box 23" hidden="1">
                <a:extLst>
                  <a:ext uri="{63B3BB69-23CF-44E3-9099-C40C66FF867C}">
                    <a14:compatExt spid="_x0000_s1399831"/>
                  </a:ext>
                  <a:ext uri="{FF2B5EF4-FFF2-40B4-BE49-F238E27FC236}">
                    <a16:creationId xmlns:a16="http://schemas.microsoft.com/office/drawing/2014/main" id="{00000000-0008-0000-2700-0000175C1500}"/>
                  </a:ext>
                </a:extLst>
              </xdr:cNvPr>
              <xdr:cNvSpPr/>
            </xdr:nvSpPr>
            <xdr:spPr bwMode="auto">
              <a:xfrm>
                <a:off x="3105118"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399832" name="Check Box 24" hidden="1">
                <a:extLst>
                  <a:ext uri="{63B3BB69-23CF-44E3-9099-C40C66FF867C}">
                    <a14:compatExt spid="_x0000_s1399832"/>
                  </a:ext>
                  <a:ext uri="{FF2B5EF4-FFF2-40B4-BE49-F238E27FC236}">
                    <a16:creationId xmlns:a16="http://schemas.microsoft.com/office/drawing/2014/main" id="{00000000-0008-0000-2700-0000185C1500}"/>
                  </a:ext>
                </a:extLst>
              </xdr:cNvPr>
              <xdr:cNvSpPr/>
            </xdr:nvSpPr>
            <xdr:spPr bwMode="auto">
              <a:xfrm>
                <a:off x="3876625"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23327</xdr:colOff>
      <xdr:row>52</xdr:row>
      <xdr:rowOff>93306</xdr:rowOff>
    </xdr:from>
    <xdr:to>
      <xdr:col>25</xdr:col>
      <xdr:colOff>23327</xdr:colOff>
      <xdr:row>55</xdr:row>
      <xdr:rowOff>163285</xdr:rowOff>
    </xdr:to>
    <xdr:sp macro="" textlink="">
      <xdr:nvSpPr>
        <xdr:cNvPr id="16" name="AutoShape 2">
          <a:extLst>
            <a:ext uri="{FF2B5EF4-FFF2-40B4-BE49-F238E27FC236}">
              <a16:creationId xmlns:a16="http://schemas.microsoft.com/office/drawing/2014/main" id="{00000000-0008-0000-2700-000010000000}"/>
            </a:ext>
          </a:extLst>
        </xdr:cNvPr>
        <xdr:cNvSpPr>
          <a:spLocks noChangeArrowheads="1"/>
        </xdr:cNvSpPr>
      </xdr:nvSpPr>
      <xdr:spPr bwMode="auto">
        <a:xfrm>
          <a:off x="287694" y="8972939"/>
          <a:ext cx="3755572" cy="785326"/>
        </a:xfrm>
        <a:prstGeom prst="bracketPair">
          <a:avLst>
            <a:gd name="adj" fmla="val 988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85725</xdr:colOff>
      <xdr:row>12</xdr:row>
      <xdr:rowOff>19049</xdr:rowOff>
    </xdr:from>
    <xdr:to>
      <xdr:col>24</xdr:col>
      <xdr:colOff>85725</xdr:colOff>
      <xdr:row>15</xdr:row>
      <xdr:rowOff>9524</xdr:rowOff>
    </xdr:to>
    <xdr:sp macro="" textlink="">
      <xdr:nvSpPr>
        <xdr:cNvPr id="2" name="AutoShape 2">
          <a:extLst>
            <a:ext uri="{FF2B5EF4-FFF2-40B4-BE49-F238E27FC236}">
              <a16:creationId xmlns:a16="http://schemas.microsoft.com/office/drawing/2014/main" id="{00000000-0008-0000-2800-000002000000}"/>
            </a:ext>
          </a:extLst>
        </xdr:cNvPr>
        <xdr:cNvSpPr>
          <a:spLocks noChangeArrowheads="1"/>
        </xdr:cNvSpPr>
      </xdr:nvSpPr>
      <xdr:spPr bwMode="auto">
        <a:xfrm>
          <a:off x="344805" y="1916429"/>
          <a:ext cx="3520440" cy="516255"/>
        </a:xfrm>
        <a:prstGeom prst="bracketPair">
          <a:avLst>
            <a:gd name="adj" fmla="val 1176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17</xdr:row>
          <xdr:rowOff>0</xdr:rowOff>
        </xdr:from>
        <xdr:to>
          <xdr:col>25</xdr:col>
          <xdr:colOff>0</xdr:colOff>
          <xdr:row>18</xdr:row>
          <xdr:rowOff>38100</xdr:rowOff>
        </xdr:to>
        <xdr:grpSp>
          <xdr:nvGrpSpPr>
            <xdr:cNvPr id="3" name="グループ化 2">
              <a:extLst>
                <a:ext uri="{FF2B5EF4-FFF2-40B4-BE49-F238E27FC236}">
                  <a16:creationId xmlns:a16="http://schemas.microsoft.com/office/drawing/2014/main" id="{00000000-0008-0000-2800-000003000000}"/>
                </a:ext>
              </a:extLst>
            </xdr:cNvPr>
            <xdr:cNvGrpSpPr/>
          </xdr:nvGrpSpPr>
          <xdr:grpSpPr>
            <a:xfrm>
              <a:off x="3009900" y="2667000"/>
              <a:ext cx="1647825" cy="209550"/>
              <a:chOff x="3105187" y="1085850"/>
              <a:chExt cx="1447748" cy="209550"/>
            </a:xfrm>
          </xdr:grpSpPr>
          <xdr:sp macro="" textlink="">
            <xdr:nvSpPr>
              <xdr:cNvPr id="1414145" name="Check Box 1" hidden="1">
                <a:extLst>
                  <a:ext uri="{63B3BB69-23CF-44E3-9099-C40C66FF867C}">
                    <a14:compatExt spid="_x0000_s1414145"/>
                  </a:ext>
                  <a:ext uri="{FF2B5EF4-FFF2-40B4-BE49-F238E27FC236}">
                    <a16:creationId xmlns:a16="http://schemas.microsoft.com/office/drawing/2014/main" id="{00000000-0008-0000-2800-000001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46" name="Check Box 2" hidden="1">
                <a:extLst>
                  <a:ext uri="{63B3BB69-23CF-44E3-9099-C40C66FF867C}">
                    <a14:compatExt spid="_x0000_s1414146"/>
                  </a:ext>
                  <a:ext uri="{FF2B5EF4-FFF2-40B4-BE49-F238E27FC236}">
                    <a16:creationId xmlns:a16="http://schemas.microsoft.com/office/drawing/2014/main" id="{00000000-0008-0000-2800-000002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20</xdr:row>
          <xdr:rowOff>0</xdr:rowOff>
        </xdr:from>
        <xdr:to>
          <xdr:col>25</xdr:col>
          <xdr:colOff>0</xdr:colOff>
          <xdr:row>21</xdr:row>
          <xdr:rowOff>38100</xdr:rowOff>
        </xdr:to>
        <xdr:grpSp>
          <xdr:nvGrpSpPr>
            <xdr:cNvPr id="4" name="グループ化 3">
              <a:extLst>
                <a:ext uri="{FF2B5EF4-FFF2-40B4-BE49-F238E27FC236}">
                  <a16:creationId xmlns:a16="http://schemas.microsoft.com/office/drawing/2014/main" id="{00000000-0008-0000-2800-000004000000}"/>
                </a:ext>
              </a:extLst>
            </xdr:cNvPr>
            <xdr:cNvGrpSpPr/>
          </xdr:nvGrpSpPr>
          <xdr:grpSpPr>
            <a:xfrm>
              <a:off x="3009900" y="3181350"/>
              <a:ext cx="1647825" cy="209550"/>
              <a:chOff x="3105187" y="1085850"/>
              <a:chExt cx="1447748" cy="209550"/>
            </a:xfrm>
          </xdr:grpSpPr>
          <xdr:sp macro="" textlink="">
            <xdr:nvSpPr>
              <xdr:cNvPr id="1414147" name="Check Box 3" hidden="1">
                <a:extLst>
                  <a:ext uri="{63B3BB69-23CF-44E3-9099-C40C66FF867C}">
                    <a14:compatExt spid="_x0000_s1414147"/>
                  </a:ext>
                  <a:ext uri="{FF2B5EF4-FFF2-40B4-BE49-F238E27FC236}">
                    <a16:creationId xmlns:a16="http://schemas.microsoft.com/office/drawing/2014/main" id="{00000000-0008-0000-2800-000003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48" name="Check Box 4" hidden="1">
                <a:extLst>
                  <a:ext uri="{63B3BB69-23CF-44E3-9099-C40C66FF867C}">
                    <a14:compatExt spid="_x0000_s1414148"/>
                  </a:ext>
                  <a:ext uri="{FF2B5EF4-FFF2-40B4-BE49-F238E27FC236}">
                    <a16:creationId xmlns:a16="http://schemas.microsoft.com/office/drawing/2014/main" id="{00000000-0008-0000-2800-000004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6</xdr:row>
          <xdr:rowOff>0</xdr:rowOff>
        </xdr:from>
        <xdr:to>
          <xdr:col>25</xdr:col>
          <xdr:colOff>0</xdr:colOff>
          <xdr:row>7</xdr:row>
          <xdr:rowOff>38100</xdr:rowOff>
        </xdr:to>
        <xdr:grpSp>
          <xdr:nvGrpSpPr>
            <xdr:cNvPr id="5" name="グループ化 4">
              <a:extLst>
                <a:ext uri="{FF2B5EF4-FFF2-40B4-BE49-F238E27FC236}">
                  <a16:creationId xmlns:a16="http://schemas.microsoft.com/office/drawing/2014/main" id="{00000000-0008-0000-2800-000005000000}"/>
                </a:ext>
              </a:extLst>
            </xdr:cNvPr>
            <xdr:cNvGrpSpPr/>
          </xdr:nvGrpSpPr>
          <xdr:grpSpPr>
            <a:xfrm>
              <a:off x="3009900" y="828675"/>
              <a:ext cx="1647825" cy="209550"/>
              <a:chOff x="3105187" y="1085850"/>
              <a:chExt cx="1447748" cy="209550"/>
            </a:xfrm>
          </xdr:grpSpPr>
          <xdr:sp macro="" textlink="">
            <xdr:nvSpPr>
              <xdr:cNvPr id="1414149" name="Check Box 5" hidden="1">
                <a:extLst>
                  <a:ext uri="{63B3BB69-23CF-44E3-9099-C40C66FF867C}">
                    <a14:compatExt spid="_x0000_s1414149"/>
                  </a:ext>
                  <a:ext uri="{FF2B5EF4-FFF2-40B4-BE49-F238E27FC236}">
                    <a16:creationId xmlns:a16="http://schemas.microsoft.com/office/drawing/2014/main" id="{00000000-0008-0000-2800-000005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50" name="Check Box 6" hidden="1">
                <a:extLst>
                  <a:ext uri="{63B3BB69-23CF-44E3-9099-C40C66FF867C}">
                    <a14:compatExt spid="_x0000_s1414150"/>
                  </a:ext>
                  <a:ext uri="{FF2B5EF4-FFF2-40B4-BE49-F238E27FC236}">
                    <a16:creationId xmlns:a16="http://schemas.microsoft.com/office/drawing/2014/main" id="{00000000-0008-0000-2800-000006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0</xdr:rowOff>
        </xdr:from>
        <xdr:to>
          <xdr:col>25</xdr:col>
          <xdr:colOff>0</xdr:colOff>
          <xdr:row>34</xdr:row>
          <xdr:rowOff>38100</xdr:rowOff>
        </xdr:to>
        <xdr:grpSp>
          <xdr:nvGrpSpPr>
            <xdr:cNvPr id="7" name="グループ化 6">
              <a:extLst>
                <a:ext uri="{FF2B5EF4-FFF2-40B4-BE49-F238E27FC236}">
                  <a16:creationId xmlns:a16="http://schemas.microsoft.com/office/drawing/2014/main" id="{00000000-0008-0000-2800-000007000000}"/>
                </a:ext>
              </a:extLst>
            </xdr:cNvPr>
            <xdr:cNvGrpSpPr/>
          </xdr:nvGrpSpPr>
          <xdr:grpSpPr>
            <a:xfrm>
              <a:off x="3009900" y="5410200"/>
              <a:ext cx="1647825" cy="209550"/>
              <a:chOff x="3105187" y="1085850"/>
              <a:chExt cx="1447748" cy="209550"/>
            </a:xfrm>
          </xdr:grpSpPr>
          <xdr:sp macro="" textlink="">
            <xdr:nvSpPr>
              <xdr:cNvPr id="1414153" name="Check Box 9" hidden="1">
                <a:extLst>
                  <a:ext uri="{63B3BB69-23CF-44E3-9099-C40C66FF867C}">
                    <a14:compatExt spid="_x0000_s1414153"/>
                  </a:ext>
                  <a:ext uri="{FF2B5EF4-FFF2-40B4-BE49-F238E27FC236}">
                    <a16:creationId xmlns:a16="http://schemas.microsoft.com/office/drawing/2014/main" id="{00000000-0008-0000-2800-000009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54" name="Check Box 10" hidden="1">
                <a:extLst>
                  <a:ext uri="{63B3BB69-23CF-44E3-9099-C40C66FF867C}">
                    <a14:compatExt spid="_x0000_s1414154"/>
                  </a:ext>
                  <a:ext uri="{FF2B5EF4-FFF2-40B4-BE49-F238E27FC236}">
                    <a16:creationId xmlns:a16="http://schemas.microsoft.com/office/drawing/2014/main" id="{00000000-0008-0000-2800-00000A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30</xdr:row>
          <xdr:rowOff>0</xdr:rowOff>
        </xdr:from>
        <xdr:to>
          <xdr:col>25</xdr:col>
          <xdr:colOff>0</xdr:colOff>
          <xdr:row>31</xdr:row>
          <xdr:rowOff>38100</xdr:rowOff>
        </xdr:to>
        <xdr:grpSp>
          <xdr:nvGrpSpPr>
            <xdr:cNvPr id="8" name="グループ化 7">
              <a:extLst>
                <a:ext uri="{FF2B5EF4-FFF2-40B4-BE49-F238E27FC236}">
                  <a16:creationId xmlns:a16="http://schemas.microsoft.com/office/drawing/2014/main" id="{00000000-0008-0000-2800-000008000000}"/>
                </a:ext>
              </a:extLst>
            </xdr:cNvPr>
            <xdr:cNvGrpSpPr/>
          </xdr:nvGrpSpPr>
          <xdr:grpSpPr>
            <a:xfrm>
              <a:off x="3009900" y="4895850"/>
              <a:ext cx="1647825" cy="209550"/>
              <a:chOff x="3105187" y="1085850"/>
              <a:chExt cx="1447748" cy="209550"/>
            </a:xfrm>
          </xdr:grpSpPr>
          <xdr:sp macro="" textlink="">
            <xdr:nvSpPr>
              <xdr:cNvPr id="1414155" name="Check Box 11" hidden="1">
                <a:extLst>
                  <a:ext uri="{63B3BB69-23CF-44E3-9099-C40C66FF867C}">
                    <a14:compatExt spid="_x0000_s1414155"/>
                  </a:ext>
                  <a:ext uri="{FF2B5EF4-FFF2-40B4-BE49-F238E27FC236}">
                    <a16:creationId xmlns:a16="http://schemas.microsoft.com/office/drawing/2014/main" id="{00000000-0008-0000-2800-00000B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56" name="Check Box 12" hidden="1">
                <a:extLst>
                  <a:ext uri="{63B3BB69-23CF-44E3-9099-C40C66FF867C}">
                    <a14:compatExt spid="_x0000_s1414156"/>
                  </a:ext>
                  <a:ext uri="{FF2B5EF4-FFF2-40B4-BE49-F238E27FC236}">
                    <a16:creationId xmlns:a16="http://schemas.microsoft.com/office/drawing/2014/main" id="{00000000-0008-0000-2800-00000C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76199</xdr:colOff>
      <xdr:row>22</xdr:row>
      <xdr:rowOff>0</xdr:rowOff>
    </xdr:from>
    <xdr:to>
      <xdr:col>24</xdr:col>
      <xdr:colOff>95249</xdr:colOff>
      <xdr:row>25</xdr:row>
      <xdr:rowOff>47625</xdr:rowOff>
    </xdr:to>
    <xdr:sp macro="" textlink="">
      <xdr:nvSpPr>
        <xdr:cNvPr id="9" name="AutoShape 1">
          <a:extLst>
            <a:ext uri="{FF2B5EF4-FFF2-40B4-BE49-F238E27FC236}">
              <a16:creationId xmlns:a16="http://schemas.microsoft.com/office/drawing/2014/main" id="{00000000-0008-0000-2800-000009000000}"/>
            </a:ext>
          </a:extLst>
        </xdr:cNvPr>
        <xdr:cNvSpPr>
          <a:spLocks noChangeArrowheads="1"/>
        </xdr:cNvSpPr>
      </xdr:nvSpPr>
      <xdr:spPr bwMode="auto">
        <a:xfrm>
          <a:off x="335279" y="3649980"/>
          <a:ext cx="3539490" cy="573405"/>
        </a:xfrm>
        <a:prstGeom prst="bracketPair">
          <a:avLst>
            <a:gd name="adj" fmla="val 1266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28</xdr:row>
          <xdr:rowOff>0</xdr:rowOff>
        </xdr:from>
        <xdr:to>
          <xdr:col>25</xdr:col>
          <xdr:colOff>0</xdr:colOff>
          <xdr:row>29</xdr:row>
          <xdr:rowOff>38100</xdr:rowOff>
        </xdr:to>
        <xdr:grpSp>
          <xdr:nvGrpSpPr>
            <xdr:cNvPr id="10" name="グループ化 9">
              <a:extLst>
                <a:ext uri="{FF2B5EF4-FFF2-40B4-BE49-F238E27FC236}">
                  <a16:creationId xmlns:a16="http://schemas.microsoft.com/office/drawing/2014/main" id="{00000000-0008-0000-2800-00000A000000}"/>
                </a:ext>
              </a:extLst>
            </xdr:cNvPr>
            <xdr:cNvGrpSpPr/>
          </xdr:nvGrpSpPr>
          <xdr:grpSpPr>
            <a:xfrm>
              <a:off x="3009900" y="4552950"/>
              <a:ext cx="1647825" cy="209550"/>
              <a:chOff x="3105187" y="1085850"/>
              <a:chExt cx="1447748" cy="209550"/>
            </a:xfrm>
          </xdr:grpSpPr>
          <xdr:sp macro="" textlink="">
            <xdr:nvSpPr>
              <xdr:cNvPr id="1414157" name="Check Box 13" hidden="1">
                <a:extLst>
                  <a:ext uri="{63B3BB69-23CF-44E3-9099-C40C66FF867C}">
                    <a14:compatExt spid="_x0000_s1414157"/>
                  </a:ext>
                  <a:ext uri="{FF2B5EF4-FFF2-40B4-BE49-F238E27FC236}">
                    <a16:creationId xmlns:a16="http://schemas.microsoft.com/office/drawing/2014/main" id="{00000000-0008-0000-2800-00000D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58" name="Check Box 14" hidden="1">
                <a:extLst>
                  <a:ext uri="{63B3BB69-23CF-44E3-9099-C40C66FF867C}">
                    <a14:compatExt spid="_x0000_s1414158"/>
                  </a:ext>
                  <a:ext uri="{FF2B5EF4-FFF2-40B4-BE49-F238E27FC236}">
                    <a16:creationId xmlns:a16="http://schemas.microsoft.com/office/drawing/2014/main" id="{00000000-0008-0000-2800-00000E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47</xdr:row>
          <xdr:rowOff>76200</xdr:rowOff>
        </xdr:from>
        <xdr:to>
          <xdr:col>25</xdr:col>
          <xdr:colOff>0</xdr:colOff>
          <xdr:row>49</xdr:row>
          <xdr:rowOff>114300</xdr:rowOff>
        </xdr:to>
        <xdr:grpSp>
          <xdr:nvGrpSpPr>
            <xdr:cNvPr id="11" name="グループ化 10">
              <a:extLst>
                <a:ext uri="{FF2B5EF4-FFF2-40B4-BE49-F238E27FC236}">
                  <a16:creationId xmlns:a16="http://schemas.microsoft.com/office/drawing/2014/main" id="{00000000-0008-0000-2800-00000B000000}"/>
                </a:ext>
              </a:extLst>
            </xdr:cNvPr>
            <xdr:cNvGrpSpPr/>
          </xdr:nvGrpSpPr>
          <xdr:grpSpPr>
            <a:xfrm>
              <a:off x="3009900" y="7886700"/>
              <a:ext cx="1647825" cy="381000"/>
              <a:chOff x="3105187" y="1085850"/>
              <a:chExt cx="1447748" cy="209550"/>
            </a:xfrm>
          </xdr:grpSpPr>
          <xdr:sp macro="" textlink="">
            <xdr:nvSpPr>
              <xdr:cNvPr id="1414159" name="Check Box 15" hidden="1">
                <a:extLst>
                  <a:ext uri="{63B3BB69-23CF-44E3-9099-C40C66FF867C}">
                    <a14:compatExt spid="_x0000_s1414159"/>
                  </a:ext>
                  <a:ext uri="{FF2B5EF4-FFF2-40B4-BE49-F238E27FC236}">
                    <a16:creationId xmlns:a16="http://schemas.microsoft.com/office/drawing/2014/main" id="{00000000-0008-0000-2800-00000F941500}"/>
                  </a:ext>
                </a:extLst>
              </xdr:cNvPr>
              <xdr:cNvSpPr/>
            </xdr:nvSpPr>
            <xdr:spPr bwMode="auto">
              <a:xfrm>
                <a:off x="3105187"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60" name="Check Box 16" hidden="1">
                <a:extLst>
                  <a:ext uri="{63B3BB69-23CF-44E3-9099-C40C66FF867C}">
                    <a14:compatExt spid="_x0000_s1414160"/>
                  </a:ext>
                  <a:ext uri="{FF2B5EF4-FFF2-40B4-BE49-F238E27FC236}">
                    <a16:creationId xmlns:a16="http://schemas.microsoft.com/office/drawing/2014/main" id="{00000000-0008-0000-2800-000010941500}"/>
                  </a:ext>
                </a:extLst>
              </xdr:cNvPr>
              <xdr:cNvSpPr/>
            </xdr:nvSpPr>
            <xdr:spPr bwMode="auto">
              <a:xfrm>
                <a:off x="3876668" y="1085850"/>
                <a:ext cx="67626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xdr:col>
      <xdr:colOff>133350</xdr:colOff>
      <xdr:row>57</xdr:row>
      <xdr:rowOff>68580</xdr:rowOff>
    </xdr:from>
    <xdr:to>
      <xdr:col>23</xdr:col>
      <xdr:colOff>76200</xdr:colOff>
      <xdr:row>61</xdr:row>
      <xdr:rowOff>15240</xdr:rowOff>
    </xdr:to>
    <xdr:sp macro="" textlink="">
      <xdr:nvSpPr>
        <xdr:cNvPr id="15" name="AutoShape 5">
          <a:extLst>
            <a:ext uri="{FF2B5EF4-FFF2-40B4-BE49-F238E27FC236}">
              <a16:creationId xmlns:a16="http://schemas.microsoft.com/office/drawing/2014/main" id="{00000000-0008-0000-2800-00000F000000}"/>
            </a:ext>
          </a:extLst>
        </xdr:cNvPr>
        <xdr:cNvSpPr>
          <a:spLocks noChangeArrowheads="1"/>
        </xdr:cNvSpPr>
      </xdr:nvSpPr>
      <xdr:spPr bwMode="auto">
        <a:xfrm>
          <a:off x="232410" y="9959340"/>
          <a:ext cx="3463290" cy="624840"/>
        </a:xfrm>
        <a:prstGeom prst="bracketPair">
          <a:avLst>
            <a:gd name="adj" fmla="val 7738"/>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42</xdr:row>
          <xdr:rowOff>0</xdr:rowOff>
        </xdr:from>
        <xdr:to>
          <xdr:col>25</xdr:col>
          <xdr:colOff>0</xdr:colOff>
          <xdr:row>43</xdr:row>
          <xdr:rowOff>38100</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3009900" y="6953250"/>
              <a:ext cx="1647825" cy="209550"/>
              <a:chOff x="3105233" y="1085850"/>
              <a:chExt cx="1447829" cy="209550"/>
            </a:xfrm>
          </xdr:grpSpPr>
          <xdr:sp macro="" textlink="">
            <xdr:nvSpPr>
              <xdr:cNvPr id="1414168" name="Check Box 24" hidden="1">
                <a:extLst>
                  <a:ext uri="{63B3BB69-23CF-44E3-9099-C40C66FF867C}">
                    <a14:compatExt spid="_x0000_s1414168"/>
                  </a:ext>
                  <a:ext uri="{FF2B5EF4-FFF2-40B4-BE49-F238E27FC236}">
                    <a16:creationId xmlns:a16="http://schemas.microsoft.com/office/drawing/2014/main" id="{00000000-0008-0000-2800-000018941500}"/>
                  </a:ext>
                </a:extLst>
              </xdr:cNvPr>
              <xdr:cNvSpPr/>
            </xdr:nvSpPr>
            <xdr:spPr bwMode="auto">
              <a:xfrm>
                <a:off x="3105233"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69" name="Check Box 25" hidden="1">
                <a:extLst>
                  <a:ext uri="{63B3BB69-23CF-44E3-9099-C40C66FF867C}">
                    <a14:compatExt spid="_x0000_s1414169"/>
                  </a:ext>
                  <a:ext uri="{FF2B5EF4-FFF2-40B4-BE49-F238E27FC236}">
                    <a16:creationId xmlns:a16="http://schemas.microsoft.com/office/drawing/2014/main" id="{00000000-0008-0000-2800-000019941500}"/>
                  </a:ext>
                </a:extLst>
              </xdr:cNvPr>
              <xdr:cNvSpPr/>
            </xdr:nvSpPr>
            <xdr:spPr bwMode="auto">
              <a:xfrm>
                <a:off x="3876782"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9</xdr:row>
          <xdr:rowOff>142875</xdr:rowOff>
        </xdr:from>
        <xdr:to>
          <xdr:col>24</xdr:col>
          <xdr:colOff>200025</xdr:colOff>
          <xdr:row>11</xdr:row>
          <xdr:rowOff>9525</xdr:rowOff>
        </xdr:to>
        <xdr:grpSp>
          <xdr:nvGrpSpPr>
            <xdr:cNvPr id="19" name="グループ化 18">
              <a:extLst>
                <a:ext uri="{FF2B5EF4-FFF2-40B4-BE49-F238E27FC236}">
                  <a16:creationId xmlns:a16="http://schemas.microsoft.com/office/drawing/2014/main" id="{00000000-0008-0000-2800-000013000000}"/>
                </a:ext>
              </a:extLst>
            </xdr:cNvPr>
            <xdr:cNvGrpSpPr/>
          </xdr:nvGrpSpPr>
          <xdr:grpSpPr>
            <a:xfrm>
              <a:off x="2828925" y="1466850"/>
              <a:ext cx="1647825" cy="180975"/>
              <a:chOff x="3105168" y="1085850"/>
              <a:chExt cx="1447720" cy="209550"/>
            </a:xfrm>
          </xdr:grpSpPr>
          <xdr:sp macro="" textlink="">
            <xdr:nvSpPr>
              <xdr:cNvPr id="1414170" name="Check Box 26" hidden="1">
                <a:extLst>
                  <a:ext uri="{63B3BB69-23CF-44E3-9099-C40C66FF867C}">
                    <a14:compatExt spid="_x0000_s1414170"/>
                  </a:ext>
                  <a:ext uri="{FF2B5EF4-FFF2-40B4-BE49-F238E27FC236}">
                    <a16:creationId xmlns:a16="http://schemas.microsoft.com/office/drawing/2014/main" id="{00000000-0008-0000-2800-00001A941500}"/>
                  </a:ext>
                </a:extLst>
              </xdr:cNvPr>
              <xdr:cNvSpPr/>
            </xdr:nvSpPr>
            <xdr:spPr bwMode="auto">
              <a:xfrm>
                <a:off x="3105168"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4171" name="Check Box 27" hidden="1">
                <a:extLst>
                  <a:ext uri="{63B3BB69-23CF-44E3-9099-C40C66FF867C}">
                    <a14:compatExt spid="_x0000_s1414171"/>
                  </a:ext>
                  <a:ext uri="{FF2B5EF4-FFF2-40B4-BE49-F238E27FC236}">
                    <a16:creationId xmlns:a16="http://schemas.microsoft.com/office/drawing/2014/main" id="{00000000-0008-0000-2800-00001B941500}"/>
                  </a:ext>
                </a:extLst>
              </xdr:cNvPr>
              <xdr:cNvSpPr/>
            </xdr:nvSpPr>
            <xdr:spPr bwMode="auto">
              <a:xfrm>
                <a:off x="3876613"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125638</xdr:colOff>
          <xdr:row>50</xdr:row>
          <xdr:rowOff>132896</xdr:rowOff>
        </xdr:from>
        <xdr:to>
          <xdr:col>24</xdr:col>
          <xdr:colOff>1541</xdr:colOff>
          <xdr:row>52</xdr:row>
          <xdr:rowOff>20410</xdr:rowOff>
        </xdr:to>
        <xdr:grpSp>
          <xdr:nvGrpSpPr>
            <xdr:cNvPr id="16" name="グループ化 15">
              <a:extLst>
                <a:ext uri="{FF2B5EF4-FFF2-40B4-BE49-F238E27FC236}">
                  <a16:creationId xmlns:a16="http://schemas.microsoft.com/office/drawing/2014/main" id="{00000000-0008-0000-2800-000010000000}"/>
                </a:ext>
              </a:extLst>
            </xdr:cNvPr>
            <xdr:cNvGrpSpPr/>
          </xdr:nvGrpSpPr>
          <xdr:grpSpPr>
            <a:xfrm>
              <a:off x="3497488" y="8457746"/>
              <a:ext cx="780778" cy="230414"/>
              <a:chOff x="2914619" y="1130825"/>
              <a:chExt cx="1060457" cy="212193"/>
            </a:xfrm>
          </xdr:grpSpPr>
          <xdr:sp macro="" textlink="">
            <xdr:nvSpPr>
              <xdr:cNvPr id="1414172" name="Check Box 28" hidden="1">
                <a:extLst>
                  <a:ext uri="{63B3BB69-23CF-44E3-9099-C40C66FF867C}">
                    <a14:compatExt spid="_x0000_s1414172"/>
                  </a:ext>
                  <a:ext uri="{FF2B5EF4-FFF2-40B4-BE49-F238E27FC236}">
                    <a16:creationId xmlns:a16="http://schemas.microsoft.com/office/drawing/2014/main" id="{00000000-0008-0000-2800-00001C941500}"/>
                  </a:ext>
                </a:extLst>
              </xdr:cNvPr>
              <xdr:cNvSpPr/>
            </xdr:nvSpPr>
            <xdr:spPr bwMode="auto">
              <a:xfrm>
                <a:off x="2914619" y="1133463"/>
                <a:ext cx="423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1414173" name="Check Box 29" hidden="1">
                <a:extLst>
                  <a:ext uri="{63B3BB69-23CF-44E3-9099-C40C66FF867C}">
                    <a14:compatExt spid="_x0000_s1414173"/>
                  </a:ext>
                  <a:ext uri="{FF2B5EF4-FFF2-40B4-BE49-F238E27FC236}">
                    <a16:creationId xmlns:a16="http://schemas.microsoft.com/office/drawing/2014/main" id="{00000000-0008-0000-2800-00001D941500}"/>
                  </a:ext>
                </a:extLst>
              </xdr:cNvPr>
              <xdr:cNvSpPr/>
            </xdr:nvSpPr>
            <xdr:spPr bwMode="auto">
              <a:xfrm>
                <a:off x="3573915" y="1130825"/>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121273</xdr:colOff>
          <xdr:row>51</xdr:row>
          <xdr:rowOff>168841</xdr:rowOff>
        </xdr:from>
        <xdr:to>
          <xdr:col>23</xdr:col>
          <xdr:colOff>157196</xdr:colOff>
          <xdr:row>53</xdr:row>
          <xdr:rowOff>44676</xdr:rowOff>
        </xdr:to>
        <xdr:grpSp>
          <xdr:nvGrpSpPr>
            <xdr:cNvPr id="17" name="グループ化 16">
              <a:extLst>
                <a:ext uri="{FF2B5EF4-FFF2-40B4-BE49-F238E27FC236}">
                  <a16:creationId xmlns:a16="http://schemas.microsoft.com/office/drawing/2014/main" id="{00000000-0008-0000-2800-000011000000}"/>
                </a:ext>
              </a:extLst>
            </xdr:cNvPr>
            <xdr:cNvGrpSpPr/>
          </xdr:nvGrpSpPr>
          <xdr:grpSpPr>
            <a:xfrm>
              <a:off x="3493123" y="8665141"/>
              <a:ext cx="759823" cy="218735"/>
              <a:chOff x="2914565" y="1130971"/>
              <a:chExt cx="1060501" cy="212193"/>
            </a:xfrm>
          </xdr:grpSpPr>
          <xdr:sp macro="" textlink="">
            <xdr:nvSpPr>
              <xdr:cNvPr id="1414174" name="Check Box 30" hidden="1">
                <a:extLst>
                  <a:ext uri="{63B3BB69-23CF-44E3-9099-C40C66FF867C}">
                    <a14:compatExt spid="_x0000_s1414174"/>
                  </a:ext>
                  <a:ext uri="{FF2B5EF4-FFF2-40B4-BE49-F238E27FC236}">
                    <a16:creationId xmlns:a16="http://schemas.microsoft.com/office/drawing/2014/main" id="{00000000-0008-0000-2800-00001E941500}"/>
                  </a:ext>
                </a:extLst>
              </xdr:cNvPr>
              <xdr:cNvSpPr/>
            </xdr:nvSpPr>
            <xdr:spPr bwMode="auto">
              <a:xfrm>
                <a:off x="2914565" y="1133473"/>
                <a:ext cx="423752"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1414175" name="Check Box 31" hidden="1">
                <a:extLst>
                  <a:ext uri="{63B3BB69-23CF-44E3-9099-C40C66FF867C}">
                    <a14:compatExt spid="_x0000_s1414175"/>
                  </a:ext>
                  <a:ext uri="{FF2B5EF4-FFF2-40B4-BE49-F238E27FC236}">
                    <a16:creationId xmlns:a16="http://schemas.microsoft.com/office/drawing/2014/main" id="{00000000-0008-0000-2800-00001F941500}"/>
                  </a:ext>
                </a:extLst>
              </xdr:cNvPr>
              <xdr:cNvSpPr/>
            </xdr:nvSpPr>
            <xdr:spPr bwMode="auto">
              <a:xfrm>
                <a:off x="3573905" y="1130971"/>
                <a:ext cx="401161" cy="212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121443</xdr:colOff>
          <xdr:row>53</xdr:row>
          <xdr:rowOff>2779</xdr:rowOff>
        </xdr:from>
        <xdr:to>
          <xdr:col>23</xdr:col>
          <xdr:colOff>159271</xdr:colOff>
          <xdr:row>54</xdr:row>
          <xdr:rowOff>54032</xdr:rowOff>
        </xdr:to>
        <xdr:grpSp>
          <xdr:nvGrpSpPr>
            <xdr:cNvPr id="20" name="グループ化 19">
              <a:extLst>
                <a:ext uri="{FF2B5EF4-FFF2-40B4-BE49-F238E27FC236}">
                  <a16:creationId xmlns:a16="http://schemas.microsoft.com/office/drawing/2014/main" id="{00000000-0008-0000-2800-000014000000}"/>
                </a:ext>
              </a:extLst>
            </xdr:cNvPr>
            <xdr:cNvGrpSpPr/>
          </xdr:nvGrpSpPr>
          <xdr:grpSpPr>
            <a:xfrm>
              <a:off x="3493293" y="8841979"/>
              <a:ext cx="761728" cy="222703"/>
              <a:chOff x="2914611" y="1130829"/>
              <a:chExt cx="1060481" cy="212194"/>
            </a:xfrm>
          </xdr:grpSpPr>
          <xdr:sp macro="" textlink="">
            <xdr:nvSpPr>
              <xdr:cNvPr id="1414176" name="Check Box 32" hidden="1">
                <a:extLst>
                  <a:ext uri="{63B3BB69-23CF-44E3-9099-C40C66FF867C}">
                    <a14:compatExt spid="_x0000_s1414176"/>
                  </a:ext>
                  <a:ext uri="{FF2B5EF4-FFF2-40B4-BE49-F238E27FC236}">
                    <a16:creationId xmlns:a16="http://schemas.microsoft.com/office/drawing/2014/main" id="{00000000-0008-0000-2800-000020941500}"/>
                  </a:ext>
                </a:extLst>
              </xdr:cNvPr>
              <xdr:cNvSpPr/>
            </xdr:nvSpPr>
            <xdr:spPr bwMode="auto">
              <a:xfrm>
                <a:off x="2914611" y="1133474"/>
                <a:ext cx="423755"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1414177" name="Check Box 33" hidden="1">
                <a:extLst>
                  <a:ext uri="{63B3BB69-23CF-44E3-9099-C40C66FF867C}">
                    <a14:compatExt spid="_x0000_s1414177"/>
                  </a:ext>
                  <a:ext uri="{FF2B5EF4-FFF2-40B4-BE49-F238E27FC236}">
                    <a16:creationId xmlns:a16="http://schemas.microsoft.com/office/drawing/2014/main" id="{00000000-0008-0000-2800-000021941500}"/>
                  </a:ext>
                </a:extLst>
              </xdr:cNvPr>
              <xdr:cNvSpPr/>
            </xdr:nvSpPr>
            <xdr:spPr bwMode="auto">
              <a:xfrm>
                <a:off x="3573931" y="1130829"/>
                <a:ext cx="401161" cy="2121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114300</xdr:colOff>
          <xdr:row>54</xdr:row>
          <xdr:rowOff>7620</xdr:rowOff>
        </xdr:from>
        <xdr:to>
          <xdr:col>23</xdr:col>
          <xdr:colOff>152128</xdr:colOff>
          <xdr:row>55</xdr:row>
          <xdr:rowOff>58873</xdr:rowOff>
        </xdr:to>
        <xdr:grpSp>
          <xdr:nvGrpSpPr>
            <xdr:cNvPr id="13" name="グループ化 12">
              <a:extLst>
                <a:ext uri="{FF2B5EF4-FFF2-40B4-BE49-F238E27FC236}">
                  <a16:creationId xmlns:a16="http://schemas.microsoft.com/office/drawing/2014/main" id="{00000000-0008-0000-2800-00000D000000}"/>
                </a:ext>
              </a:extLst>
            </xdr:cNvPr>
            <xdr:cNvGrpSpPr/>
          </xdr:nvGrpSpPr>
          <xdr:grpSpPr>
            <a:xfrm>
              <a:off x="3486150" y="9018270"/>
              <a:ext cx="761728" cy="222703"/>
              <a:chOff x="2914611" y="1130828"/>
              <a:chExt cx="1060481" cy="212194"/>
            </a:xfrm>
          </xdr:grpSpPr>
          <xdr:sp macro="" textlink="">
            <xdr:nvSpPr>
              <xdr:cNvPr id="1414180" name="Check Box 36" hidden="1">
                <a:extLst>
                  <a:ext uri="{63B3BB69-23CF-44E3-9099-C40C66FF867C}">
                    <a14:compatExt spid="_x0000_s1414180"/>
                  </a:ext>
                  <a:ext uri="{FF2B5EF4-FFF2-40B4-BE49-F238E27FC236}">
                    <a16:creationId xmlns:a16="http://schemas.microsoft.com/office/drawing/2014/main" id="{00000000-0008-0000-2800-000024941500}"/>
                  </a:ext>
                </a:extLst>
              </xdr:cNvPr>
              <xdr:cNvSpPr/>
            </xdr:nvSpPr>
            <xdr:spPr bwMode="auto">
              <a:xfrm>
                <a:off x="2914611" y="1133468"/>
                <a:ext cx="423755"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　・</a:t>
                </a:r>
              </a:p>
            </xdr:txBody>
          </xdr:sp>
          <xdr:sp macro="" textlink="">
            <xdr:nvSpPr>
              <xdr:cNvPr id="1414181" name="Check Box 37" hidden="1">
                <a:extLst>
                  <a:ext uri="{63B3BB69-23CF-44E3-9099-C40C66FF867C}">
                    <a14:compatExt spid="_x0000_s1414181"/>
                  </a:ext>
                  <a:ext uri="{FF2B5EF4-FFF2-40B4-BE49-F238E27FC236}">
                    <a16:creationId xmlns:a16="http://schemas.microsoft.com/office/drawing/2014/main" id="{00000000-0008-0000-2800-000025941500}"/>
                  </a:ext>
                </a:extLst>
              </xdr:cNvPr>
              <xdr:cNvSpPr/>
            </xdr:nvSpPr>
            <xdr:spPr bwMode="auto">
              <a:xfrm>
                <a:off x="3573931" y="1130828"/>
                <a:ext cx="401161" cy="2121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twoCellAnchor>
    <xdr:from>
      <xdr:col>3</xdr:col>
      <xdr:colOff>76200</xdr:colOff>
      <xdr:row>36</xdr:row>
      <xdr:rowOff>66675</xdr:rowOff>
    </xdr:from>
    <xdr:to>
      <xdr:col>3</xdr:col>
      <xdr:colOff>133350</xdr:colOff>
      <xdr:row>39</xdr:row>
      <xdr:rowOff>28575</xdr:rowOff>
    </xdr:to>
    <xdr:sp macro="" textlink="">
      <xdr:nvSpPr>
        <xdr:cNvPr id="6" name="左大かっこ 5"/>
        <xdr:cNvSpPr/>
      </xdr:nvSpPr>
      <xdr:spPr>
        <a:xfrm>
          <a:off x="552450" y="5991225"/>
          <a:ext cx="57150" cy="476250"/>
        </a:xfrm>
        <a:prstGeom prst="lef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24</xdr:col>
      <xdr:colOff>142875</xdr:colOff>
      <xdr:row>36</xdr:row>
      <xdr:rowOff>66676</xdr:rowOff>
    </xdr:from>
    <xdr:to>
      <xdr:col>24</xdr:col>
      <xdr:colOff>190500</xdr:colOff>
      <xdr:row>39</xdr:row>
      <xdr:rowOff>0</xdr:rowOff>
    </xdr:to>
    <xdr:sp macro="" textlink="">
      <xdr:nvSpPr>
        <xdr:cNvPr id="14" name="右大かっこ 13"/>
        <xdr:cNvSpPr/>
      </xdr:nvSpPr>
      <xdr:spPr>
        <a:xfrm>
          <a:off x="4419600" y="5991226"/>
          <a:ext cx="47625" cy="447674"/>
        </a:xfrm>
        <a:prstGeom prst="rightBracket">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152400</xdr:colOff>
          <xdr:row>14</xdr:row>
          <xdr:rowOff>0</xdr:rowOff>
        </xdr:from>
        <xdr:to>
          <xdr:col>26</xdr:col>
          <xdr:colOff>152400</xdr:colOff>
          <xdr:row>15</xdr:row>
          <xdr:rowOff>0</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2990850" y="2286000"/>
              <a:ext cx="1809750" cy="171450"/>
              <a:chOff x="3105143" y="1085850"/>
              <a:chExt cx="1447889" cy="209550"/>
            </a:xfrm>
          </xdr:grpSpPr>
          <xdr:sp macro="" textlink="">
            <xdr:nvSpPr>
              <xdr:cNvPr id="1416193" name="Check Box 1" hidden="1">
                <a:extLst>
                  <a:ext uri="{63B3BB69-23CF-44E3-9099-C40C66FF867C}">
                    <a14:compatExt spid="_x0000_s1416193"/>
                  </a:ext>
                  <a:ext uri="{FF2B5EF4-FFF2-40B4-BE49-F238E27FC236}">
                    <a16:creationId xmlns:a16="http://schemas.microsoft.com/office/drawing/2014/main" id="{00000000-0008-0000-2900-0000019C1500}"/>
                  </a:ext>
                </a:extLst>
              </xdr:cNvPr>
              <xdr:cNvSpPr/>
            </xdr:nvSpPr>
            <xdr:spPr bwMode="auto">
              <a:xfrm>
                <a:off x="310514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194" name="Check Box 2" hidden="1">
                <a:extLst>
                  <a:ext uri="{63B3BB69-23CF-44E3-9099-C40C66FF867C}">
                    <a14:compatExt spid="_x0000_s1416194"/>
                  </a:ext>
                  <a:ext uri="{FF2B5EF4-FFF2-40B4-BE49-F238E27FC236}">
                    <a16:creationId xmlns:a16="http://schemas.microsoft.com/office/drawing/2014/main" id="{00000000-0008-0000-2900-0000029C1500}"/>
                  </a:ext>
                </a:extLst>
              </xdr:cNvPr>
              <xdr:cNvSpPr/>
            </xdr:nvSpPr>
            <xdr:spPr bwMode="auto">
              <a:xfrm>
                <a:off x="3876759"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21</xdr:row>
          <xdr:rowOff>0</xdr:rowOff>
        </xdr:from>
        <xdr:to>
          <xdr:col>26</xdr:col>
          <xdr:colOff>152400</xdr:colOff>
          <xdr:row>22</xdr:row>
          <xdr:rowOff>0</xdr:rowOff>
        </xdr:to>
        <xdr:grpSp>
          <xdr:nvGrpSpPr>
            <xdr:cNvPr id="3" name="グループ化 2">
              <a:extLst>
                <a:ext uri="{FF2B5EF4-FFF2-40B4-BE49-F238E27FC236}">
                  <a16:creationId xmlns:a16="http://schemas.microsoft.com/office/drawing/2014/main" id="{00000000-0008-0000-2900-000003000000}"/>
                </a:ext>
              </a:extLst>
            </xdr:cNvPr>
            <xdr:cNvGrpSpPr/>
          </xdr:nvGrpSpPr>
          <xdr:grpSpPr>
            <a:xfrm>
              <a:off x="2990850" y="3486150"/>
              <a:ext cx="1809750" cy="171450"/>
              <a:chOff x="3105143" y="1085850"/>
              <a:chExt cx="1447889" cy="209550"/>
            </a:xfrm>
          </xdr:grpSpPr>
          <xdr:sp macro="" textlink="">
            <xdr:nvSpPr>
              <xdr:cNvPr id="1416195" name="Check Box 3" hidden="1">
                <a:extLst>
                  <a:ext uri="{63B3BB69-23CF-44E3-9099-C40C66FF867C}">
                    <a14:compatExt spid="_x0000_s1416195"/>
                  </a:ext>
                  <a:ext uri="{FF2B5EF4-FFF2-40B4-BE49-F238E27FC236}">
                    <a16:creationId xmlns:a16="http://schemas.microsoft.com/office/drawing/2014/main" id="{00000000-0008-0000-2900-0000039C1500}"/>
                  </a:ext>
                </a:extLst>
              </xdr:cNvPr>
              <xdr:cNvSpPr/>
            </xdr:nvSpPr>
            <xdr:spPr bwMode="auto">
              <a:xfrm>
                <a:off x="310514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196" name="Check Box 4" hidden="1">
                <a:extLst>
                  <a:ext uri="{63B3BB69-23CF-44E3-9099-C40C66FF867C}">
                    <a14:compatExt spid="_x0000_s1416196"/>
                  </a:ext>
                  <a:ext uri="{FF2B5EF4-FFF2-40B4-BE49-F238E27FC236}">
                    <a16:creationId xmlns:a16="http://schemas.microsoft.com/office/drawing/2014/main" id="{00000000-0008-0000-2900-0000049C1500}"/>
                  </a:ext>
                </a:extLst>
              </xdr:cNvPr>
              <xdr:cNvSpPr/>
            </xdr:nvSpPr>
            <xdr:spPr bwMode="auto">
              <a:xfrm>
                <a:off x="3876759"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29</xdr:row>
          <xdr:rowOff>0</xdr:rowOff>
        </xdr:from>
        <xdr:to>
          <xdr:col>26</xdr:col>
          <xdr:colOff>152400</xdr:colOff>
          <xdr:row>30</xdr:row>
          <xdr:rowOff>0</xdr:rowOff>
        </xdr:to>
        <xdr:grpSp>
          <xdr:nvGrpSpPr>
            <xdr:cNvPr id="4" name="グループ化 3">
              <a:extLst>
                <a:ext uri="{FF2B5EF4-FFF2-40B4-BE49-F238E27FC236}">
                  <a16:creationId xmlns:a16="http://schemas.microsoft.com/office/drawing/2014/main" id="{00000000-0008-0000-2900-000004000000}"/>
                </a:ext>
              </a:extLst>
            </xdr:cNvPr>
            <xdr:cNvGrpSpPr/>
          </xdr:nvGrpSpPr>
          <xdr:grpSpPr>
            <a:xfrm>
              <a:off x="2990850" y="4838700"/>
              <a:ext cx="1809750" cy="171450"/>
              <a:chOff x="3105143" y="1085850"/>
              <a:chExt cx="1447889" cy="209550"/>
            </a:xfrm>
          </xdr:grpSpPr>
          <xdr:sp macro="" textlink="">
            <xdr:nvSpPr>
              <xdr:cNvPr id="1416197" name="Check Box 5" hidden="1">
                <a:extLst>
                  <a:ext uri="{63B3BB69-23CF-44E3-9099-C40C66FF867C}">
                    <a14:compatExt spid="_x0000_s1416197"/>
                  </a:ext>
                  <a:ext uri="{FF2B5EF4-FFF2-40B4-BE49-F238E27FC236}">
                    <a16:creationId xmlns:a16="http://schemas.microsoft.com/office/drawing/2014/main" id="{00000000-0008-0000-2900-0000059C1500}"/>
                  </a:ext>
                </a:extLst>
              </xdr:cNvPr>
              <xdr:cNvSpPr/>
            </xdr:nvSpPr>
            <xdr:spPr bwMode="auto">
              <a:xfrm>
                <a:off x="3105143" y="1085850"/>
                <a:ext cx="6667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198" name="Check Box 6" hidden="1">
                <a:extLst>
                  <a:ext uri="{63B3BB69-23CF-44E3-9099-C40C66FF867C}">
                    <a14:compatExt spid="_x0000_s1416198"/>
                  </a:ext>
                  <a:ext uri="{FF2B5EF4-FFF2-40B4-BE49-F238E27FC236}">
                    <a16:creationId xmlns:a16="http://schemas.microsoft.com/office/drawing/2014/main" id="{00000000-0008-0000-2900-0000069C1500}"/>
                  </a:ext>
                </a:extLst>
              </xdr:cNvPr>
              <xdr:cNvSpPr/>
            </xdr:nvSpPr>
            <xdr:spPr bwMode="auto">
              <a:xfrm>
                <a:off x="3876759"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23</xdr:row>
      <xdr:rowOff>19050</xdr:rowOff>
    </xdr:from>
    <xdr:to>
      <xdr:col>26</xdr:col>
      <xdr:colOff>85724</xdr:colOff>
      <xdr:row>27</xdr:row>
      <xdr:rowOff>0</xdr:rowOff>
    </xdr:to>
    <xdr:sp macro="" textlink="">
      <xdr:nvSpPr>
        <xdr:cNvPr id="5" name="AutoShape 11">
          <a:extLst>
            <a:ext uri="{FF2B5EF4-FFF2-40B4-BE49-F238E27FC236}">
              <a16:creationId xmlns:a16="http://schemas.microsoft.com/office/drawing/2014/main" id="{00000000-0008-0000-2900-000005000000}"/>
            </a:ext>
          </a:extLst>
        </xdr:cNvPr>
        <xdr:cNvSpPr>
          <a:spLocks noChangeArrowheads="1"/>
        </xdr:cNvSpPr>
      </xdr:nvSpPr>
      <xdr:spPr bwMode="auto">
        <a:xfrm>
          <a:off x="379095" y="3059430"/>
          <a:ext cx="3821429" cy="33147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104775</xdr:colOff>
      <xdr:row>16</xdr:row>
      <xdr:rowOff>19050</xdr:rowOff>
    </xdr:from>
    <xdr:to>
      <xdr:col>26</xdr:col>
      <xdr:colOff>85724</xdr:colOff>
      <xdr:row>20</xdr:row>
      <xdr:rowOff>0</xdr:rowOff>
    </xdr:to>
    <xdr:sp macro="" textlink="">
      <xdr:nvSpPr>
        <xdr:cNvPr id="11" name="AutoShape 11">
          <a:extLst>
            <a:ext uri="{FF2B5EF4-FFF2-40B4-BE49-F238E27FC236}">
              <a16:creationId xmlns:a16="http://schemas.microsoft.com/office/drawing/2014/main" id="{00000000-0008-0000-2900-00000B000000}"/>
            </a:ext>
          </a:extLst>
        </xdr:cNvPr>
        <xdr:cNvSpPr>
          <a:spLocks noChangeArrowheads="1"/>
        </xdr:cNvSpPr>
      </xdr:nvSpPr>
      <xdr:spPr bwMode="auto">
        <a:xfrm>
          <a:off x="379095" y="2183130"/>
          <a:ext cx="3821429" cy="331470"/>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104775</xdr:colOff>
      <xdr:row>37</xdr:row>
      <xdr:rowOff>19049</xdr:rowOff>
    </xdr:from>
    <xdr:to>
      <xdr:col>26</xdr:col>
      <xdr:colOff>85724</xdr:colOff>
      <xdr:row>40</xdr:row>
      <xdr:rowOff>142874</xdr:rowOff>
    </xdr:to>
    <xdr:sp macro="" textlink="">
      <xdr:nvSpPr>
        <xdr:cNvPr id="12" name="AutoShape 11">
          <a:extLst>
            <a:ext uri="{FF2B5EF4-FFF2-40B4-BE49-F238E27FC236}">
              <a16:creationId xmlns:a16="http://schemas.microsoft.com/office/drawing/2014/main" id="{00000000-0008-0000-2900-00000C000000}"/>
            </a:ext>
          </a:extLst>
        </xdr:cNvPr>
        <xdr:cNvSpPr>
          <a:spLocks noChangeArrowheads="1"/>
        </xdr:cNvSpPr>
      </xdr:nvSpPr>
      <xdr:spPr bwMode="auto">
        <a:xfrm>
          <a:off x="379095" y="5139689"/>
          <a:ext cx="3821429" cy="649605"/>
        </a:xfrm>
        <a:prstGeom prst="bracketPair">
          <a:avLst>
            <a:gd name="adj" fmla="val 1383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132499</xdr:colOff>
          <xdr:row>32</xdr:row>
          <xdr:rowOff>93650</xdr:rowOff>
        </xdr:from>
        <xdr:to>
          <xdr:col>25</xdr:col>
          <xdr:colOff>102464</xdr:colOff>
          <xdr:row>33</xdr:row>
          <xdr:rowOff>87902</xdr:rowOff>
        </xdr:to>
        <xdr:grpSp>
          <xdr:nvGrpSpPr>
            <xdr:cNvPr id="16" name="グループ化 15">
              <a:extLst>
                <a:ext uri="{FF2B5EF4-FFF2-40B4-BE49-F238E27FC236}">
                  <a16:creationId xmlns:a16="http://schemas.microsoft.com/office/drawing/2014/main" id="{00000000-0008-0000-2900-000010000000}"/>
                </a:ext>
              </a:extLst>
            </xdr:cNvPr>
            <xdr:cNvGrpSpPr/>
          </xdr:nvGrpSpPr>
          <xdr:grpSpPr>
            <a:xfrm>
              <a:off x="2789974" y="5446700"/>
              <a:ext cx="1779715" cy="165702"/>
              <a:chOff x="2257438" y="6486525"/>
              <a:chExt cx="2085987" cy="209550"/>
            </a:xfrm>
          </xdr:grpSpPr>
          <xdr:grpSp>
            <xdr:nvGrpSpPr>
              <xdr:cNvPr id="17" name="グループ化 16">
                <a:extLst>
                  <a:ext uri="{FF2B5EF4-FFF2-40B4-BE49-F238E27FC236}">
                    <a16:creationId xmlns:a16="http://schemas.microsoft.com/office/drawing/2014/main" id="{00000000-0008-0000-2900-000011000000}"/>
                  </a:ext>
                </a:extLst>
              </xdr:cNvPr>
              <xdr:cNvGrpSpPr/>
            </xdr:nvGrpSpPr>
            <xdr:grpSpPr>
              <a:xfrm>
                <a:off x="2257438" y="6486525"/>
                <a:ext cx="1409618" cy="209550"/>
                <a:chOff x="3105234" y="1085850"/>
                <a:chExt cx="1447676" cy="209550"/>
              </a:xfrm>
            </xdr:grpSpPr>
            <xdr:sp macro="" textlink="">
              <xdr:nvSpPr>
                <xdr:cNvPr id="1416214" name="Check Box 22" hidden="1">
                  <a:extLst>
                    <a:ext uri="{63B3BB69-23CF-44E3-9099-C40C66FF867C}">
                      <a14:compatExt spid="_x0000_s1416214"/>
                    </a:ext>
                    <a:ext uri="{FF2B5EF4-FFF2-40B4-BE49-F238E27FC236}">
                      <a16:creationId xmlns:a16="http://schemas.microsoft.com/office/drawing/2014/main" id="{00000000-0008-0000-2900-0000169C1500}"/>
                    </a:ext>
                  </a:extLst>
                </xdr:cNvPr>
                <xdr:cNvSpPr/>
              </xdr:nvSpPr>
              <xdr:spPr bwMode="auto">
                <a:xfrm>
                  <a:off x="3105234"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15" name="Check Box 23" hidden="1">
                  <a:extLst>
                    <a:ext uri="{63B3BB69-23CF-44E3-9099-C40C66FF867C}">
                      <a14:compatExt spid="_x0000_s1416215"/>
                    </a:ext>
                    <a:ext uri="{FF2B5EF4-FFF2-40B4-BE49-F238E27FC236}">
                      <a16:creationId xmlns:a16="http://schemas.microsoft.com/office/drawing/2014/main" id="{00000000-0008-0000-2900-0000179C1500}"/>
                    </a:ext>
                  </a:extLst>
                </xdr:cNvPr>
                <xdr:cNvSpPr/>
              </xdr:nvSpPr>
              <xdr:spPr bwMode="auto">
                <a:xfrm>
                  <a:off x="3876627" y="1085850"/>
                  <a:ext cx="67628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6216" name="Check Box 24" hidden="1">
                <a:extLst>
                  <a:ext uri="{63B3BB69-23CF-44E3-9099-C40C66FF867C}">
                    <a14:compatExt spid="_x0000_s1416216"/>
                  </a:ext>
                  <a:ext uri="{FF2B5EF4-FFF2-40B4-BE49-F238E27FC236}">
                    <a16:creationId xmlns:a16="http://schemas.microsoft.com/office/drawing/2014/main" id="{00000000-0008-0000-2900-0000189C1500}"/>
                  </a:ext>
                </a:extLst>
              </xdr:cNvPr>
              <xdr:cNvSpPr/>
            </xdr:nvSpPr>
            <xdr:spPr bwMode="auto">
              <a:xfrm>
                <a:off x="3686201" y="6486525"/>
                <a:ext cx="6572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74083</xdr:colOff>
          <xdr:row>7</xdr:row>
          <xdr:rowOff>27516</xdr:rowOff>
        </xdr:from>
        <xdr:to>
          <xdr:col>25</xdr:col>
          <xdr:colOff>74084</xdr:colOff>
          <xdr:row>8</xdr:row>
          <xdr:rowOff>38100</xdr:rowOff>
        </xdr:to>
        <xdr:grpSp>
          <xdr:nvGrpSpPr>
            <xdr:cNvPr id="18" name="グループ化 17">
              <a:extLst>
                <a:ext uri="{FF2B5EF4-FFF2-40B4-BE49-F238E27FC236}">
                  <a16:creationId xmlns:a16="http://schemas.microsoft.com/office/drawing/2014/main" id="{00000000-0008-0000-2900-000012000000}"/>
                </a:ext>
              </a:extLst>
            </xdr:cNvPr>
            <xdr:cNvGrpSpPr/>
          </xdr:nvGrpSpPr>
          <xdr:grpSpPr>
            <a:xfrm>
              <a:off x="2731558" y="1113366"/>
              <a:ext cx="1809751" cy="182034"/>
              <a:chOff x="3105147" y="1085850"/>
              <a:chExt cx="1447799" cy="209550"/>
            </a:xfrm>
          </xdr:grpSpPr>
          <xdr:sp macro="" textlink="">
            <xdr:nvSpPr>
              <xdr:cNvPr id="1416217" name="Check Box 25" hidden="1">
                <a:extLst>
                  <a:ext uri="{63B3BB69-23CF-44E3-9099-C40C66FF867C}">
                    <a14:compatExt spid="_x0000_s1416217"/>
                  </a:ext>
                  <a:ext uri="{FF2B5EF4-FFF2-40B4-BE49-F238E27FC236}">
                    <a16:creationId xmlns:a16="http://schemas.microsoft.com/office/drawing/2014/main" id="{00000000-0008-0000-2900-0000199C1500}"/>
                  </a:ext>
                </a:extLst>
              </xdr:cNvPr>
              <xdr:cNvSpPr/>
            </xdr:nvSpPr>
            <xdr:spPr bwMode="auto">
              <a:xfrm>
                <a:off x="3105147"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18" name="Check Box 26" hidden="1">
                <a:extLst>
                  <a:ext uri="{63B3BB69-23CF-44E3-9099-C40C66FF867C}">
                    <a14:compatExt spid="_x0000_s1416218"/>
                  </a:ext>
                  <a:ext uri="{FF2B5EF4-FFF2-40B4-BE49-F238E27FC236}">
                    <a16:creationId xmlns:a16="http://schemas.microsoft.com/office/drawing/2014/main" id="{00000000-0008-0000-2900-00001A9C1500}"/>
                  </a:ext>
                </a:extLst>
              </xdr:cNvPr>
              <xdr:cNvSpPr/>
            </xdr:nvSpPr>
            <xdr:spPr bwMode="auto">
              <a:xfrm>
                <a:off x="3876671"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154305</xdr:colOff>
          <xdr:row>45</xdr:row>
          <xdr:rowOff>7620</xdr:rowOff>
        </xdr:from>
        <xdr:to>
          <xdr:col>26</xdr:col>
          <xdr:colOff>139065</xdr:colOff>
          <xdr:row>46</xdr:row>
          <xdr:rowOff>7620</xdr:rowOff>
        </xdr:to>
        <xdr:grpSp>
          <xdr:nvGrpSpPr>
            <xdr:cNvPr id="20" name="グループ化 19">
              <a:extLst>
                <a:ext uri="{FF2B5EF4-FFF2-40B4-BE49-F238E27FC236}">
                  <a16:creationId xmlns:a16="http://schemas.microsoft.com/office/drawing/2014/main" id="{00000000-0008-0000-2900-000014000000}"/>
                </a:ext>
              </a:extLst>
            </xdr:cNvPr>
            <xdr:cNvGrpSpPr/>
          </xdr:nvGrpSpPr>
          <xdr:grpSpPr>
            <a:xfrm>
              <a:off x="2992755" y="7589520"/>
              <a:ext cx="1794510" cy="171450"/>
              <a:chOff x="3105143" y="1085850"/>
              <a:chExt cx="1447805" cy="209550"/>
            </a:xfrm>
          </xdr:grpSpPr>
          <xdr:sp macro="" textlink="">
            <xdr:nvSpPr>
              <xdr:cNvPr id="1416221" name="Check Box 29" hidden="1">
                <a:extLst>
                  <a:ext uri="{63B3BB69-23CF-44E3-9099-C40C66FF867C}">
                    <a14:compatExt spid="_x0000_s1416221"/>
                  </a:ext>
                  <a:ext uri="{FF2B5EF4-FFF2-40B4-BE49-F238E27FC236}">
                    <a16:creationId xmlns:a16="http://schemas.microsoft.com/office/drawing/2014/main" id="{00000000-0008-0000-2900-00001D9C1500}"/>
                  </a:ext>
                </a:extLst>
              </xdr:cNvPr>
              <xdr:cNvSpPr/>
            </xdr:nvSpPr>
            <xdr:spPr bwMode="auto">
              <a:xfrm>
                <a:off x="310514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22" name="Check Box 30" hidden="1">
                <a:extLst>
                  <a:ext uri="{63B3BB69-23CF-44E3-9099-C40C66FF867C}">
                    <a14:compatExt spid="_x0000_s1416222"/>
                  </a:ext>
                  <a:ext uri="{FF2B5EF4-FFF2-40B4-BE49-F238E27FC236}">
                    <a16:creationId xmlns:a16="http://schemas.microsoft.com/office/drawing/2014/main" id="{00000000-0008-0000-2900-00001E9C1500}"/>
                  </a:ext>
                </a:extLst>
              </xdr:cNvPr>
              <xdr:cNvSpPr/>
            </xdr:nvSpPr>
            <xdr:spPr bwMode="auto">
              <a:xfrm>
                <a:off x="387667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53</xdr:row>
          <xdr:rowOff>83820</xdr:rowOff>
        </xdr:from>
        <xdr:to>
          <xdr:col>26</xdr:col>
          <xdr:colOff>144780</xdr:colOff>
          <xdr:row>55</xdr:row>
          <xdr:rowOff>137160</xdr:rowOff>
        </xdr:to>
        <xdr:grpSp>
          <xdr:nvGrpSpPr>
            <xdr:cNvPr id="23" name="グループ化 22">
              <a:extLst>
                <a:ext uri="{FF2B5EF4-FFF2-40B4-BE49-F238E27FC236}">
                  <a16:creationId xmlns:a16="http://schemas.microsoft.com/office/drawing/2014/main" id="{00000000-0008-0000-2900-000017000000}"/>
                </a:ext>
              </a:extLst>
            </xdr:cNvPr>
            <xdr:cNvGrpSpPr/>
          </xdr:nvGrpSpPr>
          <xdr:grpSpPr>
            <a:xfrm>
              <a:off x="3019425" y="9113520"/>
              <a:ext cx="1773555" cy="424815"/>
              <a:chOff x="3105133" y="1085850"/>
              <a:chExt cx="1447802" cy="209550"/>
            </a:xfrm>
          </xdr:grpSpPr>
          <xdr:sp macro="" textlink="">
            <xdr:nvSpPr>
              <xdr:cNvPr id="1416227" name="Check Box 35" hidden="1">
                <a:extLst>
                  <a:ext uri="{63B3BB69-23CF-44E3-9099-C40C66FF867C}">
                    <a14:compatExt spid="_x0000_s1416227"/>
                  </a:ext>
                  <a:ext uri="{FF2B5EF4-FFF2-40B4-BE49-F238E27FC236}">
                    <a16:creationId xmlns:a16="http://schemas.microsoft.com/office/drawing/2014/main" id="{00000000-0008-0000-2900-0000239C1500}"/>
                  </a:ext>
                </a:extLst>
              </xdr:cNvPr>
              <xdr:cNvSpPr/>
            </xdr:nvSpPr>
            <xdr:spPr bwMode="auto">
              <a:xfrm>
                <a:off x="3105133"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28" name="Check Box 36" hidden="1">
                <a:extLst>
                  <a:ext uri="{63B3BB69-23CF-44E3-9099-C40C66FF867C}">
                    <a14:compatExt spid="_x0000_s1416228"/>
                  </a:ext>
                  <a:ext uri="{FF2B5EF4-FFF2-40B4-BE49-F238E27FC236}">
                    <a16:creationId xmlns:a16="http://schemas.microsoft.com/office/drawing/2014/main" id="{00000000-0008-0000-2900-0000249C15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55</xdr:row>
          <xdr:rowOff>121920</xdr:rowOff>
        </xdr:from>
        <xdr:to>
          <xdr:col>26</xdr:col>
          <xdr:colOff>137160</xdr:colOff>
          <xdr:row>59</xdr:row>
          <xdr:rowOff>167640</xdr:rowOff>
        </xdr:to>
        <xdr:grpSp>
          <xdr:nvGrpSpPr>
            <xdr:cNvPr id="24" name="グループ化 23">
              <a:extLst>
                <a:ext uri="{FF2B5EF4-FFF2-40B4-BE49-F238E27FC236}">
                  <a16:creationId xmlns:a16="http://schemas.microsoft.com/office/drawing/2014/main" id="{00000000-0008-0000-2900-000018000000}"/>
                </a:ext>
              </a:extLst>
            </xdr:cNvPr>
            <xdr:cNvGrpSpPr/>
          </xdr:nvGrpSpPr>
          <xdr:grpSpPr>
            <a:xfrm>
              <a:off x="2990850" y="9523095"/>
              <a:ext cx="1794510" cy="769620"/>
              <a:chOff x="3105143" y="1085850"/>
              <a:chExt cx="1447805" cy="209550"/>
            </a:xfrm>
          </xdr:grpSpPr>
          <xdr:sp macro="" textlink="">
            <xdr:nvSpPr>
              <xdr:cNvPr id="1416229" name="Check Box 37" hidden="1">
                <a:extLst>
                  <a:ext uri="{63B3BB69-23CF-44E3-9099-C40C66FF867C}">
                    <a14:compatExt spid="_x0000_s1416229"/>
                  </a:ext>
                  <a:ext uri="{FF2B5EF4-FFF2-40B4-BE49-F238E27FC236}">
                    <a16:creationId xmlns:a16="http://schemas.microsoft.com/office/drawing/2014/main" id="{00000000-0008-0000-2900-0000259C1500}"/>
                  </a:ext>
                </a:extLst>
              </xdr:cNvPr>
              <xdr:cNvSpPr/>
            </xdr:nvSpPr>
            <xdr:spPr bwMode="auto">
              <a:xfrm>
                <a:off x="310514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30" name="Check Box 38" hidden="1">
                <a:extLst>
                  <a:ext uri="{63B3BB69-23CF-44E3-9099-C40C66FF867C}">
                    <a14:compatExt spid="_x0000_s1416230"/>
                  </a:ext>
                  <a:ext uri="{FF2B5EF4-FFF2-40B4-BE49-F238E27FC236}">
                    <a16:creationId xmlns:a16="http://schemas.microsoft.com/office/drawing/2014/main" id="{00000000-0008-0000-2900-0000269C1500}"/>
                  </a:ext>
                </a:extLst>
              </xdr:cNvPr>
              <xdr:cNvSpPr/>
            </xdr:nvSpPr>
            <xdr:spPr bwMode="auto">
              <a:xfrm>
                <a:off x="387667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48</xdr:row>
          <xdr:rowOff>236220</xdr:rowOff>
        </xdr:from>
        <xdr:to>
          <xdr:col>26</xdr:col>
          <xdr:colOff>152400</xdr:colOff>
          <xdr:row>50</xdr:row>
          <xdr:rowOff>7620</xdr:rowOff>
        </xdr:to>
        <xdr:grpSp>
          <xdr:nvGrpSpPr>
            <xdr:cNvPr id="30" name="グループ化 29">
              <a:extLst>
                <a:ext uri="{FF2B5EF4-FFF2-40B4-BE49-F238E27FC236}">
                  <a16:creationId xmlns:a16="http://schemas.microsoft.com/office/drawing/2014/main" id="{00000000-0008-0000-2900-00001E000000}"/>
                </a:ext>
              </a:extLst>
            </xdr:cNvPr>
            <xdr:cNvGrpSpPr/>
          </xdr:nvGrpSpPr>
          <xdr:grpSpPr>
            <a:xfrm>
              <a:off x="3027045" y="8265795"/>
              <a:ext cx="1773555" cy="200025"/>
              <a:chOff x="3105133" y="1085850"/>
              <a:chExt cx="1447802" cy="209550"/>
            </a:xfrm>
          </xdr:grpSpPr>
          <xdr:sp macro="" textlink="">
            <xdr:nvSpPr>
              <xdr:cNvPr id="1416241" name="Check Box 49" hidden="1">
                <a:extLst>
                  <a:ext uri="{63B3BB69-23CF-44E3-9099-C40C66FF867C}">
                    <a14:compatExt spid="_x0000_s1416241"/>
                  </a:ext>
                  <a:ext uri="{FF2B5EF4-FFF2-40B4-BE49-F238E27FC236}">
                    <a16:creationId xmlns:a16="http://schemas.microsoft.com/office/drawing/2014/main" id="{00000000-0008-0000-2900-0000319C1500}"/>
                  </a:ext>
                </a:extLst>
              </xdr:cNvPr>
              <xdr:cNvSpPr/>
            </xdr:nvSpPr>
            <xdr:spPr bwMode="auto">
              <a:xfrm>
                <a:off x="3105133" y="1085850"/>
                <a:ext cx="66674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42" name="Check Box 50" hidden="1">
                <a:extLst>
                  <a:ext uri="{63B3BB69-23CF-44E3-9099-C40C66FF867C}">
                    <a14:compatExt spid="_x0000_s1416242"/>
                  </a:ext>
                  <a:ext uri="{FF2B5EF4-FFF2-40B4-BE49-F238E27FC236}">
                    <a16:creationId xmlns:a16="http://schemas.microsoft.com/office/drawing/2014/main" id="{00000000-0008-0000-2900-0000329C1500}"/>
                  </a:ext>
                </a:extLst>
              </xdr:cNvPr>
              <xdr:cNvSpPr/>
            </xdr:nvSpPr>
            <xdr:spPr bwMode="auto">
              <a:xfrm>
                <a:off x="3876661"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51</xdr:row>
          <xdr:rowOff>7620</xdr:rowOff>
        </xdr:from>
        <xdr:to>
          <xdr:col>26</xdr:col>
          <xdr:colOff>137160</xdr:colOff>
          <xdr:row>52</xdr:row>
          <xdr:rowOff>53340</xdr:rowOff>
        </xdr:to>
        <xdr:grpSp>
          <xdr:nvGrpSpPr>
            <xdr:cNvPr id="32" name="グループ化 31">
              <a:extLst>
                <a:ext uri="{FF2B5EF4-FFF2-40B4-BE49-F238E27FC236}">
                  <a16:creationId xmlns:a16="http://schemas.microsoft.com/office/drawing/2014/main" id="{00000000-0008-0000-2900-000020000000}"/>
                </a:ext>
              </a:extLst>
            </xdr:cNvPr>
            <xdr:cNvGrpSpPr/>
          </xdr:nvGrpSpPr>
          <xdr:grpSpPr>
            <a:xfrm>
              <a:off x="2990850" y="8665845"/>
              <a:ext cx="1794510" cy="217170"/>
              <a:chOff x="3105143" y="1085850"/>
              <a:chExt cx="1447805" cy="209550"/>
            </a:xfrm>
          </xdr:grpSpPr>
          <xdr:sp macro="" textlink="">
            <xdr:nvSpPr>
              <xdr:cNvPr id="1416245" name="Check Box 53" hidden="1">
                <a:extLst>
                  <a:ext uri="{63B3BB69-23CF-44E3-9099-C40C66FF867C}">
                    <a14:compatExt spid="_x0000_s1416245"/>
                  </a:ext>
                  <a:ext uri="{FF2B5EF4-FFF2-40B4-BE49-F238E27FC236}">
                    <a16:creationId xmlns:a16="http://schemas.microsoft.com/office/drawing/2014/main" id="{00000000-0008-0000-2900-0000359C1500}"/>
                  </a:ext>
                </a:extLst>
              </xdr:cNvPr>
              <xdr:cNvSpPr/>
            </xdr:nvSpPr>
            <xdr:spPr bwMode="auto">
              <a:xfrm>
                <a:off x="3105143"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6246" name="Check Box 54" hidden="1">
                <a:extLst>
                  <a:ext uri="{63B3BB69-23CF-44E3-9099-C40C66FF867C}">
                    <a14:compatExt spid="_x0000_s1416246"/>
                  </a:ext>
                  <a:ext uri="{FF2B5EF4-FFF2-40B4-BE49-F238E27FC236}">
                    <a16:creationId xmlns:a16="http://schemas.microsoft.com/office/drawing/2014/main" id="{00000000-0008-0000-2900-0000369C1500}"/>
                  </a:ext>
                </a:extLst>
              </xdr:cNvPr>
              <xdr:cNvSpPr/>
            </xdr:nvSpPr>
            <xdr:spPr bwMode="auto">
              <a:xfrm>
                <a:off x="3876674"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0</xdr:colOff>
      <xdr:row>9</xdr:row>
      <xdr:rowOff>0</xdr:rowOff>
    </xdr:from>
    <xdr:to>
      <xdr:col>26</xdr:col>
      <xdr:colOff>44451</xdr:colOff>
      <xdr:row>11</xdr:row>
      <xdr:rowOff>118835</xdr:rowOff>
    </xdr:to>
    <xdr:sp macro="" textlink="">
      <xdr:nvSpPr>
        <xdr:cNvPr id="38" name="AutoShape 11">
          <a:extLst>
            <a:ext uri="{FF2B5EF4-FFF2-40B4-BE49-F238E27FC236}">
              <a16:creationId xmlns:a16="http://schemas.microsoft.com/office/drawing/2014/main" id="{00000000-0008-0000-2200-000007000000}"/>
            </a:ext>
          </a:extLst>
        </xdr:cNvPr>
        <xdr:cNvSpPr>
          <a:spLocks noChangeArrowheads="1"/>
        </xdr:cNvSpPr>
      </xdr:nvSpPr>
      <xdr:spPr bwMode="auto">
        <a:xfrm>
          <a:off x="304800" y="1428750"/>
          <a:ext cx="4387851" cy="461735"/>
        </a:xfrm>
        <a:prstGeom prst="bracketPair">
          <a:avLst>
            <a:gd name="adj" fmla="val 13839"/>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txBody>
        <a:bodyPr/>
        <a:lstStyle/>
        <a:p>
          <a:endParaRPr lang="ja-JP" altLang="en-US"/>
        </a:p>
      </xdr:txBody>
    </xdr:sp>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25</xdr:row>
          <xdr:rowOff>0</xdr:rowOff>
        </xdr:from>
        <xdr:to>
          <xdr:col>27</xdr:col>
          <xdr:colOff>0</xdr:colOff>
          <xdr:row>26</xdr:row>
          <xdr:rowOff>0</xdr:rowOff>
        </xdr:to>
        <xdr:grpSp>
          <xdr:nvGrpSpPr>
            <xdr:cNvPr id="6" name="グループ化 5">
              <a:extLst>
                <a:ext uri="{FF2B5EF4-FFF2-40B4-BE49-F238E27FC236}">
                  <a16:creationId xmlns:a16="http://schemas.microsoft.com/office/drawing/2014/main" id="{00000000-0008-0000-2A00-000006000000}"/>
                </a:ext>
              </a:extLst>
            </xdr:cNvPr>
            <xdr:cNvGrpSpPr/>
          </xdr:nvGrpSpPr>
          <xdr:grpSpPr>
            <a:xfrm>
              <a:off x="3019425" y="4248150"/>
              <a:ext cx="1971675" cy="171450"/>
              <a:chOff x="3105183" y="1085850"/>
              <a:chExt cx="1447753" cy="209550"/>
            </a:xfrm>
          </xdr:grpSpPr>
          <xdr:sp macro="" textlink="">
            <xdr:nvSpPr>
              <xdr:cNvPr id="1417223" name="Check Box 7" hidden="1">
                <a:extLst>
                  <a:ext uri="{63B3BB69-23CF-44E3-9099-C40C66FF867C}">
                    <a14:compatExt spid="_x0000_s1417223"/>
                  </a:ext>
                  <a:ext uri="{FF2B5EF4-FFF2-40B4-BE49-F238E27FC236}">
                    <a16:creationId xmlns:a16="http://schemas.microsoft.com/office/drawing/2014/main" id="{00000000-0008-0000-2A00-000007A015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24" name="Check Box 8" hidden="1">
                <a:extLst>
                  <a:ext uri="{63B3BB69-23CF-44E3-9099-C40C66FF867C}">
                    <a14:compatExt spid="_x0000_s1417224"/>
                  </a:ext>
                  <a:ext uri="{FF2B5EF4-FFF2-40B4-BE49-F238E27FC236}">
                    <a16:creationId xmlns:a16="http://schemas.microsoft.com/office/drawing/2014/main" id="{00000000-0008-0000-2A00-000008A01500}"/>
                  </a:ext>
                </a:extLst>
              </xdr:cNvPr>
              <xdr:cNvSpPr/>
            </xdr:nvSpPr>
            <xdr:spPr bwMode="auto">
              <a:xfrm>
                <a:off x="3876666"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28</xdr:row>
          <xdr:rowOff>0</xdr:rowOff>
        </xdr:from>
        <xdr:to>
          <xdr:col>27</xdr:col>
          <xdr:colOff>0</xdr:colOff>
          <xdr:row>29</xdr:row>
          <xdr:rowOff>0</xdr:rowOff>
        </xdr:to>
        <xdr:grpSp>
          <xdr:nvGrpSpPr>
            <xdr:cNvPr id="7" name="グループ化 6">
              <a:extLst>
                <a:ext uri="{FF2B5EF4-FFF2-40B4-BE49-F238E27FC236}">
                  <a16:creationId xmlns:a16="http://schemas.microsoft.com/office/drawing/2014/main" id="{00000000-0008-0000-2A00-000007000000}"/>
                </a:ext>
              </a:extLst>
            </xdr:cNvPr>
            <xdr:cNvGrpSpPr/>
          </xdr:nvGrpSpPr>
          <xdr:grpSpPr>
            <a:xfrm>
              <a:off x="3019425" y="4838700"/>
              <a:ext cx="1971675" cy="171450"/>
              <a:chOff x="3105183" y="1085850"/>
              <a:chExt cx="1447753" cy="209550"/>
            </a:xfrm>
          </xdr:grpSpPr>
          <xdr:sp macro="" textlink="">
            <xdr:nvSpPr>
              <xdr:cNvPr id="1417225" name="Check Box 9" hidden="1">
                <a:extLst>
                  <a:ext uri="{63B3BB69-23CF-44E3-9099-C40C66FF867C}">
                    <a14:compatExt spid="_x0000_s1417225"/>
                  </a:ext>
                  <a:ext uri="{FF2B5EF4-FFF2-40B4-BE49-F238E27FC236}">
                    <a16:creationId xmlns:a16="http://schemas.microsoft.com/office/drawing/2014/main" id="{00000000-0008-0000-2A00-000009A015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26" name="Check Box 10" hidden="1">
                <a:extLst>
                  <a:ext uri="{63B3BB69-23CF-44E3-9099-C40C66FF867C}">
                    <a14:compatExt spid="_x0000_s1417226"/>
                  </a:ext>
                  <a:ext uri="{FF2B5EF4-FFF2-40B4-BE49-F238E27FC236}">
                    <a16:creationId xmlns:a16="http://schemas.microsoft.com/office/drawing/2014/main" id="{00000000-0008-0000-2A00-00000AA01500}"/>
                  </a:ext>
                </a:extLst>
              </xdr:cNvPr>
              <xdr:cNvSpPr/>
            </xdr:nvSpPr>
            <xdr:spPr bwMode="auto">
              <a:xfrm>
                <a:off x="3876666"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37</xdr:row>
          <xdr:rowOff>0</xdr:rowOff>
        </xdr:from>
        <xdr:to>
          <xdr:col>27</xdr:col>
          <xdr:colOff>0</xdr:colOff>
          <xdr:row>38</xdr:row>
          <xdr:rowOff>0</xdr:rowOff>
        </xdr:to>
        <xdr:grpSp>
          <xdr:nvGrpSpPr>
            <xdr:cNvPr id="8" name="グループ化 7">
              <a:extLst>
                <a:ext uri="{FF2B5EF4-FFF2-40B4-BE49-F238E27FC236}">
                  <a16:creationId xmlns:a16="http://schemas.microsoft.com/office/drawing/2014/main" id="{00000000-0008-0000-2A00-000008000000}"/>
                </a:ext>
              </a:extLst>
            </xdr:cNvPr>
            <xdr:cNvGrpSpPr/>
          </xdr:nvGrpSpPr>
          <xdr:grpSpPr>
            <a:xfrm>
              <a:off x="3019425" y="6457950"/>
              <a:ext cx="1971675" cy="171450"/>
              <a:chOff x="3105183" y="1085850"/>
              <a:chExt cx="1447753" cy="209550"/>
            </a:xfrm>
          </xdr:grpSpPr>
          <xdr:sp macro="" textlink="">
            <xdr:nvSpPr>
              <xdr:cNvPr id="1417227" name="Check Box 11" hidden="1">
                <a:extLst>
                  <a:ext uri="{63B3BB69-23CF-44E3-9099-C40C66FF867C}">
                    <a14:compatExt spid="_x0000_s1417227"/>
                  </a:ext>
                  <a:ext uri="{FF2B5EF4-FFF2-40B4-BE49-F238E27FC236}">
                    <a16:creationId xmlns:a16="http://schemas.microsoft.com/office/drawing/2014/main" id="{00000000-0008-0000-2A00-00000BA015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28" name="Check Box 12" hidden="1">
                <a:extLst>
                  <a:ext uri="{63B3BB69-23CF-44E3-9099-C40C66FF867C}">
                    <a14:compatExt spid="_x0000_s1417228"/>
                  </a:ext>
                  <a:ext uri="{FF2B5EF4-FFF2-40B4-BE49-F238E27FC236}">
                    <a16:creationId xmlns:a16="http://schemas.microsoft.com/office/drawing/2014/main" id="{00000000-0008-0000-2A00-00000CA01500}"/>
                  </a:ext>
                </a:extLst>
              </xdr:cNvPr>
              <xdr:cNvSpPr/>
            </xdr:nvSpPr>
            <xdr:spPr bwMode="auto">
              <a:xfrm>
                <a:off x="3876666"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38</xdr:row>
          <xdr:rowOff>160020</xdr:rowOff>
        </xdr:from>
        <xdr:to>
          <xdr:col>27</xdr:col>
          <xdr:colOff>0</xdr:colOff>
          <xdr:row>42</xdr:row>
          <xdr:rowOff>14909</xdr:rowOff>
        </xdr:to>
        <xdr:grpSp>
          <xdr:nvGrpSpPr>
            <xdr:cNvPr id="9" name="グループ化 8">
              <a:extLst>
                <a:ext uri="{FF2B5EF4-FFF2-40B4-BE49-F238E27FC236}">
                  <a16:creationId xmlns:a16="http://schemas.microsoft.com/office/drawing/2014/main" id="{00000000-0008-0000-2A00-000009000000}"/>
                </a:ext>
              </a:extLst>
            </xdr:cNvPr>
            <xdr:cNvGrpSpPr/>
          </xdr:nvGrpSpPr>
          <xdr:grpSpPr>
            <a:xfrm>
              <a:off x="3019425" y="6789420"/>
              <a:ext cx="1971675" cy="540689"/>
              <a:chOff x="3105183" y="1085850"/>
              <a:chExt cx="1447753" cy="209550"/>
            </a:xfrm>
          </xdr:grpSpPr>
          <xdr:sp macro="" textlink="">
            <xdr:nvSpPr>
              <xdr:cNvPr id="1417229" name="Check Box 13" hidden="1">
                <a:extLst>
                  <a:ext uri="{63B3BB69-23CF-44E3-9099-C40C66FF867C}">
                    <a14:compatExt spid="_x0000_s1417229"/>
                  </a:ext>
                  <a:ext uri="{FF2B5EF4-FFF2-40B4-BE49-F238E27FC236}">
                    <a16:creationId xmlns:a16="http://schemas.microsoft.com/office/drawing/2014/main" id="{00000000-0008-0000-2A00-00000DA015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30" name="Check Box 14" hidden="1">
                <a:extLst>
                  <a:ext uri="{63B3BB69-23CF-44E3-9099-C40C66FF867C}">
                    <a14:compatExt spid="_x0000_s1417230"/>
                  </a:ext>
                  <a:ext uri="{FF2B5EF4-FFF2-40B4-BE49-F238E27FC236}">
                    <a16:creationId xmlns:a16="http://schemas.microsoft.com/office/drawing/2014/main" id="{00000000-0008-0000-2A00-00000EA01500}"/>
                  </a:ext>
                </a:extLst>
              </xdr:cNvPr>
              <xdr:cNvSpPr/>
            </xdr:nvSpPr>
            <xdr:spPr bwMode="auto">
              <a:xfrm>
                <a:off x="3876666"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22</xdr:row>
          <xdr:rowOff>0</xdr:rowOff>
        </xdr:from>
        <xdr:to>
          <xdr:col>27</xdr:col>
          <xdr:colOff>0</xdr:colOff>
          <xdr:row>23</xdr:row>
          <xdr:rowOff>0</xdr:rowOff>
        </xdr:to>
        <xdr:grpSp>
          <xdr:nvGrpSpPr>
            <xdr:cNvPr id="10" name="グループ化 9">
              <a:extLst>
                <a:ext uri="{FF2B5EF4-FFF2-40B4-BE49-F238E27FC236}">
                  <a16:creationId xmlns:a16="http://schemas.microsoft.com/office/drawing/2014/main" id="{00000000-0008-0000-2A00-00000A000000}"/>
                </a:ext>
              </a:extLst>
            </xdr:cNvPr>
            <xdr:cNvGrpSpPr/>
          </xdr:nvGrpSpPr>
          <xdr:grpSpPr>
            <a:xfrm>
              <a:off x="3019425" y="3657600"/>
              <a:ext cx="1971675" cy="171450"/>
              <a:chOff x="3105183" y="1085850"/>
              <a:chExt cx="1447753" cy="209550"/>
            </a:xfrm>
          </xdr:grpSpPr>
          <xdr:sp macro="" textlink="">
            <xdr:nvSpPr>
              <xdr:cNvPr id="1417231" name="Check Box 15" hidden="1">
                <a:extLst>
                  <a:ext uri="{63B3BB69-23CF-44E3-9099-C40C66FF867C}">
                    <a14:compatExt spid="_x0000_s1417231"/>
                  </a:ext>
                  <a:ext uri="{FF2B5EF4-FFF2-40B4-BE49-F238E27FC236}">
                    <a16:creationId xmlns:a16="http://schemas.microsoft.com/office/drawing/2014/main" id="{00000000-0008-0000-2A00-00000FA01500}"/>
                  </a:ext>
                </a:extLst>
              </xdr:cNvPr>
              <xdr:cNvSpPr/>
            </xdr:nvSpPr>
            <xdr:spPr bwMode="auto">
              <a:xfrm>
                <a:off x="3105183"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32" name="Check Box 16" hidden="1">
                <a:extLst>
                  <a:ext uri="{63B3BB69-23CF-44E3-9099-C40C66FF867C}">
                    <a14:compatExt spid="_x0000_s1417232"/>
                  </a:ext>
                  <a:ext uri="{FF2B5EF4-FFF2-40B4-BE49-F238E27FC236}">
                    <a16:creationId xmlns:a16="http://schemas.microsoft.com/office/drawing/2014/main" id="{00000000-0008-0000-2A00-000010A01500}"/>
                  </a:ext>
                </a:extLst>
              </xdr:cNvPr>
              <xdr:cNvSpPr/>
            </xdr:nvSpPr>
            <xdr:spPr bwMode="auto">
              <a:xfrm>
                <a:off x="3876666"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158694</xdr:colOff>
          <xdr:row>42</xdr:row>
          <xdr:rowOff>66260</xdr:rowOff>
        </xdr:from>
        <xdr:to>
          <xdr:col>27</xdr:col>
          <xdr:colOff>3644</xdr:colOff>
          <xdr:row>45</xdr:row>
          <xdr:rowOff>160020</xdr:rowOff>
        </xdr:to>
        <xdr:grpSp>
          <xdr:nvGrpSpPr>
            <xdr:cNvPr id="13" name="グループ化 12">
              <a:extLst>
                <a:ext uri="{FF2B5EF4-FFF2-40B4-BE49-F238E27FC236}">
                  <a16:creationId xmlns:a16="http://schemas.microsoft.com/office/drawing/2014/main" id="{00000000-0008-0000-2A00-00000D000000}"/>
                </a:ext>
              </a:extLst>
            </xdr:cNvPr>
            <xdr:cNvGrpSpPr/>
          </xdr:nvGrpSpPr>
          <xdr:grpSpPr>
            <a:xfrm>
              <a:off x="2997144" y="7381460"/>
              <a:ext cx="1997600" cy="608110"/>
              <a:chOff x="3105146" y="1085850"/>
              <a:chExt cx="1447797" cy="209550"/>
            </a:xfrm>
          </xdr:grpSpPr>
          <xdr:sp macro="" textlink="">
            <xdr:nvSpPr>
              <xdr:cNvPr id="1417233" name="Check Box 17" hidden="1">
                <a:extLst>
                  <a:ext uri="{63B3BB69-23CF-44E3-9099-C40C66FF867C}">
                    <a14:compatExt spid="_x0000_s1417233"/>
                  </a:ext>
                  <a:ext uri="{FF2B5EF4-FFF2-40B4-BE49-F238E27FC236}">
                    <a16:creationId xmlns:a16="http://schemas.microsoft.com/office/drawing/2014/main" id="{00000000-0008-0000-2A00-000011A01500}"/>
                  </a:ext>
                </a:extLst>
              </xdr:cNvPr>
              <xdr:cNvSpPr/>
            </xdr:nvSpPr>
            <xdr:spPr bwMode="auto">
              <a:xfrm>
                <a:off x="3105146" y="1085850"/>
                <a:ext cx="6667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34" name="Check Box 18" hidden="1">
                <a:extLst>
                  <a:ext uri="{63B3BB69-23CF-44E3-9099-C40C66FF867C}">
                    <a14:compatExt spid="_x0000_s1417234"/>
                  </a:ext>
                  <a:ext uri="{FF2B5EF4-FFF2-40B4-BE49-F238E27FC236}">
                    <a16:creationId xmlns:a16="http://schemas.microsoft.com/office/drawing/2014/main" id="{00000000-0008-0000-2A00-000012A01500}"/>
                  </a:ext>
                </a:extLst>
              </xdr:cNvPr>
              <xdr:cNvSpPr/>
            </xdr:nvSpPr>
            <xdr:spPr bwMode="auto">
              <a:xfrm>
                <a:off x="3876672" y="1085850"/>
                <a:ext cx="67627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169949</xdr:colOff>
          <xdr:row>32</xdr:row>
          <xdr:rowOff>131781</xdr:rowOff>
        </xdr:from>
        <xdr:to>
          <xdr:col>22</xdr:col>
          <xdr:colOff>144638</xdr:colOff>
          <xdr:row>34</xdr:row>
          <xdr:rowOff>11097</xdr:rowOff>
        </xdr:to>
        <xdr:grpSp>
          <xdr:nvGrpSpPr>
            <xdr:cNvPr id="14" name="グループ化 13">
              <a:extLst>
                <a:ext uri="{FF2B5EF4-FFF2-40B4-BE49-F238E27FC236}">
                  <a16:creationId xmlns:a16="http://schemas.microsoft.com/office/drawing/2014/main" id="{00000000-0008-0000-2A00-00000E000000}"/>
                </a:ext>
              </a:extLst>
            </xdr:cNvPr>
            <xdr:cNvGrpSpPr/>
          </xdr:nvGrpSpPr>
          <xdr:grpSpPr>
            <a:xfrm>
              <a:off x="2284499" y="5732481"/>
              <a:ext cx="1784439" cy="222216"/>
              <a:chOff x="2257439" y="6486525"/>
              <a:chExt cx="2085967" cy="209550"/>
            </a:xfrm>
          </xdr:grpSpPr>
          <xdr:grpSp>
            <xdr:nvGrpSpPr>
              <xdr:cNvPr id="15" name="グループ化 14">
                <a:extLst>
                  <a:ext uri="{FF2B5EF4-FFF2-40B4-BE49-F238E27FC236}">
                    <a16:creationId xmlns:a16="http://schemas.microsoft.com/office/drawing/2014/main" id="{00000000-0008-0000-2A00-00000F000000}"/>
                  </a:ext>
                </a:extLst>
              </xdr:cNvPr>
              <xdr:cNvGrpSpPr/>
            </xdr:nvGrpSpPr>
            <xdr:grpSpPr>
              <a:xfrm>
                <a:off x="2257439" y="6486525"/>
                <a:ext cx="1409538" cy="209550"/>
                <a:chOff x="3105269" y="1085850"/>
                <a:chExt cx="1447609" cy="209550"/>
              </a:xfrm>
            </xdr:grpSpPr>
            <xdr:sp macro="" textlink="">
              <xdr:nvSpPr>
                <xdr:cNvPr id="1417235" name="Check Box 19" hidden="1">
                  <a:extLst>
                    <a:ext uri="{63B3BB69-23CF-44E3-9099-C40C66FF867C}">
                      <a14:compatExt spid="_x0000_s1417235"/>
                    </a:ext>
                    <a:ext uri="{FF2B5EF4-FFF2-40B4-BE49-F238E27FC236}">
                      <a16:creationId xmlns:a16="http://schemas.microsoft.com/office/drawing/2014/main" id="{00000000-0008-0000-2A00-000013A01500}"/>
                    </a:ext>
                  </a:extLst>
                </xdr:cNvPr>
                <xdr:cNvSpPr/>
              </xdr:nvSpPr>
              <xdr:spPr bwMode="auto">
                <a:xfrm>
                  <a:off x="3105269"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36" name="Check Box 20" hidden="1">
                  <a:extLst>
                    <a:ext uri="{63B3BB69-23CF-44E3-9099-C40C66FF867C}">
                      <a14:compatExt spid="_x0000_s1417236"/>
                    </a:ext>
                    <a:ext uri="{FF2B5EF4-FFF2-40B4-BE49-F238E27FC236}">
                      <a16:creationId xmlns:a16="http://schemas.microsoft.com/office/drawing/2014/main" id="{00000000-0008-0000-2A00-000014A01500}"/>
                    </a:ext>
                  </a:extLst>
                </xdr:cNvPr>
                <xdr:cNvSpPr/>
              </xdr:nvSpPr>
              <xdr:spPr bwMode="auto">
                <a:xfrm>
                  <a:off x="3876598" y="1085850"/>
                  <a:ext cx="67628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7237" name="Check Box 21" hidden="1">
                <a:extLst>
                  <a:ext uri="{63B3BB69-23CF-44E3-9099-C40C66FF867C}">
                    <a14:compatExt spid="_x0000_s1417237"/>
                  </a:ext>
                  <a:ext uri="{FF2B5EF4-FFF2-40B4-BE49-F238E27FC236}">
                    <a16:creationId xmlns:a16="http://schemas.microsoft.com/office/drawing/2014/main" id="{00000000-0008-0000-2A00-000015A01500}"/>
                  </a:ext>
                </a:extLst>
              </xdr:cNvPr>
              <xdr:cNvSpPr/>
            </xdr:nvSpPr>
            <xdr:spPr bwMode="auto">
              <a:xfrm>
                <a:off x="3686191" y="6486525"/>
                <a:ext cx="65721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1905</xdr:colOff>
          <xdr:row>5</xdr:row>
          <xdr:rowOff>129540</xdr:rowOff>
        </xdr:from>
        <xdr:to>
          <xdr:col>26</xdr:col>
          <xdr:colOff>146685</xdr:colOff>
          <xdr:row>6</xdr:row>
          <xdr:rowOff>129540</xdr:rowOff>
        </xdr:to>
        <xdr:grpSp>
          <xdr:nvGrpSpPr>
            <xdr:cNvPr id="38" name="グループ化 37">
              <a:extLst>
                <a:ext uri="{FF2B5EF4-FFF2-40B4-BE49-F238E27FC236}">
                  <a16:creationId xmlns:a16="http://schemas.microsoft.com/office/drawing/2014/main" id="{00000000-0008-0000-2A00-000026000000}"/>
                </a:ext>
              </a:extLst>
            </xdr:cNvPr>
            <xdr:cNvGrpSpPr/>
          </xdr:nvGrpSpPr>
          <xdr:grpSpPr>
            <a:xfrm>
              <a:off x="3021330" y="872490"/>
              <a:ext cx="1773555" cy="171450"/>
              <a:chOff x="3105135" y="1085850"/>
              <a:chExt cx="1447806" cy="209550"/>
            </a:xfrm>
          </xdr:grpSpPr>
          <xdr:sp macro="" textlink="">
            <xdr:nvSpPr>
              <xdr:cNvPr id="1417281" name="Check Box 65" hidden="1">
                <a:extLst>
                  <a:ext uri="{63B3BB69-23CF-44E3-9099-C40C66FF867C}">
                    <a14:compatExt spid="_x0000_s1417281"/>
                  </a:ext>
                  <a:ext uri="{FF2B5EF4-FFF2-40B4-BE49-F238E27FC236}">
                    <a16:creationId xmlns:a16="http://schemas.microsoft.com/office/drawing/2014/main" id="{00000000-0008-0000-2A00-000041A01500}"/>
                  </a:ext>
                </a:extLst>
              </xdr:cNvPr>
              <xdr:cNvSpPr/>
            </xdr:nvSpPr>
            <xdr:spPr bwMode="auto">
              <a:xfrm>
                <a:off x="310513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82" name="Check Box 66" hidden="1">
                <a:extLst>
                  <a:ext uri="{63B3BB69-23CF-44E3-9099-C40C66FF867C}">
                    <a14:compatExt spid="_x0000_s1417282"/>
                  </a:ext>
                  <a:ext uri="{FF2B5EF4-FFF2-40B4-BE49-F238E27FC236}">
                    <a16:creationId xmlns:a16="http://schemas.microsoft.com/office/drawing/2014/main" id="{00000000-0008-0000-2A00-000042A015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11</xdr:row>
          <xdr:rowOff>53340</xdr:rowOff>
        </xdr:from>
        <xdr:to>
          <xdr:col>26</xdr:col>
          <xdr:colOff>144780</xdr:colOff>
          <xdr:row>14</xdr:row>
          <xdr:rowOff>60960</xdr:rowOff>
        </xdr:to>
        <xdr:grpSp>
          <xdr:nvGrpSpPr>
            <xdr:cNvPr id="39" name="グループ化 38">
              <a:extLst>
                <a:ext uri="{FF2B5EF4-FFF2-40B4-BE49-F238E27FC236}">
                  <a16:creationId xmlns:a16="http://schemas.microsoft.com/office/drawing/2014/main" id="{00000000-0008-0000-2A00-000027000000}"/>
                </a:ext>
              </a:extLst>
            </xdr:cNvPr>
            <xdr:cNvGrpSpPr/>
          </xdr:nvGrpSpPr>
          <xdr:grpSpPr>
            <a:xfrm>
              <a:off x="3019425" y="1824990"/>
              <a:ext cx="1773555" cy="521970"/>
              <a:chOff x="3105135" y="1085850"/>
              <a:chExt cx="1447806" cy="209550"/>
            </a:xfrm>
          </xdr:grpSpPr>
          <xdr:sp macro="" textlink="">
            <xdr:nvSpPr>
              <xdr:cNvPr id="1417283" name="Check Box 67" hidden="1">
                <a:extLst>
                  <a:ext uri="{63B3BB69-23CF-44E3-9099-C40C66FF867C}">
                    <a14:compatExt spid="_x0000_s1417283"/>
                  </a:ext>
                  <a:ext uri="{FF2B5EF4-FFF2-40B4-BE49-F238E27FC236}">
                    <a16:creationId xmlns:a16="http://schemas.microsoft.com/office/drawing/2014/main" id="{00000000-0008-0000-2A00-000043A01500}"/>
                  </a:ext>
                </a:extLst>
              </xdr:cNvPr>
              <xdr:cNvSpPr/>
            </xdr:nvSpPr>
            <xdr:spPr bwMode="auto">
              <a:xfrm>
                <a:off x="310513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84" name="Check Box 68" hidden="1">
                <a:extLst>
                  <a:ext uri="{63B3BB69-23CF-44E3-9099-C40C66FF867C}">
                    <a14:compatExt spid="_x0000_s1417284"/>
                  </a:ext>
                  <a:ext uri="{FF2B5EF4-FFF2-40B4-BE49-F238E27FC236}">
                    <a16:creationId xmlns:a16="http://schemas.microsoft.com/office/drawing/2014/main" id="{00000000-0008-0000-2A00-000044A015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137160</xdr:rowOff>
        </xdr:from>
        <xdr:to>
          <xdr:col>26</xdr:col>
          <xdr:colOff>144780</xdr:colOff>
          <xdr:row>16</xdr:row>
          <xdr:rowOff>144780</xdr:rowOff>
        </xdr:to>
        <xdr:grpSp>
          <xdr:nvGrpSpPr>
            <xdr:cNvPr id="40" name="グループ化 39">
              <a:extLst>
                <a:ext uri="{FF2B5EF4-FFF2-40B4-BE49-F238E27FC236}">
                  <a16:creationId xmlns:a16="http://schemas.microsoft.com/office/drawing/2014/main" id="{00000000-0008-0000-2A00-000028000000}"/>
                </a:ext>
              </a:extLst>
            </xdr:cNvPr>
            <xdr:cNvGrpSpPr/>
          </xdr:nvGrpSpPr>
          <xdr:grpSpPr>
            <a:xfrm>
              <a:off x="3019425" y="2423160"/>
              <a:ext cx="1773555" cy="350520"/>
              <a:chOff x="3105135" y="1085850"/>
              <a:chExt cx="1447806" cy="209550"/>
            </a:xfrm>
          </xdr:grpSpPr>
          <xdr:sp macro="" textlink="">
            <xdr:nvSpPr>
              <xdr:cNvPr id="1417285" name="Check Box 69" hidden="1">
                <a:extLst>
                  <a:ext uri="{63B3BB69-23CF-44E3-9099-C40C66FF867C}">
                    <a14:compatExt spid="_x0000_s1417285"/>
                  </a:ext>
                  <a:ext uri="{FF2B5EF4-FFF2-40B4-BE49-F238E27FC236}">
                    <a16:creationId xmlns:a16="http://schemas.microsoft.com/office/drawing/2014/main" id="{00000000-0008-0000-2A00-000045A01500}"/>
                  </a:ext>
                </a:extLst>
              </xdr:cNvPr>
              <xdr:cNvSpPr/>
            </xdr:nvSpPr>
            <xdr:spPr bwMode="auto">
              <a:xfrm>
                <a:off x="310513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86" name="Check Box 70" hidden="1">
                <a:extLst>
                  <a:ext uri="{63B3BB69-23CF-44E3-9099-C40C66FF867C}">
                    <a14:compatExt spid="_x0000_s1417286"/>
                  </a:ext>
                  <a:ext uri="{FF2B5EF4-FFF2-40B4-BE49-F238E27FC236}">
                    <a16:creationId xmlns:a16="http://schemas.microsoft.com/office/drawing/2014/main" id="{00000000-0008-0000-2A00-000046A015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8</xdr:row>
          <xdr:rowOff>137160</xdr:rowOff>
        </xdr:from>
        <xdr:to>
          <xdr:col>26</xdr:col>
          <xdr:colOff>144780</xdr:colOff>
          <xdr:row>10</xdr:row>
          <xdr:rowOff>60960</xdr:rowOff>
        </xdr:to>
        <xdr:grpSp>
          <xdr:nvGrpSpPr>
            <xdr:cNvPr id="41" name="グループ化 40">
              <a:extLst>
                <a:ext uri="{FF2B5EF4-FFF2-40B4-BE49-F238E27FC236}">
                  <a16:creationId xmlns:a16="http://schemas.microsoft.com/office/drawing/2014/main" id="{00000000-0008-0000-2A00-000029000000}"/>
                </a:ext>
              </a:extLst>
            </xdr:cNvPr>
            <xdr:cNvGrpSpPr/>
          </xdr:nvGrpSpPr>
          <xdr:grpSpPr>
            <a:xfrm>
              <a:off x="3019425" y="1394460"/>
              <a:ext cx="1773555" cy="266700"/>
              <a:chOff x="3105135" y="1085850"/>
              <a:chExt cx="1447806" cy="209550"/>
            </a:xfrm>
          </xdr:grpSpPr>
          <xdr:sp macro="" textlink="">
            <xdr:nvSpPr>
              <xdr:cNvPr id="1417287" name="Check Box 71" hidden="1">
                <a:extLst>
                  <a:ext uri="{63B3BB69-23CF-44E3-9099-C40C66FF867C}">
                    <a14:compatExt spid="_x0000_s1417287"/>
                  </a:ext>
                  <a:ext uri="{FF2B5EF4-FFF2-40B4-BE49-F238E27FC236}">
                    <a16:creationId xmlns:a16="http://schemas.microsoft.com/office/drawing/2014/main" id="{00000000-0008-0000-2A00-000047A01500}"/>
                  </a:ext>
                </a:extLst>
              </xdr:cNvPr>
              <xdr:cNvSpPr/>
            </xdr:nvSpPr>
            <xdr:spPr bwMode="auto">
              <a:xfrm>
                <a:off x="3105135" y="1085850"/>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7288" name="Check Box 72" hidden="1">
                <a:extLst>
                  <a:ext uri="{63B3BB69-23CF-44E3-9099-C40C66FF867C}">
                    <a14:compatExt spid="_x0000_s1417288"/>
                  </a:ext>
                  <a:ext uri="{FF2B5EF4-FFF2-40B4-BE49-F238E27FC236}">
                    <a16:creationId xmlns:a16="http://schemas.microsoft.com/office/drawing/2014/main" id="{00000000-0008-0000-2A00-000048A01500}"/>
                  </a:ext>
                </a:extLst>
              </xdr:cNvPr>
              <xdr:cNvSpPr/>
            </xdr:nvSpPr>
            <xdr:spPr bwMode="auto">
              <a:xfrm>
                <a:off x="3876667"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70482</xdr:colOff>
          <xdr:row>51</xdr:row>
          <xdr:rowOff>28576</xdr:rowOff>
        </xdr:from>
        <xdr:to>
          <xdr:col>26</xdr:col>
          <xdr:colOff>68574</xdr:colOff>
          <xdr:row>52</xdr:row>
          <xdr:rowOff>137160</xdr:rowOff>
        </xdr:to>
        <xdr:grpSp>
          <xdr:nvGrpSpPr>
            <xdr:cNvPr id="4" name="グループ化 3">
              <a:extLst>
                <a:ext uri="{FF2B5EF4-FFF2-40B4-BE49-F238E27FC236}">
                  <a16:creationId xmlns:a16="http://schemas.microsoft.com/office/drawing/2014/main" id="{00000000-0008-0000-2B00-000004000000}"/>
                </a:ext>
              </a:extLst>
            </xdr:cNvPr>
            <xdr:cNvGrpSpPr/>
          </xdr:nvGrpSpPr>
          <xdr:grpSpPr>
            <a:xfrm>
              <a:off x="3451857" y="8382001"/>
              <a:ext cx="1445892" cy="280034"/>
              <a:chOff x="3105162" y="1085865"/>
              <a:chExt cx="1337612" cy="230049"/>
            </a:xfrm>
          </xdr:grpSpPr>
          <xdr:sp macro="" textlink="">
            <xdr:nvSpPr>
              <xdr:cNvPr id="1415173" name="Check Box 5" hidden="1">
                <a:extLst>
                  <a:ext uri="{63B3BB69-23CF-44E3-9099-C40C66FF867C}">
                    <a14:compatExt spid="_x0000_s1415173"/>
                  </a:ext>
                  <a:ext uri="{FF2B5EF4-FFF2-40B4-BE49-F238E27FC236}">
                    <a16:creationId xmlns:a16="http://schemas.microsoft.com/office/drawing/2014/main" id="{00000000-0008-0000-2B00-000005981500}"/>
                  </a:ext>
                </a:extLst>
              </xdr:cNvPr>
              <xdr:cNvSpPr/>
            </xdr:nvSpPr>
            <xdr:spPr bwMode="auto">
              <a:xfrm>
                <a:off x="3105162" y="1085865"/>
                <a:ext cx="542710" cy="2300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74" name="Check Box 6" hidden="1">
                <a:extLst>
                  <a:ext uri="{63B3BB69-23CF-44E3-9099-C40C66FF867C}">
                    <a14:compatExt spid="_x0000_s1415174"/>
                  </a:ext>
                  <a:ext uri="{FF2B5EF4-FFF2-40B4-BE49-F238E27FC236}">
                    <a16:creationId xmlns:a16="http://schemas.microsoft.com/office/drawing/2014/main" id="{00000000-0008-0000-2B00-000006981500}"/>
                  </a:ext>
                </a:extLst>
              </xdr:cNvPr>
              <xdr:cNvSpPr/>
            </xdr:nvSpPr>
            <xdr:spPr bwMode="auto">
              <a:xfrm>
                <a:off x="3766508" y="1085877"/>
                <a:ext cx="676266"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34290</xdr:colOff>
          <xdr:row>58</xdr:row>
          <xdr:rowOff>0</xdr:rowOff>
        </xdr:from>
        <xdr:to>
          <xdr:col>27</xdr:col>
          <xdr:colOff>34290</xdr:colOff>
          <xdr:row>59</xdr:row>
          <xdr:rowOff>2</xdr:rowOff>
        </xdr:to>
        <xdr:grpSp>
          <xdr:nvGrpSpPr>
            <xdr:cNvPr id="6" name="グループ化 5">
              <a:extLst>
                <a:ext uri="{FF2B5EF4-FFF2-40B4-BE49-F238E27FC236}">
                  <a16:creationId xmlns:a16="http://schemas.microsoft.com/office/drawing/2014/main" id="{00000000-0008-0000-2B00-000006000000}"/>
                </a:ext>
              </a:extLst>
            </xdr:cNvPr>
            <xdr:cNvGrpSpPr/>
          </xdr:nvGrpSpPr>
          <xdr:grpSpPr>
            <a:xfrm>
              <a:off x="3234690" y="9553575"/>
              <a:ext cx="1809750" cy="171452"/>
              <a:chOff x="3105130" y="1085850"/>
              <a:chExt cx="1447829" cy="209550"/>
            </a:xfrm>
          </xdr:grpSpPr>
          <xdr:sp macro="" textlink="">
            <xdr:nvSpPr>
              <xdr:cNvPr id="1415177" name="Check Box 9" hidden="1">
                <a:extLst>
                  <a:ext uri="{63B3BB69-23CF-44E3-9099-C40C66FF867C}">
                    <a14:compatExt spid="_x0000_s1415177"/>
                  </a:ext>
                  <a:ext uri="{FF2B5EF4-FFF2-40B4-BE49-F238E27FC236}">
                    <a16:creationId xmlns:a16="http://schemas.microsoft.com/office/drawing/2014/main" id="{00000000-0008-0000-2B00-000009981500}"/>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78" name="Check Box 10" hidden="1">
                <a:extLst>
                  <a:ext uri="{63B3BB69-23CF-44E3-9099-C40C66FF867C}">
                    <a14:compatExt spid="_x0000_s1415178"/>
                  </a:ext>
                  <a:ext uri="{FF2B5EF4-FFF2-40B4-BE49-F238E27FC236}">
                    <a16:creationId xmlns:a16="http://schemas.microsoft.com/office/drawing/2014/main" id="{00000000-0008-0000-2B00-00000A981500}"/>
                  </a:ext>
                </a:extLst>
              </xdr:cNvPr>
              <xdr:cNvSpPr/>
            </xdr:nvSpPr>
            <xdr:spPr bwMode="auto">
              <a:xfrm>
                <a:off x="3876686"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40005</xdr:colOff>
          <xdr:row>67</xdr:row>
          <xdr:rowOff>0</xdr:rowOff>
        </xdr:from>
        <xdr:to>
          <xdr:col>27</xdr:col>
          <xdr:colOff>40005</xdr:colOff>
          <xdr:row>68</xdr:row>
          <xdr:rowOff>0</xdr:rowOff>
        </xdr:to>
        <xdr:grpSp>
          <xdr:nvGrpSpPr>
            <xdr:cNvPr id="7" name="グループ化 6">
              <a:extLst>
                <a:ext uri="{FF2B5EF4-FFF2-40B4-BE49-F238E27FC236}">
                  <a16:creationId xmlns:a16="http://schemas.microsoft.com/office/drawing/2014/main" id="{00000000-0008-0000-2B00-000007000000}"/>
                </a:ext>
              </a:extLst>
            </xdr:cNvPr>
            <xdr:cNvGrpSpPr/>
          </xdr:nvGrpSpPr>
          <xdr:grpSpPr>
            <a:xfrm>
              <a:off x="3240405" y="11001375"/>
              <a:ext cx="1809750" cy="171450"/>
              <a:chOff x="3105130" y="1085850"/>
              <a:chExt cx="1447829" cy="209550"/>
            </a:xfrm>
          </xdr:grpSpPr>
          <xdr:sp macro="" textlink="">
            <xdr:nvSpPr>
              <xdr:cNvPr id="1415179" name="Check Box 11" hidden="1">
                <a:extLst>
                  <a:ext uri="{63B3BB69-23CF-44E3-9099-C40C66FF867C}">
                    <a14:compatExt spid="_x0000_s1415179"/>
                  </a:ext>
                  <a:ext uri="{FF2B5EF4-FFF2-40B4-BE49-F238E27FC236}">
                    <a16:creationId xmlns:a16="http://schemas.microsoft.com/office/drawing/2014/main" id="{00000000-0008-0000-2B00-00000B981500}"/>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80" name="Check Box 12" hidden="1">
                <a:extLst>
                  <a:ext uri="{63B3BB69-23CF-44E3-9099-C40C66FF867C}">
                    <a14:compatExt spid="_x0000_s1415180"/>
                  </a:ext>
                  <a:ext uri="{FF2B5EF4-FFF2-40B4-BE49-F238E27FC236}">
                    <a16:creationId xmlns:a16="http://schemas.microsoft.com/office/drawing/2014/main" id="{00000000-0008-0000-2B00-00000C981500}"/>
                  </a:ext>
                </a:extLst>
              </xdr:cNvPr>
              <xdr:cNvSpPr/>
            </xdr:nvSpPr>
            <xdr:spPr bwMode="auto">
              <a:xfrm>
                <a:off x="3876686"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40005</xdr:colOff>
          <xdr:row>62</xdr:row>
          <xdr:rowOff>0</xdr:rowOff>
        </xdr:from>
        <xdr:to>
          <xdr:col>27</xdr:col>
          <xdr:colOff>40005</xdr:colOff>
          <xdr:row>63</xdr:row>
          <xdr:rowOff>0</xdr:rowOff>
        </xdr:to>
        <xdr:grpSp>
          <xdr:nvGrpSpPr>
            <xdr:cNvPr id="8" name="グループ化 7">
              <a:extLst>
                <a:ext uri="{FF2B5EF4-FFF2-40B4-BE49-F238E27FC236}">
                  <a16:creationId xmlns:a16="http://schemas.microsoft.com/office/drawing/2014/main" id="{00000000-0008-0000-2B00-000008000000}"/>
                </a:ext>
              </a:extLst>
            </xdr:cNvPr>
            <xdr:cNvGrpSpPr/>
          </xdr:nvGrpSpPr>
          <xdr:grpSpPr>
            <a:xfrm>
              <a:off x="3240405" y="10191750"/>
              <a:ext cx="1809750" cy="171450"/>
              <a:chOff x="3105130" y="1085850"/>
              <a:chExt cx="1447829" cy="209550"/>
            </a:xfrm>
          </xdr:grpSpPr>
          <xdr:sp macro="" textlink="">
            <xdr:nvSpPr>
              <xdr:cNvPr id="1415181" name="Check Box 13" hidden="1">
                <a:extLst>
                  <a:ext uri="{63B3BB69-23CF-44E3-9099-C40C66FF867C}">
                    <a14:compatExt spid="_x0000_s1415181"/>
                  </a:ext>
                  <a:ext uri="{FF2B5EF4-FFF2-40B4-BE49-F238E27FC236}">
                    <a16:creationId xmlns:a16="http://schemas.microsoft.com/office/drawing/2014/main" id="{00000000-0008-0000-2B00-00000D981500}"/>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82" name="Check Box 14" hidden="1">
                <a:extLst>
                  <a:ext uri="{63B3BB69-23CF-44E3-9099-C40C66FF867C}">
                    <a14:compatExt spid="_x0000_s1415182"/>
                  </a:ext>
                  <a:ext uri="{FF2B5EF4-FFF2-40B4-BE49-F238E27FC236}">
                    <a16:creationId xmlns:a16="http://schemas.microsoft.com/office/drawing/2014/main" id="{00000000-0008-0000-2B00-00000E981500}"/>
                  </a:ext>
                </a:extLst>
              </xdr:cNvPr>
              <xdr:cNvSpPr/>
            </xdr:nvSpPr>
            <xdr:spPr bwMode="auto">
              <a:xfrm>
                <a:off x="3876686"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47625</xdr:colOff>
          <xdr:row>64</xdr:row>
          <xdr:rowOff>38100</xdr:rowOff>
        </xdr:from>
        <xdr:to>
          <xdr:col>27</xdr:col>
          <xdr:colOff>47625</xdr:colOff>
          <xdr:row>65</xdr:row>
          <xdr:rowOff>38100</xdr:rowOff>
        </xdr:to>
        <xdr:grpSp>
          <xdr:nvGrpSpPr>
            <xdr:cNvPr id="9" name="グループ化 8">
              <a:extLst>
                <a:ext uri="{FF2B5EF4-FFF2-40B4-BE49-F238E27FC236}">
                  <a16:creationId xmlns:a16="http://schemas.microsoft.com/office/drawing/2014/main" id="{00000000-0008-0000-2B00-000009000000}"/>
                </a:ext>
              </a:extLst>
            </xdr:cNvPr>
            <xdr:cNvGrpSpPr/>
          </xdr:nvGrpSpPr>
          <xdr:grpSpPr>
            <a:xfrm>
              <a:off x="3248025" y="10572750"/>
              <a:ext cx="1809750" cy="171450"/>
              <a:chOff x="3105130" y="1085850"/>
              <a:chExt cx="1447829" cy="209550"/>
            </a:xfrm>
          </xdr:grpSpPr>
          <xdr:sp macro="" textlink="">
            <xdr:nvSpPr>
              <xdr:cNvPr id="1415183" name="Check Box 15" hidden="1">
                <a:extLst>
                  <a:ext uri="{63B3BB69-23CF-44E3-9099-C40C66FF867C}">
                    <a14:compatExt spid="_x0000_s1415183"/>
                  </a:ext>
                  <a:ext uri="{FF2B5EF4-FFF2-40B4-BE49-F238E27FC236}">
                    <a16:creationId xmlns:a16="http://schemas.microsoft.com/office/drawing/2014/main" id="{00000000-0008-0000-2B00-00000F981500}"/>
                  </a:ext>
                </a:extLst>
              </xdr:cNvPr>
              <xdr:cNvSpPr/>
            </xdr:nvSpPr>
            <xdr:spPr bwMode="auto">
              <a:xfrm>
                <a:off x="3105130" y="1085850"/>
                <a:ext cx="6667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84" name="Check Box 16" hidden="1">
                <a:extLst>
                  <a:ext uri="{63B3BB69-23CF-44E3-9099-C40C66FF867C}">
                    <a14:compatExt spid="_x0000_s1415184"/>
                  </a:ext>
                  <a:ext uri="{FF2B5EF4-FFF2-40B4-BE49-F238E27FC236}">
                    <a16:creationId xmlns:a16="http://schemas.microsoft.com/office/drawing/2014/main" id="{00000000-0008-0000-2B00-000010981500}"/>
                  </a:ext>
                </a:extLst>
              </xdr:cNvPr>
              <xdr:cNvSpPr/>
            </xdr:nvSpPr>
            <xdr:spPr bwMode="auto">
              <a:xfrm>
                <a:off x="3876686" y="1085850"/>
                <a:ext cx="6762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87628</xdr:colOff>
          <xdr:row>49</xdr:row>
          <xdr:rowOff>160953</xdr:rowOff>
        </xdr:from>
        <xdr:to>
          <xdr:col>25</xdr:col>
          <xdr:colOff>314325</xdr:colOff>
          <xdr:row>50</xdr:row>
          <xdr:rowOff>133122</xdr:rowOff>
        </xdr:to>
        <xdr:grpSp>
          <xdr:nvGrpSpPr>
            <xdr:cNvPr id="12" name="グループ化 11">
              <a:extLst>
                <a:ext uri="{FF2B5EF4-FFF2-40B4-BE49-F238E27FC236}">
                  <a16:creationId xmlns:a16="http://schemas.microsoft.com/office/drawing/2014/main" id="{00000000-0008-0000-2B00-00000C000000}"/>
                </a:ext>
              </a:extLst>
            </xdr:cNvPr>
            <xdr:cNvGrpSpPr/>
          </xdr:nvGrpSpPr>
          <xdr:grpSpPr>
            <a:xfrm>
              <a:off x="3469003" y="8171478"/>
              <a:ext cx="1312547" cy="143619"/>
              <a:chOff x="3104964" y="1085850"/>
              <a:chExt cx="1447979" cy="209550"/>
            </a:xfrm>
          </xdr:grpSpPr>
          <xdr:sp macro="" textlink="">
            <xdr:nvSpPr>
              <xdr:cNvPr id="1415188" name="Check Box 20" hidden="1">
                <a:extLst>
                  <a:ext uri="{63B3BB69-23CF-44E3-9099-C40C66FF867C}">
                    <a14:compatExt spid="_x0000_s1415188"/>
                  </a:ext>
                  <a:ext uri="{FF2B5EF4-FFF2-40B4-BE49-F238E27FC236}">
                    <a16:creationId xmlns:a16="http://schemas.microsoft.com/office/drawing/2014/main" id="{00000000-0008-0000-2B00-000014981500}"/>
                  </a:ext>
                </a:extLst>
              </xdr:cNvPr>
              <xdr:cNvSpPr/>
            </xdr:nvSpPr>
            <xdr:spPr bwMode="auto">
              <a:xfrm>
                <a:off x="3104964" y="1085850"/>
                <a:ext cx="66674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415189" name="Check Box 21" hidden="1">
                <a:extLst>
                  <a:ext uri="{63B3BB69-23CF-44E3-9099-C40C66FF867C}">
                    <a14:compatExt spid="_x0000_s1415189"/>
                  </a:ext>
                  <a:ext uri="{FF2B5EF4-FFF2-40B4-BE49-F238E27FC236}">
                    <a16:creationId xmlns:a16="http://schemas.microsoft.com/office/drawing/2014/main" id="{00000000-0008-0000-2B00-000015981500}"/>
                  </a:ext>
                </a:extLst>
              </xdr:cNvPr>
              <xdr:cNvSpPr/>
            </xdr:nvSpPr>
            <xdr:spPr bwMode="auto">
              <a:xfrm>
                <a:off x="3876668" y="1085850"/>
                <a:ext cx="6762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6294</xdr:colOff>
          <xdr:row>20</xdr:row>
          <xdr:rowOff>15240</xdr:rowOff>
        </xdr:from>
        <xdr:to>
          <xdr:col>27</xdr:col>
          <xdr:colOff>6295</xdr:colOff>
          <xdr:row>21</xdr:row>
          <xdr:rowOff>15240</xdr:rowOff>
        </xdr:to>
        <xdr:grpSp>
          <xdr:nvGrpSpPr>
            <xdr:cNvPr id="14" name="グループ化 13">
              <a:extLst>
                <a:ext uri="{FF2B5EF4-FFF2-40B4-BE49-F238E27FC236}">
                  <a16:creationId xmlns:a16="http://schemas.microsoft.com/office/drawing/2014/main" id="{00000000-0008-0000-2B00-00000E000000}"/>
                </a:ext>
              </a:extLst>
            </xdr:cNvPr>
            <xdr:cNvGrpSpPr/>
          </xdr:nvGrpSpPr>
          <xdr:grpSpPr>
            <a:xfrm>
              <a:off x="3025719" y="3196590"/>
              <a:ext cx="1990726" cy="171450"/>
              <a:chOff x="3105151" y="1085850"/>
              <a:chExt cx="1447798" cy="209550"/>
            </a:xfrm>
          </xdr:grpSpPr>
          <xdr:sp macro="" textlink="">
            <xdr:nvSpPr>
              <xdr:cNvPr id="1415192" name="Check Box 24" hidden="1">
                <a:extLst>
                  <a:ext uri="{63B3BB69-23CF-44E3-9099-C40C66FF867C}">
                    <a14:compatExt spid="_x0000_s1415192"/>
                  </a:ext>
                  <a:ext uri="{FF2B5EF4-FFF2-40B4-BE49-F238E27FC236}">
                    <a16:creationId xmlns:a16="http://schemas.microsoft.com/office/drawing/2014/main" id="{00000000-0008-0000-2B00-000018981500}"/>
                  </a:ext>
                </a:extLst>
              </xdr:cNvPr>
              <xdr:cNvSpPr/>
            </xdr:nvSpPr>
            <xdr:spPr bwMode="auto">
              <a:xfrm>
                <a:off x="310515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93" name="Check Box 25" hidden="1">
                <a:extLst>
                  <a:ext uri="{63B3BB69-23CF-44E3-9099-C40C66FF867C}">
                    <a14:compatExt spid="_x0000_s1415193"/>
                  </a:ext>
                  <a:ext uri="{FF2B5EF4-FFF2-40B4-BE49-F238E27FC236}">
                    <a16:creationId xmlns:a16="http://schemas.microsoft.com/office/drawing/2014/main" id="{00000000-0008-0000-2B00-000019981500}"/>
                  </a:ext>
                </a:extLst>
              </xdr:cNvPr>
              <xdr:cNvSpPr/>
            </xdr:nvSpPr>
            <xdr:spPr bwMode="auto">
              <a:xfrm>
                <a:off x="387667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156952</xdr:colOff>
          <xdr:row>5</xdr:row>
          <xdr:rowOff>2483</xdr:rowOff>
        </xdr:from>
        <xdr:to>
          <xdr:col>27</xdr:col>
          <xdr:colOff>8718</xdr:colOff>
          <xdr:row>6</xdr:row>
          <xdr:rowOff>38432</xdr:rowOff>
        </xdr:to>
        <xdr:grpSp>
          <xdr:nvGrpSpPr>
            <xdr:cNvPr id="15" name="グループ化 14">
              <a:extLst>
                <a:ext uri="{FF2B5EF4-FFF2-40B4-BE49-F238E27FC236}">
                  <a16:creationId xmlns:a16="http://schemas.microsoft.com/office/drawing/2014/main" id="{00000000-0008-0000-2B00-00000F000000}"/>
                </a:ext>
              </a:extLst>
            </xdr:cNvPr>
            <xdr:cNvGrpSpPr/>
          </xdr:nvGrpSpPr>
          <xdr:grpSpPr>
            <a:xfrm>
              <a:off x="2995402" y="659708"/>
              <a:ext cx="2023466" cy="207399"/>
              <a:chOff x="2338418" y="1077389"/>
              <a:chExt cx="1466410" cy="218062"/>
            </a:xfrm>
          </xdr:grpSpPr>
          <xdr:sp macro="" textlink="">
            <xdr:nvSpPr>
              <xdr:cNvPr id="1415194" name="Check Box 26" hidden="1">
                <a:extLst>
                  <a:ext uri="{63B3BB69-23CF-44E3-9099-C40C66FF867C}">
                    <a14:compatExt spid="_x0000_s1415194"/>
                  </a:ext>
                  <a:ext uri="{FF2B5EF4-FFF2-40B4-BE49-F238E27FC236}">
                    <a16:creationId xmlns:a16="http://schemas.microsoft.com/office/drawing/2014/main" id="{00000000-0008-0000-2B00-00001A981500}"/>
                  </a:ext>
                </a:extLst>
              </xdr:cNvPr>
              <xdr:cNvSpPr/>
            </xdr:nvSpPr>
            <xdr:spPr bwMode="auto">
              <a:xfrm>
                <a:off x="3138080" y="1077389"/>
                <a:ext cx="66674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415195" name="Check Box 27" hidden="1">
                <a:extLst>
                  <a:ext uri="{63B3BB69-23CF-44E3-9099-C40C66FF867C}">
                    <a14:compatExt spid="_x0000_s1415195"/>
                  </a:ext>
                  <a:ext uri="{FF2B5EF4-FFF2-40B4-BE49-F238E27FC236}">
                    <a16:creationId xmlns:a16="http://schemas.microsoft.com/office/drawing/2014/main" id="{00000000-0008-0000-2B00-00001B981500}"/>
                  </a:ext>
                </a:extLst>
              </xdr:cNvPr>
              <xdr:cNvSpPr/>
            </xdr:nvSpPr>
            <xdr:spPr bwMode="auto">
              <a:xfrm>
                <a:off x="2338418" y="1085901"/>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114300</xdr:colOff>
      <xdr:row>6</xdr:row>
      <xdr:rowOff>161926</xdr:rowOff>
    </xdr:from>
    <xdr:to>
      <xdr:col>25</xdr:col>
      <xdr:colOff>238125</xdr:colOff>
      <xdr:row>9</xdr:row>
      <xdr:rowOff>104776</xdr:rowOff>
    </xdr:to>
    <xdr:sp macro="" textlink="">
      <xdr:nvSpPr>
        <xdr:cNvPr id="16" name="大かっこ 15">
          <a:extLst>
            <a:ext uri="{FF2B5EF4-FFF2-40B4-BE49-F238E27FC236}">
              <a16:creationId xmlns:a16="http://schemas.microsoft.com/office/drawing/2014/main" id="{00000000-0008-0000-2B00-000010000000}"/>
            </a:ext>
          </a:extLst>
        </xdr:cNvPr>
        <xdr:cNvSpPr/>
      </xdr:nvSpPr>
      <xdr:spPr>
        <a:xfrm>
          <a:off x="228600" y="992506"/>
          <a:ext cx="3964305" cy="44577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12</xdr:col>
          <xdr:colOff>92700</xdr:colOff>
          <xdr:row>14</xdr:row>
          <xdr:rowOff>7573</xdr:rowOff>
        </xdr:from>
        <xdr:to>
          <xdr:col>22</xdr:col>
          <xdr:colOff>114300</xdr:colOff>
          <xdr:row>15</xdr:row>
          <xdr:rowOff>55880</xdr:rowOff>
        </xdr:to>
        <xdr:grpSp>
          <xdr:nvGrpSpPr>
            <xdr:cNvPr id="17" name="グループ化 16">
              <a:extLst>
                <a:ext uri="{FF2B5EF4-FFF2-40B4-BE49-F238E27FC236}">
                  <a16:creationId xmlns:a16="http://schemas.microsoft.com/office/drawing/2014/main" id="{00000000-0008-0000-2B00-000011000000}"/>
                </a:ext>
              </a:extLst>
            </xdr:cNvPr>
            <xdr:cNvGrpSpPr/>
          </xdr:nvGrpSpPr>
          <xdr:grpSpPr>
            <a:xfrm>
              <a:off x="2207250" y="2207848"/>
              <a:ext cx="1831350" cy="219757"/>
              <a:chOff x="2257434" y="6486525"/>
              <a:chExt cx="2085967" cy="209550"/>
            </a:xfrm>
          </xdr:grpSpPr>
          <xdr:grpSp>
            <xdr:nvGrpSpPr>
              <xdr:cNvPr id="18" name="グループ化 17">
                <a:extLst>
                  <a:ext uri="{FF2B5EF4-FFF2-40B4-BE49-F238E27FC236}">
                    <a16:creationId xmlns:a16="http://schemas.microsoft.com/office/drawing/2014/main" id="{00000000-0008-0000-2B00-000012000000}"/>
                  </a:ext>
                </a:extLst>
              </xdr:cNvPr>
              <xdr:cNvGrpSpPr/>
            </xdr:nvGrpSpPr>
            <xdr:grpSpPr>
              <a:xfrm>
                <a:off x="2257434" y="6486525"/>
                <a:ext cx="1409513" cy="209550"/>
                <a:chOff x="3105321" y="1085850"/>
                <a:chExt cx="1447607" cy="209550"/>
              </a:xfrm>
            </xdr:grpSpPr>
            <xdr:sp macro="" textlink="">
              <xdr:nvSpPr>
                <xdr:cNvPr id="1415196" name="Check Box 28" hidden="1">
                  <a:extLst>
                    <a:ext uri="{63B3BB69-23CF-44E3-9099-C40C66FF867C}">
                      <a14:compatExt spid="_x0000_s1415196"/>
                    </a:ext>
                    <a:ext uri="{FF2B5EF4-FFF2-40B4-BE49-F238E27FC236}">
                      <a16:creationId xmlns:a16="http://schemas.microsoft.com/office/drawing/2014/main" id="{00000000-0008-0000-2B00-00001C981500}"/>
                    </a:ext>
                  </a:extLst>
                </xdr:cNvPr>
                <xdr:cNvSpPr/>
              </xdr:nvSpPr>
              <xdr:spPr bwMode="auto">
                <a:xfrm>
                  <a:off x="3105321" y="1085850"/>
                  <a:ext cx="66676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197" name="Check Box 29" hidden="1">
                  <a:extLst>
                    <a:ext uri="{63B3BB69-23CF-44E3-9099-C40C66FF867C}">
                      <a14:compatExt spid="_x0000_s1415197"/>
                    </a:ext>
                    <a:ext uri="{FF2B5EF4-FFF2-40B4-BE49-F238E27FC236}">
                      <a16:creationId xmlns:a16="http://schemas.microsoft.com/office/drawing/2014/main" id="{00000000-0008-0000-2B00-00001D981500}"/>
                    </a:ext>
                  </a:extLst>
                </xdr:cNvPr>
                <xdr:cNvSpPr/>
              </xdr:nvSpPr>
              <xdr:spPr bwMode="auto">
                <a:xfrm>
                  <a:off x="3876639" y="1085850"/>
                  <a:ext cx="67628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415198" name="Check Box 30" hidden="1">
                <a:extLst>
                  <a:ext uri="{63B3BB69-23CF-44E3-9099-C40C66FF867C}">
                    <a14:compatExt spid="_x0000_s1415198"/>
                  </a:ext>
                  <a:ext uri="{FF2B5EF4-FFF2-40B4-BE49-F238E27FC236}">
                    <a16:creationId xmlns:a16="http://schemas.microsoft.com/office/drawing/2014/main" id="{00000000-0008-0000-2B00-00001E981500}"/>
                  </a:ext>
                </a:extLst>
              </xdr:cNvPr>
              <xdr:cNvSpPr/>
            </xdr:nvSpPr>
            <xdr:spPr bwMode="auto">
              <a:xfrm>
                <a:off x="3686186" y="6486525"/>
                <a:ext cx="65721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19062</xdr:colOff>
          <xdr:row>10</xdr:row>
          <xdr:rowOff>114300</xdr:rowOff>
        </xdr:from>
        <xdr:to>
          <xdr:col>24</xdr:col>
          <xdr:colOff>152412</xdr:colOff>
          <xdr:row>11</xdr:row>
          <xdr:rowOff>114300</xdr:rowOff>
        </xdr:to>
        <xdr:grpSp>
          <xdr:nvGrpSpPr>
            <xdr:cNvPr id="20" name="グループ化 65">
              <a:extLst>
                <a:ext uri="{FF2B5EF4-FFF2-40B4-BE49-F238E27FC236}">
                  <a16:creationId xmlns:a16="http://schemas.microsoft.com/office/drawing/2014/main" id="{00000000-0008-0000-2B00-000014000000}"/>
                </a:ext>
              </a:extLst>
            </xdr:cNvPr>
            <xdr:cNvGrpSpPr>
              <a:grpSpLocks/>
            </xdr:cNvGrpSpPr>
          </xdr:nvGrpSpPr>
          <xdr:grpSpPr bwMode="auto">
            <a:xfrm>
              <a:off x="3219462" y="1628775"/>
              <a:ext cx="1219200" cy="171450"/>
              <a:chOff x="3056142" y="6105525"/>
              <a:chExt cx="1163407" cy="209550"/>
            </a:xfrm>
          </xdr:grpSpPr>
          <xdr:sp macro="" textlink="">
            <xdr:nvSpPr>
              <xdr:cNvPr id="1415201" name="Check Box 33" hidden="1">
                <a:extLst>
                  <a:ext uri="{63B3BB69-23CF-44E3-9099-C40C66FF867C}">
                    <a14:compatExt spid="_x0000_s1415201"/>
                  </a:ext>
                  <a:ext uri="{FF2B5EF4-FFF2-40B4-BE49-F238E27FC236}">
                    <a16:creationId xmlns:a16="http://schemas.microsoft.com/office/drawing/2014/main" id="{00000000-0008-0000-2B00-000021981500}"/>
                  </a:ext>
                </a:extLst>
              </xdr:cNvPr>
              <xdr:cNvSpPr/>
            </xdr:nvSpPr>
            <xdr:spPr bwMode="auto">
              <a:xfrm>
                <a:off x="3056142" y="6105525"/>
                <a:ext cx="61912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415202" name="Check Box 34" hidden="1">
                <a:extLst>
                  <a:ext uri="{63B3BB69-23CF-44E3-9099-C40C66FF867C}">
                    <a14:compatExt spid="_x0000_s1415202"/>
                  </a:ext>
                  <a:ext uri="{FF2B5EF4-FFF2-40B4-BE49-F238E27FC236}">
                    <a16:creationId xmlns:a16="http://schemas.microsoft.com/office/drawing/2014/main" id="{00000000-0008-0000-2B00-000022981500}"/>
                  </a:ext>
                </a:extLst>
              </xdr:cNvPr>
              <xdr:cNvSpPr/>
            </xdr:nvSpPr>
            <xdr:spPr bwMode="auto">
              <a:xfrm>
                <a:off x="3581374" y="6105525"/>
                <a:ext cx="6381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152400</xdr:colOff>
          <xdr:row>17</xdr:row>
          <xdr:rowOff>53340</xdr:rowOff>
        </xdr:from>
        <xdr:to>
          <xdr:col>26</xdr:col>
          <xdr:colOff>152401</xdr:colOff>
          <xdr:row>18</xdr:row>
          <xdr:rowOff>53340</xdr:rowOff>
        </xdr:to>
        <xdr:grpSp>
          <xdr:nvGrpSpPr>
            <xdr:cNvPr id="10" name="グループ化 9">
              <a:extLst>
                <a:ext uri="{FF2B5EF4-FFF2-40B4-BE49-F238E27FC236}">
                  <a16:creationId xmlns:a16="http://schemas.microsoft.com/office/drawing/2014/main" id="{00000000-0008-0000-2B00-00000A000000}"/>
                </a:ext>
              </a:extLst>
            </xdr:cNvPr>
            <xdr:cNvGrpSpPr/>
          </xdr:nvGrpSpPr>
          <xdr:grpSpPr>
            <a:xfrm>
              <a:off x="2990850" y="2767965"/>
              <a:ext cx="1990726" cy="171450"/>
              <a:chOff x="3105151" y="1085850"/>
              <a:chExt cx="1447798" cy="209550"/>
            </a:xfrm>
          </xdr:grpSpPr>
          <xdr:sp macro="" textlink="">
            <xdr:nvSpPr>
              <xdr:cNvPr id="1415205" name="Check Box 37" hidden="1">
                <a:extLst>
                  <a:ext uri="{63B3BB69-23CF-44E3-9099-C40C66FF867C}">
                    <a14:compatExt spid="_x0000_s1415205"/>
                  </a:ext>
                  <a:ext uri="{FF2B5EF4-FFF2-40B4-BE49-F238E27FC236}">
                    <a16:creationId xmlns:a16="http://schemas.microsoft.com/office/drawing/2014/main" id="{00000000-0008-0000-2B00-000025981500}"/>
                  </a:ext>
                </a:extLst>
              </xdr:cNvPr>
              <xdr:cNvSpPr/>
            </xdr:nvSpPr>
            <xdr:spPr bwMode="auto">
              <a:xfrm>
                <a:off x="310515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206" name="Check Box 38" hidden="1">
                <a:extLst>
                  <a:ext uri="{63B3BB69-23CF-44E3-9099-C40C66FF867C}">
                    <a14:compatExt spid="_x0000_s1415206"/>
                  </a:ext>
                  <a:ext uri="{FF2B5EF4-FFF2-40B4-BE49-F238E27FC236}">
                    <a16:creationId xmlns:a16="http://schemas.microsoft.com/office/drawing/2014/main" id="{00000000-0008-0000-2B00-000026981500}"/>
                  </a:ext>
                </a:extLst>
              </xdr:cNvPr>
              <xdr:cNvSpPr/>
            </xdr:nvSpPr>
            <xdr:spPr bwMode="auto">
              <a:xfrm>
                <a:off x="387667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23</xdr:row>
          <xdr:rowOff>144780</xdr:rowOff>
        </xdr:from>
        <xdr:to>
          <xdr:col>27</xdr:col>
          <xdr:colOff>1</xdr:colOff>
          <xdr:row>24</xdr:row>
          <xdr:rowOff>137160</xdr:rowOff>
        </xdr:to>
        <xdr:grpSp>
          <xdr:nvGrpSpPr>
            <xdr:cNvPr id="11" name="グループ化 10">
              <a:extLst>
                <a:ext uri="{FF2B5EF4-FFF2-40B4-BE49-F238E27FC236}">
                  <a16:creationId xmlns:a16="http://schemas.microsoft.com/office/drawing/2014/main" id="{00000000-0008-0000-2B00-00000B000000}"/>
                </a:ext>
              </a:extLst>
            </xdr:cNvPr>
            <xdr:cNvGrpSpPr/>
          </xdr:nvGrpSpPr>
          <xdr:grpSpPr>
            <a:xfrm>
              <a:off x="3019425" y="3792855"/>
              <a:ext cx="1990726" cy="163830"/>
              <a:chOff x="3105151" y="1085850"/>
              <a:chExt cx="1447798" cy="209550"/>
            </a:xfrm>
          </xdr:grpSpPr>
          <xdr:sp macro="" textlink="">
            <xdr:nvSpPr>
              <xdr:cNvPr id="1415207" name="Check Box 39" hidden="1">
                <a:extLst>
                  <a:ext uri="{63B3BB69-23CF-44E3-9099-C40C66FF867C}">
                    <a14:compatExt spid="_x0000_s1415207"/>
                  </a:ext>
                  <a:ext uri="{FF2B5EF4-FFF2-40B4-BE49-F238E27FC236}">
                    <a16:creationId xmlns:a16="http://schemas.microsoft.com/office/drawing/2014/main" id="{00000000-0008-0000-2B00-000027981500}"/>
                  </a:ext>
                </a:extLst>
              </xdr:cNvPr>
              <xdr:cNvSpPr/>
            </xdr:nvSpPr>
            <xdr:spPr bwMode="auto">
              <a:xfrm>
                <a:off x="310515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208" name="Check Box 40" hidden="1">
                <a:extLst>
                  <a:ext uri="{63B3BB69-23CF-44E3-9099-C40C66FF867C}">
                    <a14:compatExt spid="_x0000_s1415208"/>
                  </a:ext>
                  <a:ext uri="{FF2B5EF4-FFF2-40B4-BE49-F238E27FC236}">
                    <a16:creationId xmlns:a16="http://schemas.microsoft.com/office/drawing/2014/main" id="{00000000-0008-0000-2B00-000028981500}"/>
                  </a:ext>
                </a:extLst>
              </xdr:cNvPr>
              <xdr:cNvSpPr/>
            </xdr:nvSpPr>
            <xdr:spPr bwMode="auto">
              <a:xfrm>
                <a:off x="387667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29</xdr:row>
          <xdr:rowOff>38100</xdr:rowOff>
        </xdr:from>
        <xdr:to>
          <xdr:col>27</xdr:col>
          <xdr:colOff>7621</xdr:colOff>
          <xdr:row>30</xdr:row>
          <xdr:rowOff>30480</xdr:rowOff>
        </xdr:to>
        <xdr:grpSp>
          <xdr:nvGrpSpPr>
            <xdr:cNvPr id="22" name="グループ化 21">
              <a:extLst>
                <a:ext uri="{FF2B5EF4-FFF2-40B4-BE49-F238E27FC236}">
                  <a16:creationId xmlns:a16="http://schemas.microsoft.com/office/drawing/2014/main" id="{00000000-0008-0000-2B00-000016000000}"/>
                </a:ext>
              </a:extLst>
            </xdr:cNvPr>
            <xdr:cNvGrpSpPr/>
          </xdr:nvGrpSpPr>
          <xdr:grpSpPr>
            <a:xfrm>
              <a:off x="3027045" y="4667250"/>
              <a:ext cx="1990726" cy="163830"/>
              <a:chOff x="3105151" y="1085850"/>
              <a:chExt cx="1447798" cy="209550"/>
            </a:xfrm>
          </xdr:grpSpPr>
          <xdr:sp macro="" textlink="">
            <xdr:nvSpPr>
              <xdr:cNvPr id="1415209" name="Check Box 41" hidden="1">
                <a:extLst>
                  <a:ext uri="{63B3BB69-23CF-44E3-9099-C40C66FF867C}">
                    <a14:compatExt spid="_x0000_s1415209"/>
                  </a:ext>
                  <a:ext uri="{FF2B5EF4-FFF2-40B4-BE49-F238E27FC236}">
                    <a16:creationId xmlns:a16="http://schemas.microsoft.com/office/drawing/2014/main" id="{00000000-0008-0000-2B00-000029981500}"/>
                  </a:ext>
                </a:extLst>
              </xdr:cNvPr>
              <xdr:cNvSpPr/>
            </xdr:nvSpPr>
            <xdr:spPr bwMode="auto">
              <a:xfrm>
                <a:off x="310515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210" name="Check Box 42" hidden="1">
                <a:extLst>
                  <a:ext uri="{63B3BB69-23CF-44E3-9099-C40C66FF867C}">
                    <a14:compatExt spid="_x0000_s1415210"/>
                  </a:ext>
                  <a:ext uri="{FF2B5EF4-FFF2-40B4-BE49-F238E27FC236}">
                    <a16:creationId xmlns:a16="http://schemas.microsoft.com/office/drawing/2014/main" id="{00000000-0008-0000-2B00-00002A981500}"/>
                  </a:ext>
                </a:extLst>
              </xdr:cNvPr>
              <xdr:cNvSpPr/>
            </xdr:nvSpPr>
            <xdr:spPr bwMode="auto">
              <a:xfrm>
                <a:off x="387667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7620</xdr:colOff>
          <xdr:row>25</xdr:row>
          <xdr:rowOff>137160</xdr:rowOff>
        </xdr:from>
        <xdr:to>
          <xdr:col>27</xdr:col>
          <xdr:colOff>7621</xdr:colOff>
          <xdr:row>26</xdr:row>
          <xdr:rowOff>129540</xdr:rowOff>
        </xdr:to>
        <xdr:grpSp>
          <xdr:nvGrpSpPr>
            <xdr:cNvPr id="23" name="グループ化 22">
              <a:extLst>
                <a:ext uri="{FF2B5EF4-FFF2-40B4-BE49-F238E27FC236}">
                  <a16:creationId xmlns:a16="http://schemas.microsoft.com/office/drawing/2014/main" id="{00000000-0008-0000-2B00-000017000000}"/>
                </a:ext>
              </a:extLst>
            </xdr:cNvPr>
            <xdr:cNvGrpSpPr/>
          </xdr:nvGrpSpPr>
          <xdr:grpSpPr>
            <a:xfrm>
              <a:off x="3027045" y="4128135"/>
              <a:ext cx="1990726" cy="163830"/>
              <a:chOff x="3105151" y="1085850"/>
              <a:chExt cx="1447798" cy="209550"/>
            </a:xfrm>
          </xdr:grpSpPr>
          <xdr:sp macro="" textlink="">
            <xdr:nvSpPr>
              <xdr:cNvPr id="1415211" name="Check Box 43" hidden="1">
                <a:extLst>
                  <a:ext uri="{63B3BB69-23CF-44E3-9099-C40C66FF867C}">
                    <a14:compatExt spid="_x0000_s1415211"/>
                  </a:ext>
                  <a:ext uri="{FF2B5EF4-FFF2-40B4-BE49-F238E27FC236}">
                    <a16:creationId xmlns:a16="http://schemas.microsoft.com/office/drawing/2014/main" id="{00000000-0008-0000-2B00-00002B981500}"/>
                  </a:ext>
                </a:extLst>
              </xdr:cNvPr>
              <xdr:cNvSpPr/>
            </xdr:nvSpPr>
            <xdr:spPr bwMode="auto">
              <a:xfrm>
                <a:off x="3105151" y="1085850"/>
                <a:ext cx="66675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415212" name="Check Box 44" hidden="1">
                <a:extLst>
                  <a:ext uri="{63B3BB69-23CF-44E3-9099-C40C66FF867C}">
                    <a14:compatExt spid="_x0000_s1415212"/>
                  </a:ext>
                  <a:ext uri="{FF2B5EF4-FFF2-40B4-BE49-F238E27FC236}">
                    <a16:creationId xmlns:a16="http://schemas.microsoft.com/office/drawing/2014/main" id="{00000000-0008-0000-2B00-00002C981500}"/>
                  </a:ext>
                </a:extLst>
              </xdr:cNvPr>
              <xdr:cNvSpPr/>
            </xdr:nvSpPr>
            <xdr:spPr bwMode="auto">
              <a:xfrm>
                <a:off x="3876673" y="1085850"/>
                <a:ext cx="67627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11</xdr:row>
          <xdr:rowOff>0</xdr:rowOff>
        </xdr:from>
        <xdr:to>
          <xdr:col>23</xdr:col>
          <xdr:colOff>99060</xdr:colOff>
          <xdr:row>12</xdr:row>
          <xdr:rowOff>38100</xdr:rowOff>
        </xdr:to>
        <xdr:grpSp>
          <xdr:nvGrpSpPr>
            <xdr:cNvPr id="5" name="グループ化 4">
              <a:extLst>
                <a:ext uri="{FF2B5EF4-FFF2-40B4-BE49-F238E27FC236}">
                  <a16:creationId xmlns:a16="http://schemas.microsoft.com/office/drawing/2014/main" id="{00000000-0008-0000-2C00-000005000000}"/>
                </a:ext>
              </a:extLst>
            </xdr:cNvPr>
            <xdr:cNvGrpSpPr/>
          </xdr:nvGrpSpPr>
          <xdr:grpSpPr>
            <a:xfrm>
              <a:off x="333375" y="1771650"/>
              <a:ext cx="3870960" cy="209550"/>
              <a:chOff x="447637" y="1152105"/>
              <a:chExt cx="3713661" cy="209548"/>
            </a:xfrm>
          </xdr:grpSpPr>
          <xdr:sp macro="" textlink="">
            <xdr:nvSpPr>
              <xdr:cNvPr id="251907" name="Check Box 3" hidden="1">
                <a:extLst>
                  <a:ext uri="{63B3BB69-23CF-44E3-9099-C40C66FF867C}">
                    <a14:compatExt spid="_x0000_s251907"/>
                  </a:ext>
                  <a:ext uri="{FF2B5EF4-FFF2-40B4-BE49-F238E27FC236}">
                    <a16:creationId xmlns:a16="http://schemas.microsoft.com/office/drawing/2014/main" id="{00000000-0008-0000-2C00-000003D80300}"/>
                  </a:ext>
                </a:extLst>
              </xdr:cNvPr>
              <xdr:cNvSpPr/>
            </xdr:nvSpPr>
            <xdr:spPr bwMode="auto">
              <a:xfrm>
                <a:off x="447637" y="1152105"/>
                <a:ext cx="485774"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08" name="Check Box 4" hidden="1">
                <a:extLst>
                  <a:ext uri="{63B3BB69-23CF-44E3-9099-C40C66FF867C}">
                    <a14:compatExt spid="_x0000_s251908"/>
                  </a:ext>
                  <a:ext uri="{FF2B5EF4-FFF2-40B4-BE49-F238E27FC236}">
                    <a16:creationId xmlns:a16="http://schemas.microsoft.com/office/drawing/2014/main" id="{00000000-0008-0000-2C00-000004D80300}"/>
                  </a:ext>
                </a:extLst>
              </xdr:cNvPr>
              <xdr:cNvSpPr/>
            </xdr:nvSpPr>
            <xdr:spPr bwMode="auto">
              <a:xfrm>
                <a:off x="3485024" y="1167503"/>
                <a:ext cx="6762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120015</xdr:colOff>
          <xdr:row>5</xdr:row>
          <xdr:rowOff>7620</xdr:rowOff>
        </xdr:from>
        <xdr:to>
          <xdr:col>23</xdr:col>
          <xdr:colOff>106680</xdr:colOff>
          <xdr:row>6</xdr:row>
          <xdr:rowOff>45720</xdr:rowOff>
        </xdr:to>
        <xdr:grpSp>
          <xdr:nvGrpSpPr>
            <xdr:cNvPr id="8" name="グループ化 7">
              <a:extLst>
                <a:ext uri="{FF2B5EF4-FFF2-40B4-BE49-F238E27FC236}">
                  <a16:creationId xmlns:a16="http://schemas.microsoft.com/office/drawing/2014/main" id="{00000000-0008-0000-2C00-000008000000}"/>
                </a:ext>
              </a:extLst>
            </xdr:cNvPr>
            <xdr:cNvGrpSpPr/>
          </xdr:nvGrpSpPr>
          <xdr:grpSpPr>
            <a:xfrm>
              <a:off x="424815" y="750570"/>
              <a:ext cx="3787140" cy="209550"/>
              <a:chOff x="546619" y="1159377"/>
              <a:chExt cx="3622919" cy="209548"/>
            </a:xfrm>
          </xdr:grpSpPr>
          <xdr:sp macro="" textlink="">
            <xdr:nvSpPr>
              <xdr:cNvPr id="251909" name="Check Box 5" hidden="1">
                <a:extLst>
                  <a:ext uri="{63B3BB69-23CF-44E3-9099-C40C66FF867C}">
                    <a14:compatExt spid="_x0000_s251909"/>
                  </a:ext>
                  <a:ext uri="{FF2B5EF4-FFF2-40B4-BE49-F238E27FC236}">
                    <a16:creationId xmlns:a16="http://schemas.microsoft.com/office/drawing/2014/main" id="{00000000-0008-0000-2C00-000005D80300}"/>
                  </a:ext>
                </a:extLst>
              </xdr:cNvPr>
              <xdr:cNvSpPr/>
            </xdr:nvSpPr>
            <xdr:spPr bwMode="auto">
              <a:xfrm>
                <a:off x="546619" y="1159377"/>
                <a:ext cx="485774"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1910" name="Check Box 6" hidden="1">
                <a:extLst>
                  <a:ext uri="{63B3BB69-23CF-44E3-9099-C40C66FF867C}">
                    <a14:compatExt spid="_x0000_s251910"/>
                  </a:ext>
                  <a:ext uri="{FF2B5EF4-FFF2-40B4-BE49-F238E27FC236}">
                    <a16:creationId xmlns:a16="http://schemas.microsoft.com/office/drawing/2014/main" id="{00000000-0008-0000-2C00-000006D80300}"/>
                  </a:ext>
                </a:extLst>
              </xdr:cNvPr>
              <xdr:cNvSpPr/>
            </xdr:nvSpPr>
            <xdr:spPr bwMode="auto">
              <a:xfrm>
                <a:off x="3493265" y="1167498"/>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21743</xdr:colOff>
          <xdr:row>23</xdr:row>
          <xdr:rowOff>28575</xdr:rowOff>
        </xdr:from>
        <xdr:to>
          <xdr:col>17</xdr:col>
          <xdr:colOff>85725</xdr:colOff>
          <xdr:row>23</xdr:row>
          <xdr:rowOff>200025</xdr:rowOff>
        </xdr:to>
        <xdr:grpSp>
          <xdr:nvGrpSpPr>
            <xdr:cNvPr id="93" name="グループ化 92">
              <a:extLst>
                <a:ext uri="{FF2B5EF4-FFF2-40B4-BE49-F238E27FC236}">
                  <a16:creationId xmlns:a16="http://schemas.microsoft.com/office/drawing/2014/main" id="{00000000-0008-0000-2C00-00005D000000}"/>
                </a:ext>
              </a:extLst>
            </xdr:cNvPr>
            <xdr:cNvGrpSpPr/>
          </xdr:nvGrpSpPr>
          <xdr:grpSpPr>
            <a:xfrm>
              <a:off x="1050443" y="3914775"/>
              <a:ext cx="2054707" cy="171450"/>
              <a:chOff x="4581518" y="4343400"/>
              <a:chExt cx="1800257" cy="209550"/>
            </a:xfrm>
          </xdr:grpSpPr>
          <xdr:sp macro="" textlink="">
            <xdr:nvSpPr>
              <xdr:cNvPr id="251967" name="Check Box 63" hidden="1">
                <a:extLst>
                  <a:ext uri="{63B3BB69-23CF-44E3-9099-C40C66FF867C}">
                    <a14:compatExt spid="_x0000_s251967"/>
                  </a:ext>
                  <a:ext uri="{FF2B5EF4-FFF2-40B4-BE49-F238E27FC236}">
                    <a16:creationId xmlns:a16="http://schemas.microsoft.com/office/drawing/2014/main" id="{00000000-0008-0000-2C00-00003FD80300}"/>
                  </a:ext>
                </a:extLst>
              </xdr:cNvPr>
              <xdr:cNvSpPr/>
            </xdr:nvSpPr>
            <xdr:spPr bwMode="auto">
              <a:xfrm>
                <a:off x="4581518" y="4343400"/>
                <a:ext cx="59053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68" name="Check Box 64" hidden="1">
                <a:extLst>
                  <a:ext uri="{63B3BB69-23CF-44E3-9099-C40C66FF867C}">
                    <a14:compatExt spid="_x0000_s251968"/>
                  </a:ext>
                  <a:ext uri="{FF2B5EF4-FFF2-40B4-BE49-F238E27FC236}">
                    <a16:creationId xmlns:a16="http://schemas.microsoft.com/office/drawing/2014/main" id="{00000000-0008-0000-2C00-000040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69" name="Check Box 65" hidden="1">
                <a:extLst>
                  <a:ext uri="{63B3BB69-23CF-44E3-9099-C40C66FF867C}">
                    <a14:compatExt spid="_x0000_s251969"/>
                  </a:ext>
                  <a:ext uri="{FF2B5EF4-FFF2-40B4-BE49-F238E27FC236}">
                    <a16:creationId xmlns:a16="http://schemas.microsoft.com/office/drawing/2014/main" id="{00000000-0008-0000-2C00-000041D80300}"/>
                  </a:ext>
                </a:extLst>
              </xdr:cNvPr>
              <xdr:cNvSpPr/>
            </xdr:nvSpPr>
            <xdr:spPr bwMode="auto">
              <a:xfrm>
                <a:off x="5791220" y="4343400"/>
                <a:ext cx="5905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24</xdr:row>
          <xdr:rowOff>47625</xdr:rowOff>
        </xdr:from>
        <xdr:to>
          <xdr:col>17</xdr:col>
          <xdr:colOff>83032</xdr:colOff>
          <xdr:row>24</xdr:row>
          <xdr:rowOff>219075</xdr:rowOff>
        </xdr:to>
        <xdr:grpSp>
          <xdr:nvGrpSpPr>
            <xdr:cNvPr id="94" name="グループ化 93">
              <a:extLst>
                <a:ext uri="{FF2B5EF4-FFF2-40B4-BE49-F238E27FC236}">
                  <a16:creationId xmlns:a16="http://schemas.microsoft.com/office/drawing/2014/main" id="{00000000-0008-0000-2C00-00005E000000}"/>
                </a:ext>
              </a:extLst>
            </xdr:cNvPr>
            <xdr:cNvGrpSpPr/>
          </xdr:nvGrpSpPr>
          <xdr:grpSpPr>
            <a:xfrm>
              <a:off x="1047750" y="4162425"/>
              <a:ext cx="2054707" cy="171450"/>
              <a:chOff x="4581516" y="4343400"/>
              <a:chExt cx="1800262" cy="209550"/>
            </a:xfrm>
          </xdr:grpSpPr>
          <xdr:sp macro="" textlink="">
            <xdr:nvSpPr>
              <xdr:cNvPr id="251970" name="Check Box 66" hidden="1">
                <a:extLst>
                  <a:ext uri="{63B3BB69-23CF-44E3-9099-C40C66FF867C}">
                    <a14:compatExt spid="_x0000_s251970"/>
                  </a:ext>
                  <a:ext uri="{FF2B5EF4-FFF2-40B4-BE49-F238E27FC236}">
                    <a16:creationId xmlns:a16="http://schemas.microsoft.com/office/drawing/2014/main" id="{00000000-0008-0000-2C00-000042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1" name="Check Box 67" hidden="1">
                <a:extLst>
                  <a:ext uri="{63B3BB69-23CF-44E3-9099-C40C66FF867C}">
                    <a14:compatExt spid="_x0000_s251971"/>
                  </a:ext>
                  <a:ext uri="{FF2B5EF4-FFF2-40B4-BE49-F238E27FC236}">
                    <a16:creationId xmlns:a16="http://schemas.microsoft.com/office/drawing/2014/main" id="{00000000-0008-0000-2C00-000043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2" name="Check Box 68" hidden="1">
                <a:extLst>
                  <a:ext uri="{63B3BB69-23CF-44E3-9099-C40C66FF867C}">
                    <a14:compatExt spid="_x0000_s251972"/>
                  </a:ext>
                  <a:ext uri="{FF2B5EF4-FFF2-40B4-BE49-F238E27FC236}">
                    <a16:creationId xmlns:a16="http://schemas.microsoft.com/office/drawing/2014/main" id="{00000000-0008-0000-2C00-000044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25</xdr:row>
          <xdr:rowOff>38100</xdr:rowOff>
        </xdr:from>
        <xdr:to>
          <xdr:col>17</xdr:col>
          <xdr:colOff>83032</xdr:colOff>
          <xdr:row>25</xdr:row>
          <xdr:rowOff>209550</xdr:rowOff>
        </xdr:to>
        <xdr:grpSp>
          <xdr:nvGrpSpPr>
            <xdr:cNvPr id="95" name="グループ化 94">
              <a:extLst>
                <a:ext uri="{FF2B5EF4-FFF2-40B4-BE49-F238E27FC236}">
                  <a16:creationId xmlns:a16="http://schemas.microsoft.com/office/drawing/2014/main" id="{00000000-0008-0000-2C00-00005F000000}"/>
                </a:ext>
              </a:extLst>
            </xdr:cNvPr>
            <xdr:cNvGrpSpPr/>
          </xdr:nvGrpSpPr>
          <xdr:grpSpPr>
            <a:xfrm>
              <a:off x="1047750" y="4381500"/>
              <a:ext cx="2054707" cy="171450"/>
              <a:chOff x="4581516" y="4343400"/>
              <a:chExt cx="1800262" cy="209550"/>
            </a:xfrm>
          </xdr:grpSpPr>
          <xdr:sp macro="" textlink="">
            <xdr:nvSpPr>
              <xdr:cNvPr id="251973" name="Check Box 69" hidden="1">
                <a:extLst>
                  <a:ext uri="{63B3BB69-23CF-44E3-9099-C40C66FF867C}">
                    <a14:compatExt spid="_x0000_s251973"/>
                  </a:ext>
                  <a:ext uri="{FF2B5EF4-FFF2-40B4-BE49-F238E27FC236}">
                    <a16:creationId xmlns:a16="http://schemas.microsoft.com/office/drawing/2014/main" id="{00000000-0008-0000-2C00-000045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4" name="Check Box 70" hidden="1">
                <a:extLst>
                  <a:ext uri="{63B3BB69-23CF-44E3-9099-C40C66FF867C}">
                    <a14:compatExt spid="_x0000_s251974"/>
                  </a:ext>
                  <a:ext uri="{FF2B5EF4-FFF2-40B4-BE49-F238E27FC236}">
                    <a16:creationId xmlns:a16="http://schemas.microsoft.com/office/drawing/2014/main" id="{00000000-0008-0000-2C00-000046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5" name="Check Box 71" hidden="1">
                <a:extLst>
                  <a:ext uri="{63B3BB69-23CF-44E3-9099-C40C66FF867C}">
                    <a14:compatExt spid="_x0000_s251975"/>
                  </a:ext>
                  <a:ext uri="{FF2B5EF4-FFF2-40B4-BE49-F238E27FC236}">
                    <a16:creationId xmlns:a16="http://schemas.microsoft.com/office/drawing/2014/main" id="{00000000-0008-0000-2C00-000047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26</xdr:row>
          <xdr:rowOff>28575</xdr:rowOff>
        </xdr:from>
        <xdr:to>
          <xdr:col>17</xdr:col>
          <xdr:colOff>83032</xdr:colOff>
          <xdr:row>26</xdr:row>
          <xdr:rowOff>200025</xdr:rowOff>
        </xdr:to>
        <xdr:grpSp>
          <xdr:nvGrpSpPr>
            <xdr:cNvPr id="96" name="グループ化 95">
              <a:extLst>
                <a:ext uri="{FF2B5EF4-FFF2-40B4-BE49-F238E27FC236}">
                  <a16:creationId xmlns:a16="http://schemas.microsoft.com/office/drawing/2014/main" id="{00000000-0008-0000-2C00-000060000000}"/>
                </a:ext>
              </a:extLst>
            </xdr:cNvPr>
            <xdr:cNvGrpSpPr/>
          </xdr:nvGrpSpPr>
          <xdr:grpSpPr>
            <a:xfrm>
              <a:off x="1047750" y="4600575"/>
              <a:ext cx="2054707" cy="171450"/>
              <a:chOff x="4581516" y="4343400"/>
              <a:chExt cx="1800262" cy="209550"/>
            </a:xfrm>
          </xdr:grpSpPr>
          <xdr:sp macro="" textlink="">
            <xdr:nvSpPr>
              <xdr:cNvPr id="251976" name="Check Box 72" hidden="1">
                <a:extLst>
                  <a:ext uri="{63B3BB69-23CF-44E3-9099-C40C66FF867C}">
                    <a14:compatExt spid="_x0000_s251976"/>
                  </a:ext>
                  <a:ext uri="{FF2B5EF4-FFF2-40B4-BE49-F238E27FC236}">
                    <a16:creationId xmlns:a16="http://schemas.microsoft.com/office/drawing/2014/main" id="{00000000-0008-0000-2C00-000048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77" name="Check Box 73" hidden="1">
                <a:extLst>
                  <a:ext uri="{63B3BB69-23CF-44E3-9099-C40C66FF867C}">
                    <a14:compatExt spid="_x0000_s251977"/>
                  </a:ext>
                  <a:ext uri="{FF2B5EF4-FFF2-40B4-BE49-F238E27FC236}">
                    <a16:creationId xmlns:a16="http://schemas.microsoft.com/office/drawing/2014/main" id="{00000000-0008-0000-2C00-000049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78" name="Check Box 74" hidden="1">
                <a:extLst>
                  <a:ext uri="{63B3BB69-23CF-44E3-9099-C40C66FF867C}">
                    <a14:compatExt spid="_x0000_s251978"/>
                  </a:ext>
                  <a:ext uri="{FF2B5EF4-FFF2-40B4-BE49-F238E27FC236}">
                    <a16:creationId xmlns:a16="http://schemas.microsoft.com/office/drawing/2014/main" id="{00000000-0008-0000-2C00-00004A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27</xdr:row>
          <xdr:rowOff>38100</xdr:rowOff>
        </xdr:from>
        <xdr:to>
          <xdr:col>17</xdr:col>
          <xdr:colOff>83032</xdr:colOff>
          <xdr:row>27</xdr:row>
          <xdr:rowOff>209550</xdr:rowOff>
        </xdr:to>
        <xdr:grpSp>
          <xdr:nvGrpSpPr>
            <xdr:cNvPr id="97" name="グループ化 96">
              <a:extLst>
                <a:ext uri="{FF2B5EF4-FFF2-40B4-BE49-F238E27FC236}">
                  <a16:creationId xmlns:a16="http://schemas.microsoft.com/office/drawing/2014/main" id="{00000000-0008-0000-2C00-000061000000}"/>
                </a:ext>
              </a:extLst>
            </xdr:cNvPr>
            <xdr:cNvGrpSpPr/>
          </xdr:nvGrpSpPr>
          <xdr:grpSpPr>
            <a:xfrm>
              <a:off x="1047750" y="4838700"/>
              <a:ext cx="2054707" cy="171450"/>
              <a:chOff x="4581516" y="4343400"/>
              <a:chExt cx="1800262" cy="209550"/>
            </a:xfrm>
          </xdr:grpSpPr>
          <xdr:sp macro="" textlink="">
            <xdr:nvSpPr>
              <xdr:cNvPr id="251979" name="Check Box 75" hidden="1">
                <a:extLst>
                  <a:ext uri="{63B3BB69-23CF-44E3-9099-C40C66FF867C}">
                    <a14:compatExt spid="_x0000_s251979"/>
                  </a:ext>
                  <a:ext uri="{FF2B5EF4-FFF2-40B4-BE49-F238E27FC236}">
                    <a16:creationId xmlns:a16="http://schemas.microsoft.com/office/drawing/2014/main" id="{00000000-0008-0000-2C00-00004B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0" name="Check Box 76" hidden="1">
                <a:extLst>
                  <a:ext uri="{63B3BB69-23CF-44E3-9099-C40C66FF867C}">
                    <a14:compatExt spid="_x0000_s251980"/>
                  </a:ext>
                  <a:ext uri="{FF2B5EF4-FFF2-40B4-BE49-F238E27FC236}">
                    <a16:creationId xmlns:a16="http://schemas.microsoft.com/office/drawing/2014/main" id="{00000000-0008-0000-2C00-00004C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1" name="Check Box 77" hidden="1">
                <a:extLst>
                  <a:ext uri="{63B3BB69-23CF-44E3-9099-C40C66FF867C}">
                    <a14:compatExt spid="_x0000_s251981"/>
                  </a:ext>
                  <a:ext uri="{FF2B5EF4-FFF2-40B4-BE49-F238E27FC236}">
                    <a16:creationId xmlns:a16="http://schemas.microsoft.com/office/drawing/2014/main" id="{00000000-0008-0000-2C00-00004D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28</xdr:row>
          <xdr:rowOff>38100</xdr:rowOff>
        </xdr:from>
        <xdr:to>
          <xdr:col>17</xdr:col>
          <xdr:colOff>83032</xdr:colOff>
          <xdr:row>28</xdr:row>
          <xdr:rowOff>209550</xdr:rowOff>
        </xdr:to>
        <xdr:grpSp>
          <xdr:nvGrpSpPr>
            <xdr:cNvPr id="98" name="グループ化 97">
              <a:extLst>
                <a:ext uri="{FF2B5EF4-FFF2-40B4-BE49-F238E27FC236}">
                  <a16:creationId xmlns:a16="http://schemas.microsoft.com/office/drawing/2014/main" id="{00000000-0008-0000-2C00-000062000000}"/>
                </a:ext>
              </a:extLst>
            </xdr:cNvPr>
            <xdr:cNvGrpSpPr/>
          </xdr:nvGrpSpPr>
          <xdr:grpSpPr>
            <a:xfrm>
              <a:off x="1047750" y="5067300"/>
              <a:ext cx="2054707" cy="171450"/>
              <a:chOff x="4581516" y="4343400"/>
              <a:chExt cx="1800262" cy="209550"/>
            </a:xfrm>
          </xdr:grpSpPr>
          <xdr:sp macro="" textlink="">
            <xdr:nvSpPr>
              <xdr:cNvPr id="251982" name="Check Box 78" hidden="1">
                <a:extLst>
                  <a:ext uri="{63B3BB69-23CF-44E3-9099-C40C66FF867C}">
                    <a14:compatExt spid="_x0000_s251982"/>
                  </a:ext>
                  <a:ext uri="{FF2B5EF4-FFF2-40B4-BE49-F238E27FC236}">
                    <a16:creationId xmlns:a16="http://schemas.microsoft.com/office/drawing/2014/main" id="{00000000-0008-0000-2C00-00004E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3" name="Check Box 79" hidden="1">
                <a:extLst>
                  <a:ext uri="{63B3BB69-23CF-44E3-9099-C40C66FF867C}">
                    <a14:compatExt spid="_x0000_s251983"/>
                  </a:ext>
                  <a:ext uri="{FF2B5EF4-FFF2-40B4-BE49-F238E27FC236}">
                    <a16:creationId xmlns:a16="http://schemas.microsoft.com/office/drawing/2014/main" id="{00000000-0008-0000-2C00-00004F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4" name="Check Box 80" hidden="1">
                <a:extLst>
                  <a:ext uri="{63B3BB69-23CF-44E3-9099-C40C66FF867C}">
                    <a14:compatExt spid="_x0000_s251984"/>
                  </a:ext>
                  <a:ext uri="{FF2B5EF4-FFF2-40B4-BE49-F238E27FC236}">
                    <a16:creationId xmlns:a16="http://schemas.microsoft.com/office/drawing/2014/main" id="{00000000-0008-0000-2C00-000050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29</xdr:row>
          <xdr:rowOff>28575</xdr:rowOff>
        </xdr:from>
        <xdr:to>
          <xdr:col>17</xdr:col>
          <xdr:colOff>83032</xdr:colOff>
          <xdr:row>29</xdr:row>
          <xdr:rowOff>200025</xdr:rowOff>
        </xdr:to>
        <xdr:grpSp>
          <xdr:nvGrpSpPr>
            <xdr:cNvPr id="99" name="グループ化 98">
              <a:extLst>
                <a:ext uri="{FF2B5EF4-FFF2-40B4-BE49-F238E27FC236}">
                  <a16:creationId xmlns:a16="http://schemas.microsoft.com/office/drawing/2014/main" id="{00000000-0008-0000-2C00-000063000000}"/>
                </a:ext>
              </a:extLst>
            </xdr:cNvPr>
            <xdr:cNvGrpSpPr/>
          </xdr:nvGrpSpPr>
          <xdr:grpSpPr>
            <a:xfrm>
              <a:off x="1047750" y="5286375"/>
              <a:ext cx="2054707" cy="171450"/>
              <a:chOff x="4581516" y="4343400"/>
              <a:chExt cx="1800262" cy="209550"/>
            </a:xfrm>
          </xdr:grpSpPr>
          <xdr:sp macro="" textlink="">
            <xdr:nvSpPr>
              <xdr:cNvPr id="251985" name="Check Box 81" hidden="1">
                <a:extLst>
                  <a:ext uri="{63B3BB69-23CF-44E3-9099-C40C66FF867C}">
                    <a14:compatExt spid="_x0000_s251985"/>
                  </a:ext>
                  <a:ext uri="{FF2B5EF4-FFF2-40B4-BE49-F238E27FC236}">
                    <a16:creationId xmlns:a16="http://schemas.microsoft.com/office/drawing/2014/main" id="{00000000-0008-0000-2C00-000051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6" name="Check Box 82" hidden="1">
                <a:extLst>
                  <a:ext uri="{63B3BB69-23CF-44E3-9099-C40C66FF867C}">
                    <a14:compatExt spid="_x0000_s251986"/>
                  </a:ext>
                  <a:ext uri="{FF2B5EF4-FFF2-40B4-BE49-F238E27FC236}">
                    <a16:creationId xmlns:a16="http://schemas.microsoft.com/office/drawing/2014/main" id="{00000000-0008-0000-2C00-000052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87" name="Check Box 83" hidden="1">
                <a:extLst>
                  <a:ext uri="{63B3BB69-23CF-44E3-9099-C40C66FF867C}">
                    <a14:compatExt spid="_x0000_s251987"/>
                  </a:ext>
                  <a:ext uri="{FF2B5EF4-FFF2-40B4-BE49-F238E27FC236}">
                    <a16:creationId xmlns:a16="http://schemas.microsoft.com/office/drawing/2014/main" id="{00000000-0008-0000-2C00-000053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30</xdr:row>
          <xdr:rowOff>28575</xdr:rowOff>
        </xdr:from>
        <xdr:to>
          <xdr:col>17</xdr:col>
          <xdr:colOff>83032</xdr:colOff>
          <xdr:row>30</xdr:row>
          <xdr:rowOff>200025</xdr:rowOff>
        </xdr:to>
        <xdr:grpSp>
          <xdr:nvGrpSpPr>
            <xdr:cNvPr id="100" name="グループ化 99">
              <a:extLst>
                <a:ext uri="{FF2B5EF4-FFF2-40B4-BE49-F238E27FC236}">
                  <a16:creationId xmlns:a16="http://schemas.microsoft.com/office/drawing/2014/main" id="{00000000-0008-0000-2C00-000064000000}"/>
                </a:ext>
              </a:extLst>
            </xdr:cNvPr>
            <xdr:cNvGrpSpPr/>
          </xdr:nvGrpSpPr>
          <xdr:grpSpPr>
            <a:xfrm>
              <a:off x="1047750" y="5514975"/>
              <a:ext cx="2054707" cy="171450"/>
              <a:chOff x="4581516" y="4343400"/>
              <a:chExt cx="1800262" cy="209550"/>
            </a:xfrm>
          </xdr:grpSpPr>
          <xdr:sp macro="" textlink="">
            <xdr:nvSpPr>
              <xdr:cNvPr id="251988" name="Check Box 84" hidden="1">
                <a:extLst>
                  <a:ext uri="{63B3BB69-23CF-44E3-9099-C40C66FF867C}">
                    <a14:compatExt spid="_x0000_s251988"/>
                  </a:ext>
                  <a:ext uri="{FF2B5EF4-FFF2-40B4-BE49-F238E27FC236}">
                    <a16:creationId xmlns:a16="http://schemas.microsoft.com/office/drawing/2014/main" id="{00000000-0008-0000-2C00-000054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89" name="Check Box 85" hidden="1">
                <a:extLst>
                  <a:ext uri="{63B3BB69-23CF-44E3-9099-C40C66FF867C}">
                    <a14:compatExt spid="_x0000_s251989"/>
                  </a:ext>
                  <a:ext uri="{FF2B5EF4-FFF2-40B4-BE49-F238E27FC236}">
                    <a16:creationId xmlns:a16="http://schemas.microsoft.com/office/drawing/2014/main" id="{00000000-0008-0000-2C00-000055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0" name="Check Box 86" hidden="1">
                <a:extLst>
                  <a:ext uri="{63B3BB69-23CF-44E3-9099-C40C66FF867C}">
                    <a14:compatExt spid="_x0000_s251990"/>
                  </a:ext>
                  <a:ext uri="{FF2B5EF4-FFF2-40B4-BE49-F238E27FC236}">
                    <a16:creationId xmlns:a16="http://schemas.microsoft.com/office/drawing/2014/main" id="{00000000-0008-0000-2C00-000056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31</xdr:row>
          <xdr:rowOff>28575</xdr:rowOff>
        </xdr:from>
        <xdr:to>
          <xdr:col>17</xdr:col>
          <xdr:colOff>83032</xdr:colOff>
          <xdr:row>31</xdr:row>
          <xdr:rowOff>200025</xdr:rowOff>
        </xdr:to>
        <xdr:grpSp>
          <xdr:nvGrpSpPr>
            <xdr:cNvPr id="101" name="グループ化 100">
              <a:extLst>
                <a:ext uri="{FF2B5EF4-FFF2-40B4-BE49-F238E27FC236}">
                  <a16:creationId xmlns:a16="http://schemas.microsoft.com/office/drawing/2014/main" id="{00000000-0008-0000-2C00-000065000000}"/>
                </a:ext>
              </a:extLst>
            </xdr:cNvPr>
            <xdr:cNvGrpSpPr/>
          </xdr:nvGrpSpPr>
          <xdr:grpSpPr>
            <a:xfrm>
              <a:off x="1047750" y="5743575"/>
              <a:ext cx="2054707" cy="171450"/>
              <a:chOff x="4581516" y="4343400"/>
              <a:chExt cx="1800262" cy="209550"/>
            </a:xfrm>
          </xdr:grpSpPr>
          <xdr:sp macro="" textlink="">
            <xdr:nvSpPr>
              <xdr:cNvPr id="251991" name="Check Box 87" hidden="1">
                <a:extLst>
                  <a:ext uri="{63B3BB69-23CF-44E3-9099-C40C66FF867C}">
                    <a14:compatExt spid="_x0000_s251991"/>
                  </a:ext>
                  <a:ext uri="{FF2B5EF4-FFF2-40B4-BE49-F238E27FC236}">
                    <a16:creationId xmlns:a16="http://schemas.microsoft.com/office/drawing/2014/main" id="{00000000-0008-0000-2C00-000057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2" name="Check Box 88" hidden="1">
                <a:extLst>
                  <a:ext uri="{63B3BB69-23CF-44E3-9099-C40C66FF867C}">
                    <a14:compatExt spid="_x0000_s251992"/>
                  </a:ext>
                  <a:ext uri="{FF2B5EF4-FFF2-40B4-BE49-F238E27FC236}">
                    <a16:creationId xmlns:a16="http://schemas.microsoft.com/office/drawing/2014/main" id="{00000000-0008-0000-2C00-000058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3" name="Check Box 89" hidden="1">
                <a:extLst>
                  <a:ext uri="{63B3BB69-23CF-44E3-9099-C40C66FF867C}">
                    <a14:compatExt spid="_x0000_s251993"/>
                  </a:ext>
                  <a:ext uri="{FF2B5EF4-FFF2-40B4-BE49-F238E27FC236}">
                    <a16:creationId xmlns:a16="http://schemas.microsoft.com/office/drawing/2014/main" id="{00000000-0008-0000-2C00-000059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32</xdr:row>
          <xdr:rowOff>28575</xdr:rowOff>
        </xdr:from>
        <xdr:to>
          <xdr:col>17</xdr:col>
          <xdr:colOff>83032</xdr:colOff>
          <xdr:row>32</xdr:row>
          <xdr:rowOff>200025</xdr:rowOff>
        </xdr:to>
        <xdr:grpSp>
          <xdr:nvGrpSpPr>
            <xdr:cNvPr id="102" name="グループ化 101">
              <a:extLst>
                <a:ext uri="{FF2B5EF4-FFF2-40B4-BE49-F238E27FC236}">
                  <a16:creationId xmlns:a16="http://schemas.microsoft.com/office/drawing/2014/main" id="{00000000-0008-0000-2C00-000066000000}"/>
                </a:ext>
              </a:extLst>
            </xdr:cNvPr>
            <xdr:cNvGrpSpPr/>
          </xdr:nvGrpSpPr>
          <xdr:grpSpPr>
            <a:xfrm>
              <a:off x="1047750" y="5972175"/>
              <a:ext cx="2054707" cy="171450"/>
              <a:chOff x="4581516" y="4343400"/>
              <a:chExt cx="1800262" cy="209550"/>
            </a:xfrm>
          </xdr:grpSpPr>
          <xdr:sp macro="" textlink="">
            <xdr:nvSpPr>
              <xdr:cNvPr id="251994" name="Check Box 90" hidden="1">
                <a:extLst>
                  <a:ext uri="{63B3BB69-23CF-44E3-9099-C40C66FF867C}">
                    <a14:compatExt spid="_x0000_s251994"/>
                  </a:ext>
                  <a:ext uri="{FF2B5EF4-FFF2-40B4-BE49-F238E27FC236}">
                    <a16:creationId xmlns:a16="http://schemas.microsoft.com/office/drawing/2014/main" id="{00000000-0008-0000-2C00-00005A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5" name="Check Box 91" hidden="1">
                <a:extLst>
                  <a:ext uri="{63B3BB69-23CF-44E3-9099-C40C66FF867C}">
                    <a14:compatExt spid="_x0000_s251995"/>
                  </a:ext>
                  <a:ext uri="{FF2B5EF4-FFF2-40B4-BE49-F238E27FC236}">
                    <a16:creationId xmlns:a16="http://schemas.microsoft.com/office/drawing/2014/main" id="{00000000-0008-0000-2C00-00005B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6" name="Check Box 92" hidden="1">
                <a:extLst>
                  <a:ext uri="{63B3BB69-23CF-44E3-9099-C40C66FF867C}">
                    <a14:compatExt spid="_x0000_s251996"/>
                  </a:ext>
                  <a:ext uri="{FF2B5EF4-FFF2-40B4-BE49-F238E27FC236}">
                    <a16:creationId xmlns:a16="http://schemas.microsoft.com/office/drawing/2014/main" id="{00000000-0008-0000-2C00-00005C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33</xdr:row>
          <xdr:rowOff>28575</xdr:rowOff>
        </xdr:from>
        <xdr:to>
          <xdr:col>17</xdr:col>
          <xdr:colOff>83032</xdr:colOff>
          <xdr:row>33</xdr:row>
          <xdr:rowOff>200025</xdr:rowOff>
        </xdr:to>
        <xdr:grpSp>
          <xdr:nvGrpSpPr>
            <xdr:cNvPr id="103" name="グループ化 102">
              <a:extLst>
                <a:ext uri="{FF2B5EF4-FFF2-40B4-BE49-F238E27FC236}">
                  <a16:creationId xmlns:a16="http://schemas.microsoft.com/office/drawing/2014/main" id="{00000000-0008-0000-2C00-000067000000}"/>
                </a:ext>
              </a:extLst>
            </xdr:cNvPr>
            <xdr:cNvGrpSpPr/>
          </xdr:nvGrpSpPr>
          <xdr:grpSpPr>
            <a:xfrm>
              <a:off x="1047750" y="6200775"/>
              <a:ext cx="2054707" cy="171450"/>
              <a:chOff x="4581516" y="4343400"/>
              <a:chExt cx="1800262" cy="209550"/>
            </a:xfrm>
          </xdr:grpSpPr>
          <xdr:sp macro="" textlink="">
            <xdr:nvSpPr>
              <xdr:cNvPr id="251997" name="Check Box 93" hidden="1">
                <a:extLst>
                  <a:ext uri="{63B3BB69-23CF-44E3-9099-C40C66FF867C}">
                    <a14:compatExt spid="_x0000_s251997"/>
                  </a:ext>
                  <a:ext uri="{FF2B5EF4-FFF2-40B4-BE49-F238E27FC236}">
                    <a16:creationId xmlns:a16="http://schemas.microsoft.com/office/drawing/2014/main" id="{00000000-0008-0000-2C00-00005D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1998" name="Check Box 94" hidden="1">
                <a:extLst>
                  <a:ext uri="{63B3BB69-23CF-44E3-9099-C40C66FF867C}">
                    <a14:compatExt spid="_x0000_s251998"/>
                  </a:ext>
                  <a:ext uri="{FF2B5EF4-FFF2-40B4-BE49-F238E27FC236}">
                    <a16:creationId xmlns:a16="http://schemas.microsoft.com/office/drawing/2014/main" id="{00000000-0008-0000-2C00-00005E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1999" name="Check Box 95" hidden="1">
                <a:extLst>
                  <a:ext uri="{63B3BB69-23CF-44E3-9099-C40C66FF867C}">
                    <a14:compatExt spid="_x0000_s251999"/>
                  </a:ext>
                  <a:ext uri="{FF2B5EF4-FFF2-40B4-BE49-F238E27FC236}">
                    <a16:creationId xmlns:a16="http://schemas.microsoft.com/office/drawing/2014/main" id="{00000000-0008-0000-2C00-00005F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19050</xdr:colOff>
          <xdr:row>34</xdr:row>
          <xdr:rowOff>28575</xdr:rowOff>
        </xdr:from>
        <xdr:to>
          <xdr:col>17</xdr:col>
          <xdr:colOff>83032</xdr:colOff>
          <xdr:row>34</xdr:row>
          <xdr:rowOff>200025</xdr:rowOff>
        </xdr:to>
        <xdr:grpSp>
          <xdr:nvGrpSpPr>
            <xdr:cNvPr id="104" name="グループ化 103">
              <a:extLst>
                <a:ext uri="{FF2B5EF4-FFF2-40B4-BE49-F238E27FC236}">
                  <a16:creationId xmlns:a16="http://schemas.microsoft.com/office/drawing/2014/main" id="{00000000-0008-0000-2C00-000068000000}"/>
                </a:ext>
              </a:extLst>
            </xdr:cNvPr>
            <xdr:cNvGrpSpPr/>
          </xdr:nvGrpSpPr>
          <xdr:grpSpPr>
            <a:xfrm>
              <a:off x="1047750" y="6429375"/>
              <a:ext cx="2054707" cy="171450"/>
              <a:chOff x="4581516" y="4343400"/>
              <a:chExt cx="1800262" cy="209550"/>
            </a:xfrm>
          </xdr:grpSpPr>
          <xdr:sp macro="" textlink="">
            <xdr:nvSpPr>
              <xdr:cNvPr id="252000" name="Check Box 96" hidden="1">
                <a:extLst>
                  <a:ext uri="{63B3BB69-23CF-44E3-9099-C40C66FF867C}">
                    <a14:compatExt spid="_x0000_s252000"/>
                  </a:ext>
                  <a:ext uri="{FF2B5EF4-FFF2-40B4-BE49-F238E27FC236}">
                    <a16:creationId xmlns:a16="http://schemas.microsoft.com/office/drawing/2014/main" id="{00000000-0008-0000-2C00-000060D80300}"/>
                  </a:ext>
                </a:extLst>
              </xdr:cNvPr>
              <xdr:cNvSpPr/>
            </xdr:nvSpPr>
            <xdr:spPr bwMode="auto">
              <a:xfrm>
                <a:off x="4581516" y="4343400"/>
                <a:ext cx="59054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避難・</a:t>
                </a:r>
              </a:p>
            </xdr:txBody>
          </xdr:sp>
          <xdr:sp macro="" textlink="">
            <xdr:nvSpPr>
              <xdr:cNvPr id="252001" name="Check Box 97" hidden="1">
                <a:extLst>
                  <a:ext uri="{63B3BB69-23CF-44E3-9099-C40C66FF867C}">
                    <a14:compatExt spid="_x0000_s252001"/>
                  </a:ext>
                  <a:ext uri="{FF2B5EF4-FFF2-40B4-BE49-F238E27FC236}">
                    <a16:creationId xmlns:a16="http://schemas.microsoft.com/office/drawing/2014/main" id="{00000000-0008-0000-2C00-000061D80300}"/>
                  </a:ext>
                </a:extLst>
              </xdr:cNvPr>
              <xdr:cNvSpPr/>
            </xdr:nvSpPr>
            <xdr:spPr bwMode="auto">
              <a:xfrm>
                <a:off x="5162550" y="4343400"/>
                <a:ext cx="5905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消火・</a:t>
                </a:r>
              </a:p>
            </xdr:txBody>
          </xdr:sp>
          <xdr:sp macro="" textlink="">
            <xdr:nvSpPr>
              <xdr:cNvPr id="252002" name="Check Box 98" hidden="1">
                <a:extLst>
                  <a:ext uri="{63B3BB69-23CF-44E3-9099-C40C66FF867C}">
                    <a14:compatExt spid="_x0000_s252002"/>
                  </a:ext>
                  <a:ext uri="{FF2B5EF4-FFF2-40B4-BE49-F238E27FC236}">
                    <a16:creationId xmlns:a16="http://schemas.microsoft.com/office/drawing/2014/main" id="{00000000-0008-0000-2C00-000062D80300}"/>
                  </a:ext>
                </a:extLst>
              </xdr:cNvPr>
              <xdr:cNvSpPr/>
            </xdr:nvSpPr>
            <xdr:spPr bwMode="auto">
              <a:xfrm>
                <a:off x="5791224" y="4343400"/>
                <a:ext cx="59055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18</xdr:row>
          <xdr:rowOff>0</xdr:rowOff>
        </xdr:from>
        <xdr:to>
          <xdr:col>22</xdr:col>
          <xdr:colOff>0</xdr:colOff>
          <xdr:row>19</xdr:row>
          <xdr:rowOff>0</xdr:rowOff>
        </xdr:to>
        <xdr:grpSp>
          <xdr:nvGrpSpPr>
            <xdr:cNvPr id="141" name="グループ化 140">
              <a:extLst>
                <a:ext uri="{FF2B5EF4-FFF2-40B4-BE49-F238E27FC236}">
                  <a16:creationId xmlns:a16="http://schemas.microsoft.com/office/drawing/2014/main" id="{00000000-0008-0000-2C00-00008D000000}"/>
                </a:ext>
              </a:extLst>
            </xdr:cNvPr>
            <xdr:cNvGrpSpPr/>
          </xdr:nvGrpSpPr>
          <xdr:grpSpPr>
            <a:xfrm>
              <a:off x="2476500" y="2971800"/>
              <a:ext cx="1447800" cy="171450"/>
              <a:chOff x="3105311" y="1085850"/>
              <a:chExt cx="1447787" cy="209550"/>
            </a:xfrm>
          </xdr:grpSpPr>
          <xdr:sp macro="" textlink="">
            <xdr:nvSpPr>
              <xdr:cNvPr id="252003" name="Check Box 99" hidden="1">
                <a:extLst>
                  <a:ext uri="{63B3BB69-23CF-44E3-9099-C40C66FF867C}">
                    <a14:compatExt spid="_x0000_s252003"/>
                  </a:ext>
                  <a:ext uri="{FF2B5EF4-FFF2-40B4-BE49-F238E27FC236}">
                    <a16:creationId xmlns:a16="http://schemas.microsoft.com/office/drawing/2014/main" id="{00000000-0008-0000-2C00-000063D80300}"/>
                  </a:ext>
                </a:extLst>
              </xdr:cNvPr>
              <xdr:cNvSpPr/>
            </xdr:nvSpPr>
            <xdr:spPr bwMode="auto">
              <a:xfrm>
                <a:off x="3105311" y="1085850"/>
                <a:ext cx="66675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04" name="Check Box 100" hidden="1">
                <a:extLst>
                  <a:ext uri="{63B3BB69-23CF-44E3-9099-C40C66FF867C}">
                    <a14:compatExt spid="_x0000_s252004"/>
                  </a:ext>
                  <a:ext uri="{FF2B5EF4-FFF2-40B4-BE49-F238E27FC236}">
                    <a16:creationId xmlns:a16="http://schemas.microsoft.com/office/drawing/2014/main" id="{00000000-0008-0000-2C00-000064D80300}"/>
                  </a:ext>
                </a:extLst>
              </xdr:cNvPr>
              <xdr:cNvSpPr/>
            </xdr:nvSpPr>
            <xdr:spPr bwMode="auto">
              <a:xfrm>
                <a:off x="3876821" y="1085850"/>
                <a:ext cx="6762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55</xdr:row>
          <xdr:rowOff>0</xdr:rowOff>
        </xdr:from>
        <xdr:to>
          <xdr:col>25</xdr:col>
          <xdr:colOff>0</xdr:colOff>
          <xdr:row>56</xdr:row>
          <xdr:rowOff>0</xdr:rowOff>
        </xdr:to>
        <xdr:grpSp>
          <xdr:nvGrpSpPr>
            <xdr:cNvPr id="172" name="グループ化 171">
              <a:extLst>
                <a:ext uri="{FF2B5EF4-FFF2-40B4-BE49-F238E27FC236}">
                  <a16:creationId xmlns:a16="http://schemas.microsoft.com/office/drawing/2014/main" id="{00000000-0008-0000-2C00-0000AC000000}"/>
                </a:ext>
              </a:extLst>
            </xdr:cNvPr>
            <xdr:cNvGrpSpPr/>
          </xdr:nvGrpSpPr>
          <xdr:grpSpPr>
            <a:xfrm>
              <a:off x="2838450" y="9953625"/>
              <a:ext cx="1628775" cy="171450"/>
              <a:chOff x="3105217" y="1085850"/>
              <a:chExt cx="1447819" cy="209550"/>
            </a:xfrm>
          </xdr:grpSpPr>
          <xdr:sp macro="" textlink="">
            <xdr:nvSpPr>
              <xdr:cNvPr id="252023" name="Check Box 119" hidden="1">
                <a:extLst>
                  <a:ext uri="{63B3BB69-23CF-44E3-9099-C40C66FF867C}">
                    <a14:compatExt spid="_x0000_s252023"/>
                  </a:ext>
                  <a:ext uri="{FF2B5EF4-FFF2-40B4-BE49-F238E27FC236}">
                    <a16:creationId xmlns:a16="http://schemas.microsoft.com/office/drawing/2014/main" id="{00000000-0008-0000-2C00-000077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4" name="Check Box 120" hidden="1">
                <a:extLst>
                  <a:ext uri="{63B3BB69-23CF-44E3-9099-C40C66FF867C}">
                    <a14:compatExt spid="_x0000_s252024"/>
                  </a:ext>
                  <a:ext uri="{FF2B5EF4-FFF2-40B4-BE49-F238E27FC236}">
                    <a16:creationId xmlns:a16="http://schemas.microsoft.com/office/drawing/2014/main" id="{00000000-0008-0000-2C00-000078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53</xdr:row>
          <xdr:rowOff>0</xdr:rowOff>
        </xdr:from>
        <xdr:to>
          <xdr:col>25</xdr:col>
          <xdr:colOff>0</xdr:colOff>
          <xdr:row>54</xdr:row>
          <xdr:rowOff>0</xdr:rowOff>
        </xdr:to>
        <xdr:grpSp>
          <xdr:nvGrpSpPr>
            <xdr:cNvPr id="178" name="グループ化 177">
              <a:extLst>
                <a:ext uri="{FF2B5EF4-FFF2-40B4-BE49-F238E27FC236}">
                  <a16:creationId xmlns:a16="http://schemas.microsoft.com/office/drawing/2014/main" id="{00000000-0008-0000-2C00-0000B2000000}"/>
                </a:ext>
              </a:extLst>
            </xdr:cNvPr>
            <xdr:cNvGrpSpPr/>
          </xdr:nvGrpSpPr>
          <xdr:grpSpPr>
            <a:xfrm>
              <a:off x="2838450" y="9610725"/>
              <a:ext cx="1628775" cy="171450"/>
              <a:chOff x="3105217" y="1085850"/>
              <a:chExt cx="1447819" cy="209550"/>
            </a:xfrm>
          </xdr:grpSpPr>
          <xdr:sp macro="" textlink="">
            <xdr:nvSpPr>
              <xdr:cNvPr id="252027" name="Check Box 123" hidden="1">
                <a:extLst>
                  <a:ext uri="{63B3BB69-23CF-44E3-9099-C40C66FF867C}">
                    <a14:compatExt spid="_x0000_s252027"/>
                  </a:ext>
                  <a:ext uri="{FF2B5EF4-FFF2-40B4-BE49-F238E27FC236}">
                    <a16:creationId xmlns:a16="http://schemas.microsoft.com/office/drawing/2014/main" id="{00000000-0008-0000-2C00-00007B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28" name="Check Box 124" hidden="1">
                <a:extLst>
                  <a:ext uri="{63B3BB69-23CF-44E3-9099-C40C66FF867C}">
                    <a14:compatExt spid="_x0000_s252028"/>
                  </a:ext>
                  <a:ext uri="{FF2B5EF4-FFF2-40B4-BE49-F238E27FC236}">
                    <a16:creationId xmlns:a16="http://schemas.microsoft.com/office/drawing/2014/main" id="{00000000-0008-0000-2C00-00007C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47</xdr:row>
          <xdr:rowOff>0</xdr:rowOff>
        </xdr:from>
        <xdr:to>
          <xdr:col>25</xdr:col>
          <xdr:colOff>0</xdr:colOff>
          <xdr:row>48</xdr:row>
          <xdr:rowOff>0</xdr:rowOff>
        </xdr:to>
        <xdr:grpSp>
          <xdr:nvGrpSpPr>
            <xdr:cNvPr id="181" name="グループ化 180">
              <a:extLst>
                <a:ext uri="{FF2B5EF4-FFF2-40B4-BE49-F238E27FC236}">
                  <a16:creationId xmlns:a16="http://schemas.microsoft.com/office/drawing/2014/main" id="{00000000-0008-0000-2C00-0000B5000000}"/>
                </a:ext>
              </a:extLst>
            </xdr:cNvPr>
            <xdr:cNvGrpSpPr/>
          </xdr:nvGrpSpPr>
          <xdr:grpSpPr>
            <a:xfrm>
              <a:off x="2838450" y="8582025"/>
              <a:ext cx="1628775" cy="171450"/>
              <a:chOff x="3105217" y="1085850"/>
              <a:chExt cx="1447819" cy="209550"/>
            </a:xfrm>
          </xdr:grpSpPr>
          <xdr:sp macro="" textlink="">
            <xdr:nvSpPr>
              <xdr:cNvPr id="252029" name="Check Box 125" hidden="1">
                <a:extLst>
                  <a:ext uri="{63B3BB69-23CF-44E3-9099-C40C66FF867C}">
                    <a14:compatExt spid="_x0000_s252029"/>
                  </a:ext>
                  <a:ext uri="{FF2B5EF4-FFF2-40B4-BE49-F238E27FC236}">
                    <a16:creationId xmlns:a16="http://schemas.microsoft.com/office/drawing/2014/main" id="{00000000-0008-0000-2C00-00007D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0" name="Check Box 126" hidden="1">
                <a:extLst>
                  <a:ext uri="{63B3BB69-23CF-44E3-9099-C40C66FF867C}">
                    <a14:compatExt spid="_x0000_s252030"/>
                  </a:ext>
                  <a:ext uri="{FF2B5EF4-FFF2-40B4-BE49-F238E27FC236}">
                    <a16:creationId xmlns:a16="http://schemas.microsoft.com/office/drawing/2014/main" id="{00000000-0008-0000-2C00-00007E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43</xdr:row>
          <xdr:rowOff>0</xdr:rowOff>
        </xdr:from>
        <xdr:to>
          <xdr:col>25</xdr:col>
          <xdr:colOff>0</xdr:colOff>
          <xdr:row>44</xdr:row>
          <xdr:rowOff>0</xdr:rowOff>
        </xdr:to>
        <xdr:grpSp>
          <xdr:nvGrpSpPr>
            <xdr:cNvPr id="184" name="グループ化 183">
              <a:extLst>
                <a:ext uri="{FF2B5EF4-FFF2-40B4-BE49-F238E27FC236}">
                  <a16:creationId xmlns:a16="http://schemas.microsoft.com/office/drawing/2014/main" id="{00000000-0008-0000-2C00-0000B8000000}"/>
                </a:ext>
              </a:extLst>
            </xdr:cNvPr>
            <xdr:cNvGrpSpPr/>
          </xdr:nvGrpSpPr>
          <xdr:grpSpPr>
            <a:xfrm>
              <a:off x="2838450" y="7981950"/>
              <a:ext cx="1628775" cy="171450"/>
              <a:chOff x="3105217" y="1085850"/>
              <a:chExt cx="1447819" cy="209550"/>
            </a:xfrm>
          </xdr:grpSpPr>
          <xdr:sp macro="" textlink="">
            <xdr:nvSpPr>
              <xdr:cNvPr id="252031" name="Check Box 127" hidden="1">
                <a:extLst>
                  <a:ext uri="{63B3BB69-23CF-44E3-9099-C40C66FF867C}">
                    <a14:compatExt spid="_x0000_s252031"/>
                  </a:ext>
                  <a:ext uri="{FF2B5EF4-FFF2-40B4-BE49-F238E27FC236}">
                    <a16:creationId xmlns:a16="http://schemas.microsoft.com/office/drawing/2014/main" id="{00000000-0008-0000-2C00-00007F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2" name="Check Box 128" hidden="1">
                <a:extLst>
                  <a:ext uri="{63B3BB69-23CF-44E3-9099-C40C66FF867C}">
                    <a14:compatExt spid="_x0000_s252032"/>
                  </a:ext>
                  <a:ext uri="{FF2B5EF4-FFF2-40B4-BE49-F238E27FC236}">
                    <a16:creationId xmlns:a16="http://schemas.microsoft.com/office/drawing/2014/main" id="{00000000-0008-0000-2C00-000080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40</xdr:row>
          <xdr:rowOff>0</xdr:rowOff>
        </xdr:from>
        <xdr:to>
          <xdr:col>25</xdr:col>
          <xdr:colOff>0</xdr:colOff>
          <xdr:row>41</xdr:row>
          <xdr:rowOff>0</xdr:rowOff>
        </xdr:to>
        <xdr:grpSp>
          <xdr:nvGrpSpPr>
            <xdr:cNvPr id="187" name="グループ化 186">
              <a:extLst>
                <a:ext uri="{FF2B5EF4-FFF2-40B4-BE49-F238E27FC236}">
                  <a16:creationId xmlns:a16="http://schemas.microsoft.com/office/drawing/2014/main" id="{00000000-0008-0000-2C00-0000BB000000}"/>
                </a:ext>
              </a:extLst>
            </xdr:cNvPr>
            <xdr:cNvGrpSpPr/>
          </xdr:nvGrpSpPr>
          <xdr:grpSpPr>
            <a:xfrm>
              <a:off x="2838450" y="7467600"/>
              <a:ext cx="1628775" cy="171450"/>
              <a:chOff x="3105217" y="1085850"/>
              <a:chExt cx="1447819" cy="209550"/>
            </a:xfrm>
          </xdr:grpSpPr>
          <xdr:sp macro="" textlink="">
            <xdr:nvSpPr>
              <xdr:cNvPr id="252033" name="Check Box 129" hidden="1">
                <a:extLst>
                  <a:ext uri="{63B3BB69-23CF-44E3-9099-C40C66FF867C}">
                    <a14:compatExt spid="_x0000_s252033"/>
                  </a:ext>
                  <a:ext uri="{FF2B5EF4-FFF2-40B4-BE49-F238E27FC236}">
                    <a16:creationId xmlns:a16="http://schemas.microsoft.com/office/drawing/2014/main" id="{00000000-0008-0000-2C00-000081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2034" name="Check Box 130" hidden="1">
                <a:extLst>
                  <a:ext uri="{63B3BB69-23CF-44E3-9099-C40C66FF867C}">
                    <a14:compatExt spid="_x0000_s252034"/>
                  </a:ext>
                  <a:ext uri="{FF2B5EF4-FFF2-40B4-BE49-F238E27FC236}">
                    <a16:creationId xmlns:a16="http://schemas.microsoft.com/office/drawing/2014/main" id="{00000000-0008-0000-2C00-000082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0</xdr:colOff>
          <xdr:row>37</xdr:row>
          <xdr:rowOff>0</xdr:rowOff>
        </xdr:from>
        <xdr:to>
          <xdr:col>25</xdr:col>
          <xdr:colOff>0</xdr:colOff>
          <xdr:row>38</xdr:row>
          <xdr:rowOff>0</xdr:rowOff>
        </xdr:to>
        <xdr:grpSp>
          <xdr:nvGrpSpPr>
            <xdr:cNvPr id="190" name="グループ化 189">
              <a:extLst>
                <a:ext uri="{FF2B5EF4-FFF2-40B4-BE49-F238E27FC236}">
                  <a16:creationId xmlns:a16="http://schemas.microsoft.com/office/drawing/2014/main" id="{00000000-0008-0000-2C00-0000BE000000}"/>
                </a:ext>
              </a:extLst>
            </xdr:cNvPr>
            <xdr:cNvGrpSpPr/>
          </xdr:nvGrpSpPr>
          <xdr:grpSpPr>
            <a:xfrm>
              <a:off x="2838450" y="6953250"/>
              <a:ext cx="1628775" cy="171450"/>
              <a:chOff x="3105217" y="1085850"/>
              <a:chExt cx="1447819" cy="209550"/>
            </a:xfrm>
          </xdr:grpSpPr>
          <xdr:sp macro="" textlink="">
            <xdr:nvSpPr>
              <xdr:cNvPr id="252035" name="Check Box 131" hidden="1">
                <a:extLst>
                  <a:ext uri="{63B3BB69-23CF-44E3-9099-C40C66FF867C}">
                    <a14:compatExt spid="_x0000_s252035"/>
                  </a:ext>
                  <a:ext uri="{FF2B5EF4-FFF2-40B4-BE49-F238E27FC236}">
                    <a16:creationId xmlns:a16="http://schemas.microsoft.com/office/drawing/2014/main" id="{00000000-0008-0000-2C00-000083D80300}"/>
                  </a:ext>
                </a:extLst>
              </xdr:cNvPr>
              <xdr:cNvSpPr/>
            </xdr:nvSpPr>
            <xdr:spPr bwMode="auto">
              <a:xfrm>
                <a:off x="3105217" y="1085850"/>
                <a:ext cx="6667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252036" name="Check Box 132" hidden="1">
                <a:extLst>
                  <a:ext uri="{63B3BB69-23CF-44E3-9099-C40C66FF867C}">
                    <a14:compatExt spid="_x0000_s252036"/>
                  </a:ext>
                  <a:ext uri="{FF2B5EF4-FFF2-40B4-BE49-F238E27FC236}">
                    <a16:creationId xmlns:a16="http://schemas.microsoft.com/office/drawing/2014/main" id="{00000000-0008-0000-2C00-000084D80300}"/>
                  </a:ext>
                </a:extLst>
              </xdr:cNvPr>
              <xdr:cNvSpPr/>
            </xdr:nvSpPr>
            <xdr:spPr bwMode="auto">
              <a:xfrm>
                <a:off x="3876762"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50</xdr:row>
          <xdr:rowOff>0</xdr:rowOff>
        </xdr:from>
        <xdr:to>
          <xdr:col>24</xdr:col>
          <xdr:colOff>78783</xdr:colOff>
          <xdr:row>51</xdr:row>
          <xdr:rowOff>14042</xdr:rowOff>
        </xdr:to>
        <xdr:grpSp>
          <xdr:nvGrpSpPr>
            <xdr:cNvPr id="205" name="グループ化 204">
              <a:extLst>
                <a:ext uri="{FF2B5EF4-FFF2-40B4-BE49-F238E27FC236}">
                  <a16:creationId xmlns:a16="http://schemas.microsoft.com/office/drawing/2014/main" id="{00000000-0008-0000-2C00-0000CD000000}"/>
                </a:ext>
              </a:extLst>
            </xdr:cNvPr>
            <xdr:cNvGrpSpPr/>
          </xdr:nvGrpSpPr>
          <xdr:grpSpPr>
            <a:xfrm>
              <a:off x="3171825" y="9096375"/>
              <a:ext cx="1193208" cy="185492"/>
              <a:chOff x="3152763" y="9760682"/>
              <a:chExt cx="1200154" cy="209552"/>
            </a:xfrm>
          </xdr:grpSpPr>
          <xdr:sp macro="" textlink="">
            <xdr:nvSpPr>
              <xdr:cNvPr id="252045" name="Check Box 141" hidden="1">
                <a:extLst>
                  <a:ext uri="{63B3BB69-23CF-44E3-9099-C40C66FF867C}">
                    <a14:compatExt spid="_x0000_s252045"/>
                  </a:ext>
                  <a:ext uri="{FF2B5EF4-FFF2-40B4-BE49-F238E27FC236}">
                    <a16:creationId xmlns:a16="http://schemas.microsoft.com/office/drawing/2014/main" id="{00000000-0008-0000-2C00-00008DD80300}"/>
                  </a:ext>
                </a:extLst>
              </xdr:cNvPr>
              <xdr:cNvSpPr/>
            </xdr:nvSpPr>
            <xdr:spPr bwMode="auto">
              <a:xfrm>
                <a:off x="3152763" y="9760682"/>
                <a:ext cx="52387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6" name="Check Box 142" hidden="1">
                <a:extLst>
                  <a:ext uri="{63B3BB69-23CF-44E3-9099-C40C66FF867C}">
                    <a14:compatExt spid="_x0000_s252046"/>
                  </a:ext>
                  <a:ext uri="{FF2B5EF4-FFF2-40B4-BE49-F238E27FC236}">
                    <a16:creationId xmlns:a16="http://schemas.microsoft.com/office/drawing/2014/main" id="{00000000-0008-0000-2C00-00008ED80300}"/>
                  </a:ext>
                </a:extLst>
              </xdr:cNvPr>
              <xdr:cNvSpPr/>
            </xdr:nvSpPr>
            <xdr:spPr bwMode="auto">
              <a:xfrm>
                <a:off x="3676643" y="9782181"/>
                <a:ext cx="676274"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51</xdr:row>
          <xdr:rowOff>0</xdr:rowOff>
        </xdr:from>
        <xdr:to>
          <xdr:col>24</xdr:col>
          <xdr:colOff>78783</xdr:colOff>
          <xdr:row>52</xdr:row>
          <xdr:rowOff>14042</xdr:rowOff>
        </xdr:to>
        <xdr:grpSp>
          <xdr:nvGrpSpPr>
            <xdr:cNvPr id="208" name="グループ化 207">
              <a:extLst>
                <a:ext uri="{FF2B5EF4-FFF2-40B4-BE49-F238E27FC236}">
                  <a16:creationId xmlns:a16="http://schemas.microsoft.com/office/drawing/2014/main" id="{00000000-0008-0000-2C00-0000D0000000}"/>
                </a:ext>
              </a:extLst>
            </xdr:cNvPr>
            <xdr:cNvGrpSpPr/>
          </xdr:nvGrpSpPr>
          <xdr:grpSpPr>
            <a:xfrm>
              <a:off x="3171825" y="9267825"/>
              <a:ext cx="1193208" cy="185492"/>
              <a:chOff x="3152763" y="9761233"/>
              <a:chExt cx="1200154" cy="209552"/>
            </a:xfrm>
          </xdr:grpSpPr>
          <xdr:sp macro="" textlink="">
            <xdr:nvSpPr>
              <xdr:cNvPr id="252047" name="Check Box 143" hidden="1">
                <a:extLst>
                  <a:ext uri="{63B3BB69-23CF-44E3-9099-C40C66FF867C}">
                    <a14:compatExt spid="_x0000_s252047"/>
                  </a:ext>
                  <a:ext uri="{FF2B5EF4-FFF2-40B4-BE49-F238E27FC236}">
                    <a16:creationId xmlns:a16="http://schemas.microsoft.com/office/drawing/2014/main" id="{00000000-0008-0000-2C00-00008FD80300}"/>
                  </a:ext>
                </a:extLst>
              </xdr:cNvPr>
              <xdr:cNvSpPr/>
            </xdr:nvSpPr>
            <xdr:spPr bwMode="auto">
              <a:xfrm>
                <a:off x="3152763" y="9761233"/>
                <a:ext cx="523878" cy="2095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2048" name="Check Box 144" hidden="1">
                <a:extLst>
                  <a:ext uri="{63B3BB69-23CF-44E3-9099-C40C66FF867C}">
                    <a14:compatExt spid="_x0000_s252048"/>
                  </a:ext>
                  <a:ext uri="{FF2B5EF4-FFF2-40B4-BE49-F238E27FC236}">
                    <a16:creationId xmlns:a16="http://schemas.microsoft.com/office/drawing/2014/main" id="{00000000-0008-0000-2C00-000090D80300}"/>
                  </a:ext>
                </a:extLst>
              </xdr:cNvPr>
              <xdr:cNvSpPr/>
            </xdr:nvSpPr>
            <xdr:spPr bwMode="auto">
              <a:xfrm>
                <a:off x="3676643" y="9782183"/>
                <a:ext cx="676274"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1</xdr:col>
      <xdr:colOff>85725</xdr:colOff>
      <xdr:row>12</xdr:row>
      <xdr:rowOff>152400</xdr:rowOff>
    </xdr:from>
    <xdr:to>
      <xdr:col>23</xdr:col>
      <xdr:colOff>76200</xdr:colOff>
      <xdr:row>18</xdr:row>
      <xdr:rowOff>28575</xdr:rowOff>
    </xdr:to>
    <xdr:sp macro="" textlink="">
      <xdr:nvSpPr>
        <xdr:cNvPr id="2" name="AutoShape 5">
          <a:extLst>
            <a:ext uri="{FF2B5EF4-FFF2-40B4-BE49-F238E27FC236}">
              <a16:creationId xmlns:a16="http://schemas.microsoft.com/office/drawing/2014/main" id="{00000000-0008-0000-2D00-000002000000}"/>
            </a:ext>
          </a:extLst>
        </xdr:cNvPr>
        <xdr:cNvSpPr>
          <a:spLocks noChangeArrowheads="1"/>
        </xdr:cNvSpPr>
      </xdr:nvSpPr>
      <xdr:spPr bwMode="auto">
        <a:xfrm>
          <a:off x="200025" y="2065020"/>
          <a:ext cx="3510915" cy="1102995"/>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3</xdr:col>
          <xdr:colOff>28575</xdr:colOff>
          <xdr:row>8</xdr:row>
          <xdr:rowOff>0</xdr:rowOff>
        </xdr:from>
        <xdr:to>
          <xdr:col>24</xdr:col>
          <xdr:colOff>0</xdr:colOff>
          <xdr:row>9</xdr:row>
          <xdr:rowOff>38100</xdr:rowOff>
        </xdr:to>
        <xdr:grpSp>
          <xdr:nvGrpSpPr>
            <xdr:cNvPr id="3" name="グループ化 2">
              <a:extLst>
                <a:ext uri="{FF2B5EF4-FFF2-40B4-BE49-F238E27FC236}">
                  <a16:creationId xmlns:a16="http://schemas.microsoft.com/office/drawing/2014/main" id="{00000000-0008-0000-2D00-000003000000}"/>
                </a:ext>
              </a:extLst>
            </xdr:cNvPr>
            <xdr:cNvGrpSpPr/>
          </xdr:nvGrpSpPr>
          <xdr:grpSpPr>
            <a:xfrm>
              <a:off x="513329" y="1182121"/>
              <a:ext cx="4172631" cy="208189"/>
              <a:chOff x="628697" y="1190337"/>
              <a:chExt cx="3771874" cy="209549"/>
            </a:xfrm>
          </xdr:grpSpPr>
          <xdr:sp macro="" textlink="">
            <xdr:nvSpPr>
              <xdr:cNvPr id="1606657" name="Check Box 1" hidden="1">
                <a:extLst>
                  <a:ext uri="{63B3BB69-23CF-44E3-9099-C40C66FF867C}">
                    <a14:compatExt spid="_x0000_s1606657"/>
                  </a:ext>
                  <a:ext uri="{FF2B5EF4-FFF2-40B4-BE49-F238E27FC236}">
                    <a16:creationId xmlns:a16="http://schemas.microsoft.com/office/drawing/2014/main" id="{00000000-0008-0000-2D00-000001841800}"/>
                  </a:ext>
                </a:extLst>
              </xdr:cNvPr>
              <xdr:cNvSpPr/>
            </xdr:nvSpPr>
            <xdr:spPr bwMode="auto">
              <a:xfrm>
                <a:off x="628697" y="1190337"/>
                <a:ext cx="485779"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606658" name="Check Box 2" hidden="1">
                <a:extLst>
                  <a:ext uri="{63B3BB69-23CF-44E3-9099-C40C66FF867C}">
                    <a14:compatExt spid="_x0000_s1606658"/>
                  </a:ext>
                  <a:ext uri="{FF2B5EF4-FFF2-40B4-BE49-F238E27FC236}">
                    <a16:creationId xmlns:a16="http://schemas.microsoft.com/office/drawing/2014/main" id="{00000000-0008-0000-2D00-000002841800}"/>
                  </a:ext>
                </a:extLst>
              </xdr:cNvPr>
              <xdr:cNvSpPr/>
            </xdr:nvSpPr>
            <xdr:spPr bwMode="auto">
              <a:xfrm>
                <a:off x="3724299" y="1190627"/>
                <a:ext cx="67627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3661</xdr:colOff>
          <xdr:row>9</xdr:row>
          <xdr:rowOff>153866</xdr:rowOff>
        </xdr:from>
        <xdr:to>
          <xdr:col>23</xdr:col>
          <xdr:colOff>51292</xdr:colOff>
          <xdr:row>10</xdr:row>
          <xdr:rowOff>161194</xdr:rowOff>
        </xdr:to>
        <xdr:grpSp>
          <xdr:nvGrpSpPr>
            <xdr:cNvPr id="4" name="グループ化 3">
              <a:extLst>
                <a:ext uri="{FF2B5EF4-FFF2-40B4-BE49-F238E27FC236}">
                  <a16:creationId xmlns:a16="http://schemas.microsoft.com/office/drawing/2014/main" id="{00000000-0008-0000-2D00-000004000000}"/>
                </a:ext>
              </a:extLst>
            </xdr:cNvPr>
            <xdr:cNvGrpSpPr/>
          </xdr:nvGrpSpPr>
          <xdr:grpSpPr>
            <a:xfrm>
              <a:off x="2810134" y="1506076"/>
              <a:ext cx="1297787" cy="177417"/>
              <a:chOff x="3876528" y="1085787"/>
              <a:chExt cx="1329230" cy="218701"/>
            </a:xfrm>
          </xdr:grpSpPr>
          <xdr:sp macro="" textlink="">
            <xdr:nvSpPr>
              <xdr:cNvPr id="1606659" name="Check Box 3" hidden="1">
                <a:extLst>
                  <a:ext uri="{63B3BB69-23CF-44E3-9099-C40C66FF867C}">
                    <a14:compatExt spid="_x0000_s1606659"/>
                  </a:ext>
                  <a:ext uri="{FF2B5EF4-FFF2-40B4-BE49-F238E27FC236}">
                    <a16:creationId xmlns:a16="http://schemas.microsoft.com/office/drawing/2014/main" id="{00000000-0008-0000-2D00-000003841800}"/>
                  </a:ext>
                </a:extLst>
              </xdr:cNvPr>
              <xdr:cNvSpPr/>
            </xdr:nvSpPr>
            <xdr:spPr bwMode="auto">
              <a:xfrm>
                <a:off x="4661390" y="1085824"/>
                <a:ext cx="544368" cy="21866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606660" name="Check Box 4" hidden="1">
                <a:extLst>
                  <a:ext uri="{63B3BB69-23CF-44E3-9099-C40C66FF867C}">
                    <a14:compatExt spid="_x0000_s1606660"/>
                  </a:ext>
                  <a:ext uri="{FF2B5EF4-FFF2-40B4-BE49-F238E27FC236}">
                    <a16:creationId xmlns:a16="http://schemas.microsoft.com/office/drawing/2014/main" id="{00000000-0008-0000-2D00-000004841800}"/>
                  </a:ext>
                </a:extLst>
              </xdr:cNvPr>
              <xdr:cNvSpPr/>
            </xdr:nvSpPr>
            <xdr:spPr bwMode="auto">
              <a:xfrm>
                <a:off x="3876528" y="1085787"/>
                <a:ext cx="67627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grpSp>
        <xdr:clientData/>
      </xdr:twoCellAnchor>
    </mc:Choice>
    <mc:Fallback/>
  </mc:AlternateContent>
  <xdr:twoCellAnchor>
    <xdr:from>
      <xdr:col>2</xdr:col>
      <xdr:colOff>57150</xdr:colOff>
      <xdr:row>50</xdr:row>
      <xdr:rowOff>0</xdr:rowOff>
    </xdr:from>
    <xdr:to>
      <xdr:col>23</xdr:col>
      <xdr:colOff>114300</xdr:colOff>
      <xdr:row>53</xdr:row>
      <xdr:rowOff>19050</xdr:rowOff>
    </xdr:to>
    <xdr:sp macro="" textlink="">
      <xdr:nvSpPr>
        <xdr:cNvPr id="5" name="AutoShape 5">
          <a:extLst>
            <a:ext uri="{FF2B5EF4-FFF2-40B4-BE49-F238E27FC236}">
              <a16:creationId xmlns:a16="http://schemas.microsoft.com/office/drawing/2014/main" id="{00000000-0008-0000-2D00-000005000000}"/>
            </a:ext>
          </a:extLst>
        </xdr:cNvPr>
        <xdr:cNvSpPr>
          <a:spLocks noChangeArrowheads="1"/>
        </xdr:cNvSpPr>
      </xdr:nvSpPr>
      <xdr:spPr bwMode="auto">
        <a:xfrm>
          <a:off x="331470" y="8923020"/>
          <a:ext cx="3417570" cy="544830"/>
        </a:xfrm>
        <a:prstGeom prst="bracketPair">
          <a:avLst>
            <a:gd name="adj" fmla="val 933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57150</xdr:colOff>
      <xdr:row>56</xdr:row>
      <xdr:rowOff>1</xdr:rowOff>
    </xdr:from>
    <xdr:to>
      <xdr:col>23</xdr:col>
      <xdr:colOff>95250</xdr:colOff>
      <xdr:row>59</xdr:row>
      <xdr:rowOff>51289</xdr:rowOff>
    </xdr:to>
    <xdr:sp macro="" textlink="">
      <xdr:nvSpPr>
        <xdr:cNvPr id="6" name="AutoShape 6">
          <a:extLst>
            <a:ext uri="{FF2B5EF4-FFF2-40B4-BE49-F238E27FC236}">
              <a16:creationId xmlns:a16="http://schemas.microsoft.com/office/drawing/2014/main" id="{00000000-0008-0000-2D00-000006000000}"/>
            </a:ext>
          </a:extLst>
        </xdr:cNvPr>
        <xdr:cNvSpPr>
          <a:spLocks noChangeArrowheads="1"/>
        </xdr:cNvSpPr>
      </xdr:nvSpPr>
      <xdr:spPr bwMode="auto">
        <a:xfrm>
          <a:off x="331470" y="9974581"/>
          <a:ext cx="3398520" cy="577068"/>
        </a:xfrm>
        <a:prstGeom prst="bracketPair">
          <a:avLst>
            <a:gd name="adj" fmla="val 10972"/>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158848</xdr:colOff>
          <xdr:row>48</xdr:row>
          <xdr:rowOff>0</xdr:rowOff>
        </xdr:from>
        <xdr:to>
          <xdr:col>23</xdr:col>
          <xdr:colOff>181708</xdr:colOff>
          <xdr:row>49</xdr:row>
          <xdr:rowOff>0</xdr:rowOff>
        </xdr:to>
        <xdr:grpSp>
          <xdr:nvGrpSpPr>
            <xdr:cNvPr id="7" name="グループ化 6">
              <a:extLst>
                <a:ext uri="{FF2B5EF4-FFF2-40B4-BE49-F238E27FC236}">
                  <a16:creationId xmlns:a16="http://schemas.microsoft.com/office/drawing/2014/main" id="{00000000-0008-0000-2D00-000007000000}"/>
                </a:ext>
              </a:extLst>
            </xdr:cNvPr>
            <xdr:cNvGrpSpPr/>
          </xdr:nvGrpSpPr>
          <xdr:grpSpPr>
            <a:xfrm>
              <a:off x="2786727" y="7985692"/>
              <a:ext cx="1451610" cy="170089"/>
              <a:chOff x="3104939" y="1085850"/>
              <a:chExt cx="1447880" cy="209550"/>
            </a:xfrm>
          </xdr:grpSpPr>
          <xdr:sp macro="" textlink="">
            <xdr:nvSpPr>
              <xdr:cNvPr id="1606661" name="Check Box 5" hidden="1">
                <a:extLst>
                  <a:ext uri="{63B3BB69-23CF-44E3-9099-C40C66FF867C}">
                    <a14:compatExt spid="_x0000_s1606661"/>
                  </a:ext>
                  <a:ext uri="{FF2B5EF4-FFF2-40B4-BE49-F238E27FC236}">
                    <a16:creationId xmlns:a16="http://schemas.microsoft.com/office/drawing/2014/main" id="{00000000-0008-0000-2D00-000005841800}"/>
                  </a:ext>
                </a:extLst>
              </xdr:cNvPr>
              <xdr:cNvSpPr/>
            </xdr:nvSpPr>
            <xdr:spPr bwMode="auto">
              <a:xfrm>
                <a:off x="3104939"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606662" name="Check Box 6" hidden="1">
                <a:extLst>
                  <a:ext uri="{63B3BB69-23CF-44E3-9099-C40C66FF867C}">
                    <a14:compatExt spid="_x0000_s1606662"/>
                  </a:ext>
                  <a:ext uri="{FF2B5EF4-FFF2-40B4-BE49-F238E27FC236}">
                    <a16:creationId xmlns:a16="http://schemas.microsoft.com/office/drawing/2014/main" id="{00000000-0008-0000-2D00-000006841800}"/>
                  </a:ext>
                </a:extLst>
              </xdr:cNvPr>
              <xdr:cNvSpPr/>
            </xdr:nvSpPr>
            <xdr:spPr bwMode="auto">
              <a:xfrm>
                <a:off x="3876538"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158848</xdr:colOff>
          <xdr:row>54</xdr:row>
          <xdr:rowOff>0</xdr:rowOff>
        </xdr:from>
        <xdr:to>
          <xdr:col>23</xdr:col>
          <xdr:colOff>181708</xdr:colOff>
          <xdr:row>55</xdr:row>
          <xdr:rowOff>0</xdr:rowOff>
        </xdr:to>
        <xdr:grpSp>
          <xdr:nvGrpSpPr>
            <xdr:cNvPr id="8" name="グループ化 7">
              <a:extLst>
                <a:ext uri="{FF2B5EF4-FFF2-40B4-BE49-F238E27FC236}">
                  <a16:creationId xmlns:a16="http://schemas.microsoft.com/office/drawing/2014/main" id="{00000000-0008-0000-2D00-000008000000}"/>
                </a:ext>
              </a:extLst>
            </xdr:cNvPr>
            <xdr:cNvGrpSpPr/>
          </xdr:nvGrpSpPr>
          <xdr:grpSpPr>
            <a:xfrm>
              <a:off x="2786727" y="9006228"/>
              <a:ext cx="1451610" cy="170089"/>
              <a:chOff x="3104939" y="1085850"/>
              <a:chExt cx="1447880" cy="209550"/>
            </a:xfrm>
          </xdr:grpSpPr>
          <xdr:sp macro="" textlink="">
            <xdr:nvSpPr>
              <xdr:cNvPr id="1606663" name="Check Box 7" hidden="1">
                <a:extLst>
                  <a:ext uri="{63B3BB69-23CF-44E3-9099-C40C66FF867C}">
                    <a14:compatExt spid="_x0000_s1606663"/>
                  </a:ext>
                  <a:ext uri="{FF2B5EF4-FFF2-40B4-BE49-F238E27FC236}">
                    <a16:creationId xmlns:a16="http://schemas.microsoft.com/office/drawing/2014/main" id="{00000000-0008-0000-2D00-000007841800}"/>
                  </a:ext>
                </a:extLst>
              </xdr:cNvPr>
              <xdr:cNvSpPr/>
            </xdr:nvSpPr>
            <xdr:spPr bwMode="auto">
              <a:xfrm>
                <a:off x="3104939" y="1085850"/>
                <a:ext cx="66675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1606664" name="Check Box 8" hidden="1">
                <a:extLst>
                  <a:ext uri="{63B3BB69-23CF-44E3-9099-C40C66FF867C}">
                    <a14:compatExt spid="_x0000_s1606664"/>
                  </a:ext>
                  <a:ext uri="{FF2B5EF4-FFF2-40B4-BE49-F238E27FC236}">
                    <a16:creationId xmlns:a16="http://schemas.microsoft.com/office/drawing/2014/main" id="{00000000-0008-0000-2D00-000008841800}"/>
                  </a:ext>
                </a:extLst>
              </xdr:cNvPr>
              <xdr:cNvSpPr/>
            </xdr:nvSpPr>
            <xdr:spPr bwMode="auto">
              <a:xfrm>
                <a:off x="3876538" y="1085850"/>
                <a:ext cx="67628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28575</xdr:colOff>
      <xdr:row>42</xdr:row>
      <xdr:rowOff>0</xdr:rowOff>
    </xdr:from>
    <xdr:to>
      <xdr:col>23</xdr:col>
      <xdr:colOff>114300</xdr:colOff>
      <xdr:row>45</xdr:row>
      <xdr:rowOff>152400</xdr:rowOff>
    </xdr:to>
    <xdr:sp macro="" textlink="">
      <xdr:nvSpPr>
        <xdr:cNvPr id="9" name="AutoShape 1">
          <a:extLst>
            <a:ext uri="{FF2B5EF4-FFF2-40B4-BE49-F238E27FC236}">
              <a16:creationId xmlns:a16="http://schemas.microsoft.com/office/drawing/2014/main" id="{00000000-0008-0000-2D00-000009000000}"/>
            </a:ext>
          </a:extLst>
        </xdr:cNvPr>
        <xdr:cNvSpPr>
          <a:spLocks noChangeArrowheads="1"/>
        </xdr:cNvSpPr>
      </xdr:nvSpPr>
      <xdr:spPr bwMode="auto">
        <a:xfrm>
          <a:off x="302895" y="7520940"/>
          <a:ext cx="3446145" cy="678180"/>
        </a:xfrm>
        <a:prstGeom prst="bracketPair">
          <a:avLst>
            <a:gd name="adj" fmla="val 930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20</xdr:row>
      <xdr:rowOff>0</xdr:rowOff>
    </xdr:from>
    <xdr:to>
      <xdr:col>23</xdr:col>
      <xdr:colOff>76200</xdr:colOff>
      <xdr:row>25</xdr:row>
      <xdr:rowOff>0</xdr:rowOff>
    </xdr:to>
    <xdr:sp macro="" textlink="">
      <xdr:nvSpPr>
        <xdr:cNvPr id="10" name="AutoShape 5">
          <a:extLst>
            <a:ext uri="{FF2B5EF4-FFF2-40B4-BE49-F238E27FC236}">
              <a16:creationId xmlns:a16="http://schemas.microsoft.com/office/drawing/2014/main" id="{00000000-0008-0000-2D00-00000A000000}"/>
            </a:ext>
          </a:extLst>
        </xdr:cNvPr>
        <xdr:cNvSpPr>
          <a:spLocks noChangeArrowheads="1"/>
        </xdr:cNvSpPr>
      </xdr:nvSpPr>
      <xdr:spPr bwMode="auto">
        <a:xfrm>
          <a:off x="200025" y="3489960"/>
          <a:ext cx="3510915" cy="105156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85725</xdr:colOff>
      <xdr:row>20</xdr:row>
      <xdr:rowOff>0</xdr:rowOff>
    </xdr:from>
    <xdr:to>
      <xdr:col>23</xdr:col>
      <xdr:colOff>76200</xdr:colOff>
      <xdr:row>25</xdr:row>
      <xdr:rowOff>0</xdr:rowOff>
    </xdr:to>
    <xdr:sp macro="" textlink="">
      <xdr:nvSpPr>
        <xdr:cNvPr id="11" name="AutoShape 5">
          <a:extLst>
            <a:ext uri="{FF2B5EF4-FFF2-40B4-BE49-F238E27FC236}">
              <a16:creationId xmlns:a16="http://schemas.microsoft.com/office/drawing/2014/main" id="{00000000-0008-0000-2D00-00000B000000}"/>
            </a:ext>
          </a:extLst>
        </xdr:cNvPr>
        <xdr:cNvSpPr>
          <a:spLocks noChangeArrowheads="1"/>
        </xdr:cNvSpPr>
      </xdr:nvSpPr>
      <xdr:spPr bwMode="auto">
        <a:xfrm>
          <a:off x="200025" y="3489960"/>
          <a:ext cx="3510915" cy="1051560"/>
        </a:xfrm>
        <a:prstGeom prst="bracketPair">
          <a:avLst>
            <a:gd name="adj" fmla="val 659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43961</xdr:colOff>
          <xdr:row>39</xdr:row>
          <xdr:rowOff>80596</xdr:rowOff>
        </xdr:from>
        <xdr:to>
          <xdr:col>25</xdr:col>
          <xdr:colOff>43961</xdr:colOff>
          <xdr:row>41</xdr:row>
          <xdr:rowOff>80596</xdr:rowOff>
        </xdr:to>
        <xdr:grpSp>
          <xdr:nvGrpSpPr>
            <xdr:cNvPr id="12" name="グループ化 11">
              <a:extLst>
                <a:ext uri="{FF2B5EF4-FFF2-40B4-BE49-F238E27FC236}">
                  <a16:creationId xmlns:a16="http://schemas.microsoft.com/office/drawing/2014/main" id="{00000000-0008-0000-2D00-00000C000000}"/>
                </a:ext>
              </a:extLst>
            </xdr:cNvPr>
            <xdr:cNvGrpSpPr/>
          </xdr:nvGrpSpPr>
          <xdr:grpSpPr>
            <a:xfrm>
              <a:off x="3029028" y="6535484"/>
              <a:ext cx="1879487" cy="340179"/>
              <a:chOff x="3104965" y="1085850"/>
              <a:chExt cx="1447843" cy="209550"/>
            </a:xfrm>
          </xdr:grpSpPr>
          <xdr:sp macro="" textlink="">
            <xdr:nvSpPr>
              <xdr:cNvPr id="1606665" name="Check Box 9" hidden="1">
                <a:extLst>
                  <a:ext uri="{63B3BB69-23CF-44E3-9099-C40C66FF867C}">
                    <a14:compatExt spid="_x0000_s1606665"/>
                  </a:ext>
                  <a:ext uri="{FF2B5EF4-FFF2-40B4-BE49-F238E27FC236}">
                    <a16:creationId xmlns:a16="http://schemas.microsoft.com/office/drawing/2014/main" id="{00000000-0008-0000-2D00-000009841800}"/>
                  </a:ext>
                </a:extLst>
              </xdr:cNvPr>
              <xdr:cNvSpPr/>
            </xdr:nvSpPr>
            <xdr:spPr bwMode="auto">
              <a:xfrm>
                <a:off x="3104965"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6666" name="Check Box 10" hidden="1">
                <a:extLst>
                  <a:ext uri="{63B3BB69-23CF-44E3-9099-C40C66FF867C}">
                    <a14:compatExt spid="_x0000_s1606666"/>
                  </a:ext>
                  <a:ext uri="{FF2B5EF4-FFF2-40B4-BE49-F238E27FC236}">
                    <a16:creationId xmlns:a16="http://schemas.microsoft.com/office/drawing/2014/main" id="{00000000-0008-0000-2D00-00000A841800}"/>
                  </a:ext>
                </a:extLst>
              </xdr:cNvPr>
              <xdr:cNvSpPr/>
            </xdr:nvSpPr>
            <xdr:spPr bwMode="auto">
              <a:xfrm>
                <a:off x="3876538"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14654</xdr:colOff>
          <xdr:row>30</xdr:row>
          <xdr:rowOff>168519</xdr:rowOff>
        </xdr:from>
        <xdr:to>
          <xdr:col>24</xdr:col>
          <xdr:colOff>14654</xdr:colOff>
          <xdr:row>32</xdr:row>
          <xdr:rowOff>0</xdr:rowOff>
        </xdr:to>
        <xdr:grpSp>
          <xdr:nvGrpSpPr>
            <xdr:cNvPr id="13" name="グループ化 12">
              <a:extLst>
                <a:ext uri="{FF2B5EF4-FFF2-40B4-BE49-F238E27FC236}">
                  <a16:creationId xmlns:a16="http://schemas.microsoft.com/office/drawing/2014/main" id="{00000000-0008-0000-2D00-00000D000000}"/>
                </a:ext>
              </a:extLst>
            </xdr:cNvPr>
            <xdr:cNvGrpSpPr/>
          </xdr:nvGrpSpPr>
          <xdr:grpSpPr>
            <a:xfrm>
              <a:off x="2821127" y="5092604"/>
              <a:ext cx="1879487" cy="171659"/>
              <a:chOff x="3104974" y="1085850"/>
              <a:chExt cx="1447811" cy="209550"/>
            </a:xfrm>
          </xdr:grpSpPr>
          <xdr:sp macro="" textlink="">
            <xdr:nvSpPr>
              <xdr:cNvPr id="1606667" name="Check Box 11" hidden="1">
                <a:extLst>
                  <a:ext uri="{63B3BB69-23CF-44E3-9099-C40C66FF867C}">
                    <a14:compatExt spid="_x0000_s1606667"/>
                  </a:ext>
                  <a:ext uri="{FF2B5EF4-FFF2-40B4-BE49-F238E27FC236}">
                    <a16:creationId xmlns:a16="http://schemas.microsoft.com/office/drawing/2014/main" id="{00000000-0008-0000-2D00-00000B841800}"/>
                  </a:ext>
                </a:extLst>
              </xdr:cNvPr>
              <xdr:cNvSpPr/>
            </xdr:nvSpPr>
            <xdr:spPr bwMode="auto">
              <a:xfrm>
                <a:off x="3104974"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6668" name="Check Box 12" hidden="1">
                <a:extLst>
                  <a:ext uri="{63B3BB69-23CF-44E3-9099-C40C66FF867C}">
                    <a14:compatExt spid="_x0000_s1606668"/>
                  </a:ext>
                  <a:ext uri="{FF2B5EF4-FFF2-40B4-BE49-F238E27FC236}">
                    <a16:creationId xmlns:a16="http://schemas.microsoft.com/office/drawing/2014/main" id="{00000000-0008-0000-2D00-00000C841800}"/>
                  </a:ext>
                </a:extLst>
              </xdr:cNvPr>
              <xdr:cNvSpPr/>
            </xdr:nvSpPr>
            <xdr:spPr bwMode="auto">
              <a:xfrm>
                <a:off x="3876516" y="1085850"/>
                <a:ext cx="67626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43961</xdr:colOff>
          <xdr:row>37</xdr:row>
          <xdr:rowOff>0</xdr:rowOff>
        </xdr:from>
        <xdr:to>
          <xdr:col>25</xdr:col>
          <xdr:colOff>43961</xdr:colOff>
          <xdr:row>38</xdr:row>
          <xdr:rowOff>0</xdr:rowOff>
        </xdr:to>
        <xdr:grpSp>
          <xdr:nvGrpSpPr>
            <xdr:cNvPr id="14" name="グループ化 13">
              <a:extLst>
                <a:ext uri="{FF2B5EF4-FFF2-40B4-BE49-F238E27FC236}">
                  <a16:creationId xmlns:a16="http://schemas.microsoft.com/office/drawing/2014/main" id="{00000000-0008-0000-2D00-00000E000000}"/>
                </a:ext>
              </a:extLst>
            </xdr:cNvPr>
            <xdr:cNvGrpSpPr/>
          </xdr:nvGrpSpPr>
          <xdr:grpSpPr>
            <a:xfrm>
              <a:off x="3029028" y="6114710"/>
              <a:ext cx="1879487" cy="170089"/>
              <a:chOff x="3104965" y="1085850"/>
              <a:chExt cx="1447843" cy="209550"/>
            </a:xfrm>
          </xdr:grpSpPr>
          <xdr:sp macro="" textlink="">
            <xdr:nvSpPr>
              <xdr:cNvPr id="1606669" name="Check Box 13" hidden="1">
                <a:extLst>
                  <a:ext uri="{63B3BB69-23CF-44E3-9099-C40C66FF867C}">
                    <a14:compatExt spid="_x0000_s1606669"/>
                  </a:ext>
                  <a:ext uri="{FF2B5EF4-FFF2-40B4-BE49-F238E27FC236}">
                    <a16:creationId xmlns:a16="http://schemas.microsoft.com/office/drawing/2014/main" id="{00000000-0008-0000-2D00-00000D841800}"/>
                  </a:ext>
                </a:extLst>
              </xdr:cNvPr>
              <xdr:cNvSpPr/>
            </xdr:nvSpPr>
            <xdr:spPr bwMode="auto">
              <a:xfrm>
                <a:off x="3104965"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6670" name="Check Box 14" hidden="1">
                <a:extLst>
                  <a:ext uri="{63B3BB69-23CF-44E3-9099-C40C66FF867C}">
                    <a14:compatExt spid="_x0000_s1606670"/>
                  </a:ext>
                  <a:ext uri="{FF2B5EF4-FFF2-40B4-BE49-F238E27FC236}">
                    <a16:creationId xmlns:a16="http://schemas.microsoft.com/office/drawing/2014/main" id="{00000000-0008-0000-2D00-00000E841800}"/>
                  </a:ext>
                </a:extLst>
              </xdr:cNvPr>
              <xdr:cNvSpPr/>
            </xdr:nvSpPr>
            <xdr:spPr bwMode="auto">
              <a:xfrm>
                <a:off x="3876538" y="1085850"/>
                <a:ext cx="67627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634</xdr:colOff>
          <xdr:row>27</xdr:row>
          <xdr:rowOff>65941</xdr:rowOff>
        </xdr:from>
        <xdr:to>
          <xdr:col>24</xdr:col>
          <xdr:colOff>1749</xdr:colOff>
          <xdr:row>28</xdr:row>
          <xdr:rowOff>65942</xdr:rowOff>
        </xdr:to>
        <xdr:grpSp>
          <xdr:nvGrpSpPr>
            <xdr:cNvPr id="15" name="グループ化 14">
              <a:extLst>
                <a:ext uri="{FF2B5EF4-FFF2-40B4-BE49-F238E27FC236}">
                  <a16:creationId xmlns:a16="http://schemas.microsoft.com/office/drawing/2014/main" id="{00000000-0008-0000-2D00-00000F000000}"/>
                </a:ext>
              </a:extLst>
            </xdr:cNvPr>
            <xdr:cNvGrpSpPr/>
          </xdr:nvGrpSpPr>
          <xdr:grpSpPr>
            <a:xfrm>
              <a:off x="2807107" y="4479758"/>
              <a:ext cx="1880602" cy="170090"/>
              <a:chOff x="2373236" y="1085850"/>
              <a:chExt cx="1398462" cy="209550"/>
            </a:xfrm>
          </xdr:grpSpPr>
          <xdr:sp macro="" textlink="">
            <xdr:nvSpPr>
              <xdr:cNvPr id="1606671" name="Check Box 15" hidden="1">
                <a:extLst>
                  <a:ext uri="{63B3BB69-23CF-44E3-9099-C40C66FF867C}">
                    <a14:compatExt spid="_x0000_s1606671"/>
                  </a:ext>
                  <a:ext uri="{FF2B5EF4-FFF2-40B4-BE49-F238E27FC236}">
                    <a16:creationId xmlns:a16="http://schemas.microsoft.com/office/drawing/2014/main" id="{00000000-0008-0000-2D00-00000F841800}"/>
                  </a:ext>
                </a:extLst>
              </xdr:cNvPr>
              <xdr:cNvSpPr/>
            </xdr:nvSpPr>
            <xdr:spPr bwMode="auto">
              <a:xfrm>
                <a:off x="3104939" y="1085850"/>
                <a:ext cx="66675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1606672" name="Check Box 16" hidden="1">
                <a:extLst>
                  <a:ext uri="{63B3BB69-23CF-44E3-9099-C40C66FF867C}">
                    <a14:compatExt spid="_x0000_s1606672"/>
                  </a:ext>
                  <a:ext uri="{FF2B5EF4-FFF2-40B4-BE49-F238E27FC236}">
                    <a16:creationId xmlns:a16="http://schemas.microsoft.com/office/drawing/2014/main" id="{00000000-0008-0000-2D00-000010841800}"/>
                  </a:ext>
                </a:extLst>
              </xdr:cNvPr>
              <xdr:cNvSpPr/>
            </xdr:nvSpPr>
            <xdr:spPr bwMode="auto">
              <a:xfrm>
                <a:off x="2373236" y="1085850"/>
                <a:ext cx="67626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5</xdr:row>
          <xdr:rowOff>0</xdr:rowOff>
        </xdr:from>
        <xdr:to>
          <xdr:col>6</xdr:col>
          <xdr:colOff>152400</xdr:colOff>
          <xdr:row>6</xdr:row>
          <xdr:rowOff>38100</xdr:rowOff>
        </xdr:to>
        <xdr:sp macro="" textlink="">
          <xdr:nvSpPr>
            <xdr:cNvPr id="1606673" name="Check Box 17" hidden="1">
              <a:extLst>
                <a:ext uri="{63B3BB69-23CF-44E3-9099-C40C66FF867C}">
                  <a14:compatExt spid="_x0000_s1606673"/>
                </a:ext>
                <a:ext uri="{FF2B5EF4-FFF2-40B4-BE49-F238E27FC236}">
                  <a16:creationId xmlns:a16="http://schemas.microsoft.com/office/drawing/2014/main" id="{00000000-0008-0000-2D00-0000118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5</xdr:row>
          <xdr:rowOff>0</xdr:rowOff>
        </xdr:from>
        <xdr:to>
          <xdr:col>23</xdr:col>
          <xdr:colOff>361950</xdr:colOff>
          <xdr:row>6</xdr:row>
          <xdr:rowOff>0</xdr:rowOff>
        </xdr:to>
        <xdr:sp macro="" textlink="">
          <xdr:nvSpPr>
            <xdr:cNvPr id="1606674" name="Check Box 18" hidden="1">
              <a:extLst>
                <a:ext uri="{63B3BB69-23CF-44E3-9099-C40C66FF867C}">
                  <a14:compatExt spid="_x0000_s1606674"/>
                </a:ext>
                <a:ext uri="{FF2B5EF4-FFF2-40B4-BE49-F238E27FC236}">
                  <a16:creationId xmlns:a16="http://schemas.microsoft.com/office/drawing/2014/main" id="{00000000-0008-0000-2D00-0000128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2</xdr:col>
      <xdr:colOff>57149</xdr:colOff>
      <xdr:row>21</xdr:row>
      <xdr:rowOff>171449</xdr:rowOff>
    </xdr:from>
    <xdr:to>
      <xdr:col>23</xdr:col>
      <xdr:colOff>95249</xdr:colOff>
      <xdr:row>24</xdr:row>
      <xdr:rowOff>0</xdr:rowOff>
    </xdr:to>
    <xdr:sp macro="" textlink="">
      <xdr:nvSpPr>
        <xdr:cNvPr id="2" name="AutoShape 2">
          <a:extLst>
            <a:ext uri="{FF2B5EF4-FFF2-40B4-BE49-F238E27FC236}">
              <a16:creationId xmlns:a16="http://schemas.microsoft.com/office/drawing/2014/main" id="{00000000-0008-0000-2E00-000002000000}"/>
            </a:ext>
          </a:extLst>
        </xdr:cNvPr>
        <xdr:cNvSpPr>
          <a:spLocks noChangeArrowheads="1"/>
        </xdr:cNvSpPr>
      </xdr:nvSpPr>
      <xdr:spPr bwMode="auto">
        <a:xfrm>
          <a:off x="476249" y="4048124"/>
          <a:ext cx="3838575" cy="342901"/>
        </a:xfrm>
        <a:prstGeom prst="bracketPair">
          <a:avLst>
            <a:gd name="adj" fmla="val 107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32</xdr:row>
          <xdr:rowOff>0</xdr:rowOff>
        </xdr:from>
        <xdr:to>
          <xdr:col>23</xdr:col>
          <xdr:colOff>152400</xdr:colOff>
          <xdr:row>33</xdr:row>
          <xdr:rowOff>0</xdr:rowOff>
        </xdr:to>
        <xdr:grpSp>
          <xdr:nvGrpSpPr>
            <xdr:cNvPr id="3" name="グループ化 2">
              <a:extLst>
                <a:ext uri="{FF2B5EF4-FFF2-40B4-BE49-F238E27FC236}">
                  <a16:creationId xmlns:a16="http://schemas.microsoft.com/office/drawing/2014/main" id="{00000000-0008-0000-2E00-000003000000}"/>
                </a:ext>
              </a:extLst>
            </xdr:cNvPr>
            <xdr:cNvGrpSpPr/>
          </xdr:nvGrpSpPr>
          <xdr:grpSpPr>
            <a:xfrm>
              <a:off x="2809875" y="5305425"/>
              <a:ext cx="1447800" cy="171450"/>
              <a:chOff x="3105137" y="1085850"/>
              <a:chExt cx="1447878" cy="209550"/>
            </a:xfrm>
          </xdr:grpSpPr>
          <xdr:sp macro="" textlink="">
            <xdr:nvSpPr>
              <xdr:cNvPr id="253953" name="Check Box 1" hidden="1">
                <a:extLst>
                  <a:ext uri="{63B3BB69-23CF-44E3-9099-C40C66FF867C}">
                    <a14:compatExt spid="_x0000_s253953"/>
                  </a:ext>
                  <a:ext uri="{FF2B5EF4-FFF2-40B4-BE49-F238E27FC236}">
                    <a16:creationId xmlns:a16="http://schemas.microsoft.com/office/drawing/2014/main" id="{00000000-0008-0000-2E00-000001E00300}"/>
                  </a:ext>
                </a:extLst>
              </xdr:cNvPr>
              <xdr:cNvSpPr/>
            </xdr:nvSpPr>
            <xdr:spPr bwMode="auto">
              <a:xfrm>
                <a:off x="310513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54" name="Check Box 2" hidden="1">
                <a:extLst>
                  <a:ext uri="{63B3BB69-23CF-44E3-9099-C40C66FF867C}">
                    <a14:compatExt spid="_x0000_s253954"/>
                  </a:ext>
                  <a:ext uri="{FF2B5EF4-FFF2-40B4-BE49-F238E27FC236}">
                    <a16:creationId xmlns:a16="http://schemas.microsoft.com/office/drawing/2014/main" id="{00000000-0008-0000-2E00-000002E00300}"/>
                  </a:ext>
                </a:extLst>
              </xdr:cNvPr>
              <xdr:cNvSpPr/>
            </xdr:nvSpPr>
            <xdr:spPr bwMode="auto">
              <a:xfrm>
                <a:off x="387673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34</xdr:row>
      <xdr:rowOff>19050</xdr:rowOff>
    </xdr:from>
    <xdr:to>
      <xdr:col>23</xdr:col>
      <xdr:colOff>114300</xdr:colOff>
      <xdr:row>39</xdr:row>
      <xdr:rowOff>76200</xdr:rowOff>
    </xdr:to>
    <xdr:sp macro="" textlink="">
      <xdr:nvSpPr>
        <xdr:cNvPr id="6" name="AutoShape 10">
          <a:extLst>
            <a:ext uri="{FF2B5EF4-FFF2-40B4-BE49-F238E27FC236}">
              <a16:creationId xmlns:a16="http://schemas.microsoft.com/office/drawing/2014/main" id="{00000000-0008-0000-2E00-000006000000}"/>
            </a:ext>
          </a:extLst>
        </xdr:cNvPr>
        <xdr:cNvSpPr>
          <a:spLocks noChangeArrowheads="1"/>
        </xdr:cNvSpPr>
      </xdr:nvSpPr>
      <xdr:spPr bwMode="auto">
        <a:xfrm>
          <a:off x="523875" y="5991225"/>
          <a:ext cx="3810000" cy="914400"/>
        </a:xfrm>
        <a:prstGeom prst="bracketPair">
          <a:avLst>
            <a:gd name="adj" fmla="val 53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47624</xdr:colOff>
      <xdr:row>37</xdr:row>
      <xdr:rowOff>0</xdr:rowOff>
    </xdr:from>
    <xdr:to>
      <xdr:col>23</xdr:col>
      <xdr:colOff>47624</xdr:colOff>
      <xdr:row>39</xdr:row>
      <xdr:rowOff>9525</xdr:rowOff>
    </xdr:to>
    <xdr:sp macro="" textlink="">
      <xdr:nvSpPr>
        <xdr:cNvPr id="7" name="AutoShape 10">
          <a:extLst>
            <a:ext uri="{FF2B5EF4-FFF2-40B4-BE49-F238E27FC236}">
              <a16:creationId xmlns:a16="http://schemas.microsoft.com/office/drawing/2014/main" id="{00000000-0008-0000-2E00-000007000000}"/>
            </a:ext>
          </a:extLst>
        </xdr:cNvPr>
        <xdr:cNvSpPr>
          <a:spLocks noChangeArrowheads="1"/>
        </xdr:cNvSpPr>
      </xdr:nvSpPr>
      <xdr:spPr bwMode="auto">
        <a:xfrm>
          <a:off x="828674" y="6486525"/>
          <a:ext cx="3438525" cy="352425"/>
        </a:xfrm>
        <a:prstGeom prst="bracketPair">
          <a:avLst>
            <a:gd name="adj" fmla="val 7875"/>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34</xdr:row>
          <xdr:rowOff>152400</xdr:rowOff>
        </xdr:from>
        <xdr:to>
          <xdr:col>4</xdr:col>
          <xdr:colOff>104775</xdr:colOff>
          <xdr:row>36</xdr:row>
          <xdr:rowOff>19050</xdr:rowOff>
        </xdr:to>
        <xdr:sp macro="" textlink="">
          <xdr:nvSpPr>
            <xdr:cNvPr id="253955" name="Check Box 3" hidden="1">
              <a:extLst>
                <a:ext uri="{63B3BB69-23CF-44E3-9099-C40C66FF867C}">
                  <a14:compatExt spid="_x0000_s253955"/>
                </a:ext>
                <a:ext uri="{FF2B5EF4-FFF2-40B4-BE49-F238E27FC236}">
                  <a16:creationId xmlns:a16="http://schemas.microsoft.com/office/drawing/2014/main" id="{00000000-0008-0000-2E00-000003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33</xdr:row>
          <xdr:rowOff>152400</xdr:rowOff>
        </xdr:from>
        <xdr:to>
          <xdr:col>4</xdr:col>
          <xdr:colOff>104775</xdr:colOff>
          <xdr:row>35</xdr:row>
          <xdr:rowOff>19050</xdr:rowOff>
        </xdr:to>
        <xdr:sp macro="" textlink="">
          <xdr:nvSpPr>
            <xdr:cNvPr id="253956" name="Check Box 4" hidden="1">
              <a:extLst>
                <a:ext uri="{63B3BB69-23CF-44E3-9099-C40C66FF867C}">
                  <a14:compatExt spid="_x0000_s253956"/>
                </a:ext>
                <a:ext uri="{FF2B5EF4-FFF2-40B4-BE49-F238E27FC236}">
                  <a16:creationId xmlns:a16="http://schemas.microsoft.com/office/drawing/2014/main" id="{00000000-0008-0000-2E00-000004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35</xdr:row>
          <xdr:rowOff>152400</xdr:rowOff>
        </xdr:from>
        <xdr:to>
          <xdr:col>4</xdr:col>
          <xdr:colOff>104775</xdr:colOff>
          <xdr:row>37</xdr:row>
          <xdr:rowOff>19050</xdr:rowOff>
        </xdr:to>
        <xdr:sp macro="" textlink="">
          <xdr:nvSpPr>
            <xdr:cNvPr id="253958" name="Check Box 6" hidden="1">
              <a:extLst>
                <a:ext uri="{63B3BB69-23CF-44E3-9099-C40C66FF867C}">
                  <a14:compatExt spid="_x0000_s253958"/>
                </a:ext>
                <a:ext uri="{FF2B5EF4-FFF2-40B4-BE49-F238E27FC236}">
                  <a16:creationId xmlns:a16="http://schemas.microsoft.com/office/drawing/2014/main" id="{00000000-0008-0000-2E00-000006E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26</xdr:row>
          <xdr:rowOff>0</xdr:rowOff>
        </xdr:from>
        <xdr:to>
          <xdr:col>23</xdr:col>
          <xdr:colOff>152400</xdr:colOff>
          <xdr:row>27</xdr:row>
          <xdr:rowOff>0</xdr:rowOff>
        </xdr:to>
        <xdr:grpSp>
          <xdr:nvGrpSpPr>
            <xdr:cNvPr id="12" name="グループ化 11">
              <a:extLst>
                <a:ext uri="{FF2B5EF4-FFF2-40B4-BE49-F238E27FC236}">
                  <a16:creationId xmlns:a16="http://schemas.microsoft.com/office/drawing/2014/main" id="{00000000-0008-0000-2E00-00000C000000}"/>
                </a:ext>
              </a:extLst>
            </xdr:cNvPr>
            <xdr:cNvGrpSpPr/>
          </xdr:nvGrpSpPr>
          <xdr:grpSpPr>
            <a:xfrm>
              <a:off x="2809875" y="4276725"/>
              <a:ext cx="1447800" cy="171450"/>
              <a:chOff x="3105137" y="1085850"/>
              <a:chExt cx="1447878" cy="209550"/>
            </a:xfrm>
          </xdr:grpSpPr>
          <xdr:sp macro="" textlink="">
            <xdr:nvSpPr>
              <xdr:cNvPr id="253959" name="Check Box 7" hidden="1">
                <a:extLst>
                  <a:ext uri="{63B3BB69-23CF-44E3-9099-C40C66FF867C}">
                    <a14:compatExt spid="_x0000_s253959"/>
                  </a:ext>
                  <a:ext uri="{FF2B5EF4-FFF2-40B4-BE49-F238E27FC236}">
                    <a16:creationId xmlns:a16="http://schemas.microsoft.com/office/drawing/2014/main" id="{00000000-0008-0000-2E00-000007E00300}"/>
                  </a:ext>
                </a:extLst>
              </xdr:cNvPr>
              <xdr:cNvSpPr/>
            </xdr:nvSpPr>
            <xdr:spPr bwMode="auto">
              <a:xfrm>
                <a:off x="310513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0" name="Check Box 8" hidden="1">
                <a:extLst>
                  <a:ext uri="{63B3BB69-23CF-44E3-9099-C40C66FF867C}">
                    <a14:compatExt spid="_x0000_s253960"/>
                  </a:ext>
                  <a:ext uri="{FF2B5EF4-FFF2-40B4-BE49-F238E27FC236}">
                    <a16:creationId xmlns:a16="http://schemas.microsoft.com/office/drawing/2014/main" id="{00000000-0008-0000-2E00-000008E00300}"/>
                  </a:ext>
                </a:extLst>
              </xdr:cNvPr>
              <xdr:cNvSpPr/>
            </xdr:nvSpPr>
            <xdr:spPr bwMode="auto">
              <a:xfrm>
                <a:off x="387673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152400</xdr:colOff>
          <xdr:row>50</xdr:row>
          <xdr:rowOff>0</xdr:rowOff>
        </xdr:from>
        <xdr:to>
          <xdr:col>23</xdr:col>
          <xdr:colOff>152400</xdr:colOff>
          <xdr:row>51</xdr:row>
          <xdr:rowOff>0</xdr:rowOff>
        </xdr:to>
        <xdr:grpSp>
          <xdr:nvGrpSpPr>
            <xdr:cNvPr id="18" name="グループ化 17">
              <a:extLst>
                <a:ext uri="{FF2B5EF4-FFF2-40B4-BE49-F238E27FC236}">
                  <a16:creationId xmlns:a16="http://schemas.microsoft.com/office/drawing/2014/main" id="{00000000-0008-0000-2E00-000012000000}"/>
                </a:ext>
              </a:extLst>
            </xdr:cNvPr>
            <xdr:cNvGrpSpPr/>
          </xdr:nvGrpSpPr>
          <xdr:grpSpPr>
            <a:xfrm>
              <a:off x="2809875" y="8372475"/>
              <a:ext cx="1447800" cy="171450"/>
              <a:chOff x="3105137" y="1085850"/>
              <a:chExt cx="1447878" cy="209550"/>
            </a:xfrm>
          </xdr:grpSpPr>
          <xdr:sp macro="" textlink="">
            <xdr:nvSpPr>
              <xdr:cNvPr id="253961" name="Check Box 9" hidden="1">
                <a:extLst>
                  <a:ext uri="{63B3BB69-23CF-44E3-9099-C40C66FF867C}">
                    <a14:compatExt spid="_x0000_s253961"/>
                  </a:ext>
                  <a:ext uri="{FF2B5EF4-FFF2-40B4-BE49-F238E27FC236}">
                    <a16:creationId xmlns:a16="http://schemas.microsoft.com/office/drawing/2014/main" id="{00000000-0008-0000-2E00-000009E00300}"/>
                  </a:ext>
                </a:extLst>
              </xdr:cNvPr>
              <xdr:cNvSpPr/>
            </xdr:nvSpPr>
            <xdr:spPr bwMode="auto">
              <a:xfrm>
                <a:off x="310513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2" name="Check Box 10" hidden="1">
                <a:extLst>
                  <a:ext uri="{63B3BB69-23CF-44E3-9099-C40C66FF867C}">
                    <a14:compatExt spid="_x0000_s253962"/>
                  </a:ext>
                  <a:ext uri="{FF2B5EF4-FFF2-40B4-BE49-F238E27FC236}">
                    <a16:creationId xmlns:a16="http://schemas.microsoft.com/office/drawing/2014/main" id="{00000000-0008-0000-2E00-00000AE00300}"/>
                  </a:ext>
                </a:extLst>
              </xdr:cNvPr>
              <xdr:cNvSpPr/>
            </xdr:nvSpPr>
            <xdr:spPr bwMode="auto">
              <a:xfrm>
                <a:off x="387673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95250</xdr:colOff>
      <xdr:row>11</xdr:row>
      <xdr:rowOff>0</xdr:rowOff>
    </xdr:from>
    <xdr:to>
      <xdr:col>23</xdr:col>
      <xdr:colOff>95250</xdr:colOff>
      <xdr:row>13</xdr:row>
      <xdr:rowOff>57150</xdr:rowOff>
    </xdr:to>
    <xdr:sp macro="" textlink="">
      <xdr:nvSpPr>
        <xdr:cNvPr id="21" name="AutoShape 4">
          <a:extLst>
            <a:ext uri="{FF2B5EF4-FFF2-40B4-BE49-F238E27FC236}">
              <a16:creationId xmlns:a16="http://schemas.microsoft.com/office/drawing/2014/main" id="{00000000-0008-0000-2E00-000015000000}"/>
            </a:ext>
          </a:extLst>
        </xdr:cNvPr>
        <xdr:cNvSpPr>
          <a:spLocks noChangeArrowheads="1"/>
        </xdr:cNvSpPr>
      </xdr:nvSpPr>
      <xdr:spPr bwMode="auto">
        <a:xfrm>
          <a:off x="514350" y="1819275"/>
          <a:ext cx="3800475" cy="400050"/>
        </a:xfrm>
        <a:prstGeom prst="bracketPair">
          <a:avLst>
            <a:gd name="adj" fmla="val 1025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15</xdr:col>
          <xdr:colOff>152400</xdr:colOff>
          <xdr:row>8</xdr:row>
          <xdr:rowOff>0</xdr:rowOff>
        </xdr:from>
        <xdr:to>
          <xdr:col>23</xdr:col>
          <xdr:colOff>152400</xdr:colOff>
          <xdr:row>9</xdr:row>
          <xdr:rowOff>0</xdr:rowOff>
        </xdr:to>
        <xdr:grpSp>
          <xdr:nvGrpSpPr>
            <xdr:cNvPr id="22" name="グループ化 21">
              <a:extLst>
                <a:ext uri="{FF2B5EF4-FFF2-40B4-BE49-F238E27FC236}">
                  <a16:creationId xmlns:a16="http://schemas.microsoft.com/office/drawing/2014/main" id="{00000000-0008-0000-2E00-000016000000}"/>
                </a:ext>
              </a:extLst>
            </xdr:cNvPr>
            <xdr:cNvGrpSpPr/>
          </xdr:nvGrpSpPr>
          <xdr:grpSpPr>
            <a:xfrm>
              <a:off x="2809875" y="1190625"/>
              <a:ext cx="1447800" cy="171450"/>
              <a:chOff x="3105137" y="1085850"/>
              <a:chExt cx="1447878" cy="209550"/>
            </a:xfrm>
          </xdr:grpSpPr>
          <xdr:sp macro="" textlink="">
            <xdr:nvSpPr>
              <xdr:cNvPr id="253963" name="Check Box 11" hidden="1">
                <a:extLst>
                  <a:ext uri="{63B3BB69-23CF-44E3-9099-C40C66FF867C}">
                    <a14:compatExt spid="_x0000_s253963"/>
                  </a:ext>
                  <a:ext uri="{FF2B5EF4-FFF2-40B4-BE49-F238E27FC236}">
                    <a16:creationId xmlns:a16="http://schemas.microsoft.com/office/drawing/2014/main" id="{00000000-0008-0000-2E00-00000BE00300}"/>
                  </a:ext>
                </a:extLst>
              </xdr:cNvPr>
              <xdr:cNvSpPr/>
            </xdr:nvSpPr>
            <xdr:spPr bwMode="auto">
              <a:xfrm>
                <a:off x="3105137" y="1085850"/>
                <a:ext cx="66673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3964" name="Check Box 12" hidden="1">
                <a:extLst>
                  <a:ext uri="{63B3BB69-23CF-44E3-9099-C40C66FF867C}">
                    <a14:compatExt spid="_x0000_s253964"/>
                  </a:ext>
                  <a:ext uri="{FF2B5EF4-FFF2-40B4-BE49-F238E27FC236}">
                    <a16:creationId xmlns:a16="http://schemas.microsoft.com/office/drawing/2014/main" id="{00000000-0008-0000-2E00-00000CE00300}"/>
                  </a:ext>
                </a:extLst>
              </xdr:cNvPr>
              <xdr:cNvSpPr/>
            </xdr:nvSpPr>
            <xdr:spPr bwMode="auto">
              <a:xfrm>
                <a:off x="3876736" y="1085850"/>
                <a:ext cx="676279"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171450</xdr:colOff>
          <xdr:row>60</xdr:row>
          <xdr:rowOff>171450</xdr:rowOff>
        </xdr:from>
        <xdr:to>
          <xdr:col>21</xdr:col>
          <xdr:colOff>57150</xdr:colOff>
          <xdr:row>62</xdr:row>
          <xdr:rowOff>47625</xdr:rowOff>
        </xdr:to>
        <xdr:grpSp>
          <xdr:nvGrpSpPr>
            <xdr:cNvPr id="53" name="グループ化 52">
              <a:extLst>
                <a:ext uri="{FF2B5EF4-FFF2-40B4-BE49-F238E27FC236}">
                  <a16:creationId xmlns:a16="http://schemas.microsoft.com/office/drawing/2014/main" id="{00000000-0008-0000-2F00-000035000000}"/>
                </a:ext>
              </a:extLst>
            </xdr:cNvPr>
            <xdr:cNvGrpSpPr/>
          </xdr:nvGrpSpPr>
          <xdr:grpSpPr>
            <a:xfrm>
              <a:off x="2105025" y="10363200"/>
              <a:ext cx="1695450" cy="209550"/>
              <a:chOff x="2457488" y="11295275"/>
              <a:chExt cx="1695380" cy="209550"/>
            </a:xfrm>
          </xdr:grpSpPr>
          <xdr:sp macro="" textlink="">
            <xdr:nvSpPr>
              <xdr:cNvPr id="255008" name="Check Box 32" hidden="1">
                <a:extLst>
                  <a:ext uri="{63B3BB69-23CF-44E3-9099-C40C66FF867C}">
                    <a14:compatExt spid="_x0000_s255008"/>
                  </a:ext>
                  <a:ext uri="{FF2B5EF4-FFF2-40B4-BE49-F238E27FC236}">
                    <a16:creationId xmlns:a16="http://schemas.microsoft.com/office/drawing/2014/main" id="{00000000-0008-0000-2F00-000020E40300}"/>
                  </a:ext>
                </a:extLst>
              </xdr:cNvPr>
              <xdr:cNvSpPr/>
            </xdr:nvSpPr>
            <xdr:spPr bwMode="auto">
              <a:xfrm>
                <a:off x="2457488" y="11295275"/>
                <a:ext cx="923922"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09" name="Check Box 33" hidden="1">
                <a:extLst>
                  <a:ext uri="{63B3BB69-23CF-44E3-9099-C40C66FF867C}">
                    <a14:compatExt spid="_x0000_s255009"/>
                  </a:ext>
                  <a:ext uri="{FF2B5EF4-FFF2-40B4-BE49-F238E27FC236}">
                    <a16:creationId xmlns:a16="http://schemas.microsoft.com/office/drawing/2014/main" id="{00000000-0008-0000-2F00-000021E40300}"/>
                  </a:ext>
                </a:extLst>
              </xdr:cNvPr>
              <xdr:cNvSpPr/>
            </xdr:nvSpPr>
            <xdr:spPr bwMode="auto">
              <a:xfrm>
                <a:off x="3476595" y="11296650"/>
                <a:ext cx="6762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未定</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33</xdr:row>
          <xdr:rowOff>152400</xdr:rowOff>
        </xdr:from>
        <xdr:to>
          <xdr:col>4</xdr:col>
          <xdr:colOff>104775</xdr:colOff>
          <xdr:row>34</xdr:row>
          <xdr:rowOff>161925</xdr:rowOff>
        </xdr:to>
        <xdr:sp macro="" textlink="">
          <xdr:nvSpPr>
            <xdr:cNvPr id="255019" name="Check Box 43" hidden="1">
              <a:extLst>
                <a:ext uri="{63B3BB69-23CF-44E3-9099-C40C66FF867C}">
                  <a14:compatExt spid="_x0000_s255019"/>
                </a:ext>
                <a:ext uri="{FF2B5EF4-FFF2-40B4-BE49-F238E27FC236}">
                  <a16:creationId xmlns:a16="http://schemas.microsoft.com/office/drawing/2014/main" id="{00000000-0008-0000-2F00-00002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35</xdr:row>
          <xdr:rowOff>0</xdr:rowOff>
        </xdr:from>
        <xdr:to>
          <xdr:col>4</xdr:col>
          <xdr:colOff>104775</xdr:colOff>
          <xdr:row>36</xdr:row>
          <xdr:rowOff>9525</xdr:rowOff>
        </xdr:to>
        <xdr:sp macro="" textlink="">
          <xdr:nvSpPr>
            <xdr:cNvPr id="255022" name="Check Box 46" hidden="1">
              <a:extLst>
                <a:ext uri="{63B3BB69-23CF-44E3-9099-C40C66FF867C}">
                  <a14:compatExt spid="_x0000_s255022"/>
                </a:ext>
                <a:ext uri="{FF2B5EF4-FFF2-40B4-BE49-F238E27FC236}">
                  <a16:creationId xmlns:a16="http://schemas.microsoft.com/office/drawing/2014/main" id="{00000000-0008-0000-2F00-00002E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35</xdr:row>
      <xdr:rowOff>18316</xdr:rowOff>
    </xdr:from>
    <xdr:to>
      <xdr:col>25</xdr:col>
      <xdr:colOff>76200</xdr:colOff>
      <xdr:row>37</xdr:row>
      <xdr:rowOff>0</xdr:rowOff>
    </xdr:to>
    <xdr:sp macro="" textlink="">
      <xdr:nvSpPr>
        <xdr:cNvPr id="72" name="AutoShape 10">
          <a:extLst>
            <a:ext uri="{FF2B5EF4-FFF2-40B4-BE49-F238E27FC236}">
              <a16:creationId xmlns:a16="http://schemas.microsoft.com/office/drawing/2014/main" id="{00000000-0008-0000-2F00-000048000000}"/>
            </a:ext>
          </a:extLst>
        </xdr:cNvPr>
        <xdr:cNvSpPr>
          <a:spLocks noChangeArrowheads="1"/>
        </xdr:cNvSpPr>
      </xdr:nvSpPr>
      <xdr:spPr bwMode="auto">
        <a:xfrm>
          <a:off x="1104900" y="6161941"/>
          <a:ext cx="3438525" cy="330445"/>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18</xdr:col>
          <xdr:colOff>0</xdr:colOff>
          <xdr:row>10</xdr:row>
          <xdr:rowOff>0</xdr:rowOff>
        </xdr:from>
        <xdr:to>
          <xdr:col>26</xdr:col>
          <xdr:colOff>0</xdr:colOff>
          <xdr:row>11</xdr:row>
          <xdr:rowOff>0</xdr:rowOff>
        </xdr:to>
        <xdr:grpSp>
          <xdr:nvGrpSpPr>
            <xdr:cNvPr id="78" name="グループ化 77">
              <a:extLst>
                <a:ext uri="{FF2B5EF4-FFF2-40B4-BE49-F238E27FC236}">
                  <a16:creationId xmlns:a16="http://schemas.microsoft.com/office/drawing/2014/main" id="{00000000-0008-0000-2F00-00004E000000}"/>
                </a:ext>
              </a:extLst>
            </xdr:cNvPr>
            <xdr:cNvGrpSpPr/>
          </xdr:nvGrpSpPr>
          <xdr:grpSpPr>
            <a:xfrm>
              <a:off x="3200400" y="1600200"/>
              <a:ext cx="1704975" cy="171450"/>
              <a:chOff x="3105022" y="1085850"/>
              <a:chExt cx="1447797" cy="209550"/>
            </a:xfrm>
          </xdr:grpSpPr>
          <xdr:sp macro="" textlink="">
            <xdr:nvSpPr>
              <xdr:cNvPr id="255025" name="Check Box 49" hidden="1">
                <a:extLst>
                  <a:ext uri="{63B3BB69-23CF-44E3-9099-C40C66FF867C}">
                    <a14:compatExt spid="_x0000_s255025"/>
                  </a:ext>
                  <a:ext uri="{FF2B5EF4-FFF2-40B4-BE49-F238E27FC236}">
                    <a16:creationId xmlns:a16="http://schemas.microsoft.com/office/drawing/2014/main" id="{00000000-0008-0000-2F00-000031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6" name="Check Box 50" hidden="1">
                <a:extLst>
                  <a:ext uri="{63B3BB69-23CF-44E3-9099-C40C66FF867C}">
                    <a14:compatExt spid="_x0000_s255026"/>
                  </a:ext>
                  <a:ext uri="{FF2B5EF4-FFF2-40B4-BE49-F238E27FC236}">
                    <a16:creationId xmlns:a16="http://schemas.microsoft.com/office/drawing/2014/main" id="{00000000-0008-0000-2F00-000032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15</xdr:row>
          <xdr:rowOff>133350</xdr:rowOff>
        </xdr:from>
        <xdr:to>
          <xdr:col>26</xdr:col>
          <xdr:colOff>19050</xdr:colOff>
          <xdr:row>17</xdr:row>
          <xdr:rowOff>133350</xdr:rowOff>
        </xdr:to>
        <xdr:grpSp>
          <xdr:nvGrpSpPr>
            <xdr:cNvPr id="81" name="グループ化 80">
              <a:extLst>
                <a:ext uri="{FF2B5EF4-FFF2-40B4-BE49-F238E27FC236}">
                  <a16:creationId xmlns:a16="http://schemas.microsoft.com/office/drawing/2014/main" id="{00000000-0008-0000-2F00-000051000000}"/>
                </a:ext>
              </a:extLst>
            </xdr:cNvPr>
            <xdr:cNvGrpSpPr/>
          </xdr:nvGrpSpPr>
          <xdr:grpSpPr>
            <a:xfrm>
              <a:off x="3219450" y="2590800"/>
              <a:ext cx="1704975" cy="342900"/>
              <a:chOff x="3105022" y="1085850"/>
              <a:chExt cx="1447797" cy="209550"/>
            </a:xfrm>
          </xdr:grpSpPr>
          <xdr:sp macro="" textlink="">
            <xdr:nvSpPr>
              <xdr:cNvPr id="255027" name="Check Box 51" hidden="1">
                <a:extLst>
                  <a:ext uri="{63B3BB69-23CF-44E3-9099-C40C66FF867C}">
                    <a14:compatExt spid="_x0000_s255027"/>
                  </a:ext>
                  <a:ext uri="{FF2B5EF4-FFF2-40B4-BE49-F238E27FC236}">
                    <a16:creationId xmlns:a16="http://schemas.microsoft.com/office/drawing/2014/main" id="{00000000-0008-0000-2F00-000033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28" name="Check Box 52" hidden="1">
                <a:extLst>
                  <a:ext uri="{63B3BB69-23CF-44E3-9099-C40C66FF867C}">
                    <a14:compatExt spid="_x0000_s255028"/>
                  </a:ext>
                  <a:ext uri="{FF2B5EF4-FFF2-40B4-BE49-F238E27FC236}">
                    <a16:creationId xmlns:a16="http://schemas.microsoft.com/office/drawing/2014/main" id="{00000000-0008-0000-2F00-000034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27</xdr:row>
          <xdr:rowOff>0</xdr:rowOff>
        </xdr:from>
        <xdr:to>
          <xdr:col>26</xdr:col>
          <xdr:colOff>0</xdr:colOff>
          <xdr:row>28</xdr:row>
          <xdr:rowOff>0</xdr:rowOff>
        </xdr:to>
        <xdr:grpSp>
          <xdr:nvGrpSpPr>
            <xdr:cNvPr id="84" name="グループ化 83">
              <a:extLst>
                <a:ext uri="{FF2B5EF4-FFF2-40B4-BE49-F238E27FC236}">
                  <a16:creationId xmlns:a16="http://schemas.microsoft.com/office/drawing/2014/main" id="{00000000-0008-0000-2F00-000054000000}"/>
                </a:ext>
              </a:extLst>
            </xdr:cNvPr>
            <xdr:cNvGrpSpPr/>
          </xdr:nvGrpSpPr>
          <xdr:grpSpPr>
            <a:xfrm>
              <a:off x="3200400" y="4514850"/>
              <a:ext cx="1704975" cy="171450"/>
              <a:chOff x="3105022" y="1085850"/>
              <a:chExt cx="1447797" cy="209550"/>
            </a:xfrm>
          </xdr:grpSpPr>
          <xdr:sp macro="" textlink="">
            <xdr:nvSpPr>
              <xdr:cNvPr id="255029" name="Check Box 53" hidden="1">
                <a:extLst>
                  <a:ext uri="{63B3BB69-23CF-44E3-9099-C40C66FF867C}">
                    <a14:compatExt spid="_x0000_s255029"/>
                  </a:ext>
                  <a:ext uri="{FF2B5EF4-FFF2-40B4-BE49-F238E27FC236}">
                    <a16:creationId xmlns:a16="http://schemas.microsoft.com/office/drawing/2014/main" id="{00000000-0008-0000-2F00-000035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0" name="Check Box 54" hidden="1">
                <a:extLst>
                  <a:ext uri="{63B3BB69-23CF-44E3-9099-C40C66FF867C}">
                    <a14:compatExt spid="_x0000_s255030"/>
                  </a:ext>
                  <a:ext uri="{FF2B5EF4-FFF2-40B4-BE49-F238E27FC236}">
                    <a16:creationId xmlns:a16="http://schemas.microsoft.com/office/drawing/2014/main" id="{00000000-0008-0000-2F00-000036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30</xdr:row>
          <xdr:rowOff>0</xdr:rowOff>
        </xdr:from>
        <xdr:to>
          <xdr:col>26</xdr:col>
          <xdr:colOff>0</xdr:colOff>
          <xdr:row>31</xdr:row>
          <xdr:rowOff>0</xdr:rowOff>
        </xdr:to>
        <xdr:grpSp>
          <xdr:nvGrpSpPr>
            <xdr:cNvPr id="87" name="グループ化 86">
              <a:extLst>
                <a:ext uri="{FF2B5EF4-FFF2-40B4-BE49-F238E27FC236}">
                  <a16:creationId xmlns:a16="http://schemas.microsoft.com/office/drawing/2014/main" id="{00000000-0008-0000-2F00-000057000000}"/>
                </a:ext>
              </a:extLst>
            </xdr:cNvPr>
            <xdr:cNvGrpSpPr/>
          </xdr:nvGrpSpPr>
          <xdr:grpSpPr>
            <a:xfrm>
              <a:off x="3200400" y="5029200"/>
              <a:ext cx="1704975" cy="171450"/>
              <a:chOff x="3105022" y="1085850"/>
              <a:chExt cx="1447797" cy="209550"/>
            </a:xfrm>
          </xdr:grpSpPr>
          <xdr:sp macro="" textlink="">
            <xdr:nvSpPr>
              <xdr:cNvPr id="255031" name="Check Box 55" hidden="1">
                <a:extLst>
                  <a:ext uri="{63B3BB69-23CF-44E3-9099-C40C66FF867C}">
                    <a14:compatExt spid="_x0000_s255031"/>
                  </a:ext>
                  <a:ext uri="{FF2B5EF4-FFF2-40B4-BE49-F238E27FC236}">
                    <a16:creationId xmlns:a16="http://schemas.microsoft.com/office/drawing/2014/main" id="{00000000-0008-0000-2F00-000037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2" name="Check Box 56" hidden="1">
                <a:extLst>
                  <a:ext uri="{63B3BB69-23CF-44E3-9099-C40C66FF867C}">
                    <a14:compatExt spid="_x0000_s255032"/>
                  </a:ext>
                  <a:ext uri="{FF2B5EF4-FFF2-40B4-BE49-F238E27FC236}">
                    <a16:creationId xmlns:a16="http://schemas.microsoft.com/office/drawing/2014/main" id="{00000000-0008-0000-2F00-000038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32</xdr:row>
          <xdr:rowOff>0</xdr:rowOff>
        </xdr:from>
        <xdr:to>
          <xdr:col>26</xdr:col>
          <xdr:colOff>0</xdr:colOff>
          <xdr:row>33</xdr:row>
          <xdr:rowOff>0</xdr:rowOff>
        </xdr:to>
        <xdr:grpSp>
          <xdr:nvGrpSpPr>
            <xdr:cNvPr id="93" name="グループ化 92">
              <a:extLst>
                <a:ext uri="{FF2B5EF4-FFF2-40B4-BE49-F238E27FC236}">
                  <a16:creationId xmlns:a16="http://schemas.microsoft.com/office/drawing/2014/main" id="{00000000-0008-0000-2F00-00005D000000}"/>
                </a:ext>
              </a:extLst>
            </xdr:cNvPr>
            <xdr:cNvGrpSpPr/>
          </xdr:nvGrpSpPr>
          <xdr:grpSpPr>
            <a:xfrm>
              <a:off x="3200400" y="5372100"/>
              <a:ext cx="1704975" cy="171450"/>
              <a:chOff x="3105022" y="1085850"/>
              <a:chExt cx="1447797" cy="209550"/>
            </a:xfrm>
          </xdr:grpSpPr>
          <xdr:sp macro="" textlink="">
            <xdr:nvSpPr>
              <xdr:cNvPr id="255035" name="Check Box 59" hidden="1">
                <a:extLst>
                  <a:ext uri="{63B3BB69-23CF-44E3-9099-C40C66FF867C}">
                    <a14:compatExt spid="_x0000_s255035"/>
                  </a:ext>
                  <a:ext uri="{FF2B5EF4-FFF2-40B4-BE49-F238E27FC236}">
                    <a16:creationId xmlns:a16="http://schemas.microsoft.com/office/drawing/2014/main" id="{00000000-0008-0000-2F00-00003B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6" name="Check Box 60" hidden="1">
                <a:extLst>
                  <a:ext uri="{63B3BB69-23CF-44E3-9099-C40C66FF867C}">
                    <a14:compatExt spid="_x0000_s255036"/>
                  </a:ext>
                  <a:ext uri="{FF2B5EF4-FFF2-40B4-BE49-F238E27FC236}">
                    <a16:creationId xmlns:a16="http://schemas.microsoft.com/office/drawing/2014/main" id="{00000000-0008-0000-2F00-00003C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19050</xdr:colOff>
          <xdr:row>59</xdr:row>
          <xdr:rowOff>0</xdr:rowOff>
        </xdr:from>
        <xdr:to>
          <xdr:col>26</xdr:col>
          <xdr:colOff>19050</xdr:colOff>
          <xdr:row>60</xdr:row>
          <xdr:rowOff>0</xdr:rowOff>
        </xdr:to>
        <xdr:grpSp>
          <xdr:nvGrpSpPr>
            <xdr:cNvPr id="97" name="グループ化 96">
              <a:extLst>
                <a:ext uri="{FF2B5EF4-FFF2-40B4-BE49-F238E27FC236}">
                  <a16:creationId xmlns:a16="http://schemas.microsoft.com/office/drawing/2014/main" id="{00000000-0008-0000-2F00-000061000000}"/>
                </a:ext>
              </a:extLst>
            </xdr:cNvPr>
            <xdr:cNvGrpSpPr/>
          </xdr:nvGrpSpPr>
          <xdr:grpSpPr>
            <a:xfrm>
              <a:off x="3219450" y="10010775"/>
              <a:ext cx="1704975" cy="180975"/>
              <a:chOff x="3105022" y="1085850"/>
              <a:chExt cx="1447797" cy="209550"/>
            </a:xfrm>
          </xdr:grpSpPr>
          <xdr:sp macro="" textlink="">
            <xdr:nvSpPr>
              <xdr:cNvPr id="255037" name="Check Box 61" hidden="1">
                <a:extLst>
                  <a:ext uri="{63B3BB69-23CF-44E3-9099-C40C66FF867C}">
                    <a14:compatExt spid="_x0000_s255037"/>
                  </a:ext>
                  <a:ext uri="{FF2B5EF4-FFF2-40B4-BE49-F238E27FC236}">
                    <a16:creationId xmlns:a16="http://schemas.microsoft.com/office/drawing/2014/main" id="{00000000-0008-0000-2F00-00003D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38" name="Check Box 62" hidden="1">
                <a:extLst>
                  <a:ext uri="{63B3BB69-23CF-44E3-9099-C40C66FF867C}">
                    <a14:compatExt spid="_x0000_s255038"/>
                  </a:ext>
                  <a:ext uri="{FF2B5EF4-FFF2-40B4-BE49-F238E27FC236}">
                    <a16:creationId xmlns:a16="http://schemas.microsoft.com/office/drawing/2014/main" id="{00000000-0008-0000-2F00-00003E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38100</xdr:colOff>
          <xdr:row>5</xdr:row>
          <xdr:rowOff>0</xdr:rowOff>
        </xdr:from>
        <xdr:to>
          <xdr:col>30</xdr:col>
          <xdr:colOff>114300</xdr:colOff>
          <xdr:row>7</xdr:row>
          <xdr:rowOff>9525</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3419475" y="742950"/>
              <a:ext cx="2324100" cy="352425"/>
              <a:chOff x="3533775" y="828675"/>
              <a:chExt cx="2066917" cy="352425"/>
            </a:xfrm>
          </xdr:grpSpPr>
          <xdr:sp macro="" textlink="">
            <xdr:nvSpPr>
              <xdr:cNvPr id="255044" name="Check Box 68" hidden="1">
                <a:extLst>
                  <a:ext uri="{63B3BB69-23CF-44E3-9099-C40C66FF867C}">
                    <a14:compatExt spid="_x0000_s255044"/>
                  </a:ext>
                  <a:ext uri="{FF2B5EF4-FFF2-40B4-BE49-F238E27FC236}">
                    <a16:creationId xmlns:a16="http://schemas.microsoft.com/office/drawing/2014/main" id="{00000000-0008-0000-2F00-000044E40300}"/>
                  </a:ext>
                </a:extLst>
              </xdr:cNvPr>
              <xdr:cNvSpPr/>
            </xdr:nvSpPr>
            <xdr:spPr bwMode="auto">
              <a:xfrm>
                <a:off x="4054828" y="993267"/>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45" name="Check Box 69" hidden="1">
                <a:extLst>
                  <a:ext uri="{63B3BB69-23CF-44E3-9099-C40C66FF867C}">
                    <a14:compatExt spid="_x0000_s255045"/>
                  </a:ext>
                  <a:ext uri="{FF2B5EF4-FFF2-40B4-BE49-F238E27FC236}">
                    <a16:creationId xmlns:a16="http://schemas.microsoft.com/office/drawing/2014/main" id="{00000000-0008-0000-2F00-000045E40300}"/>
                  </a:ext>
                </a:extLst>
              </xdr:cNvPr>
              <xdr:cNvSpPr/>
            </xdr:nvSpPr>
            <xdr:spPr bwMode="auto">
              <a:xfrm>
                <a:off x="4771082" y="1002792"/>
                <a:ext cx="375736" cy="17373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48" name="Check Box 72" hidden="1">
                <a:extLst>
                  <a:ext uri="{63B3BB69-23CF-44E3-9099-C40C66FF867C}">
                    <a14:compatExt spid="_x0000_s255048"/>
                  </a:ext>
                  <a:ext uri="{FF2B5EF4-FFF2-40B4-BE49-F238E27FC236}">
                    <a16:creationId xmlns:a16="http://schemas.microsoft.com/office/drawing/2014/main" id="{00000000-0008-0000-2F00-000048E40300}"/>
                  </a:ext>
                </a:extLst>
              </xdr:cNvPr>
              <xdr:cNvSpPr/>
            </xdr:nvSpPr>
            <xdr:spPr bwMode="auto">
              <a:xfrm>
                <a:off x="3533775" y="828675"/>
                <a:ext cx="3714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0" name="Check Box 74" hidden="1">
                <a:extLst>
                  <a:ext uri="{63B3BB69-23CF-44E3-9099-C40C66FF867C}">
                    <a14:compatExt spid="_x0000_s255050"/>
                  </a:ext>
                  <a:ext uri="{FF2B5EF4-FFF2-40B4-BE49-F238E27FC236}">
                    <a16:creationId xmlns:a16="http://schemas.microsoft.com/office/drawing/2014/main" id="{00000000-0008-0000-2F00-00004AE40300}"/>
                  </a:ext>
                </a:extLst>
              </xdr:cNvPr>
              <xdr:cNvSpPr/>
            </xdr:nvSpPr>
            <xdr:spPr bwMode="auto">
              <a:xfrm>
                <a:off x="4067175" y="828675"/>
                <a:ext cx="3714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3" name="Check Box 77" hidden="1">
                <a:extLst>
                  <a:ext uri="{63B3BB69-23CF-44E3-9099-C40C66FF867C}">
                    <a14:compatExt spid="_x0000_s255053"/>
                  </a:ext>
                  <a:ext uri="{FF2B5EF4-FFF2-40B4-BE49-F238E27FC236}">
                    <a16:creationId xmlns:a16="http://schemas.microsoft.com/office/drawing/2014/main" id="{00000000-0008-0000-2F00-00004DE40300}"/>
                  </a:ext>
                </a:extLst>
              </xdr:cNvPr>
              <xdr:cNvSpPr/>
            </xdr:nvSpPr>
            <xdr:spPr bwMode="auto">
              <a:xfrm>
                <a:off x="3533775" y="1000125"/>
                <a:ext cx="3714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5" name="Check Box 79" hidden="1">
                <a:extLst>
                  <a:ext uri="{63B3BB69-23CF-44E3-9099-C40C66FF867C}">
                    <a14:compatExt spid="_x0000_s255055"/>
                  </a:ext>
                  <a:ext uri="{FF2B5EF4-FFF2-40B4-BE49-F238E27FC236}">
                    <a16:creationId xmlns:a16="http://schemas.microsoft.com/office/drawing/2014/main" id="{00000000-0008-0000-2F00-00004FE40300}"/>
                  </a:ext>
                </a:extLst>
              </xdr:cNvPr>
              <xdr:cNvSpPr/>
            </xdr:nvSpPr>
            <xdr:spPr bwMode="auto">
              <a:xfrm>
                <a:off x="4772025" y="828675"/>
                <a:ext cx="371474"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255057" name="Check Box 81" hidden="1">
                <a:extLst>
                  <a:ext uri="{63B3BB69-23CF-44E3-9099-C40C66FF867C}">
                    <a14:compatExt spid="_x0000_s255057"/>
                  </a:ext>
                  <a:ext uri="{FF2B5EF4-FFF2-40B4-BE49-F238E27FC236}">
                    <a16:creationId xmlns:a16="http://schemas.microsoft.com/office/drawing/2014/main" id="{00000000-0008-0000-2F00-000051E40300}"/>
                  </a:ext>
                </a:extLst>
              </xdr:cNvPr>
              <xdr:cNvSpPr/>
            </xdr:nvSpPr>
            <xdr:spPr bwMode="auto">
              <a:xfrm>
                <a:off x="5229219" y="828675"/>
                <a:ext cx="371473"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sp macro="" textlink="">
            <xdr:nvSpPr>
              <xdr:cNvPr id="255059" name="Check Box 83" hidden="1">
                <a:extLst>
                  <a:ext uri="{63B3BB69-23CF-44E3-9099-C40C66FF867C}">
                    <a14:compatExt spid="_x0000_s255059"/>
                  </a:ext>
                  <a:ext uri="{FF2B5EF4-FFF2-40B4-BE49-F238E27FC236}">
                    <a16:creationId xmlns:a16="http://schemas.microsoft.com/office/drawing/2014/main" id="{00000000-0008-0000-2F00-000053E40300}"/>
                  </a:ext>
                </a:extLst>
              </xdr:cNvPr>
              <xdr:cNvSpPr/>
            </xdr:nvSpPr>
            <xdr:spPr bwMode="auto">
              <a:xfrm>
                <a:off x="5228171" y="1000125"/>
                <a:ext cx="371475"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33</xdr:row>
          <xdr:rowOff>152400</xdr:rowOff>
        </xdr:from>
        <xdr:to>
          <xdr:col>11</xdr:col>
          <xdr:colOff>104775</xdr:colOff>
          <xdr:row>34</xdr:row>
          <xdr:rowOff>161925</xdr:rowOff>
        </xdr:to>
        <xdr:sp macro="" textlink="">
          <xdr:nvSpPr>
            <xdr:cNvPr id="255063" name="Check Box 87" hidden="1">
              <a:extLst>
                <a:ext uri="{63B3BB69-23CF-44E3-9099-C40C66FF867C}">
                  <a14:compatExt spid="_x0000_s255063"/>
                </a:ext>
                <a:ext uri="{FF2B5EF4-FFF2-40B4-BE49-F238E27FC236}">
                  <a16:creationId xmlns:a16="http://schemas.microsoft.com/office/drawing/2014/main" id="{00000000-0008-0000-2F00-00005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33</xdr:row>
          <xdr:rowOff>152400</xdr:rowOff>
        </xdr:from>
        <xdr:to>
          <xdr:col>19</xdr:col>
          <xdr:colOff>104775</xdr:colOff>
          <xdr:row>34</xdr:row>
          <xdr:rowOff>161925</xdr:rowOff>
        </xdr:to>
        <xdr:sp macro="" textlink="">
          <xdr:nvSpPr>
            <xdr:cNvPr id="255065" name="Check Box 89" hidden="1">
              <a:extLst>
                <a:ext uri="{63B3BB69-23CF-44E3-9099-C40C66FF867C}">
                  <a14:compatExt spid="_x0000_s255065"/>
                </a:ext>
                <a:ext uri="{FF2B5EF4-FFF2-40B4-BE49-F238E27FC236}">
                  <a16:creationId xmlns:a16="http://schemas.microsoft.com/office/drawing/2014/main" id="{00000000-0008-0000-2F00-000059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11</xdr:row>
          <xdr:rowOff>152400</xdr:rowOff>
        </xdr:from>
        <xdr:to>
          <xdr:col>4</xdr:col>
          <xdr:colOff>104775</xdr:colOff>
          <xdr:row>12</xdr:row>
          <xdr:rowOff>142875</xdr:rowOff>
        </xdr:to>
        <xdr:sp macro="" textlink="">
          <xdr:nvSpPr>
            <xdr:cNvPr id="255066" name="Check Box 90" hidden="1">
              <a:extLst>
                <a:ext uri="{63B3BB69-23CF-44E3-9099-C40C66FF867C}">
                  <a14:compatExt spid="_x0000_s255066"/>
                </a:ext>
                <a:ext uri="{FF2B5EF4-FFF2-40B4-BE49-F238E27FC236}">
                  <a16:creationId xmlns:a16="http://schemas.microsoft.com/office/drawing/2014/main" id="{00000000-0008-0000-2F00-00005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13</xdr:row>
          <xdr:rowOff>0</xdr:rowOff>
        </xdr:from>
        <xdr:to>
          <xdr:col>4</xdr:col>
          <xdr:colOff>104775</xdr:colOff>
          <xdr:row>14</xdr:row>
          <xdr:rowOff>9525</xdr:rowOff>
        </xdr:to>
        <xdr:sp macro="" textlink="">
          <xdr:nvSpPr>
            <xdr:cNvPr id="255067" name="Check Box 91" hidden="1">
              <a:extLst>
                <a:ext uri="{63B3BB69-23CF-44E3-9099-C40C66FF867C}">
                  <a14:compatExt spid="_x0000_s255067"/>
                </a:ext>
                <a:ext uri="{FF2B5EF4-FFF2-40B4-BE49-F238E27FC236}">
                  <a16:creationId xmlns:a16="http://schemas.microsoft.com/office/drawing/2014/main" id="{00000000-0008-0000-2F00-00005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13</xdr:row>
      <xdr:rowOff>18316</xdr:rowOff>
    </xdr:from>
    <xdr:to>
      <xdr:col>25</xdr:col>
      <xdr:colOff>76200</xdr:colOff>
      <xdr:row>15</xdr:row>
      <xdr:rowOff>0</xdr:rowOff>
    </xdr:to>
    <xdr:sp macro="" textlink="">
      <xdr:nvSpPr>
        <xdr:cNvPr id="61" name="AutoShape 10">
          <a:extLst>
            <a:ext uri="{FF2B5EF4-FFF2-40B4-BE49-F238E27FC236}">
              <a16:creationId xmlns:a16="http://schemas.microsoft.com/office/drawing/2014/main" id="{00000000-0008-0000-2F00-00003D000000}"/>
            </a:ext>
          </a:extLst>
        </xdr:cNvPr>
        <xdr:cNvSpPr>
          <a:spLocks noChangeArrowheads="1"/>
        </xdr:cNvSpPr>
      </xdr:nvSpPr>
      <xdr:spPr bwMode="auto">
        <a:xfrm>
          <a:off x="1104900" y="2561491"/>
          <a:ext cx="3438525" cy="324584"/>
        </a:xfrm>
        <a:prstGeom prst="bracketPair">
          <a:avLst>
            <a:gd name="adj" fmla="val 19613"/>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161925</xdr:colOff>
          <xdr:row>11</xdr:row>
          <xdr:rowOff>152400</xdr:rowOff>
        </xdr:from>
        <xdr:to>
          <xdr:col>11</xdr:col>
          <xdr:colOff>104775</xdr:colOff>
          <xdr:row>12</xdr:row>
          <xdr:rowOff>142875</xdr:rowOff>
        </xdr:to>
        <xdr:sp macro="" textlink="">
          <xdr:nvSpPr>
            <xdr:cNvPr id="255068" name="Check Box 92" hidden="1">
              <a:extLst>
                <a:ext uri="{63B3BB69-23CF-44E3-9099-C40C66FF867C}">
                  <a14:compatExt spid="_x0000_s255068"/>
                </a:ext>
                <a:ext uri="{FF2B5EF4-FFF2-40B4-BE49-F238E27FC236}">
                  <a16:creationId xmlns:a16="http://schemas.microsoft.com/office/drawing/2014/main" id="{00000000-0008-0000-2F00-00005C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11</xdr:row>
          <xdr:rowOff>152400</xdr:rowOff>
        </xdr:from>
        <xdr:to>
          <xdr:col>19</xdr:col>
          <xdr:colOff>104775</xdr:colOff>
          <xdr:row>12</xdr:row>
          <xdr:rowOff>142875</xdr:rowOff>
        </xdr:to>
        <xdr:sp macro="" textlink="">
          <xdr:nvSpPr>
            <xdr:cNvPr id="255069" name="Check Box 93" hidden="1">
              <a:extLst>
                <a:ext uri="{63B3BB69-23CF-44E3-9099-C40C66FF867C}">
                  <a14:compatExt spid="_x0000_s255069"/>
                </a:ext>
                <a:ext uri="{FF2B5EF4-FFF2-40B4-BE49-F238E27FC236}">
                  <a16:creationId xmlns:a16="http://schemas.microsoft.com/office/drawing/2014/main" id="{00000000-0008-0000-2F00-00005D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41</xdr:row>
          <xdr:rowOff>0</xdr:rowOff>
        </xdr:from>
        <xdr:to>
          <xdr:col>26</xdr:col>
          <xdr:colOff>0</xdr:colOff>
          <xdr:row>42</xdr:row>
          <xdr:rowOff>0</xdr:rowOff>
        </xdr:to>
        <xdr:grpSp>
          <xdr:nvGrpSpPr>
            <xdr:cNvPr id="64" name="グループ化 63">
              <a:extLst>
                <a:ext uri="{FF2B5EF4-FFF2-40B4-BE49-F238E27FC236}">
                  <a16:creationId xmlns:a16="http://schemas.microsoft.com/office/drawing/2014/main" id="{00000000-0008-0000-2F00-000040000000}"/>
                </a:ext>
              </a:extLst>
            </xdr:cNvPr>
            <xdr:cNvGrpSpPr/>
          </xdr:nvGrpSpPr>
          <xdr:grpSpPr>
            <a:xfrm>
              <a:off x="3200400" y="6915150"/>
              <a:ext cx="1704975" cy="171450"/>
              <a:chOff x="3105022" y="1085850"/>
              <a:chExt cx="1447797" cy="209550"/>
            </a:xfrm>
          </xdr:grpSpPr>
          <xdr:sp macro="" textlink="">
            <xdr:nvSpPr>
              <xdr:cNvPr id="255070" name="Check Box 94" hidden="1">
                <a:extLst>
                  <a:ext uri="{63B3BB69-23CF-44E3-9099-C40C66FF867C}">
                    <a14:compatExt spid="_x0000_s255070"/>
                  </a:ext>
                  <a:ext uri="{FF2B5EF4-FFF2-40B4-BE49-F238E27FC236}">
                    <a16:creationId xmlns:a16="http://schemas.microsoft.com/office/drawing/2014/main" id="{00000000-0008-0000-2F00-00005EE40300}"/>
                  </a:ext>
                </a:extLst>
              </xdr:cNvPr>
              <xdr:cNvSpPr/>
            </xdr:nvSpPr>
            <xdr:spPr bwMode="auto">
              <a:xfrm>
                <a:off x="3105022" y="1085850"/>
                <a:ext cx="666746"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71" name="Check Box 95" hidden="1">
                <a:extLst>
                  <a:ext uri="{63B3BB69-23CF-44E3-9099-C40C66FF867C}">
                    <a14:compatExt spid="_x0000_s255071"/>
                  </a:ext>
                  <a:ext uri="{FF2B5EF4-FFF2-40B4-BE49-F238E27FC236}">
                    <a16:creationId xmlns:a16="http://schemas.microsoft.com/office/drawing/2014/main" id="{00000000-0008-0000-2F00-00005FE40300}"/>
                  </a:ext>
                </a:extLst>
              </xdr:cNvPr>
              <xdr:cNvSpPr/>
            </xdr:nvSpPr>
            <xdr:spPr bwMode="auto">
              <a:xfrm>
                <a:off x="3876545"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104775</xdr:colOff>
      <xdr:row>47</xdr:row>
      <xdr:rowOff>161925</xdr:rowOff>
    </xdr:from>
    <xdr:to>
      <xdr:col>25</xdr:col>
      <xdr:colOff>95250</xdr:colOff>
      <xdr:row>49</xdr:row>
      <xdr:rowOff>167640</xdr:rowOff>
    </xdr:to>
    <xdr:sp macro="" textlink="">
      <xdr:nvSpPr>
        <xdr:cNvPr id="76" name="AutoShape 7">
          <a:extLst>
            <a:ext uri="{FF2B5EF4-FFF2-40B4-BE49-F238E27FC236}">
              <a16:creationId xmlns:a16="http://schemas.microsoft.com/office/drawing/2014/main" id="{00000000-0008-0000-2F00-00004C000000}"/>
            </a:ext>
          </a:extLst>
        </xdr:cNvPr>
        <xdr:cNvSpPr>
          <a:spLocks noChangeArrowheads="1"/>
        </xdr:cNvSpPr>
      </xdr:nvSpPr>
      <xdr:spPr bwMode="auto">
        <a:xfrm>
          <a:off x="379095" y="7583805"/>
          <a:ext cx="3670935" cy="356235"/>
        </a:xfrm>
        <a:prstGeom prst="bracketPair">
          <a:avLst>
            <a:gd name="adj" fmla="val 1575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xdr:col>
          <xdr:colOff>161925</xdr:colOff>
          <xdr:row>43</xdr:row>
          <xdr:rowOff>152400</xdr:rowOff>
        </xdr:from>
        <xdr:to>
          <xdr:col>4</xdr:col>
          <xdr:colOff>104775</xdr:colOff>
          <xdr:row>44</xdr:row>
          <xdr:rowOff>161925</xdr:rowOff>
        </xdr:to>
        <xdr:sp macro="" textlink="">
          <xdr:nvSpPr>
            <xdr:cNvPr id="255078" name="Check Box 102" hidden="1">
              <a:extLst>
                <a:ext uri="{63B3BB69-23CF-44E3-9099-C40C66FF867C}">
                  <a14:compatExt spid="_x0000_s255078"/>
                </a:ext>
                <a:ext uri="{FF2B5EF4-FFF2-40B4-BE49-F238E27FC236}">
                  <a16:creationId xmlns:a16="http://schemas.microsoft.com/office/drawing/2014/main" id="{00000000-0008-0000-2F00-000066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45</xdr:row>
          <xdr:rowOff>0</xdr:rowOff>
        </xdr:from>
        <xdr:to>
          <xdr:col>4</xdr:col>
          <xdr:colOff>104775</xdr:colOff>
          <xdr:row>46</xdr:row>
          <xdr:rowOff>9525</xdr:rowOff>
        </xdr:to>
        <xdr:sp macro="" textlink="">
          <xdr:nvSpPr>
            <xdr:cNvPr id="255079" name="Check Box 103" hidden="1">
              <a:extLst>
                <a:ext uri="{63B3BB69-23CF-44E3-9099-C40C66FF867C}">
                  <a14:compatExt spid="_x0000_s255079"/>
                </a:ext>
                <a:ext uri="{FF2B5EF4-FFF2-40B4-BE49-F238E27FC236}">
                  <a16:creationId xmlns:a16="http://schemas.microsoft.com/office/drawing/2014/main" id="{00000000-0008-0000-2F00-000067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76200</xdr:colOff>
      <xdr:row>45</xdr:row>
      <xdr:rowOff>18316</xdr:rowOff>
    </xdr:from>
    <xdr:to>
      <xdr:col>25</xdr:col>
      <xdr:colOff>76200</xdr:colOff>
      <xdr:row>47</xdr:row>
      <xdr:rowOff>0</xdr:rowOff>
    </xdr:to>
    <xdr:sp macro="" textlink="">
      <xdr:nvSpPr>
        <xdr:cNvPr id="79" name="AutoShape 10">
          <a:extLst>
            <a:ext uri="{FF2B5EF4-FFF2-40B4-BE49-F238E27FC236}">
              <a16:creationId xmlns:a16="http://schemas.microsoft.com/office/drawing/2014/main" id="{00000000-0008-0000-2F00-00004F000000}"/>
            </a:ext>
          </a:extLst>
        </xdr:cNvPr>
        <xdr:cNvSpPr>
          <a:spLocks noChangeArrowheads="1"/>
        </xdr:cNvSpPr>
      </xdr:nvSpPr>
      <xdr:spPr bwMode="auto">
        <a:xfrm>
          <a:off x="1104900" y="6161941"/>
          <a:ext cx="3438525" cy="324584"/>
        </a:xfrm>
        <a:prstGeom prst="bracketPair">
          <a:avLst>
            <a:gd name="adj" fmla="val 13641"/>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161925</xdr:colOff>
          <xdr:row>43</xdr:row>
          <xdr:rowOff>152400</xdr:rowOff>
        </xdr:from>
        <xdr:to>
          <xdr:col>11</xdr:col>
          <xdr:colOff>104775</xdr:colOff>
          <xdr:row>44</xdr:row>
          <xdr:rowOff>161925</xdr:rowOff>
        </xdr:to>
        <xdr:sp macro="" textlink="">
          <xdr:nvSpPr>
            <xdr:cNvPr id="255082" name="Check Box 106" hidden="1">
              <a:extLst>
                <a:ext uri="{63B3BB69-23CF-44E3-9099-C40C66FF867C}">
                  <a14:compatExt spid="_x0000_s255082"/>
                </a:ext>
                <a:ext uri="{FF2B5EF4-FFF2-40B4-BE49-F238E27FC236}">
                  <a16:creationId xmlns:a16="http://schemas.microsoft.com/office/drawing/2014/main" id="{00000000-0008-0000-2F00-00006A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161925</xdr:colOff>
          <xdr:row>43</xdr:row>
          <xdr:rowOff>152400</xdr:rowOff>
        </xdr:from>
        <xdr:to>
          <xdr:col>19</xdr:col>
          <xdr:colOff>104775</xdr:colOff>
          <xdr:row>44</xdr:row>
          <xdr:rowOff>161925</xdr:rowOff>
        </xdr:to>
        <xdr:sp macro="" textlink="">
          <xdr:nvSpPr>
            <xdr:cNvPr id="255083" name="Check Box 107" hidden="1">
              <a:extLst>
                <a:ext uri="{63B3BB69-23CF-44E3-9099-C40C66FF867C}">
                  <a14:compatExt spid="_x0000_s255083"/>
                </a:ext>
                <a:ext uri="{FF2B5EF4-FFF2-40B4-BE49-F238E27FC236}">
                  <a16:creationId xmlns:a16="http://schemas.microsoft.com/office/drawing/2014/main" id="{00000000-0008-0000-2F00-00006BE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47625</xdr:colOff>
          <xdr:row>52</xdr:row>
          <xdr:rowOff>57150</xdr:rowOff>
        </xdr:from>
        <xdr:to>
          <xdr:col>25</xdr:col>
          <xdr:colOff>171451</xdr:colOff>
          <xdr:row>53</xdr:row>
          <xdr:rowOff>95250</xdr:rowOff>
        </xdr:to>
        <xdr:grpSp>
          <xdr:nvGrpSpPr>
            <xdr:cNvPr id="67" name="グループ化 66">
              <a:extLst>
                <a:ext uri="{FF2B5EF4-FFF2-40B4-BE49-F238E27FC236}">
                  <a16:creationId xmlns:a16="http://schemas.microsoft.com/office/drawing/2014/main" id="{00000000-0008-0000-2F00-000043000000}"/>
                </a:ext>
              </a:extLst>
            </xdr:cNvPr>
            <xdr:cNvGrpSpPr/>
          </xdr:nvGrpSpPr>
          <xdr:grpSpPr>
            <a:xfrm>
              <a:off x="2162175" y="8858250"/>
              <a:ext cx="2476501" cy="209550"/>
              <a:chOff x="1323987" y="8341440"/>
              <a:chExt cx="2476486" cy="209549"/>
            </a:xfrm>
          </xdr:grpSpPr>
          <xdr:sp macro="" textlink="">
            <xdr:nvSpPr>
              <xdr:cNvPr id="255087" name="Check Box 111" hidden="1">
                <a:extLst>
                  <a:ext uri="{63B3BB69-23CF-44E3-9099-C40C66FF867C}">
                    <a14:compatExt spid="_x0000_s255087"/>
                  </a:ext>
                  <a:ext uri="{FF2B5EF4-FFF2-40B4-BE49-F238E27FC236}">
                    <a16:creationId xmlns:a16="http://schemas.microsoft.com/office/drawing/2014/main" id="{00000000-0008-0000-2F00-00006FE40300}"/>
                  </a:ext>
                </a:extLst>
              </xdr:cNvPr>
              <xdr:cNvSpPr/>
            </xdr:nvSpPr>
            <xdr:spPr bwMode="auto">
              <a:xfrm>
                <a:off x="1323987" y="8372475"/>
                <a:ext cx="666762"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88" name="Check Box 112" hidden="1">
                <a:extLst>
                  <a:ext uri="{63B3BB69-23CF-44E3-9099-C40C66FF867C}">
                    <a14:compatExt spid="_x0000_s255088"/>
                  </a:ext>
                  <a:ext uri="{FF2B5EF4-FFF2-40B4-BE49-F238E27FC236}">
                    <a16:creationId xmlns:a16="http://schemas.microsoft.com/office/drawing/2014/main" id="{00000000-0008-0000-2F00-000070E40300}"/>
                  </a:ext>
                </a:extLst>
              </xdr:cNvPr>
              <xdr:cNvSpPr/>
            </xdr:nvSpPr>
            <xdr:spPr bwMode="auto">
              <a:xfrm>
                <a:off x="3019426" y="8341440"/>
                <a:ext cx="781047" cy="2095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sp macro="" textlink="">
            <xdr:nvSpPr>
              <xdr:cNvPr id="255089" name="Check Box 113" hidden="1">
                <a:extLst>
                  <a:ext uri="{63B3BB69-23CF-44E3-9099-C40C66FF867C}">
                    <a14:compatExt spid="_x0000_s255089"/>
                  </a:ext>
                  <a:ext uri="{FF2B5EF4-FFF2-40B4-BE49-F238E27FC236}">
                    <a16:creationId xmlns:a16="http://schemas.microsoft.com/office/drawing/2014/main" id="{00000000-0008-0000-2F00-000071E40300}"/>
                  </a:ext>
                </a:extLst>
              </xdr:cNvPr>
              <xdr:cNvSpPr/>
            </xdr:nvSpPr>
            <xdr:spPr bwMode="auto">
              <a:xfrm>
                <a:off x="2181225" y="8372475"/>
                <a:ext cx="67627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0</xdr:colOff>
      <xdr:row>18</xdr:row>
      <xdr:rowOff>0</xdr:rowOff>
    </xdr:from>
    <xdr:to>
      <xdr:col>25</xdr:col>
      <xdr:colOff>114300</xdr:colOff>
      <xdr:row>19</xdr:row>
      <xdr:rowOff>114300</xdr:rowOff>
    </xdr:to>
    <xdr:sp macro="" textlink="">
      <xdr:nvSpPr>
        <xdr:cNvPr id="55" name="AutoShape 10">
          <a:extLst>
            <a:ext uri="{FF2B5EF4-FFF2-40B4-BE49-F238E27FC236}">
              <a16:creationId xmlns:a16="http://schemas.microsoft.com/office/drawing/2014/main" id="{00000000-0008-0000-2800-000004000000}"/>
            </a:ext>
          </a:extLst>
        </xdr:cNvPr>
        <xdr:cNvSpPr>
          <a:spLocks noChangeArrowheads="1"/>
        </xdr:cNvSpPr>
      </xdr:nvSpPr>
      <xdr:spPr bwMode="auto">
        <a:xfrm>
          <a:off x="485775" y="2971800"/>
          <a:ext cx="4095750" cy="285750"/>
        </a:xfrm>
        <a:prstGeom prst="bracketPair">
          <a:avLst>
            <a:gd name="adj" fmla="val 19613"/>
          </a:avLst>
        </a:prstGeom>
        <a:noFill/>
        <a:ln w="9525">
          <a:solidFill>
            <a:srgbClr val="FF0000"/>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mc:AlternateContent xmlns:mc="http://schemas.openxmlformats.org/markup-compatibility/2006">
    <mc:Choice xmlns:a14="http://schemas.microsoft.com/office/drawing/2010/main" Requires="a14">
      <xdr:twoCellAnchor>
        <xdr:from>
          <xdr:col>17</xdr:col>
          <xdr:colOff>0</xdr:colOff>
          <xdr:row>21</xdr:row>
          <xdr:rowOff>0</xdr:rowOff>
        </xdr:from>
        <xdr:to>
          <xdr:col>25</xdr:col>
          <xdr:colOff>266700</xdr:colOff>
          <xdr:row>22</xdr:row>
          <xdr:rowOff>0</xdr:rowOff>
        </xdr:to>
        <xdr:grpSp>
          <xdr:nvGrpSpPr>
            <xdr:cNvPr id="56" name="グループ化 55">
              <a:extLst>
                <a:ext uri="{FF2B5EF4-FFF2-40B4-BE49-F238E27FC236}">
                  <a16:creationId xmlns:a16="http://schemas.microsoft.com/office/drawing/2014/main" id="{00000000-0008-0000-2800-000051000000}"/>
                </a:ext>
              </a:extLst>
            </xdr:cNvPr>
            <xdr:cNvGrpSpPr/>
          </xdr:nvGrpSpPr>
          <xdr:grpSpPr>
            <a:xfrm>
              <a:off x="3019425" y="3486150"/>
              <a:ext cx="1714500" cy="171450"/>
              <a:chOff x="3105050" y="1085850"/>
              <a:chExt cx="1447783" cy="209550"/>
            </a:xfrm>
          </xdr:grpSpPr>
          <xdr:sp macro="" textlink="">
            <xdr:nvSpPr>
              <xdr:cNvPr id="255090" name="Check Box 114" hidden="1">
                <a:extLst>
                  <a:ext uri="{63B3BB69-23CF-44E3-9099-C40C66FF867C}">
                    <a14:compatExt spid="_x0000_s255090"/>
                  </a:ext>
                  <a:ext uri="{FF2B5EF4-FFF2-40B4-BE49-F238E27FC236}">
                    <a16:creationId xmlns:a16="http://schemas.microsoft.com/office/drawing/2014/main" id="{00000000-0008-0000-2800-000033E40300}"/>
                  </a:ext>
                </a:extLst>
              </xdr:cNvPr>
              <xdr:cNvSpPr/>
            </xdr:nvSpPr>
            <xdr:spPr bwMode="auto">
              <a:xfrm>
                <a:off x="3105050" y="1085850"/>
                <a:ext cx="66674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255091" name="Check Box 115" hidden="1">
                <a:extLst>
                  <a:ext uri="{63B3BB69-23CF-44E3-9099-C40C66FF867C}">
                    <a14:compatExt spid="_x0000_s255091"/>
                  </a:ext>
                  <a:ext uri="{FF2B5EF4-FFF2-40B4-BE49-F238E27FC236}">
                    <a16:creationId xmlns:a16="http://schemas.microsoft.com/office/drawing/2014/main" id="{00000000-0008-0000-2800-000034E40300}"/>
                  </a:ext>
                </a:extLst>
              </xdr:cNvPr>
              <xdr:cNvSpPr/>
            </xdr:nvSpPr>
            <xdr:spPr bwMode="auto">
              <a:xfrm>
                <a:off x="3876559" y="1085850"/>
                <a:ext cx="6762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0</xdr:colOff>
          <xdr:row>11</xdr:row>
          <xdr:rowOff>0</xdr:rowOff>
        </xdr:from>
        <xdr:to>
          <xdr:col>25</xdr:col>
          <xdr:colOff>0</xdr:colOff>
          <xdr:row>12</xdr:row>
          <xdr:rowOff>0</xdr:rowOff>
        </xdr:to>
        <xdr:grpSp>
          <xdr:nvGrpSpPr>
            <xdr:cNvPr id="65" name="グループ化 64">
              <a:extLst>
                <a:ext uri="{FF2B5EF4-FFF2-40B4-BE49-F238E27FC236}">
                  <a16:creationId xmlns:a16="http://schemas.microsoft.com/office/drawing/2014/main" id="{00000000-0008-0000-3000-000041000000}"/>
                </a:ext>
              </a:extLst>
            </xdr:cNvPr>
            <xdr:cNvGrpSpPr/>
          </xdr:nvGrpSpPr>
          <xdr:grpSpPr>
            <a:xfrm>
              <a:off x="3019425" y="1771650"/>
              <a:ext cx="1447800" cy="171450"/>
              <a:chOff x="3105126" y="1085850"/>
              <a:chExt cx="1448042" cy="209550"/>
            </a:xfrm>
          </xdr:grpSpPr>
          <xdr:sp macro="" textlink="">
            <xdr:nvSpPr>
              <xdr:cNvPr id="679974" name="Check Box 38" hidden="1">
                <a:extLst>
                  <a:ext uri="{63B3BB69-23CF-44E3-9099-C40C66FF867C}">
                    <a14:compatExt spid="_x0000_s679974"/>
                  </a:ext>
                  <a:ext uri="{FF2B5EF4-FFF2-40B4-BE49-F238E27FC236}">
                    <a16:creationId xmlns:a16="http://schemas.microsoft.com/office/drawing/2014/main" id="{00000000-0008-0000-3000-000026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sp macro="" textlink="">
            <xdr:nvSpPr>
              <xdr:cNvPr id="679975" name="Check Box 39" hidden="1">
                <a:extLst>
                  <a:ext uri="{63B3BB69-23CF-44E3-9099-C40C66FF867C}">
                    <a14:compatExt spid="_x0000_s679975"/>
                  </a:ext>
                  <a:ext uri="{FF2B5EF4-FFF2-40B4-BE49-F238E27FC236}">
                    <a16:creationId xmlns:a16="http://schemas.microsoft.com/office/drawing/2014/main" id="{00000000-0008-0000-3000-000027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xdr:twoCellAnchor>
    <xdr:from>
      <xdr:col>2</xdr:col>
      <xdr:colOff>104775</xdr:colOff>
      <xdr:row>12</xdr:row>
      <xdr:rowOff>161925</xdr:rowOff>
    </xdr:from>
    <xdr:to>
      <xdr:col>25</xdr:col>
      <xdr:colOff>85725</xdr:colOff>
      <xdr:row>16</xdr:row>
      <xdr:rowOff>57150</xdr:rowOff>
    </xdr:to>
    <xdr:sp macro="" textlink="">
      <xdr:nvSpPr>
        <xdr:cNvPr id="7" name="大かっこ 6">
          <a:extLst>
            <a:ext uri="{FF2B5EF4-FFF2-40B4-BE49-F238E27FC236}">
              <a16:creationId xmlns:a16="http://schemas.microsoft.com/office/drawing/2014/main" id="{00000000-0008-0000-3000-000007000000}"/>
            </a:ext>
          </a:extLst>
        </xdr:cNvPr>
        <xdr:cNvSpPr/>
      </xdr:nvSpPr>
      <xdr:spPr>
        <a:xfrm>
          <a:off x="523875" y="2190750"/>
          <a:ext cx="4143375" cy="5810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17</xdr:col>
          <xdr:colOff>0</xdr:colOff>
          <xdr:row>19</xdr:row>
          <xdr:rowOff>0</xdr:rowOff>
        </xdr:from>
        <xdr:to>
          <xdr:col>25</xdr:col>
          <xdr:colOff>0</xdr:colOff>
          <xdr:row>20</xdr:row>
          <xdr:rowOff>0</xdr:rowOff>
        </xdr:to>
        <xdr:grpSp>
          <xdr:nvGrpSpPr>
            <xdr:cNvPr id="75" name="グループ化 74">
              <a:extLst>
                <a:ext uri="{FF2B5EF4-FFF2-40B4-BE49-F238E27FC236}">
                  <a16:creationId xmlns:a16="http://schemas.microsoft.com/office/drawing/2014/main" id="{00000000-0008-0000-3000-00004B000000}"/>
                </a:ext>
              </a:extLst>
            </xdr:cNvPr>
            <xdr:cNvGrpSpPr/>
          </xdr:nvGrpSpPr>
          <xdr:grpSpPr>
            <a:xfrm>
              <a:off x="3019425" y="3143250"/>
              <a:ext cx="1447800" cy="171450"/>
              <a:chOff x="3105126" y="1085850"/>
              <a:chExt cx="1448042" cy="209550"/>
            </a:xfrm>
          </xdr:grpSpPr>
          <xdr:sp macro="" textlink="">
            <xdr:nvSpPr>
              <xdr:cNvPr id="679980" name="Check Box 44" hidden="1">
                <a:extLst>
                  <a:ext uri="{63B3BB69-23CF-44E3-9099-C40C66FF867C}">
                    <a14:compatExt spid="_x0000_s679980"/>
                  </a:ext>
                  <a:ext uri="{FF2B5EF4-FFF2-40B4-BE49-F238E27FC236}">
                    <a16:creationId xmlns:a16="http://schemas.microsoft.com/office/drawing/2014/main" id="{00000000-0008-0000-3000-00002C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1" name="Check Box 45" hidden="1">
                <a:extLst>
                  <a:ext uri="{63B3BB69-23CF-44E3-9099-C40C66FF867C}">
                    <a14:compatExt spid="_x0000_s679981"/>
                  </a:ext>
                  <a:ext uri="{FF2B5EF4-FFF2-40B4-BE49-F238E27FC236}">
                    <a16:creationId xmlns:a16="http://schemas.microsoft.com/office/drawing/2014/main" id="{00000000-0008-0000-3000-00002D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7</xdr:row>
          <xdr:rowOff>0</xdr:rowOff>
        </xdr:from>
        <xdr:to>
          <xdr:col>25</xdr:col>
          <xdr:colOff>0</xdr:colOff>
          <xdr:row>8</xdr:row>
          <xdr:rowOff>0</xdr:rowOff>
        </xdr:to>
        <xdr:grpSp>
          <xdr:nvGrpSpPr>
            <xdr:cNvPr id="45" name="グループ化 44">
              <a:extLst>
                <a:ext uri="{FF2B5EF4-FFF2-40B4-BE49-F238E27FC236}">
                  <a16:creationId xmlns:a16="http://schemas.microsoft.com/office/drawing/2014/main" id="{00000000-0008-0000-3000-00002D000000}"/>
                </a:ext>
              </a:extLst>
            </xdr:cNvPr>
            <xdr:cNvGrpSpPr/>
          </xdr:nvGrpSpPr>
          <xdr:grpSpPr>
            <a:xfrm>
              <a:off x="3019425" y="1085850"/>
              <a:ext cx="1447800" cy="171450"/>
              <a:chOff x="3105126" y="1085850"/>
              <a:chExt cx="1448042" cy="209550"/>
            </a:xfrm>
          </xdr:grpSpPr>
          <xdr:sp macro="" textlink="">
            <xdr:nvSpPr>
              <xdr:cNvPr id="679984" name="Check Box 48" hidden="1">
                <a:extLst>
                  <a:ext uri="{63B3BB69-23CF-44E3-9099-C40C66FF867C}">
                    <a14:compatExt spid="_x0000_s679984"/>
                  </a:ext>
                  <a:ext uri="{FF2B5EF4-FFF2-40B4-BE49-F238E27FC236}">
                    <a16:creationId xmlns:a16="http://schemas.microsoft.com/office/drawing/2014/main" id="{00000000-0008-0000-3000-000030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5" name="Check Box 49" hidden="1">
                <a:extLst>
                  <a:ext uri="{63B3BB69-23CF-44E3-9099-C40C66FF867C}">
                    <a14:compatExt spid="_x0000_s679985"/>
                  </a:ext>
                  <a:ext uri="{FF2B5EF4-FFF2-40B4-BE49-F238E27FC236}">
                    <a16:creationId xmlns:a16="http://schemas.microsoft.com/office/drawing/2014/main" id="{00000000-0008-0000-3000-000031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30</xdr:row>
          <xdr:rowOff>0</xdr:rowOff>
        </xdr:from>
        <xdr:to>
          <xdr:col>25</xdr:col>
          <xdr:colOff>0</xdr:colOff>
          <xdr:row>31</xdr:row>
          <xdr:rowOff>0</xdr:rowOff>
        </xdr:to>
        <xdr:grpSp>
          <xdr:nvGrpSpPr>
            <xdr:cNvPr id="48" name="グループ化 47">
              <a:extLst>
                <a:ext uri="{FF2B5EF4-FFF2-40B4-BE49-F238E27FC236}">
                  <a16:creationId xmlns:a16="http://schemas.microsoft.com/office/drawing/2014/main" id="{00000000-0008-0000-3000-000030000000}"/>
                </a:ext>
              </a:extLst>
            </xdr:cNvPr>
            <xdr:cNvGrpSpPr/>
          </xdr:nvGrpSpPr>
          <xdr:grpSpPr>
            <a:xfrm>
              <a:off x="3019425" y="5029200"/>
              <a:ext cx="1447800" cy="171450"/>
              <a:chOff x="3105126" y="1085850"/>
              <a:chExt cx="1448042" cy="209550"/>
            </a:xfrm>
          </xdr:grpSpPr>
          <xdr:sp macro="" textlink="">
            <xdr:nvSpPr>
              <xdr:cNvPr id="679986" name="Check Box 50" hidden="1">
                <a:extLst>
                  <a:ext uri="{63B3BB69-23CF-44E3-9099-C40C66FF867C}">
                    <a14:compatExt spid="_x0000_s679986"/>
                  </a:ext>
                  <a:ext uri="{FF2B5EF4-FFF2-40B4-BE49-F238E27FC236}">
                    <a16:creationId xmlns:a16="http://schemas.microsoft.com/office/drawing/2014/main" id="{00000000-0008-0000-3000-000032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7" name="Check Box 51" hidden="1">
                <a:extLst>
                  <a:ext uri="{63B3BB69-23CF-44E3-9099-C40C66FF867C}">
                    <a14:compatExt spid="_x0000_s679987"/>
                  </a:ext>
                  <a:ext uri="{FF2B5EF4-FFF2-40B4-BE49-F238E27FC236}">
                    <a16:creationId xmlns:a16="http://schemas.microsoft.com/office/drawing/2014/main" id="{00000000-0008-0000-3000-000033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27</xdr:row>
          <xdr:rowOff>0</xdr:rowOff>
        </xdr:from>
        <xdr:to>
          <xdr:col>25</xdr:col>
          <xdr:colOff>0</xdr:colOff>
          <xdr:row>28</xdr:row>
          <xdr:rowOff>0</xdr:rowOff>
        </xdr:to>
        <xdr:grpSp>
          <xdr:nvGrpSpPr>
            <xdr:cNvPr id="51" name="グループ化 50">
              <a:extLst>
                <a:ext uri="{FF2B5EF4-FFF2-40B4-BE49-F238E27FC236}">
                  <a16:creationId xmlns:a16="http://schemas.microsoft.com/office/drawing/2014/main" id="{00000000-0008-0000-3000-000033000000}"/>
                </a:ext>
              </a:extLst>
            </xdr:cNvPr>
            <xdr:cNvGrpSpPr/>
          </xdr:nvGrpSpPr>
          <xdr:grpSpPr>
            <a:xfrm>
              <a:off x="3019425" y="4514850"/>
              <a:ext cx="1447800" cy="171450"/>
              <a:chOff x="3105126" y="1085850"/>
              <a:chExt cx="1448042" cy="209550"/>
            </a:xfrm>
          </xdr:grpSpPr>
          <xdr:sp macro="" textlink="">
            <xdr:nvSpPr>
              <xdr:cNvPr id="679988" name="Check Box 52" hidden="1">
                <a:extLst>
                  <a:ext uri="{63B3BB69-23CF-44E3-9099-C40C66FF867C}">
                    <a14:compatExt spid="_x0000_s679988"/>
                  </a:ext>
                  <a:ext uri="{FF2B5EF4-FFF2-40B4-BE49-F238E27FC236}">
                    <a16:creationId xmlns:a16="http://schemas.microsoft.com/office/drawing/2014/main" id="{00000000-0008-0000-3000-000034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89" name="Check Box 53" hidden="1">
                <a:extLst>
                  <a:ext uri="{63B3BB69-23CF-44E3-9099-C40C66FF867C}">
                    <a14:compatExt spid="_x0000_s679989"/>
                  </a:ext>
                  <a:ext uri="{FF2B5EF4-FFF2-40B4-BE49-F238E27FC236}">
                    <a16:creationId xmlns:a16="http://schemas.microsoft.com/office/drawing/2014/main" id="{00000000-0008-0000-3000-000035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0</xdr:rowOff>
        </xdr:from>
        <xdr:to>
          <xdr:col>25</xdr:col>
          <xdr:colOff>0</xdr:colOff>
          <xdr:row>34</xdr:row>
          <xdr:rowOff>0</xdr:rowOff>
        </xdr:to>
        <xdr:grpSp>
          <xdr:nvGrpSpPr>
            <xdr:cNvPr id="54" name="グループ化 53">
              <a:extLst>
                <a:ext uri="{FF2B5EF4-FFF2-40B4-BE49-F238E27FC236}">
                  <a16:creationId xmlns:a16="http://schemas.microsoft.com/office/drawing/2014/main" id="{00000000-0008-0000-3000-000036000000}"/>
                </a:ext>
              </a:extLst>
            </xdr:cNvPr>
            <xdr:cNvGrpSpPr/>
          </xdr:nvGrpSpPr>
          <xdr:grpSpPr>
            <a:xfrm>
              <a:off x="3019425" y="5543550"/>
              <a:ext cx="1447800" cy="171450"/>
              <a:chOff x="3105126" y="1085850"/>
              <a:chExt cx="1448042" cy="209550"/>
            </a:xfrm>
          </xdr:grpSpPr>
          <xdr:sp macro="" textlink="">
            <xdr:nvSpPr>
              <xdr:cNvPr id="679990" name="Check Box 54" hidden="1">
                <a:extLst>
                  <a:ext uri="{63B3BB69-23CF-44E3-9099-C40C66FF867C}">
                    <a14:compatExt spid="_x0000_s679990"/>
                  </a:ext>
                  <a:ext uri="{FF2B5EF4-FFF2-40B4-BE49-F238E27FC236}">
                    <a16:creationId xmlns:a16="http://schemas.microsoft.com/office/drawing/2014/main" id="{00000000-0008-0000-3000-000036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1" name="Check Box 55" hidden="1">
                <a:extLst>
                  <a:ext uri="{63B3BB69-23CF-44E3-9099-C40C66FF867C}">
                    <a14:compatExt spid="_x0000_s679991"/>
                  </a:ext>
                  <a:ext uri="{FF2B5EF4-FFF2-40B4-BE49-F238E27FC236}">
                    <a16:creationId xmlns:a16="http://schemas.microsoft.com/office/drawing/2014/main" id="{00000000-0008-0000-3000-000037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24</xdr:row>
          <xdr:rowOff>0</xdr:rowOff>
        </xdr:from>
        <xdr:to>
          <xdr:col>25</xdr:col>
          <xdr:colOff>0</xdr:colOff>
          <xdr:row>25</xdr:row>
          <xdr:rowOff>0</xdr:rowOff>
        </xdr:to>
        <xdr:grpSp>
          <xdr:nvGrpSpPr>
            <xdr:cNvPr id="24" name="グループ化 23">
              <a:extLst>
                <a:ext uri="{FF2B5EF4-FFF2-40B4-BE49-F238E27FC236}">
                  <a16:creationId xmlns:a16="http://schemas.microsoft.com/office/drawing/2014/main" id="{00000000-0008-0000-3000-000018000000}"/>
                </a:ext>
              </a:extLst>
            </xdr:cNvPr>
            <xdr:cNvGrpSpPr/>
          </xdr:nvGrpSpPr>
          <xdr:grpSpPr>
            <a:xfrm>
              <a:off x="3019425" y="4000500"/>
              <a:ext cx="1447800" cy="171450"/>
              <a:chOff x="3105126" y="1085850"/>
              <a:chExt cx="1448042" cy="209550"/>
            </a:xfrm>
          </xdr:grpSpPr>
          <xdr:sp macro="" textlink="">
            <xdr:nvSpPr>
              <xdr:cNvPr id="679998" name="Check Box 62" hidden="1">
                <a:extLst>
                  <a:ext uri="{63B3BB69-23CF-44E3-9099-C40C66FF867C}">
                    <a14:compatExt spid="_x0000_s679998"/>
                  </a:ext>
                  <a:ext uri="{FF2B5EF4-FFF2-40B4-BE49-F238E27FC236}">
                    <a16:creationId xmlns:a16="http://schemas.microsoft.com/office/drawing/2014/main" id="{00000000-0008-0000-3000-00003E600A00}"/>
                  </a:ext>
                </a:extLst>
              </xdr:cNvPr>
              <xdr:cNvSpPr/>
            </xdr:nvSpPr>
            <xdr:spPr bwMode="auto">
              <a:xfrm>
                <a:off x="3105126" y="1085850"/>
                <a:ext cx="66673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79999" name="Check Box 63" hidden="1">
                <a:extLst>
                  <a:ext uri="{63B3BB69-23CF-44E3-9099-C40C66FF867C}">
                    <a14:compatExt spid="_x0000_s679999"/>
                  </a:ext>
                  <a:ext uri="{FF2B5EF4-FFF2-40B4-BE49-F238E27FC236}">
                    <a16:creationId xmlns:a16="http://schemas.microsoft.com/office/drawing/2014/main" id="{00000000-0008-0000-3000-00003F600A00}"/>
                  </a:ext>
                </a:extLst>
              </xdr:cNvPr>
              <xdr:cNvSpPr/>
            </xdr:nvSpPr>
            <xdr:spPr bwMode="auto">
              <a:xfrm>
                <a:off x="3876890" y="1085850"/>
                <a:ext cx="676278"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129538</xdr:colOff>
          <xdr:row>11</xdr:row>
          <xdr:rowOff>0</xdr:rowOff>
        </xdr:from>
        <xdr:to>
          <xdr:col>25</xdr:col>
          <xdr:colOff>464818</xdr:colOff>
          <xdr:row>12</xdr:row>
          <xdr:rowOff>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3749038" y="1600200"/>
              <a:ext cx="1240155" cy="171450"/>
              <a:chOff x="3314690" y="1066800"/>
              <a:chExt cx="1148907" cy="209550"/>
            </a:xfrm>
          </xdr:grpSpPr>
          <xdr:sp macro="" textlink="">
            <xdr:nvSpPr>
              <xdr:cNvPr id="1844225" name="Check Box 1" descr="ない" hidden="1">
                <a:extLst>
                  <a:ext uri="{63B3BB69-23CF-44E3-9099-C40C66FF867C}">
                    <a14:compatExt spid="_x0000_s1844225"/>
                  </a:ext>
                  <a:ext uri="{FF2B5EF4-FFF2-40B4-BE49-F238E27FC236}">
                    <a16:creationId xmlns:a16="http://schemas.microsoft.com/office/drawing/2014/main" id="{00000000-0008-0000-0400-000001241C00}"/>
                  </a:ext>
                </a:extLst>
              </xdr:cNvPr>
              <xdr:cNvSpPr/>
            </xdr:nvSpPr>
            <xdr:spPr bwMode="auto">
              <a:xfrm>
                <a:off x="3314690"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26" name="Check Box 2" descr="ない" hidden="1">
                <a:extLst>
                  <a:ext uri="{63B3BB69-23CF-44E3-9099-C40C66FF867C}">
                    <a14:compatExt spid="_x0000_s1844226"/>
                  </a:ext>
                  <a:ext uri="{FF2B5EF4-FFF2-40B4-BE49-F238E27FC236}">
                    <a16:creationId xmlns:a16="http://schemas.microsoft.com/office/drawing/2014/main" id="{00000000-0008-0000-0400-000002241C00}"/>
                  </a:ext>
                </a:extLst>
              </xdr:cNvPr>
              <xdr:cNvSpPr/>
            </xdr:nvSpPr>
            <xdr:spPr bwMode="auto">
              <a:xfrm>
                <a:off x="397782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18</xdr:row>
          <xdr:rowOff>57150</xdr:rowOff>
        </xdr:from>
        <xdr:to>
          <xdr:col>25</xdr:col>
          <xdr:colOff>521970</xdr:colOff>
          <xdr:row>20</xdr:row>
          <xdr:rowOff>9525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3705225" y="2771775"/>
              <a:ext cx="1341120" cy="209550"/>
              <a:chOff x="3257501" y="2286000"/>
              <a:chExt cx="1371595" cy="209550"/>
            </a:xfrm>
          </xdr:grpSpPr>
          <xdr:sp macro="" textlink="">
            <xdr:nvSpPr>
              <xdr:cNvPr id="1844227" name="Check Box 3" descr="ない" hidden="1">
                <a:extLst>
                  <a:ext uri="{63B3BB69-23CF-44E3-9099-C40C66FF867C}">
                    <a14:compatExt spid="_x0000_s1844227"/>
                  </a:ext>
                  <a:ext uri="{FF2B5EF4-FFF2-40B4-BE49-F238E27FC236}">
                    <a16:creationId xmlns:a16="http://schemas.microsoft.com/office/drawing/2014/main" id="{00000000-0008-0000-0400-000003241C00}"/>
                  </a:ext>
                </a:extLst>
              </xdr:cNvPr>
              <xdr:cNvSpPr/>
            </xdr:nvSpPr>
            <xdr:spPr bwMode="auto">
              <a:xfrm>
                <a:off x="3257501"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28" name="Check Box 4" descr="ない" hidden="1">
                <a:extLst>
                  <a:ext uri="{63B3BB69-23CF-44E3-9099-C40C66FF867C}">
                    <a14:compatExt spid="_x0000_s1844228"/>
                  </a:ext>
                  <a:ext uri="{FF2B5EF4-FFF2-40B4-BE49-F238E27FC236}">
                    <a16:creationId xmlns:a16="http://schemas.microsoft.com/office/drawing/2014/main" id="{00000000-0008-0000-0400-000004241C00}"/>
                  </a:ext>
                </a:extLst>
              </xdr:cNvPr>
              <xdr:cNvSpPr/>
            </xdr:nvSpPr>
            <xdr:spPr bwMode="auto">
              <a:xfrm>
                <a:off x="3981396"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35</xdr:row>
          <xdr:rowOff>0</xdr:rowOff>
        </xdr:from>
        <xdr:to>
          <xdr:col>25</xdr:col>
          <xdr:colOff>447675</xdr:colOff>
          <xdr:row>36</xdr:row>
          <xdr:rowOff>37350</xdr:rowOff>
        </xdr:to>
        <xdr:grpSp>
          <xdr:nvGrpSpPr>
            <xdr:cNvPr id="4" name="グループ化 3">
              <a:extLst>
                <a:ext uri="{FF2B5EF4-FFF2-40B4-BE49-F238E27FC236}">
                  <a16:creationId xmlns:a16="http://schemas.microsoft.com/office/drawing/2014/main" id="{00000000-0008-0000-0400-000004000000}"/>
                </a:ext>
              </a:extLst>
            </xdr:cNvPr>
            <xdr:cNvGrpSpPr/>
          </xdr:nvGrpSpPr>
          <xdr:grpSpPr>
            <a:xfrm>
              <a:off x="3705225" y="5286375"/>
              <a:ext cx="1266825" cy="208800"/>
              <a:chOff x="3314708" y="1066800"/>
              <a:chExt cx="1133458" cy="209550"/>
            </a:xfrm>
          </xdr:grpSpPr>
          <xdr:sp macro="" textlink="">
            <xdr:nvSpPr>
              <xdr:cNvPr id="1844229" name="Check Box 5" descr="ない" hidden="1">
                <a:extLst>
                  <a:ext uri="{63B3BB69-23CF-44E3-9099-C40C66FF867C}">
                    <a14:compatExt spid="_x0000_s1844229"/>
                  </a:ext>
                  <a:ext uri="{FF2B5EF4-FFF2-40B4-BE49-F238E27FC236}">
                    <a16:creationId xmlns:a16="http://schemas.microsoft.com/office/drawing/2014/main" id="{00000000-0008-0000-0400-000005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30" name="Check Box 6" descr="ない" hidden="1">
                <a:extLst>
                  <a:ext uri="{63B3BB69-23CF-44E3-9099-C40C66FF867C}">
                    <a14:compatExt spid="_x0000_s1844230"/>
                  </a:ext>
                  <a:ext uri="{FF2B5EF4-FFF2-40B4-BE49-F238E27FC236}">
                    <a16:creationId xmlns:a16="http://schemas.microsoft.com/office/drawing/2014/main" id="{00000000-0008-0000-0400-000006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39</xdr:row>
          <xdr:rowOff>0</xdr:rowOff>
        </xdr:from>
        <xdr:to>
          <xdr:col>25</xdr:col>
          <xdr:colOff>447675</xdr:colOff>
          <xdr:row>40</xdr:row>
          <xdr:rowOff>37350</xdr:rowOff>
        </xdr:to>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3705225" y="5886450"/>
              <a:ext cx="1266825" cy="208800"/>
              <a:chOff x="3314708" y="1066800"/>
              <a:chExt cx="1133458" cy="209550"/>
            </a:xfrm>
          </xdr:grpSpPr>
          <xdr:sp macro="" textlink="">
            <xdr:nvSpPr>
              <xdr:cNvPr id="1844231" name="Check Box 7" descr="ない" hidden="1">
                <a:extLst>
                  <a:ext uri="{63B3BB69-23CF-44E3-9099-C40C66FF867C}">
                    <a14:compatExt spid="_x0000_s1844231"/>
                  </a:ext>
                  <a:ext uri="{FF2B5EF4-FFF2-40B4-BE49-F238E27FC236}">
                    <a16:creationId xmlns:a16="http://schemas.microsoft.com/office/drawing/2014/main" id="{00000000-0008-0000-0400-000007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32" name="Check Box 8" descr="ない" hidden="1">
                <a:extLst>
                  <a:ext uri="{63B3BB69-23CF-44E3-9099-C40C66FF867C}">
                    <a14:compatExt spid="_x0000_s1844232"/>
                  </a:ext>
                  <a:ext uri="{FF2B5EF4-FFF2-40B4-BE49-F238E27FC236}">
                    <a16:creationId xmlns:a16="http://schemas.microsoft.com/office/drawing/2014/main" id="{00000000-0008-0000-0400-000008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42</xdr:row>
          <xdr:rowOff>0</xdr:rowOff>
        </xdr:from>
        <xdr:to>
          <xdr:col>25</xdr:col>
          <xdr:colOff>447675</xdr:colOff>
          <xdr:row>43</xdr:row>
          <xdr:rowOff>37350</xdr:rowOff>
        </xdr:to>
        <xdr:grpSp>
          <xdr:nvGrpSpPr>
            <xdr:cNvPr id="6" name="グループ化 5">
              <a:extLst>
                <a:ext uri="{FF2B5EF4-FFF2-40B4-BE49-F238E27FC236}">
                  <a16:creationId xmlns:a16="http://schemas.microsoft.com/office/drawing/2014/main" id="{00000000-0008-0000-0400-000006000000}"/>
                </a:ext>
              </a:extLst>
            </xdr:cNvPr>
            <xdr:cNvGrpSpPr/>
          </xdr:nvGrpSpPr>
          <xdr:grpSpPr>
            <a:xfrm>
              <a:off x="3705225" y="6315075"/>
              <a:ext cx="1266825" cy="208800"/>
              <a:chOff x="3314708" y="1066800"/>
              <a:chExt cx="1133458" cy="209550"/>
            </a:xfrm>
          </xdr:grpSpPr>
          <xdr:sp macro="" textlink="">
            <xdr:nvSpPr>
              <xdr:cNvPr id="1844233" name="Check Box 9" descr="ない" hidden="1">
                <a:extLst>
                  <a:ext uri="{63B3BB69-23CF-44E3-9099-C40C66FF867C}">
                    <a14:compatExt spid="_x0000_s1844233"/>
                  </a:ext>
                  <a:ext uri="{FF2B5EF4-FFF2-40B4-BE49-F238E27FC236}">
                    <a16:creationId xmlns:a16="http://schemas.microsoft.com/office/drawing/2014/main" id="{00000000-0008-0000-0400-000009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34" name="Check Box 10" descr="ない" hidden="1">
                <a:extLst>
                  <a:ext uri="{63B3BB69-23CF-44E3-9099-C40C66FF867C}">
                    <a14:compatExt spid="_x0000_s1844234"/>
                  </a:ext>
                  <a:ext uri="{FF2B5EF4-FFF2-40B4-BE49-F238E27FC236}">
                    <a16:creationId xmlns:a16="http://schemas.microsoft.com/office/drawing/2014/main" id="{00000000-0008-0000-0400-00000A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50</xdr:row>
          <xdr:rowOff>0</xdr:rowOff>
        </xdr:from>
        <xdr:to>
          <xdr:col>25</xdr:col>
          <xdr:colOff>447675</xdr:colOff>
          <xdr:row>51</xdr:row>
          <xdr:rowOff>37350</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3705225" y="7515225"/>
              <a:ext cx="1266825" cy="208800"/>
              <a:chOff x="3314708" y="1066800"/>
              <a:chExt cx="1133458" cy="209550"/>
            </a:xfrm>
          </xdr:grpSpPr>
          <xdr:sp macro="" textlink="">
            <xdr:nvSpPr>
              <xdr:cNvPr id="1844235" name="Check Box 11" descr="ない" hidden="1">
                <a:extLst>
                  <a:ext uri="{63B3BB69-23CF-44E3-9099-C40C66FF867C}">
                    <a14:compatExt spid="_x0000_s1844235"/>
                  </a:ext>
                  <a:ext uri="{FF2B5EF4-FFF2-40B4-BE49-F238E27FC236}">
                    <a16:creationId xmlns:a16="http://schemas.microsoft.com/office/drawing/2014/main" id="{00000000-0008-0000-0400-00000B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36" name="Check Box 12" descr="ない" hidden="1">
                <a:extLst>
                  <a:ext uri="{63B3BB69-23CF-44E3-9099-C40C66FF867C}">
                    <a14:compatExt spid="_x0000_s1844236"/>
                  </a:ext>
                  <a:ext uri="{FF2B5EF4-FFF2-40B4-BE49-F238E27FC236}">
                    <a16:creationId xmlns:a16="http://schemas.microsoft.com/office/drawing/2014/main" id="{00000000-0008-0000-0400-00000C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53</xdr:row>
          <xdr:rowOff>0</xdr:rowOff>
        </xdr:from>
        <xdr:to>
          <xdr:col>25</xdr:col>
          <xdr:colOff>447675</xdr:colOff>
          <xdr:row>54</xdr:row>
          <xdr:rowOff>37350</xdr:rowOff>
        </xdr:to>
        <xdr:grpSp>
          <xdr:nvGrpSpPr>
            <xdr:cNvPr id="8" name="グループ化 7">
              <a:extLst>
                <a:ext uri="{FF2B5EF4-FFF2-40B4-BE49-F238E27FC236}">
                  <a16:creationId xmlns:a16="http://schemas.microsoft.com/office/drawing/2014/main" id="{00000000-0008-0000-0400-000008000000}"/>
                </a:ext>
              </a:extLst>
            </xdr:cNvPr>
            <xdr:cNvGrpSpPr/>
          </xdr:nvGrpSpPr>
          <xdr:grpSpPr>
            <a:xfrm>
              <a:off x="3705225" y="7943850"/>
              <a:ext cx="1266825" cy="208800"/>
              <a:chOff x="3314708" y="1066800"/>
              <a:chExt cx="1133458" cy="209550"/>
            </a:xfrm>
          </xdr:grpSpPr>
          <xdr:sp macro="" textlink="">
            <xdr:nvSpPr>
              <xdr:cNvPr id="1844237" name="Check Box 13" descr="ない" hidden="1">
                <a:extLst>
                  <a:ext uri="{63B3BB69-23CF-44E3-9099-C40C66FF867C}">
                    <a14:compatExt spid="_x0000_s1844237"/>
                  </a:ext>
                  <a:ext uri="{FF2B5EF4-FFF2-40B4-BE49-F238E27FC236}">
                    <a16:creationId xmlns:a16="http://schemas.microsoft.com/office/drawing/2014/main" id="{00000000-0008-0000-0400-00000D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38" name="Check Box 14" descr="ない" hidden="1">
                <a:extLst>
                  <a:ext uri="{63B3BB69-23CF-44E3-9099-C40C66FF867C}">
                    <a14:compatExt spid="_x0000_s1844238"/>
                  </a:ext>
                  <a:ext uri="{FF2B5EF4-FFF2-40B4-BE49-F238E27FC236}">
                    <a16:creationId xmlns:a16="http://schemas.microsoft.com/office/drawing/2014/main" id="{00000000-0008-0000-0400-00000E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56</xdr:row>
          <xdr:rowOff>0</xdr:rowOff>
        </xdr:from>
        <xdr:to>
          <xdr:col>25</xdr:col>
          <xdr:colOff>447675</xdr:colOff>
          <xdr:row>57</xdr:row>
          <xdr:rowOff>37350</xdr:rowOff>
        </xdr:to>
        <xdr:grpSp>
          <xdr:nvGrpSpPr>
            <xdr:cNvPr id="9" name="グループ化 8">
              <a:extLst>
                <a:ext uri="{FF2B5EF4-FFF2-40B4-BE49-F238E27FC236}">
                  <a16:creationId xmlns:a16="http://schemas.microsoft.com/office/drawing/2014/main" id="{00000000-0008-0000-0400-000009000000}"/>
                </a:ext>
              </a:extLst>
            </xdr:cNvPr>
            <xdr:cNvGrpSpPr/>
          </xdr:nvGrpSpPr>
          <xdr:grpSpPr>
            <a:xfrm>
              <a:off x="3705225" y="8372475"/>
              <a:ext cx="1266825" cy="208800"/>
              <a:chOff x="3314708" y="1066800"/>
              <a:chExt cx="1133458" cy="209550"/>
            </a:xfrm>
          </xdr:grpSpPr>
          <xdr:sp macro="" textlink="">
            <xdr:nvSpPr>
              <xdr:cNvPr id="1844239" name="Check Box 15" descr="ない" hidden="1">
                <a:extLst>
                  <a:ext uri="{63B3BB69-23CF-44E3-9099-C40C66FF867C}">
                    <a14:compatExt spid="_x0000_s1844239"/>
                  </a:ext>
                  <a:ext uri="{FF2B5EF4-FFF2-40B4-BE49-F238E27FC236}">
                    <a16:creationId xmlns:a16="http://schemas.microsoft.com/office/drawing/2014/main" id="{00000000-0008-0000-0400-00000F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40" name="Check Box 16" descr="ない" hidden="1">
                <a:extLst>
                  <a:ext uri="{63B3BB69-23CF-44E3-9099-C40C66FF867C}">
                    <a14:compatExt spid="_x0000_s1844240"/>
                  </a:ext>
                  <a:ext uri="{FF2B5EF4-FFF2-40B4-BE49-F238E27FC236}">
                    <a16:creationId xmlns:a16="http://schemas.microsoft.com/office/drawing/2014/main" id="{00000000-0008-0000-0400-000010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59</xdr:row>
          <xdr:rowOff>0</xdr:rowOff>
        </xdr:from>
        <xdr:to>
          <xdr:col>25</xdr:col>
          <xdr:colOff>447675</xdr:colOff>
          <xdr:row>60</xdr:row>
          <xdr:rowOff>37350</xdr:rowOff>
        </xdr:to>
        <xdr:grpSp>
          <xdr:nvGrpSpPr>
            <xdr:cNvPr id="10" name="グループ化 9">
              <a:extLst>
                <a:ext uri="{FF2B5EF4-FFF2-40B4-BE49-F238E27FC236}">
                  <a16:creationId xmlns:a16="http://schemas.microsoft.com/office/drawing/2014/main" id="{00000000-0008-0000-0400-00000A000000}"/>
                </a:ext>
              </a:extLst>
            </xdr:cNvPr>
            <xdr:cNvGrpSpPr/>
          </xdr:nvGrpSpPr>
          <xdr:grpSpPr>
            <a:xfrm>
              <a:off x="3705225" y="8801100"/>
              <a:ext cx="1266825" cy="208800"/>
              <a:chOff x="3314708" y="1066800"/>
              <a:chExt cx="1133458" cy="209550"/>
            </a:xfrm>
          </xdr:grpSpPr>
          <xdr:sp macro="" textlink="">
            <xdr:nvSpPr>
              <xdr:cNvPr id="1844241" name="Check Box 17" descr="ない" hidden="1">
                <a:extLst>
                  <a:ext uri="{63B3BB69-23CF-44E3-9099-C40C66FF867C}">
                    <a14:compatExt spid="_x0000_s1844241"/>
                  </a:ext>
                  <a:ext uri="{FF2B5EF4-FFF2-40B4-BE49-F238E27FC236}">
                    <a16:creationId xmlns:a16="http://schemas.microsoft.com/office/drawing/2014/main" id="{00000000-0008-0000-0400-000011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42" name="Check Box 18" descr="ない" hidden="1">
                <a:extLst>
                  <a:ext uri="{63B3BB69-23CF-44E3-9099-C40C66FF867C}">
                    <a14:compatExt spid="_x0000_s1844242"/>
                  </a:ext>
                  <a:ext uri="{FF2B5EF4-FFF2-40B4-BE49-F238E27FC236}">
                    <a16:creationId xmlns:a16="http://schemas.microsoft.com/office/drawing/2014/main" id="{00000000-0008-0000-0400-000012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46</xdr:row>
          <xdr:rowOff>0</xdr:rowOff>
        </xdr:from>
        <xdr:to>
          <xdr:col>25</xdr:col>
          <xdr:colOff>447675</xdr:colOff>
          <xdr:row>47</xdr:row>
          <xdr:rowOff>37350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3705225" y="6915150"/>
              <a:ext cx="1266825" cy="208800"/>
              <a:chOff x="3314708" y="1066800"/>
              <a:chExt cx="1133458" cy="209550"/>
            </a:xfrm>
          </xdr:grpSpPr>
          <xdr:sp macro="" textlink="">
            <xdr:nvSpPr>
              <xdr:cNvPr id="1844243" name="Check Box 19" descr="ない" hidden="1">
                <a:extLst>
                  <a:ext uri="{63B3BB69-23CF-44E3-9099-C40C66FF867C}">
                    <a14:compatExt spid="_x0000_s1844243"/>
                  </a:ext>
                  <a:ext uri="{FF2B5EF4-FFF2-40B4-BE49-F238E27FC236}">
                    <a16:creationId xmlns:a16="http://schemas.microsoft.com/office/drawing/2014/main" id="{00000000-0008-0000-0400-000013241C00}"/>
                  </a:ext>
                </a:extLst>
              </xdr:cNvPr>
              <xdr:cNvSpPr/>
            </xdr:nvSpPr>
            <xdr:spPr bwMode="auto">
              <a:xfrm>
                <a:off x="3314708"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44" name="Check Box 20" descr="ない" hidden="1">
                <a:extLst>
                  <a:ext uri="{63B3BB69-23CF-44E3-9099-C40C66FF867C}">
                    <a14:compatExt spid="_x0000_s1844244"/>
                  </a:ext>
                  <a:ext uri="{FF2B5EF4-FFF2-40B4-BE49-F238E27FC236}">
                    <a16:creationId xmlns:a16="http://schemas.microsoft.com/office/drawing/2014/main" id="{00000000-0008-0000-0400-000014241C00}"/>
                  </a:ext>
                </a:extLst>
              </xdr:cNvPr>
              <xdr:cNvSpPr/>
            </xdr:nvSpPr>
            <xdr:spPr bwMode="auto">
              <a:xfrm>
                <a:off x="396239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70491</xdr:colOff>
          <xdr:row>13</xdr:row>
          <xdr:rowOff>120015</xdr:rowOff>
        </xdr:from>
        <xdr:to>
          <xdr:col>26</xdr:col>
          <xdr:colOff>15240</xdr:colOff>
          <xdr:row>15</xdr:row>
          <xdr:rowOff>60960</xdr:rowOff>
        </xdr:to>
        <xdr:grpSp>
          <xdr:nvGrpSpPr>
            <xdr:cNvPr id="12" name="グループ化 11">
              <a:extLst>
                <a:ext uri="{FF2B5EF4-FFF2-40B4-BE49-F238E27FC236}">
                  <a16:creationId xmlns:a16="http://schemas.microsoft.com/office/drawing/2014/main" id="{00000000-0008-0000-0400-00000C000000}"/>
                </a:ext>
              </a:extLst>
            </xdr:cNvPr>
            <xdr:cNvGrpSpPr/>
          </xdr:nvGrpSpPr>
          <xdr:grpSpPr>
            <a:xfrm>
              <a:off x="3870966" y="2063115"/>
              <a:ext cx="1249674" cy="283845"/>
              <a:chOff x="3257474" y="2286000"/>
              <a:chExt cx="1319433" cy="209550"/>
            </a:xfrm>
          </xdr:grpSpPr>
          <xdr:sp macro="" textlink="">
            <xdr:nvSpPr>
              <xdr:cNvPr id="1844245" name="Check Box 21" descr="ない" hidden="1">
                <a:extLst>
                  <a:ext uri="{63B3BB69-23CF-44E3-9099-C40C66FF867C}">
                    <a14:compatExt spid="_x0000_s1844245"/>
                  </a:ext>
                  <a:ext uri="{FF2B5EF4-FFF2-40B4-BE49-F238E27FC236}">
                    <a16:creationId xmlns:a16="http://schemas.microsoft.com/office/drawing/2014/main" id="{00000000-0008-0000-0400-000015241C00}"/>
                  </a:ext>
                </a:extLst>
              </xdr:cNvPr>
              <xdr:cNvSpPr/>
            </xdr:nvSpPr>
            <xdr:spPr bwMode="auto">
              <a:xfrm>
                <a:off x="3257474"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46" name="Check Box 22" descr="ない" hidden="1">
                <a:extLst>
                  <a:ext uri="{63B3BB69-23CF-44E3-9099-C40C66FF867C}">
                    <a14:compatExt spid="_x0000_s1844246"/>
                  </a:ext>
                  <a:ext uri="{FF2B5EF4-FFF2-40B4-BE49-F238E27FC236}">
                    <a16:creationId xmlns:a16="http://schemas.microsoft.com/office/drawing/2014/main" id="{00000000-0008-0000-0400-000016241C00}"/>
                  </a:ext>
                </a:extLst>
              </xdr:cNvPr>
              <xdr:cNvSpPr/>
            </xdr:nvSpPr>
            <xdr:spPr bwMode="auto">
              <a:xfrm>
                <a:off x="3929207"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31</xdr:row>
          <xdr:rowOff>0</xdr:rowOff>
        </xdr:from>
        <xdr:to>
          <xdr:col>25</xdr:col>
          <xdr:colOff>521970</xdr:colOff>
          <xdr:row>32</xdr:row>
          <xdr:rowOff>38100</xdr:rowOff>
        </xdr:to>
        <xdr:grpSp>
          <xdr:nvGrpSpPr>
            <xdr:cNvPr id="13" name="グループ化 12">
              <a:extLst>
                <a:ext uri="{FF2B5EF4-FFF2-40B4-BE49-F238E27FC236}">
                  <a16:creationId xmlns:a16="http://schemas.microsoft.com/office/drawing/2014/main" id="{00000000-0008-0000-0400-00000D000000}"/>
                </a:ext>
              </a:extLst>
            </xdr:cNvPr>
            <xdr:cNvGrpSpPr/>
          </xdr:nvGrpSpPr>
          <xdr:grpSpPr>
            <a:xfrm>
              <a:off x="3705225" y="4686300"/>
              <a:ext cx="1341120" cy="209550"/>
              <a:chOff x="3257501" y="2286000"/>
              <a:chExt cx="1371595" cy="209550"/>
            </a:xfrm>
          </xdr:grpSpPr>
          <xdr:sp macro="" textlink="">
            <xdr:nvSpPr>
              <xdr:cNvPr id="1844247" name="Check Box 23" descr="ない" hidden="1">
                <a:extLst>
                  <a:ext uri="{63B3BB69-23CF-44E3-9099-C40C66FF867C}">
                    <a14:compatExt spid="_x0000_s1844247"/>
                  </a:ext>
                  <a:ext uri="{FF2B5EF4-FFF2-40B4-BE49-F238E27FC236}">
                    <a16:creationId xmlns:a16="http://schemas.microsoft.com/office/drawing/2014/main" id="{00000000-0008-0000-0400-000017241C00}"/>
                  </a:ext>
                </a:extLst>
              </xdr:cNvPr>
              <xdr:cNvSpPr/>
            </xdr:nvSpPr>
            <xdr:spPr bwMode="auto">
              <a:xfrm>
                <a:off x="3257501"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48" name="Check Box 24" descr="ない" hidden="1">
                <a:extLst>
                  <a:ext uri="{63B3BB69-23CF-44E3-9099-C40C66FF867C}">
                    <a14:compatExt spid="_x0000_s1844248"/>
                  </a:ext>
                  <a:ext uri="{FF2B5EF4-FFF2-40B4-BE49-F238E27FC236}">
                    <a16:creationId xmlns:a16="http://schemas.microsoft.com/office/drawing/2014/main" id="{00000000-0008-0000-0400-000018241C00}"/>
                  </a:ext>
                </a:extLst>
              </xdr:cNvPr>
              <xdr:cNvSpPr/>
            </xdr:nvSpPr>
            <xdr:spPr bwMode="auto">
              <a:xfrm>
                <a:off x="3981396"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121912</xdr:colOff>
          <xdr:row>7</xdr:row>
          <xdr:rowOff>81915</xdr:rowOff>
        </xdr:from>
        <xdr:to>
          <xdr:col>25</xdr:col>
          <xdr:colOff>438141</xdr:colOff>
          <xdr:row>10</xdr:row>
          <xdr:rowOff>53340</xdr:rowOff>
        </xdr:to>
        <xdr:grpSp>
          <xdr:nvGrpSpPr>
            <xdr:cNvPr id="14" name="グループ化 13">
              <a:extLst>
                <a:ext uri="{FF2B5EF4-FFF2-40B4-BE49-F238E27FC236}">
                  <a16:creationId xmlns:a16="http://schemas.microsoft.com/office/drawing/2014/main" id="{00000000-0008-0000-0400-00000E000000}"/>
                </a:ext>
              </a:extLst>
            </xdr:cNvPr>
            <xdr:cNvGrpSpPr/>
          </xdr:nvGrpSpPr>
          <xdr:grpSpPr>
            <a:xfrm>
              <a:off x="3741412" y="1082040"/>
              <a:ext cx="1221104" cy="485775"/>
              <a:chOff x="3338182" y="1031875"/>
              <a:chExt cx="1145539" cy="279400"/>
            </a:xfrm>
          </xdr:grpSpPr>
          <xdr:sp macro="" textlink="">
            <xdr:nvSpPr>
              <xdr:cNvPr id="1844249" name="Check Box 25" descr="ない" hidden="1">
                <a:extLst>
                  <a:ext uri="{63B3BB69-23CF-44E3-9099-C40C66FF867C}">
                    <a14:compatExt spid="_x0000_s1844249"/>
                  </a:ext>
                  <a:ext uri="{FF2B5EF4-FFF2-40B4-BE49-F238E27FC236}">
                    <a16:creationId xmlns:a16="http://schemas.microsoft.com/office/drawing/2014/main" id="{00000000-0008-0000-0400-000019241C00}"/>
                  </a:ext>
                </a:extLst>
              </xdr:cNvPr>
              <xdr:cNvSpPr/>
            </xdr:nvSpPr>
            <xdr:spPr bwMode="auto">
              <a:xfrm>
                <a:off x="3338182" y="1066800"/>
                <a:ext cx="54543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844250" name="Check Box 26" descr="ない" hidden="1">
                <a:extLst>
                  <a:ext uri="{63B3BB69-23CF-44E3-9099-C40C66FF867C}">
                    <a14:compatExt spid="_x0000_s1844250"/>
                  </a:ext>
                  <a:ext uri="{FF2B5EF4-FFF2-40B4-BE49-F238E27FC236}">
                    <a16:creationId xmlns:a16="http://schemas.microsoft.com/office/drawing/2014/main" id="{00000000-0008-0000-0400-00001A241C00}"/>
                  </a:ext>
                </a:extLst>
              </xdr:cNvPr>
              <xdr:cNvSpPr/>
            </xdr:nvSpPr>
            <xdr:spPr bwMode="auto">
              <a:xfrm>
                <a:off x="4010648" y="1031875"/>
                <a:ext cx="473073" cy="2794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3807</xdr:colOff>
          <xdr:row>62</xdr:row>
          <xdr:rowOff>38100</xdr:rowOff>
        </xdr:from>
        <xdr:to>
          <xdr:col>25</xdr:col>
          <xdr:colOff>161926</xdr:colOff>
          <xdr:row>63</xdr:row>
          <xdr:rowOff>76266</xdr:rowOff>
        </xdr:to>
        <xdr:grpSp>
          <xdr:nvGrpSpPr>
            <xdr:cNvPr id="15" name="グループ化 14">
              <a:extLst>
                <a:ext uri="{FF2B5EF4-FFF2-40B4-BE49-F238E27FC236}">
                  <a16:creationId xmlns:a16="http://schemas.microsoft.com/office/drawing/2014/main" id="{00000000-0008-0000-0400-00000F000000}"/>
                </a:ext>
              </a:extLst>
            </xdr:cNvPr>
            <xdr:cNvGrpSpPr/>
          </xdr:nvGrpSpPr>
          <xdr:grpSpPr>
            <a:xfrm>
              <a:off x="2718432" y="9353550"/>
              <a:ext cx="1967869" cy="209616"/>
              <a:chOff x="2343149" y="9334349"/>
              <a:chExt cx="1981166" cy="209916"/>
            </a:xfrm>
          </xdr:grpSpPr>
          <xdr:sp macro="" textlink="">
            <xdr:nvSpPr>
              <xdr:cNvPr id="1844251" name="Check Box 27" descr="ない" hidden="1">
                <a:extLst>
                  <a:ext uri="{63B3BB69-23CF-44E3-9099-C40C66FF867C}">
                    <a14:compatExt spid="_x0000_s1844251"/>
                  </a:ext>
                  <a:ext uri="{FF2B5EF4-FFF2-40B4-BE49-F238E27FC236}">
                    <a16:creationId xmlns:a16="http://schemas.microsoft.com/office/drawing/2014/main" id="{00000000-0008-0000-0400-00001B241C00}"/>
                  </a:ext>
                </a:extLst>
              </xdr:cNvPr>
              <xdr:cNvSpPr/>
            </xdr:nvSpPr>
            <xdr:spPr bwMode="auto">
              <a:xfrm>
                <a:off x="2886076" y="9363141"/>
                <a:ext cx="542926"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844252" name="Check Box 28" descr="ない" hidden="1">
                <a:extLst>
                  <a:ext uri="{63B3BB69-23CF-44E3-9099-C40C66FF867C}">
                    <a14:compatExt spid="_x0000_s1844252"/>
                  </a:ext>
                  <a:ext uri="{FF2B5EF4-FFF2-40B4-BE49-F238E27FC236}">
                    <a16:creationId xmlns:a16="http://schemas.microsoft.com/office/drawing/2014/main" id="{00000000-0008-0000-0400-00001C241C00}"/>
                  </a:ext>
                </a:extLst>
              </xdr:cNvPr>
              <xdr:cNvSpPr/>
            </xdr:nvSpPr>
            <xdr:spPr bwMode="auto">
              <a:xfrm>
                <a:off x="2343149" y="9372834"/>
                <a:ext cx="542967" cy="1714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53" name="Check Box 29" descr="ない" hidden="1">
                <a:extLst>
                  <a:ext uri="{63B3BB69-23CF-44E3-9099-C40C66FF867C}">
                    <a14:compatExt spid="_x0000_s1844253"/>
                  </a:ext>
                  <a:ext uri="{FF2B5EF4-FFF2-40B4-BE49-F238E27FC236}">
                    <a16:creationId xmlns:a16="http://schemas.microsoft.com/office/drawing/2014/main" id="{00000000-0008-0000-0400-00001D241C00}"/>
                  </a:ext>
                </a:extLst>
              </xdr:cNvPr>
              <xdr:cNvSpPr/>
            </xdr:nvSpPr>
            <xdr:spPr bwMode="auto">
              <a:xfrm>
                <a:off x="3600415" y="9334349"/>
                <a:ext cx="723900" cy="2095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129540</xdr:colOff>
          <xdr:row>5</xdr:row>
          <xdr:rowOff>78105</xdr:rowOff>
        </xdr:from>
        <xdr:to>
          <xdr:col>25</xdr:col>
          <xdr:colOff>449580</xdr:colOff>
          <xdr:row>7</xdr:row>
          <xdr:rowOff>33540</xdr:rowOff>
        </xdr:to>
        <xdr:grpSp>
          <xdr:nvGrpSpPr>
            <xdr:cNvPr id="16" name="グループ化 15">
              <a:extLst>
                <a:ext uri="{FF2B5EF4-FFF2-40B4-BE49-F238E27FC236}">
                  <a16:creationId xmlns:a16="http://schemas.microsoft.com/office/drawing/2014/main" id="{00000000-0008-0000-0400-000010000000}"/>
                </a:ext>
              </a:extLst>
            </xdr:cNvPr>
            <xdr:cNvGrpSpPr/>
          </xdr:nvGrpSpPr>
          <xdr:grpSpPr>
            <a:xfrm>
              <a:off x="3749040" y="821055"/>
              <a:ext cx="1224915" cy="212610"/>
              <a:chOff x="3314724" y="1066800"/>
              <a:chExt cx="1133476" cy="209550"/>
            </a:xfrm>
          </xdr:grpSpPr>
          <xdr:sp macro="" textlink="">
            <xdr:nvSpPr>
              <xdr:cNvPr id="1844254" name="Check Box 30" descr="ない" hidden="1">
                <a:extLst>
                  <a:ext uri="{63B3BB69-23CF-44E3-9099-C40C66FF867C}">
                    <a14:compatExt spid="_x0000_s1844254"/>
                  </a:ext>
                  <a:ext uri="{FF2B5EF4-FFF2-40B4-BE49-F238E27FC236}">
                    <a16:creationId xmlns:a16="http://schemas.microsoft.com/office/drawing/2014/main" id="{00000000-0008-0000-0400-00001E241C00}"/>
                  </a:ext>
                </a:extLst>
              </xdr:cNvPr>
              <xdr:cNvSpPr/>
            </xdr:nvSpPr>
            <xdr:spPr bwMode="auto">
              <a:xfrm>
                <a:off x="331472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44255" name="Check Box 31" descr="ない" hidden="1">
                <a:extLst>
                  <a:ext uri="{63B3BB69-23CF-44E3-9099-C40C66FF867C}">
                    <a14:compatExt spid="_x0000_s1844255"/>
                  </a:ext>
                  <a:ext uri="{FF2B5EF4-FFF2-40B4-BE49-F238E27FC236}">
                    <a16:creationId xmlns:a16="http://schemas.microsoft.com/office/drawing/2014/main" id="{00000000-0008-0000-0400-00001F241C00}"/>
                  </a:ext>
                </a:extLst>
              </xdr:cNvPr>
              <xdr:cNvSpPr/>
            </xdr:nvSpPr>
            <xdr:spPr bwMode="auto">
              <a:xfrm>
                <a:off x="396242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85725</xdr:colOff>
          <xdr:row>22</xdr:row>
          <xdr:rowOff>0</xdr:rowOff>
        </xdr:from>
        <xdr:to>
          <xdr:col>25</xdr:col>
          <xdr:colOff>521970</xdr:colOff>
          <xdr:row>23</xdr:row>
          <xdr:rowOff>38100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3705225" y="3314700"/>
              <a:ext cx="1341120" cy="209550"/>
              <a:chOff x="3257501" y="2286000"/>
              <a:chExt cx="1371595" cy="209550"/>
            </a:xfrm>
          </xdr:grpSpPr>
          <xdr:sp macro="" textlink="">
            <xdr:nvSpPr>
              <xdr:cNvPr id="1844256" name="Check Box 32" descr="ない" hidden="1">
                <a:extLst>
                  <a:ext uri="{63B3BB69-23CF-44E3-9099-C40C66FF867C}">
                    <a14:compatExt spid="_x0000_s1844256"/>
                  </a:ext>
                  <a:ext uri="{FF2B5EF4-FFF2-40B4-BE49-F238E27FC236}">
                    <a16:creationId xmlns:a16="http://schemas.microsoft.com/office/drawing/2014/main" id="{00000000-0008-0000-0400-000020241C00}"/>
                  </a:ext>
                </a:extLst>
              </xdr:cNvPr>
              <xdr:cNvSpPr/>
            </xdr:nvSpPr>
            <xdr:spPr bwMode="auto">
              <a:xfrm>
                <a:off x="3257501"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57" name="Check Box 33" descr="ない" hidden="1">
                <a:extLst>
                  <a:ext uri="{63B3BB69-23CF-44E3-9099-C40C66FF867C}">
                    <a14:compatExt spid="_x0000_s1844257"/>
                  </a:ext>
                  <a:ext uri="{FF2B5EF4-FFF2-40B4-BE49-F238E27FC236}">
                    <a16:creationId xmlns:a16="http://schemas.microsoft.com/office/drawing/2014/main" id="{00000000-0008-0000-0400-000021241C00}"/>
                  </a:ext>
                </a:extLst>
              </xdr:cNvPr>
              <xdr:cNvSpPr/>
            </xdr:nvSpPr>
            <xdr:spPr bwMode="auto">
              <a:xfrm>
                <a:off x="3981396"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100965</xdr:colOff>
          <xdr:row>26</xdr:row>
          <xdr:rowOff>19050</xdr:rowOff>
        </xdr:from>
        <xdr:to>
          <xdr:col>26</xdr:col>
          <xdr:colOff>11430</xdr:colOff>
          <xdr:row>27</xdr:row>
          <xdr:rowOff>57150</xdr:rowOff>
        </xdr:to>
        <xdr:grpSp>
          <xdr:nvGrpSpPr>
            <xdr:cNvPr id="18" name="グループ化 17">
              <a:extLst>
                <a:ext uri="{FF2B5EF4-FFF2-40B4-BE49-F238E27FC236}">
                  <a16:creationId xmlns:a16="http://schemas.microsoft.com/office/drawing/2014/main" id="{00000000-0008-0000-0400-000012000000}"/>
                </a:ext>
              </a:extLst>
            </xdr:cNvPr>
            <xdr:cNvGrpSpPr/>
          </xdr:nvGrpSpPr>
          <xdr:grpSpPr>
            <a:xfrm>
              <a:off x="3720465" y="3933825"/>
              <a:ext cx="1396365" cy="209550"/>
              <a:chOff x="3257457" y="2286000"/>
              <a:chExt cx="1371585" cy="209550"/>
            </a:xfrm>
          </xdr:grpSpPr>
          <xdr:sp macro="" textlink="">
            <xdr:nvSpPr>
              <xdr:cNvPr id="1844258" name="Check Box 34" descr="ない" hidden="1">
                <a:extLst>
                  <a:ext uri="{63B3BB69-23CF-44E3-9099-C40C66FF867C}">
                    <a14:compatExt spid="_x0000_s1844258"/>
                  </a:ext>
                  <a:ext uri="{FF2B5EF4-FFF2-40B4-BE49-F238E27FC236}">
                    <a16:creationId xmlns:a16="http://schemas.microsoft.com/office/drawing/2014/main" id="{00000000-0008-0000-0400-000022241C00}"/>
                  </a:ext>
                </a:extLst>
              </xdr:cNvPr>
              <xdr:cNvSpPr/>
            </xdr:nvSpPr>
            <xdr:spPr bwMode="auto">
              <a:xfrm>
                <a:off x="3257457"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844259" name="Check Box 35" descr="ない" hidden="1">
                <a:extLst>
                  <a:ext uri="{63B3BB69-23CF-44E3-9099-C40C66FF867C}">
                    <a14:compatExt spid="_x0000_s1844259"/>
                  </a:ext>
                  <a:ext uri="{FF2B5EF4-FFF2-40B4-BE49-F238E27FC236}">
                    <a16:creationId xmlns:a16="http://schemas.microsoft.com/office/drawing/2014/main" id="{00000000-0008-0000-0400-000023241C00}"/>
                  </a:ext>
                </a:extLst>
              </xdr:cNvPr>
              <xdr:cNvSpPr/>
            </xdr:nvSpPr>
            <xdr:spPr bwMode="auto">
              <a:xfrm>
                <a:off x="3981342" y="2286000"/>
                <a:ext cx="6477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64</xdr:row>
          <xdr:rowOff>0</xdr:rowOff>
        </xdr:from>
        <xdr:to>
          <xdr:col>25</xdr:col>
          <xdr:colOff>0</xdr:colOff>
          <xdr:row>65</xdr:row>
          <xdr:rowOff>37350</xdr:rowOff>
        </xdr:to>
        <xdr:grpSp>
          <xdr:nvGrpSpPr>
            <xdr:cNvPr id="69" name="グループ化 68">
              <a:extLst>
                <a:ext uri="{FF2B5EF4-FFF2-40B4-BE49-F238E27FC236}">
                  <a16:creationId xmlns:a16="http://schemas.microsoft.com/office/drawing/2014/main" id="{00000000-0008-0000-0500-00007B000000}"/>
                </a:ext>
              </a:extLst>
            </xdr:cNvPr>
            <xdr:cNvGrpSpPr/>
          </xdr:nvGrpSpPr>
          <xdr:grpSpPr>
            <a:xfrm>
              <a:off x="3257550" y="9658350"/>
              <a:ext cx="1266825" cy="218325"/>
              <a:chOff x="3314664" y="1066800"/>
              <a:chExt cx="1133492" cy="209550"/>
            </a:xfrm>
          </xdr:grpSpPr>
          <xdr:sp macro="" textlink="">
            <xdr:nvSpPr>
              <xdr:cNvPr id="1844269" name="Check Box 45" descr="ない" hidden="1">
                <a:extLst>
                  <a:ext uri="{63B3BB69-23CF-44E3-9099-C40C66FF867C}">
                    <a14:compatExt spid="_x0000_s1844269"/>
                  </a:ext>
                  <a:ext uri="{FF2B5EF4-FFF2-40B4-BE49-F238E27FC236}">
                    <a16:creationId xmlns:a16="http://schemas.microsoft.com/office/drawing/2014/main" id="{00000000-0008-0000-0500-0000657C0D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844270" name="Check Box 46" descr="ない" hidden="1">
                <a:extLst>
                  <a:ext uri="{63B3BB69-23CF-44E3-9099-C40C66FF867C}">
                    <a14:compatExt spid="_x0000_s1844270"/>
                  </a:ext>
                  <a:ext uri="{FF2B5EF4-FFF2-40B4-BE49-F238E27FC236}">
                    <a16:creationId xmlns:a16="http://schemas.microsoft.com/office/drawing/2014/main" id="{00000000-0008-0000-0500-0000667C0D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66</xdr:row>
          <xdr:rowOff>0</xdr:rowOff>
        </xdr:from>
        <xdr:to>
          <xdr:col>25</xdr:col>
          <xdr:colOff>0</xdr:colOff>
          <xdr:row>67</xdr:row>
          <xdr:rowOff>37350</xdr:rowOff>
        </xdr:to>
        <xdr:grpSp>
          <xdr:nvGrpSpPr>
            <xdr:cNvPr id="72" name="グループ化 71">
              <a:extLst>
                <a:ext uri="{FF2B5EF4-FFF2-40B4-BE49-F238E27FC236}">
                  <a16:creationId xmlns:a16="http://schemas.microsoft.com/office/drawing/2014/main" id="{00000000-0008-0000-0500-00007E000000}"/>
                </a:ext>
              </a:extLst>
            </xdr:cNvPr>
            <xdr:cNvGrpSpPr/>
          </xdr:nvGrpSpPr>
          <xdr:grpSpPr>
            <a:xfrm>
              <a:off x="3257550" y="10020300"/>
              <a:ext cx="1266825" cy="218325"/>
              <a:chOff x="3314664" y="1066800"/>
              <a:chExt cx="1133492" cy="209550"/>
            </a:xfrm>
          </xdr:grpSpPr>
          <xdr:sp macro="" textlink="">
            <xdr:nvSpPr>
              <xdr:cNvPr id="1844271" name="Check Box 47" descr="ない" hidden="1">
                <a:extLst>
                  <a:ext uri="{63B3BB69-23CF-44E3-9099-C40C66FF867C}">
                    <a14:compatExt spid="_x0000_s1844271"/>
                  </a:ext>
                  <a:ext uri="{FF2B5EF4-FFF2-40B4-BE49-F238E27FC236}">
                    <a16:creationId xmlns:a16="http://schemas.microsoft.com/office/drawing/2014/main" id="{00000000-0008-0000-0500-0000677C0D00}"/>
                  </a:ext>
                </a:extLst>
              </xdr:cNvPr>
              <xdr:cNvSpPr/>
            </xdr:nvSpPr>
            <xdr:spPr bwMode="auto">
              <a:xfrm>
                <a:off x="331466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sp macro="" textlink="">
            <xdr:nvSpPr>
              <xdr:cNvPr id="1844272" name="Check Box 48" descr="ない" hidden="1">
                <a:extLst>
                  <a:ext uri="{63B3BB69-23CF-44E3-9099-C40C66FF867C}">
                    <a14:compatExt spid="_x0000_s1844272"/>
                  </a:ext>
                  <a:ext uri="{FF2B5EF4-FFF2-40B4-BE49-F238E27FC236}">
                    <a16:creationId xmlns:a16="http://schemas.microsoft.com/office/drawing/2014/main" id="{00000000-0008-0000-0500-0000687C0D00}"/>
                  </a:ext>
                </a:extLst>
              </xdr:cNvPr>
              <xdr:cNvSpPr/>
            </xdr:nvSpPr>
            <xdr:spPr bwMode="auto">
              <a:xfrm>
                <a:off x="396238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xdr:twoCellAnchor>
    <xdr:from>
      <xdr:col>1</xdr:col>
      <xdr:colOff>142874</xdr:colOff>
      <xdr:row>68</xdr:row>
      <xdr:rowOff>1</xdr:rowOff>
    </xdr:from>
    <xdr:to>
      <xdr:col>25</xdr:col>
      <xdr:colOff>76199</xdr:colOff>
      <xdr:row>69</xdr:row>
      <xdr:rowOff>104776</xdr:rowOff>
    </xdr:to>
    <xdr:sp macro="" textlink="">
      <xdr:nvSpPr>
        <xdr:cNvPr id="75" name="大かっこ 74">
          <a:extLst>
            <a:ext uri="{FF2B5EF4-FFF2-40B4-BE49-F238E27FC236}">
              <a16:creationId xmlns:a16="http://schemas.microsoft.com/office/drawing/2014/main" id="{00000000-0008-0000-0500-000003000000}"/>
            </a:ext>
          </a:extLst>
        </xdr:cNvPr>
        <xdr:cNvSpPr/>
      </xdr:nvSpPr>
      <xdr:spPr>
        <a:xfrm>
          <a:off x="323849" y="10382251"/>
          <a:ext cx="4276725" cy="2476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47625</xdr:colOff>
          <xdr:row>8</xdr:row>
          <xdr:rowOff>0</xdr:rowOff>
        </xdr:from>
        <xdr:to>
          <xdr:col>3</xdr:col>
          <xdr:colOff>95250</xdr:colOff>
          <xdr:row>9</xdr:row>
          <xdr:rowOff>28575</xdr:rowOff>
        </xdr:to>
        <xdr:sp macro="" textlink="">
          <xdr:nvSpPr>
            <xdr:cNvPr id="645122" name="Check Box 2" hidden="1">
              <a:extLst>
                <a:ext uri="{63B3BB69-23CF-44E3-9099-C40C66FF867C}">
                  <a14:compatExt spid="_x0000_s645122"/>
                </a:ext>
                <a:ext uri="{FF2B5EF4-FFF2-40B4-BE49-F238E27FC236}">
                  <a16:creationId xmlns:a16="http://schemas.microsoft.com/office/drawing/2014/main" id="{00000000-0008-0000-0500-000002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133350</xdr:colOff>
          <xdr:row>13</xdr:row>
          <xdr:rowOff>142875</xdr:rowOff>
        </xdr:from>
        <xdr:to>
          <xdr:col>14</xdr:col>
          <xdr:colOff>0</xdr:colOff>
          <xdr:row>16</xdr:row>
          <xdr:rowOff>0</xdr:rowOff>
        </xdr:to>
        <xdr:grpSp>
          <xdr:nvGrpSpPr>
            <xdr:cNvPr id="23" name="グループ化 22">
              <a:extLst>
                <a:ext uri="{FF2B5EF4-FFF2-40B4-BE49-F238E27FC236}">
                  <a16:creationId xmlns:a16="http://schemas.microsoft.com/office/drawing/2014/main" id="{00000000-0008-0000-0500-000017000000}"/>
                </a:ext>
              </a:extLst>
            </xdr:cNvPr>
            <xdr:cNvGrpSpPr/>
          </xdr:nvGrpSpPr>
          <xdr:grpSpPr>
            <a:xfrm>
              <a:off x="2247900" y="2257425"/>
              <a:ext cx="228600" cy="371475"/>
              <a:chOff x="2257425" y="4428912"/>
              <a:chExt cx="228600" cy="371533"/>
            </a:xfrm>
          </xdr:grpSpPr>
          <xdr:sp macro="" textlink="">
            <xdr:nvSpPr>
              <xdr:cNvPr id="645135" name="Check Box 15" hidden="1">
                <a:extLst>
                  <a:ext uri="{63B3BB69-23CF-44E3-9099-C40C66FF867C}">
                    <a14:compatExt spid="_x0000_s645135"/>
                  </a:ext>
                  <a:ext uri="{FF2B5EF4-FFF2-40B4-BE49-F238E27FC236}">
                    <a16:creationId xmlns:a16="http://schemas.microsoft.com/office/drawing/2014/main" id="{00000000-0008-0000-0500-00000FD80900}"/>
                  </a:ext>
                </a:extLst>
              </xdr:cNvPr>
              <xdr:cNvSpPr/>
            </xdr:nvSpPr>
            <xdr:spPr bwMode="auto">
              <a:xfrm>
                <a:off x="2257425" y="4428912"/>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45136" name="Check Box 16" hidden="1">
                <a:extLst>
                  <a:ext uri="{63B3BB69-23CF-44E3-9099-C40C66FF867C}">
                    <a14:compatExt spid="_x0000_s645136"/>
                  </a:ext>
                  <a:ext uri="{FF2B5EF4-FFF2-40B4-BE49-F238E27FC236}">
                    <a16:creationId xmlns:a16="http://schemas.microsoft.com/office/drawing/2014/main" id="{00000000-0008-0000-0500-000010D80900}"/>
                  </a:ext>
                </a:extLst>
              </xdr:cNvPr>
              <xdr:cNvSpPr/>
            </xdr:nvSpPr>
            <xdr:spPr bwMode="auto">
              <a:xfrm>
                <a:off x="2257425" y="4600420"/>
                <a:ext cx="228600"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0</xdr:colOff>
          <xdr:row>44</xdr:row>
          <xdr:rowOff>0</xdr:rowOff>
        </xdr:from>
        <xdr:to>
          <xdr:col>17</xdr:col>
          <xdr:colOff>114300</xdr:colOff>
          <xdr:row>45</xdr:row>
          <xdr:rowOff>38100</xdr:rowOff>
        </xdr:to>
        <xdr:grpSp>
          <xdr:nvGrpSpPr>
            <xdr:cNvPr id="36" name="グループ化 35">
              <a:extLst>
                <a:ext uri="{FF2B5EF4-FFF2-40B4-BE49-F238E27FC236}">
                  <a16:creationId xmlns:a16="http://schemas.microsoft.com/office/drawing/2014/main" id="{00000000-0008-0000-0500-000024000000}"/>
                </a:ext>
              </a:extLst>
            </xdr:cNvPr>
            <xdr:cNvGrpSpPr/>
          </xdr:nvGrpSpPr>
          <xdr:grpSpPr>
            <a:xfrm>
              <a:off x="666750" y="7429500"/>
              <a:ext cx="2466975" cy="209550"/>
              <a:chOff x="781057" y="7886700"/>
              <a:chExt cx="2466971" cy="209550"/>
            </a:xfrm>
          </xdr:grpSpPr>
          <xdr:sp macro="" textlink="">
            <xdr:nvSpPr>
              <xdr:cNvPr id="645143" name="Check Box 23" hidden="1">
                <a:extLst>
                  <a:ext uri="{63B3BB69-23CF-44E3-9099-C40C66FF867C}">
                    <a14:compatExt spid="_x0000_s645143"/>
                  </a:ext>
                  <a:ext uri="{FF2B5EF4-FFF2-40B4-BE49-F238E27FC236}">
                    <a16:creationId xmlns:a16="http://schemas.microsoft.com/office/drawing/2014/main" id="{00000000-0008-0000-0500-000017D80900}"/>
                  </a:ext>
                </a:extLst>
              </xdr:cNvPr>
              <xdr:cNvSpPr/>
            </xdr:nvSpPr>
            <xdr:spPr bwMode="auto">
              <a:xfrm>
                <a:off x="781057" y="7886700"/>
                <a:ext cx="1028701"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下水道　・</a:t>
                </a:r>
              </a:p>
            </xdr:txBody>
          </xdr:sp>
          <xdr:sp macro="" textlink="">
            <xdr:nvSpPr>
              <xdr:cNvPr id="645144" name="Check Box 24" hidden="1">
                <a:extLst>
                  <a:ext uri="{63B3BB69-23CF-44E3-9099-C40C66FF867C}">
                    <a14:compatExt spid="_x0000_s645144"/>
                  </a:ext>
                  <a:ext uri="{FF2B5EF4-FFF2-40B4-BE49-F238E27FC236}">
                    <a16:creationId xmlns:a16="http://schemas.microsoft.com/office/drawing/2014/main" id="{00000000-0008-0000-0500-000018D80900}"/>
                  </a:ext>
                </a:extLst>
              </xdr:cNvPr>
              <xdr:cNvSpPr/>
            </xdr:nvSpPr>
            <xdr:spPr bwMode="auto">
              <a:xfrm>
                <a:off x="1657350" y="7886700"/>
                <a:ext cx="103822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浄化槽　・</a:t>
                </a:r>
              </a:p>
            </xdr:txBody>
          </xdr:sp>
          <xdr:sp macro="" textlink="">
            <xdr:nvSpPr>
              <xdr:cNvPr id="645145" name="Check Box 25" hidden="1">
                <a:extLst>
                  <a:ext uri="{63B3BB69-23CF-44E3-9099-C40C66FF867C}">
                    <a14:compatExt spid="_x0000_s645145"/>
                  </a:ext>
                  <a:ext uri="{FF2B5EF4-FFF2-40B4-BE49-F238E27FC236}">
                    <a16:creationId xmlns:a16="http://schemas.microsoft.com/office/drawing/2014/main" id="{00000000-0008-0000-0500-000019D80900}"/>
                  </a:ext>
                </a:extLst>
              </xdr:cNvPr>
              <xdr:cNvSpPr/>
            </xdr:nvSpPr>
            <xdr:spPr bwMode="auto">
              <a:xfrm>
                <a:off x="2533651" y="7886700"/>
                <a:ext cx="7143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その他（</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52</xdr:row>
          <xdr:rowOff>0</xdr:rowOff>
        </xdr:from>
        <xdr:to>
          <xdr:col>22</xdr:col>
          <xdr:colOff>104775</xdr:colOff>
          <xdr:row>53</xdr:row>
          <xdr:rowOff>38100</xdr:rowOff>
        </xdr:to>
        <xdr:grpSp>
          <xdr:nvGrpSpPr>
            <xdr:cNvPr id="40" name="グループ化 39">
              <a:extLst>
                <a:ext uri="{FF2B5EF4-FFF2-40B4-BE49-F238E27FC236}">
                  <a16:creationId xmlns:a16="http://schemas.microsoft.com/office/drawing/2014/main" id="{00000000-0008-0000-0500-000028000000}"/>
                </a:ext>
              </a:extLst>
            </xdr:cNvPr>
            <xdr:cNvGrpSpPr/>
          </xdr:nvGrpSpPr>
          <xdr:grpSpPr>
            <a:xfrm>
              <a:off x="485775" y="8801100"/>
              <a:ext cx="3543300" cy="209550"/>
              <a:chOff x="600075" y="9258300"/>
              <a:chExt cx="3543297" cy="209550"/>
            </a:xfrm>
          </xdr:grpSpPr>
          <xdr:sp macro="" textlink="">
            <xdr:nvSpPr>
              <xdr:cNvPr id="645146" name="Check Box 26" hidden="1">
                <a:extLst>
                  <a:ext uri="{63B3BB69-23CF-44E3-9099-C40C66FF867C}">
                    <a14:compatExt spid="_x0000_s645146"/>
                  </a:ext>
                  <a:ext uri="{FF2B5EF4-FFF2-40B4-BE49-F238E27FC236}">
                    <a16:creationId xmlns:a16="http://schemas.microsoft.com/office/drawing/2014/main" id="{00000000-0008-0000-0500-00001AD80900}"/>
                  </a:ext>
                </a:extLst>
              </xdr:cNvPr>
              <xdr:cNvSpPr/>
            </xdr:nvSpPr>
            <xdr:spPr bwMode="auto">
              <a:xfrm>
                <a:off x="600075" y="9258300"/>
                <a:ext cx="1171574"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エレベーター設置　・</a:t>
                </a:r>
              </a:p>
            </xdr:txBody>
          </xdr:sp>
          <xdr:sp macro="" textlink="">
            <xdr:nvSpPr>
              <xdr:cNvPr id="645147" name="Check Box 27" hidden="1">
                <a:extLst>
                  <a:ext uri="{63B3BB69-23CF-44E3-9099-C40C66FF867C}">
                    <a14:compatExt spid="_x0000_s645147"/>
                  </a:ext>
                  <a:ext uri="{FF2B5EF4-FFF2-40B4-BE49-F238E27FC236}">
                    <a16:creationId xmlns:a16="http://schemas.microsoft.com/office/drawing/2014/main" id="{00000000-0008-0000-0500-00001BD80900}"/>
                  </a:ext>
                </a:extLst>
              </xdr:cNvPr>
              <xdr:cNvSpPr/>
            </xdr:nvSpPr>
            <xdr:spPr bwMode="auto">
              <a:xfrm>
                <a:off x="1990725" y="9258300"/>
                <a:ext cx="12858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ダムウェーター設置　・</a:t>
                </a:r>
              </a:p>
            </xdr:txBody>
          </xdr:sp>
          <xdr:sp macro="" textlink="">
            <xdr:nvSpPr>
              <xdr:cNvPr id="645148" name="Check Box 28" hidden="1">
                <a:extLst>
                  <a:ext uri="{63B3BB69-23CF-44E3-9099-C40C66FF867C}">
                    <a14:compatExt spid="_x0000_s645148"/>
                  </a:ext>
                  <a:ext uri="{FF2B5EF4-FFF2-40B4-BE49-F238E27FC236}">
                    <a16:creationId xmlns:a16="http://schemas.microsoft.com/office/drawing/2014/main" id="{00000000-0008-0000-0500-00001CD80900}"/>
                  </a:ext>
                </a:extLst>
              </xdr:cNvPr>
              <xdr:cNvSpPr/>
            </xdr:nvSpPr>
            <xdr:spPr bwMode="auto">
              <a:xfrm>
                <a:off x="3428999" y="9258300"/>
                <a:ext cx="71437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設置なし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17</xdr:row>
          <xdr:rowOff>0</xdr:rowOff>
        </xdr:from>
        <xdr:to>
          <xdr:col>24</xdr:col>
          <xdr:colOff>47625</xdr:colOff>
          <xdr:row>18</xdr:row>
          <xdr:rowOff>37350</xdr:rowOff>
        </xdr:to>
        <xdr:grpSp>
          <xdr:nvGrpSpPr>
            <xdr:cNvPr id="120" name="グループ化 119">
              <a:extLst>
                <a:ext uri="{FF2B5EF4-FFF2-40B4-BE49-F238E27FC236}">
                  <a16:creationId xmlns:a16="http://schemas.microsoft.com/office/drawing/2014/main" id="{00000000-0008-0000-0500-000078000000}"/>
                </a:ext>
              </a:extLst>
            </xdr:cNvPr>
            <xdr:cNvGrpSpPr/>
          </xdr:nvGrpSpPr>
          <xdr:grpSpPr>
            <a:xfrm>
              <a:off x="3200400" y="2800350"/>
              <a:ext cx="1133475" cy="208800"/>
              <a:chOff x="3314515" y="1066800"/>
              <a:chExt cx="1133473" cy="209550"/>
            </a:xfrm>
          </xdr:grpSpPr>
          <xdr:sp macro="" textlink="">
            <xdr:nvSpPr>
              <xdr:cNvPr id="645244" name="Check Box 124" descr="ない" hidden="1">
                <a:extLst>
                  <a:ext uri="{63B3BB69-23CF-44E3-9099-C40C66FF867C}">
                    <a14:compatExt spid="_x0000_s645244"/>
                  </a:ext>
                  <a:ext uri="{FF2B5EF4-FFF2-40B4-BE49-F238E27FC236}">
                    <a16:creationId xmlns:a16="http://schemas.microsoft.com/office/drawing/2014/main" id="{00000000-0008-0000-0500-00007CD80900}"/>
                  </a:ext>
                </a:extLst>
              </xdr:cNvPr>
              <xdr:cNvSpPr/>
            </xdr:nvSpPr>
            <xdr:spPr bwMode="auto">
              <a:xfrm>
                <a:off x="331451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245" name="Check Box 125" descr="ない" hidden="1">
                <a:extLst>
                  <a:ext uri="{63B3BB69-23CF-44E3-9099-C40C66FF867C}">
                    <a14:compatExt spid="_x0000_s645245"/>
                  </a:ext>
                  <a:ext uri="{FF2B5EF4-FFF2-40B4-BE49-F238E27FC236}">
                    <a16:creationId xmlns:a16="http://schemas.microsoft.com/office/drawing/2014/main" id="{00000000-0008-0000-0500-00007DD80900}"/>
                  </a:ext>
                </a:extLst>
              </xdr:cNvPr>
              <xdr:cNvSpPr/>
            </xdr:nvSpPr>
            <xdr:spPr bwMode="auto">
              <a:xfrm>
                <a:off x="39622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23</xdr:row>
          <xdr:rowOff>0</xdr:rowOff>
        </xdr:from>
        <xdr:to>
          <xdr:col>24</xdr:col>
          <xdr:colOff>47625</xdr:colOff>
          <xdr:row>24</xdr:row>
          <xdr:rowOff>38100</xdr:rowOff>
        </xdr:to>
        <xdr:grpSp>
          <xdr:nvGrpSpPr>
            <xdr:cNvPr id="123" name="グループ化 122">
              <a:extLst>
                <a:ext uri="{FF2B5EF4-FFF2-40B4-BE49-F238E27FC236}">
                  <a16:creationId xmlns:a16="http://schemas.microsoft.com/office/drawing/2014/main" id="{00000000-0008-0000-0500-00007B000000}"/>
                </a:ext>
              </a:extLst>
            </xdr:cNvPr>
            <xdr:cNvGrpSpPr/>
          </xdr:nvGrpSpPr>
          <xdr:grpSpPr>
            <a:xfrm>
              <a:off x="3200400" y="3829050"/>
              <a:ext cx="1133475" cy="209550"/>
              <a:chOff x="3314515" y="1066800"/>
              <a:chExt cx="1133473" cy="209550"/>
            </a:xfrm>
          </xdr:grpSpPr>
          <xdr:sp macro="" textlink="">
            <xdr:nvSpPr>
              <xdr:cNvPr id="645246" name="Check Box 126" descr="ない" hidden="1">
                <a:extLst>
                  <a:ext uri="{63B3BB69-23CF-44E3-9099-C40C66FF867C}">
                    <a14:compatExt spid="_x0000_s645246"/>
                  </a:ext>
                  <a:ext uri="{FF2B5EF4-FFF2-40B4-BE49-F238E27FC236}">
                    <a16:creationId xmlns:a16="http://schemas.microsoft.com/office/drawing/2014/main" id="{00000000-0008-0000-0500-00007ED80900}"/>
                  </a:ext>
                </a:extLst>
              </xdr:cNvPr>
              <xdr:cNvSpPr/>
            </xdr:nvSpPr>
            <xdr:spPr bwMode="auto">
              <a:xfrm>
                <a:off x="331451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247" name="Check Box 127" descr="ない" hidden="1">
                <a:extLst>
                  <a:ext uri="{63B3BB69-23CF-44E3-9099-C40C66FF867C}">
                    <a14:compatExt spid="_x0000_s645247"/>
                  </a:ext>
                  <a:ext uri="{FF2B5EF4-FFF2-40B4-BE49-F238E27FC236}">
                    <a16:creationId xmlns:a16="http://schemas.microsoft.com/office/drawing/2014/main" id="{00000000-0008-0000-0500-00007FD80900}"/>
                  </a:ext>
                </a:extLst>
              </xdr:cNvPr>
              <xdr:cNvSpPr/>
            </xdr:nvSpPr>
            <xdr:spPr bwMode="auto">
              <a:xfrm>
                <a:off x="39622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25</xdr:row>
          <xdr:rowOff>0</xdr:rowOff>
        </xdr:from>
        <xdr:to>
          <xdr:col>24</xdr:col>
          <xdr:colOff>47625</xdr:colOff>
          <xdr:row>26</xdr:row>
          <xdr:rowOff>0</xdr:rowOff>
        </xdr:to>
        <xdr:grpSp>
          <xdr:nvGrpSpPr>
            <xdr:cNvPr id="126" name="グループ化 125">
              <a:extLst>
                <a:ext uri="{FF2B5EF4-FFF2-40B4-BE49-F238E27FC236}">
                  <a16:creationId xmlns:a16="http://schemas.microsoft.com/office/drawing/2014/main" id="{00000000-0008-0000-0500-00007E000000}"/>
                </a:ext>
              </a:extLst>
            </xdr:cNvPr>
            <xdr:cNvGrpSpPr/>
          </xdr:nvGrpSpPr>
          <xdr:grpSpPr>
            <a:xfrm>
              <a:off x="3200400" y="4171950"/>
              <a:ext cx="1133475" cy="171450"/>
              <a:chOff x="3314515" y="1066800"/>
              <a:chExt cx="1133473" cy="209550"/>
            </a:xfrm>
          </xdr:grpSpPr>
          <xdr:sp macro="" textlink="">
            <xdr:nvSpPr>
              <xdr:cNvPr id="645248" name="Check Box 128" descr="ない" hidden="1">
                <a:extLst>
                  <a:ext uri="{63B3BB69-23CF-44E3-9099-C40C66FF867C}">
                    <a14:compatExt spid="_x0000_s645248"/>
                  </a:ext>
                  <a:ext uri="{FF2B5EF4-FFF2-40B4-BE49-F238E27FC236}">
                    <a16:creationId xmlns:a16="http://schemas.microsoft.com/office/drawing/2014/main" id="{00000000-0008-0000-0500-000080D80900}"/>
                  </a:ext>
                </a:extLst>
              </xdr:cNvPr>
              <xdr:cNvSpPr/>
            </xdr:nvSpPr>
            <xdr:spPr bwMode="auto">
              <a:xfrm>
                <a:off x="331451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249" name="Check Box 129" descr="ない" hidden="1">
                <a:extLst>
                  <a:ext uri="{63B3BB69-23CF-44E3-9099-C40C66FF867C}">
                    <a14:compatExt spid="_x0000_s645249"/>
                  </a:ext>
                  <a:ext uri="{FF2B5EF4-FFF2-40B4-BE49-F238E27FC236}">
                    <a16:creationId xmlns:a16="http://schemas.microsoft.com/office/drawing/2014/main" id="{00000000-0008-0000-0500-000081D80900}"/>
                  </a:ext>
                </a:extLst>
              </xdr:cNvPr>
              <xdr:cNvSpPr/>
            </xdr:nvSpPr>
            <xdr:spPr bwMode="auto">
              <a:xfrm>
                <a:off x="39622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133350</xdr:colOff>
          <xdr:row>48</xdr:row>
          <xdr:rowOff>0</xdr:rowOff>
        </xdr:from>
        <xdr:to>
          <xdr:col>25</xdr:col>
          <xdr:colOff>0</xdr:colOff>
          <xdr:row>49</xdr:row>
          <xdr:rowOff>38100</xdr:rowOff>
        </xdr:to>
        <xdr:grpSp>
          <xdr:nvGrpSpPr>
            <xdr:cNvPr id="138" name="グループ化 137">
              <a:extLst>
                <a:ext uri="{FF2B5EF4-FFF2-40B4-BE49-F238E27FC236}">
                  <a16:creationId xmlns:a16="http://schemas.microsoft.com/office/drawing/2014/main" id="{00000000-0008-0000-0500-00008A000000}"/>
                </a:ext>
              </a:extLst>
            </xdr:cNvPr>
            <xdr:cNvGrpSpPr/>
          </xdr:nvGrpSpPr>
          <xdr:grpSpPr>
            <a:xfrm>
              <a:off x="3333750" y="8115300"/>
              <a:ext cx="1133475" cy="209550"/>
              <a:chOff x="3314572" y="1066800"/>
              <a:chExt cx="1133475" cy="209550"/>
            </a:xfrm>
          </xdr:grpSpPr>
          <xdr:sp macro="" textlink="">
            <xdr:nvSpPr>
              <xdr:cNvPr id="645256" name="Check Box 136" descr="ない" hidden="1">
                <a:extLst>
                  <a:ext uri="{63B3BB69-23CF-44E3-9099-C40C66FF867C}">
                    <a14:compatExt spid="_x0000_s645256"/>
                  </a:ext>
                  <a:ext uri="{FF2B5EF4-FFF2-40B4-BE49-F238E27FC236}">
                    <a16:creationId xmlns:a16="http://schemas.microsoft.com/office/drawing/2014/main" id="{00000000-0008-0000-0500-000088D80900}"/>
                  </a:ext>
                </a:extLst>
              </xdr:cNvPr>
              <xdr:cNvSpPr/>
            </xdr:nvSpPr>
            <xdr:spPr bwMode="auto">
              <a:xfrm>
                <a:off x="331457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257" name="Check Box 137" descr="ない" hidden="1">
                <a:extLst>
                  <a:ext uri="{63B3BB69-23CF-44E3-9099-C40C66FF867C}">
                    <a14:compatExt spid="_x0000_s645257"/>
                  </a:ext>
                  <a:ext uri="{FF2B5EF4-FFF2-40B4-BE49-F238E27FC236}">
                    <a16:creationId xmlns:a16="http://schemas.microsoft.com/office/drawing/2014/main" id="{00000000-0008-0000-0500-000089D80900}"/>
                  </a:ext>
                </a:extLst>
              </xdr:cNvPr>
              <xdr:cNvSpPr/>
            </xdr:nvSpPr>
            <xdr:spPr bwMode="auto">
              <a:xfrm>
                <a:off x="396227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7</xdr:row>
          <xdr:rowOff>0</xdr:rowOff>
        </xdr:from>
        <xdr:to>
          <xdr:col>3</xdr:col>
          <xdr:colOff>95250</xdr:colOff>
          <xdr:row>8</xdr:row>
          <xdr:rowOff>28575</xdr:rowOff>
        </xdr:to>
        <xdr:sp macro="" textlink="">
          <xdr:nvSpPr>
            <xdr:cNvPr id="645299" name="Check Box 179" hidden="1">
              <a:extLst>
                <a:ext uri="{63B3BB69-23CF-44E3-9099-C40C66FF867C}">
                  <a14:compatExt spid="_x0000_s645299"/>
                </a:ext>
                <a:ext uri="{FF2B5EF4-FFF2-40B4-BE49-F238E27FC236}">
                  <a16:creationId xmlns:a16="http://schemas.microsoft.com/office/drawing/2014/main" id="{00000000-0008-0000-0500-0000B3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36</xdr:row>
          <xdr:rowOff>0</xdr:rowOff>
        </xdr:from>
        <xdr:to>
          <xdr:col>24</xdr:col>
          <xdr:colOff>47625</xdr:colOff>
          <xdr:row>37</xdr:row>
          <xdr:rowOff>38100</xdr:rowOff>
        </xdr:to>
        <xdr:grpSp>
          <xdr:nvGrpSpPr>
            <xdr:cNvPr id="202" name="グループ化 201">
              <a:extLst>
                <a:ext uri="{FF2B5EF4-FFF2-40B4-BE49-F238E27FC236}">
                  <a16:creationId xmlns:a16="http://schemas.microsoft.com/office/drawing/2014/main" id="{00000000-0008-0000-0500-0000CA000000}"/>
                </a:ext>
              </a:extLst>
            </xdr:cNvPr>
            <xdr:cNvGrpSpPr/>
          </xdr:nvGrpSpPr>
          <xdr:grpSpPr>
            <a:xfrm>
              <a:off x="3200400" y="6057900"/>
              <a:ext cx="1133475" cy="209550"/>
              <a:chOff x="3314515" y="1066800"/>
              <a:chExt cx="1133473" cy="209550"/>
            </a:xfrm>
          </xdr:grpSpPr>
          <xdr:sp macro="" textlink="">
            <xdr:nvSpPr>
              <xdr:cNvPr id="645300" name="Check Box 180" descr="ない" hidden="1">
                <a:extLst>
                  <a:ext uri="{63B3BB69-23CF-44E3-9099-C40C66FF867C}">
                    <a14:compatExt spid="_x0000_s645300"/>
                  </a:ext>
                  <a:ext uri="{FF2B5EF4-FFF2-40B4-BE49-F238E27FC236}">
                    <a16:creationId xmlns:a16="http://schemas.microsoft.com/office/drawing/2014/main" id="{00000000-0008-0000-0500-0000B4D80900}"/>
                  </a:ext>
                </a:extLst>
              </xdr:cNvPr>
              <xdr:cNvSpPr/>
            </xdr:nvSpPr>
            <xdr:spPr bwMode="auto">
              <a:xfrm>
                <a:off x="331451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301" name="Check Box 181" descr="ない" hidden="1">
                <a:extLst>
                  <a:ext uri="{63B3BB69-23CF-44E3-9099-C40C66FF867C}">
                    <a14:compatExt spid="_x0000_s645301"/>
                  </a:ext>
                  <a:ext uri="{FF2B5EF4-FFF2-40B4-BE49-F238E27FC236}">
                    <a16:creationId xmlns:a16="http://schemas.microsoft.com/office/drawing/2014/main" id="{00000000-0008-0000-0500-0000B5D80900}"/>
                  </a:ext>
                </a:extLst>
              </xdr:cNvPr>
              <xdr:cNvSpPr/>
            </xdr:nvSpPr>
            <xdr:spPr bwMode="auto">
              <a:xfrm>
                <a:off x="396221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104775</xdr:colOff>
          <xdr:row>54</xdr:row>
          <xdr:rowOff>0</xdr:rowOff>
        </xdr:from>
        <xdr:to>
          <xdr:col>24</xdr:col>
          <xdr:colOff>152400</xdr:colOff>
          <xdr:row>55</xdr:row>
          <xdr:rowOff>0</xdr:rowOff>
        </xdr:to>
        <xdr:grpSp>
          <xdr:nvGrpSpPr>
            <xdr:cNvPr id="45" name="グループ化 44">
              <a:extLst>
                <a:ext uri="{FF2B5EF4-FFF2-40B4-BE49-F238E27FC236}">
                  <a16:creationId xmlns:a16="http://schemas.microsoft.com/office/drawing/2014/main" id="{00000000-0008-0000-0500-00002D000000}"/>
                </a:ext>
              </a:extLst>
            </xdr:cNvPr>
            <xdr:cNvGrpSpPr/>
          </xdr:nvGrpSpPr>
          <xdr:grpSpPr>
            <a:xfrm>
              <a:off x="3305175" y="9144000"/>
              <a:ext cx="1133475" cy="171450"/>
              <a:chOff x="3314547" y="1066800"/>
              <a:chExt cx="1133472" cy="209550"/>
            </a:xfrm>
          </xdr:grpSpPr>
          <xdr:sp macro="" textlink="">
            <xdr:nvSpPr>
              <xdr:cNvPr id="645302" name="Check Box 182" descr="ない" hidden="1">
                <a:extLst>
                  <a:ext uri="{63B3BB69-23CF-44E3-9099-C40C66FF867C}">
                    <a14:compatExt spid="_x0000_s645302"/>
                  </a:ext>
                  <a:ext uri="{FF2B5EF4-FFF2-40B4-BE49-F238E27FC236}">
                    <a16:creationId xmlns:a16="http://schemas.microsoft.com/office/drawing/2014/main" id="{00000000-0008-0000-0500-0000B6D80900}"/>
                  </a:ext>
                </a:extLst>
              </xdr:cNvPr>
              <xdr:cNvSpPr/>
            </xdr:nvSpPr>
            <xdr:spPr bwMode="auto">
              <a:xfrm>
                <a:off x="3314547"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303" name="Check Box 183" descr="ない" hidden="1">
                <a:extLst>
                  <a:ext uri="{63B3BB69-23CF-44E3-9099-C40C66FF867C}">
                    <a14:compatExt spid="_x0000_s645303"/>
                  </a:ext>
                  <a:ext uri="{FF2B5EF4-FFF2-40B4-BE49-F238E27FC236}">
                    <a16:creationId xmlns:a16="http://schemas.microsoft.com/office/drawing/2014/main" id="{00000000-0008-0000-0500-0000B7D80900}"/>
                  </a:ext>
                </a:extLst>
              </xdr:cNvPr>
              <xdr:cNvSpPr/>
            </xdr:nvSpPr>
            <xdr:spPr bwMode="auto">
              <a:xfrm>
                <a:off x="3962244"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168519</xdr:colOff>
          <xdr:row>11</xdr:row>
          <xdr:rowOff>14653</xdr:rowOff>
        </xdr:from>
        <xdr:to>
          <xdr:col>24</xdr:col>
          <xdr:colOff>32971</xdr:colOff>
          <xdr:row>12</xdr:row>
          <xdr:rowOff>52003</xdr:rowOff>
        </xdr:to>
        <xdr:grpSp>
          <xdr:nvGrpSpPr>
            <xdr:cNvPr id="46" name="グループ化 45">
              <a:extLst>
                <a:ext uri="{FF2B5EF4-FFF2-40B4-BE49-F238E27FC236}">
                  <a16:creationId xmlns:a16="http://schemas.microsoft.com/office/drawing/2014/main" id="{00000000-0008-0000-0500-00002E000000}"/>
                </a:ext>
              </a:extLst>
            </xdr:cNvPr>
            <xdr:cNvGrpSpPr/>
          </xdr:nvGrpSpPr>
          <xdr:grpSpPr>
            <a:xfrm>
              <a:off x="3187944" y="1786303"/>
              <a:ext cx="1131277" cy="208800"/>
              <a:chOff x="3314541" y="1066800"/>
              <a:chExt cx="1133475" cy="209550"/>
            </a:xfrm>
          </xdr:grpSpPr>
          <xdr:sp macro="" textlink="">
            <xdr:nvSpPr>
              <xdr:cNvPr id="645304" name="Check Box 184" descr="ない" hidden="1">
                <a:extLst>
                  <a:ext uri="{63B3BB69-23CF-44E3-9099-C40C66FF867C}">
                    <a14:compatExt spid="_x0000_s645304"/>
                  </a:ext>
                  <a:ext uri="{FF2B5EF4-FFF2-40B4-BE49-F238E27FC236}">
                    <a16:creationId xmlns:a16="http://schemas.microsoft.com/office/drawing/2014/main" id="{00000000-0008-0000-0500-0000B8D80900}"/>
                  </a:ext>
                </a:extLst>
              </xdr:cNvPr>
              <xdr:cNvSpPr/>
            </xdr:nvSpPr>
            <xdr:spPr bwMode="auto">
              <a:xfrm>
                <a:off x="33145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45305" name="Check Box 185" descr="ない" hidden="1">
                <a:extLst>
                  <a:ext uri="{63B3BB69-23CF-44E3-9099-C40C66FF867C}">
                    <a14:compatExt spid="_x0000_s645305"/>
                  </a:ext>
                  <a:ext uri="{FF2B5EF4-FFF2-40B4-BE49-F238E27FC236}">
                    <a16:creationId xmlns:a16="http://schemas.microsoft.com/office/drawing/2014/main" id="{00000000-0008-0000-0500-0000B9D80900}"/>
                  </a:ext>
                </a:extLst>
              </xdr:cNvPr>
              <xdr:cNvSpPr/>
            </xdr:nvSpPr>
            <xdr:spPr bwMode="auto">
              <a:xfrm>
                <a:off x="3962241"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69235</xdr:colOff>
          <xdr:row>39</xdr:row>
          <xdr:rowOff>121731</xdr:rowOff>
        </xdr:from>
        <xdr:to>
          <xdr:col>25</xdr:col>
          <xdr:colOff>886</xdr:colOff>
          <xdr:row>41</xdr:row>
          <xdr:rowOff>8885</xdr:rowOff>
        </xdr:to>
        <xdr:grpSp>
          <xdr:nvGrpSpPr>
            <xdr:cNvPr id="50" name="グループ化 49">
              <a:extLst>
                <a:ext uri="{FF2B5EF4-FFF2-40B4-BE49-F238E27FC236}">
                  <a16:creationId xmlns:a16="http://schemas.microsoft.com/office/drawing/2014/main" id="{00000000-0008-0000-0500-000032000000}"/>
                </a:ext>
              </a:extLst>
            </xdr:cNvPr>
            <xdr:cNvGrpSpPr/>
          </xdr:nvGrpSpPr>
          <xdr:grpSpPr>
            <a:xfrm>
              <a:off x="2726710" y="6693981"/>
              <a:ext cx="1741401" cy="230054"/>
              <a:chOff x="2047944" y="2996107"/>
              <a:chExt cx="2499770" cy="219077"/>
            </a:xfrm>
          </xdr:grpSpPr>
          <xdr:grpSp>
            <xdr:nvGrpSpPr>
              <xdr:cNvPr id="51" name="グループ化 50">
                <a:extLst>
                  <a:ext uri="{FF2B5EF4-FFF2-40B4-BE49-F238E27FC236}">
                    <a16:creationId xmlns:a16="http://schemas.microsoft.com/office/drawing/2014/main" id="{00000000-0008-0000-0500-000033000000}"/>
                  </a:ext>
                </a:extLst>
              </xdr:cNvPr>
              <xdr:cNvGrpSpPr/>
            </xdr:nvGrpSpPr>
            <xdr:grpSpPr>
              <a:xfrm>
                <a:off x="2047944" y="3026333"/>
                <a:ext cx="1541070" cy="187943"/>
                <a:chOff x="3105093" y="1077275"/>
                <a:chExt cx="1678901" cy="248005"/>
              </a:xfrm>
            </xdr:grpSpPr>
            <xdr:sp macro="" textlink="">
              <xdr:nvSpPr>
                <xdr:cNvPr id="645309" name="Check Box 189" hidden="1">
                  <a:extLst>
                    <a:ext uri="{63B3BB69-23CF-44E3-9099-C40C66FF867C}">
                      <a14:compatExt spid="_x0000_s645309"/>
                    </a:ext>
                    <a:ext uri="{FF2B5EF4-FFF2-40B4-BE49-F238E27FC236}">
                      <a16:creationId xmlns:a16="http://schemas.microsoft.com/office/drawing/2014/main" id="{00000000-0008-0000-0500-0000BDD80900}"/>
                    </a:ext>
                  </a:extLst>
                </xdr:cNvPr>
                <xdr:cNvSpPr/>
              </xdr:nvSpPr>
              <xdr:spPr bwMode="auto">
                <a:xfrm>
                  <a:off x="3105093" y="1077275"/>
                  <a:ext cx="666744" cy="2095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645310" name="Check Box 190" hidden="1">
                  <a:extLst>
                    <a:ext uri="{63B3BB69-23CF-44E3-9099-C40C66FF867C}">
                      <a14:compatExt spid="_x0000_s645310"/>
                    </a:ext>
                    <a:ext uri="{FF2B5EF4-FFF2-40B4-BE49-F238E27FC236}">
                      <a16:creationId xmlns:a16="http://schemas.microsoft.com/office/drawing/2014/main" id="{00000000-0008-0000-0500-0000BED80900}"/>
                    </a:ext>
                  </a:extLst>
                </xdr:cNvPr>
                <xdr:cNvSpPr/>
              </xdr:nvSpPr>
              <xdr:spPr bwMode="auto">
                <a:xfrm>
                  <a:off x="3876581" y="1077350"/>
                  <a:ext cx="907413" cy="24793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645311" name="Check Box 191" hidden="1">
                <a:extLst>
                  <a:ext uri="{63B3BB69-23CF-44E3-9099-C40C66FF867C}">
                    <a14:compatExt spid="_x0000_s645311"/>
                  </a:ext>
                  <a:ext uri="{FF2B5EF4-FFF2-40B4-BE49-F238E27FC236}">
                    <a16:creationId xmlns:a16="http://schemas.microsoft.com/office/drawing/2014/main" id="{00000000-0008-0000-0500-0000BFD80900}"/>
                  </a:ext>
                </a:extLst>
              </xdr:cNvPr>
              <xdr:cNvSpPr/>
            </xdr:nvSpPr>
            <xdr:spPr bwMode="auto">
              <a:xfrm>
                <a:off x="3699999" y="2996107"/>
                <a:ext cx="847715" cy="21907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47625</xdr:colOff>
          <xdr:row>27</xdr:row>
          <xdr:rowOff>0</xdr:rowOff>
        </xdr:from>
        <xdr:to>
          <xdr:col>20</xdr:col>
          <xdr:colOff>152400</xdr:colOff>
          <xdr:row>28</xdr:row>
          <xdr:rowOff>0</xdr:rowOff>
        </xdr:to>
        <xdr:sp macro="" textlink="">
          <xdr:nvSpPr>
            <xdr:cNvPr id="645312" name="Check Box 192" descr="ない" hidden="1">
              <a:extLst>
                <a:ext uri="{63B3BB69-23CF-44E3-9099-C40C66FF867C}">
                  <a14:compatExt spid="_x0000_s645312"/>
                </a:ext>
                <a:ext uri="{FF2B5EF4-FFF2-40B4-BE49-F238E27FC236}">
                  <a16:creationId xmlns:a16="http://schemas.microsoft.com/office/drawing/2014/main" id="{00000000-0008-0000-0500-0000C0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同じ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29</xdr:row>
          <xdr:rowOff>9525</xdr:rowOff>
        </xdr:from>
        <xdr:to>
          <xdr:col>10</xdr:col>
          <xdr:colOff>76200</xdr:colOff>
          <xdr:row>30</xdr:row>
          <xdr:rowOff>28575</xdr:rowOff>
        </xdr:to>
        <xdr:sp macro="" textlink="">
          <xdr:nvSpPr>
            <xdr:cNvPr id="645313" name="Check Box 193" descr="ない" hidden="1">
              <a:extLst>
                <a:ext uri="{63B3BB69-23CF-44E3-9099-C40C66FF867C}">
                  <a14:compatExt spid="_x0000_s645313"/>
                </a:ext>
                <a:ext uri="{FF2B5EF4-FFF2-40B4-BE49-F238E27FC236}">
                  <a16:creationId xmlns:a16="http://schemas.microsoft.com/office/drawing/2014/main" id="{00000000-0008-0000-0500-0000C1D80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FF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別</a:t>
              </a:r>
            </a:p>
          </xdr:txBody>
        </xdr:sp>
        <xdr:clientData/>
      </xdr:twoCellAnchor>
    </mc:Choice>
    <mc:Fallback/>
  </mc:AlternateContent>
  <xdr:twoCellAnchor>
    <xdr:from>
      <xdr:col>27</xdr:col>
      <xdr:colOff>133350</xdr:colOff>
      <xdr:row>22</xdr:row>
      <xdr:rowOff>114300</xdr:rowOff>
    </xdr:from>
    <xdr:to>
      <xdr:col>38</xdr:col>
      <xdr:colOff>47625</xdr:colOff>
      <xdr:row>29</xdr:row>
      <xdr:rowOff>19051</xdr:rowOff>
    </xdr:to>
    <xdr:sp macro="" textlink="">
      <xdr:nvSpPr>
        <xdr:cNvPr id="43" name="テキスト ボックス 42">
          <a:extLst>
            <a:ext uri="{FF2B5EF4-FFF2-40B4-BE49-F238E27FC236}">
              <a16:creationId xmlns:a16="http://schemas.microsoft.com/office/drawing/2014/main" id="{00000000-0008-0000-0600-000003000000}"/>
            </a:ext>
          </a:extLst>
        </xdr:cNvPr>
        <xdr:cNvSpPr txBox="1"/>
      </xdr:nvSpPr>
      <xdr:spPr>
        <a:xfrm>
          <a:off x="5143500" y="3771900"/>
          <a:ext cx="1905000" cy="1104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沖縄県内の厚生労働省認定検査機関</a:t>
          </a:r>
        </a:p>
        <a:p>
          <a:r>
            <a:rPr kumimoji="1" lang="ja-JP" altLang="en-US" sz="800">
              <a:solidFill>
                <a:srgbClr val="FF0000"/>
              </a:solidFill>
            </a:rPr>
            <a:t>○一般財団法人　沖縄県環境科学センター</a:t>
          </a:r>
        </a:p>
        <a:p>
          <a:r>
            <a:rPr kumimoji="1" lang="ja-JP" altLang="en-US" sz="800">
              <a:solidFill>
                <a:srgbClr val="FF0000"/>
              </a:solidFill>
            </a:rPr>
            <a:t>○日東化学工業　株式会社</a:t>
          </a:r>
        </a:p>
        <a:p>
          <a:r>
            <a:rPr kumimoji="1" lang="ja-JP" altLang="en-US" sz="800">
              <a:solidFill>
                <a:srgbClr val="FF0000"/>
              </a:solidFill>
            </a:rPr>
            <a:t>○株式会社　環境保全研究所</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104775</xdr:colOff>
      <xdr:row>37</xdr:row>
      <xdr:rowOff>152400</xdr:rowOff>
    </xdr:from>
    <xdr:to>
      <xdr:col>46</xdr:col>
      <xdr:colOff>0</xdr:colOff>
      <xdr:row>70</xdr:row>
      <xdr:rowOff>95250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600075" y="6429375"/>
          <a:ext cx="6981825" cy="5600700"/>
          <a:chOff x="161925" y="5295900"/>
          <a:chExt cx="6753225" cy="5086350"/>
        </a:xfrm>
      </xdr:grpSpPr>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4638675" y="9582150"/>
            <a:ext cx="2276475" cy="800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200" b="1">
                <a:solidFill>
                  <a:srgbClr val="FF0000"/>
                </a:solidFill>
              </a:rPr>
              <a:t>赤枠のカ所（色つきセルを除く）を入力・チェックすると、自動計算します。</a:t>
            </a:r>
          </a:p>
        </xdr:txBody>
      </xdr:sp>
      <xdr:sp macro="" textlink="">
        <xdr:nvSpPr>
          <xdr:cNvPr id="4" name="角丸四角形 73">
            <a:extLst>
              <a:ext uri="{FF2B5EF4-FFF2-40B4-BE49-F238E27FC236}">
                <a16:creationId xmlns:a16="http://schemas.microsoft.com/office/drawing/2014/main" id="{00000000-0008-0000-0600-000004000000}"/>
              </a:ext>
            </a:extLst>
          </xdr:cNvPr>
          <xdr:cNvSpPr/>
        </xdr:nvSpPr>
        <xdr:spPr>
          <a:xfrm>
            <a:off x="161925" y="5295900"/>
            <a:ext cx="4566113" cy="1793589"/>
          </a:xfrm>
          <a:prstGeom prst="roundRect">
            <a:avLst>
              <a:gd name="adj" fmla="val 8696"/>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角丸四角形 74">
            <a:extLst>
              <a:ext uri="{FF2B5EF4-FFF2-40B4-BE49-F238E27FC236}">
                <a16:creationId xmlns:a16="http://schemas.microsoft.com/office/drawing/2014/main" id="{00000000-0008-0000-0600-000005000000}"/>
              </a:ext>
            </a:extLst>
          </xdr:cNvPr>
          <xdr:cNvSpPr/>
        </xdr:nvSpPr>
        <xdr:spPr>
          <a:xfrm>
            <a:off x="2752725" y="8910152"/>
            <a:ext cx="1356318" cy="762173"/>
          </a:xfrm>
          <a:prstGeom prst="roundRect">
            <a:avLst>
              <a:gd name="adj" fmla="val 8638"/>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6" name="直線矢印コネクタ 5">
            <a:extLst>
              <a:ext uri="{FF2B5EF4-FFF2-40B4-BE49-F238E27FC236}">
                <a16:creationId xmlns:a16="http://schemas.microsoft.com/office/drawing/2014/main" id="{00000000-0008-0000-0600-000006000000}"/>
              </a:ext>
            </a:extLst>
          </xdr:cNvPr>
          <xdr:cNvCxnSpPr/>
        </xdr:nvCxnSpPr>
        <xdr:spPr>
          <a:xfrm flipH="1" flipV="1">
            <a:off x="4495801" y="9572626"/>
            <a:ext cx="504824" cy="6667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 name="直線矢印コネクタ 6">
            <a:extLst>
              <a:ext uri="{FF2B5EF4-FFF2-40B4-BE49-F238E27FC236}">
                <a16:creationId xmlns:a16="http://schemas.microsoft.com/office/drawing/2014/main" id="{00000000-0008-0000-0600-000007000000}"/>
              </a:ext>
            </a:extLst>
          </xdr:cNvPr>
          <xdr:cNvCxnSpPr/>
        </xdr:nvCxnSpPr>
        <xdr:spPr>
          <a:xfrm flipH="1" flipV="1">
            <a:off x="4381401" y="7103026"/>
            <a:ext cx="628750" cy="2536274"/>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26</xdr:col>
          <xdr:colOff>66069</xdr:colOff>
          <xdr:row>74</xdr:row>
          <xdr:rowOff>97146</xdr:rowOff>
        </xdr:from>
        <xdr:to>
          <xdr:col>31</xdr:col>
          <xdr:colOff>21</xdr:colOff>
          <xdr:row>76</xdr:row>
          <xdr:rowOff>142214</xdr:rowOff>
        </xdr:to>
        <xdr:grpSp>
          <xdr:nvGrpSpPr>
            <xdr:cNvPr id="8" name="グループ化 7">
              <a:extLst>
                <a:ext uri="{FF2B5EF4-FFF2-40B4-BE49-F238E27FC236}">
                  <a16:creationId xmlns:a16="http://schemas.microsoft.com/office/drawing/2014/main" id="{00000000-0008-0000-0600-000008000000}"/>
                </a:ext>
              </a:extLst>
            </xdr:cNvPr>
            <xdr:cNvGrpSpPr/>
          </xdr:nvGrpSpPr>
          <xdr:grpSpPr>
            <a:xfrm>
              <a:off x="4514244" y="12717771"/>
              <a:ext cx="743577" cy="387968"/>
              <a:chOff x="4562446" y="11029989"/>
              <a:chExt cx="1739915" cy="722271"/>
            </a:xfrm>
          </xdr:grpSpPr>
          <xdr:grpSp>
            <xdr:nvGrpSpPr>
              <xdr:cNvPr id="9" name="グループ化 8">
                <a:extLst>
                  <a:ext uri="{FF2B5EF4-FFF2-40B4-BE49-F238E27FC236}">
                    <a16:creationId xmlns:a16="http://schemas.microsoft.com/office/drawing/2014/main" id="{00000000-0008-0000-0600-000009000000}"/>
                  </a:ext>
                </a:extLst>
              </xdr:cNvPr>
              <xdr:cNvGrpSpPr/>
            </xdr:nvGrpSpPr>
            <xdr:grpSpPr>
              <a:xfrm>
                <a:off x="4562446" y="11029989"/>
                <a:ext cx="1739915" cy="222887"/>
                <a:chOff x="3314752" y="1066839"/>
                <a:chExt cx="1380316" cy="222887"/>
              </a:xfrm>
            </xdr:grpSpPr>
            <xdr:sp macro="" textlink="">
              <xdr:nvSpPr>
                <xdr:cNvPr id="1693697" name="Check Box 1" descr="ない" hidden="1">
                  <a:extLst>
                    <a:ext uri="{63B3BB69-23CF-44E3-9099-C40C66FF867C}">
                      <a14:compatExt spid="_x0000_s1693697"/>
                    </a:ext>
                    <a:ext uri="{FF2B5EF4-FFF2-40B4-BE49-F238E27FC236}">
                      <a16:creationId xmlns:a16="http://schemas.microsoft.com/office/drawing/2014/main" id="{00000000-0008-0000-0600-000001D81900}"/>
                    </a:ext>
                  </a:extLst>
                </xdr:cNvPr>
                <xdr:cNvSpPr/>
              </xdr:nvSpPr>
              <xdr:spPr bwMode="auto">
                <a:xfrm>
                  <a:off x="3314752" y="1066839"/>
                  <a:ext cx="886741" cy="214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693698" name="Check Box 2" descr="ない" hidden="1">
                  <a:extLst>
                    <a:ext uri="{63B3BB69-23CF-44E3-9099-C40C66FF867C}">
                      <a14:compatExt spid="_x0000_s1693698"/>
                    </a:ext>
                    <a:ext uri="{FF2B5EF4-FFF2-40B4-BE49-F238E27FC236}">
                      <a16:creationId xmlns:a16="http://schemas.microsoft.com/office/drawing/2014/main" id="{00000000-0008-0000-0600-000002D81900}"/>
                    </a:ext>
                  </a:extLst>
                </xdr:cNvPr>
                <xdr:cNvSpPr/>
              </xdr:nvSpPr>
              <xdr:spPr bwMode="auto">
                <a:xfrm>
                  <a:off x="4209291" y="1080176"/>
                  <a:ext cx="48577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nvGrpSpPr>
              <xdr:cNvPr id="10" name="グループ化 9">
                <a:extLst>
                  <a:ext uri="{FF2B5EF4-FFF2-40B4-BE49-F238E27FC236}">
                    <a16:creationId xmlns:a16="http://schemas.microsoft.com/office/drawing/2014/main" id="{00000000-0008-0000-0600-00000A000000}"/>
                  </a:ext>
                </a:extLst>
              </xdr:cNvPr>
              <xdr:cNvGrpSpPr/>
            </xdr:nvGrpSpPr>
            <xdr:grpSpPr>
              <a:xfrm>
                <a:off x="4593619" y="11530925"/>
                <a:ext cx="1708691" cy="221335"/>
                <a:chOff x="3339436" y="1053425"/>
                <a:chExt cx="1355523" cy="221335"/>
              </a:xfrm>
            </xdr:grpSpPr>
            <xdr:sp macro="" textlink="">
              <xdr:nvSpPr>
                <xdr:cNvPr id="1693699" name="Check Box 3" descr="ない" hidden="1">
                  <a:extLst>
                    <a:ext uri="{63B3BB69-23CF-44E3-9099-C40C66FF867C}">
                      <a14:compatExt spid="_x0000_s1693699"/>
                    </a:ext>
                    <a:ext uri="{FF2B5EF4-FFF2-40B4-BE49-F238E27FC236}">
                      <a16:creationId xmlns:a16="http://schemas.microsoft.com/office/drawing/2014/main" id="{00000000-0008-0000-0600-000003D81900}"/>
                    </a:ext>
                  </a:extLst>
                </xdr:cNvPr>
                <xdr:cNvSpPr/>
              </xdr:nvSpPr>
              <xdr:spPr bwMode="auto">
                <a:xfrm>
                  <a:off x="3339436" y="1066762"/>
                  <a:ext cx="862036" cy="2079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693700" name="Check Box 4" descr="ない" hidden="1">
                  <a:extLst>
                    <a:ext uri="{63B3BB69-23CF-44E3-9099-C40C66FF867C}">
                      <a14:compatExt spid="_x0000_s1693700"/>
                    </a:ext>
                    <a:ext uri="{FF2B5EF4-FFF2-40B4-BE49-F238E27FC236}">
                      <a16:creationId xmlns:a16="http://schemas.microsoft.com/office/drawing/2014/main" id="{00000000-0008-0000-0600-000004D81900}"/>
                    </a:ext>
                  </a:extLst>
                </xdr:cNvPr>
                <xdr:cNvSpPr/>
              </xdr:nvSpPr>
              <xdr:spPr bwMode="auto">
                <a:xfrm>
                  <a:off x="4209198" y="1053425"/>
                  <a:ext cx="485761"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14</xdr:row>
          <xdr:rowOff>0</xdr:rowOff>
        </xdr:from>
        <xdr:to>
          <xdr:col>16</xdr:col>
          <xdr:colOff>0</xdr:colOff>
          <xdr:row>16</xdr:row>
          <xdr:rowOff>28705</xdr:rowOff>
        </xdr:to>
        <xdr:grpSp>
          <xdr:nvGrpSpPr>
            <xdr:cNvPr id="11" name="グループ化 10">
              <a:extLst>
                <a:ext uri="{FF2B5EF4-FFF2-40B4-BE49-F238E27FC236}">
                  <a16:creationId xmlns:a16="http://schemas.microsoft.com/office/drawing/2014/main" id="{00000000-0008-0000-0600-00000B000000}"/>
                </a:ext>
              </a:extLst>
            </xdr:cNvPr>
            <xdr:cNvGrpSpPr/>
          </xdr:nvGrpSpPr>
          <xdr:grpSpPr>
            <a:xfrm>
              <a:off x="2286000" y="2286000"/>
              <a:ext cx="314325" cy="371605"/>
              <a:chOff x="171450" y="2114340"/>
              <a:chExt cx="304800" cy="371614"/>
            </a:xfrm>
          </xdr:grpSpPr>
          <xdr:sp macro="" textlink="">
            <xdr:nvSpPr>
              <xdr:cNvPr id="1693701" name="Check Box 5" hidden="1">
                <a:extLst>
                  <a:ext uri="{63B3BB69-23CF-44E3-9099-C40C66FF867C}">
                    <a14:compatExt spid="_x0000_s1693701"/>
                  </a:ext>
                  <a:ext uri="{FF2B5EF4-FFF2-40B4-BE49-F238E27FC236}">
                    <a16:creationId xmlns:a16="http://schemas.microsoft.com/office/drawing/2014/main" id="{00000000-0008-0000-0600-000005D81900}"/>
                  </a:ext>
                </a:extLst>
              </xdr:cNvPr>
              <xdr:cNvSpPr/>
            </xdr:nvSpPr>
            <xdr:spPr bwMode="auto">
              <a:xfrm>
                <a:off x="171450" y="2114340"/>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02" name="Check Box 6" hidden="1">
                <a:extLst>
                  <a:ext uri="{63B3BB69-23CF-44E3-9099-C40C66FF867C}">
                    <a14:compatExt spid="_x0000_s1693702"/>
                  </a:ext>
                  <a:ext uri="{FF2B5EF4-FFF2-40B4-BE49-F238E27FC236}">
                    <a16:creationId xmlns:a16="http://schemas.microsoft.com/office/drawing/2014/main" id="{00000000-0008-0000-0600-000006D81900}"/>
                  </a:ext>
                </a:extLst>
              </xdr:cNvPr>
              <xdr:cNvSpPr/>
            </xdr:nvSpPr>
            <xdr:spPr bwMode="auto">
              <a:xfrm>
                <a:off x="171450" y="227640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0</xdr:rowOff>
        </xdr:from>
        <xdr:to>
          <xdr:col>3</xdr:col>
          <xdr:colOff>123825</xdr:colOff>
          <xdr:row>10</xdr:row>
          <xdr:rowOff>28575</xdr:rowOff>
        </xdr:to>
        <xdr:grpSp>
          <xdr:nvGrpSpPr>
            <xdr:cNvPr id="12" name="グループ化 11">
              <a:extLst>
                <a:ext uri="{FF2B5EF4-FFF2-40B4-BE49-F238E27FC236}">
                  <a16:creationId xmlns:a16="http://schemas.microsoft.com/office/drawing/2014/main" id="{00000000-0008-0000-0600-00000C000000}"/>
                </a:ext>
              </a:extLst>
            </xdr:cNvPr>
            <xdr:cNvGrpSpPr/>
          </xdr:nvGrpSpPr>
          <xdr:grpSpPr>
            <a:xfrm>
              <a:off x="314325" y="1257300"/>
              <a:ext cx="304800" cy="371475"/>
              <a:chOff x="171450" y="1066620"/>
              <a:chExt cx="304800" cy="371454"/>
            </a:xfrm>
          </xdr:grpSpPr>
          <xdr:sp macro="" textlink="">
            <xdr:nvSpPr>
              <xdr:cNvPr id="1693703" name="Check Box 7" hidden="1">
                <a:extLst>
                  <a:ext uri="{63B3BB69-23CF-44E3-9099-C40C66FF867C}">
                    <a14:compatExt spid="_x0000_s1693703"/>
                  </a:ext>
                  <a:ext uri="{FF2B5EF4-FFF2-40B4-BE49-F238E27FC236}">
                    <a16:creationId xmlns:a16="http://schemas.microsoft.com/office/drawing/2014/main" id="{00000000-0008-0000-0600-000007D81900}"/>
                  </a:ext>
                </a:extLst>
              </xdr:cNvPr>
              <xdr:cNvSpPr/>
            </xdr:nvSpPr>
            <xdr:spPr bwMode="auto">
              <a:xfrm>
                <a:off x="171450" y="1228524"/>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04" name="Check Box 8" hidden="1">
                <a:extLst>
                  <a:ext uri="{63B3BB69-23CF-44E3-9099-C40C66FF867C}">
                    <a14:compatExt spid="_x0000_s1693704"/>
                  </a:ext>
                  <a:ext uri="{FF2B5EF4-FFF2-40B4-BE49-F238E27FC236}">
                    <a16:creationId xmlns:a16="http://schemas.microsoft.com/office/drawing/2014/main" id="{00000000-0008-0000-0600-000008D81900}"/>
                  </a:ext>
                </a:extLst>
              </xdr:cNvPr>
              <xdr:cNvSpPr/>
            </xdr:nvSpPr>
            <xdr:spPr bwMode="auto">
              <a:xfrm>
                <a:off x="171450" y="1066620"/>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14</xdr:row>
          <xdr:rowOff>0</xdr:rowOff>
        </xdr:from>
        <xdr:to>
          <xdr:col>18</xdr:col>
          <xdr:colOff>142875</xdr:colOff>
          <xdr:row>16</xdr:row>
          <xdr:rowOff>28705</xdr:rowOff>
        </xdr:to>
        <xdr:grpSp>
          <xdr:nvGrpSpPr>
            <xdr:cNvPr id="13" name="グループ化 12">
              <a:extLst>
                <a:ext uri="{FF2B5EF4-FFF2-40B4-BE49-F238E27FC236}">
                  <a16:creationId xmlns:a16="http://schemas.microsoft.com/office/drawing/2014/main" id="{00000000-0008-0000-0600-00000D000000}"/>
                </a:ext>
              </a:extLst>
            </xdr:cNvPr>
            <xdr:cNvGrpSpPr/>
          </xdr:nvGrpSpPr>
          <xdr:grpSpPr>
            <a:xfrm>
              <a:off x="2838450" y="2286000"/>
              <a:ext cx="381000" cy="371605"/>
              <a:chOff x="171450" y="2114340"/>
              <a:chExt cx="304800" cy="371614"/>
            </a:xfrm>
          </xdr:grpSpPr>
          <xdr:sp macro="" textlink="">
            <xdr:nvSpPr>
              <xdr:cNvPr id="1693705" name="Check Box 9" hidden="1">
                <a:extLst>
                  <a:ext uri="{63B3BB69-23CF-44E3-9099-C40C66FF867C}">
                    <a14:compatExt spid="_x0000_s1693705"/>
                  </a:ext>
                  <a:ext uri="{FF2B5EF4-FFF2-40B4-BE49-F238E27FC236}">
                    <a16:creationId xmlns:a16="http://schemas.microsoft.com/office/drawing/2014/main" id="{00000000-0008-0000-0600-000009D81900}"/>
                  </a:ext>
                </a:extLst>
              </xdr:cNvPr>
              <xdr:cNvSpPr/>
            </xdr:nvSpPr>
            <xdr:spPr bwMode="auto">
              <a:xfrm>
                <a:off x="171450" y="2114340"/>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06" name="Check Box 10" hidden="1">
                <a:extLst>
                  <a:ext uri="{63B3BB69-23CF-44E3-9099-C40C66FF867C}">
                    <a14:compatExt spid="_x0000_s1693706"/>
                  </a:ext>
                  <a:ext uri="{FF2B5EF4-FFF2-40B4-BE49-F238E27FC236}">
                    <a16:creationId xmlns:a16="http://schemas.microsoft.com/office/drawing/2014/main" id="{00000000-0008-0000-0600-00000AD81900}"/>
                  </a:ext>
                </a:extLst>
              </xdr:cNvPr>
              <xdr:cNvSpPr/>
            </xdr:nvSpPr>
            <xdr:spPr bwMode="auto">
              <a:xfrm>
                <a:off x="171450" y="227640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8</xdr:row>
          <xdr:rowOff>0</xdr:rowOff>
        </xdr:from>
        <xdr:to>
          <xdr:col>6</xdr:col>
          <xdr:colOff>142875</xdr:colOff>
          <xdr:row>10</xdr:row>
          <xdr:rowOff>28575</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819150" y="1257300"/>
              <a:ext cx="304800" cy="371475"/>
              <a:chOff x="819150" y="1066603"/>
              <a:chExt cx="304800" cy="371450"/>
            </a:xfrm>
          </xdr:grpSpPr>
          <xdr:sp macro="" textlink="">
            <xdr:nvSpPr>
              <xdr:cNvPr id="1693707" name="Check Box 11" hidden="1">
                <a:extLst>
                  <a:ext uri="{63B3BB69-23CF-44E3-9099-C40C66FF867C}">
                    <a14:compatExt spid="_x0000_s1693707"/>
                  </a:ext>
                  <a:ext uri="{FF2B5EF4-FFF2-40B4-BE49-F238E27FC236}">
                    <a16:creationId xmlns:a16="http://schemas.microsoft.com/office/drawing/2014/main" id="{00000000-0008-0000-0600-00000BD81900}"/>
                  </a:ext>
                </a:extLst>
              </xdr:cNvPr>
              <xdr:cNvSpPr/>
            </xdr:nvSpPr>
            <xdr:spPr bwMode="auto">
              <a:xfrm>
                <a:off x="819150" y="1228503"/>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08" name="Check Box 12" hidden="1">
                <a:extLst>
                  <a:ext uri="{63B3BB69-23CF-44E3-9099-C40C66FF867C}">
                    <a14:compatExt spid="_x0000_s1693708"/>
                  </a:ext>
                  <a:ext uri="{FF2B5EF4-FFF2-40B4-BE49-F238E27FC236}">
                    <a16:creationId xmlns:a16="http://schemas.microsoft.com/office/drawing/2014/main" id="{00000000-0008-0000-0600-00000CD81900}"/>
                  </a:ext>
                </a:extLst>
              </xdr:cNvPr>
              <xdr:cNvSpPr/>
            </xdr:nvSpPr>
            <xdr:spPr bwMode="auto">
              <a:xfrm>
                <a:off x="819150" y="1066603"/>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xdr:row>
          <xdr:rowOff>0</xdr:rowOff>
        </xdr:from>
        <xdr:to>
          <xdr:col>9</xdr:col>
          <xdr:colOff>142875</xdr:colOff>
          <xdr:row>10</xdr:row>
          <xdr:rowOff>28575</xdr:rowOff>
        </xdr:to>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1304925" y="1257300"/>
              <a:ext cx="304800" cy="371475"/>
              <a:chOff x="819150" y="1066603"/>
              <a:chExt cx="304800" cy="371450"/>
            </a:xfrm>
          </xdr:grpSpPr>
          <xdr:sp macro="" textlink="">
            <xdr:nvSpPr>
              <xdr:cNvPr id="1693709" name="Check Box 13" hidden="1">
                <a:extLst>
                  <a:ext uri="{63B3BB69-23CF-44E3-9099-C40C66FF867C}">
                    <a14:compatExt spid="_x0000_s1693709"/>
                  </a:ext>
                  <a:ext uri="{FF2B5EF4-FFF2-40B4-BE49-F238E27FC236}">
                    <a16:creationId xmlns:a16="http://schemas.microsoft.com/office/drawing/2014/main" id="{00000000-0008-0000-0600-00000DD81900}"/>
                  </a:ext>
                </a:extLst>
              </xdr:cNvPr>
              <xdr:cNvSpPr/>
            </xdr:nvSpPr>
            <xdr:spPr bwMode="auto">
              <a:xfrm>
                <a:off x="819150" y="1228503"/>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0" name="Check Box 14" hidden="1">
                <a:extLst>
                  <a:ext uri="{63B3BB69-23CF-44E3-9099-C40C66FF867C}">
                    <a14:compatExt spid="_x0000_s1693710"/>
                  </a:ext>
                  <a:ext uri="{FF2B5EF4-FFF2-40B4-BE49-F238E27FC236}">
                    <a16:creationId xmlns:a16="http://schemas.microsoft.com/office/drawing/2014/main" id="{00000000-0008-0000-0600-00000ED81900}"/>
                  </a:ext>
                </a:extLst>
              </xdr:cNvPr>
              <xdr:cNvSpPr/>
            </xdr:nvSpPr>
            <xdr:spPr bwMode="auto">
              <a:xfrm>
                <a:off x="819150" y="1066603"/>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16" name="グループ化 15">
              <a:extLst>
                <a:ext uri="{FF2B5EF4-FFF2-40B4-BE49-F238E27FC236}">
                  <a16:creationId xmlns:a16="http://schemas.microsoft.com/office/drawing/2014/main" id="{00000000-0008-0000-0600-000010000000}"/>
                </a:ext>
              </a:extLst>
            </xdr:cNvPr>
            <xdr:cNvGrpSpPr/>
          </xdr:nvGrpSpPr>
          <xdr:grpSpPr>
            <a:xfrm>
              <a:off x="1285875" y="2152650"/>
              <a:ext cx="19050" cy="438150"/>
              <a:chOff x="171450" y="2114510"/>
              <a:chExt cx="304800" cy="523879"/>
            </a:xfrm>
          </xdr:grpSpPr>
          <xdr:sp macro="" textlink="">
            <xdr:nvSpPr>
              <xdr:cNvPr id="1693711" name="Check Box 15" hidden="1">
                <a:extLst>
                  <a:ext uri="{63B3BB69-23CF-44E3-9099-C40C66FF867C}">
                    <a14:compatExt spid="_x0000_s1693711"/>
                  </a:ext>
                  <a:ext uri="{FF2B5EF4-FFF2-40B4-BE49-F238E27FC236}">
                    <a16:creationId xmlns:a16="http://schemas.microsoft.com/office/drawing/2014/main" id="{00000000-0008-0000-0600-00000FD81900}"/>
                  </a:ext>
                </a:extLst>
              </xdr:cNvPr>
              <xdr:cNvSpPr/>
            </xdr:nvSpPr>
            <xdr:spPr bwMode="auto">
              <a:xfrm>
                <a:off x="171450" y="2114510"/>
                <a:ext cx="304800"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2" name="Check Box 16" hidden="1">
                <a:extLst>
                  <a:ext uri="{63B3BB69-23CF-44E3-9099-C40C66FF867C}">
                    <a14:compatExt spid="_x0000_s1693712"/>
                  </a:ext>
                  <a:ext uri="{FF2B5EF4-FFF2-40B4-BE49-F238E27FC236}">
                    <a16:creationId xmlns:a16="http://schemas.microsoft.com/office/drawing/2014/main" id="{00000000-0008-0000-0600-000010D81900}"/>
                  </a:ext>
                </a:extLst>
              </xdr:cNvPr>
              <xdr:cNvSpPr/>
            </xdr:nvSpPr>
            <xdr:spPr bwMode="auto">
              <a:xfrm>
                <a:off x="171450" y="2276475"/>
                <a:ext cx="304800" cy="2095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3" name="Check Box 17" hidden="1">
                <a:extLst>
                  <a:ext uri="{63B3BB69-23CF-44E3-9099-C40C66FF867C}">
                    <a14:compatExt spid="_x0000_s1693713"/>
                  </a:ext>
                  <a:ext uri="{FF2B5EF4-FFF2-40B4-BE49-F238E27FC236}">
                    <a16:creationId xmlns:a16="http://schemas.microsoft.com/office/drawing/2014/main" id="{00000000-0008-0000-0600-000011D81900}"/>
                  </a:ext>
                </a:extLst>
              </xdr:cNvPr>
              <xdr:cNvSpPr/>
            </xdr:nvSpPr>
            <xdr:spPr bwMode="auto">
              <a:xfrm>
                <a:off x="171450" y="2428851"/>
                <a:ext cx="304800" cy="20953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14</xdr:row>
          <xdr:rowOff>0</xdr:rowOff>
        </xdr:from>
        <xdr:to>
          <xdr:col>24</xdr:col>
          <xdr:colOff>142875</xdr:colOff>
          <xdr:row>16</xdr:row>
          <xdr:rowOff>28705</xdr:rowOff>
        </xdr:to>
        <xdr:grpSp>
          <xdr:nvGrpSpPr>
            <xdr:cNvPr id="17" name="グループ化 16">
              <a:extLst>
                <a:ext uri="{FF2B5EF4-FFF2-40B4-BE49-F238E27FC236}">
                  <a16:creationId xmlns:a16="http://schemas.microsoft.com/office/drawing/2014/main" id="{00000000-0008-0000-0600-000011000000}"/>
                </a:ext>
              </a:extLst>
            </xdr:cNvPr>
            <xdr:cNvGrpSpPr/>
          </xdr:nvGrpSpPr>
          <xdr:grpSpPr>
            <a:xfrm>
              <a:off x="3886200" y="2286000"/>
              <a:ext cx="304800" cy="371605"/>
              <a:chOff x="171450" y="2114340"/>
              <a:chExt cx="304800" cy="371614"/>
            </a:xfrm>
          </xdr:grpSpPr>
          <xdr:sp macro="" textlink="">
            <xdr:nvSpPr>
              <xdr:cNvPr id="1693714" name="Check Box 18" hidden="1">
                <a:extLst>
                  <a:ext uri="{63B3BB69-23CF-44E3-9099-C40C66FF867C}">
                    <a14:compatExt spid="_x0000_s1693714"/>
                  </a:ext>
                  <a:ext uri="{FF2B5EF4-FFF2-40B4-BE49-F238E27FC236}">
                    <a16:creationId xmlns:a16="http://schemas.microsoft.com/office/drawing/2014/main" id="{00000000-0008-0000-0600-000012D81900}"/>
                  </a:ext>
                </a:extLst>
              </xdr:cNvPr>
              <xdr:cNvSpPr/>
            </xdr:nvSpPr>
            <xdr:spPr bwMode="auto">
              <a:xfrm>
                <a:off x="171450" y="2114340"/>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5" name="Check Box 19" hidden="1">
                <a:extLst>
                  <a:ext uri="{63B3BB69-23CF-44E3-9099-C40C66FF867C}">
                    <a14:compatExt spid="_x0000_s1693715"/>
                  </a:ext>
                  <a:ext uri="{FF2B5EF4-FFF2-40B4-BE49-F238E27FC236}">
                    <a16:creationId xmlns:a16="http://schemas.microsoft.com/office/drawing/2014/main" id="{00000000-0008-0000-0600-000013D81900}"/>
                  </a:ext>
                </a:extLst>
              </xdr:cNvPr>
              <xdr:cNvSpPr/>
            </xdr:nvSpPr>
            <xdr:spPr bwMode="auto">
              <a:xfrm>
                <a:off x="171450" y="227640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14</xdr:row>
          <xdr:rowOff>0</xdr:rowOff>
        </xdr:from>
        <xdr:to>
          <xdr:col>10</xdr:col>
          <xdr:colOff>0</xdr:colOff>
          <xdr:row>16</xdr:row>
          <xdr:rowOff>28705</xdr:rowOff>
        </xdr:to>
        <xdr:grpSp>
          <xdr:nvGrpSpPr>
            <xdr:cNvPr id="18" name="グループ化 17">
              <a:extLst>
                <a:ext uri="{FF2B5EF4-FFF2-40B4-BE49-F238E27FC236}">
                  <a16:creationId xmlns:a16="http://schemas.microsoft.com/office/drawing/2014/main" id="{00000000-0008-0000-0600-000012000000}"/>
                </a:ext>
              </a:extLst>
            </xdr:cNvPr>
            <xdr:cNvGrpSpPr/>
          </xdr:nvGrpSpPr>
          <xdr:grpSpPr>
            <a:xfrm>
              <a:off x="1314450" y="2286000"/>
              <a:ext cx="314325" cy="371605"/>
              <a:chOff x="171450" y="2114340"/>
              <a:chExt cx="304800" cy="371614"/>
            </a:xfrm>
          </xdr:grpSpPr>
          <xdr:sp macro="" textlink="">
            <xdr:nvSpPr>
              <xdr:cNvPr id="1693716" name="Check Box 20" hidden="1">
                <a:extLst>
                  <a:ext uri="{63B3BB69-23CF-44E3-9099-C40C66FF867C}">
                    <a14:compatExt spid="_x0000_s1693716"/>
                  </a:ext>
                  <a:ext uri="{FF2B5EF4-FFF2-40B4-BE49-F238E27FC236}">
                    <a16:creationId xmlns:a16="http://schemas.microsoft.com/office/drawing/2014/main" id="{00000000-0008-0000-0600-000014D81900}"/>
                  </a:ext>
                </a:extLst>
              </xdr:cNvPr>
              <xdr:cNvSpPr/>
            </xdr:nvSpPr>
            <xdr:spPr bwMode="auto">
              <a:xfrm>
                <a:off x="171450" y="2114340"/>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7" name="Check Box 21" hidden="1">
                <a:extLst>
                  <a:ext uri="{63B3BB69-23CF-44E3-9099-C40C66FF867C}">
                    <a14:compatExt spid="_x0000_s1693717"/>
                  </a:ext>
                  <a:ext uri="{FF2B5EF4-FFF2-40B4-BE49-F238E27FC236}">
                    <a16:creationId xmlns:a16="http://schemas.microsoft.com/office/drawing/2014/main" id="{00000000-0008-0000-0600-000015D81900}"/>
                  </a:ext>
                </a:extLst>
              </xdr:cNvPr>
              <xdr:cNvSpPr/>
            </xdr:nvSpPr>
            <xdr:spPr bwMode="auto">
              <a:xfrm>
                <a:off x="171450" y="2276403"/>
                <a:ext cx="304800" cy="2095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142875</xdr:colOff>
      <xdr:row>9</xdr:row>
      <xdr:rowOff>133350</xdr:rowOff>
    </xdr:from>
    <xdr:to>
      <xdr:col>50</xdr:col>
      <xdr:colOff>190500</xdr:colOff>
      <xdr:row>12</xdr:row>
      <xdr:rowOff>0</xdr:rowOff>
    </xdr:to>
    <xdr:sp macro="" textlink="">
      <xdr:nvSpPr>
        <xdr:cNvPr id="19" name="角丸四角形 2">
          <a:extLst>
            <a:ext uri="{FF2B5EF4-FFF2-40B4-BE49-F238E27FC236}">
              <a16:creationId xmlns:a16="http://schemas.microsoft.com/office/drawing/2014/main" id="{00000000-0008-0000-0600-000013000000}"/>
            </a:ext>
          </a:extLst>
        </xdr:cNvPr>
        <xdr:cNvSpPr/>
      </xdr:nvSpPr>
      <xdr:spPr>
        <a:xfrm>
          <a:off x="729615" y="1588770"/>
          <a:ext cx="6951345" cy="39243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28575</xdr:colOff>
      <xdr:row>16</xdr:row>
      <xdr:rowOff>161925</xdr:rowOff>
    </xdr:from>
    <xdr:to>
      <xdr:col>8</xdr:col>
      <xdr:colOff>0</xdr:colOff>
      <xdr:row>18</xdr:row>
      <xdr:rowOff>142875</xdr:rowOff>
    </xdr:to>
    <xdr:sp macro="" textlink="">
      <xdr:nvSpPr>
        <xdr:cNvPr id="20" name="角丸四角形 3">
          <a:extLst>
            <a:ext uri="{FF2B5EF4-FFF2-40B4-BE49-F238E27FC236}">
              <a16:creationId xmlns:a16="http://schemas.microsoft.com/office/drawing/2014/main" id="{00000000-0008-0000-0600-000014000000}"/>
            </a:ext>
          </a:extLst>
        </xdr:cNvPr>
        <xdr:cNvSpPr/>
      </xdr:nvSpPr>
      <xdr:spPr>
        <a:xfrm>
          <a:off x="325755" y="2844165"/>
          <a:ext cx="840105" cy="33147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28</xdr:col>
      <xdr:colOff>28575</xdr:colOff>
      <xdr:row>12</xdr:row>
      <xdr:rowOff>0</xdr:rowOff>
    </xdr:from>
    <xdr:to>
      <xdr:col>57</xdr:col>
      <xdr:colOff>152400</xdr:colOff>
      <xdr:row>38</xdr:row>
      <xdr:rowOff>104775</xdr:rowOff>
    </xdr:to>
    <xdr:cxnSp macro="">
      <xdr:nvCxnSpPr>
        <xdr:cNvPr id="21" name="直線矢印コネクタ 20">
          <a:extLst>
            <a:ext uri="{FF2B5EF4-FFF2-40B4-BE49-F238E27FC236}">
              <a16:creationId xmlns:a16="http://schemas.microsoft.com/office/drawing/2014/main" id="{00000000-0008-0000-0600-000015000000}"/>
            </a:ext>
          </a:extLst>
        </xdr:cNvPr>
        <xdr:cNvCxnSpPr>
          <a:stCxn id="19" idx="2"/>
        </xdr:cNvCxnSpPr>
      </xdr:nvCxnSpPr>
      <xdr:spPr>
        <a:xfrm>
          <a:off x="4280535" y="1981200"/>
          <a:ext cx="4596765" cy="4699635"/>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95250</xdr:colOff>
      <xdr:row>18</xdr:row>
      <xdr:rowOff>161925</xdr:rowOff>
    </xdr:from>
    <xdr:to>
      <xdr:col>57</xdr:col>
      <xdr:colOff>47625</xdr:colOff>
      <xdr:row>38</xdr:row>
      <xdr:rowOff>133350</xdr:rowOff>
    </xdr:to>
    <xdr:cxnSp macro="">
      <xdr:nvCxnSpPr>
        <xdr:cNvPr id="22" name="直線矢印コネクタ 21">
          <a:extLst>
            <a:ext uri="{FF2B5EF4-FFF2-40B4-BE49-F238E27FC236}">
              <a16:creationId xmlns:a16="http://schemas.microsoft.com/office/drawing/2014/main" id="{00000000-0008-0000-0600-000016000000}"/>
            </a:ext>
          </a:extLst>
        </xdr:cNvPr>
        <xdr:cNvCxnSpPr/>
      </xdr:nvCxnSpPr>
      <xdr:spPr>
        <a:xfrm>
          <a:off x="1116330" y="3194685"/>
          <a:ext cx="7656195" cy="3514725"/>
        </a:xfrm>
        <a:prstGeom prst="straightConnector1">
          <a:avLst/>
        </a:prstGeom>
        <a:ln w="28575">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xdr:from>
          <xdr:col>18</xdr:col>
          <xdr:colOff>40005</xdr:colOff>
          <xdr:row>41</xdr:row>
          <xdr:rowOff>15876</xdr:rowOff>
        </xdr:from>
        <xdr:to>
          <xdr:col>19</xdr:col>
          <xdr:colOff>154940</xdr:colOff>
          <xdr:row>47</xdr:row>
          <xdr:rowOff>95250</xdr:rowOff>
        </xdr:to>
        <xdr:grpSp>
          <xdr:nvGrpSpPr>
            <xdr:cNvPr id="23" name="グループ化 22">
              <a:extLst>
                <a:ext uri="{FF2B5EF4-FFF2-40B4-BE49-F238E27FC236}">
                  <a16:creationId xmlns:a16="http://schemas.microsoft.com/office/drawing/2014/main" id="{00000000-0008-0000-0600-000017000000}"/>
                </a:ext>
              </a:extLst>
            </xdr:cNvPr>
            <xdr:cNvGrpSpPr/>
          </xdr:nvGrpSpPr>
          <xdr:grpSpPr>
            <a:xfrm>
              <a:off x="3116580" y="6978651"/>
              <a:ext cx="276860" cy="1108074"/>
              <a:chOff x="3362325" y="5753070"/>
              <a:chExt cx="228600" cy="1038251"/>
            </a:xfrm>
          </xdr:grpSpPr>
          <xdr:grpSp>
            <xdr:nvGrpSpPr>
              <xdr:cNvPr id="24" name="グループ化 23">
                <a:extLst>
                  <a:ext uri="{FF2B5EF4-FFF2-40B4-BE49-F238E27FC236}">
                    <a16:creationId xmlns:a16="http://schemas.microsoft.com/office/drawing/2014/main" id="{00000000-0008-0000-0600-000018000000}"/>
                  </a:ext>
                </a:extLst>
              </xdr:cNvPr>
              <xdr:cNvGrpSpPr/>
            </xdr:nvGrpSpPr>
            <xdr:grpSpPr>
              <a:xfrm>
                <a:off x="3362325" y="5934064"/>
                <a:ext cx="228600" cy="857257"/>
                <a:chOff x="2876550" y="5543524"/>
                <a:chExt cx="266700" cy="857252"/>
              </a:xfrm>
            </xdr:grpSpPr>
            <xdr:sp macro="" textlink="">
              <xdr:nvSpPr>
                <xdr:cNvPr id="1693718" name="Check Box 22" hidden="1">
                  <a:extLst>
                    <a:ext uri="{63B3BB69-23CF-44E3-9099-C40C66FF867C}">
                      <a14:compatExt spid="_x0000_s1693718"/>
                    </a:ext>
                    <a:ext uri="{FF2B5EF4-FFF2-40B4-BE49-F238E27FC236}">
                      <a16:creationId xmlns:a16="http://schemas.microsoft.com/office/drawing/2014/main" id="{00000000-0008-0000-0600-000016D81900}"/>
                    </a:ext>
                  </a:extLst>
                </xdr:cNvPr>
                <xdr:cNvSpPr/>
              </xdr:nvSpPr>
              <xdr:spPr bwMode="auto">
                <a:xfrm>
                  <a:off x="2876550" y="5543524"/>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19" name="Check Box 23" hidden="1">
                  <a:extLst>
                    <a:ext uri="{63B3BB69-23CF-44E3-9099-C40C66FF867C}">
                      <a14:compatExt spid="_x0000_s1693719"/>
                    </a:ext>
                    <a:ext uri="{FF2B5EF4-FFF2-40B4-BE49-F238E27FC236}">
                      <a16:creationId xmlns:a16="http://schemas.microsoft.com/office/drawing/2014/main" id="{00000000-0008-0000-0600-000017D81900}"/>
                    </a:ext>
                  </a:extLst>
                </xdr:cNvPr>
                <xdr:cNvSpPr/>
              </xdr:nvSpPr>
              <xdr:spPr bwMode="auto">
                <a:xfrm>
                  <a:off x="2876550" y="6057895"/>
                  <a:ext cx="266700" cy="17144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693720" name="Check Box 24" hidden="1">
                  <a:extLst>
                    <a:ext uri="{63B3BB69-23CF-44E3-9099-C40C66FF867C}">
                      <a14:compatExt spid="_x0000_s1693720"/>
                    </a:ext>
                    <a:ext uri="{FF2B5EF4-FFF2-40B4-BE49-F238E27FC236}">
                      <a16:creationId xmlns:a16="http://schemas.microsoft.com/office/drawing/2014/main" id="{00000000-0008-0000-0600-000018D81900}"/>
                    </a:ext>
                  </a:extLst>
                </xdr:cNvPr>
                <xdr:cNvSpPr/>
              </xdr:nvSpPr>
              <xdr:spPr bwMode="auto">
                <a:xfrm>
                  <a:off x="2876550" y="6229331"/>
                  <a:ext cx="266700" cy="17144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693721" name="Check Box 25" hidden="1">
                <a:extLst>
                  <a:ext uri="{63B3BB69-23CF-44E3-9099-C40C66FF867C}">
                    <a14:compatExt spid="_x0000_s1693721"/>
                  </a:ext>
                  <a:ext uri="{FF2B5EF4-FFF2-40B4-BE49-F238E27FC236}">
                    <a16:creationId xmlns:a16="http://schemas.microsoft.com/office/drawing/2014/main" id="{00000000-0008-0000-0600-000019D81900}"/>
                  </a:ext>
                </a:extLst>
              </xdr:cNvPr>
              <xdr:cNvSpPr/>
            </xdr:nvSpPr>
            <xdr:spPr bwMode="auto">
              <a:xfrm>
                <a:off x="3362325" y="5753070"/>
                <a:ext cx="2286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25</xdr:col>
      <xdr:colOff>142875</xdr:colOff>
      <xdr:row>30</xdr:row>
      <xdr:rowOff>123825</xdr:rowOff>
    </xdr:from>
    <xdr:to>
      <xdr:col>72</xdr:col>
      <xdr:colOff>19050</xdr:colOff>
      <xdr:row>35</xdr:row>
      <xdr:rowOff>0</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a:xfrm>
          <a:off x="3907155" y="5297805"/>
          <a:ext cx="7252335" cy="7524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38100</xdr:colOff>
      <xdr:row>30</xdr:row>
      <xdr:rowOff>142875</xdr:rowOff>
    </xdr:from>
    <xdr:to>
      <xdr:col>62</xdr:col>
      <xdr:colOff>152400</xdr:colOff>
      <xdr:row>35</xdr:row>
      <xdr:rowOff>19050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a:xfrm>
          <a:off x="2773680" y="5316855"/>
          <a:ext cx="6903720" cy="75247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xdr:colOff>
      <xdr:row>8</xdr:row>
      <xdr:rowOff>142875</xdr:rowOff>
    </xdr:from>
    <xdr:to>
      <xdr:col>33</xdr:col>
      <xdr:colOff>76200</xdr:colOff>
      <xdr:row>12</xdr:row>
      <xdr:rowOff>85725</xdr:rowOff>
    </xdr:to>
    <xdr:sp macro="" textlink="">
      <xdr:nvSpPr>
        <xdr:cNvPr id="27" name="角丸四角形 10">
          <a:extLst>
            <a:ext uri="{FF2B5EF4-FFF2-40B4-BE49-F238E27FC236}">
              <a16:creationId xmlns:a16="http://schemas.microsoft.com/office/drawing/2014/main" id="{00000000-0008-0000-0600-00001B000000}"/>
            </a:ext>
          </a:extLst>
        </xdr:cNvPr>
        <xdr:cNvSpPr/>
      </xdr:nvSpPr>
      <xdr:spPr>
        <a:xfrm>
          <a:off x="769620" y="1423035"/>
          <a:ext cx="4282440" cy="64389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152399</xdr:colOff>
      <xdr:row>13</xdr:row>
      <xdr:rowOff>142875</xdr:rowOff>
    </xdr:from>
    <xdr:to>
      <xdr:col>8</xdr:col>
      <xdr:colOff>38099</xdr:colOff>
      <xdr:row>19</xdr:row>
      <xdr:rowOff>28575</xdr:rowOff>
    </xdr:to>
    <xdr:sp macro="" textlink="">
      <xdr:nvSpPr>
        <xdr:cNvPr id="28" name="角丸四角形 11">
          <a:extLst>
            <a:ext uri="{FF2B5EF4-FFF2-40B4-BE49-F238E27FC236}">
              <a16:creationId xmlns:a16="http://schemas.microsoft.com/office/drawing/2014/main" id="{00000000-0008-0000-0600-00001C000000}"/>
            </a:ext>
          </a:extLst>
        </xdr:cNvPr>
        <xdr:cNvSpPr/>
      </xdr:nvSpPr>
      <xdr:spPr>
        <a:xfrm>
          <a:off x="297179" y="2299335"/>
          <a:ext cx="906780" cy="937260"/>
        </a:xfrm>
        <a:prstGeom prst="roundRect">
          <a:avLst/>
        </a:prstGeom>
        <a:noFill/>
        <a:ln>
          <a:solidFill>
            <a:srgbClr val="FF66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13</xdr:row>
      <xdr:rowOff>123825</xdr:rowOff>
    </xdr:from>
    <xdr:to>
      <xdr:col>14</xdr:col>
      <xdr:colOff>28575</xdr:colOff>
      <xdr:row>18</xdr:row>
      <xdr:rowOff>142875</xdr:rowOff>
    </xdr:to>
    <xdr:sp macro="" textlink="">
      <xdr:nvSpPr>
        <xdr:cNvPr id="29" name="角丸四角形 12">
          <a:extLst>
            <a:ext uri="{FF2B5EF4-FFF2-40B4-BE49-F238E27FC236}">
              <a16:creationId xmlns:a16="http://schemas.microsoft.com/office/drawing/2014/main" id="{00000000-0008-0000-0600-00001D000000}"/>
            </a:ext>
          </a:extLst>
        </xdr:cNvPr>
        <xdr:cNvSpPr/>
      </xdr:nvSpPr>
      <xdr:spPr>
        <a:xfrm>
          <a:off x="1579245" y="2280285"/>
          <a:ext cx="483870" cy="895350"/>
        </a:xfrm>
        <a:prstGeom prst="roundRect">
          <a:avLst/>
        </a:prstGeom>
        <a:noFill/>
        <a:ln>
          <a:solidFill>
            <a:srgbClr val="FF6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133350</xdr:colOff>
      <xdr:row>13</xdr:row>
      <xdr:rowOff>95250</xdr:rowOff>
    </xdr:from>
    <xdr:to>
      <xdr:col>23</xdr:col>
      <xdr:colOff>28575</xdr:colOff>
      <xdr:row>19</xdr:row>
      <xdr:rowOff>28575</xdr:rowOff>
    </xdr:to>
    <xdr:sp macro="" textlink="">
      <xdr:nvSpPr>
        <xdr:cNvPr id="30" name="角丸四角形 13">
          <a:extLst>
            <a:ext uri="{FF2B5EF4-FFF2-40B4-BE49-F238E27FC236}">
              <a16:creationId xmlns:a16="http://schemas.microsoft.com/office/drawing/2014/main" id="{00000000-0008-0000-0600-00001E000000}"/>
            </a:ext>
          </a:extLst>
        </xdr:cNvPr>
        <xdr:cNvSpPr/>
      </xdr:nvSpPr>
      <xdr:spPr>
        <a:xfrm>
          <a:off x="3013710" y="2251710"/>
          <a:ext cx="474345" cy="984885"/>
        </a:xfrm>
        <a:prstGeom prst="roundRect">
          <a:avLst/>
        </a:prstGeom>
        <a:noFill/>
        <a:ln>
          <a:solidFill>
            <a:srgbClr val="FF66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0</xdr:colOff>
      <xdr:row>12</xdr:row>
      <xdr:rowOff>85725</xdr:rowOff>
    </xdr:from>
    <xdr:to>
      <xdr:col>55</xdr:col>
      <xdr:colOff>9525</xdr:colOff>
      <xdr:row>39</xdr:row>
      <xdr:rowOff>161925</xdr:rowOff>
    </xdr:to>
    <xdr:cxnSp macro="">
      <xdr:nvCxnSpPr>
        <xdr:cNvPr id="31" name="直線矢印コネクタ 30">
          <a:extLst>
            <a:ext uri="{FF2B5EF4-FFF2-40B4-BE49-F238E27FC236}">
              <a16:creationId xmlns:a16="http://schemas.microsoft.com/office/drawing/2014/main" id="{00000000-0008-0000-0600-00001F000000}"/>
            </a:ext>
          </a:extLst>
        </xdr:cNvPr>
        <xdr:cNvCxnSpPr/>
      </xdr:nvCxnSpPr>
      <xdr:spPr>
        <a:xfrm>
          <a:off x="3604260" y="2066925"/>
          <a:ext cx="4810125" cy="4846320"/>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80963</xdr:colOff>
      <xdr:row>19</xdr:row>
      <xdr:rowOff>28575</xdr:rowOff>
    </xdr:from>
    <xdr:to>
      <xdr:col>54</xdr:col>
      <xdr:colOff>152400</xdr:colOff>
      <xdr:row>40</xdr:row>
      <xdr:rowOff>19050</xdr:rowOff>
    </xdr:to>
    <xdr:cxnSp macro="">
      <xdr:nvCxnSpPr>
        <xdr:cNvPr id="32" name="直線矢印コネクタ 31">
          <a:extLst>
            <a:ext uri="{FF2B5EF4-FFF2-40B4-BE49-F238E27FC236}">
              <a16:creationId xmlns:a16="http://schemas.microsoft.com/office/drawing/2014/main" id="{00000000-0008-0000-0600-000020000000}"/>
            </a:ext>
          </a:extLst>
        </xdr:cNvPr>
        <xdr:cNvCxnSpPr>
          <a:stCxn id="30" idx="2"/>
        </xdr:cNvCxnSpPr>
      </xdr:nvCxnSpPr>
      <xdr:spPr>
        <a:xfrm>
          <a:off x="3250883" y="3236595"/>
          <a:ext cx="5146357" cy="3709035"/>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19</xdr:row>
      <xdr:rowOff>19050</xdr:rowOff>
    </xdr:from>
    <xdr:to>
      <xdr:col>54</xdr:col>
      <xdr:colOff>85725</xdr:colOff>
      <xdr:row>40</xdr:row>
      <xdr:rowOff>38100</xdr:rowOff>
    </xdr:to>
    <xdr:cxnSp macro="">
      <xdr:nvCxnSpPr>
        <xdr:cNvPr id="33" name="直線矢印コネクタ 32">
          <a:extLst>
            <a:ext uri="{FF2B5EF4-FFF2-40B4-BE49-F238E27FC236}">
              <a16:creationId xmlns:a16="http://schemas.microsoft.com/office/drawing/2014/main" id="{00000000-0008-0000-0600-000021000000}"/>
            </a:ext>
          </a:extLst>
        </xdr:cNvPr>
        <xdr:cNvCxnSpPr/>
      </xdr:nvCxnSpPr>
      <xdr:spPr>
        <a:xfrm>
          <a:off x="1908810" y="3227070"/>
          <a:ext cx="6421755" cy="3737610"/>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95250</xdr:colOff>
      <xdr:row>19</xdr:row>
      <xdr:rowOff>47625</xdr:rowOff>
    </xdr:from>
    <xdr:to>
      <xdr:col>53</xdr:col>
      <xdr:colOff>47625</xdr:colOff>
      <xdr:row>40</xdr:row>
      <xdr:rowOff>66675</xdr:rowOff>
    </xdr:to>
    <xdr:cxnSp macro="">
      <xdr:nvCxnSpPr>
        <xdr:cNvPr id="34" name="直線矢印コネクタ 33">
          <a:extLst>
            <a:ext uri="{FF2B5EF4-FFF2-40B4-BE49-F238E27FC236}">
              <a16:creationId xmlns:a16="http://schemas.microsoft.com/office/drawing/2014/main" id="{00000000-0008-0000-0600-000022000000}"/>
            </a:ext>
          </a:extLst>
        </xdr:cNvPr>
        <xdr:cNvCxnSpPr/>
      </xdr:nvCxnSpPr>
      <xdr:spPr>
        <a:xfrm>
          <a:off x="971550" y="3255645"/>
          <a:ext cx="7160895" cy="3737610"/>
        </a:xfrm>
        <a:prstGeom prst="straightConnector1">
          <a:avLst/>
        </a:prstGeom>
        <a:ln>
          <a:solidFill>
            <a:srgbClr val="FF66FF"/>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123825</xdr:colOff>
      <xdr:row>64</xdr:row>
      <xdr:rowOff>95250</xdr:rowOff>
    </xdr:from>
    <xdr:to>
      <xdr:col>45</xdr:col>
      <xdr:colOff>85725</xdr:colOff>
      <xdr:row>68</xdr:row>
      <xdr:rowOff>57150</xdr:rowOff>
    </xdr:to>
    <xdr:cxnSp macro="">
      <xdr:nvCxnSpPr>
        <xdr:cNvPr id="35" name="直線矢印コネクタ 34">
          <a:extLst>
            <a:ext uri="{FF2B5EF4-FFF2-40B4-BE49-F238E27FC236}">
              <a16:creationId xmlns:a16="http://schemas.microsoft.com/office/drawing/2014/main" id="{00000000-0008-0000-0600-000023000000}"/>
            </a:ext>
          </a:extLst>
        </xdr:cNvPr>
        <xdr:cNvCxnSpPr/>
      </xdr:nvCxnSpPr>
      <xdr:spPr>
        <a:xfrm flipH="1">
          <a:off x="3438525" y="10877550"/>
          <a:ext cx="3268980" cy="8382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22861</xdr:colOff>
      <xdr:row>27</xdr:row>
      <xdr:rowOff>85725</xdr:rowOff>
    </xdr:from>
    <xdr:to>
      <xdr:col>28</xdr:col>
      <xdr:colOff>22861</xdr:colOff>
      <xdr:row>68</xdr:row>
      <xdr:rowOff>19050</xdr:rowOff>
    </xdr:to>
    <xdr:grpSp>
      <xdr:nvGrpSpPr>
        <xdr:cNvPr id="36" name="グループ化 35">
          <a:extLst>
            <a:ext uri="{FF2B5EF4-FFF2-40B4-BE49-F238E27FC236}">
              <a16:creationId xmlns:a16="http://schemas.microsoft.com/office/drawing/2014/main" id="{00000000-0008-0000-0600-000024000000}"/>
            </a:ext>
          </a:extLst>
        </xdr:cNvPr>
        <xdr:cNvGrpSpPr/>
      </xdr:nvGrpSpPr>
      <xdr:grpSpPr>
        <a:xfrm>
          <a:off x="1165861" y="4648200"/>
          <a:ext cx="3629025" cy="6962775"/>
          <a:chOff x="952500" y="4381500"/>
          <a:chExt cx="3648075" cy="5938157"/>
        </a:xfrm>
      </xdr:grpSpPr>
      <xdr:sp macro="" textlink="">
        <xdr:nvSpPr>
          <xdr:cNvPr id="37" name="角丸四角形 96">
            <a:extLst>
              <a:ext uri="{FF2B5EF4-FFF2-40B4-BE49-F238E27FC236}">
                <a16:creationId xmlns:a16="http://schemas.microsoft.com/office/drawing/2014/main" id="{00000000-0008-0000-0600-000025000000}"/>
              </a:ext>
            </a:extLst>
          </xdr:cNvPr>
          <xdr:cNvSpPr/>
        </xdr:nvSpPr>
        <xdr:spPr>
          <a:xfrm>
            <a:off x="952500" y="9953625"/>
            <a:ext cx="3648075" cy="366032"/>
          </a:xfrm>
          <a:prstGeom prst="roundRect">
            <a:avLst>
              <a:gd name="adj" fmla="val 23469"/>
            </a:avLst>
          </a:prstGeom>
          <a:noFill/>
          <a:ln>
            <a:solidFill>
              <a:srgbClr val="66FF3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600-000026000000}"/>
              </a:ext>
            </a:extLst>
          </xdr:cNvPr>
          <xdr:cNvCxnSpPr/>
        </xdr:nvCxnSpPr>
        <xdr:spPr>
          <a:xfrm flipV="1">
            <a:off x="2190750" y="5276850"/>
            <a:ext cx="676275" cy="4648201"/>
          </a:xfrm>
          <a:prstGeom prst="line">
            <a:avLst/>
          </a:prstGeom>
          <a:ln w="25400">
            <a:solidFill>
              <a:srgbClr val="66FF33"/>
            </a:solidFill>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600-000027000000}"/>
              </a:ext>
            </a:extLst>
          </xdr:cNvPr>
          <xdr:cNvCxnSpPr/>
        </xdr:nvCxnSpPr>
        <xdr:spPr>
          <a:xfrm flipV="1">
            <a:off x="2867025" y="4577444"/>
            <a:ext cx="54430" cy="718456"/>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00000000-0008-0000-0600-000028000000}"/>
              </a:ext>
            </a:extLst>
          </xdr:cNvPr>
          <xdr:cNvCxnSpPr/>
        </xdr:nvCxnSpPr>
        <xdr:spPr>
          <a:xfrm flipV="1">
            <a:off x="2876550" y="4630512"/>
            <a:ext cx="1043668" cy="636813"/>
          </a:xfrm>
          <a:prstGeom prst="straightConnector1">
            <a:avLst/>
          </a:prstGeom>
          <a:ln w="25400">
            <a:solidFill>
              <a:srgbClr val="00FF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1" name="円/楕円 81">
            <a:extLst>
              <a:ext uri="{FF2B5EF4-FFF2-40B4-BE49-F238E27FC236}">
                <a16:creationId xmlns:a16="http://schemas.microsoft.com/office/drawing/2014/main" id="{00000000-0008-0000-0600-000029000000}"/>
              </a:ext>
            </a:extLst>
          </xdr:cNvPr>
          <xdr:cNvSpPr/>
        </xdr:nvSpPr>
        <xdr:spPr>
          <a:xfrm>
            <a:off x="2585357" y="4410075"/>
            <a:ext cx="306161" cy="22996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2" name="円/楕円 82">
            <a:extLst>
              <a:ext uri="{FF2B5EF4-FFF2-40B4-BE49-F238E27FC236}">
                <a16:creationId xmlns:a16="http://schemas.microsoft.com/office/drawing/2014/main" id="{00000000-0008-0000-0600-00002A000000}"/>
              </a:ext>
            </a:extLst>
          </xdr:cNvPr>
          <xdr:cNvSpPr/>
        </xdr:nvSpPr>
        <xdr:spPr>
          <a:xfrm>
            <a:off x="3871232" y="4381500"/>
            <a:ext cx="307522" cy="229961"/>
          </a:xfrm>
          <a:prstGeom prst="ellipse">
            <a:avLst/>
          </a:prstGeom>
          <a:noFill/>
          <a:ln>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20</xdr:col>
          <xdr:colOff>76200</xdr:colOff>
          <xdr:row>46</xdr:row>
          <xdr:rowOff>171450</xdr:rowOff>
        </xdr:from>
        <xdr:to>
          <xdr:col>22</xdr:col>
          <xdr:colOff>133350</xdr:colOff>
          <xdr:row>48</xdr:row>
          <xdr:rowOff>19050</xdr:rowOff>
        </xdr:to>
        <xdr:sp macro="" textlink="">
          <xdr:nvSpPr>
            <xdr:cNvPr id="1693738" name="Check Box 42" hidden="1">
              <a:extLst>
                <a:ext uri="{63B3BB69-23CF-44E3-9099-C40C66FF867C}">
                  <a14:compatExt spid="_x0000_s1693738"/>
                </a:ext>
                <a:ext uri="{FF2B5EF4-FFF2-40B4-BE49-F238E27FC236}">
                  <a16:creationId xmlns:a16="http://schemas.microsoft.com/office/drawing/2014/main" id="{00000000-0008-0000-0600-00002AD8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76200</xdr:colOff>
          <xdr:row>48</xdr:row>
          <xdr:rowOff>0</xdr:rowOff>
        </xdr:from>
        <xdr:to>
          <xdr:col>22</xdr:col>
          <xdr:colOff>57150</xdr:colOff>
          <xdr:row>49</xdr:row>
          <xdr:rowOff>38100</xdr:rowOff>
        </xdr:to>
        <xdr:sp macro="" textlink="">
          <xdr:nvSpPr>
            <xdr:cNvPr id="1693739" name="Check Box 43" hidden="1">
              <a:extLst>
                <a:ext uri="{63B3BB69-23CF-44E3-9099-C40C66FF867C}">
                  <a14:compatExt spid="_x0000_s1693739"/>
                </a:ext>
                <a:ext uri="{FF2B5EF4-FFF2-40B4-BE49-F238E27FC236}">
                  <a16:creationId xmlns:a16="http://schemas.microsoft.com/office/drawing/2014/main" id="{00000000-0008-0000-0600-00002BD81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30480</xdr:colOff>
          <xdr:row>38</xdr:row>
          <xdr:rowOff>3804</xdr:rowOff>
        </xdr:from>
        <xdr:to>
          <xdr:col>7</xdr:col>
          <xdr:colOff>30480</xdr:colOff>
          <xdr:row>39</xdr:row>
          <xdr:rowOff>244030</xdr:rowOff>
        </xdr:to>
        <xdr:grpSp>
          <xdr:nvGrpSpPr>
            <xdr:cNvPr id="2" name="グループ化 1">
              <a:extLst>
                <a:ext uri="{FF2B5EF4-FFF2-40B4-BE49-F238E27FC236}">
                  <a16:creationId xmlns:a16="http://schemas.microsoft.com/office/drawing/2014/main" id="{00000000-0008-0000-0700-000002000000}"/>
                </a:ext>
              </a:extLst>
            </xdr:cNvPr>
            <xdr:cNvGrpSpPr/>
          </xdr:nvGrpSpPr>
          <xdr:grpSpPr>
            <a:xfrm>
              <a:off x="840105" y="6452229"/>
              <a:ext cx="323850" cy="411676"/>
              <a:chOff x="2876550" y="5371928"/>
              <a:chExt cx="266700" cy="343148"/>
            </a:xfrm>
          </xdr:grpSpPr>
          <xdr:sp macro="" textlink="">
            <xdr:nvSpPr>
              <xdr:cNvPr id="2033665" name="Check Box 1" hidden="1">
                <a:extLst>
                  <a:ext uri="{63B3BB69-23CF-44E3-9099-C40C66FF867C}">
                    <a14:compatExt spid="_x0000_s2033665"/>
                  </a:ext>
                  <a:ext uri="{FF2B5EF4-FFF2-40B4-BE49-F238E27FC236}">
                    <a16:creationId xmlns:a16="http://schemas.microsoft.com/office/drawing/2014/main" id="{00000000-0008-0000-0700-000001D41800}"/>
                  </a:ext>
                </a:extLst>
              </xdr:cNvPr>
              <xdr:cNvSpPr/>
            </xdr:nvSpPr>
            <xdr:spPr bwMode="auto">
              <a:xfrm>
                <a:off x="2876550" y="5371928"/>
                <a:ext cx="266700" cy="17145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66" name="Check Box 2" hidden="1">
                <a:extLst>
                  <a:ext uri="{63B3BB69-23CF-44E3-9099-C40C66FF867C}">
                    <a14:compatExt spid="_x0000_s2033666"/>
                  </a:ext>
                  <a:ext uri="{FF2B5EF4-FFF2-40B4-BE49-F238E27FC236}">
                    <a16:creationId xmlns:a16="http://schemas.microsoft.com/office/drawing/2014/main" id="{00000000-0008-0000-0700-000002D41800}"/>
                  </a:ext>
                </a:extLst>
              </xdr:cNvPr>
              <xdr:cNvSpPr/>
            </xdr:nvSpPr>
            <xdr:spPr bwMode="auto">
              <a:xfrm>
                <a:off x="2876550" y="5543625"/>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27613</xdr:colOff>
          <xdr:row>76</xdr:row>
          <xdr:rowOff>163503</xdr:rowOff>
        </xdr:from>
        <xdr:to>
          <xdr:col>32</xdr:col>
          <xdr:colOff>120220</xdr:colOff>
          <xdr:row>79</xdr:row>
          <xdr:rowOff>98264</xdr:rowOff>
        </xdr:to>
        <xdr:grpSp>
          <xdr:nvGrpSpPr>
            <xdr:cNvPr id="5" name="グループ化 4">
              <a:extLst>
                <a:ext uri="{FF2B5EF4-FFF2-40B4-BE49-F238E27FC236}">
                  <a16:creationId xmlns:a16="http://schemas.microsoft.com/office/drawing/2014/main" id="{00000000-0008-0000-0700-000003000000}"/>
                </a:ext>
              </a:extLst>
            </xdr:cNvPr>
            <xdr:cNvGrpSpPr/>
          </xdr:nvGrpSpPr>
          <xdr:grpSpPr>
            <a:xfrm>
              <a:off x="4409113" y="13250853"/>
              <a:ext cx="1064157" cy="449111"/>
              <a:chOff x="4565165" y="11084118"/>
              <a:chExt cx="1459779" cy="629554"/>
            </a:xfrm>
          </xdr:grpSpPr>
          <xdr:grpSp>
            <xdr:nvGrpSpPr>
              <xdr:cNvPr id="6" name="グループ化 5">
                <a:extLst>
                  <a:ext uri="{FF2B5EF4-FFF2-40B4-BE49-F238E27FC236}">
                    <a16:creationId xmlns:a16="http://schemas.microsoft.com/office/drawing/2014/main" id="{00000000-0008-0000-0700-000004000000}"/>
                  </a:ext>
                </a:extLst>
              </xdr:cNvPr>
              <xdr:cNvGrpSpPr/>
            </xdr:nvGrpSpPr>
            <xdr:grpSpPr>
              <a:xfrm>
                <a:off x="4575656" y="11084118"/>
                <a:ext cx="1444369" cy="256661"/>
                <a:chOff x="3325214" y="1120968"/>
                <a:chExt cx="1145847" cy="256661"/>
              </a:xfrm>
            </xdr:grpSpPr>
            <xdr:sp macro="" textlink="">
              <xdr:nvSpPr>
                <xdr:cNvPr id="2033667" name="Check Box 3" descr="ない" hidden="1">
                  <a:extLst>
                    <a:ext uri="{63B3BB69-23CF-44E3-9099-C40C66FF867C}">
                      <a14:compatExt spid="_x0000_s2033667"/>
                    </a:ext>
                    <a:ext uri="{FF2B5EF4-FFF2-40B4-BE49-F238E27FC236}">
                      <a16:creationId xmlns:a16="http://schemas.microsoft.com/office/drawing/2014/main" id="{00000000-0008-0000-0700-000005D41800}"/>
                    </a:ext>
                  </a:extLst>
                </xdr:cNvPr>
                <xdr:cNvSpPr/>
              </xdr:nvSpPr>
              <xdr:spPr bwMode="auto">
                <a:xfrm>
                  <a:off x="3325214" y="1120968"/>
                  <a:ext cx="637685" cy="25666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3668" name="Check Box 4" descr="ない" hidden="1">
                  <a:extLst>
                    <a:ext uri="{63B3BB69-23CF-44E3-9099-C40C66FF867C}">
                      <a14:compatExt spid="_x0000_s2033668"/>
                    </a:ext>
                    <a:ext uri="{FF2B5EF4-FFF2-40B4-BE49-F238E27FC236}">
                      <a16:creationId xmlns:a16="http://schemas.microsoft.com/office/drawing/2014/main" id="{00000000-0008-0000-0700-000006D41800}"/>
                    </a:ext>
                  </a:extLst>
                </xdr:cNvPr>
                <xdr:cNvSpPr/>
              </xdr:nvSpPr>
              <xdr:spPr bwMode="auto">
                <a:xfrm>
                  <a:off x="3985279" y="1146911"/>
                  <a:ext cx="485782"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nvGrpSpPr>
              <xdr:cNvPr id="7" name="グループ化 6">
                <a:extLst>
                  <a:ext uri="{FF2B5EF4-FFF2-40B4-BE49-F238E27FC236}">
                    <a16:creationId xmlns:a16="http://schemas.microsoft.com/office/drawing/2014/main" id="{00000000-0008-0000-0700-000005000000}"/>
                  </a:ext>
                </a:extLst>
              </xdr:cNvPr>
              <xdr:cNvGrpSpPr/>
            </xdr:nvGrpSpPr>
            <xdr:grpSpPr>
              <a:xfrm>
                <a:off x="4565165" y="11476445"/>
                <a:ext cx="1459779" cy="237227"/>
                <a:chOff x="3316894" y="998945"/>
                <a:chExt cx="1158070" cy="237227"/>
              </a:xfrm>
            </xdr:grpSpPr>
            <xdr:sp macro="" textlink="">
              <xdr:nvSpPr>
                <xdr:cNvPr id="2033669" name="Check Box 5" descr="ない" hidden="1">
                  <a:extLst>
                    <a:ext uri="{63B3BB69-23CF-44E3-9099-C40C66FF867C}">
                      <a14:compatExt spid="_x0000_s2033669"/>
                    </a:ext>
                    <a:ext uri="{FF2B5EF4-FFF2-40B4-BE49-F238E27FC236}">
                      <a16:creationId xmlns:a16="http://schemas.microsoft.com/office/drawing/2014/main" id="{00000000-0008-0000-0700-000007D41800}"/>
                    </a:ext>
                  </a:extLst>
                </xdr:cNvPr>
                <xdr:cNvSpPr/>
              </xdr:nvSpPr>
              <xdr:spPr bwMode="auto">
                <a:xfrm>
                  <a:off x="3316894" y="998945"/>
                  <a:ext cx="684520" cy="2372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033670" name="Check Box 6" descr="ない" hidden="1">
                  <a:extLst>
                    <a:ext uri="{63B3BB69-23CF-44E3-9099-C40C66FF867C}">
                      <a14:compatExt spid="_x0000_s2033670"/>
                    </a:ext>
                    <a:ext uri="{FF2B5EF4-FFF2-40B4-BE49-F238E27FC236}">
                      <a16:creationId xmlns:a16="http://schemas.microsoft.com/office/drawing/2014/main" id="{00000000-0008-0000-0700-000008D41800}"/>
                    </a:ext>
                  </a:extLst>
                </xdr:cNvPr>
                <xdr:cNvSpPr/>
              </xdr:nvSpPr>
              <xdr:spPr bwMode="auto">
                <a:xfrm>
                  <a:off x="3989203" y="1021626"/>
                  <a:ext cx="485761" cy="2095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xdr:colOff>
          <xdr:row>13</xdr:row>
          <xdr:rowOff>171449</xdr:rowOff>
        </xdr:from>
        <xdr:to>
          <xdr:col>16</xdr:col>
          <xdr:colOff>0</xdr:colOff>
          <xdr:row>16</xdr:row>
          <xdr:rowOff>28576</xdr:rowOff>
        </xdr:to>
        <xdr:grpSp>
          <xdr:nvGrpSpPr>
            <xdr:cNvPr id="12" name="グループ化 11">
              <a:extLst>
                <a:ext uri="{FF2B5EF4-FFF2-40B4-BE49-F238E27FC236}">
                  <a16:creationId xmlns:a16="http://schemas.microsoft.com/office/drawing/2014/main" id="{00000000-0008-0000-0700-000006000000}"/>
                </a:ext>
              </a:extLst>
            </xdr:cNvPr>
            <xdr:cNvGrpSpPr/>
          </xdr:nvGrpSpPr>
          <xdr:grpSpPr>
            <a:xfrm>
              <a:off x="2276475" y="2285999"/>
              <a:ext cx="314325" cy="371477"/>
              <a:chOff x="171450" y="2114669"/>
              <a:chExt cx="304800" cy="371452"/>
            </a:xfrm>
          </xdr:grpSpPr>
          <xdr:sp macro="" textlink="">
            <xdr:nvSpPr>
              <xdr:cNvPr id="2033671" name="Check Box 7" hidden="1">
                <a:extLst>
                  <a:ext uri="{63B3BB69-23CF-44E3-9099-C40C66FF867C}">
                    <a14:compatExt spid="_x0000_s2033671"/>
                  </a:ext>
                  <a:ext uri="{FF2B5EF4-FFF2-40B4-BE49-F238E27FC236}">
                    <a16:creationId xmlns:a16="http://schemas.microsoft.com/office/drawing/2014/main" id="{00000000-0008-0000-0700-000009D41800}"/>
                  </a:ext>
                </a:extLst>
              </xdr:cNvPr>
              <xdr:cNvSpPr/>
            </xdr:nvSpPr>
            <xdr:spPr bwMode="auto">
              <a:xfrm>
                <a:off x="171450" y="2114669"/>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72" name="Check Box 8" hidden="1">
                <a:extLst>
                  <a:ext uri="{63B3BB69-23CF-44E3-9099-C40C66FF867C}">
                    <a14:compatExt spid="_x0000_s2033672"/>
                  </a:ext>
                  <a:ext uri="{FF2B5EF4-FFF2-40B4-BE49-F238E27FC236}">
                    <a16:creationId xmlns:a16="http://schemas.microsoft.com/office/drawing/2014/main" id="{00000000-0008-0000-0700-00000AD41800}"/>
                  </a:ext>
                </a:extLst>
              </xdr:cNvPr>
              <xdr:cNvSpPr/>
            </xdr:nvSpPr>
            <xdr:spPr bwMode="auto">
              <a:xfrm>
                <a:off x="171450" y="227657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142875</xdr:colOff>
          <xdr:row>8</xdr:row>
          <xdr:rowOff>0</xdr:rowOff>
        </xdr:from>
        <xdr:to>
          <xdr:col>3</xdr:col>
          <xdr:colOff>123825</xdr:colOff>
          <xdr:row>10</xdr:row>
          <xdr:rowOff>28575</xdr:rowOff>
        </xdr:to>
        <xdr:grpSp>
          <xdr:nvGrpSpPr>
            <xdr:cNvPr id="15" name="グループ化 14">
              <a:extLst>
                <a:ext uri="{FF2B5EF4-FFF2-40B4-BE49-F238E27FC236}">
                  <a16:creationId xmlns:a16="http://schemas.microsoft.com/office/drawing/2014/main" id="{00000000-0008-0000-0700-000007000000}"/>
                </a:ext>
              </a:extLst>
            </xdr:cNvPr>
            <xdr:cNvGrpSpPr/>
          </xdr:nvGrpSpPr>
          <xdr:grpSpPr>
            <a:xfrm>
              <a:off x="304800" y="1257300"/>
              <a:ext cx="304800" cy="371475"/>
              <a:chOff x="171450" y="1066755"/>
              <a:chExt cx="304800" cy="371486"/>
            </a:xfrm>
          </xdr:grpSpPr>
          <xdr:sp macro="" textlink="">
            <xdr:nvSpPr>
              <xdr:cNvPr id="2033673" name="Check Box 9" hidden="1">
                <a:extLst>
                  <a:ext uri="{63B3BB69-23CF-44E3-9099-C40C66FF867C}">
                    <a14:compatExt spid="_x0000_s2033673"/>
                  </a:ext>
                  <a:ext uri="{FF2B5EF4-FFF2-40B4-BE49-F238E27FC236}">
                    <a16:creationId xmlns:a16="http://schemas.microsoft.com/office/drawing/2014/main" id="{00000000-0008-0000-0700-00000BD41800}"/>
                  </a:ext>
                </a:extLst>
              </xdr:cNvPr>
              <xdr:cNvSpPr/>
            </xdr:nvSpPr>
            <xdr:spPr bwMode="auto">
              <a:xfrm>
                <a:off x="171450" y="122869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74" name="Check Box 10" hidden="1">
                <a:extLst>
                  <a:ext uri="{63B3BB69-23CF-44E3-9099-C40C66FF867C}">
                    <a14:compatExt spid="_x0000_s2033674"/>
                  </a:ext>
                  <a:ext uri="{FF2B5EF4-FFF2-40B4-BE49-F238E27FC236}">
                    <a16:creationId xmlns:a16="http://schemas.microsoft.com/office/drawing/2014/main" id="{00000000-0008-0000-0700-00000CD41800}"/>
                  </a:ext>
                </a:extLst>
              </xdr:cNvPr>
              <xdr:cNvSpPr/>
            </xdr:nvSpPr>
            <xdr:spPr bwMode="auto">
              <a:xfrm>
                <a:off x="171450" y="1066755"/>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13</xdr:row>
          <xdr:rowOff>171449</xdr:rowOff>
        </xdr:from>
        <xdr:to>
          <xdr:col>18</xdr:col>
          <xdr:colOff>142875</xdr:colOff>
          <xdr:row>16</xdr:row>
          <xdr:rowOff>28576</xdr:rowOff>
        </xdr:to>
        <xdr:grpSp>
          <xdr:nvGrpSpPr>
            <xdr:cNvPr id="18" name="グループ化 17">
              <a:extLst>
                <a:ext uri="{FF2B5EF4-FFF2-40B4-BE49-F238E27FC236}">
                  <a16:creationId xmlns:a16="http://schemas.microsoft.com/office/drawing/2014/main" id="{00000000-0008-0000-0700-000008000000}"/>
                </a:ext>
              </a:extLst>
            </xdr:cNvPr>
            <xdr:cNvGrpSpPr/>
          </xdr:nvGrpSpPr>
          <xdr:grpSpPr>
            <a:xfrm>
              <a:off x="2752725" y="2285999"/>
              <a:ext cx="400050" cy="371477"/>
              <a:chOff x="171450" y="2114669"/>
              <a:chExt cx="304800" cy="371452"/>
            </a:xfrm>
          </xdr:grpSpPr>
          <xdr:sp macro="" textlink="">
            <xdr:nvSpPr>
              <xdr:cNvPr id="2033675" name="Check Box 11" hidden="1">
                <a:extLst>
                  <a:ext uri="{63B3BB69-23CF-44E3-9099-C40C66FF867C}">
                    <a14:compatExt spid="_x0000_s2033675"/>
                  </a:ext>
                  <a:ext uri="{FF2B5EF4-FFF2-40B4-BE49-F238E27FC236}">
                    <a16:creationId xmlns:a16="http://schemas.microsoft.com/office/drawing/2014/main" id="{00000000-0008-0000-0700-00000DD41800}"/>
                  </a:ext>
                </a:extLst>
              </xdr:cNvPr>
              <xdr:cNvSpPr/>
            </xdr:nvSpPr>
            <xdr:spPr bwMode="auto">
              <a:xfrm>
                <a:off x="171450" y="2114669"/>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76" name="Check Box 12" hidden="1">
                <a:extLst>
                  <a:ext uri="{63B3BB69-23CF-44E3-9099-C40C66FF867C}">
                    <a14:compatExt spid="_x0000_s2033676"/>
                  </a:ext>
                  <a:ext uri="{FF2B5EF4-FFF2-40B4-BE49-F238E27FC236}">
                    <a16:creationId xmlns:a16="http://schemas.microsoft.com/office/drawing/2014/main" id="{00000000-0008-0000-0700-00000ED41800}"/>
                  </a:ext>
                </a:extLst>
              </xdr:cNvPr>
              <xdr:cNvSpPr/>
            </xdr:nvSpPr>
            <xdr:spPr bwMode="auto">
              <a:xfrm>
                <a:off x="171450" y="227657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8</xdr:row>
          <xdr:rowOff>0</xdr:rowOff>
        </xdr:from>
        <xdr:to>
          <xdr:col>6</xdr:col>
          <xdr:colOff>142875</xdr:colOff>
          <xdr:row>10</xdr:row>
          <xdr:rowOff>28575</xdr:rowOff>
        </xdr:to>
        <xdr:grpSp>
          <xdr:nvGrpSpPr>
            <xdr:cNvPr id="21" name="グループ化 20">
              <a:extLst>
                <a:ext uri="{FF2B5EF4-FFF2-40B4-BE49-F238E27FC236}">
                  <a16:creationId xmlns:a16="http://schemas.microsoft.com/office/drawing/2014/main" id="{00000000-0008-0000-0700-000009000000}"/>
                </a:ext>
              </a:extLst>
            </xdr:cNvPr>
            <xdr:cNvGrpSpPr/>
          </xdr:nvGrpSpPr>
          <xdr:grpSpPr>
            <a:xfrm>
              <a:off x="809625" y="1257300"/>
              <a:ext cx="304800" cy="371475"/>
              <a:chOff x="819150" y="1066852"/>
              <a:chExt cx="304800" cy="371447"/>
            </a:xfrm>
          </xdr:grpSpPr>
          <xdr:sp macro="" textlink="">
            <xdr:nvSpPr>
              <xdr:cNvPr id="2033677" name="Check Box 13" hidden="1">
                <a:extLst>
                  <a:ext uri="{63B3BB69-23CF-44E3-9099-C40C66FF867C}">
                    <a14:compatExt spid="_x0000_s2033677"/>
                  </a:ext>
                  <a:ext uri="{FF2B5EF4-FFF2-40B4-BE49-F238E27FC236}">
                    <a16:creationId xmlns:a16="http://schemas.microsoft.com/office/drawing/2014/main" id="{00000000-0008-0000-0700-00000FD41800}"/>
                  </a:ext>
                </a:extLst>
              </xdr:cNvPr>
              <xdr:cNvSpPr/>
            </xdr:nvSpPr>
            <xdr:spPr bwMode="auto">
              <a:xfrm>
                <a:off x="819150" y="1228749"/>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78" name="Check Box 14" hidden="1">
                <a:extLst>
                  <a:ext uri="{63B3BB69-23CF-44E3-9099-C40C66FF867C}">
                    <a14:compatExt spid="_x0000_s2033678"/>
                  </a:ext>
                  <a:ext uri="{FF2B5EF4-FFF2-40B4-BE49-F238E27FC236}">
                    <a16:creationId xmlns:a16="http://schemas.microsoft.com/office/drawing/2014/main" id="{00000000-0008-0000-0700-000010D41800}"/>
                  </a:ext>
                </a:extLst>
              </xdr:cNvPr>
              <xdr:cNvSpPr/>
            </xdr:nvSpPr>
            <xdr:spPr bwMode="auto">
              <a:xfrm>
                <a:off x="819150" y="1066852"/>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0</xdr:colOff>
          <xdr:row>8</xdr:row>
          <xdr:rowOff>0</xdr:rowOff>
        </xdr:from>
        <xdr:to>
          <xdr:col>9</xdr:col>
          <xdr:colOff>142875</xdr:colOff>
          <xdr:row>10</xdr:row>
          <xdr:rowOff>28575</xdr:rowOff>
        </xdr:to>
        <xdr:grpSp>
          <xdr:nvGrpSpPr>
            <xdr:cNvPr id="24" name="グループ化 23">
              <a:extLst>
                <a:ext uri="{FF2B5EF4-FFF2-40B4-BE49-F238E27FC236}">
                  <a16:creationId xmlns:a16="http://schemas.microsoft.com/office/drawing/2014/main" id="{00000000-0008-0000-0700-00000A000000}"/>
                </a:ext>
              </a:extLst>
            </xdr:cNvPr>
            <xdr:cNvGrpSpPr/>
          </xdr:nvGrpSpPr>
          <xdr:grpSpPr>
            <a:xfrm>
              <a:off x="1295400" y="1257300"/>
              <a:ext cx="304800" cy="371475"/>
              <a:chOff x="819150" y="1066852"/>
              <a:chExt cx="304800" cy="371447"/>
            </a:xfrm>
          </xdr:grpSpPr>
          <xdr:sp macro="" textlink="">
            <xdr:nvSpPr>
              <xdr:cNvPr id="2033679" name="Check Box 15" hidden="1">
                <a:extLst>
                  <a:ext uri="{63B3BB69-23CF-44E3-9099-C40C66FF867C}">
                    <a14:compatExt spid="_x0000_s2033679"/>
                  </a:ext>
                  <a:ext uri="{FF2B5EF4-FFF2-40B4-BE49-F238E27FC236}">
                    <a16:creationId xmlns:a16="http://schemas.microsoft.com/office/drawing/2014/main" id="{00000000-0008-0000-0700-000011D41800}"/>
                  </a:ext>
                </a:extLst>
              </xdr:cNvPr>
              <xdr:cNvSpPr/>
            </xdr:nvSpPr>
            <xdr:spPr bwMode="auto">
              <a:xfrm>
                <a:off x="819150" y="1228749"/>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80" name="Check Box 16" hidden="1">
                <a:extLst>
                  <a:ext uri="{63B3BB69-23CF-44E3-9099-C40C66FF867C}">
                    <a14:compatExt spid="_x0000_s2033680"/>
                  </a:ext>
                  <a:ext uri="{FF2B5EF4-FFF2-40B4-BE49-F238E27FC236}">
                    <a16:creationId xmlns:a16="http://schemas.microsoft.com/office/drawing/2014/main" id="{00000000-0008-0000-0700-000012D41800}"/>
                  </a:ext>
                </a:extLst>
              </xdr:cNvPr>
              <xdr:cNvSpPr/>
            </xdr:nvSpPr>
            <xdr:spPr bwMode="auto">
              <a:xfrm>
                <a:off x="819150" y="1066852"/>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142875</xdr:colOff>
          <xdr:row>13</xdr:row>
          <xdr:rowOff>38100</xdr:rowOff>
        </xdr:from>
        <xdr:to>
          <xdr:col>8</xdr:col>
          <xdr:colOff>0</xdr:colOff>
          <xdr:row>15</xdr:row>
          <xdr:rowOff>133350</xdr:rowOff>
        </xdr:to>
        <xdr:grpSp>
          <xdr:nvGrpSpPr>
            <xdr:cNvPr id="27" name="グループ化 26">
              <a:extLst>
                <a:ext uri="{FF2B5EF4-FFF2-40B4-BE49-F238E27FC236}">
                  <a16:creationId xmlns:a16="http://schemas.microsoft.com/office/drawing/2014/main" id="{00000000-0008-0000-0700-00000B000000}"/>
                </a:ext>
              </a:extLst>
            </xdr:cNvPr>
            <xdr:cNvGrpSpPr/>
          </xdr:nvGrpSpPr>
          <xdr:grpSpPr>
            <a:xfrm>
              <a:off x="1276350" y="2152650"/>
              <a:ext cx="19050" cy="438150"/>
              <a:chOff x="171450" y="2114590"/>
              <a:chExt cx="304800" cy="523740"/>
            </a:xfrm>
          </xdr:grpSpPr>
          <xdr:sp macro="" textlink="">
            <xdr:nvSpPr>
              <xdr:cNvPr id="2033681" name="Check Box 17" hidden="1">
                <a:extLst>
                  <a:ext uri="{63B3BB69-23CF-44E3-9099-C40C66FF867C}">
                    <a14:compatExt spid="_x0000_s2033681"/>
                  </a:ext>
                  <a:ext uri="{FF2B5EF4-FFF2-40B4-BE49-F238E27FC236}">
                    <a16:creationId xmlns:a16="http://schemas.microsoft.com/office/drawing/2014/main" id="{00000000-0008-0000-0700-000013D41800}"/>
                  </a:ext>
                </a:extLst>
              </xdr:cNvPr>
              <xdr:cNvSpPr/>
            </xdr:nvSpPr>
            <xdr:spPr bwMode="auto">
              <a:xfrm>
                <a:off x="171450" y="2114590"/>
                <a:ext cx="304800" cy="2095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82" name="Check Box 18" hidden="1">
                <a:extLst>
                  <a:ext uri="{63B3BB69-23CF-44E3-9099-C40C66FF867C}">
                    <a14:compatExt spid="_x0000_s2033682"/>
                  </a:ext>
                  <a:ext uri="{FF2B5EF4-FFF2-40B4-BE49-F238E27FC236}">
                    <a16:creationId xmlns:a16="http://schemas.microsoft.com/office/drawing/2014/main" id="{00000000-0008-0000-0700-000014D41800}"/>
                  </a:ext>
                </a:extLst>
              </xdr:cNvPr>
              <xdr:cNvSpPr/>
            </xdr:nvSpPr>
            <xdr:spPr bwMode="auto">
              <a:xfrm>
                <a:off x="171450" y="2276475"/>
                <a:ext cx="304800"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83" name="Check Box 19" hidden="1">
                <a:extLst>
                  <a:ext uri="{63B3BB69-23CF-44E3-9099-C40C66FF867C}">
                    <a14:compatExt spid="_x0000_s2033683"/>
                  </a:ext>
                  <a:ext uri="{FF2B5EF4-FFF2-40B4-BE49-F238E27FC236}">
                    <a16:creationId xmlns:a16="http://schemas.microsoft.com/office/drawing/2014/main" id="{00000000-0008-0000-0700-000015D41800}"/>
                  </a:ext>
                </a:extLst>
              </xdr:cNvPr>
              <xdr:cNvSpPr/>
            </xdr:nvSpPr>
            <xdr:spPr bwMode="auto">
              <a:xfrm>
                <a:off x="171450" y="2428790"/>
                <a:ext cx="304800" cy="2095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0</xdr:colOff>
          <xdr:row>13</xdr:row>
          <xdr:rowOff>171449</xdr:rowOff>
        </xdr:from>
        <xdr:to>
          <xdr:col>24</xdr:col>
          <xdr:colOff>142875</xdr:colOff>
          <xdr:row>16</xdr:row>
          <xdr:rowOff>28576</xdr:rowOff>
        </xdr:to>
        <xdr:grpSp>
          <xdr:nvGrpSpPr>
            <xdr:cNvPr id="31" name="グループ化 30">
              <a:extLst>
                <a:ext uri="{FF2B5EF4-FFF2-40B4-BE49-F238E27FC236}">
                  <a16:creationId xmlns:a16="http://schemas.microsoft.com/office/drawing/2014/main" id="{00000000-0008-0000-0700-00000C000000}"/>
                </a:ext>
              </a:extLst>
            </xdr:cNvPr>
            <xdr:cNvGrpSpPr/>
          </xdr:nvGrpSpPr>
          <xdr:grpSpPr>
            <a:xfrm>
              <a:off x="3819525" y="2285999"/>
              <a:ext cx="304800" cy="371477"/>
              <a:chOff x="171450" y="2114669"/>
              <a:chExt cx="304800" cy="371452"/>
            </a:xfrm>
          </xdr:grpSpPr>
          <xdr:sp macro="" textlink="">
            <xdr:nvSpPr>
              <xdr:cNvPr id="2033684" name="Check Box 20" hidden="1">
                <a:extLst>
                  <a:ext uri="{63B3BB69-23CF-44E3-9099-C40C66FF867C}">
                    <a14:compatExt spid="_x0000_s2033684"/>
                  </a:ext>
                  <a:ext uri="{FF2B5EF4-FFF2-40B4-BE49-F238E27FC236}">
                    <a16:creationId xmlns:a16="http://schemas.microsoft.com/office/drawing/2014/main" id="{00000000-0008-0000-0700-000016D41800}"/>
                  </a:ext>
                </a:extLst>
              </xdr:cNvPr>
              <xdr:cNvSpPr/>
            </xdr:nvSpPr>
            <xdr:spPr bwMode="auto">
              <a:xfrm>
                <a:off x="171450" y="2114669"/>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85" name="Check Box 21" hidden="1">
                <a:extLst>
                  <a:ext uri="{63B3BB69-23CF-44E3-9099-C40C66FF867C}">
                    <a14:compatExt spid="_x0000_s2033685"/>
                  </a:ext>
                  <a:ext uri="{FF2B5EF4-FFF2-40B4-BE49-F238E27FC236}">
                    <a16:creationId xmlns:a16="http://schemas.microsoft.com/office/drawing/2014/main" id="{00000000-0008-0000-0700-000017D41800}"/>
                  </a:ext>
                </a:extLst>
              </xdr:cNvPr>
              <xdr:cNvSpPr/>
            </xdr:nvSpPr>
            <xdr:spPr bwMode="auto">
              <a:xfrm>
                <a:off x="171450" y="227657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9525</xdr:colOff>
          <xdr:row>13</xdr:row>
          <xdr:rowOff>171449</xdr:rowOff>
        </xdr:from>
        <xdr:to>
          <xdr:col>10</xdr:col>
          <xdr:colOff>0</xdr:colOff>
          <xdr:row>16</xdr:row>
          <xdr:rowOff>28576</xdr:rowOff>
        </xdr:to>
        <xdr:grpSp>
          <xdr:nvGrpSpPr>
            <xdr:cNvPr id="34" name="グループ化 33">
              <a:extLst>
                <a:ext uri="{FF2B5EF4-FFF2-40B4-BE49-F238E27FC236}">
                  <a16:creationId xmlns:a16="http://schemas.microsoft.com/office/drawing/2014/main" id="{00000000-0008-0000-0700-00000D000000}"/>
                </a:ext>
              </a:extLst>
            </xdr:cNvPr>
            <xdr:cNvGrpSpPr/>
          </xdr:nvGrpSpPr>
          <xdr:grpSpPr>
            <a:xfrm>
              <a:off x="1304925" y="2285999"/>
              <a:ext cx="314325" cy="371477"/>
              <a:chOff x="171450" y="2114669"/>
              <a:chExt cx="304800" cy="371452"/>
            </a:xfrm>
          </xdr:grpSpPr>
          <xdr:sp macro="" textlink="">
            <xdr:nvSpPr>
              <xdr:cNvPr id="2033686" name="Check Box 22" hidden="1">
                <a:extLst>
                  <a:ext uri="{63B3BB69-23CF-44E3-9099-C40C66FF867C}">
                    <a14:compatExt spid="_x0000_s2033686"/>
                  </a:ext>
                  <a:ext uri="{FF2B5EF4-FFF2-40B4-BE49-F238E27FC236}">
                    <a16:creationId xmlns:a16="http://schemas.microsoft.com/office/drawing/2014/main" id="{00000000-0008-0000-0700-000018D41800}"/>
                  </a:ext>
                </a:extLst>
              </xdr:cNvPr>
              <xdr:cNvSpPr/>
            </xdr:nvSpPr>
            <xdr:spPr bwMode="auto">
              <a:xfrm>
                <a:off x="171450" y="2114669"/>
                <a:ext cx="304800"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33687" name="Check Box 23" hidden="1">
                <a:extLst>
                  <a:ext uri="{63B3BB69-23CF-44E3-9099-C40C66FF867C}">
                    <a14:compatExt spid="_x0000_s2033687"/>
                  </a:ext>
                  <a:ext uri="{FF2B5EF4-FFF2-40B4-BE49-F238E27FC236}">
                    <a16:creationId xmlns:a16="http://schemas.microsoft.com/office/drawing/2014/main" id="{00000000-0008-0000-0700-000019D41800}"/>
                  </a:ext>
                </a:extLst>
              </xdr:cNvPr>
              <xdr:cNvSpPr/>
            </xdr:nvSpPr>
            <xdr:spPr bwMode="auto">
              <a:xfrm>
                <a:off x="171450" y="2276571"/>
                <a:ext cx="3048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48</xdr:row>
          <xdr:rowOff>161925</xdr:rowOff>
        </xdr:from>
        <xdr:to>
          <xdr:col>30</xdr:col>
          <xdr:colOff>114300</xdr:colOff>
          <xdr:row>50</xdr:row>
          <xdr:rowOff>28575</xdr:rowOff>
        </xdr:to>
        <xdr:sp macro="" textlink="">
          <xdr:nvSpPr>
            <xdr:cNvPr id="2033688" name="Check Box 24" hidden="1">
              <a:extLst>
                <a:ext uri="{63B3BB69-23CF-44E3-9099-C40C66FF867C}">
                  <a14:compatExt spid="_x0000_s2033688"/>
                </a:ext>
                <a:ext uri="{FF2B5EF4-FFF2-40B4-BE49-F238E27FC236}">
                  <a16:creationId xmlns:a16="http://schemas.microsoft.com/office/drawing/2014/main" id="{00000000-0008-0000-0700-000038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9525</xdr:colOff>
          <xdr:row>42</xdr:row>
          <xdr:rowOff>0</xdr:rowOff>
        </xdr:from>
        <xdr:to>
          <xdr:col>24</xdr:col>
          <xdr:colOff>123825</xdr:colOff>
          <xdr:row>43</xdr:row>
          <xdr:rowOff>66675</xdr:rowOff>
        </xdr:to>
        <xdr:sp macro="" textlink="">
          <xdr:nvSpPr>
            <xdr:cNvPr id="2033689" name="Check Box 25" hidden="1">
              <a:extLst>
                <a:ext uri="{63B3BB69-23CF-44E3-9099-C40C66FF867C}">
                  <a14:compatExt spid="_x0000_s2033689"/>
                </a:ext>
                <a:ext uri="{FF2B5EF4-FFF2-40B4-BE49-F238E27FC236}">
                  <a16:creationId xmlns:a16="http://schemas.microsoft.com/office/drawing/2014/main" id="{00000000-0008-0000-0700-000039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41</xdr:row>
          <xdr:rowOff>28575</xdr:rowOff>
        </xdr:from>
        <xdr:to>
          <xdr:col>24</xdr:col>
          <xdr:colOff>123825</xdr:colOff>
          <xdr:row>42</xdr:row>
          <xdr:rowOff>47625</xdr:rowOff>
        </xdr:to>
        <xdr:sp macro="" textlink="">
          <xdr:nvSpPr>
            <xdr:cNvPr id="2033690" name="Check Box 26" hidden="1">
              <a:extLst>
                <a:ext uri="{63B3BB69-23CF-44E3-9099-C40C66FF867C}">
                  <a14:compatExt spid="_x0000_s2033690"/>
                </a:ext>
                <a:ext uri="{FF2B5EF4-FFF2-40B4-BE49-F238E27FC236}">
                  <a16:creationId xmlns:a16="http://schemas.microsoft.com/office/drawing/2014/main" id="{00000000-0008-0000-0700-00003A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50</xdr:row>
          <xdr:rowOff>9525</xdr:rowOff>
        </xdr:from>
        <xdr:to>
          <xdr:col>30</xdr:col>
          <xdr:colOff>114300</xdr:colOff>
          <xdr:row>51</xdr:row>
          <xdr:rowOff>38100</xdr:rowOff>
        </xdr:to>
        <xdr:sp macro="" textlink="">
          <xdr:nvSpPr>
            <xdr:cNvPr id="2033691" name="Check Box 27" hidden="1">
              <a:extLst>
                <a:ext uri="{63B3BB69-23CF-44E3-9099-C40C66FF867C}">
                  <a14:compatExt spid="_x0000_s2033691"/>
                </a:ext>
                <a:ext uri="{FF2B5EF4-FFF2-40B4-BE49-F238E27FC236}">
                  <a16:creationId xmlns:a16="http://schemas.microsoft.com/office/drawing/2014/main" id="{00000000-0008-0000-0700-00003B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44</xdr:row>
          <xdr:rowOff>161925</xdr:rowOff>
        </xdr:from>
        <xdr:to>
          <xdr:col>30</xdr:col>
          <xdr:colOff>114300</xdr:colOff>
          <xdr:row>46</xdr:row>
          <xdr:rowOff>28575</xdr:rowOff>
        </xdr:to>
        <xdr:sp macro="" textlink="">
          <xdr:nvSpPr>
            <xdr:cNvPr id="2033692" name="Check Box 28" hidden="1">
              <a:extLst>
                <a:ext uri="{63B3BB69-23CF-44E3-9099-C40C66FF867C}">
                  <a14:compatExt spid="_x0000_s2033692"/>
                </a:ext>
                <a:ext uri="{FF2B5EF4-FFF2-40B4-BE49-F238E27FC236}">
                  <a16:creationId xmlns:a16="http://schemas.microsoft.com/office/drawing/2014/main" id="{00000000-0008-0000-0700-00003D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46</xdr:row>
          <xdr:rowOff>9525</xdr:rowOff>
        </xdr:from>
        <xdr:to>
          <xdr:col>30</xdr:col>
          <xdr:colOff>114300</xdr:colOff>
          <xdr:row>47</xdr:row>
          <xdr:rowOff>38100</xdr:rowOff>
        </xdr:to>
        <xdr:sp macro="" textlink="">
          <xdr:nvSpPr>
            <xdr:cNvPr id="2033693" name="Check Box 29" hidden="1">
              <a:extLst>
                <a:ext uri="{63B3BB69-23CF-44E3-9099-C40C66FF867C}">
                  <a14:compatExt spid="_x0000_s2033693"/>
                </a:ext>
                <a:ext uri="{FF2B5EF4-FFF2-40B4-BE49-F238E27FC236}">
                  <a16:creationId xmlns:a16="http://schemas.microsoft.com/office/drawing/2014/main" id="{00000000-0008-0000-0700-00003ED41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12</xdr:col>
      <xdr:colOff>38100</xdr:colOff>
      <xdr:row>60</xdr:row>
      <xdr:rowOff>0</xdr:rowOff>
    </xdr:from>
    <xdr:to>
      <xdr:col>14</xdr:col>
      <xdr:colOff>171450</xdr:colOff>
      <xdr:row>60</xdr:row>
      <xdr:rowOff>1</xdr:rowOff>
    </xdr:to>
    <xdr:sp macro="" textlink="">
      <xdr:nvSpPr>
        <xdr:cNvPr id="2" name="大かっこ 1">
          <a:extLst>
            <a:ext uri="{FF2B5EF4-FFF2-40B4-BE49-F238E27FC236}">
              <a16:creationId xmlns:a16="http://schemas.microsoft.com/office/drawing/2014/main" id="{00000000-0008-0000-0800-000002000000}"/>
            </a:ext>
          </a:extLst>
        </xdr:cNvPr>
        <xdr:cNvSpPr/>
      </xdr:nvSpPr>
      <xdr:spPr>
        <a:xfrm>
          <a:off x="1866900" y="10287000"/>
          <a:ext cx="419100" cy="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3" name="グループ化 2">
              <a:extLst>
                <a:ext uri="{FF2B5EF4-FFF2-40B4-BE49-F238E27FC236}">
                  <a16:creationId xmlns:a16="http://schemas.microsoft.com/office/drawing/2014/main" id="{00000000-0008-0000-0800-000003000000}"/>
                </a:ext>
              </a:extLst>
            </xdr:cNvPr>
            <xdr:cNvGrpSpPr/>
          </xdr:nvGrpSpPr>
          <xdr:grpSpPr>
            <a:xfrm>
              <a:off x="3962400" y="685800"/>
              <a:ext cx="1266825" cy="209550"/>
              <a:chOff x="3314833" y="1066800"/>
              <a:chExt cx="1133464" cy="209550"/>
            </a:xfrm>
          </xdr:grpSpPr>
          <xdr:sp macro="" textlink="">
            <xdr:nvSpPr>
              <xdr:cNvPr id="2076673" name="Check Box 1" descr="ない" hidden="1">
                <a:extLst>
                  <a:ext uri="{63B3BB69-23CF-44E3-9099-C40C66FF867C}">
                    <a14:compatExt spid="_x0000_s2076673"/>
                  </a:ext>
                  <a:ext uri="{FF2B5EF4-FFF2-40B4-BE49-F238E27FC236}">
                    <a16:creationId xmlns:a16="http://schemas.microsoft.com/office/drawing/2014/main" id="{00000000-0008-0000-0800-000001E41C00}"/>
                  </a:ext>
                </a:extLst>
              </xdr:cNvPr>
              <xdr:cNvSpPr/>
            </xdr:nvSpPr>
            <xdr:spPr bwMode="auto">
              <a:xfrm>
                <a:off x="3314833"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2076674" name="Check Box 2" descr="ない" hidden="1">
                <a:extLst>
                  <a:ext uri="{63B3BB69-23CF-44E3-9099-C40C66FF867C}">
                    <a14:compatExt spid="_x0000_s2076674"/>
                  </a:ext>
                  <a:ext uri="{FF2B5EF4-FFF2-40B4-BE49-F238E27FC236}">
                    <a16:creationId xmlns:a16="http://schemas.microsoft.com/office/drawing/2014/main" id="{00000000-0008-0000-0800-000002E41C00}"/>
                  </a:ext>
                </a:extLst>
              </xdr:cNvPr>
              <xdr:cNvSpPr/>
            </xdr:nvSpPr>
            <xdr:spPr bwMode="auto">
              <a:xfrm>
                <a:off x="3962522"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6" name="グループ化 5">
              <a:extLst>
                <a:ext uri="{FF2B5EF4-FFF2-40B4-BE49-F238E27FC236}">
                  <a16:creationId xmlns:a16="http://schemas.microsoft.com/office/drawing/2014/main" id="{00000000-0008-0000-0800-000004000000}"/>
                </a:ext>
              </a:extLst>
            </xdr:cNvPr>
            <xdr:cNvGrpSpPr/>
          </xdr:nvGrpSpPr>
          <xdr:grpSpPr>
            <a:xfrm>
              <a:off x="200025" y="1181100"/>
              <a:ext cx="361950" cy="1066800"/>
              <a:chOff x="209550" y="1181101"/>
              <a:chExt cx="361950" cy="1066806"/>
            </a:xfrm>
          </xdr:grpSpPr>
          <xdr:sp macro="" textlink="">
            <xdr:nvSpPr>
              <xdr:cNvPr id="2076675" name="Check Box 3" hidden="1">
                <a:extLst>
                  <a:ext uri="{63B3BB69-23CF-44E3-9099-C40C66FF867C}">
                    <a14:compatExt spid="_x0000_s2076675"/>
                  </a:ext>
                  <a:ext uri="{FF2B5EF4-FFF2-40B4-BE49-F238E27FC236}">
                    <a16:creationId xmlns:a16="http://schemas.microsoft.com/office/drawing/2014/main" id="{00000000-0008-0000-0800-000003E41C00}"/>
                  </a:ext>
                </a:extLst>
              </xdr:cNvPr>
              <xdr:cNvSpPr/>
            </xdr:nvSpPr>
            <xdr:spPr bwMode="auto">
              <a:xfrm>
                <a:off x="209550" y="169544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76" name="Check Box 4" hidden="1">
                <a:extLst>
                  <a:ext uri="{63B3BB69-23CF-44E3-9099-C40C66FF867C}">
                    <a14:compatExt spid="_x0000_s2076676"/>
                  </a:ext>
                  <a:ext uri="{FF2B5EF4-FFF2-40B4-BE49-F238E27FC236}">
                    <a16:creationId xmlns:a16="http://schemas.microsoft.com/office/drawing/2014/main" id="{00000000-0008-0000-0800-000004E41C00}"/>
                  </a:ext>
                </a:extLst>
              </xdr:cNvPr>
              <xdr:cNvSpPr/>
            </xdr:nvSpPr>
            <xdr:spPr bwMode="auto">
              <a:xfrm>
                <a:off x="209550" y="1524001"/>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77" name="Check Box 5" hidden="1">
                <a:extLst>
                  <a:ext uri="{63B3BB69-23CF-44E3-9099-C40C66FF867C}">
                    <a14:compatExt spid="_x0000_s2076677"/>
                  </a:ext>
                  <a:ext uri="{FF2B5EF4-FFF2-40B4-BE49-F238E27FC236}">
                    <a16:creationId xmlns:a16="http://schemas.microsoft.com/office/drawing/2014/main" id="{00000000-0008-0000-0800-000005E41C00}"/>
                  </a:ext>
                </a:extLst>
              </xdr:cNvPr>
              <xdr:cNvSpPr/>
            </xdr:nvSpPr>
            <xdr:spPr bwMode="auto">
              <a:xfrm>
                <a:off x="209550" y="1352551"/>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78" name="Check Box 6" hidden="1">
                <a:extLst>
                  <a:ext uri="{63B3BB69-23CF-44E3-9099-C40C66FF867C}">
                    <a14:compatExt spid="_x0000_s2076678"/>
                  </a:ext>
                  <a:ext uri="{FF2B5EF4-FFF2-40B4-BE49-F238E27FC236}">
                    <a16:creationId xmlns:a16="http://schemas.microsoft.com/office/drawing/2014/main" id="{00000000-0008-0000-0800-000006E41C00}"/>
                  </a:ext>
                </a:extLst>
              </xdr:cNvPr>
              <xdr:cNvSpPr/>
            </xdr:nvSpPr>
            <xdr:spPr bwMode="auto">
              <a:xfrm>
                <a:off x="209550" y="1181101"/>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79" name="Check Box 7" hidden="1">
                <a:extLst>
                  <a:ext uri="{63B3BB69-23CF-44E3-9099-C40C66FF867C}">
                    <a14:compatExt spid="_x0000_s2076679"/>
                  </a:ext>
                  <a:ext uri="{FF2B5EF4-FFF2-40B4-BE49-F238E27FC236}">
                    <a16:creationId xmlns:a16="http://schemas.microsoft.com/office/drawing/2014/main" id="{00000000-0008-0000-0800-000007E41C00}"/>
                  </a:ext>
                </a:extLst>
              </xdr:cNvPr>
              <xdr:cNvSpPr/>
            </xdr:nvSpPr>
            <xdr:spPr bwMode="auto">
              <a:xfrm>
                <a:off x="209550" y="1866900"/>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0" name="Check Box 8" hidden="1">
                <a:extLst>
                  <a:ext uri="{63B3BB69-23CF-44E3-9099-C40C66FF867C}">
                    <a14:compatExt spid="_x0000_s2076680"/>
                  </a:ext>
                  <a:ext uri="{FF2B5EF4-FFF2-40B4-BE49-F238E27FC236}">
                    <a16:creationId xmlns:a16="http://schemas.microsoft.com/office/drawing/2014/main" id="{00000000-0008-0000-0800-000008E41C00}"/>
                  </a:ext>
                </a:extLst>
              </xdr:cNvPr>
              <xdr:cNvSpPr/>
            </xdr:nvSpPr>
            <xdr:spPr bwMode="auto">
              <a:xfrm>
                <a:off x="209550" y="202883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3" name="グループ化 12">
              <a:extLst>
                <a:ext uri="{FF2B5EF4-FFF2-40B4-BE49-F238E27FC236}">
                  <a16:creationId xmlns:a16="http://schemas.microsoft.com/office/drawing/2014/main" id="{00000000-0008-0000-0800-000005000000}"/>
                </a:ext>
              </a:extLst>
            </xdr:cNvPr>
            <xdr:cNvGrpSpPr/>
          </xdr:nvGrpSpPr>
          <xdr:grpSpPr>
            <a:xfrm>
              <a:off x="3095625" y="1181100"/>
              <a:ext cx="361950" cy="1066800"/>
              <a:chOff x="209550" y="1181101"/>
              <a:chExt cx="361950" cy="1066806"/>
            </a:xfrm>
          </xdr:grpSpPr>
          <xdr:sp macro="" textlink="">
            <xdr:nvSpPr>
              <xdr:cNvPr id="2076681" name="Check Box 9" hidden="1">
                <a:extLst>
                  <a:ext uri="{63B3BB69-23CF-44E3-9099-C40C66FF867C}">
                    <a14:compatExt spid="_x0000_s2076681"/>
                  </a:ext>
                  <a:ext uri="{FF2B5EF4-FFF2-40B4-BE49-F238E27FC236}">
                    <a16:creationId xmlns:a16="http://schemas.microsoft.com/office/drawing/2014/main" id="{00000000-0008-0000-0800-000009E41C00}"/>
                  </a:ext>
                </a:extLst>
              </xdr:cNvPr>
              <xdr:cNvSpPr/>
            </xdr:nvSpPr>
            <xdr:spPr bwMode="auto">
              <a:xfrm>
                <a:off x="209550" y="1695449"/>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2" name="Check Box 10" hidden="1">
                <a:extLst>
                  <a:ext uri="{63B3BB69-23CF-44E3-9099-C40C66FF867C}">
                    <a14:compatExt spid="_x0000_s2076682"/>
                  </a:ext>
                  <a:ext uri="{FF2B5EF4-FFF2-40B4-BE49-F238E27FC236}">
                    <a16:creationId xmlns:a16="http://schemas.microsoft.com/office/drawing/2014/main" id="{00000000-0008-0000-0800-00000AE41C00}"/>
                  </a:ext>
                </a:extLst>
              </xdr:cNvPr>
              <xdr:cNvSpPr/>
            </xdr:nvSpPr>
            <xdr:spPr bwMode="auto">
              <a:xfrm>
                <a:off x="209550" y="1524001"/>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3" name="Check Box 11" hidden="1">
                <a:extLst>
                  <a:ext uri="{63B3BB69-23CF-44E3-9099-C40C66FF867C}">
                    <a14:compatExt spid="_x0000_s2076683"/>
                  </a:ext>
                  <a:ext uri="{FF2B5EF4-FFF2-40B4-BE49-F238E27FC236}">
                    <a16:creationId xmlns:a16="http://schemas.microsoft.com/office/drawing/2014/main" id="{00000000-0008-0000-0800-00000BE41C00}"/>
                  </a:ext>
                </a:extLst>
              </xdr:cNvPr>
              <xdr:cNvSpPr/>
            </xdr:nvSpPr>
            <xdr:spPr bwMode="auto">
              <a:xfrm>
                <a:off x="209550" y="1352551"/>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4" name="Check Box 12" hidden="1">
                <a:extLst>
                  <a:ext uri="{63B3BB69-23CF-44E3-9099-C40C66FF867C}">
                    <a14:compatExt spid="_x0000_s2076684"/>
                  </a:ext>
                  <a:ext uri="{FF2B5EF4-FFF2-40B4-BE49-F238E27FC236}">
                    <a16:creationId xmlns:a16="http://schemas.microsoft.com/office/drawing/2014/main" id="{00000000-0008-0000-0800-00000CE41C00}"/>
                  </a:ext>
                </a:extLst>
              </xdr:cNvPr>
              <xdr:cNvSpPr/>
            </xdr:nvSpPr>
            <xdr:spPr bwMode="auto">
              <a:xfrm>
                <a:off x="209550" y="1181101"/>
                <a:ext cx="361950" cy="21907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5" name="Check Box 13" hidden="1">
                <a:extLst>
                  <a:ext uri="{63B3BB69-23CF-44E3-9099-C40C66FF867C}">
                    <a14:compatExt spid="_x0000_s2076685"/>
                  </a:ext>
                  <a:ext uri="{FF2B5EF4-FFF2-40B4-BE49-F238E27FC236}">
                    <a16:creationId xmlns:a16="http://schemas.microsoft.com/office/drawing/2014/main" id="{00000000-0008-0000-0800-00000DE41C00}"/>
                  </a:ext>
                </a:extLst>
              </xdr:cNvPr>
              <xdr:cNvSpPr/>
            </xdr:nvSpPr>
            <xdr:spPr bwMode="auto">
              <a:xfrm>
                <a:off x="209550" y="1866900"/>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6" name="Check Box 14" hidden="1">
                <a:extLst>
                  <a:ext uri="{63B3BB69-23CF-44E3-9099-C40C66FF867C}">
                    <a14:compatExt spid="_x0000_s2076686"/>
                  </a:ext>
                  <a:ext uri="{FF2B5EF4-FFF2-40B4-BE49-F238E27FC236}">
                    <a16:creationId xmlns:a16="http://schemas.microsoft.com/office/drawing/2014/main" id="{00000000-0008-0000-0800-00000EE41C00}"/>
                  </a:ext>
                </a:extLst>
              </xdr:cNvPr>
              <xdr:cNvSpPr/>
            </xdr:nvSpPr>
            <xdr:spPr bwMode="auto">
              <a:xfrm>
                <a:off x="209550" y="2028831"/>
                <a:ext cx="361950" cy="21907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29</xdr:col>
      <xdr:colOff>266700</xdr:colOff>
      <xdr:row>21</xdr:row>
      <xdr:rowOff>19050</xdr:rowOff>
    </xdr:from>
    <xdr:to>
      <xdr:col>53</xdr:col>
      <xdr:colOff>6350</xdr:colOff>
      <xdr:row>27</xdr:row>
      <xdr:rowOff>82550</xdr:rowOff>
    </xdr:to>
    <xdr:grpSp>
      <xdr:nvGrpSpPr>
        <xdr:cNvPr id="20" name="グループ化 19">
          <a:extLst>
            <a:ext uri="{FF2B5EF4-FFF2-40B4-BE49-F238E27FC236}">
              <a16:creationId xmlns:a16="http://schemas.microsoft.com/office/drawing/2014/main" id="{00000000-0008-0000-0800-000006000000}"/>
            </a:ext>
          </a:extLst>
        </xdr:cNvPr>
        <xdr:cNvGrpSpPr/>
      </xdr:nvGrpSpPr>
      <xdr:grpSpPr>
        <a:xfrm>
          <a:off x="4686300" y="3619500"/>
          <a:ext cx="4102100" cy="1092200"/>
          <a:chOff x="4610100" y="3609975"/>
          <a:chExt cx="4057650" cy="1095375"/>
        </a:xfrm>
      </xdr:grpSpPr>
      <xdr:grpSp>
        <xdr:nvGrpSpPr>
          <xdr:cNvPr id="21" name="グループ化 20">
            <a:extLst>
              <a:ext uri="{FF2B5EF4-FFF2-40B4-BE49-F238E27FC236}">
                <a16:creationId xmlns:a16="http://schemas.microsoft.com/office/drawing/2014/main" id="{00000000-0008-0000-0800-000007000000}"/>
              </a:ext>
            </a:extLst>
          </xdr:cNvPr>
          <xdr:cNvGrpSpPr/>
        </xdr:nvGrpSpPr>
        <xdr:grpSpPr>
          <a:xfrm>
            <a:off x="4610100" y="3609975"/>
            <a:ext cx="4057650" cy="1095375"/>
            <a:chOff x="4610100" y="3609975"/>
            <a:chExt cx="4057650" cy="1095375"/>
          </a:xfrm>
        </xdr:grpSpPr>
        <xdr:sp macro="" textlink="">
          <xdr:nvSpPr>
            <xdr:cNvPr id="23" name="円/楕円 3">
              <a:extLst>
                <a:ext uri="{FF2B5EF4-FFF2-40B4-BE49-F238E27FC236}">
                  <a16:creationId xmlns:a16="http://schemas.microsoft.com/office/drawing/2014/main" id="{00000000-0008-0000-0800-000009000000}"/>
                </a:ext>
              </a:extLst>
            </xdr:cNvPr>
            <xdr:cNvSpPr/>
          </xdr:nvSpPr>
          <xdr:spPr>
            <a:xfrm>
              <a:off x="4610100" y="4381500"/>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1">
              <a:extLst>
                <a:ext uri="{FF2B5EF4-FFF2-40B4-BE49-F238E27FC236}">
                  <a16:creationId xmlns:a16="http://schemas.microsoft.com/office/drawing/2014/main" id="{00000000-0008-0000-0800-00000A000000}"/>
                </a:ext>
              </a:extLst>
            </xdr:cNvPr>
            <xdr:cNvSpPr/>
          </xdr:nvSpPr>
          <xdr:spPr>
            <a:xfrm>
              <a:off x="8003065" y="3609975"/>
              <a:ext cx="664685" cy="32385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a16="http://schemas.microsoft.com/office/drawing/2014/main" id="{00000000-0008-0000-0800-00000B000000}"/>
                </a:ext>
              </a:extLst>
            </xdr:cNvPr>
            <xdr:cNvCxnSpPr>
              <a:stCxn id="24" idx="3"/>
              <a:endCxn id="23" idx="7"/>
            </xdr:cNvCxnSpPr>
          </xdr:nvCxnSpPr>
          <xdr:spPr>
            <a:xfrm flipH="1">
              <a:off x="5177444" y="3886398"/>
              <a:ext cx="2922962" cy="54252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22" name="正方形/長方形 21">
            <a:extLst>
              <a:ext uri="{FF2B5EF4-FFF2-40B4-BE49-F238E27FC236}">
                <a16:creationId xmlns:a16="http://schemas.microsoft.com/office/drawing/2014/main" id="{00000000-0008-0000-0800-000008000000}"/>
              </a:ext>
            </a:extLst>
          </xdr:cNvPr>
          <xdr:cNvSpPr/>
        </xdr:nvSpPr>
        <xdr:spPr>
          <a:xfrm rot="20908851">
            <a:off x="6174119" y="3895438"/>
            <a:ext cx="1262100" cy="2130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rgbClr val="FF0000"/>
                </a:solidFill>
                <a:latin typeface="ＭＳ Ｐ明朝" panose="02020600040205080304" pitchFamily="18" charset="-128"/>
                <a:ea typeface="ＭＳ Ｐ明朝" panose="02020600040205080304" pitchFamily="18" charset="-128"/>
              </a:rPr>
              <a:t>ここへ入力</a:t>
            </a:r>
          </a:p>
        </xdr:txBody>
      </xdr:sp>
    </xdr:grpSp>
    <xdr:clientData/>
  </xdr:twoCellAnchor>
  <mc:AlternateContent xmlns:mc="http://schemas.openxmlformats.org/markup-compatibility/2006">
    <mc:Choice xmlns:a14="http://schemas.microsoft.com/office/drawing/2010/main" Requires="a14">
      <xdr:twoCellAnchor>
        <xdr:from>
          <xdr:col>73</xdr:col>
          <xdr:colOff>123190</xdr:colOff>
          <xdr:row>19</xdr:row>
          <xdr:rowOff>0</xdr:rowOff>
        </xdr:from>
        <xdr:to>
          <xdr:col>75</xdr:col>
          <xdr:colOff>27940</xdr:colOff>
          <xdr:row>24</xdr:row>
          <xdr:rowOff>169333</xdr:rowOff>
        </xdr:to>
        <xdr:grpSp>
          <xdr:nvGrpSpPr>
            <xdr:cNvPr id="26" name="グループ化 25">
              <a:extLst>
                <a:ext uri="{FF2B5EF4-FFF2-40B4-BE49-F238E27FC236}">
                  <a16:creationId xmlns:a16="http://schemas.microsoft.com/office/drawing/2014/main" id="{00000000-0008-0000-0800-00000C000000}"/>
                </a:ext>
              </a:extLst>
            </xdr:cNvPr>
            <xdr:cNvGrpSpPr/>
          </xdr:nvGrpSpPr>
          <xdr:grpSpPr>
            <a:xfrm>
              <a:off x="12715240" y="3257550"/>
              <a:ext cx="266700" cy="1026583"/>
              <a:chOff x="2876550" y="5372168"/>
              <a:chExt cx="266700" cy="1028673"/>
            </a:xfrm>
          </xdr:grpSpPr>
          <xdr:sp macro="" textlink="">
            <xdr:nvSpPr>
              <xdr:cNvPr id="2076687" name="Check Box 15" hidden="1">
                <a:extLst>
                  <a:ext uri="{63B3BB69-23CF-44E3-9099-C40C66FF867C}">
                    <a14:compatExt spid="_x0000_s2076687"/>
                  </a:ext>
                  <a:ext uri="{FF2B5EF4-FFF2-40B4-BE49-F238E27FC236}">
                    <a16:creationId xmlns:a16="http://schemas.microsoft.com/office/drawing/2014/main" id="{00000000-0008-0000-0800-000019E41C00}"/>
                  </a:ext>
                </a:extLst>
              </xdr:cNvPr>
              <xdr:cNvSpPr/>
            </xdr:nvSpPr>
            <xdr:spPr bwMode="auto">
              <a:xfrm>
                <a:off x="2876550" y="5372168"/>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8" name="Check Box 16" hidden="1">
                <a:extLst>
                  <a:ext uri="{63B3BB69-23CF-44E3-9099-C40C66FF867C}">
                    <a14:compatExt spid="_x0000_s2076688"/>
                  </a:ext>
                  <a:ext uri="{FF2B5EF4-FFF2-40B4-BE49-F238E27FC236}">
                    <a16:creationId xmlns:a16="http://schemas.microsoft.com/office/drawing/2014/main" id="{00000000-0008-0000-0800-00001AE41C00}"/>
                  </a:ext>
                </a:extLst>
              </xdr:cNvPr>
              <xdr:cNvSpPr/>
            </xdr:nvSpPr>
            <xdr:spPr bwMode="auto">
              <a:xfrm>
                <a:off x="2876550" y="5543550"/>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89" name="Check Box 17" hidden="1">
                <a:extLst>
                  <a:ext uri="{63B3BB69-23CF-44E3-9099-C40C66FF867C}">
                    <a14:compatExt spid="_x0000_s2076689"/>
                  </a:ext>
                  <a:ext uri="{FF2B5EF4-FFF2-40B4-BE49-F238E27FC236}">
                    <a16:creationId xmlns:a16="http://schemas.microsoft.com/office/drawing/2014/main" id="{00000000-0008-0000-0800-00001BE41C00}"/>
                  </a:ext>
                </a:extLst>
              </xdr:cNvPr>
              <xdr:cNvSpPr/>
            </xdr:nvSpPr>
            <xdr:spPr bwMode="auto">
              <a:xfrm>
                <a:off x="2876550" y="6057900"/>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6690" name="Check Box 18" hidden="1">
                <a:extLst>
                  <a:ext uri="{63B3BB69-23CF-44E3-9099-C40C66FF867C}">
                    <a14:compatExt spid="_x0000_s2076690"/>
                  </a:ext>
                  <a:ext uri="{FF2B5EF4-FFF2-40B4-BE49-F238E27FC236}">
                    <a16:creationId xmlns:a16="http://schemas.microsoft.com/office/drawing/2014/main" id="{00000000-0008-0000-0800-00001CE41C00}"/>
                  </a:ext>
                </a:extLst>
              </xdr:cNvPr>
              <xdr:cNvSpPr/>
            </xdr:nvSpPr>
            <xdr:spPr bwMode="auto">
              <a:xfrm>
                <a:off x="2876550" y="6229395"/>
                <a:ext cx="266700" cy="1714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104775</xdr:colOff>
          <xdr:row>28</xdr:row>
          <xdr:rowOff>161925</xdr:rowOff>
        </xdr:from>
        <xdr:to>
          <xdr:col>75</xdr:col>
          <xdr:colOff>85725</xdr:colOff>
          <xdr:row>30</xdr:row>
          <xdr:rowOff>47625</xdr:rowOff>
        </xdr:to>
        <xdr:sp macro="" textlink="">
          <xdr:nvSpPr>
            <xdr:cNvPr id="2076691" name="Check Box 19" hidden="1">
              <a:extLst>
                <a:ext uri="{63B3BB69-23CF-44E3-9099-C40C66FF867C}">
                  <a14:compatExt spid="_x0000_s2076691"/>
                </a:ext>
                <a:ext uri="{FF2B5EF4-FFF2-40B4-BE49-F238E27FC236}">
                  <a16:creationId xmlns:a16="http://schemas.microsoft.com/office/drawing/2014/main" id="{00000000-0008-0000-0800-00001DE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114300</xdr:colOff>
          <xdr:row>27</xdr:row>
          <xdr:rowOff>171450</xdr:rowOff>
        </xdr:from>
        <xdr:to>
          <xdr:col>75</xdr:col>
          <xdr:colOff>47625</xdr:colOff>
          <xdr:row>29</xdr:row>
          <xdr:rowOff>19050</xdr:rowOff>
        </xdr:to>
        <xdr:sp macro="" textlink="">
          <xdr:nvSpPr>
            <xdr:cNvPr id="2076692" name="Check Box 20" hidden="1">
              <a:extLst>
                <a:ext uri="{63B3BB69-23CF-44E3-9099-C40C66FF867C}">
                  <a14:compatExt spid="_x0000_s2076692"/>
                </a:ext>
                <a:ext uri="{FF2B5EF4-FFF2-40B4-BE49-F238E27FC236}">
                  <a16:creationId xmlns:a16="http://schemas.microsoft.com/office/drawing/2014/main" id="{00000000-0008-0000-0800-00001EE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114300</xdr:colOff>
          <xdr:row>15</xdr:row>
          <xdr:rowOff>161925</xdr:rowOff>
        </xdr:from>
        <xdr:to>
          <xdr:col>75</xdr:col>
          <xdr:colOff>47625</xdr:colOff>
          <xdr:row>17</xdr:row>
          <xdr:rowOff>66675</xdr:rowOff>
        </xdr:to>
        <xdr:sp macro="" textlink="">
          <xdr:nvSpPr>
            <xdr:cNvPr id="2076693" name="Check Box 21" hidden="1">
              <a:extLst>
                <a:ext uri="{63B3BB69-23CF-44E3-9099-C40C66FF867C}">
                  <a14:compatExt spid="_x0000_s2076693"/>
                </a:ext>
                <a:ext uri="{FF2B5EF4-FFF2-40B4-BE49-F238E27FC236}">
                  <a16:creationId xmlns:a16="http://schemas.microsoft.com/office/drawing/2014/main" id="{00000000-0008-0000-0800-00001FE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73</xdr:col>
          <xdr:colOff>123825</xdr:colOff>
          <xdr:row>15</xdr:row>
          <xdr:rowOff>0</xdr:rowOff>
        </xdr:from>
        <xdr:to>
          <xdr:col>75</xdr:col>
          <xdr:colOff>47625</xdr:colOff>
          <xdr:row>16</xdr:row>
          <xdr:rowOff>9525</xdr:rowOff>
        </xdr:to>
        <xdr:sp macro="" textlink="">
          <xdr:nvSpPr>
            <xdr:cNvPr id="2076694" name="Check Box 22" hidden="1">
              <a:extLst>
                <a:ext uri="{63B3BB69-23CF-44E3-9099-C40C66FF867C}">
                  <a14:compatExt spid="_x0000_s2076694"/>
                </a:ext>
                <a:ext uri="{FF2B5EF4-FFF2-40B4-BE49-F238E27FC236}">
                  <a16:creationId xmlns:a16="http://schemas.microsoft.com/office/drawing/2014/main" id="{00000000-0008-0000-0800-000020E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0</xdr:colOff>
          <xdr:row>4</xdr:row>
          <xdr:rowOff>0</xdr:rowOff>
        </xdr:from>
        <xdr:to>
          <xdr:col>32</xdr:col>
          <xdr:colOff>38100</xdr:colOff>
          <xdr:row>5</xdr:row>
          <xdr:rowOff>38100</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085167" y="677333"/>
              <a:ext cx="1265766" cy="207434"/>
              <a:chOff x="3314375" y="1066800"/>
              <a:chExt cx="1133476" cy="209550"/>
            </a:xfrm>
          </xdr:grpSpPr>
          <xdr:sp macro="" textlink="">
            <xdr:nvSpPr>
              <xdr:cNvPr id="2075649" name="Check Box 1" descr="ない" hidden="1">
                <a:extLst>
                  <a:ext uri="{63B3BB69-23CF-44E3-9099-C40C66FF867C}">
                    <a14:compatExt spid="_x0000_s2075649"/>
                  </a:ext>
                  <a:ext uri="{FF2B5EF4-FFF2-40B4-BE49-F238E27FC236}">
                    <a16:creationId xmlns:a16="http://schemas.microsoft.com/office/drawing/2014/main" id="{00000000-0008-0000-0900-000001201400}"/>
                  </a:ext>
                </a:extLst>
              </xdr:cNvPr>
              <xdr:cNvSpPr/>
            </xdr:nvSpPr>
            <xdr:spPr bwMode="auto">
              <a:xfrm>
                <a:off x="3314375"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　・</a:t>
                </a:r>
              </a:p>
            </xdr:txBody>
          </xdr:sp>
          <xdr:sp macro="" textlink="">
            <xdr:nvSpPr>
              <xdr:cNvPr id="2075650" name="Check Box 2" descr="ない" hidden="1">
                <a:extLst>
                  <a:ext uri="{63B3BB69-23CF-44E3-9099-C40C66FF867C}">
                    <a14:compatExt spid="_x0000_s2075650"/>
                  </a:ext>
                  <a:ext uri="{FF2B5EF4-FFF2-40B4-BE49-F238E27FC236}">
                    <a16:creationId xmlns:a16="http://schemas.microsoft.com/office/drawing/2014/main" id="{00000000-0008-0000-0900-000002201400}"/>
                  </a:ext>
                </a:extLst>
              </xdr:cNvPr>
              <xdr:cNvSpPr/>
            </xdr:nvSpPr>
            <xdr:spPr bwMode="auto">
              <a:xfrm>
                <a:off x="3962076" y="1066800"/>
                <a:ext cx="48577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6</xdr:row>
          <xdr:rowOff>152400</xdr:rowOff>
        </xdr:from>
        <xdr:to>
          <xdr:col>3</xdr:col>
          <xdr:colOff>104775</xdr:colOff>
          <xdr:row>13</xdr:row>
          <xdr:rowOff>19050</xdr:rowOff>
        </xdr:to>
        <xdr:grpSp>
          <xdr:nvGrpSpPr>
            <xdr:cNvPr id="5" name="グループ化 4">
              <a:extLst>
                <a:ext uri="{FF2B5EF4-FFF2-40B4-BE49-F238E27FC236}">
                  <a16:creationId xmlns:a16="http://schemas.microsoft.com/office/drawing/2014/main" id="{00000000-0008-0000-0900-000003000000}"/>
                </a:ext>
              </a:extLst>
            </xdr:cNvPr>
            <xdr:cNvGrpSpPr/>
          </xdr:nvGrpSpPr>
          <xdr:grpSpPr>
            <a:xfrm>
              <a:off x="195792" y="1168400"/>
              <a:ext cx="374650" cy="1051983"/>
              <a:chOff x="209550" y="1181088"/>
              <a:chExt cx="361950" cy="1066803"/>
            </a:xfrm>
          </xdr:grpSpPr>
          <xdr:sp macro="" textlink="">
            <xdr:nvSpPr>
              <xdr:cNvPr id="2075651" name="Check Box 3" hidden="1">
                <a:extLst>
                  <a:ext uri="{63B3BB69-23CF-44E3-9099-C40C66FF867C}">
                    <a14:compatExt spid="_x0000_s2075651"/>
                  </a:ext>
                  <a:ext uri="{FF2B5EF4-FFF2-40B4-BE49-F238E27FC236}">
                    <a16:creationId xmlns:a16="http://schemas.microsoft.com/office/drawing/2014/main" id="{00000000-0008-0000-0900-0000032014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2" name="Check Box 4" hidden="1">
                <a:extLst>
                  <a:ext uri="{63B3BB69-23CF-44E3-9099-C40C66FF867C}">
                    <a14:compatExt spid="_x0000_s2075652"/>
                  </a:ext>
                  <a:ext uri="{FF2B5EF4-FFF2-40B4-BE49-F238E27FC236}">
                    <a16:creationId xmlns:a16="http://schemas.microsoft.com/office/drawing/2014/main" id="{00000000-0008-0000-0900-0000042014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3" name="Check Box 5" hidden="1">
                <a:extLst>
                  <a:ext uri="{63B3BB69-23CF-44E3-9099-C40C66FF867C}">
                    <a14:compatExt spid="_x0000_s2075653"/>
                  </a:ext>
                  <a:ext uri="{FF2B5EF4-FFF2-40B4-BE49-F238E27FC236}">
                    <a16:creationId xmlns:a16="http://schemas.microsoft.com/office/drawing/2014/main" id="{00000000-0008-0000-0900-0000052014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4" name="Check Box 6" hidden="1">
                <a:extLst>
                  <a:ext uri="{63B3BB69-23CF-44E3-9099-C40C66FF867C}">
                    <a14:compatExt spid="_x0000_s2075654"/>
                  </a:ext>
                  <a:ext uri="{FF2B5EF4-FFF2-40B4-BE49-F238E27FC236}">
                    <a16:creationId xmlns:a16="http://schemas.microsoft.com/office/drawing/2014/main" id="{00000000-0008-0000-0900-0000062014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5" name="Check Box 7" hidden="1">
                <a:extLst>
                  <a:ext uri="{63B3BB69-23CF-44E3-9099-C40C66FF867C}">
                    <a14:compatExt spid="_x0000_s2075655"/>
                  </a:ext>
                  <a:ext uri="{FF2B5EF4-FFF2-40B4-BE49-F238E27FC236}">
                    <a16:creationId xmlns:a16="http://schemas.microsoft.com/office/drawing/2014/main" id="{00000000-0008-0000-0900-0000072014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6" name="Check Box 8" hidden="1">
                <a:extLst>
                  <a:ext uri="{63B3BB69-23CF-44E3-9099-C40C66FF867C}">
                    <a14:compatExt spid="_x0000_s2075656"/>
                  </a:ext>
                  <a:ext uri="{FF2B5EF4-FFF2-40B4-BE49-F238E27FC236}">
                    <a16:creationId xmlns:a16="http://schemas.microsoft.com/office/drawing/2014/main" id="{00000000-0008-0000-0900-0000082014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47625</xdr:colOff>
          <xdr:row>6</xdr:row>
          <xdr:rowOff>152400</xdr:rowOff>
        </xdr:from>
        <xdr:to>
          <xdr:col>22</xdr:col>
          <xdr:colOff>104775</xdr:colOff>
          <xdr:row>13</xdr:row>
          <xdr:rowOff>19050</xdr:rowOff>
        </xdr:to>
        <xdr:grpSp>
          <xdr:nvGrpSpPr>
            <xdr:cNvPr id="12" name="グループ化 11">
              <a:extLst>
                <a:ext uri="{FF2B5EF4-FFF2-40B4-BE49-F238E27FC236}">
                  <a16:creationId xmlns:a16="http://schemas.microsoft.com/office/drawing/2014/main" id="{00000000-0008-0000-0900-000004000000}"/>
                </a:ext>
              </a:extLst>
            </xdr:cNvPr>
            <xdr:cNvGrpSpPr/>
          </xdr:nvGrpSpPr>
          <xdr:grpSpPr>
            <a:xfrm>
              <a:off x="3212042" y="1168400"/>
              <a:ext cx="374650" cy="1051983"/>
              <a:chOff x="209550" y="1181088"/>
              <a:chExt cx="361950" cy="1066803"/>
            </a:xfrm>
          </xdr:grpSpPr>
          <xdr:sp macro="" textlink="">
            <xdr:nvSpPr>
              <xdr:cNvPr id="2075657" name="Check Box 9" hidden="1">
                <a:extLst>
                  <a:ext uri="{63B3BB69-23CF-44E3-9099-C40C66FF867C}">
                    <a14:compatExt spid="_x0000_s2075657"/>
                  </a:ext>
                  <a:ext uri="{FF2B5EF4-FFF2-40B4-BE49-F238E27FC236}">
                    <a16:creationId xmlns:a16="http://schemas.microsoft.com/office/drawing/2014/main" id="{00000000-0008-0000-0900-000009201400}"/>
                  </a:ext>
                </a:extLst>
              </xdr:cNvPr>
              <xdr:cNvSpPr/>
            </xdr:nvSpPr>
            <xdr:spPr bwMode="auto">
              <a:xfrm>
                <a:off x="209550" y="1695452"/>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8" name="Check Box 10" hidden="1">
                <a:extLst>
                  <a:ext uri="{63B3BB69-23CF-44E3-9099-C40C66FF867C}">
                    <a14:compatExt spid="_x0000_s2075658"/>
                  </a:ext>
                  <a:ext uri="{FF2B5EF4-FFF2-40B4-BE49-F238E27FC236}">
                    <a16:creationId xmlns:a16="http://schemas.microsoft.com/office/drawing/2014/main" id="{00000000-0008-0000-0900-00000A201400}"/>
                  </a:ext>
                </a:extLst>
              </xdr:cNvPr>
              <xdr:cNvSpPr/>
            </xdr:nvSpPr>
            <xdr:spPr bwMode="auto">
              <a:xfrm>
                <a:off x="209550" y="1524001"/>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59" name="Check Box 11" hidden="1">
                <a:extLst>
                  <a:ext uri="{63B3BB69-23CF-44E3-9099-C40C66FF867C}">
                    <a14:compatExt spid="_x0000_s2075659"/>
                  </a:ext>
                  <a:ext uri="{FF2B5EF4-FFF2-40B4-BE49-F238E27FC236}">
                    <a16:creationId xmlns:a16="http://schemas.microsoft.com/office/drawing/2014/main" id="{00000000-0008-0000-0900-00000B201400}"/>
                  </a:ext>
                </a:extLst>
              </xdr:cNvPr>
              <xdr:cNvSpPr/>
            </xdr:nvSpPr>
            <xdr:spPr bwMode="auto">
              <a:xfrm>
                <a:off x="209550" y="1352549"/>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0" name="Check Box 12" hidden="1">
                <a:extLst>
                  <a:ext uri="{63B3BB69-23CF-44E3-9099-C40C66FF867C}">
                    <a14:compatExt spid="_x0000_s2075660"/>
                  </a:ext>
                  <a:ext uri="{FF2B5EF4-FFF2-40B4-BE49-F238E27FC236}">
                    <a16:creationId xmlns:a16="http://schemas.microsoft.com/office/drawing/2014/main" id="{00000000-0008-0000-0900-00000C201400}"/>
                  </a:ext>
                </a:extLst>
              </xdr:cNvPr>
              <xdr:cNvSpPr/>
            </xdr:nvSpPr>
            <xdr:spPr bwMode="auto">
              <a:xfrm>
                <a:off x="209550" y="118108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1" name="Check Box 13" hidden="1">
                <a:extLst>
                  <a:ext uri="{63B3BB69-23CF-44E3-9099-C40C66FF867C}">
                    <a14:compatExt spid="_x0000_s2075661"/>
                  </a:ext>
                  <a:ext uri="{FF2B5EF4-FFF2-40B4-BE49-F238E27FC236}">
                    <a16:creationId xmlns:a16="http://schemas.microsoft.com/office/drawing/2014/main" id="{00000000-0008-0000-0900-00000D201400}"/>
                  </a:ext>
                </a:extLst>
              </xdr:cNvPr>
              <xdr:cNvSpPr/>
            </xdr:nvSpPr>
            <xdr:spPr bwMode="auto">
              <a:xfrm>
                <a:off x="209550" y="1866898"/>
                <a:ext cx="36195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2" name="Check Box 14" hidden="1">
                <a:extLst>
                  <a:ext uri="{63B3BB69-23CF-44E3-9099-C40C66FF867C}">
                    <a14:compatExt spid="_x0000_s2075662"/>
                  </a:ext>
                  <a:ext uri="{FF2B5EF4-FFF2-40B4-BE49-F238E27FC236}">
                    <a16:creationId xmlns:a16="http://schemas.microsoft.com/office/drawing/2014/main" id="{00000000-0008-0000-0900-00000E201400}"/>
                  </a:ext>
                </a:extLst>
              </xdr:cNvPr>
              <xdr:cNvSpPr/>
            </xdr:nvSpPr>
            <xdr:spPr bwMode="auto">
              <a:xfrm>
                <a:off x="209550" y="2028817"/>
                <a:ext cx="361950" cy="21907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75</xdr:col>
          <xdr:colOff>126365</xdr:colOff>
          <xdr:row>18</xdr:row>
          <xdr:rowOff>0</xdr:rowOff>
        </xdr:from>
        <xdr:to>
          <xdr:col>77</xdr:col>
          <xdr:colOff>31115</xdr:colOff>
          <xdr:row>23</xdr:row>
          <xdr:rowOff>169333</xdr:rowOff>
        </xdr:to>
        <xdr:grpSp>
          <xdr:nvGrpSpPr>
            <xdr:cNvPr id="19" name="グループ化 18">
              <a:extLst>
                <a:ext uri="{FF2B5EF4-FFF2-40B4-BE49-F238E27FC236}">
                  <a16:creationId xmlns:a16="http://schemas.microsoft.com/office/drawing/2014/main" id="{00000000-0008-0000-0900-000005000000}"/>
                </a:ext>
              </a:extLst>
            </xdr:cNvPr>
            <xdr:cNvGrpSpPr/>
          </xdr:nvGrpSpPr>
          <xdr:grpSpPr>
            <a:xfrm>
              <a:off x="12995698" y="3048000"/>
              <a:ext cx="264584" cy="1016000"/>
              <a:chOff x="2876550" y="5372148"/>
              <a:chExt cx="266700" cy="1028717"/>
            </a:xfrm>
          </xdr:grpSpPr>
          <xdr:sp macro="" textlink="">
            <xdr:nvSpPr>
              <xdr:cNvPr id="2075663" name="Check Box 15" hidden="1">
                <a:extLst>
                  <a:ext uri="{63B3BB69-23CF-44E3-9099-C40C66FF867C}">
                    <a14:compatExt spid="_x0000_s2075663"/>
                  </a:ext>
                  <a:ext uri="{FF2B5EF4-FFF2-40B4-BE49-F238E27FC236}">
                    <a16:creationId xmlns:a16="http://schemas.microsoft.com/office/drawing/2014/main" id="{00000000-0008-0000-0900-00001A201400}"/>
                  </a:ext>
                </a:extLst>
              </xdr:cNvPr>
              <xdr:cNvSpPr/>
            </xdr:nvSpPr>
            <xdr:spPr bwMode="auto">
              <a:xfrm>
                <a:off x="2876550" y="5372148"/>
                <a:ext cx="266700" cy="1714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4" name="Check Box 16" hidden="1">
                <a:extLst>
                  <a:ext uri="{63B3BB69-23CF-44E3-9099-C40C66FF867C}">
                    <a14:compatExt spid="_x0000_s2075664"/>
                  </a:ext>
                  <a:ext uri="{FF2B5EF4-FFF2-40B4-BE49-F238E27FC236}">
                    <a16:creationId xmlns:a16="http://schemas.microsoft.com/office/drawing/2014/main" id="{00000000-0008-0000-0900-00001B201400}"/>
                  </a:ext>
                </a:extLst>
              </xdr:cNvPr>
              <xdr:cNvSpPr/>
            </xdr:nvSpPr>
            <xdr:spPr bwMode="auto">
              <a:xfrm>
                <a:off x="2876550" y="554355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5" name="Check Box 17" hidden="1">
                <a:extLst>
                  <a:ext uri="{63B3BB69-23CF-44E3-9099-C40C66FF867C}">
                    <a14:compatExt spid="_x0000_s2075665"/>
                  </a:ext>
                  <a:ext uri="{FF2B5EF4-FFF2-40B4-BE49-F238E27FC236}">
                    <a16:creationId xmlns:a16="http://schemas.microsoft.com/office/drawing/2014/main" id="{00000000-0008-0000-0900-00001C201400}"/>
                  </a:ext>
                </a:extLst>
              </xdr:cNvPr>
              <xdr:cNvSpPr/>
            </xdr:nvSpPr>
            <xdr:spPr bwMode="auto">
              <a:xfrm>
                <a:off x="2876550" y="6057900"/>
                <a:ext cx="266700"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5666" name="Check Box 18" hidden="1">
                <a:extLst>
                  <a:ext uri="{63B3BB69-23CF-44E3-9099-C40C66FF867C}">
                    <a14:compatExt spid="_x0000_s2075666"/>
                  </a:ext>
                  <a:ext uri="{FF2B5EF4-FFF2-40B4-BE49-F238E27FC236}">
                    <a16:creationId xmlns:a16="http://schemas.microsoft.com/office/drawing/2014/main" id="{00000000-0008-0000-0900-00001D201400}"/>
                  </a:ext>
                </a:extLst>
              </xdr:cNvPr>
              <xdr:cNvSpPr/>
            </xdr:nvSpPr>
            <xdr:spPr bwMode="auto">
              <a:xfrm>
                <a:off x="2876550" y="6229413"/>
                <a:ext cx="266700" cy="17145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104775</xdr:colOff>
          <xdr:row>27</xdr:row>
          <xdr:rowOff>161925</xdr:rowOff>
        </xdr:from>
        <xdr:to>
          <xdr:col>77</xdr:col>
          <xdr:colOff>85725</xdr:colOff>
          <xdr:row>29</xdr:row>
          <xdr:rowOff>57150</xdr:rowOff>
        </xdr:to>
        <xdr:sp macro="" textlink="">
          <xdr:nvSpPr>
            <xdr:cNvPr id="2075667" name="Check Box 19" hidden="1">
              <a:extLst>
                <a:ext uri="{63B3BB69-23CF-44E3-9099-C40C66FF867C}">
                  <a14:compatExt spid="_x0000_s2075667"/>
                </a:ext>
                <a:ext uri="{FF2B5EF4-FFF2-40B4-BE49-F238E27FC236}">
                  <a16:creationId xmlns:a16="http://schemas.microsoft.com/office/drawing/2014/main" id="{00000000-0008-0000-0900-00001E2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114300</xdr:colOff>
          <xdr:row>26</xdr:row>
          <xdr:rowOff>171450</xdr:rowOff>
        </xdr:from>
        <xdr:to>
          <xdr:col>77</xdr:col>
          <xdr:colOff>57150</xdr:colOff>
          <xdr:row>28</xdr:row>
          <xdr:rowOff>19050</xdr:rowOff>
        </xdr:to>
        <xdr:sp macro="" textlink="">
          <xdr:nvSpPr>
            <xdr:cNvPr id="2075668" name="Check Box 20" hidden="1">
              <a:extLst>
                <a:ext uri="{63B3BB69-23CF-44E3-9099-C40C66FF867C}">
                  <a14:compatExt spid="_x0000_s2075668"/>
                </a:ext>
                <a:ext uri="{FF2B5EF4-FFF2-40B4-BE49-F238E27FC236}">
                  <a16:creationId xmlns:a16="http://schemas.microsoft.com/office/drawing/2014/main" id="{00000000-0008-0000-0900-00001F2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114300</xdr:colOff>
          <xdr:row>14</xdr:row>
          <xdr:rowOff>161925</xdr:rowOff>
        </xdr:from>
        <xdr:to>
          <xdr:col>77</xdr:col>
          <xdr:colOff>57150</xdr:colOff>
          <xdr:row>16</xdr:row>
          <xdr:rowOff>66675</xdr:rowOff>
        </xdr:to>
        <xdr:sp macro="" textlink="">
          <xdr:nvSpPr>
            <xdr:cNvPr id="2075669" name="Check Box 21" hidden="1">
              <a:extLst>
                <a:ext uri="{63B3BB69-23CF-44E3-9099-C40C66FF867C}">
                  <a14:compatExt spid="_x0000_s2075669"/>
                </a:ext>
                <a:ext uri="{FF2B5EF4-FFF2-40B4-BE49-F238E27FC236}">
                  <a16:creationId xmlns:a16="http://schemas.microsoft.com/office/drawing/2014/main" id="{00000000-0008-0000-0900-0000202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75</xdr:col>
          <xdr:colOff>123825</xdr:colOff>
          <xdr:row>14</xdr:row>
          <xdr:rowOff>0</xdr:rowOff>
        </xdr:from>
        <xdr:to>
          <xdr:col>77</xdr:col>
          <xdr:colOff>57150</xdr:colOff>
          <xdr:row>15</xdr:row>
          <xdr:rowOff>9525</xdr:rowOff>
        </xdr:to>
        <xdr:sp macro="" textlink="">
          <xdr:nvSpPr>
            <xdr:cNvPr id="2075670" name="Check Box 22" hidden="1">
              <a:extLst>
                <a:ext uri="{63B3BB69-23CF-44E3-9099-C40C66FF867C}">
                  <a14:compatExt spid="_x0000_s2075670"/>
                </a:ext>
                <a:ext uri="{FF2B5EF4-FFF2-40B4-BE49-F238E27FC236}">
                  <a16:creationId xmlns:a16="http://schemas.microsoft.com/office/drawing/2014/main" id="{00000000-0008-0000-0900-00002120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77.xml"/><Relationship Id="rId13" Type="http://schemas.openxmlformats.org/officeDocument/2006/relationships/ctrlProp" Target="../ctrlProps/ctrlProp182.xml"/><Relationship Id="rId18" Type="http://schemas.openxmlformats.org/officeDocument/2006/relationships/ctrlProp" Target="../ctrlProps/ctrlProp187.xml"/><Relationship Id="rId26" Type="http://schemas.openxmlformats.org/officeDocument/2006/relationships/comments" Target="../comments7.xml"/><Relationship Id="rId3" Type="http://schemas.openxmlformats.org/officeDocument/2006/relationships/vmlDrawing" Target="../drawings/vmlDrawing8.vml"/><Relationship Id="rId21" Type="http://schemas.openxmlformats.org/officeDocument/2006/relationships/ctrlProp" Target="../ctrlProps/ctrlProp190.xml"/><Relationship Id="rId7" Type="http://schemas.openxmlformats.org/officeDocument/2006/relationships/ctrlProp" Target="../ctrlProps/ctrlProp176.xml"/><Relationship Id="rId12" Type="http://schemas.openxmlformats.org/officeDocument/2006/relationships/ctrlProp" Target="../ctrlProps/ctrlProp181.xml"/><Relationship Id="rId17" Type="http://schemas.openxmlformats.org/officeDocument/2006/relationships/ctrlProp" Target="../ctrlProps/ctrlProp186.xml"/><Relationship Id="rId25" Type="http://schemas.openxmlformats.org/officeDocument/2006/relationships/ctrlProp" Target="../ctrlProps/ctrlProp194.xml"/><Relationship Id="rId2" Type="http://schemas.openxmlformats.org/officeDocument/2006/relationships/drawing" Target="../drawings/drawing8.xml"/><Relationship Id="rId16" Type="http://schemas.openxmlformats.org/officeDocument/2006/relationships/ctrlProp" Target="../ctrlProps/ctrlProp185.xml"/><Relationship Id="rId20" Type="http://schemas.openxmlformats.org/officeDocument/2006/relationships/ctrlProp" Target="../ctrlProps/ctrlProp189.xml"/><Relationship Id="rId1" Type="http://schemas.openxmlformats.org/officeDocument/2006/relationships/printerSettings" Target="../printerSettings/printerSettings10.bin"/><Relationship Id="rId6" Type="http://schemas.openxmlformats.org/officeDocument/2006/relationships/ctrlProp" Target="../ctrlProps/ctrlProp175.xml"/><Relationship Id="rId11" Type="http://schemas.openxmlformats.org/officeDocument/2006/relationships/ctrlProp" Target="../ctrlProps/ctrlProp180.xml"/><Relationship Id="rId24" Type="http://schemas.openxmlformats.org/officeDocument/2006/relationships/ctrlProp" Target="../ctrlProps/ctrlProp193.xml"/><Relationship Id="rId5" Type="http://schemas.openxmlformats.org/officeDocument/2006/relationships/ctrlProp" Target="../ctrlProps/ctrlProp174.xml"/><Relationship Id="rId15" Type="http://schemas.openxmlformats.org/officeDocument/2006/relationships/ctrlProp" Target="../ctrlProps/ctrlProp184.xml"/><Relationship Id="rId23" Type="http://schemas.openxmlformats.org/officeDocument/2006/relationships/ctrlProp" Target="../ctrlProps/ctrlProp192.xml"/><Relationship Id="rId10" Type="http://schemas.openxmlformats.org/officeDocument/2006/relationships/ctrlProp" Target="../ctrlProps/ctrlProp179.xml"/><Relationship Id="rId19" Type="http://schemas.openxmlformats.org/officeDocument/2006/relationships/ctrlProp" Target="../ctrlProps/ctrlProp188.xml"/><Relationship Id="rId4" Type="http://schemas.openxmlformats.org/officeDocument/2006/relationships/ctrlProp" Target="../ctrlProps/ctrlProp173.xml"/><Relationship Id="rId9" Type="http://schemas.openxmlformats.org/officeDocument/2006/relationships/ctrlProp" Target="../ctrlProps/ctrlProp178.xml"/><Relationship Id="rId14" Type="http://schemas.openxmlformats.org/officeDocument/2006/relationships/ctrlProp" Target="../ctrlProps/ctrlProp183.xml"/><Relationship Id="rId22" Type="http://schemas.openxmlformats.org/officeDocument/2006/relationships/ctrlProp" Target="../ctrlProps/ctrlProp191.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18" Type="http://schemas.openxmlformats.org/officeDocument/2006/relationships/ctrlProp" Target="../ctrlProps/ctrlProp209.xml"/><Relationship Id="rId26" Type="http://schemas.openxmlformats.org/officeDocument/2006/relationships/comments" Target="../comments8.xml"/><Relationship Id="rId3" Type="http://schemas.openxmlformats.org/officeDocument/2006/relationships/vmlDrawing" Target="../drawings/vmlDrawing9.vml"/><Relationship Id="rId21" Type="http://schemas.openxmlformats.org/officeDocument/2006/relationships/ctrlProp" Target="../ctrlProps/ctrlProp212.xml"/><Relationship Id="rId7" Type="http://schemas.openxmlformats.org/officeDocument/2006/relationships/ctrlProp" Target="../ctrlProps/ctrlProp198.xml"/><Relationship Id="rId12" Type="http://schemas.openxmlformats.org/officeDocument/2006/relationships/ctrlProp" Target="../ctrlProps/ctrlProp203.xml"/><Relationship Id="rId17" Type="http://schemas.openxmlformats.org/officeDocument/2006/relationships/ctrlProp" Target="../ctrlProps/ctrlProp208.xml"/><Relationship Id="rId25" Type="http://schemas.openxmlformats.org/officeDocument/2006/relationships/ctrlProp" Target="../ctrlProps/ctrlProp216.xml"/><Relationship Id="rId2" Type="http://schemas.openxmlformats.org/officeDocument/2006/relationships/drawing" Target="../drawings/drawing9.xml"/><Relationship Id="rId16" Type="http://schemas.openxmlformats.org/officeDocument/2006/relationships/ctrlProp" Target="../ctrlProps/ctrlProp207.xml"/><Relationship Id="rId20" Type="http://schemas.openxmlformats.org/officeDocument/2006/relationships/ctrlProp" Target="../ctrlProps/ctrlProp211.xml"/><Relationship Id="rId1" Type="http://schemas.openxmlformats.org/officeDocument/2006/relationships/printerSettings" Target="../printerSettings/printerSettings11.bin"/><Relationship Id="rId6" Type="http://schemas.openxmlformats.org/officeDocument/2006/relationships/ctrlProp" Target="../ctrlProps/ctrlProp197.xml"/><Relationship Id="rId11" Type="http://schemas.openxmlformats.org/officeDocument/2006/relationships/ctrlProp" Target="../ctrlProps/ctrlProp202.xml"/><Relationship Id="rId24" Type="http://schemas.openxmlformats.org/officeDocument/2006/relationships/ctrlProp" Target="../ctrlProps/ctrlProp215.xml"/><Relationship Id="rId5" Type="http://schemas.openxmlformats.org/officeDocument/2006/relationships/ctrlProp" Target="../ctrlProps/ctrlProp196.xml"/><Relationship Id="rId15" Type="http://schemas.openxmlformats.org/officeDocument/2006/relationships/ctrlProp" Target="../ctrlProps/ctrlProp206.xml"/><Relationship Id="rId23" Type="http://schemas.openxmlformats.org/officeDocument/2006/relationships/ctrlProp" Target="../ctrlProps/ctrlProp214.xml"/><Relationship Id="rId10" Type="http://schemas.openxmlformats.org/officeDocument/2006/relationships/ctrlProp" Target="../ctrlProps/ctrlProp201.xml"/><Relationship Id="rId19" Type="http://schemas.openxmlformats.org/officeDocument/2006/relationships/ctrlProp" Target="../ctrlProps/ctrlProp210.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 Id="rId22" Type="http://schemas.openxmlformats.org/officeDocument/2006/relationships/ctrlProp" Target="../ctrlProps/ctrlProp213.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221.xml"/><Relationship Id="rId13" Type="http://schemas.openxmlformats.org/officeDocument/2006/relationships/ctrlProp" Target="../ctrlProps/ctrlProp226.xml"/><Relationship Id="rId18" Type="http://schemas.openxmlformats.org/officeDocument/2006/relationships/ctrlProp" Target="../ctrlProps/ctrlProp231.xml"/><Relationship Id="rId3" Type="http://schemas.openxmlformats.org/officeDocument/2006/relationships/vmlDrawing" Target="../drawings/vmlDrawing10.vml"/><Relationship Id="rId21" Type="http://schemas.openxmlformats.org/officeDocument/2006/relationships/ctrlProp" Target="../ctrlProps/ctrlProp234.xml"/><Relationship Id="rId7" Type="http://schemas.openxmlformats.org/officeDocument/2006/relationships/ctrlProp" Target="../ctrlProps/ctrlProp220.xml"/><Relationship Id="rId12" Type="http://schemas.openxmlformats.org/officeDocument/2006/relationships/ctrlProp" Target="../ctrlProps/ctrlProp225.xml"/><Relationship Id="rId17" Type="http://schemas.openxmlformats.org/officeDocument/2006/relationships/ctrlProp" Target="../ctrlProps/ctrlProp230.xml"/><Relationship Id="rId2" Type="http://schemas.openxmlformats.org/officeDocument/2006/relationships/drawing" Target="../drawings/drawing10.xml"/><Relationship Id="rId16" Type="http://schemas.openxmlformats.org/officeDocument/2006/relationships/ctrlProp" Target="../ctrlProps/ctrlProp229.xml"/><Relationship Id="rId20" Type="http://schemas.openxmlformats.org/officeDocument/2006/relationships/ctrlProp" Target="../ctrlProps/ctrlProp233.xml"/><Relationship Id="rId1" Type="http://schemas.openxmlformats.org/officeDocument/2006/relationships/printerSettings" Target="../printerSettings/printerSettings12.bin"/><Relationship Id="rId6" Type="http://schemas.openxmlformats.org/officeDocument/2006/relationships/ctrlProp" Target="../ctrlProps/ctrlProp219.xml"/><Relationship Id="rId11" Type="http://schemas.openxmlformats.org/officeDocument/2006/relationships/ctrlProp" Target="../ctrlProps/ctrlProp224.xml"/><Relationship Id="rId5" Type="http://schemas.openxmlformats.org/officeDocument/2006/relationships/ctrlProp" Target="../ctrlProps/ctrlProp218.xml"/><Relationship Id="rId15" Type="http://schemas.openxmlformats.org/officeDocument/2006/relationships/ctrlProp" Target="../ctrlProps/ctrlProp228.xml"/><Relationship Id="rId10" Type="http://schemas.openxmlformats.org/officeDocument/2006/relationships/ctrlProp" Target="../ctrlProps/ctrlProp223.xml"/><Relationship Id="rId19" Type="http://schemas.openxmlformats.org/officeDocument/2006/relationships/ctrlProp" Target="../ctrlProps/ctrlProp232.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 Id="rId22"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39.xml"/><Relationship Id="rId13" Type="http://schemas.openxmlformats.org/officeDocument/2006/relationships/ctrlProp" Target="../ctrlProps/ctrlProp244.xml"/><Relationship Id="rId18" Type="http://schemas.openxmlformats.org/officeDocument/2006/relationships/ctrlProp" Target="../ctrlProps/ctrlProp249.xml"/><Relationship Id="rId3" Type="http://schemas.openxmlformats.org/officeDocument/2006/relationships/vmlDrawing" Target="../drawings/vmlDrawing11.vml"/><Relationship Id="rId7" Type="http://schemas.openxmlformats.org/officeDocument/2006/relationships/ctrlProp" Target="../ctrlProps/ctrlProp238.xml"/><Relationship Id="rId12" Type="http://schemas.openxmlformats.org/officeDocument/2006/relationships/ctrlProp" Target="../ctrlProps/ctrlProp243.xml"/><Relationship Id="rId17" Type="http://schemas.openxmlformats.org/officeDocument/2006/relationships/ctrlProp" Target="../ctrlProps/ctrlProp248.xml"/><Relationship Id="rId2" Type="http://schemas.openxmlformats.org/officeDocument/2006/relationships/drawing" Target="../drawings/drawing11.xml"/><Relationship Id="rId16" Type="http://schemas.openxmlformats.org/officeDocument/2006/relationships/ctrlProp" Target="../ctrlProps/ctrlProp247.xml"/><Relationship Id="rId1" Type="http://schemas.openxmlformats.org/officeDocument/2006/relationships/printerSettings" Target="../printerSettings/printerSettings13.bin"/><Relationship Id="rId6" Type="http://schemas.openxmlformats.org/officeDocument/2006/relationships/ctrlProp" Target="../ctrlProps/ctrlProp237.xml"/><Relationship Id="rId11" Type="http://schemas.openxmlformats.org/officeDocument/2006/relationships/ctrlProp" Target="../ctrlProps/ctrlProp242.xml"/><Relationship Id="rId5" Type="http://schemas.openxmlformats.org/officeDocument/2006/relationships/ctrlProp" Target="../ctrlProps/ctrlProp236.xml"/><Relationship Id="rId15" Type="http://schemas.openxmlformats.org/officeDocument/2006/relationships/ctrlProp" Target="../ctrlProps/ctrlProp246.xml"/><Relationship Id="rId10" Type="http://schemas.openxmlformats.org/officeDocument/2006/relationships/ctrlProp" Target="../ctrlProps/ctrlProp241.xml"/><Relationship Id="rId4" Type="http://schemas.openxmlformats.org/officeDocument/2006/relationships/ctrlProp" Target="../ctrlProps/ctrlProp235.xml"/><Relationship Id="rId9" Type="http://schemas.openxmlformats.org/officeDocument/2006/relationships/ctrlProp" Target="../ctrlProps/ctrlProp240.xml"/><Relationship Id="rId14" Type="http://schemas.openxmlformats.org/officeDocument/2006/relationships/ctrlProp" Target="../ctrlProps/ctrlProp245.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259.xml"/><Relationship Id="rId18" Type="http://schemas.openxmlformats.org/officeDocument/2006/relationships/ctrlProp" Target="../ctrlProps/ctrlProp264.xml"/><Relationship Id="rId26" Type="http://schemas.openxmlformats.org/officeDocument/2006/relationships/ctrlProp" Target="../ctrlProps/ctrlProp272.xml"/><Relationship Id="rId21" Type="http://schemas.openxmlformats.org/officeDocument/2006/relationships/ctrlProp" Target="../ctrlProps/ctrlProp267.xml"/><Relationship Id="rId34" Type="http://schemas.openxmlformats.org/officeDocument/2006/relationships/ctrlProp" Target="../ctrlProps/ctrlProp280.xml"/><Relationship Id="rId7" Type="http://schemas.openxmlformats.org/officeDocument/2006/relationships/ctrlProp" Target="../ctrlProps/ctrlProp253.xml"/><Relationship Id="rId12" Type="http://schemas.openxmlformats.org/officeDocument/2006/relationships/ctrlProp" Target="../ctrlProps/ctrlProp258.xml"/><Relationship Id="rId17" Type="http://schemas.openxmlformats.org/officeDocument/2006/relationships/ctrlProp" Target="../ctrlProps/ctrlProp263.xml"/><Relationship Id="rId25" Type="http://schemas.openxmlformats.org/officeDocument/2006/relationships/ctrlProp" Target="../ctrlProps/ctrlProp271.xml"/><Relationship Id="rId33" Type="http://schemas.openxmlformats.org/officeDocument/2006/relationships/ctrlProp" Target="../ctrlProps/ctrlProp279.xml"/><Relationship Id="rId38" Type="http://schemas.openxmlformats.org/officeDocument/2006/relationships/comments" Target="../comments10.xml"/><Relationship Id="rId2" Type="http://schemas.openxmlformats.org/officeDocument/2006/relationships/drawing" Target="../drawings/drawing12.xml"/><Relationship Id="rId16" Type="http://schemas.openxmlformats.org/officeDocument/2006/relationships/ctrlProp" Target="../ctrlProps/ctrlProp262.xml"/><Relationship Id="rId20" Type="http://schemas.openxmlformats.org/officeDocument/2006/relationships/ctrlProp" Target="../ctrlProps/ctrlProp266.xml"/><Relationship Id="rId29" Type="http://schemas.openxmlformats.org/officeDocument/2006/relationships/ctrlProp" Target="../ctrlProps/ctrlProp275.xml"/><Relationship Id="rId1" Type="http://schemas.openxmlformats.org/officeDocument/2006/relationships/printerSettings" Target="../printerSettings/printerSettings14.bin"/><Relationship Id="rId6" Type="http://schemas.openxmlformats.org/officeDocument/2006/relationships/ctrlProp" Target="../ctrlProps/ctrlProp252.xml"/><Relationship Id="rId11" Type="http://schemas.openxmlformats.org/officeDocument/2006/relationships/ctrlProp" Target="../ctrlProps/ctrlProp257.xml"/><Relationship Id="rId24" Type="http://schemas.openxmlformats.org/officeDocument/2006/relationships/ctrlProp" Target="../ctrlProps/ctrlProp270.xml"/><Relationship Id="rId32" Type="http://schemas.openxmlformats.org/officeDocument/2006/relationships/ctrlProp" Target="../ctrlProps/ctrlProp278.xml"/><Relationship Id="rId37" Type="http://schemas.openxmlformats.org/officeDocument/2006/relationships/ctrlProp" Target="../ctrlProps/ctrlProp283.xml"/><Relationship Id="rId5" Type="http://schemas.openxmlformats.org/officeDocument/2006/relationships/ctrlProp" Target="../ctrlProps/ctrlProp251.xml"/><Relationship Id="rId15" Type="http://schemas.openxmlformats.org/officeDocument/2006/relationships/ctrlProp" Target="../ctrlProps/ctrlProp261.xml"/><Relationship Id="rId23" Type="http://schemas.openxmlformats.org/officeDocument/2006/relationships/ctrlProp" Target="../ctrlProps/ctrlProp269.xml"/><Relationship Id="rId28" Type="http://schemas.openxmlformats.org/officeDocument/2006/relationships/ctrlProp" Target="../ctrlProps/ctrlProp274.xml"/><Relationship Id="rId36" Type="http://schemas.openxmlformats.org/officeDocument/2006/relationships/ctrlProp" Target="../ctrlProps/ctrlProp282.xml"/><Relationship Id="rId10" Type="http://schemas.openxmlformats.org/officeDocument/2006/relationships/ctrlProp" Target="../ctrlProps/ctrlProp256.xml"/><Relationship Id="rId19" Type="http://schemas.openxmlformats.org/officeDocument/2006/relationships/ctrlProp" Target="../ctrlProps/ctrlProp265.xml"/><Relationship Id="rId31" Type="http://schemas.openxmlformats.org/officeDocument/2006/relationships/ctrlProp" Target="../ctrlProps/ctrlProp277.xml"/><Relationship Id="rId4" Type="http://schemas.openxmlformats.org/officeDocument/2006/relationships/ctrlProp" Target="../ctrlProps/ctrlProp250.xml"/><Relationship Id="rId9" Type="http://schemas.openxmlformats.org/officeDocument/2006/relationships/ctrlProp" Target="../ctrlProps/ctrlProp255.xml"/><Relationship Id="rId14" Type="http://schemas.openxmlformats.org/officeDocument/2006/relationships/ctrlProp" Target="../ctrlProps/ctrlProp260.xml"/><Relationship Id="rId22" Type="http://schemas.openxmlformats.org/officeDocument/2006/relationships/ctrlProp" Target="../ctrlProps/ctrlProp268.xml"/><Relationship Id="rId27" Type="http://schemas.openxmlformats.org/officeDocument/2006/relationships/ctrlProp" Target="../ctrlProps/ctrlProp273.xml"/><Relationship Id="rId30" Type="http://schemas.openxmlformats.org/officeDocument/2006/relationships/ctrlProp" Target="../ctrlProps/ctrlProp276.xml"/><Relationship Id="rId35" Type="http://schemas.openxmlformats.org/officeDocument/2006/relationships/ctrlProp" Target="../ctrlProps/ctrlProp281.xml"/><Relationship Id="rId8" Type="http://schemas.openxmlformats.org/officeDocument/2006/relationships/ctrlProp" Target="../ctrlProps/ctrlProp254.xml"/><Relationship Id="rId3"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93.xml"/><Relationship Id="rId18" Type="http://schemas.openxmlformats.org/officeDocument/2006/relationships/ctrlProp" Target="../ctrlProps/ctrlProp298.xml"/><Relationship Id="rId26" Type="http://schemas.openxmlformats.org/officeDocument/2006/relationships/ctrlProp" Target="../ctrlProps/ctrlProp306.xml"/><Relationship Id="rId21" Type="http://schemas.openxmlformats.org/officeDocument/2006/relationships/ctrlProp" Target="../ctrlProps/ctrlProp301.xml"/><Relationship Id="rId34" Type="http://schemas.openxmlformats.org/officeDocument/2006/relationships/ctrlProp" Target="../ctrlProps/ctrlProp314.xml"/><Relationship Id="rId7" Type="http://schemas.openxmlformats.org/officeDocument/2006/relationships/ctrlProp" Target="../ctrlProps/ctrlProp287.xml"/><Relationship Id="rId12" Type="http://schemas.openxmlformats.org/officeDocument/2006/relationships/ctrlProp" Target="../ctrlProps/ctrlProp292.xml"/><Relationship Id="rId17" Type="http://schemas.openxmlformats.org/officeDocument/2006/relationships/ctrlProp" Target="../ctrlProps/ctrlProp297.xml"/><Relationship Id="rId25" Type="http://schemas.openxmlformats.org/officeDocument/2006/relationships/ctrlProp" Target="../ctrlProps/ctrlProp305.xml"/><Relationship Id="rId33" Type="http://schemas.openxmlformats.org/officeDocument/2006/relationships/ctrlProp" Target="../ctrlProps/ctrlProp313.xml"/><Relationship Id="rId2" Type="http://schemas.openxmlformats.org/officeDocument/2006/relationships/drawing" Target="../drawings/drawing13.xml"/><Relationship Id="rId16" Type="http://schemas.openxmlformats.org/officeDocument/2006/relationships/ctrlProp" Target="../ctrlProps/ctrlProp296.xml"/><Relationship Id="rId20" Type="http://schemas.openxmlformats.org/officeDocument/2006/relationships/ctrlProp" Target="../ctrlProps/ctrlProp300.xml"/><Relationship Id="rId29" Type="http://schemas.openxmlformats.org/officeDocument/2006/relationships/ctrlProp" Target="../ctrlProps/ctrlProp309.xml"/><Relationship Id="rId1" Type="http://schemas.openxmlformats.org/officeDocument/2006/relationships/printerSettings" Target="../printerSettings/printerSettings15.bin"/><Relationship Id="rId6" Type="http://schemas.openxmlformats.org/officeDocument/2006/relationships/ctrlProp" Target="../ctrlProps/ctrlProp286.xml"/><Relationship Id="rId11" Type="http://schemas.openxmlformats.org/officeDocument/2006/relationships/ctrlProp" Target="../ctrlProps/ctrlProp291.xml"/><Relationship Id="rId24" Type="http://schemas.openxmlformats.org/officeDocument/2006/relationships/ctrlProp" Target="../ctrlProps/ctrlProp304.xml"/><Relationship Id="rId32" Type="http://schemas.openxmlformats.org/officeDocument/2006/relationships/ctrlProp" Target="../ctrlProps/ctrlProp312.xml"/><Relationship Id="rId37" Type="http://schemas.openxmlformats.org/officeDocument/2006/relationships/comments" Target="../comments11.xml"/><Relationship Id="rId5" Type="http://schemas.openxmlformats.org/officeDocument/2006/relationships/ctrlProp" Target="../ctrlProps/ctrlProp285.xml"/><Relationship Id="rId15" Type="http://schemas.openxmlformats.org/officeDocument/2006/relationships/ctrlProp" Target="../ctrlProps/ctrlProp295.xml"/><Relationship Id="rId23" Type="http://schemas.openxmlformats.org/officeDocument/2006/relationships/ctrlProp" Target="../ctrlProps/ctrlProp303.xml"/><Relationship Id="rId28" Type="http://schemas.openxmlformats.org/officeDocument/2006/relationships/ctrlProp" Target="../ctrlProps/ctrlProp308.xml"/><Relationship Id="rId36" Type="http://schemas.openxmlformats.org/officeDocument/2006/relationships/ctrlProp" Target="../ctrlProps/ctrlProp316.xml"/><Relationship Id="rId10" Type="http://schemas.openxmlformats.org/officeDocument/2006/relationships/ctrlProp" Target="../ctrlProps/ctrlProp290.xml"/><Relationship Id="rId19" Type="http://schemas.openxmlformats.org/officeDocument/2006/relationships/ctrlProp" Target="../ctrlProps/ctrlProp299.xml"/><Relationship Id="rId31" Type="http://schemas.openxmlformats.org/officeDocument/2006/relationships/ctrlProp" Target="../ctrlProps/ctrlProp311.xml"/><Relationship Id="rId4" Type="http://schemas.openxmlformats.org/officeDocument/2006/relationships/ctrlProp" Target="../ctrlProps/ctrlProp284.xml"/><Relationship Id="rId9" Type="http://schemas.openxmlformats.org/officeDocument/2006/relationships/ctrlProp" Target="../ctrlProps/ctrlProp289.xml"/><Relationship Id="rId14" Type="http://schemas.openxmlformats.org/officeDocument/2006/relationships/ctrlProp" Target="../ctrlProps/ctrlProp294.xml"/><Relationship Id="rId22" Type="http://schemas.openxmlformats.org/officeDocument/2006/relationships/ctrlProp" Target="../ctrlProps/ctrlProp302.xml"/><Relationship Id="rId27" Type="http://schemas.openxmlformats.org/officeDocument/2006/relationships/ctrlProp" Target="../ctrlProps/ctrlProp307.xml"/><Relationship Id="rId30" Type="http://schemas.openxmlformats.org/officeDocument/2006/relationships/ctrlProp" Target="../ctrlProps/ctrlProp310.xml"/><Relationship Id="rId35" Type="http://schemas.openxmlformats.org/officeDocument/2006/relationships/ctrlProp" Target="../ctrlProps/ctrlProp315.xml"/><Relationship Id="rId8" Type="http://schemas.openxmlformats.org/officeDocument/2006/relationships/ctrlProp" Target="../ctrlProps/ctrlProp288.xml"/><Relationship Id="rId3" Type="http://schemas.openxmlformats.org/officeDocument/2006/relationships/vmlDrawing" Target="../drawings/vmlDrawing13.vml"/></Relationships>
</file>

<file path=xl/worksheets/_rels/sheet16.xml.rels><?xml version="1.0" encoding="UTF-8" standalone="yes"?>
<Relationships xmlns="http://schemas.openxmlformats.org/package/2006/relationships"><Relationship Id="rId13" Type="http://schemas.openxmlformats.org/officeDocument/2006/relationships/ctrlProp" Target="../ctrlProps/ctrlProp326.xml"/><Relationship Id="rId18" Type="http://schemas.openxmlformats.org/officeDocument/2006/relationships/ctrlProp" Target="../ctrlProps/ctrlProp331.xml"/><Relationship Id="rId26" Type="http://schemas.openxmlformats.org/officeDocument/2006/relationships/ctrlProp" Target="../ctrlProps/ctrlProp339.xml"/><Relationship Id="rId39" Type="http://schemas.openxmlformats.org/officeDocument/2006/relationships/comments" Target="../comments12.xml"/><Relationship Id="rId21" Type="http://schemas.openxmlformats.org/officeDocument/2006/relationships/ctrlProp" Target="../ctrlProps/ctrlProp334.xml"/><Relationship Id="rId34" Type="http://schemas.openxmlformats.org/officeDocument/2006/relationships/ctrlProp" Target="../ctrlProps/ctrlProp347.xml"/><Relationship Id="rId7" Type="http://schemas.openxmlformats.org/officeDocument/2006/relationships/ctrlProp" Target="../ctrlProps/ctrlProp320.xml"/><Relationship Id="rId12" Type="http://schemas.openxmlformats.org/officeDocument/2006/relationships/ctrlProp" Target="../ctrlProps/ctrlProp325.xml"/><Relationship Id="rId17" Type="http://schemas.openxmlformats.org/officeDocument/2006/relationships/ctrlProp" Target="../ctrlProps/ctrlProp330.xml"/><Relationship Id="rId25" Type="http://schemas.openxmlformats.org/officeDocument/2006/relationships/ctrlProp" Target="../ctrlProps/ctrlProp338.xml"/><Relationship Id="rId33" Type="http://schemas.openxmlformats.org/officeDocument/2006/relationships/ctrlProp" Target="../ctrlProps/ctrlProp346.xml"/><Relationship Id="rId38" Type="http://schemas.openxmlformats.org/officeDocument/2006/relationships/ctrlProp" Target="../ctrlProps/ctrlProp351.xml"/><Relationship Id="rId2" Type="http://schemas.openxmlformats.org/officeDocument/2006/relationships/drawing" Target="../drawings/drawing14.xml"/><Relationship Id="rId16" Type="http://schemas.openxmlformats.org/officeDocument/2006/relationships/ctrlProp" Target="../ctrlProps/ctrlProp329.xml"/><Relationship Id="rId20" Type="http://schemas.openxmlformats.org/officeDocument/2006/relationships/ctrlProp" Target="../ctrlProps/ctrlProp333.xml"/><Relationship Id="rId29" Type="http://schemas.openxmlformats.org/officeDocument/2006/relationships/ctrlProp" Target="../ctrlProps/ctrlProp342.xml"/><Relationship Id="rId1" Type="http://schemas.openxmlformats.org/officeDocument/2006/relationships/printerSettings" Target="../printerSettings/printerSettings16.bin"/><Relationship Id="rId6" Type="http://schemas.openxmlformats.org/officeDocument/2006/relationships/ctrlProp" Target="../ctrlProps/ctrlProp319.xml"/><Relationship Id="rId11" Type="http://schemas.openxmlformats.org/officeDocument/2006/relationships/ctrlProp" Target="../ctrlProps/ctrlProp324.xml"/><Relationship Id="rId24" Type="http://schemas.openxmlformats.org/officeDocument/2006/relationships/ctrlProp" Target="../ctrlProps/ctrlProp337.xml"/><Relationship Id="rId32" Type="http://schemas.openxmlformats.org/officeDocument/2006/relationships/ctrlProp" Target="../ctrlProps/ctrlProp345.xml"/><Relationship Id="rId37" Type="http://schemas.openxmlformats.org/officeDocument/2006/relationships/ctrlProp" Target="../ctrlProps/ctrlProp350.xml"/><Relationship Id="rId5" Type="http://schemas.openxmlformats.org/officeDocument/2006/relationships/ctrlProp" Target="../ctrlProps/ctrlProp318.xml"/><Relationship Id="rId15" Type="http://schemas.openxmlformats.org/officeDocument/2006/relationships/ctrlProp" Target="../ctrlProps/ctrlProp328.xml"/><Relationship Id="rId23" Type="http://schemas.openxmlformats.org/officeDocument/2006/relationships/ctrlProp" Target="../ctrlProps/ctrlProp336.xml"/><Relationship Id="rId28" Type="http://schemas.openxmlformats.org/officeDocument/2006/relationships/ctrlProp" Target="../ctrlProps/ctrlProp341.xml"/><Relationship Id="rId36" Type="http://schemas.openxmlformats.org/officeDocument/2006/relationships/ctrlProp" Target="../ctrlProps/ctrlProp349.xml"/><Relationship Id="rId10" Type="http://schemas.openxmlformats.org/officeDocument/2006/relationships/ctrlProp" Target="../ctrlProps/ctrlProp323.xml"/><Relationship Id="rId19" Type="http://schemas.openxmlformats.org/officeDocument/2006/relationships/ctrlProp" Target="../ctrlProps/ctrlProp332.xml"/><Relationship Id="rId31" Type="http://schemas.openxmlformats.org/officeDocument/2006/relationships/ctrlProp" Target="../ctrlProps/ctrlProp344.xml"/><Relationship Id="rId4" Type="http://schemas.openxmlformats.org/officeDocument/2006/relationships/ctrlProp" Target="../ctrlProps/ctrlProp317.xml"/><Relationship Id="rId9" Type="http://schemas.openxmlformats.org/officeDocument/2006/relationships/ctrlProp" Target="../ctrlProps/ctrlProp322.xml"/><Relationship Id="rId14" Type="http://schemas.openxmlformats.org/officeDocument/2006/relationships/ctrlProp" Target="../ctrlProps/ctrlProp327.xml"/><Relationship Id="rId22" Type="http://schemas.openxmlformats.org/officeDocument/2006/relationships/ctrlProp" Target="../ctrlProps/ctrlProp335.xml"/><Relationship Id="rId27" Type="http://schemas.openxmlformats.org/officeDocument/2006/relationships/ctrlProp" Target="../ctrlProps/ctrlProp340.xml"/><Relationship Id="rId30" Type="http://schemas.openxmlformats.org/officeDocument/2006/relationships/ctrlProp" Target="../ctrlProps/ctrlProp343.xml"/><Relationship Id="rId35" Type="http://schemas.openxmlformats.org/officeDocument/2006/relationships/ctrlProp" Target="../ctrlProps/ctrlProp348.xml"/><Relationship Id="rId8" Type="http://schemas.openxmlformats.org/officeDocument/2006/relationships/ctrlProp" Target="../ctrlProps/ctrlProp321.xml"/><Relationship Id="rId3"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13" Type="http://schemas.openxmlformats.org/officeDocument/2006/relationships/ctrlProp" Target="../ctrlProps/ctrlProp361.xml"/><Relationship Id="rId18" Type="http://schemas.openxmlformats.org/officeDocument/2006/relationships/ctrlProp" Target="../ctrlProps/ctrlProp366.xml"/><Relationship Id="rId26" Type="http://schemas.openxmlformats.org/officeDocument/2006/relationships/ctrlProp" Target="../ctrlProps/ctrlProp374.xml"/><Relationship Id="rId39" Type="http://schemas.openxmlformats.org/officeDocument/2006/relationships/ctrlProp" Target="../ctrlProps/ctrlProp387.xml"/><Relationship Id="rId21" Type="http://schemas.openxmlformats.org/officeDocument/2006/relationships/ctrlProp" Target="../ctrlProps/ctrlProp369.xml"/><Relationship Id="rId34" Type="http://schemas.openxmlformats.org/officeDocument/2006/relationships/ctrlProp" Target="../ctrlProps/ctrlProp382.xml"/><Relationship Id="rId42" Type="http://schemas.openxmlformats.org/officeDocument/2006/relationships/ctrlProp" Target="../ctrlProps/ctrlProp390.xml"/><Relationship Id="rId7" Type="http://schemas.openxmlformats.org/officeDocument/2006/relationships/ctrlProp" Target="../ctrlProps/ctrlProp355.xml"/><Relationship Id="rId2" Type="http://schemas.openxmlformats.org/officeDocument/2006/relationships/drawing" Target="../drawings/drawing15.xml"/><Relationship Id="rId16" Type="http://schemas.openxmlformats.org/officeDocument/2006/relationships/ctrlProp" Target="../ctrlProps/ctrlProp364.xml"/><Relationship Id="rId29" Type="http://schemas.openxmlformats.org/officeDocument/2006/relationships/ctrlProp" Target="../ctrlProps/ctrlProp377.xml"/><Relationship Id="rId1" Type="http://schemas.openxmlformats.org/officeDocument/2006/relationships/printerSettings" Target="../printerSettings/printerSettings17.bin"/><Relationship Id="rId6" Type="http://schemas.openxmlformats.org/officeDocument/2006/relationships/ctrlProp" Target="../ctrlProps/ctrlProp354.xml"/><Relationship Id="rId11" Type="http://schemas.openxmlformats.org/officeDocument/2006/relationships/ctrlProp" Target="../ctrlProps/ctrlProp359.xml"/><Relationship Id="rId24" Type="http://schemas.openxmlformats.org/officeDocument/2006/relationships/ctrlProp" Target="../ctrlProps/ctrlProp372.xml"/><Relationship Id="rId32" Type="http://schemas.openxmlformats.org/officeDocument/2006/relationships/ctrlProp" Target="../ctrlProps/ctrlProp380.xml"/><Relationship Id="rId37" Type="http://schemas.openxmlformats.org/officeDocument/2006/relationships/ctrlProp" Target="../ctrlProps/ctrlProp385.xml"/><Relationship Id="rId40" Type="http://schemas.openxmlformats.org/officeDocument/2006/relationships/ctrlProp" Target="../ctrlProps/ctrlProp388.xml"/><Relationship Id="rId45" Type="http://schemas.openxmlformats.org/officeDocument/2006/relationships/ctrlProp" Target="../ctrlProps/ctrlProp393.xml"/><Relationship Id="rId5" Type="http://schemas.openxmlformats.org/officeDocument/2006/relationships/ctrlProp" Target="../ctrlProps/ctrlProp353.xml"/><Relationship Id="rId15" Type="http://schemas.openxmlformats.org/officeDocument/2006/relationships/ctrlProp" Target="../ctrlProps/ctrlProp363.xml"/><Relationship Id="rId23" Type="http://schemas.openxmlformats.org/officeDocument/2006/relationships/ctrlProp" Target="../ctrlProps/ctrlProp371.xml"/><Relationship Id="rId28" Type="http://schemas.openxmlformats.org/officeDocument/2006/relationships/ctrlProp" Target="../ctrlProps/ctrlProp376.xml"/><Relationship Id="rId36" Type="http://schemas.openxmlformats.org/officeDocument/2006/relationships/ctrlProp" Target="../ctrlProps/ctrlProp384.xml"/><Relationship Id="rId10" Type="http://schemas.openxmlformats.org/officeDocument/2006/relationships/ctrlProp" Target="../ctrlProps/ctrlProp358.xml"/><Relationship Id="rId19" Type="http://schemas.openxmlformats.org/officeDocument/2006/relationships/ctrlProp" Target="../ctrlProps/ctrlProp367.xml"/><Relationship Id="rId31" Type="http://schemas.openxmlformats.org/officeDocument/2006/relationships/ctrlProp" Target="../ctrlProps/ctrlProp379.xml"/><Relationship Id="rId44" Type="http://schemas.openxmlformats.org/officeDocument/2006/relationships/ctrlProp" Target="../ctrlProps/ctrlProp392.xml"/><Relationship Id="rId4" Type="http://schemas.openxmlformats.org/officeDocument/2006/relationships/ctrlProp" Target="../ctrlProps/ctrlProp352.xml"/><Relationship Id="rId9" Type="http://schemas.openxmlformats.org/officeDocument/2006/relationships/ctrlProp" Target="../ctrlProps/ctrlProp357.xml"/><Relationship Id="rId14" Type="http://schemas.openxmlformats.org/officeDocument/2006/relationships/ctrlProp" Target="../ctrlProps/ctrlProp362.xml"/><Relationship Id="rId22" Type="http://schemas.openxmlformats.org/officeDocument/2006/relationships/ctrlProp" Target="../ctrlProps/ctrlProp370.xml"/><Relationship Id="rId27" Type="http://schemas.openxmlformats.org/officeDocument/2006/relationships/ctrlProp" Target="../ctrlProps/ctrlProp375.xml"/><Relationship Id="rId30" Type="http://schemas.openxmlformats.org/officeDocument/2006/relationships/ctrlProp" Target="../ctrlProps/ctrlProp378.xml"/><Relationship Id="rId35" Type="http://schemas.openxmlformats.org/officeDocument/2006/relationships/ctrlProp" Target="../ctrlProps/ctrlProp383.xml"/><Relationship Id="rId43" Type="http://schemas.openxmlformats.org/officeDocument/2006/relationships/ctrlProp" Target="../ctrlProps/ctrlProp391.xml"/><Relationship Id="rId8" Type="http://schemas.openxmlformats.org/officeDocument/2006/relationships/ctrlProp" Target="../ctrlProps/ctrlProp356.xml"/><Relationship Id="rId3" Type="http://schemas.openxmlformats.org/officeDocument/2006/relationships/vmlDrawing" Target="../drawings/vmlDrawing15.vml"/><Relationship Id="rId12" Type="http://schemas.openxmlformats.org/officeDocument/2006/relationships/ctrlProp" Target="../ctrlProps/ctrlProp360.xml"/><Relationship Id="rId17" Type="http://schemas.openxmlformats.org/officeDocument/2006/relationships/ctrlProp" Target="../ctrlProps/ctrlProp365.xml"/><Relationship Id="rId25" Type="http://schemas.openxmlformats.org/officeDocument/2006/relationships/ctrlProp" Target="../ctrlProps/ctrlProp373.xml"/><Relationship Id="rId33" Type="http://schemas.openxmlformats.org/officeDocument/2006/relationships/ctrlProp" Target="../ctrlProps/ctrlProp381.xml"/><Relationship Id="rId38" Type="http://schemas.openxmlformats.org/officeDocument/2006/relationships/ctrlProp" Target="../ctrlProps/ctrlProp386.xml"/><Relationship Id="rId20" Type="http://schemas.openxmlformats.org/officeDocument/2006/relationships/ctrlProp" Target="../ctrlProps/ctrlProp368.xml"/><Relationship Id="rId41" Type="http://schemas.openxmlformats.org/officeDocument/2006/relationships/ctrlProp" Target="../ctrlProps/ctrlProp389.xml"/></Relationships>
</file>

<file path=xl/worksheets/_rels/sheet18.xml.rels><?xml version="1.0" encoding="UTF-8" standalone="yes"?>
<Relationships xmlns="http://schemas.openxmlformats.org/package/2006/relationships"><Relationship Id="rId13" Type="http://schemas.openxmlformats.org/officeDocument/2006/relationships/ctrlProp" Target="../ctrlProps/ctrlProp403.xml"/><Relationship Id="rId18" Type="http://schemas.openxmlformats.org/officeDocument/2006/relationships/ctrlProp" Target="../ctrlProps/ctrlProp408.xml"/><Relationship Id="rId26" Type="http://schemas.openxmlformats.org/officeDocument/2006/relationships/ctrlProp" Target="../ctrlProps/ctrlProp416.xml"/><Relationship Id="rId21" Type="http://schemas.openxmlformats.org/officeDocument/2006/relationships/ctrlProp" Target="../ctrlProps/ctrlProp411.xml"/><Relationship Id="rId34" Type="http://schemas.openxmlformats.org/officeDocument/2006/relationships/ctrlProp" Target="../ctrlProps/ctrlProp424.xml"/><Relationship Id="rId7" Type="http://schemas.openxmlformats.org/officeDocument/2006/relationships/ctrlProp" Target="../ctrlProps/ctrlProp397.xml"/><Relationship Id="rId12" Type="http://schemas.openxmlformats.org/officeDocument/2006/relationships/ctrlProp" Target="../ctrlProps/ctrlProp402.xml"/><Relationship Id="rId17" Type="http://schemas.openxmlformats.org/officeDocument/2006/relationships/ctrlProp" Target="../ctrlProps/ctrlProp407.xml"/><Relationship Id="rId25" Type="http://schemas.openxmlformats.org/officeDocument/2006/relationships/ctrlProp" Target="../ctrlProps/ctrlProp415.xml"/><Relationship Id="rId33" Type="http://schemas.openxmlformats.org/officeDocument/2006/relationships/ctrlProp" Target="../ctrlProps/ctrlProp423.xml"/><Relationship Id="rId38" Type="http://schemas.openxmlformats.org/officeDocument/2006/relationships/ctrlProp" Target="../ctrlProps/ctrlProp428.xml"/><Relationship Id="rId2" Type="http://schemas.openxmlformats.org/officeDocument/2006/relationships/drawing" Target="../drawings/drawing16.xml"/><Relationship Id="rId16" Type="http://schemas.openxmlformats.org/officeDocument/2006/relationships/ctrlProp" Target="../ctrlProps/ctrlProp406.xml"/><Relationship Id="rId20" Type="http://schemas.openxmlformats.org/officeDocument/2006/relationships/ctrlProp" Target="../ctrlProps/ctrlProp410.xml"/><Relationship Id="rId29" Type="http://schemas.openxmlformats.org/officeDocument/2006/relationships/ctrlProp" Target="../ctrlProps/ctrlProp419.xml"/><Relationship Id="rId1" Type="http://schemas.openxmlformats.org/officeDocument/2006/relationships/printerSettings" Target="../printerSettings/printerSettings18.bin"/><Relationship Id="rId6" Type="http://schemas.openxmlformats.org/officeDocument/2006/relationships/ctrlProp" Target="../ctrlProps/ctrlProp396.xml"/><Relationship Id="rId11" Type="http://schemas.openxmlformats.org/officeDocument/2006/relationships/ctrlProp" Target="../ctrlProps/ctrlProp401.xml"/><Relationship Id="rId24" Type="http://schemas.openxmlformats.org/officeDocument/2006/relationships/ctrlProp" Target="../ctrlProps/ctrlProp414.xml"/><Relationship Id="rId32" Type="http://schemas.openxmlformats.org/officeDocument/2006/relationships/ctrlProp" Target="../ctrlProps/ctrlProp422.xml"/><Relationship Id="rId37" Type="http://schemas.openxmlformats.org/officeDocument/2006/relationships/ctrlProp" Target="../ctrlProps/ctrlProp427.xml"/><Relationship Id="rId5" Type="http://schemas.openxmlformats.org/officeDocument/2006/relationships/ctrlProp" Target="../ctrlProps/ctrlProp395.xml"/><Relationship Id="rId15" Type="http://schemas.openxmlformats.org/officeDocument/2006/relationships/ctrlProp" Target="../ctrlProps/ctrlProp405.xml"/><Relationship Id="rId23" Type="http://schemas.openxmlformats.org/officeDocument/2006/relationships/ctrlProp" Target="../ctrlProps/ctrlProp413.xml"/><Relationship Id="rId28" Type="http://schemas.openxmlformats.org/officeDocument/2006/relationships/ctrlProp" Target="../ctrlProps/ctrlProp418.xml"/><Relationship Id="rId36" Type="http://schemas.openxmlformats.org/officeDocument/2006/relationships/ctrlProp" Target="../ctrlProps/ctrlProp426.xml"/><Relationship Id="rId10" Type="http://schemas.openxmlformats.org/officeDocument/2006/relationships/ctrlProp" Target="../ctrlProps/ctrlProp400.xml"/><Relationship Id="rId19" Type="http://schemas.openxmlformats.org/officeDocument/2006/relationships/ctrlProp" Target="../ctrlProps/ctrlProp409.xml"/><Relationship Id="rId31" Type="http://schemas.openxmlformats.org/officeDocument/2006/relationships/ctrlProp" Target="../ctrlProps/ctrlProp421.xml"/><Relationship Id="rId4" Type="http://schemas.openxmlformats.org/officeDocument/2006/relationships/ctrlProp" Target="../ctrlProps/ctrlProp394.xml"/><Relationship Id="rId9" Type="http://schemas.openxmlformats.org/officeDocument/2006/relationships/ctrlProp" Target="../ctrlProps/ctrlProp399.xml"/><Relationship Id="rId14" Type="http://schemas.openxmlformats.org/officeDocument/2006/relationships/ctrlProp" Target="../ctrlProps/ctrlProp404.xml"/><Relationship Id="rId22" Type="http://schemas.openxmlformats.org/officeDocument/2006/relationships/ctrlProp" Target="../ctrlProps/ctrlProp412.xml"/><Relationship Id="rId27" Type="http://schemas.openxmlformats.org/officeDocument/2006/relationships/ctrlProp" Target="../ctrlProps/ctrlProp417.xml"/><Relationship Id="rId30" Type="http://schemas.openxmlformats.org/officeDocument/2006/relationships/ctrlProp" Target="../ctrlProps/ctrlProp420.xml"/><Relationship Id="rId35" Type="http://schemas.openxmlformats.org/officeDocument/2006/relationships/ctrlProp" Target="../ctrlProps/ctrlProp425.xml"/><Relationship Id="rId8" Type="http://schemas.openxmlformats.org/officeDocument/2006/relationships/ctrlProp" Target="../ctrlProps/ctrlProp398.xml"/><Relationship Id="rId3"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438.xml"/><Relationship Id="rId18" Type="http://schemas.openxmlformats.org/officeDocument/2006/relationships/ctrlProp" Target="../ctrlProps/ctrlProp443.xml"/><Relationship Id="rId26" Type="http://schemas.openxmlformats.org/officeDocument/2006/relationships/ctrlProp" Target="../ctrlProps/ctrlProp451.xml"/><Relationship Id="rId39" Type="http://schemas.openxmlformats.org/officeDocument/2006/relationships/ctrlProp" Target="../ctrlProps/ctrlProp464.xml"/><Relationship Id="rId21" Type="http://schemas.openxmlformats.org/officeDocument/2006/relationships/ctrlProp" Target="../ctrlProps/ctrlProp446.xml"/><Relationship Id="rId34" Type="http://schemas.openxmlformats.org/officeDocument/2006/relationships/ctrlProp" Target="../ctrlProps/ctrlProp459.xml"/><Relationship Id="rId42" Type="http://schemas.openxmlformats.org/officeDocument/2006/relationships/ctrlProp" Target="../ctrlProps/ctrlProp467.xml"/><Relationship Id="rId47" Type="http://schemas.openxmlformats.org/officeDocument/2006/relationships/ctrlProp" Target="../ctrlProps/ctrlProp472.xml"/><Relationship Id="rId50" Type="http://schemas.openxmlformats.org/officeDocument/2006/relationships/ctrlProp" Target="../ctrlProps/ctrlProp475.xml"/><Relationship Id="rId55" Type="http://schemas.openxmlformats.org/officeDocument/2006/relationships/ctrlProp" Target="../ctrlProps/ctrlProp480.xml"/><Relationship Id="rId7" Type="http://schemas.openxmlformats.org/officeDocument/2006/relationships/ctrlProp" Target="../ctrlProps/ctrlProp432.xml"/><Relationship Id="rId2" Type="http://schemas.openxmlformats.org/officeDocument/2006/relationships/drawing" Target="../drawings/drawing17.xml"/><Relationship Id="rId16" Type="http://schemas.openxmlformats.org/officeDocument/2006/relationships/ctrlProp" Target="../ctrlProps/ctrlProp441.xml"/><Relationship Id="rId29" Type="http://schemas.openxmlformats.org/officeDocument/2006/relationships/ctrlProp" Target="../ctrlProps/ctrlProp454.xml"/><Relationship Id="rId11" Type="http://schemas.openxmlformats.org/officeDocument/2006/relationships/ctrlProp" Target="../ctrlProps/ctrlProp436.xml"/><Relationship Id="rId24" Type="http://schemas.openxmlformats.org/officeDocument/2006/relationships/ctrlProp" Target="../ctrlProps/ctrlProp449.xml"/><Relationship Id="rId32" Type="http://schemas.openxmlformats.org/officeDocument/2006/relationships/ctrlProp" Target="../ctrlProps/ctrlProp457.xml"/><Relationship Id="rId37" Type="http://schemas.openxmlformats.org/officeDocument/2006/relationships/ctrlProp" Target="../ctrlProps/ctrlProp462.xml"/><Relationship Id="rId40" Type="http://schemas.openxmlformats.org/officeDocument/2006/relationships/ctrlProp" Target="../ctrlProps/ctrlProp465.xml"/><Relationship Id="rId45" Type="http://schemas.openxmlformats.org/officeDocument/2006/relationships/ctrlProp" Target="../ctrlProps/ctrlProp470.xml"/><Relationship Id="rId53" Type="http://schemas.openxmlformats.org/officeDocument/2006/relationships/ctrlProp" Target="../ctrlProps/ctrlProp478.xml"/><Relationship Id="rId5" Type="http://schemas.openxmlformats.org/officeDocument/2006/relationships/ctrlProp" Target="../ctrlProps/ctrlProp430.xml"/><Relationship Id="rId10" Type="http://schemas.openxmlformats.org/officeDocument/2006/relationships/ctrlProp" Target="../ctrlProps/ctrlProp435.xml"/><Relationship Id="rId19" Type="http://schemas.openxmlformats.org/officeDocument/2006/relationships/ctrlProp" Target="../ctrlProps/ctrlProp444.xml"/><Relationship Id="rId31" Type="http://schemas.openxmlformats.org/officeDocument/2006/relationships/ctrlProp" Target="../ctrlProps/ctrlProp456.xml"/><Relationship Id="rId44" Type="http://schemas.openxmlformats.org/officeDocument/2006/relationships/ctrlProp" Target="../ctrlProps/ctrlProp469.xml"/><Relationship Id="rId52" Type="http://schemas.openxmlformats.org/officeDocument/2006/relationships/ctrlProp" Target="../ctrlProps/ctrlProp477.xml"/><Relationship Id="rId4" Type="http://schemas.openxmlformats.org/officeDocument/2006/relationships/ctrlProp" Target="../ctrlProps/ctrlProp429.xml"/><Relationship Id="rId9" Type="http://schemas.openxmlformats.org/officeDocument/2006/relationships/ctrlProp" Target="../ctrlProps/ctrlProp434.xml"/><Relationship Id="rId14" Type="http://schemas.openxmlformats.org/officeDocument/2006/relationships/ctrlProp" Target="../ctrlProps/ctrlProp439.xml"/><Relationship Id="rId22" Type="http://schemas.openxmlformats.org/officeDocument/2006/relationships/ctrlProp" Target="../ctrlProps/ctrlProp447.xml"/><Relationship Id="rId27" Type="http://schemas.openxmlformats.org/officeDocument/2006/relationships/ctrlProp" Target="../ctrlProps/ctrlProp452.xml"/><Relationship Id="rId30" Type="http://schemas.openxmlformats.org/officeDocument/2006/relationships/ctrlProp" Target="../ctrlProps/ctrlProp455.xml"/><Relationship Id="rId35" Type="http://schemas.openxmlformats.org/officeDocument/2006/relationships/ctrlProp" Target="../ctrlProps/ctrlProp460.xml"/><Relationship Id="rId43" Type="http://schemas.openxmlformats.org/officeDocument/2006/relationships/ctrlProp" Target="../ctrlProps/ctrlProp468.xml"/><Relationship Id="rId48" Type="http://schemas.openxmlformats.org/officeDocument/2006/relationships/ctrlProp" Target="../ctrlProps/ctrlProp473.xml"/><Relationship Id="rId56" Type="http://schemas.openxmlformats.org/officeDocument/2006/relationships/ctrlProp" Target="../ctrlProps/ctrlProp481.xml"/><Relationship Id="rId8" Type="http://schemas.openxmlformats.org/officeDocument/2006/relationships/ctrlProp" Target="../ctrlProps/ctrlProp433.xml"/><Relationship Id="rId51" Type="http://schemas.openxmlformats.org/officeDocument/2006/relationships/ctrlProp" Target="../ctrlProps/ctrlProp476.xml"/><Relationship Id="rId3" Type="http://schemas.openxmlformats.org/officeDocument/2006/relationships/vmlDrawing" Target="../drawings/vmlDrawing17.vml"/><Relationship Id="rId12" Type="http://schemas.openxmlformats.org/officeDocument/2006/relationships/ctrlProp" Target="../ctrlProps/ctrlProp437.xml"/><Relationship Id="rId17" Type="http://schemas.openxmlformats.org/officeDocument/2006/relationships/ctrlProp" Target="../ctrlProps/ctrlProp442.xml"/><Relationship Id="rId25" Type="http://schemas.openxmlformats.org/officeDocument/2006/relationships/ctrlProp" Target="../ctrlProps/ctrlProp450.xml"/><Relationship Id="rId33" Type="http://schemas.openxmlformats.org/officeDocument/2006/relationships/ctrlProp" Target="../ctrlProps/ctrlProp458.xml"/><Relationship Id="rId38" Type="http://schemas.openxmlformats.org/officeDocument/2006/relationships/ctrlProp" Target="../ctrlProps/ctrlProp463.xml"/><Relationship Id="rId46" Type="http://schemas.openxmlformats.org/officeDocument/2006/relationships/ctrlProp" Target="../ctrlProps/ctrlProp471.xml"/><Relationship Id="rId20" Type="http://schemas.openxmlformats.org/officeDocument/2006/relationships/ctrlProp" Target="../ctrlProps/ctrlProp445.xml"/><Relationship Id="rId41" Type="http://schemas.openxmlformats.org/officeDocument/2006/relationships/ctrlProp" Target="../ctrlProps/ctrlProp466.xml"/><Relationship Id="rId54" Type="http://schemas.openxmlformats.org/officeDocument/2006/relationships/ctrlProp" Target="../ctrlProps/ctrlProp479.xml"/><Relationship Id="rId1" Type="http://schemas.openxmlformats.org/officeDocument/2006/relationships/printerSettings" Target="../printerSettings/printerSettings19.bin"/><Relationship Id="rId6" Type="http://schemas.openxmlformats.org/officeDocument/2006/relationships/ctrlProp" Target="../ctrlProps/ctrlProp431.xml"/><Relationship Id="rId15" Type="http://schemas.openxmlformats.org/officeDocument/2006/relationships/ctrlProp" Target="../ctrlProps/ctrlProp440.xml"/><Relationship Id="rId23" Type="http://schemas.openxmlformats.org/officeDocument/2006/relationships/ctrlProp" Target="../ctrlProps/ctrlProp448.xml"/><Relationship Id="rId28" Type="http://schemas.openxmlformats.org/officeDocument/2006/relationships/ctrlProp" Target="../ctrlProps/ctrlProp453.xml"/><Relationship Id="rId36" Type="http://schemas.openxmlformats.org/officeDocument/2006/relationships/ctrlProp" Target="../ctrlProps/ctrlProp461.xml"/><Relationship Id="rId49" Type="http://schemas.openxmlformats.org/officeDocument/2006/relationships/ctrlProp" Target="../ctrlProps/ctrlProp47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486.xml"/><Relationship Id="rId13" Type="http://schemas.openxmlformats.org/officeDocument/2006/relationships/ctrlProp" Target="../ctrlProps/ctrlProp491.xml"/><Relationship Id="rId18" Type="http://schemas.openxmlformats.org/officeDocument/2006/relationships/comments" Target="../comments14.xml"/><Relationship Id="rId3" Type="http://schemas.openxmlformats.org/officeDocument/2006/relationships/vmlDrawing" Target="../drawings/vmlDrawing19.vml"/><Relationship Id="rId7" Type="http://schemas.openxmlformats.org/officeDocument/2006/relationships/ctrlProp" Target="../ctrlProps/ctrlProp485.xml"/><Relationship Id="rId12" Type="http://schemas.openxmlformats.org/officeDocument/2006/relationships/ctrlProp" Target="../ctrlProps/ctrlProp490.xml"/><Relationship Id="rId17" Type="http://schemas.openxmlformats.org/officeDocument/2006/relationships/ctrlProp" Target="../ctrlProps/ctrlProp495.xml"/><Relationship Id="rId2" Type="http://schemas.openxmlformats.org/officeDocument/2006/relationships/drawing" Target="../drawings/drawing18.xml"/><Relationship Id="rId16" Type="http://schemas.openxmlformats.org/officeDocument/2006/relationships/ctrlProp" Target="../ctrlProps/ctrlProp494.xml"/><Relationship Id="rId1" Type="http://schemas.openxmlformats.org/officeDocument/2006/relationships/printerSettings" Target="../printerSettings/printerSettings21.bin"/><Relationship Id="rId6" Type="http://schemas.openxmlformats.org/officeDocument/2006/relationships/ctrlProp" Target="../ctrlProps/ctrlProp484.xml"/><Relationship Id="rId11" Type="http://schemas.openxmlformats.org/officeDocument/2006/relationships/ctrlProp" Target="../ctrlProps/ctrlProp489.xml"/><Relationship Id="rId5" Type="http://schemas.openxmlformats.org/officeDocument/2006/relationships/ctrlProp" Target="../ctrlProps/ctrlProp483.xml"/><Relationship Id="rId15" Type="http://schemas.openxmlformats.org/officeDocument/2006/relationships/ctrlProp" Target="../ctrlProps/ctrlProp493.xml"/><Relationship Id="rId10" Type="http://schemas.openxmlformats.org/officeDocument/2006/relationships/ctrlProp" Target="../ctrlProps/ctrlProp488.xml"/><Relationship Id="rId4" Type="http://schemas.openxmlformats.org/officeDocument/2006/relationships/ctrlProp" Target="../ctrlProps/ctrlProp482.xml"/><Relationship Id="rId9" Type="http://schemas.openxmlformats.org/officeDocument/2006/relationships/ctrlProp" Target="../ctrlProps/ctrlProp487.xml"/><Relationship Id="rId14" Type="http://schemas.openxmlformats.org/officeDocument/2006/relationships/ctrlProp" Target="../ctrlProps/ctrlProp49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6.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4.bin"/><Relationship Id="rId4" Type="http://schemas.openxmlformats.org/officeDocument/2006/relationships/comments" Target="../comments1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500.xml"/><Relationship Id="rId13" Type="http://schemas.openxmlformats.org/officeDocument/2006/relationships/ctrlProp" Target="../ctrlProps/ctrlProp505.xml"/><Relationship Id="rId3" Type="http://schemas.openxmlformats.org/officeDocument/2006/relationships/vmlDrawing" Target="../drawings/vmlDrawing24.vml"/><Relationship Id="rId7" Type="http://schemas.openxmlformats.org/officeDocument/2006/relationships/ctrlProp" Target="../ctrlProps/ctrlProp499.xml"/><Relationship Id="rId12" Type="http://schemas.openxmlformats.org/officeDocument/2006/relationships/ctrlProp" Target="../ctrlProps/ctrlProp504.xml"/><Relationship Id="rId2" Type="http://schemas.openxmlformats.org/officeDocument/2006/relationships/drawing" Target="../drawings/drawing23.xml"/><Relationship Id="rId1" Type="http://schemas.openxmlformats.org/officeDocument/2006/relationships/printerSettings" Target="../printerSettings/printerSettings26.bin"/><Relationship Id="rId6" Type="http://schemas.openxmlformats.org/officeDocument/2006/relationships/ctrlProp" Target="../ctrlProps/ctrlProp498.xml"/><Relationship Id="rId11" Type="http://schemas.openxmlformats.org/officeDocument/2006/relationships/ctrlProp" Target="../ctrlProps/ctrlProp503.xml"/><Relationship Id="rId5" Type="http://schemas.openxmlformats.org/officeDocument/2006/relationships/ctrlProp" Target="../ctrlProps/ctrlProp497.xml"/><Relationship Id="rId10" Type="http://schemas.openxmlformats.org/officeDocument/2006/relationships/ctrlProp" Target="../ctrlProps/ctrlProp502.xml"/><Relationship Id="rId4" Type="http://schemas.openxmlformats.org/officeDocument/2006/relationships/ctrlProp" Target="../ctrlProps/ctrlProp496.xml"/><Relationship Id="rId9" Type="http://schemas.openxmlformats.org/officeDocument/2006/relationships/ctrlProp" Target="../ctrlProps/ctrlProp501.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510.xml"/><Relationship Id="rId13" Type="http://schemas.openxmlformats.org/officeDocument/2006/relationships/ctrlProp" Target="../ctrlProps/ctrlProp515.xml"/><Relationship Id="rId3" Type="http://schemas.openxmlformats.org/officeDocument/2006/relationships/vmlDrawing" Target="../drawings/vmlDrawing25.vml"/><Relationship Id="rId7" Type="http://schemas.openxmlformats.org/officeDocument/2006/relationships/ctrlProp" Target="../ctrlProps/ctrlProp509.xml"/><Relationship Id="rId12" Type="http://schemas.openxmlformats.org/officeDocument/2006/relationships/ctrlProp" Target="../ctrlProps/ctrlProp514.xml"/><Relationship Id="rId17" Type="http://schemas.openxmlformats.org/officeDocument/2006/relationships/ctrlProp" Target="../ctrlProps/ctrlProp519.xml"/><Relationship Id="rId2" Type="http://schemas.openxmlformats.org/officeDocument/2006/relationships/drawing" Target="../drawings/drawing24.xml"/><Relationship Id="rId16" Type="http://schemas.openxmlformats.org/officeDocument/2006/relationships/ctrlProp" Target="../ctrlProps/ctrlProp518.xml"/><Relationship Id="rId1" Type="http://schemas.openxmlformats.org/officeDocument/2006/relationships/printerSettings" Target="../printerSettings/printerSettings27.bin"/><Relationship Id="rId6" Type="http://schemas.openxmlformats.org/officeDocument/2006/relationships/ctrlProp" Target="../ctrlProps/ctrlProp508.xml"/><Relationship Id="rId11" Type="http://schemas.openxmlformats.org/officeDocument/2006/relationships/ctrlProp" Target="../ctrlProps/ctrlProp513.xml"/><Relationship Id="rId5" Type="http://schemas.openxmlformats.org/officeDocument/2006/relationships/ctrlProp" Target="../ctrlProps/ctrlProp507.xml"/><Relationship Id="rId15" Type="http://schemas.openxmlformats.org/officeDocument/2006/relationships/ctrlProp" Target="../ctrlProps/ctrlProp517.xml"/><Relationship Id="rId10" Type="http://schemas.openxmlformats.org/officeDocument/2006/relationships/ctrlProp" Target="../ctrlProps/ctrlProp512.xml"/><Relationship Id="rId4" Type="http://schemas.openxmlformats.org/officeDocument/2006/relationships/ctrlProp" Target="../ctrlProps/ctrlProp506.xml"/><Relationship Id="rId9" Type="http://schemas.openxmlformats.org/officeDocument/2006/relationships/ctrlProp" Target="../ctrlProps/ctrlProp511.xml"/><Relationship Id="rId14" Type="http://schemas.openxmlformats.org/officeDocument/2006/relationships/ctrlProp" Target="../ctrlProps/ctrlProp51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29.xml"/><Relationship Id="rId18" Type="http://schemas.openxmlformats.org/officeDocument/2006/relationships/ctrlProp" Target="../ctrlProps/ctrlProp534.xml"/><Relationship Id="rId26" Type="http://schemas.openxmlformats.org/officeDocument/2006/relationships/ctrlProp" Target="../ctrlProps/ctrlProp542.xml"/><Relationship Id="rId39" Type="http://schemas.openxmlformats.org/officeDocument/2006/relationships/ctrlProp" Target="../ctrlProps/ctrlProp555.xml"/><Relationship Id="rId21" Type="http://schemas.openxmlformats.org/officeDocument/2006/relationships/ctrlProp" Target="../ctrlProps/ctrlProp537.xml"/><Relationship Id="rId34" Type="http://schemas.openxmlformats.org/officeDocument/2006/relationships/ctrlProp" Target="../ctrlProps/ctrlProp550.xml"/><Relationship Id="rId42" Type="http://schemas.openxmlformats.org/officeDocument/2006/relationships/ctrlProp" Target="../ctrlProps/ctrlProp558.xml"/><Relationship Id="rId47" Type="http://schemas.openxmlformats.org/officeDocument/2006/relationships/ctrlProp" Target="../ctrlProps/ctrlProp563.xml"/><Relationship Id="rId7" Type="http://schemas.openxmlformats.org/officeDocument/2006/relationships/ctrlProp" Target="../ctrlProps/ctrlProp523.xml"/><Relationship Id="rId2" Type="http://schemas.openxmlformats.org/officeDocument/2006/relationships/drawing" Target="../drawings/drawing25.xml"/><Relationship Id="rId16" Type="http://schemas.openxmlformats.org/officeDocument/2006/relationships/ctrlProp" Target="../ctrlProps/ctrlProp532.xml"/><Relationship Id="rId29" Type="http://schemas.openxmlformats.org/officeDocument/2006/relationships/ctrlProp" Target="../ctrlProps/ctrlProp545.xml"/><Relationship Id="rId1" Type="http://schemas.openxmlformats.org/officeDocument/2006/relationships/printerSettings" Target="../printerSettings/printerSettings29.bin"/><Relationship Id="rId6" Type="http://schemas.openxmlformats.org/officeDocument/2006/relationships/ctrlProp" Target="../ctrlProps/ctrlProp522.xml"/><Relationship Id="rId11" Type="http://schemas.openxmlformats.org/officeDocument/2006/relationships/ctrlProp" Target="../ctrlProps/ctrlProp527.xml"/><Relationship Id="rId24" Type="http://schemas.openxmlformats.org/officeDocument/2006/relationships/ctrlProp" Target="../ctrlProps/ctrlProp540.xml"/><Relationship Id="rId32" Type="http://schemas.openxmlformats.org/officeDocument/2006/relationships/ctrlProp" Target="../ctrlProps/ctrlProp548.xml"/><Relationship Id="rId37" Type="http://schemas.openxmlformats.org/officeDocument/2006/relationships/ctrlProp" Target="../ctrlProps/ctrlProp553.xml"/><Relationship Id="rId40" Type="http://schemas.openxmlformats.org/officeDocument/2006/relationships/ctrlProp" Target="../ctrlProps/ctrlProp556.xml"/><Relationship Id="rId45" Type="http://schemas.openxmlformats.org/officeDocument/2006/relationships/ctrlProp" Target="../ctrlProps/ctrlProp561.xml"/><Relationship Id="rId5" Type="http://schemas.openxmlformats.org/officeDocument/2006/relationships/ctrlProp" Target="../ctrlProps/ctrlProp521.xml"/><Relationship Id="rId15" Type="http://schemas.openxmlformats.org/officeDocument/2006/relationships/ctrlProp" Target="../ctrlProps/ctrlProp531.xml"/><Relationship Id="rId23" Type="http://schemas.openxmlformats.org/officeDocument/2006/relationships/ctrlProp" Target="../ctrlProps/ctrlProp539.xml"/><Relationship Id="rId28" Type="http://schemas.openxmlformats.org/officeDocument/2006/relationships/ctrlProp" Target="../ctrlProps/ctrlProp544.xml"/><Relationship Id="rId36" Type="http://schemas.openxmlformats.org/officeDocument/2006/relationships/ctrlProp" Target="../ctrlProps/ctrlProp552.xml"/><Relationship Id="rId10" Type="http://schemas.openxmlformats.org/officeDocument/2006/relationships/ctrlProp" Target="../ctrlProps/ctrlProp526.xml"/><Relationship Id="rId19" Type="http://schemas.openxmlformats.org/officeDocument/2006/relationships/ctrlProp" Target="../ctrlProps/ctrlProp535.xml"/><Relationship Id="rId31" Type="http://schemas.openxmlformats.org/officeDocument/2006/relationships/ctrlProp" Target="../ctrlProps/ctrlProp547.xml"/><Relationship Id="rId44" Type="http://schemas.openxmlformats.org/officeDocument/2006/relationships/ctrlProp" Target="../ctrlProps/ctrlProp560.xml"/><Relationship Id="rId4" Type="http://schemas.openxmlformats.org/officeDocument/2006/relationships/ctrlProp" Target="../ctrlProps/ctrlProp520.xml"/><Relationship Id="rId9" Type="http://schemas.openxmlformats.org/officeDocument/2006/relationships/ctrlProp" Target="../ctrlProps/ctrlProp525.xml"/><Relationship Id="rId14" Type="http://schemas.openxmlformats.org/officeDocument/2006/relationships/ctrlProp" Target="../ctrlProps/ctrlProp530.xml"/><Relationship Id="rId22" Type="http://schemas.openxmlformats.org/officeDocument/2006/relationships/ctrlProp" Target="../ctrlProps/ctrlProp538.xml"/><Relationship Id="rId27" Type="http://schemas.openxmlformats.org/officeDocument/2006/relationships/ctrlProp" Target="../ctrlProps/ctrlProp543.xml"/><Relationship Id="rId30" Type="http://schemas.openxmlformats.org/officeDocument/2006/relationships/ctrlProp" Target="../ctrlProps/ctrlProp546.xml"/><Relationship Id="rId35" Type="http://schemas.openxmlformats.org/officeDocument/2006/relationships/ctrlProp" Target="../ctrlProps/ctrlProp551.xml"/><Relationship Id="rId43" Type="http://schemas.openxmlformats.org/officeDocument/2006/relationships/ctrlProp" Target="../ctrlProps/ctrlProp559.xml"/><Relationship Id="rId48" Type="http://schemas.openxmlformats.org/officeDocument/2006/relationships/ctrlProp" Target="../ctrlProps/ctrlProp564.xml"/><Relationship Id="rId8" Type="http://schemas.openxmlformats.org/officeDocument/2006/relationships/ctrlProp" Target="../ctrlProps/ctrlProp524.xml"/><Relationship Id="rId3" Type="http://schemas.openxmlformats.org/officeDocument/2006/relationships/vmlDrawing" Target="../drawings/vmlDrawing26.vml"/><Relationship Id="rId12" Type="http://schemas.openxmlformats.org/officeDocument/2006/relationships/ctrlProp" Target="../ctrlProps/ctrlProp528.xml"/><Relationship Id="rId17" Type="http://schemas.openxmlformats.org/officeDocument/2006/relationships/ctrlProp" Target="../ctrlProps/ctrlProp533.xml"/><Relationship Id="rId25" Type="http://schemas.openxmlformats.org/officeDocument/2006/relationships/ctrlProp" Target="../ctrlProps/ctrlProp541.xml"/><Relationship Id="rId33" Type="http://schemas.openxmlformats.org/officeDocument/2006/relationships/ctrlProp" Target="../ctrlProps/ctrlProp549.xml"/><Relationship Id="rId38" Type="http://schemas.openxmlformats.org/officeDocument/2006/relationships/ctrlProp" Target="../ctrlProps/ctrlProp554.xml"/><Relationship Id="rId46" Type="http://schemas.openxmlformats.org/officeDocument/2006/relationships/ctrlProp" Target="../ctrlProps/ctrlProp562.xml"/><Relationship Id="rId20" Type="http://schemas.openxmlformats.org/officeDocument/2006/relationships/ctrlProp" Target="../ctrlProps/ctrlProp536.xml"/><Relationship Id="rId41" Type="http://schemas.openxmlformats.org/officeDocument/2006/relationships/ctrlProp" Target="../ctrlProps/ctrlProp55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9.xml"/><Relationship Id="rId13" Type="http://schemas.openxmlformats.org/officeDocument/2006/relationships/ctrlProp" Target="../ctrlProps/ctrlProp574.xml"/><Relationship Id="rId18" Type="http://schemas.openxmlformats.org/officeDocument/2006/relationships/ctrlProp" Target="../ctrlProps/ctrlProp579.xml"/><Relationship Id="rId26" Type="http://schemas.openxmlformats.org/officeDocument/2006/relationships/ctrlProp" Target="../ctrlProps/ctrlProp587.xml"/><Relationship Id="rId3" Type="http://schemas.openxmlformats.org/officeDocument/2006/relationships/vmlDrawing" Target="../drawings/vmlDrawing27.vml"/><Relationship Id="rId21" Type="http://schemas.openxmlformats.org/officeDocument/2006/relationships/ctrlProp" Target="../ctrlProps/ctrlProp582.xml"/><Relationship Id="rId7" Type="http://schemas.openxmlformats.org/officeDocument/2006/relationships/ctrlProp" Target="../ctrlProps/ctrlProp568.xml"/><Relationship Id="rId12" Type="http://schemas.openxmlformats.org/officeDocument/2006/relationships/ctrlProp" Target="../ctrlProps/ctrlProp573.xml"/><Relationship Id="rId17" Type="http://schemas.openxmlformats.org/officeDocument/2006/relationships/ctrlProp" Target="../ctrlProps/ctrlProp578.xml"/><Relationship Id="rId25" Type="http://schemas.openxmlformats.org/officeDocument/2006/relationships/ctrlProp" Target="../ctrlProps/ctrlProp586.xml"/><Relationship Id="rId2" Type="http://schemas.openxmlformats.org/officeDocument/2006/relationships/drawing" Target="../drawings/drawing26.xml"/><Relationship Id="rId16" Type="http://schemas.openxmlformats.org/officeDocument/2006/relationships/ctrlProp" Target="../ctrlProps/ctrlProp577.xml"/><Relationship Id="rId20" Type="http://schemas.openxmlformats.org/officeDocument/2006/relationships/ctrlProp" Target="../ctrlProps/ctrlProp581.xml"/><Relationship Id="rId1" Type="http://schemas.openxmlformats.org/officeDocument/2006/relationships/printerSettings" Target="../printerSettings/printerSettings30.bin"/><Relationship Id="rId6" Type="http://schemas.openxmlformats.org/officeDocument/2006/relationships/ctrlProp" Target="../ctrlProps/ctrlProp567.xml"/><Relationship Id="rId11" Type="http://schemas.openxmlformats.org/officeDocument/2006/relationships/ctrlProp" Target="../ctrlProps/ctrlProp572.xml"/><Relationship Id="rId24" Type="http://schemas.openxmlformats.org/officeDocument/2006/relationships/ctrlProp" Target="../ctrlProps/ctrlProp585.xml"/><Relationship Id="rId5" Type="http://schemas.openxmlformats.org/officeDocument/2006/relationships/ctrlProp" Target="../ctrlProps/ctrlProp566.xml"/><Relationship Id="rId15" Type="http://schemas.openxmlformats.org/officeDocument/2006/relationships/ctrlProp" Target="../ctrlProps/ctrlProp576.xml"/><Relationship Id="rId23" Type="http://schemas.openxmlformats.org/officeDocument/2006/relationships/ctrlProp" Target="../ctrlProps/ctrlProp584.xml"/><Relationship Id="rId28" Type="http://schemas.openxmlformats.org/officeDocument/2006/relationships/ctrlProp" Target="../ctrlProps/ctrlProp589.xml"/><Relationship Id="rId10" Type="http://schemas.openxmlformats.org/officeDocument/2006/relationships/ctrlProp" Target="../ctrlProps/ctrlProp571.xml"/><Relationship Id="rId19" Type="http://schemas.openxmlformats.org/officeDocument/2006/relationships/ctrlProp" Target="../ctrlProps/ctrlProp580.xml"/><Relationship Id="rId4" Type="http://schemas.openxmlformats.org/officeDocument/2006/relationships/ctrlProp" Target="../ctrlProps/ctrlProp565.xml"/><Relationship Id="rId9" Type="http://schemas.openxmlformats.org/officeDocument/2006/relationships/ctrlProp" Target="../ctrlProps/ctrlProp570.xml"/><Relationship Id="rId14" Type="http://schemas.openxmlformats.org/officeDocument/2006/relationships/ctrlProp" Target="../ctrlProps/ctrlProp575.xml"/><Relationship Id="rId22" Type="http://schemas.openxmlformats.org/officeDocument/2006/relationships/ctrlProp" Target="../ctrlProps/ctrlProp583.xml"/><Relationship Id="rId27" Type="http://schemas.openxmlformats.org/officeDocument/2006/relationships/ctrlProp" Target="../ctrlProps/ctrlProp58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94.xml"/><Relationship Id="rId13" Type="http://schemas.openxmlformats.org/officeDocument/2006/relationships/ctrlProp" Target="../ctrlProps/ctrlProp599.xml"/><Relationship Id="rId18" Type="http://schemas.openxmlformats.org/officeDocument/2006/relationships/ctrlProp" Target="../ctrlProps/ctrlProp604.xml"/><Relationship Id="rId26" Type="http://schemas.openxmlformats.org/officeDocument/2006/relationships/ctrlProp" Target="../ctrlProps/ctrlProp612.xml"/><Relationship Id="rId3" Type="http://schemas.openxmlformats.org/officeDocument/2006/relationships/vmlDrawing" Target="../drawings/vmlDrawing28.vml"/><Relationship Id="rId21" Type="http://schemas.openxmlformats.org/officeDocument/2006/relationships/ctrlProp" Target="../ctrlProps/ctrlProp607.xml"/><Relationship Id="rId7" Type="http://schemas.openxmlformats.org/officeDocument/2006/relationships/ctrlProp" Target="../ctrlProps/ctrlProp593.xml"/><Relationship Id="rId12" Type="http://schemas.openxmlformats.org/officeDocument/2006/relationships/ctrlProp" Target="../ctrlProps/ctrlProp598.xml"/><Relationship Id="rId17" Type="http://schemas.openxmlformats.org/officeDocument/2006/relationships/ctrlProp" Target="../ctrlProps/ctrlProp603.xml"/><Relationship Id="rId25" Type="http://schemas.openxmlformats.org/officeDocument/2006/relationships/ctrlProp" Target="../ctrlProps/ctrlProp611.xml"/><Relationship Id="rId2" Type="http://schemas.openxmlformats.org/officeDocument/2006/relationships/drawing" Target="../drawings/drawing27.xml"/><Relationship Id="rId16" Type="http://schemas.openxmlformats.org/officeDocument/2006/relationships/ctrlProp" Target="../ctrlProps/ctrlProp602.xml"/><Relationship Id="rId20" Type="http://schemas.openxmlformats.org/officeDocument/2006/relationships/ctrlProp" Target="../ctrlProps/ctrlProp606.xml"/><Relationship Id="rId1" Type="http://schemas.openxmlformats.org/officeDocument/2006/relationships/printerSettings" Target="../printerSettings/printerSettings31.bin"/><Relationship Id="rId6" Type="http://schemas.openxmlformats.org/officeDocument/2006/relationships/ctrlProp" Target="../ctrlProps/ctrlProp592.xml"/><Relationship Id="rId11" Type="http://schemas.openxmlformats.org/officeDocument/2006/relationships/ctrlProp" Target="../ctrlProps/ctrlProp597.xml"/><Relationship Id="rId24" Type="http://schemas.openxmlformats.org/officeDocument/2006/relationships/ctrlProp" Target="../ctrlProps/ctrlProp610.xml"/><Relationship Id="rId5" Type="http://schemas.openxmlformats.org/officeDocument/2006/relationships/ctrlProp" Target="../ctrlProps/ctrlProp591.xml"/><Relationship Id="rId15" Type="http://schemas.openxmlformats.org/officeDocument/2006/relationships/ctrlProp" Target="../ctrlProps/ctrlProp601.xml"/><Relationship Id="rId23" Type="http://schemas.openxmlformats.org/officeDocument/2006/relationships/ctrlProp" Target="../ctrlProps/ctrlProp609.xml"/><Relationship Id="rId10" Type="http://schemas.openxmlformats.org/officeDocument/2006/relationships/ctrlProp" Target="../ctrlProps/ctrlProp596.xml"/><Relationship Id="rId19" Type="http://schemas.openxmlformats.org/officeDocument/2006/relationships/ctrlProp" Target="../ctrlProps/ctrlProp605.xml"/><Relationship Id="rId4" Type="http://schemas.openxmlformats.org/officeDocument/2006/relationships/ctrlProp" Target="../ctrlProps/ctrlProp590.xml"/><Relationship Id="rId9" Type="http://schemas.openxmlformats.org/officeDocument/2006/relationships/ctrlProp" Target="../ctrlProps/ctrlProp595.xml"/><Relationship Id="rId14" Type="http://schemas.openxmlformats.org/officeDocument/2006/relationships/ctrlProp" Target="../ctrlProps/ctrlProp600.xml"/><Relationship Id="rId22" Type="http://schemas.openxmlformats.org/officeDocument/2006/relationships/ctrlProp" Target="../ctrlProps/ctrlProp608.xml"/><Relationship Id="rId27" Type="http://schemas.openxmlformats.org/officeDocument/2006/relationships/ctrlProp" Target="../ctrlProps/ctrlProp613.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18.xml"/><Relationship Id="rId13" Type="http://schemas.openxmlformats.org/officeDocument/2006/relationships/ctrlProp" Target="../ctrlProps/ctrlProp623.xml"/><Relationship Id="rId18" Type="http://schemas.openxmlformats.org/officeDocument/2006/relationships/ctrlProp" Target="../ctrlProps/ctrlProp628.xml"/><Relationship Id="rId26" Type="http://schemas.openxmlformats.org/officeDocument/2006/relationships/ctrlProp" Target="../ctrlProps/ctrlProp636.xml"/><Relationship Id="rId3" Type="http://schemas.openxmlformats.org/officeDocument/2006/relationships/vmlDrawing" Target="../drawings/vmlDrawing29.vml"/><Relationship Id="rId21" Type="http://schemas.openxmlformats.org/officeDocument/2006/relationships/ctrlProp" Target="../ctrlProps/ctrlProp631.xml"/><Relationship Id="rId7" Type="http://schemas.openxmlformats.org/officeDocument/2006/relationships/ctrlProp" Target="../ctrlProps/ctrlProp617.xml"/><Relationship Id="rId12" Type="http://schemas.openxmlformats.org/officeDocument/2006/relationships/ctrlProp" Target="../ctrlProps/ctrlProp622.xml"/><Relationship Id="rId17" Type="http://schemas.openxmlformats.org/officeDocument/2006/relationships/ctrlProp" Target="../ctrlProps/ctrlProp627.xml"/><Relationship Id="rId25" Type="http://schemas.openxmlformats.org/officeDocument/2006/relationships/ctrlProp" Target="../ctrlProps/ctrlProp635.xml"/><Relationship Id="rId2" Type="http://schemas.openxmlformats.org/officeDocument/2006/relationships/drawing" Target="../drawings/drawing28.xml"/><Relationship Id="rId16" Type="http://schemas.openxmlformats.org/officeDocument/2006/relationships/ctrlProp" Target="../ctrlProps/ctrlProp626.xml"/><Relationship Id="rId20" Type="http://schemas.openxmlformats.org/officeDocument/2006/relationships/ctrlProp" Target="../ctrlProps/ctrlProp630.xml"/><Relationship Id="rId29" Type="http://schemas.openxmlformats.org/officeDocument/2006/relationships/ctrlProp" Target="../ctrlProps/ctrlProp639.xml"/><Relationship Id="rId1" Type="http://schemas.openxmlformats.org/officeDocument/2006/relationships/printerSettings" Target="../printerSettings/printerSettings32.bin"/><Relationship Id="rId6" Type="http://schemas.openxmlformats.org/officeDocument/2006/relationships/ctrlProp" Target="../ctrlProps/ctrlProp616.xml"/><Relationship Id="rId11" Type="http://schemas.openxmlformats.org/officeDocument/2006/relationships/ctrlProp" Target="../ctrlProps/ctrlProp621.xml"/><Relationship Id="rId24" Type="http://schemas.openxmlformats.org/officeDocument/2006/relationships/ctrlProp" Target="../ctrlProps/ctrlProp634.xml"/><Relationship Id="rId5" Type="http://schemas.openxmlformats.org/officeDocument/2006/relationships/ctrlProp" Target="../ctrlProps/ctrlProp615.xml"/><Relationship Id="rId15" Type="http://schemas.openxmlformats.org/officeDocument/2006/relationships/ctrlProp" Target="../ctrlProps/ctrlProp625.xml"/><Relationship Id="rId23" Type="http://schemas.openxmlformats.org/officeDocument/2006/relationships/ctrlProp" Target="../ctrlProps/ctrlProp633.xml"/><Relationship Id="rId28" Type="http://schemas.openxmlformats.org/officeDocument/2006/relationships/ctrlProp" Target="../ctrlProps/ctrlProp638.xml"/><Relationship Id="rId10" Type="http://schemas.openxmlformats.org/officeDocument/2006/relationships/ctrlProp" Target="../ctrlProps/ctrlProp620.xml"/><Relationship Id="rId19" Type="http://schemas.openxmlformats.org/officeDocument/2006/relationships/ctrlProp" Target="../ctrlProps/ctrlProp629.xml"/><Relationship Id="rId4" Type="http://schemas.openxmlformats.org/officeDocument/2006/relationships/ctrlProp" Target="../ctrlProps/ctrlProp614.xml"/><Relationship Id="rId9" Type="http://schemas.openxmlformats.org/officeDocument/2006/relationships/ctrlProp" Target="../ctrlProps/ctrlProp619.xml"/><Relationship Id="rId14" Type="http://schemas.openxmlformats.org/officeDocument/2006/relationships/ctrlProp" Target="../ctrlProps/ctrlProp624.xml"/><Relationship Id="rId22" Type="http://schemas.openxmlformats.org/officeDocument/2006/relationships/ctrlProp" Target="../ctrlProps/ctrlProp632.xml"/><Relationship Id="rId27" Type="http://schemas.openxmlformats.org/officeDocument/2006/relationships/ctrlProp" Target="../ctrlProps/ctrlProp637.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644.xml"/><Relationship Id="rId13" Type="http://schemas.openxmlformats.org/officeDocument/2006/relationships/ctrlProp" Target="../ctrlProps/ctrlProp649.xml"/><Relationship Id="rId18" Type="http://schemas.openxmlformats.org/officeDocument/2006/relationships/ctrlProp" Target="../ctrlProps/ctrlProp654.xml"/><Relationship Id="rId26" Type="http://schemas.openxmlformats.org/officeDocument/2006/relationships/ctrlProp" Target="../ctrlProps/ctrlProp662.xml"/><Relationship Id="rId3" Type="http://schemas.openxmlformats.org/officeDocument/2006/relationships/vmlDrawing" Target="../drawings/vmlDrawing30.vml"/><Relationship Id="rId21" Type="http://schemas.openxmlformats.org/officeDocument/2006/relationships/ctrlProp" Target="../ctrlProps/ctrlProp657.xml"/><Relationship Id="rId7" Type="http://schemas.openxmlformats.org/officeDocument/2006/relationships/ctrlProp" Target="../ctrlProps/ctrlProp643.xml"/><Relationship Id="rId12" Type="http://schemas.openxmlformats.org/officeDocument/2006/relationships/ctrlProp" Target="../ctrlProps/ctrlProp648.xml"/><Relationship Id="rId17" Type="http://schemas.openxmlformats.org/officeDocument/2006/relationships/ctrlProp" Target="../ctrlProps/ctrlProp653.xml"/><Relationship Id="rId25" Type="http://schemas.openxmlformats.org/officeDocument/2006/relationships/ctrlProp" Target="../ctrlProps/ctrlProp661.xml"/><Relationship Id="rId2" Type="http://schemas.openxmlformats.org/officeDocument/2006/relationships/drawing" Target="../drawings/drawing29.xml"/><Relationship Id="rId16" Type="http://schemas.openxmlformats.org/officeDocument/2006/relationships/ctrlProp" Target="../ctrlProps/ctrlProp652.xml"/><Relationship Id="rId20" Type="http://schemas.openxmlformats.org/officeDocument/2006/relationships/ctrlProp" Target="../ctrlProps/ctrlProp656.xml"/><Relationship Id="rId29" Type="http://schemas.openxmlformats.org/officeDocument/2006/relationships/ctrlProp" Target="../ctrlProps/ctrlProp665.xml"/><Relationship Id="rId1" Type="http://schemas.openxmlformats.org/officeDocument/2006/relationships/printerSettings" Target="../printerSettings/printerSettings33.bin"/><Relationship Id="rId6" Type="http://schemas.openxmlformats.org/officeDocument/2006/relationships/ctrlProp" Target="../ctrlProps/ctrlProp642.xml"/><Relationship Id="rId11" Type="http://schemas.openxmlformats.org/officeDocument/2006/relationships/ctrlProp" Target="../ctrlProps/ctrlProp647.xml"/><Relationship Id="rId24" Type="http://schemas.openxmlformats.org/officeDocument/2006/relationships/ctrlProp" Target="../ctrlProps/ctrlProp660.xml"/><Relationship Id="rId5" Type="http://schemas.openxmlformats.org/officeDocument/2006/relationships/ctrlProp" Target="../ctrlProps/ctrlProp641.xml"/><Relationship Id="rId15" Type="http://schemas.openxmlformats.org/officeDocument/2006/relationships/ctrlProp" Target="../ctrlProps/ctrlProp651.xml"/><Relationship Id="rId23" Type="http://schemas.openxmlformats.org/officeDocument/2006/relationships/ctrlProp" Target="../ctrlProps/ctrlProp659.xml"/><Relationship Id="rId28" Type="http://schemas.openxmlformats.org/officeDocument/2006/relationships/ctrlProp" Target="../ctrlProps/ctrlProp664.xml"/><Relationship Id="rId10" Type="http://schemas.openxmlformats.org/officeDocument/2006/relationships/ctrlProp" Target="../ctrlProps/ctrlProp646.xml"/><Relationship Id="rId19" Type="http://schemas.openxmlformats.org/officeDocument/2006/relationships/ctrlProp" Target="../ctrlProps/ctrlProp655.xml"/><Relationship Id="rId31" Type="http://schemas.openxmlformats.org/officeDocument/2006/relationships/ctrlProp" Target="../ctrlProps/ctrlProp667.xml"/><Relationship Id="rId4" Type="http://schemas.openxmlformats.org/officeDocument/2006/relationships/ctrlProp" Target="../ctrlProps/ctrlProp640.xml"/><Relationship Id="rId9" Type="http://schemas.openxmlformats.org/officeDocument/2006/relationships/ctrlProp" Target="../ctrlProps/ctrlProp645.xml"/><Relationship Id="rId14" Type="http://schemas.openxmlformats.org/officeDocument/2006/relationships/ctrlProp" Target="../ctrlProps/ctrlProp650.xml"/><Relationship Id="rId22" Type="http://schemas.openxmlformats.org/officeDocument/2006/relationships/ctrlProp" Target="../ctrlProps/ctrlProp658.xml"/><Relationship Id="rId27" Type="http://schemas.openxmlformats.org/officeDocument/2006/relationships/ctrlProp" Target="../ctrlProps/ctrlProp663.xml"/><Relationship Id="rId30" Type="http://schemas.openxmlformats.org/officeDocument/2006/relationships/ctrlProp" Target="../ctrlProps/ctrlProp666.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672.xml"/><Relationship Id="rId13" Type="http://schemas.openxmlformats.org/officeDocument/2006/relationships/ctrlProp" Target="../ctrlProps/ctrlProp677.xml"/><Relationship Id="rId18" Type="http://schemas.openxmlformats.org/officeDocument/2006/relationships/ctrlProp" Target="../ctrlProps/ctrlProp682.xml"/><Relationship Id="rId3" Type="http://schemas.openxmlformats.org/officeDocument/2006/relationships/vmlDrawing" Target="../drawings/vmlDrawing31.vml"/><Relationship Id="rId7" Type="http://schemas.openxmlformats.org/officeDocument/2006/relationships/ctrlProp" Target="../ctrlProps/ctrlProp671.xml"/><Relationship Id="rId12" Type="http://schemas.openxmlformats.org/officeDocument/2006/relationships/ctrlProp" Target="../ctrlProps/ctrlProp676.xml"/><Relationship Id="rId17" Type="http://schemas.openxmlformats.org/officeDocument/2006/relationships/ctrlProp" Target="../ctrlProps/ctrlProp681.xml"/><Relationship Id="rId2" Type="http://schemas.openxmlformats.org/officeDocument/2006/relationships/drawing" Target="../drawings/drawing30.xml"/><Relationship Id="rId16" Type="http://schemas.openxmlformats.org/officeDocument/2006/relationships/ctrlProp" Target="../ctrlProps/ctrlProp680.xml"/><Relationship Id="rId1" Type="http://schemas.openxmlformats.org/officeDocument/2006/relationships/printerSettings" Target="../printerSettings/printerSettings34.bin"/><Relationship Id="rId6" Type="http://schemas.openxmlformats.org/officeDocument/2006/relationships/ctrlProp" Target="../ctrlProps/ctrlProp670.xml"/><Relationship Id="rId11" Type="http://schemas.openxmlformats.org/officeDocument/2006/relationships/ctrlProp" Target="../ctrlProps/ctrlProp675.xml"/><Relationship Id="rId5" Type="http://schemas.openxmlformats.org/officeDocument/2006/relationships/ctrlProp" Target="../ctrlProps/ctrlProp669.xml"/><Relationship Id="rId15" Type="http://schemas.openxmlformats.org/officeDocument/2006/relationships/ctrlProp" Target="../ctrlProps/ctrlProp679.xml"/><Relationship Id="rId10" Type="http://schemas.openxmlformats.org/officeDocument/2006/relationships/ctrlProp" Target="../ctrlProps/ctrlProp674.xml"/><Relationship Id="rId19" Type="http://schemas.openxmlformats.org/officeDocument/2006/relationships/ctrlProp" Target="../ctrlProps/ctrlProp683.xml"/><Relationship Id="rId4" Type="http://schemas.openxmlformats.org/officeDocument/2006/relationships/ctrlProp" Target="../ctrlProps/ctrlProp668.xml"/><Relationship Id="rId9" Type="http://schemas.openxmlformats.org/officeDocument/2006/relationships/ctrlProp" Target="../ctrlProps/ctrlProp673.xml"/><Relationship Id="rId14" Type="http://schemas.openxmlformats.org/officeDocument/2006/relationships/ctrlProp" Target="../ctrlProps/ctrlProp678.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688.xml"/><Relationship Id="rId13" Type="http://schemas.openxmlformats.org/officeDocument/2006/relationships/ctrlProp" Target="../ctrlProps/ctrlProp693.xml"/><Relationship Id="rId18" Type="http://schemas.openxmlformats.org/officeDocument/2006/relationships/ctrlProp" Target="../ctrlProps/ctrlProp698.xml"/><Relationship Id="rId26" Type="http://schemas.openxmlformats.org/officeDocument/2006/relationships/ctrlProp" Target="../ctrlProps/ctrlProp706.xml"/><Relationship Id="rId3" Type="http://schemas.openxmlformats.org/officeDocument/2006/relationships/vmlDrawing" Target="../drawings/vmlDrawing32.vml"/><Relationship Id="rId21" Type="http://schemas.openxmlformats.org/officeDocument/2006/relationships/ctrlProp" Target="../ctrlProps/ctrlProp701.xml"/><Relationship Id="rId7" Type="http://schemas.openxmlformats.org/officeDocument/2006/relationships/ctrlProp" Target="../ctrlProps/ctrlProp687.xml"/><Relationship Id="rId12" Type="http://schemas.openxmlformats.org/officeDocument/2006/relationships/ctrlProp" Target="../ctrlProps/ctrlProp692.xml"/><Relationship Id="rId17" Type="http://schemas.openxmlformats.org/officeDocument/2006/relationships/ctrlProp" Target="../ctrlProps/ctrlProp697.xml"/><Relationship Id="rId25" Type="http://schemas.openxmlformats.org/officeDocument/2006/relationships/ctrlProp" Target="../ctrlProps/ctrlProp705.xml"/><Relationship Id="rId2" Type="http://schemas.openxmlformats.org/officeDocument/2006/relationships/drawing" Target="../drawings/drawing31.xml"/><Relationship Id="rId16" Type="http://schemas.openxmlformats.org/officeDocument/2006/relationships/ctrlProp" Target="../ctrlProps/ctrlProp696.xml"/><Relationship Id="rId20" Type="http://schemas.openxmlformats.org/officeDocument/2006/relationships/ctrlProp" Target="../ctrlProps/ctrlProp700.xml"/><Relationship Id="rId29" Type="http://schemas.openxmlformats.org/officeDocument/2006/relationships/ctrlProp" Target="../ctrlProps/ctrlProp709.xml"/><Relationship Id="rId1" Type="http://schemas.openxmlformats.org/officeDocument/2006/relationships/printerSettings" Target="../printerSettings/printerSettings35.bin"/><Relationship Id="rId6" Type="http://schemas.openxmlformats.org/officeDocument/2006/relationships/ctrlProp" Target="../ctrlProps/ctrlProp686.xml"/><Relationship Id="rId11" Type="http://schemas.openxmlformats.org/officeDocument/2006/relationships/ctrlProp" Target="../ctrlProps/ctrlProp691.xml"/><Relationship Id="rId24" Type="http://schemas.openxmlformats.org/officeDocument/2006/relationships/ctrlProp" Target="../ctrlProps/ctrlProp704.xml"/><Relationship Id="rId5" Type="http://schemas.openxmlformats.org/officeDocument/2006/relationships/ctrlProp" Target="../ctrlProps/ctrlProp685.xml"/><Relationship Id="rId15" Type="http://schemas.openxmlformats.org/officeDocument/2006/relationships/ctrlProp" Target="../ctrlProps/ctrlProp695.xml"/><Relationship Id="rId23" Type="http://schemas.openxmlformats.org/officeDocument/2006/relationships/ctrlProp" Target="../ctrlProps/ctrlProp703.xml"/><Relationship Id="rId28" Type="http://schemas.openxmlformats.org/officeDocument/2006/relationships/ctrlProp" Target="../ctrlProps/ctrlProp708.xml"/><Relationship Id="rId10" Type="http://schemas.openxmlformats.org/officeDocument/2006/relationships/ctrlProp" Target="../ctrlProps/ctrlProp690.xml"/><Relationship Id="rId19" Type="http://schemas.openxmlformats.org/officeDocument/2006/relationships/ctrlProp" Target="../ctrlProps/ctrlProp699.xml"/><Relationship Id="rId4" Type="http://schemas.openxmlformats.org/officeDocument/2006/relationships/ctrlProp" Target="../ctrlProps/ctrlProp684.xml"/><Relationship Id="rId9" Type="http://schemas.openxmlformats.org/officeDocument/2006/relationships/ctrlProp" Target="../ctrlProps/ctrlProp689.xml"/><Relationship Id="rId14" Type="http://schemas.openxmlformats.org/officeDocument/2006/relationships/ctrlProp" Target="../ctrlProps/ctrlProp694.xml"/><Relationship Id="rId22" Type="http://schemas.openxmlformats.org/officeDocument/2006/relationships/ctrlProp" Target="../ctrlProps/ctrlProp702.xml"/><Relationship Id="rId27" Type="http://schemas.openxmlformats.org/officeDocument/2006/relationships/ctrlProp" Target="../ctrlProps/ctrlProp707.x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714.xml"/><Relationship Id="rId13" Type="http://schemas.openxmlformats.org/officeDocument/2006/relationships/ctrlProp" Target="../ctrlProps/ctrlProp719.xml"/><Relationship Id="rId18" Type="http://schemas.openxmlformats.org/officeDocument/2006/relationships/ctrlProp" Target="../ctrlProps/ctrlProp724.xml"/><Relationship Id="rId3" Type="http://schemas.openxmlformats.org/officeDocument/2006/relationships/vmlDrawing" Target="../drawings/vmlDrawing33.vml"/><Relationship Id="rId21" Type="http://schemas.openxmlformats.org/officeDocument/2006/relationships/ctrlProp" Target="../ctrlProps/ctrlProp727.xml"/><Relationship Id="rId7" Type="http://schemas.openxmlformats.org/officeDocument/2006/relationships/ctrlProp" Target="../ctrlProps/ctrlProp713.xml"/><Relationship Id="rId12" Type="http://schemas.openxmlformats.org/officeDocument/2006/relationships/ctrlProp" Target="../ctrlProps/ctrlProp718.xml"/><Relationship Id="rId17" Type="http://schemas.openxmlformats.org/officeDocument/2006/relationships/ctrlProp" Target="../ctrlProps/ctrlProp723.xml"/><Relationship Id="rId2" Type="http://schemas.openxmlformats.org/officeDocument/2006/relationships/drawing" Target="../drawings/drawing32.xml"/><Relationship Id="rId16" Type="http://schemas.openxmlformats.org/officeDocument/2006/relationships/ctrlProp" Target="../ctrlProps/ctrlProp722.xml"/><Relationship Id="rId20" Type="http://schemas.openxmlformats.org/officeDocument/2006/relationships/ctrlProp" Target="../ctrlProps/ctrlProp726.xml"/><Relationship Id="rId1" Type="http://schemas.openxmlformats.org/officeDocument/2006/relationships/printerSettings" Target="../printerSettings/printerSettings36.bin"/><Relationship Id="rId6" Type="http://schemas.openxmlformats.org/officeDocument/2006/relationships/ctrlProp" Target="../ctrlProps/ctrlProp712.xml"/><Relationship Id="rId11" Type="http://schemas.openxmlformats.org/officeDocument/2006/relationships/ctrlProp" Target="../ctrlProps/ctrlProp717.xml"/><Relationship Id="rId24" Type="http://schemas.openxmlformats.org/officeDocument/2006/relationships/ctrlProp" Target="../ctrlProps/ctrlProp730.xml"/><Relationship Id="rId5" Type="http://schemas.openxmlformats.org/officeDocument/2006/relationships/ctrlProp" Target="../ctrlProps/ctrlProp711.xml"/><Relationship Id="rId15" Type="http://schemas.openxmlformats.org/officeDocument/2006/relationships/ctrlProp" Target="../ctrlProps/ctrlProp721.xml"/><Relationship Id="rId23" Type="http://schemas.openxmlformats.org/officeDocument/2006/relationships/ctrlProp" Target="../ctrlProps/ctrlProp729.xml"/><Relationship Id="rId10" Type="http://schemas.openxmlformats.org/officeDocument/2006/relationships/ctrlProp" Target="../ctrlProps/ctrlProp716.xml"/><Relationship Id="rId19" Type="http://schemas.openxmlformats.org/officeDocument/2006/relationships/ctrlProp" Target="../ctrlProps/ctrlProp725.xml"/><Relationship Id="rId4" Type="http://schemas.openxmlformats.org/officeDocument/2006/relationships/ctrlProp" Target="../ctrlProps/ctrlProp710.xml"/><Relationship Id="rId9" Type="http://schemas.openxmlformats.org/officeDocument/2006/relationships/ctrlProp" Target="../ctrlProps/ctrlProp715.xml"/><Relationship Id="rId14" Type="http://schemas.openxmlformats.org/officeDocument/2006/relationships/ctrlProp" Target="../ctrlProps/ctrlProp720.xml"/><Relationship Id="rId22" Type="http://schemas.openxmlformats.org/officeDocument/2006/relationships/ctrlProp" Target="../ctrlProps/ctrlProp728.xml"/></Relationships>
</file>

<file path=xl/worksheets/_rels/sheet37.xml.rels><?xml version="1.0" encoding="UTF-8" standalone="yes"?>
<Relationships xmlns="http://schemas.openxmlformats.org/package/2006/relationships"><Relationship Id="rId8" Type="http://schemas.openxmlformats.org/officeDocument/2006/relationships/ctrlProp" Target="../ctrlProps/ctrlProp735.xml"/><Relationship Id="rId13" Type="http://schemas.openxmlformats.org/officeDocument/2006/relationships/ctrlProp" Target="../ctrlProps/ctrlProp740.xml"/><Relationship Id="rId18" Type="http://schemas.openxmlformats.org/officeDocument/2006/relationships/ctrlProp" Target="../ctrlProps/ctrlProp745.xml"/><Relationship Id="rId26" Type="http://schemas.openxmlformats.org/officeDocument/2006/relationships/ctrlProp" Target="../ctrlProps/ctrlProp753.xml"/><Relationship Id="rId3" Type="http://schemas.openxmlformats.org/officeDocument/2006/relationships/vmlDrawing" Target="../drawings/vmlDrawing34.vml"/><Relationship Id="rId21" Type="http://schemas.openxmlformats.org/officeDocument/2006/relationships/ctrlProp" Target="../ctrlProps/ctrlProp748.xml"/><Relationship Id="rId7" Type="http://schemas.openxmlformats.org/officeDocument/2006/relationships/ctrlProp" Target="../ctrlProps/ctrlProp734.xml"/><Relationship Id="rId12" Type="http://schemas.openxmlformats.org/officeDocument/2006/relationships/ctrlProp" Target="../ctrlProps/ctrlProp739.xml"/><Relationship Id="rId17" Type="http://schemas.openxmlformats.org/officeDocument/2006/relationships/ctrlProp" Target="../ctrlProps/ctrlProp744.xml"/><Relationship Id="rId25" Type="http://schemas.openxmlformats.org/officeDocument/2006/relationships/ctrlProp" Target="../ctrlProps/ctrlProp752.xml"/><Relationship Id="rId2" Type="http://schemas.openxmlformats.org/officeDocument/2006/relationships/drawing" Target="../drawings/drawing33.xml"/><Relationship Id="rId16" Type="http://schemas.openxmlformats.org/officeDocument/2006/relationships/ctrlProp" Target="../ctrlProps/ctrlProp743.xml"/><Relationship Id="rId20" Type="http://schemas.openxmlformats.org/officeDocument/2006/relationships/ctrlProp" Target="../ctrlProps/ctrlProp747.xml"/><Relationship Id="rId1" Type="http://schemas.openxmlformats.org/officeDocument/2006/relationships/printerSettings" Target="../printerSettings/printerSettings37.bin"/><Relationship Id="rId6" Type="http://schemas.openxmlformats.org/officeDocument/2006/relationships/ctrlProp" Target="../ctrlProps/ctrlProp733.xml"/><Relationship Id="rId11" Type="http://schemas.openxmlformats.org/officeDocument/2006/relationships/ctrlProp" Target="../ctrlProps/ctrlProp738.xml"/><Relationship Id="rId24" Type="http://schemas.openxmlformats.org/officeDocument/2006/relationships/ctrlProp" Target="../ctrlProps/ctrlProp751.xml"/><Relationship Id="rId5" Type="http://schemas.openxmlformats.org/officeDocument/2006/relationships/ctrlProp" Target="../ctrlProps/ctrlProp732.xml"/><Relationship Id="rId15" Type="http://schemas.openxmlformats.org/officeDocument/2006/relationships/ctrlProp" Target="../ctrlProps/ctrlProp742.xml"/><Relationship Id="rId23" Type="http://schemas.openxmlformats.org/officeDocument/2006/relationships/ctrlProp" Target="../ctrlProps/ctrlProp750.xml"/><Relationship Id="rId10" Type="http://schemas.openxmlformats.org/officeDocument/2006/relationships/ctrlProp" Target="../ctrlProps/ctrlProp737.xml"/><Relationship Id="rId19" Type="http://schemas.openxmlformats.org/officeDocument/2006/relationships/ctrlProp" Target="../ctrlProps/ctrlProp746.xml"/><Relationship Id="rId4" Type="http://schemas.openxmlformats.org/officeDocument/2006/relationships/ctrlProp" Target="../ctrlProps/ctrlProp731.xml"/><Relationship Id="rId9" Type="http://schemas.openxmlformats.org/officeDocument/2006/relationships/ctrlProp" Target="../ctrlProps/ctrlProp736.xml"/><Relationship Id="rId14" Type="http://schemas.openxmlformats.org/officeDocument/2006/relationships/ctrlProp" Target="../ctrlProps/ctrlProp741.xml"/><Relationship Id="rId22" Type="http://schemas.openxmlformats.org/officeDocument/2006/relationships/ctrlProp" Target="../ctrlProps/ctrlProp749.xml"/></Relationships>
</file>

<file path=xl/worksheets/_rels/sheet38.xml.rels><?xml version="1.0" encoding="UTF-8" standalone="yes"?>
<Relationships xmlns="http://schemas.openxmlformats.org/package/2006/relationships"><Relationship Id="rId8" Type="http://schemas.openxmlformats.org/officeDocument/2006/relationships/ctrlProp" Target="../ctrlProps/ctrlProp758.xml"/><Relationship Id="rId13" Type="http://schemas.openxmlformats.org/officeDocument/2006/relationships/ctrlProp" Target="../ctrlProps/ctrlProp763.xml"/><Relationship Id="rId18" Type="http://schemas.openxmlformats.org/officeDocument/2006/relationships/ctrlProp" Target="../ctrlProps/ctrlProp768.xml"/><Relationship Id="rId26" Type="http://schemas.openxmlformats.org/officeDocument/2006/relationships/ctrlProp" Target="../ctrlProps/ctrlProp776.xml"/><Relationship Id="rId3" Type="http://schemas.openxmlformats.org/officeDocument/2006/relationships/vmlDrawing" Target="../drawings/vmlDrawing35.vml"/><Relationship Id="rId21" Type="http://schemas.openxmlformats.org/officeDocument/2006/relationships/ctrlProp" Target="../ctrlProps/ctrlProp771.xml"/><Relationship Id="rId7" Type="http://schemas.openxmlformats.org/officeDocument/2006/relationships/ctrlProp" Target="../ctrlProps/ctrlProp757.xml"/><Relationship Id="rId12" Type="http://schemas.openxmlformats.org/officeDocument/2006/relationships/ctrlProp" Target="../ctrlProps/ctrlProp762.xml"/><Relationship Id="rId17" Type="http://schemas.openxmlformats.org/officeDocument/2006/relationships/ctrlProp" Target="../ctrlProps/ctrlProp767.xml"/><Relationship Id="rId25" Type="http://schemas.openxmlformats.org/officeDocument/2006/relationships/ctrlProp" Target="../ctrlProps/ctrlProp775.xml"/><Relationship Id="rId2" Type="http://schemas.openxmlformats.org/officeDocument/2006/relationships/drawing" Target="../drawings/drawing34.xml"/><Relationship Id="rId16" Type="http://schemas.openxmlformats.org/officeDocument/2006/relationships/ctrlProp" Target="../ctrlProps/ctrlProp766.xml"/><Relationship Id="rId20" Type="http://schemas.openxmlformats.org/officeDocument/2006/relationships/ctrlProp" Target="../ctrlProps/ctrlProp770.xml"/><Relationship Id="rId29" Type="http://schemas.openxmlformats.org/officeDocument/2006/relationships/ctrlProp" Target="../ctrlProps/ctrlProp779.xml"/><Relationship Id="rId1" Type="http://schemas.openxmlformats.org/officeDocument/2006/relationships/printerSettings" Target="../printerSettings/printerSettings38.bin"/><Relationship Id="rId6" Type="http://schemas.openxmlformats.org/officeDocument/2006/relationships/ctrlProp" Target="../ctrlProps/ctrlProp756.xml"/><Relationship Id="rId11" Type="http://schemas.openxmlformats.org/officeDocument/2006/relationships/ctrlProp" Target="../ctrlProps/ctrlProp761.xml"/><Relationship Id="rId24" Type="http://schemas.openxmlformats.org/officeDocument/2006/relationships/ctrlProp" Target="../ctrlProps/ctrlProp774.xml"/><Relationship Id="rId32" Type="http://schemas.openxmlformats.org/officeDocument/2006/relationships/ctrlProp" Target="../ctrlProps/ctrlProp782.xml"/><Relationship Id="rId5" Type="http://schemas.openxmlformats.org/officeDocument/2006/relationships/ctrlProp" Target="../ctrlProps/ctrlProp755.xml"/><Relationship Id="rId15" Type="http://schemas.openxmlformats.org/officeDocument/2006/relationships/ctrlProp" Target="../ctrlProps/ctrlProp765.xml"/><Relationship Id="rId23" Type="http://schemas.openxmlformats.org/officeDocument/2006/relationships/ctrlProp" Target="../ctrlProps/ctrlProp773.xml"/><Relationship Id="rId28" Type="http://schemas.openxmlformats.org/officeDocument/2006/relationships/ctrlProp" Target="../ctrlProps/ctrlProp778.xml"/><Relationship Id="rId10" Type="http://schemas.openxmlformats.org/officeDocument/2006/relationships/ctrlProp" Target="../ctrlProps/ctrlProp760.xml"/><Relationship Id="rId19" Type="http://schemas.openxmlformats.org/officeDocument/2006/relationships/ctrlProp" Target="../ctrlProps/ctrlProp769.xml"/><Relationship Id="rId31" Type="http://schemas.openxmlformats.org/officeDocument/2006/relationships/ctrlProp" Target="../ctrlProps/ctrlProp781.xml"/><Relationship Id="rId4" Type="http://schemas.openxmlformats.org/officeDocument/2006/relationships/ctrlProp" Target="../ctrlProps/ctrlProp754.xml"/><Relationship Id="rId9" Type="http://schemas.openxmlformats.org/officeDocument/2006/relationships/ctrlProp" Target="../ctrlProps/ctrlProp759.xml"/><Relationship Id="rId14" Type="http://schemas.openxmlformats.org/officeDocument/2006/relationships/ctrlProp" Target="../ctrlProps/ctrlProp764.xml"/><Relationship Id="rId22" Type="http://schemas.openxmlformats.org/officeDocument/2006/relationships/ctrlProp" Target="../ctrlProps/ctrlProp772.xml"/><Relationship Id="rId27" Type="http://schemas.openxmlformats.org/officeDocument/2006/relationships/ctrlProp" Target="../ctrlProps/ctrlProp777.xml"/><Relationship Id="rId30" Type="http://schemas.openxmlformats.org/officeDocument/2006/relationships/ctrlProp" Target="../ctrlProps/ctrlProp780.xml"/></Relationships>
</file>

<file path=xl/worksheets/_rels/sheet39.xml.rels><?xml version="1.0" encoding="UTF-8" standalone="yes"?>
<Relationships xmlns="http://schemas.openxmlformats.org/package/2006/relationships"><Relationship Id="rId13" Type="http://schemas.openxmlformats.org/officeDocument/2006/relationships/ctrlProp" Target="../ctrlProps/ctrlProp792.xml"/><Relationship Id="rId18" Type="http://schemas.openxmlformats.org/officeDocument/2006/relationships/ctrlProp" Target="../ctrlProps/ctrlProp797.xml"/><Relationship Id="rId26" Type="http://schemas.openxmlformats.org/officeDocument/2006/relationships/ctrlProp" Target="../ctrlProps/ctrlProp805.xml"/><Relationship Id="rId39" Type="http://schemas.openxmlformats.org/officeDocument/2006/relationships/ctrlProp" Target="../ctrlProps/ctrlProp818.xml"/><Relationship Id="rId21" Type="http://schemas.openxmlformats.org/officeDocument/2006/relationships/ctrlProp" Target="../ctrlProps/ctrlProp800.xml"/><Relationship Id="rId34" Type="http://schemas.openxmlformats.org/officeDocument/2006/relationships/ctrlProp" Target="../ctrlProps/ctrlProp813.xml"/><Relationship Id="rId42" Type="http://schemas.openxmlformats.org/officeDocument/2006/relationships/ctrlProp" Target="../ctrlProps/ctrlProp821.xml"/><Relationship Id="rId47" Type="http://schemas.openxmlformats.org/officeDocument/2006/relationships/ctrlProp" Target="../ctrlProps/ctrlProp826.xml"/><Relationship Id="rId50" Type="http://schemas.openxmlformats.org/officeDocument/2006/relationships/ctrlProp" Target="../ctrlProps/ctrlProp829.xml"/><Relationship Id="rId55" Type="http://schemas.openxmlformats.org/officeDocument/2006/relationships/ctrlProp" Target="../ctrlProps/ctrlProp834.xml"/><Relationship Id="rId7" Type="http://schemas.openxmlformats.org/officeDocument/2006/relationships/ctrlProp" Target="../ctrlProps/ctrlProp786.xml"/><Relationship Id="rId2" Type="http://schemas.openxmlformats.org/officeDocument/2006/relationships/drawing" Target="../drawings/drawing35.xml"/><Relationship Id="rId16" Type="http://schemas.openxmlformats.org/officeDocument/2006/relationships/ctrlProp" Target="../ctrlProps/ctrlProp795.xml"/><Relationship Id="rId29" Type="http://schemas.openxmlformats.org/officeDocument/2006/relationships/ctrlProp" Target="../ctrlProps/ctrlProp808.xml"/><Relationship Id="rId11" Type="http://schemas.openxmlformats.org/officeDocument/2006/relationships/ctrlProp" Target="../ctrlProps/ctrlProp790.xml"/><Relationship Id="rId24" Type="http://schemas.openxmlformats.org/officeDocument/2006/relationships/ctrlProp" Target="../ctrlProps/ctrlProp803.xml"/><Relationship Id="rId32" Type="http://schemas.openxmlformats.org/officeDocument/2006/relationships/ctrlProp" Target="../ctrlProps/ctrlProp811.xml"/><Relationship Id="rId37" Type="http://schemas.openxmlformats.org/officeDocument/2006/relationships/ctrlProp" Target="../ctrlProps/ctrlProp816.xml"/><Relationship Id="rId40" Type="http://schemas.openxmlformats.org/officeDocument/2006/relationships/ctrlProp" Target="../ctrlProps/ctrlProp819.xml"/><Relationship Id="rId45" Type="http://schemas.openxmlformats.org/officeDocument/2006/relationships/ctrlProp" Target="../ctrlProps/ctrlProp824.xml"/><Relationship Id="rId53" Type="http://schemas.openxmlformats.org/officeDocument/2006/relationships/ctrlProp" Target="../ctrlProps/ctrlProp832.xml"/><Relationship Id="rId58" Type="http://schemas.openxmlformats.org/officeDocument/2006/relationships/ctrlProp" Target="../ctrlProps/ctrlProp837.xml"/><Relationship Id="rId5" Type="http://schemas.openxmlformats.org/officeDocument/2006/relationships/ctrlProp" Target="../ctrlProps/ctrlProp784.xml"/><Relationship Id="rId61" Type="http://schemas.openxmlformats.org/officeDocument/2006/relationships/ctrlProp" Target="../ctrlProps/ctrlProp840.xml"/><Relationship Id="rId19" Type="http://schemas.openxmlformats.org/officeDocument/2006/relationships/ctrlProp" Target="../ctrlProps/ctrlProp798.xml"/><Relationship Id="rId14" Type="http://schemas.openxmlformats.org/officeDocument/2006/relationships/ctrlProp" Target="../ctrlProps/ctrlProp793.xml"/><Relationship Id="rId22" Type="http://schemas.openxmlformats.org/officeDocument/2006/relationships/ctrlProp" Target="../ctrlProps/ctrlProp801.xml"/><Relationship Id="rId27" Type="http://schemas.openxmlformats.org/officeDocument/2006/relationships/ctrlProp" Target="../ctrlProps/ctrlProp806.xml"/><Relationship Id="rId30" Type="http://schemas.openxmlformats.org/officeDocument/2006/relationships/ctrlProp" Target="../ctrlProps/ctrlProp809.xml"/><Relationship Id="rId35" Type="http://schemas.openxmlformats.org/officeDocument/2006/relationships/ctrlProp" Target="../ctrlProps/ctrlProp814.xml"/><Relationship Id="rId43" Type="http://schemas.openxmlformats.org/officeDocument/2006/relationships/ctrlProp" Target="../ctrlProps/ctrlProp822.xml"/><Relationship Id="rId48" Type="http://schemas.openxmlformats.org/officeDocument/2006/relationships/ctrlProp" Target="../ctrlProps/ctrlProp827.xml"/><Relationship Id="rId56" Type="http://schemas.openxmlformats.org/officeDocument/2006/relationships/ctrlProp" Target="../ctrlProps/ctrlProp835.xml"/><Relationship Id="rId8" Type="http://schemas.openxmlformats.org/officeDocument/2006/relationships/ctrlProp" Target="../ctrlProps/ctrlProp787.xml"/><Relationship Id="rId51" Type="http://schemas.openxmlformats.org/officeDocument/2006/relationships/ctrlProp" Target="../ctrlProps/ctrlProp830.xml"/><Relationship Id="rId3" Type="http://schemas.openxmlformats.org/officeDocument/2006/relationships/vmlDrawing" Target="../drawings/vmlDrawing36.vml"/><Relationship Id="rId12" Type="http://schemas.openxmlformats.org/officeDocument/2006/relationships/ctrlProp" Target="../ctrlProps/ctrlProp791.xml"/><Relationship Id="rId17" Type="http://schemas.openxmlformats.org/officeDocument/2006/relationships/ctrlProp" Target="../ctrlProps/ctrlProp796.xml"/><Relationship Id="rId25" Type="http://schemas.openxmlformats.org/officeDocument/2006/relationships/ctrlProp" Target="../ctrlProps/ctrlProp804.xml"/><Relationship Id="rId33" Type="http://schemas.openxmlformats.org/officeDocument/2006/relationships/ctrlProp" Target="../ctrlProps/ctrlProp812.xml"/><Relationship Id="rId38" Type="http://schemas.openxmlformats.org/officeDocument/2006/relationships/ctrlProp" Target="../ctrlProps/ctrlProp817.xml"/><Relationship Id="rId46" Type="http://schemas.openxmlformats.org/officeDocument/2006/relationships/ctrlProp" Target="../ctrlProps/ctrlProp825.xml"/><Relationship Id="rId59" Type="http://schemas.openxmlformats.org/officeDocument/2006/relationships/ctrlProp" Target="../ctrlProps/ctrlProp838.xml"/><Relationship Id="rId20" Type="http://schemas.openxmlformats.org/officeDocument/2006/relationships/ctrlProp" Target="../ctrlProps/ctrlProp799.xml"/><Relationship Id="rId41" Type="http://schemas.openxmlformats.org/officeDocument/2006/relationships/ctrlProp" Target="../ctrlProps/ctrlProp820.xml"/><Relationship Id="rId54" Type="http://schemas.openxmlformats.org/officeDocument/2006/relationships/ctrlProp" Target="../ctrlProps/ctrlProp833.xml"/><Relationship Id="rId1" Type="http://schemas.openxmlformats.org/officeDocument/2006/relationships/printerSettings" Target="../printerSettings/printerSettings39.bin"/><Relationship Id="rId6" Type="http://schemas.openxmlformats.org/officeDocument/2006/relationships/ctrlProp" Target="../ctrlProps/ctrlProp785.xml"/><Relationship Id="rId15" Type="http://schemas.openxmlformats.org/officeDocument/2006/relationships/ctrlProp" Target="../ctrlProps/ctrlProp794.xml"/><Relationship Id="rId23" Type="http://schemas.openxmlformats.org/officeDocument/2006/relationships/ctrlProp" Target="../ctrlProps/ctrlProp802.xml"/><Relationship Id="rId28" Type="http://schemas.openxmlformats.org/officeDocument/2006/relationships/ctrlProp" Target="../ctrlProps/ctrlProp807.xml"/><Relationship Id="rId36" Type="http://schemas.openxmlformats.org/officeDocument/2006/relationships/ctrlProp" Target="../ctrlProps/ctrlProp815.xml"/><Relationship Id="rId49" Type="http://schemas.openxmlformats.org/officeDocument/2006/relationships/ctrlProp" Target="../ctrlProps/ctrlProp828.xml"/><Relationship Id="rId57" Type="http://schemas.openxmlformats.org/officeDocument/2006/relationships/ctrlProp" Target="../ctrlProps/ctrlProp836.xml"/><Relationship Id="rId10" Type="http://schemas.openxmlformats.org/officeDocument/2006/relationships/ctrlProp" Target="../ctrlProps/ctrlProp789.xml"/><Relationship Id="rId31" Type="http://schemas.openxmlformats.org/officeDocument/2006/relationships/ctrlProp" Target="../ctrlProps/ctrlProp810.xml"/><Relationship Id="rId44" Type="http://schemas.openxmlformats.org/officeDocument/2006/relationships/ctrlProp" Target="../ctrlProps/ctrlProp823.xml"/><Relationship Id="rId52" Type="http://schemas.openxmlformats.org/officeDocument/2006/relationships/ctrlProp" Target="../ctrlProps/ctrlProp831.xml"/><Relationship Id="rId60" Type="http://schemas.openxmlformats.org/officeDocument/2006/relationships/ctrlProp" Target="../ctrlProps/ctrlProp839.xml"/><Relationship Id="rId4" Type="http://schemas.openxmlformats.org/officeDocument/2006/relationships/ctrlProp" Target="../ctrlProps/ctrlProp783.xml"/><Relationship Id="rId9" Type="http://schemas.openxmlformats.org/officeDocument/2006/relationships/ctrlProp" Target="../ctrlProps/ctrlProp788.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0.xml.rels><?xml version="1.0" encoding="UTF-8" standalone="yes"?>
<Relationships xmlns="http://schemas.openxmlformats.org/package/2006/relationships"><Relationship Id="rId8" Type="http://schemas.openxmlformats.org/officeDocument/2006/relationships/ctrlProp" Target="../ctrlProps/ctrlProp845.xml"/><Relationship Id="rId13" Type="http://schemas.openxmlformats.org/officeDocument/2006/relationships/ctrlProp" Target="../ctrlProps/ctrlProp850.xml"/><Relationship Id="rId18" Type="http://schemas.openxmlformats.org/officeDocument/2006/relationships/ctrlProp" Target="../ctrlProps/ctrlProp855.xml"/><Relationship Id="rId3" Type="http://schemas.openxmlformats.org/officeDocument/2006/relationships/vmlDrawing" Target="../drawings/vmlDrawing37.vml"/><Relationship Id="rId21" Type="http://schemas.openxmlformats.org/officeDocument/2006/relationships/ctrlProp" Target="../ctrlProps/ctrlProp858.xml"/><Relationship Id="rId7" Type="http://schemas.openxmlformats.org/officeDocument/2006/relationships/ctrlProp" Target="../ctrlProps/ctrlProp844.xml"/><Relationship Id="rId12" Type="http://schemas.openxmlformats.org/officeDocument/2006/relationships/ctrlProp" Target="../ctrlProps/ctrlProp849.xml"/><Relationship Id="rId17" Type="http://schemas.openxmlformats.org/officeDocument/2006/relationships/ctrlProp" Target="../ctrlProps/ctrlProp854.xml"/><Relationship Id="rId2" Type="http://schemas.openxmlformats.org/officeDocument/2006/relationships/drawing" Target="../drawings/drawing36.xml"/><Relationship Id="rId16" Type="http://schemas.openxmlformats.org/officeDocument/2006/relationships/ctrlProp" Target="../ctrlProps/ctrlProp853.xml"/><Relationship Id="rId20" Type="http://schemas.openxmlformats.org/officeDocument/2006/relationships/ctrlProp" Target="../ctrlProps/ctrlProp857.xml"/><Relationship Id="rId1" Type="http://schemas.openxmlformats.org/officeDocument/2006/relationships/printerSettings" Target="../printerSettings/printerSettings40.bin"/><Relationship Id="rId6" Type="http://schemas.openxmlformats.org/officeDocument/2006/relationships/ctrlProp" Target="../ctrlProps/ctrlProp843.xml"/><Relationship Id="rId11" Type="http://schemas.openxmlformats.org/officeDocument/2006/relationships/ctrlProp" Target="../ctrlProps/ctrlProp848.xml"/><Relationship Id="rId5" Type="http://schemas.openxmlformats.org/officeDocument/2006/relationships/ctrlProp" Target="../ctrlProps/ctrlProp842.xml"/><Relationship Id="rId15" Type="http://schemas.openxmlformats.org/officeDocument/2006/relationships/ctrlProp" Target="../ctrlProps/ctrlProp852.xml"/><Relationship Id="rId10" Type="http://schemas.openxmlformats.org/officeDocument/2006/relationships/ctrlProp" Target="../ctrlProps/ctrlProp847.xml"/><Relationship Id="rId19" Type="http://schemas.openxmlformats.org/officeDocument/2006/relationships/ctrlProp" Target="../ctrlProps/ctrlProp856.xml"/><Relationship Id="rId4" Type="http://schemas.openxmlformats.org/officeDocument/2006/relationships/ctrlProp" Target="../ctrlProps/ctrlProp841.xml"/><Relationship Id="rId9" Type="http://schemas.openxmlformats.org/officeDocument/2006/relationships/ctrlProp" Target="../ctrlProps/ctrlProp846.xml"/><Relationship Id="rId14" Type="http://schemas.openxmlformats.org/officeDocument/2006/relationships/ctrlProp" Target="../ctrlProps/ctrlProp851.xml"/></Relationships>
</file>

<file path=xl/worksheets/_rels/sheet41.xml.rels><?xml version="1.0" encoding="UTF-8" standalone="yes"?>
<Relationships xmlns="http://schemas.openxmlformats.org/package/2006/relationships"><Relationship Id="rId8" Type="http://schemas.openxmlformats.org/officeDocument/2006/relationships/ctrlProp" Target="../ctrlProps/ctrlProp863.xml"/><Relationship Id="rId13" Type="http://schemas.openxmlformats.org/officeDocument/2006/relationships/ctrlProp" Target="../ctrlProps/ctrlProp868.xml"/><Relationship Id="rId3" Type="http://schemas.openxmlformats.org/officeDocument/2006/relationships/vmlDrawing" Target="../drawings/vmlDrawing38.vml"/><Relationship Id="rId7" Type="http://schemas.openxmlformats.org/officeDocument/2006/relationships/ctrlProp" Target="../ctrlProps/ctrlProp862.xml"/><Relationship Id="rId12" Type="http://schemas.openxmlformats.org/officeDocument/2006/relationships/ctrlProp" Target="../ctrlProps/ctrlProp867.xml"/><Relationship Id="rId2" Type="http://schemas.openxmlformats.org/officeDocument/2006/relationships/drawing" Target="../drawings/drawing37.xml"/><Relationship Id="rId1" Type="http://schemas.openxmlformats.org/officeDocument/2006/relationships/printerSettings" Target="../printerSettings/printerSettings41.bin"/><Relationship Id="rId6" Type="http://schemas.openxmlformats.org/officeDocument/2006/relationships/ctrlProp" Target="../ctrlProps/ctrlProp861.xml"/><Relationship Id="rId11" Type="http://schemas.openxmlformats.org/officeDocument/2006/relationships/ctrlProp" Target="../ctrlProps/ctrlProp866.xml"/><Relationship Id="rId5" Type="http://schemas.openxmlformats.org/officeDocument/2006/relationships/ctrlProp" Target="../ctrlProps/ctrlProp860.xml"/><Relationship Id="rId10" Type="http://schemas.openxmlformats.org/officeDocument/2006/relationships/ctrlProp" Target="../ctrlProps/ctrlProp865.xml"/><Relationship Id="rId4" Type="http://schemas.openxmlformats.org/officeDocument/2006/relationships/ctrlProp" Target="../ctrlProps/ctrlProp859.xml"/><Relationship Id="rId9" Type="http://schemas.openxmlformats.org/officeDocument/2006/relationships/ctrlProp" Target="../ctrlProps/ctrlProp864.xml"/><Relationship Id="rId14" Type="http://schemas.openxmlformats.org/officeDocument/2006/relationships/ctrlProp" Target="../ctrlProps/ctrlProp869.xml"/></Relationships>
</file>

<file path=xl/worksheets/_rels/sheet42.xml.rels><?xml version="1.0" encoding="UTF-8" standalone="yes"?>
<Relationships xmlns="http://schemas.openxmlformats.org/package/2006/relationships"><Relationship Id="rId13" Type="http://schemas.openxmlformats.org/officeDocument/2006/relationships/ctrlProp" Target="../ctrlProps/ctrlProp879.xml"/><Relationship Id="rId18" Type="http://schemas.openxmlformats.org/officeDocument/2006/relationships/ctrlProp" Target="../ctrlProps/ctrlProp884.xml"/><Relationship Id="rId26" Type="http://schemas.openxmlformats.org/officeDocument/2006/relationships/ctrlProp" Target="../ctrlProps/ctrlProp892.xml"/><Relationship Id="rId39" Type="http://schemas.openxmlformats.org/officeDocument/2006/relationships/ctrlProp" Target="../ctrlProps/ctrlProp905.xml"/><Relationship Id="rId21" Type="http://schemas.openxmlformats.org/officeDocument/2006/relationships/ctrlProp" Target="../ctrlProps/ctrlProp887.xml"/><Relationship Id="rId34" Type="http://schemas.openxmlformats.org/officeDocument/2006/relationships/ctrlProp" Target="../ctrlProps/ctrlProp900.xml"/><Relationship Id="rId42" Type="http://schemas.openxmlformats.org/officeDocument/2006/relationships/ctrlProp" Target="../ctrlProps/ctrlProp908.xml"/><Relationship Id="rId7" Type="http://schemas.openxmlformats.org/officeDocument/2006/relationships/ctrlProp" Target="../ctrlProps/ctrlProp873.xml"/><Relationship Id="rId2" Type="http://schemas.openxmlformats.org/officeDocument/2006/relationships/drawing" Target="../drawings/drawing38.xml"/><Relationship Id="rId16" Type="http://schemas.openxmlformats.org/officeDocument/2006/relationships/ctrlProp" Target="../ctrlProps/ctrlProp882.xml"/><Relationship Id="rId20" Type="http://schemas.openxmlformats.org/officeDocument/2006/relationships/ctrlProp" Target="../ctrlProps/ctrlProp886.xml"/><Relationship Id="rId29" Type="http://schemas.openxmlformats.org/officeDocument/2006/relationships/ctrlProp" Target="../ctrlProps/ctrlProp895.xml"/><Relationship Id="rId41" Type="http://schemas.openxmlformats.org/officeDocument/2006/relationships/ctrlProp" Target="../ctrlProps/ctrlProp907.xml"/><Relationship Id="rId1" Type="http://schemas.openxmlformats.org/officeDocument/2006/relationships/printerSettings" Target="../printerSettings/printerSettings42.bin"/><Relationship Id="rId6" Type="http://schemas.openxmlformats.org/officeDocument/2006/relationships/ctrlProp" Target="../ctrlProps/ctrlProp872.xml"/><Relationship Id="rId11" Type="http://schemas.openxmlformats.org/officeDocument/2006/relationships/ctrlProp" Target="../ctrlProps/ctrlProp877.xml"/><Relationship Id="rId24" Type="http://schemas.openxmlformats.org/officeDocument/2006/relationships/ctrlProp" Target="../ctrlProps/ctrlProp890.xml"/><Relationship Id="rId32" Type="http://schemas.openxmlformats.org/officeDocument/2006/relationships/ctrlProp" Target="../ctrlProps/ctrlProp898.xml"/><Relationship Id="rId37" Type="http://schemas.openxmlformats.org/officeDocument/2006/relationships/ctrlProp" Target="../ctrlProps/ctrlProp903.xml"/><Relationship Id="rId40" Type="http://schemas.openxmlformats.org/officeDocument/2006/relationships/ctrlProp" Target="../ctrlProps/ctrlProp906.xml"/><Relationship Id="rId5" Type="http://schemas.openxmlformats.org/officeDocument/2006/relationships/ctrlProp" Target="../ctrlProps/ctrlProp871.xml"/><Relationship Id="rId15" Type="http://schemas.openxmlformats.org/officeDocument/2006/relationships/ctrlProp" Target="../ctrlProps/ctrlProp881.xml"/><Relationship Id="rId23" Type="http://schemas.openxmlformats.org/officeDocument/2006/relationships/ctrlProp" Target="../ctrlProps/ctrlProp889.xml"/><Relationship Id="rId28" Type="http://schemas.openxmlformats.org/officeDocument/2006/relationships/ctrlProp" Target="../ctrlProps/ctrlProp894.xml"/><Relationship Id="rId36" Type="http://schemas.openxmlformats.org/officeDocument/2006/relationships/ctrlProp" Target="../ctrlProps/ctrlProp902.xml"/><Relationship Id="rId10" Type="http://schemas.openxmlformats.org/officeDocument/2006/relationships/ctrlProp" Target="../ctrlProps/ctrlProp876.xml"/><Relationship Id="rId19" Type="http://schemas.openxmlformats.org/officeDocument/2006/relationships/ctrlProp" Target="../ctrlProps/ctrlProp885.xml"/><Relationship Id="rId31" Type="http://schemas.openxmlformats.org/officeDocument/2006/relationships/ctrlProp" Target="../ctrlProps/ctrlProp897.xml"/><Relationship Id="rId44" Type="http://schemas.openxmlformats.org/officeDocument/2006/relationships/ctrlProp" Target="../ctrlProps/ctrlProp910.xml"/><Relationship Id="rId4" Type="http://schemas.openxmlformats.org/officeDocument/2006/relationships/ctrlProp" Target="../ctrlProps/ctrlProp870.xml"/><Relationship Id="rId9" Type="http://schemas.openxmlformats.org/officeDocument/2006/relationships/ctrlProp" Target="../ctrlProps/ctrlProp875.xml"/><Relationship Id="rId14" Type="http://schemas.openxmlformats.org/officeDocument/2006/relationships/ctrlProp" Target="../ctrlProps/ctrlProp880.xml"/><Relationship Id="rId22" Type="http://schemas.openxmlformats.org/officeDocument/2006/relationships/ctrlProp" Target="../ctrlProps/ctrlProp888.xml"/><Relationship Id="rId27" Type="http://schemas.openxmlformats.org/officeDocument/2006/relationships/ctrlProp" Target="../ctrlProps/ctrlProp893.xml"/><Relationship Id="rId30" Type="http://schemas.openxmlformats.org/officeDocument/2006/relationships/ctrlProp" Target="../ctrlProps/ctrlProp896.xml"/><Relationship Id="rId35" Type="http://schemas.openxmlformats.org/officeDocument/2006/relationships/ctrlProp" Target="../ctrlProps/ctrlProp901.xml"/><Relationship Id="rId43" Type="http://schemas.openxmlformats.org/officeDocument/2006/relationships/ctrlProp" Target="../ctrlProps/ctrlProp909.xml"/><Relationship Id="rId8" Type="http://schemas.openxmlformats.org/officeDocument/2006/relationships/ctrlProp" Target="../ctrlProps/ctrlProp874.xml"/><Relationship Id="rId3" Type="http://schemas.openxmlformats.org/officeDocument/2006/relationships/vmlDrawing" Target="../drawings/vmlDrawing39.vml"/><Relationship Id="rId12" Type="http://schemas.openxmlformats.org/officeDocument/2006/relationships/ctrlProp" Target="../ctrlProps/ctrlProp878.xml"/><Relationship Id="rId17" Type="http://schemas.openxmlformats.org/officeDocument/2006/relationships/ctrlProp" Target="../ctrlProps/ctrlProp883.xml"/><Relationship Id="rId25" Type="http://schemas.openxmlformats.org/officeDocument/2006/relationships/ctrlProp" Target="../ctrlProps/ctrlProp891.xml"/><Relationship Id="rId33" Type="http://schemas.openxmlformats.org/officeDocument/2006/relationships/ctrlProp" Target="../ctrlProps/ctrlProp899.xml"/><Relationship Id="rId38" Type="http://schemas.openxmlformats.org/officeDocument/2006/relationships/ctrlProp" Target="../ctrlProps/ctrlProp904.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915.xml"/><Relationship Id="rId13" Type="http://schemas.openxmlformats.org/officeDocument/2006/relationships/ctrlProp" Target="../ctrlProps/ctrlProp920.xml"/><Relationship Id="rId3" Type="http://schemas.openxmlformats.org/officeDocument/2006/relationships/vmlDrawing" Target="../drawings/vmlDrawing40.vml"/><Relationship Id="rId7" Type="http://schemas.openxmlformats.org/officeDocument/2006/relationships/ctrlProp" Target="../ctrlProps/ctrlProp914.xml"/><Relationship Id="rId12" Type="http://schemas.openxmlformats.org/officeDocument/2006/relationships/ctrlProp" Target="../ctrlProps/ctrlProp919.xml"/><Relationship Id="rId17" Type="http://schemas.openxmlformats.org/officeDocument/2006/relationships/ctrlProp" Target="../ctrlProps/ctrlProp924.xml"/><Relationship Id="rId2" Type="http://schemas.openxmlformats.org/officeDocument/2006/relationships/drawing" Target="../drawings/drawing39.xml"/><Relationship Id="rId16" Type="http://schemas.openxmlformats.org/officeDocument/2006/relationships/ctrlProp" Target="../ctrlProps/ctrlProp923.xml"/><Relationship Id="rId1" Type="http://schemas.openxmlformats.org/officeDocument/2006/relationships/printerSettings" Target="../printerSettings/printerSettings43.bin"/><Relationship Id="rId6" Type="http://schemas.openxmlformats.org/officeDocument/2006/relationships/ctrlProp" Target="../ctrlProps/ctrlProp913.xml"/><Relationship Id="rId11" Type="http://schemas.openxmlformats.org/officeDocument/2006/relationships/ctrlProp" Target="../ctrlProps/ctrlProp918.xml"/><Relationship Id="rId5" Type="http://schemas.openxmlformats.org/officeDocument/2006/relationships/ctrlProp" Target="../ctrlProps/ctrlProp912.xml"/><Relationship Id="rId15" Type="http://schemas.openxmlformats.org/officeDocument/2006/relationships/ctrlProp" Target="../ctrlProps/ctrlProp922.xml"/><Relationship Id="rId10" Type="http://schemas.openxmlformats.org/officeDocument/2006/relationships/ctrlProp" Target="../ctrlProps/ctrlProp917.xml"/><Relationship Id="rId4" Type="http://schemas.openxmlformats.org/officeDocument/2006/relationships/ctrlProp" Target="../ctrlProps/ctrlProp911.xml"/><Relationship Id="rId9" Type="http://schemas.openxmlformats.org/officeDocument/2006/relationships/ctrlProp" Target="../ctrlProps/ctrlProp916.xml"/><Relationship Id="rId14" Type="http://schemas.openxmlformats.org/officeDocument/2006/relationships/ctrlProp" Target="../ctrlProps/ctrlProp921.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9" Type="http://schemas.openxmlformats.org/officeDocument/2006/relationships/ctrlProp" Target="../ctrlProps/ctrlProp38.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omments" Target="../comments3.xml"/><Relationship Id="rId7" Type="http://schemas.openxmlformats.org/officeDocument/2006/relationships/ctrlProp" Target="../ctrlProps/ctrlProp6.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10" Type="http://schemas.openxmlformats.org/officeDocument/2006/relationships/ctrlProp" Target="../ctrlProps/ctrlProp9.xml"/><Relationship Id="rId19" Type="http://schemas.openxmlformats.org/officeDocument/2006/relationships/ctrlProp" Target="../ctrlProps/ctrlProp18.xml"/><Relationship Id="rId31" Type="http://schemas.openxmlformats.org/officeDocument/2006/relationships/ctrlProp" Target="../ctrlProps/ctrlProp30.xml"/><Relationship Id="rId44" Type="http://schemas.openxmlformats.org/officeDocument/2006/relationships/ctrlProp" Target="../ctrlProps/ctrlProp43.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8" Type="http://schemas.openxmlformats.org/officeDocument/2006/relationships/ctrlProp" Target="../ctrlProps/ctrlProp7.xml"/><Relationship Id="rId3" Type="http://schemas.openxmlformats.org/officeDocument/2006/relationships/vmlDrawing" Target="../drawings/vmlDrawing3.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20" Type="http://schemas.openxmlformats.org/officeDocument/2006/relationships/ctrlProp" Target="../ctrlProps/ctrlProp19.xml"/><Relationship Id="rId41" Type="http://schemas.openxmlformats.org/officeDocument/2006/relationships/ctrlProp" Target="../ctrlProps/ctrlProp40.xml"/><Relationship Id="rId1" Type="http://schemas.openxmlformats.org/officeDocument/2006/relationships/printerSettings" Target="../printerSettings/printerSettings5.bin"/><Relationship Id="rId6"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58.xml"/><Relationship Id="rId18" Type="http://schemas.openxmlformats.org/officeDocument/2006/relationships/ctrlProp" Target="../ctrlProps/ctrlProp63.xml"/><Relationship Id="rId26" Type="http://schemas.openxmlformats.org/officeDocument/2006/relationships/ctrlProp" Target="../ctrlProps/ctrlProp71.xml"/><Relationship Id="rId39" Type="http://schemas.openxmlformats.org/officeDocument/2006/relationships/ctrlProp" Target="../ctrlProps/ctrlProp84.xml"/><Relationship Id="rId21" Type="http://schemas.openxmlformats.org/officeDocument/2006/relationships/ctrlProp" Target="../ctrlProps/ctrlProp66.xml"/><Relationship Id="rId34" Type="http://schemas.openxmlformats.org/officeDocument/2006/relationships/ctrlProp" Target="../ctrlProps/ctrlProp79.xml"/><Relationship Id="rId42" Type="http://schemas.openxmlformats.org/officeDocument/2006/relationships/ctrlProp" Target="../ctrlProps/ctrlProp87.xml"/><Relationship Id="rId7" Type="http://schemas.openxmlformats.org/officeDocument/2006/relationships/ctrlProp" Target="../ctrlProps/ctrlProp52.xml"/><Relationship Id="rId2" Type="http://schemas.openxmlformats.org/officeDocument/2006/relationships/drawing" Target="../drawings/drawing4.xml"/><Relationship Id="rId16" Type="http://schemas.openxmlformats.org/officeDocument/2006/relationships/ctrlProp" Target="../ctrlProps/ctrlProp61.xml"/><Relationship Id="rId20" Type="http://schemas.openxmlformats.org/officeDocument/2006/relationships/ctrlProp" Target="../ctrlProps/ctrlProp65.xml"/><Relationship Id="rId29" Type="http://schemas.openxmlformats.org/officeDocument/2006/relationships/ctrlProp" Target="../ctrlProps/ctrlProp74.xml"/><Relationship Id="rId41" Type="http://schemas.openxmlformats.org/officeDocument/2006/relationships/ctrlProp" Target="../ctrlProps/ctrlProp86.xml"/><Relationship Id="rId1" Type="http://schemas.openxmlformats.org/officeDocument/2006/relationships/printerSettings" Target="../printerSettings/printerSettings6.bin"/><Relationship Id="rId6" Type="http://schemas.openxmlformats.org/officeDocument/2006/relationships/ctrlProp" Target="../ctrlProps/ctrlProp51.xml"/><Relationship Id="rId11" Type="http://schemas.openxmlformats.org/officeDocument/2006/relationships/ctrlProp" Target="../ctrlProps/ctrlProp56.xml"/><Relationship Id="rId24" Type="http://schemas.openxmlformats.org/officeDocument/2006/relationships/ctrlProp" Target="../ctrlProps/ctrlProp69.xml"/><Relationship Id="rId32" Type="http://schemas.openxmlformats.org/officeDocument/2006/relationships/ctrlProp" Target="../ctrlProps/ctrlProp77.xml"/><Relationship Id="rId37" Type="http://schemas.openxmlformats.org/officeDocument/2006/relationships/ctrlProp" Target="../ctrlProps/ctrlProp82.xml"/><Relationship Id="rId40" Type="http://schemas.openxmlformats.org/officeDocument/2006/relationships/ctrlProp" Target="../ctrlProps/ctrlProp85.xml"/><Relationship Id="rId5" Type="http://schemas.openxmlformats.org/officeDocument/2006/relationships/ctrlProp" Target="../ctrlProps/ctrlProp50.xml"/><Relationship Id="rId15" Type="http://schemas.openxmlformats.org/officeDocument/2006/relationships/ctrlProp" Target="../ctrlProps/ctrlProp60.xml"/><Relationship Id="rId23" Type="http://schemas.openxmlformats.org/officeDocument/2006/relationships/ctrlProp" Target="../ctrlProps/ctrlProp68.xml"/><Relationship Id="rId28" Type="http://schemas.openxmlformats.org/officeDocument/2006/relationships/ctrlProp" Target="../ctrlProps/ctrlProp73.xml"/><Relationship Id="rId36" Type="http://schemas.openxmlformats.org/officeDocument/2006/relationships/ctrlProp" Target="../ctrlProps/ctrlProp81.xml"/><Relationship Id="rId10" Type="http://schemas.openxmlformats.org/officeDocument/2006/relationships/ctrlProp" Target="../ctrlProps/ctrlProp55.xml"/><Relationship Id="rId19" Type="http://schemas.openxmlformats.org/officeDocument/2006/relationships/ctrlProp" Target="../ctrlProps/ctrlProp64.xml"/><Relationship Id="rId31" Type="http://schemas.openxmlformats.org/officeDocument/2006/relationships/ctrlProp" Target="../ctrlProps/ctrlProp76.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 Id="rId22" Type="http://schemas.openxmlformats.org/officeDocument/2006/relationships/ctrlProp" Target="../ctrlProps/ctrlProp67.xml"/><Relationship Id="rId27" Type="http://schemas.openxmlformats.org/officeDocument/2006/relationships/ctrlProp" Target="../ctrlProps/ctrlProp72.xml"/><Relationship Id="rId30" Type="http://schemas.openxmlformats.org/officeDocument/2006/relationships/ctrlProp" Target="../ctrlProps/ctrlProp75.xml"/><Relationship Id="rId35" Type="http://schemas.openxmlformats.org/officeDocument/2006/relationships/ctrlProp" Target="../ctrlProps/ctrlProp80.xml"/><Relationship Id="rId43" Type="http://schemas.openxmlformats.org/officeDocument/2006/relationships/comments" Target="../comments4.xml"/><Relationship Id="rId8" Type="http://schemas.openxmlformats.org/officeDocument/2006/relationships/ctrlProp" Target="../ctrlProps/ctrlProp53.xml"/><Relationship Id="rId3" Type="http://schemas.openxmlformats.org/officeDocument/2006/relationships/vmlDrawing" Target="../drawings/vmlDrawing4.vml"/><Relationship Id="rId12" Type="http://schemas.openxmlformats.org/officeDocument/2006/relationships/ctrlProp" Target="../ctrlProps/ctrlProp57.xml"/><Relationship Id="rId17" Type="http://schemas.openxmlformats.org/officeDocument/2006/relationships/ctrlProp" Target="../ctrlProps/ctrlProp62.xml"/><Relationship Id="rId25" Type="http://schemas.openxmlformats.org/officeDocument/2006/relationships/ctrlProp" Target="../ctrlProps/ctrlProp70.xml"/><Relationship Id="rId33" Type="http://schemas.openxmlformats.org/officeDocument/2006/relationships/ctrlProp" Target="../ctrlProps/ctrlProp78.xml"/><Relationship Id="rId38" Type="http://schemas.openxmlformats.org/officeDocument/2006/relationships/ctrlProp" Target="../ctrlProps/ctrlProp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 Type="http://schemas.openxmlformats.org/officeDocument/2006/relationships/vmlDrawing" Target="../drawings/vmlDrawing5.vml"/><Relationship Id="rId21" Type="http://schemas.openxmlformats.org/officeDocument/2006/relationships/ctrlProp" Target="../ctrlProps/ctrlProp105.xml"/><Relationship Id="rId7" Type="http://schemas.openxmlformats.org/officeDocument/2006/relationships/ctrlProp" Target="../ctrlProps/ctrlProp91.x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2" Type="http://schemas.openxmlformats.org/officeDocument/2006/relationships/drawing" Target="../drawings/drawing5.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1" Type="http://schemas.openxmlformats.org/officeDocument/2006/relationships/printerSettings" Target="../printerSettings/printerSettings7.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1.xml"/><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 Type="http://schemas.openxmlformats.org/officeDocument/2006/relationships/vmlDrawing" Target="../drawings/vmlDrawing6.vml"/><Relationship Id="rId21" Type="http://schemas.openxmlformats.org/officeDocument/2006/relationships/ctrlProp" Target="../ctrlProps/ctrlProp134.xml"/><Relationship Id="rId7" Type="http://schemas.openxmlformats.org/officeDocument/2006/relationships/ctrlProp" Target="../ctrlProps/ctrlProp120.x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2" Type="http://schemas.openxmlformats.org/officeDocument/2006/relationships/drawing" Target="../drawings/drawing6.xml"/><Relationship Id="rId16" Type="http://schemas.openxmlformats.org/officeDocument/2006/relationships/ctrlProp" Target="../ctrlProps/ctrlProp129.xml"/><Relationship Id="rId20" Type="http://schemas.openxmlformats.org/officeDocument/2006/relationships/ctrlProp" Target="../ctrlProps/ctrlProp133.xml"/><Relationship Id="rId29" Type="http://schemas.openxmlformats.org/officeDocument/2006/relationships/ctrlProp" Target="../ctrlProps/ctrlProp142.xml"/><Relationship Id="rId1" Type="http://schemas.openxmlformats.org/officeDocument/2006/relationships/printerSettings" Target="../printerSettings/printerSettings8.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omments" Target="../comments5.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7.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33" Type="http://schemas.openxmlformats.org/officeDocument/2006/relationships/comments" Target="../comments6.xml"/><Relationship Id="rId2" Type="http://schemas.openxmlformats.org/officeDocument/2006/relationships/drawing" Target="../drawings/drawing7.xml"/><Relationship Id="rId16" Type="http://schemas.openxmlformats.org/officeDocument/2006/relationships/ctrlProp" Target="../ctrlProps/ctrlProp156.xml"/><Relationship Id="rId20" Type="http://schemas.openxmlformats.org/officeDocument/2006/relationships/ctrlProp" Target="../ctrlProps/ctrlProp160.xml"/><Relationship Id="rId29" Type="http://schemas.openxmlformats.org/officeDocument/2006/relationships/ctrlProp" Target="../ctrlProps/ctrlProp169.xml"/><Relationship Id="rId1" Type="http://schemas.openxmlformats.org/officeDocument/2006/relationships/printerSettings" Target="../printerSettings/printerSettings9.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32" Type="http://schemas.openxmlformats.org/officeDocument/2006/relationships/ctrlProp" Target="../ctrlProps/ctrlProp172.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31" Type="http://schemas.openxmlformats.org/officeDocument/2006/relationships/ctrlProp" Target="../ctrlProps/ctrlProp171.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 Id="rId30" Type="http://schemas.openxmlformats.org/officeDocument/2006/relationships/ctrlProp" Target="../ctrlProps/ctrlProp170.xml"/><Relationship Id="rId8" Type="http://schemas.openxmlformats.org/officeDocument/2006/relationships/ctrlProp" Target="../ctrlProps/ctrlProp1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00FF"/>
  </sheetPr>
  <dimension ref="A1:BP45"/>
  <sheetViews>
    <sheetView showGridLines="0" tabSelected="1" view="pageBreakPreview" zoomScaleNormal="100" zoomScaleSheetLayoutView="100" workbookViewId="0">
      <selection activeCell="H2" sqref="H2"/>
    </sheetView>
  </sheetViews>
  <sheetFormatPr defaultColWidth="9" defaultRowHeight="13.5"/>
  <cols>
    <col min="1" max="1" width="1.625" style="2" customWidth="1"/>
    <col min="2" max="34" width="2.625" style="2" customWidth="1"/>
    <col min="35" max="35" width="2" style="2" customWidth="1"/>
    <col min="36" max="77" width="2.625" style="2" customWidth="1"/>
    <col min="78" max="16384" width="9" style="2"/>
  </cols>
  <sheetData>
    <row r="1" spans="1:67" ht="30"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L1" s="2549" t="s">
        <v>1732</v>
      </c>
      <c r="AM1" s="2549"/>
      <c r="AN1" s="2549"/>
      <c r="AO1" s="2549"/>
      <c r="AP1" s="2549"/>
    </row>
    <row r="2" spans="1:67" ht="30"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1:67" ht="30" customHeight="1">
      <c r="A3" s="1"/>
      <c r="B3" s="2557"/>
      <c r="C3" s="2557"/>
      <c r="D3" s="2557"/>
      <c r="E3" s="2557"/>
      <c r="F3" s="2557"/>
      <c r="G3" s="2557"/>
      <c r="H3" s="2557"/>
      <c r="I3" s="2557"/>
      <c r="J3" s="2557"/>
      <c r="K3" s="2557"/>
      <c r="L3" s="2557"/>
      <c r="M3" s="2557"/>
      <c r="N3" s="2557"/>
      <c r="O3" s="2557"/>
      <c r="P3" s="2557"/>
      <c r="Q3" s="2557"/>
      <c r="R3" s="2557"/>
      <c r="S3" s="2557"/>
      <c r="T3" s="2557"/>
      <c r="U3" s="2557"/>
      <c r="V3" s="2557"/>
      <c r="W3" s="2557"/>
      <c r="X3" s="2557"/>
      <c r="Y3" s="2557"/>
      <c r="Z3" s="2557"/>
      <c r="AA3" s="2557"/>
      <c r="AB3" s="2557"/>
      <c r="AC3" s="2557"/>
      <c r="AD3" s="2557"/>
      <c r="AE3" s="2557"/>
      <c r="AF3" s="2557"/>
      <c r="AG3" s="2557"/>
      <c r="AH3" s="2557"/>
    </row>
    <row r="4" spans="1:67" ht="30" customHeight="1">
      <c r="A4" s="1"/>
      <c r="C4" s="3"/>
      <c r="D4" s="2564" t="s">
        <v>1480</v>
      </c>
      <c r="E4" s="2564"/>
      <c r="F4" s="2564"/>
      <c r="G4" s="2565">
        <v>7</v>
      </c>
      <c r="H4" s="2565"/>
      <c r="I4" s="2566" t="s">
        <v>1141</v>
      </c>
      <c r="J4" s="2566"/>
      <c r="K4" s="2566"/>
      <c r="L4" s="2566"/>
      <c r="M4" s="2566"/>
      <c r="N4" s="2566"/>
      <c r="O4" s="2566"/>
      <c r="P4" s="2566"/>
      <c r="Q4" s="2566"/>
      <c r="R4" s="2566"/>
      <c r="S4" s="2566"/>
      <c r="T4" s="2566"/>
      <c r="U4" s="2566"/>
      <c r="V4" s="2566"/>
      <c r="W4" s="2566"/>
      <c r="X4" s="2566"/>
      <c r="Y4" s="2566"/>
      <c r="Z4" s="2566"/>
      <c r="AA4" s="2566"/>
      <c r="AB4" s="2566"/>
      <c r="AC4" s="2566"/>
      <c r="AD4" s="2566"/>
      <c r="AE4" s="2566"/>
      <c r="AF4" s="2566"/>
      <c r="AG4" s="2566"/>
      <c r="AH4" s="2566"/>
    </row>
    <row r="5" spans="1:67" ht="27" customHeight="1">
      <c r="A5" s="3"/>
      <c r="B5" s="1028"/>
      <c r="C5" s="1028"/>
      <c r="D5" s="1028"/>
      <c r="E5" s="1028"/>
      <c r="F5" s="1028"/>
      <c r="G5" s="1028"/>
      <c r="H5" s="1028"/>
      <c r="I5" s="1028"/>
      <c r="J5" s="1028"/>
      <c r="K5" s="1028"/>
      <c r="L5" s="1028"/>
      <c r="M5" s="1028"/>
      <c r="N5" s="1028"/>
      <c r="O5" s="1028"/>
      <c r="P5" s="1028"/>
      <c r="Q5" s="1028"/>
      <c r="R5" s="1028"/>
      <c r="S5" s="1028"/>
      <c r="T5" s="1028"/>
      <c r="U5" s="1028"/>
      <c r="V5" s="1028"/>
      <c r="W5" s="1028"/>
      <c r="X5" s="1028"/>
      <c r="Y5" s="1028"/>
      <c r="Z5" s="1028"/>
      <c r="AA5" s="1028"/>
      <c r="AB5" s="1028"/>
      <c r="AC5" s="1028"/>
      <c r="AD5" s="1028"/>
      <c r="AE5" s="1028"/>
      <c r="AF5" s="1028"/>
      <c r="AG5" s="1028"/>
      <c r="AH5" s="1028"/>
    </row>
    <row r="6" spans="1:67" ht="27" customHeight="1">
      <c r="A6" s="3"/>
      <c r="B6" s="2557" t="s">
        <v>1102</v>
      </c>
      <c r="C6" s="2557"/>
      <c r="D6" s="2557"/>
      <c r="E6" s="2557"/>
      <c r="F6" s="2557"/>
      <c r="G6" s="2557"/>
      <c r="H6" s="2557"/>
      <c r="I6" s="2557"/>
      <c r="J6" s="2557"/>
      <c r="K6" s="2557"/>
      <c r="L6" s="2557"/>
      <c r="M6" s="2557"/>
      <c r="N6" s="2557"/>
      <c r="O6" s="2557"/>
      <c r="P6" s="2557"/>
      <c r="Q6" s="2557"/>
      <c r="R6" s="2557"/>
      <c r="S6" s="2557"/>
      <c r="T6" s="2557"/>
      <c r="U6" s="2557"/>
      <c r="V6" s="2557"/>
      <c r="W6" s="2557"/>
      <c r="X6" s="2557"/>
      <c r="Y6" s="2557"/>
      <c r="Z6" s="2557"/>
      <c r="AA6" s="2557"/>
      <c r="AB6" s="2557"/>
      <c r="AC6" s="2557"/>
      <c r="AD6" s="2557"/>
      <c r="AE6" s="2557"/>
      <c r="AF6" s="2557"/>
      <c r="AG6" s="2557"/>
      <c r="AH6" s="2557"/>
    </row>
    <row r="7" spans="1:67" ht="27" customHeight="1" thickBot="1">
      <c r="A7" s="3"/>
      <c r="B7" s="1028"/>
      <c r="C7" s="1028"/>
      <c r="D7" s="1028"/>
      <c r="E7" s="1028"/>
      <c r="F7" s="1028"/>
      <c r="G7" s="1028"/>
      <c r="H7" s="1028"/>
      <c r="I7" s="1028"/>
      <c r="J7" s="1028"/>
      <c r="K7" s="1028"/>
      <c r="L7" s="1028"/>
      <c r="M7" s="1028"/>
      <c r="N7" s="1028"/>
      <c r="O7" s="1028"/>
      <c r="P7" s="1028"/>
      <c r="Q7" s="1028"/>
      <c r="R7" s="1028"/>
      <c r="S7" s="1028"/>
      <c r="T7" s="1028"/>
      <c r="U7" s="1028"/>
      <c r="V7" s="1028"/>
      <c r="W7" s="1028"/>
      <c r="X7" s="1028"/>
      <c r="Y7" s="1028"/>
      <c r="Z7" s="1028"/>
      <c r="AA7" s="1028"/>
      <c r="AB7" s="1028"/>
      <c r="AC7" s="1028"/>
      <c r="AD7" s="1028"/>
      <c r="AE7" s="1028"/>
      <c r="AF7" s="1028"/>
      <c r="AG7" s="1028"/>
      <c r="AH7" s="1028"/>
    </row>
    <row r="8" spans="1:67" ht="30" customHeight="1" thickBot="1">
      <c r="A8" s="3"/>
      <c r="B8" s="1028"/>
      <c r="C8" s="2558" t="s">
        <v>196</v>
      </c>
      <c r="D8" s="2559"/>
      <c r="E8" s="2559"/>
      <c r="F8" s="2559"/>
      <c r="G8" s="2559"/>
      <c r="H8" s="2560"/>
      <c r="I8" s="2553" t="s">
        <v>1101</v>
      </c>
      <c r="J8" s="2544"/>
      <c r="K8" s="2544"/>
      <c r="L8" s="2545"/>
      <c r="M8" s="2540"/>
      <c r="N8" s="2541"/>
      <c r="O8" s="2541"/>
      <c r="P8" s="2541"/>
      <c r="Q8" s="2541"/>
      <c r="R8" s="2541"/>
      <c r="S8" s="2541"/>
      <c r="T8" s="2541"/>
      <c r="U8" s="2541"/>
      <c r="V8" s="2541"/>
      <c r="W8" s="2541"/>
      <c r="X8" s="2542"/>
      <c r="Y8" s="2543" t="s">
        <v>1100</v>
      </c>
      <c r="Z8" s="2544"/>
      <c r="AA8" s="2545"/>
      <c r="AB8" s="2515"/>
      <c r="AC8" s="2516"/>
      <c r="AD8" s="2516"/>
      <c r="AE8" s="2516"/>
      <c r="AF8" s="2516"/>
      <c r="AG8" s="2516"/>
      <c r="AH8" s="2517"/>
    </row>
    <row r="9" spans="1:67" ht="30" customHeight="1" thickTop="1">
      <c r="A9" s="3"/>
      <c r="B9" s="1028"/>
      <c r="C9" s="2488" t="s">
        <v>631</v>
      </c>
      <c r="D9" s="2489"/>
      <c r="E9" s="2489"/>
      <c r="F9" s="2489"/>
      <c r="G9" s="2489"/>
      <c r="H9" s="2490"/>
      <c r="I9" s="2554" t="s">
        <v>1101</v>
      </c>
      <c r="J9" s="2555"/>
      <c r="K9" s="2555"/>
      <c r="L9" s="2556"/>
      <c r="M9" s="2518"/>
      <c r="N9" s="2519"/>
      <c r="O9" s="2519"/>
      <c r="P9" s="2519"/>
      <c r="Q9" s="2519"/>
      <c r="R9" s="2519"/>
      <c r="S9" s="2519"/>
      <c r="T9" s="2519"/>
      <c r="U9" s="2519"/>
      <c r="V9" s="2519"/>
      <c r="W9" s="2519"/>
      <c r="X9" s="2519"/>
      <c r="Y9" s="2519"/>
      <c r="Z9" s="2519"/>
      <c r="AA9" s="2519"/>
      <c r="AB9" s="2519"/>
      <c r="AC9" s="2519"/>
      <c r="AD9" s="2519"/>
      <c r="AE9" s="2519"/>
      <c r="AF9" s="2519"/>
      <c r="AG9" s="2519"/>
      <c r="AH9" s="2520"/>
      <c r="AL9" s="2546"/>
      <c r="AM9" s="2546"/>
      <c r="AN9" s="2546"/>
      <c r="AO9" s="2546"/>
      <c r="AP9" s="2546"/>
      <c r="AQ9" s="2546"/>
      <c r="AR9" s="2546"/>
      <c r="AS9" s="2539"/>
      <c r="AT9" s="2539"/>
      <c r="AU9" s="2539"/>
      <c r="AV9" s="2539"/>
      <c r="AW9" s="2547"/>
      <c r="AX9" s="2547"/>
      <c r="AY9" s="2547"/>
      <c r="AZ9" s="2547"/>
      <c r="BA9" s="2547"/>
      <c r="BB9" s="2547"/>
      <c r="BC9" s="2547"/>
      <c r="BD9" s="2547"/>
      <c r="BE9" s="2547"/>
      <c r="BF9" s="2547"/>
      <c r="BG9" s="2547"/>
      <c r="BH9" s="2547"/>
      <c r="BI9" s="2539"/>
      <c r="BJ9" s="2539"/>
      <c r="BK9" s="2539"/>
      <c r="BL9" s="2548"/>
      <c r="BM9" s="2548"/>
      <c r="BN9" s="2548"/>
      <c r="BO9" s="2548"/>
    </row>
    <row r="10" spans="1:67" ht="20.100000000000001" customHeight="1" thickBot="1">
      <c r="A10" s="3"/>
      <c r="B10" s="1028"/>
      <c r="C10" s="2491"/>
      <c r="D10" s="2492"/>
      <c r="E10" s="2492"/>
      <c r="F10" s="2492"/>
      <c r="G10" s="2492"/>
      <c r="H10" s="2493"/>
      <c r="I10" s="2551" t="s">
        <v>1766</v>
      </c>
      <c r="J10" s="2522"/>
      <c r="K10" s="2522"/>
      <c r="L10" s="2552"/>
      <c r="M10" s="2521"/>
      <c r="N10" s="2522"/>
      <c r="O10" s="2522"/>
      <c r="P10" s="2522"/>
      <c r="Q10" s="2522"/>
      <c r="R10" s="2522"/>
      <c r="S10" s="2522"/>
      <c r="T10" s="2522"/>
      <c r="U10" s="2522"/>
      <c r="V10" s="2522"/>
      <c r="W10" s="2522"/>
      <c r="X10" s="2522"/>
      <c r="Y10" s="2522"/>
      <c r="Z10" s="2522"/>
      <c r="AA10" s="2522"/>
      <c r="AB10" s="2522"/>
      <c r="AC10" s="2522"/>
      <c r="AD10" s="2522"/>
      <c r="AE10" s="2522"/>
      <c r="AF10" s="2522"/>
      <c r="AG10" s="2522"/>
      <c r="AH10" s="2523"/>
      <c r="AL10" s="2546"/>
      <c r="AM10" s="2546"/>
      <c r="AN10" s="2546"/>
      <c r="AO10" s="2546"/>
      <c r="AP10" s="2546"/>
      <c r="AQ10" s="2546"/>
      <c r="AR10" s="2546"/>
      <c r="AS10" s="2539"/>
      <c r="AT10" s="2539"/>
      <c r="AU10" s="2539"/>
      <c r="AV10" s="2539"/>
      <c r="AW10" s="2510"/>
      <c r="AX10" s="2510"/>
      <c r="AY10" s="2510"/>
      <c r="AZ10" s="2510"/>
      <c r="BA10" s="2510"/>
      <c r="BB10" s="2510"/>
      <c r="BC10" s="2510"/>
      <c r="BD10" s="2510"/>
      <c r="BE10" s="2510"/>
      <c r="BF10" s="2510"/>
      <c r="BG10" s="2510"/>
      <c r="BH10" s="2510"/>
      <c r="BI10" s="2510"/>
      <c r="BJ10" s="2510"/>
      <c r="BK10" s="2510"/>
      <c r="BL10" s="2510"/>
      <c r="BM10" s="2510"/>
      <c r="BN10" s="2510"/>
      <c r="BO10" s="2510"/>
    </row>
    <row r="11" spans="1:67" ht="18" customHeight="1">
      <c r="A11" s="3"/>
      <c r="B11" s="1028"/>
      <c r="C11" s="2491"/>
      <c r="D11" s="2492"/>
      <c r="E11" s="2492"/>
      <c r="F11" s="2492"/>
      <c r="G11" s="2492"/>
      <c r="H11" s="2492"/>
      <c r="I11" s="2481" t="s">
        <v>1934</v>
      </c>
      <c r="J11" s="2482"/>
      <c r="K11" s="2482"/>
      <c r="L11" s="2483"/>
      <c r="M11" s="2503" t="s">
        <v>1890</v>
      </c>
      <c r="N11" s="2503"/>
      <c r="O11" s="2504"/>
      <c r="P11" s="2504"/>
      <c r="Q11" s="2504"/>
      <c r="R11" s="2504"/>
      <c r="S11" s="2504"/>
      <c r="T11" s="2504"/>
      <c r="U11" s="2504"/>
      <c r="V11" s="2504"/>
      <c r="W11" s="2504"/>
      <c r="X11" s="2505" t="s">
        <v>1891</v>
      </c>
      <c r="Y11" s="2503"/>
      <c r="Z11" s="2504"/>
      <c r="AA11" s="2504"/>
      <c r="AB11" s="2504"/>
      <c r="AC11" s="2504"/>
      <c r="AD11" s="2504"/>
      <c r="AE11" s="2504"/>
      <c r="AF11" s="2504"/>
      <c r="AG11" s="2504"/>
      <c r="AH11" s="2506"/>
      <c r="AL11" s="2546"/>
      <c r="AM11" s="2546"/>
      <c r="AN11" s="2546"/>
      <c r="AO11" s="2546"/>
      <c r="AP11" s="2546"/>
      <c r="AQ11" s="2546"/>
      <c r="AR11" s="2546"/>
      <c r="AS11" s="2539"/>
      <c r="AT11" s="2539"/>
      <c r="AU11" s="2539"/>
      <c r="AV11" s="2539"/>
      <c r="AW11" s="2538"/>
      <c r="AX11" s="2538"/>
      <c r="AY11" s="2538"/>
      <c r="AZ11" s="2538"/>
      <c r="BA11" s="2538"/>
      <c r="BB11" s="2538"/>
      <c r="BC11" s="2538"/>
      <c r="BD11" s="2538"/>
      <c r="BE11" s="2538"/>
      <c r="BF11" s="2538"/>
      <c r="BG11" s="2538"/>
      <c r="BH11" s="2538"/>
      <c r="BI11" s="2538"/>
      <c r="BJ11" s="2538"/>
      <c r="BK11" s="2538"/>
      <c r="BL11" s="2538"/>
      <c r="BM11" s="2538"/>
      <c r="BN11" s="2538"/>
      <c r="BO11" s="2538"/>
    </row>
    <row r="12" spans="1:67" ht="18" customHeight="1">
      <c r="A12" s="3"/>
      <c r="B12" s="1028"/>
      <c r="C12" s="2491"/>
      <c r="D12" s="2492"/>
      <c r="E12" s="2492"/>
      <c r="F12" s="2492"/>
      <c r="G12" s="2492"/>
      <c r="H12" s="2492"/>
      <c r="I12" s="2529" t="s">
        <v>1764</v>
      </c>
      <c r="J12" s="2530"/>
      <c r="K12" s="2530"/>
      <c r="L12" s="2531"/>
      <c r="M12" s="2497"/>
      <c r="N12" s="2497"/>
      <c r="O12" s="2497"/>
      <c r="P12" s="2497"/>
      <c r="Q12" s="2497"/>
      <c r="R12" s="2497"/>
      <c r="S12" s="2497"/>
      <c r="T12" s="2497"/>
      <c r="U12" s="2497"/>
      <c r="V12" s="2497"/>
      <c r="W12" s="2497"/>
      <c r="X12" s="2497"/>
      <c r="Y12" s="2497"/>
      <c r="Z12" s="2497"/>
      <c r="AA12" s="2497"/>
      <c r="AB12" s="2497"/>
      <c r="AC12" s="2497"/>
      <c r="AD12" s="2497"/>
      <c r="AE12" s="2497"/>
      <c r="AF12" s="2497"/>
      <c r="AG12" s="2497"/>
      <c r="AH12" s="2498"/>
      <c r="AL12" s="1026"/>
      <c r="AM12" s="1026"/>
      <c r="AN12" s="1026"/>
      <c r="AO12" s="1026"/>
      <c r="AP12" s="1026"/>
      <c r="AQ12" s="1026"/>
      <c r="AR12" s="1026"/>
      <c r="AS12" s="1027"/>
      <c r="AT12" s="1027"/>
      <c r="AU12" s="1027"/>
      <c r="AV12" s="1027"/>
      <c r="AW12" s="1029"/>
      <c r="AX12" s="1029"/>
      <c r="AY12" s="1029"/>
      <c r="AZ12" s="1029"/>
      <c r="BA12" s="1029"/>
      <c r="BB12" s="1029"/>
      <c r="BC12" s="1029"/>
      <c r="BD12" s="1029"/>
      <c r="BE12" s="1029"/>
      <c r="BF12" s="1029"/>
      <c r="BG12" s="1029"/>
      <c r="BH12" s="1029"/>
      <c r="BI12" s="1029"/>
      <c r="BJ12" s="1029"/>
      <c r="BK12" s="1029"/>
      <c r="BL12" s="1029"/>
      <c r="BM12" s="1029"/>
      <c r="BN12" s="1029"/>
      <c r="BO12" s="1029"/>
    </row>
    <row r="13" spans="1:67" ht="18" customHeight="1" thickBot="1">
      <c r="A13" s="3"/>
      <c r="B13" s="1028"/>
      <c r="C13" s="2491"/>
      <c r="D13" s="2492"/>
      <c r="E13" s="2492"/>
      <c r="F13" s="2492"/>
      <c r="G13" s="2492"/>
      <c r="H13" s="2492"/>
      <c r="I13" s="2532" t="s">
        <v>1765</v>
      </c>
      <c r="J13" s="2533"/>
      <c r="K13" s="2533"/>
      <c r="L13" s="2534"/>
      <c r="M13" s="2499"/>
      <c r="N13" s="2499"/>
      <c r="O13" s="2499"/>
      <c r="P13" s="2499"/>
      <c r="Q13" s="2499"/>
      <c r="R13" s="2499"/>
      <c r="S13" s="2499"/>
      <c r="T13" s="2499"/>
      <c r="U13" s="2499"/>
      <c r="V13" s="2499"/>
      <c r="W13" s="2499"/>
      <c r="X13" s="2499"/>
      <c r="Y13" s="2499"/>
      <c r="Z13" s="2499"/>
      <c r="AA13" s="2499"/>
      <c r="AB13" s="2499"/>
      <c r="AC13" s="2499"/>
      <c r="AD13" s="2499"/>
      <c r="AE13" s="2499"/>
      <c r="AF13" s="2499"/>
      <c r="AG13" s="2499"/>
      <c r="AH13" s="2500"/>
      <c r="AL13" s="1026"/>
      <c r="AM13" s="1026"/>
      <c r="AN13" s="1026"/>
      <c r="AO13" s="1026"/>
      <c r="AP13" s="1026"/>
      <c r="AQ13" s="1026"/>
      <c r="AR13" s="1026"/>
      <c r="AS13" s="1027"/>
      <c r="AT13" s="1027"/>
      <c r="AU13" s="1027"/>
      <c r="AV13" s="1027"/>
      <c r="AW13" s="1029"/>
      <c r="AX13" s="1029"/>
      <c r="AY13" s="1029"/>
      <c r="AZ13" s="1029"/>
      <c r="BA13" s="1029"/>
      <c r="BB13" s="1029"/>
      <c r="BC13" s="1029"/>
      <c r="BD13" s="1029"/>
      <c r="BE13" s="1029"/>
      <c r="BF13" s="1029"/>
      <c r="BG13" s="1029"/>
      <c r="BH13" s="1029"/>
      <c r="BI13" s="1029"/>
      <c r="BJ13" s="1029"/>
      <c r="BK13" s="1029"/>
      <c r="BL13" s="1029"/>
      <c r="BM13" s="1029"/>
      <c r="BN13" s="1029"/>
      <c r="BO13" s="1029"/>
    </row>
    <row r="14" spans="1:67" ht="18" customHeight="1">
      <c r="A14" s="3"/>
      <c r="B14" s="1028"/>
      <c r="C14" s="2561" t="s">
        <v>1365</v>
      </c>
      <c r="D14" s="2562"/>
      <c r="E14" s="2562"/>
      <c r="F14" s="2562"/>
      <c r="G14" s="2562"/>
      <c r="H14" s="2563"/>
      <c r="I14" s="2484" t="s">
        <v>1101</v>
      </c>
      <c r="J14" s="2485"/>
      <c r="K14" s="2485"/>
      <c r="L14" s="2486"/>
      <c r="M14" s="1021"/>
      <c r="N14" s="1021"/>
      <c r="O14" s="1021"/>
      <c r="P14" s="1021"/>
      <c r="Q14" s="1021"/>
      <c r="R14" s="1021"/>
      <c r="S14" s="1021"/>
      <c r="T14" s="1021"/>
      <c r="U14" s="1021"/>
      <c r="V14" s="1021"/>
      <c r="W14" s="1021"/>
      <c r="X14" s="1021"/>
      <c r="Y14" s="1021"/>
      <c r="Z14" s="1021"/>
      <c r="AA14" s="1021"/>
      <c r="AB14" s="1021"/>
      <c r="AC14" s="1021"/>
      <c r="AD14" s="1021"/>
      <c r="AE14" s="1021"/>
      <c r="AF14" s="1021"/>
      <c r="AG14" s="1021"/>
      <c r="AH14" s="1022"/>
      <c r="AL14" s="2546"/>
      <c r="AM14" s="2546"/>
      <c r="AN14" s="2546"/>
      <c r="AO14" s="2546"/>
      <c r="AP14" s="2546"/>
      <c r="AQ14" s="2546"/>
      <c r="AR14" s="2546"/>
      <c r="AS14" s="2539"/>
      <c r="AT14" s="2539"/>
      <c r="AU14" s="2539"/>
      <c r="AV14" s="2539"/>
      <c r="AW14" s="2510"/>
      <c r="AX14" s="2510"/>
      <c r="AY14" s="2510"/>
      <c r="AZ14" s="2510"/>
      <c r="BA14" s="2510"/>
      <c r="BB14" s="2510"/>
      <c r="BC14" s="2510"/>
      <c r="BD14" s="2510"/>
      <c r="BE14" s="2510"/>
      <c r="BF14" s="2510"/>
      <c r="BG14" s="2510"/>
      <c r="BH14" s="2510"/>
      <c r="BI14" s="2510"/>
      <c r="BJ14" s="2510"/>
      <c r="BK14" s="2510"/>
      <c r="BL14" s="2510"/>
      <c r="BM14" s="2510"/>
      <c r="BN14" s="2510"/>
      <c r="BO14" s="2510"/>
    </row>
    <row r="15" spans="1:67" ht="18" customHeight="1" thickBot="1">
      <c r="A15" s="3"/>
      <c r="B15" s="1028"/>
      <c r="C15" s="2491"/>
      <c r="D15" s="2492"/>
      <c r="E15" s="2492"/>
      <c r="F15" s="2492"/>
      <c r="G15" s="2492"/>
      <c r="H15" s="2493"/>
      <c r="I15" s="2551" t="s">
        <v>1766</v>
      </c>
      <c r="J15" s="2522"/>
      <c r="K15" s="2522"/>
      <c r="L15" s="2552"/>
      <c r="M15" s="1023"/>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4"/>
      <c r="AL15" s="2546"/>
      <c r="AM15" s="2546"/>
      <c r="AN15" s="2546"/>
      <c r="AO15" s="2546"/>
      <c r="AP15" s="2546"/>
      <c r="AQ15" s="2546"/>
      <c r="AR15" s="2546"/>
      <c r="AS15" s="2539"/>
      <c r="AT15" s="2539"/>
      <c r="AU15" s="2539"/>
      <c r="AV15" s="2539"/>
      <c r="AW15" s="2510"/>
      <c r="AX15" s="2510"/>
      <c r="AY15" s="2510"/>
      <c r="AZ15" s="2510"/>
      <c r="BA15" s="2510"/>
      <c r="BB15" s="2510"/>
      <c r="BC15" s="2510"/>
      <c r="BD15" s="2510"/>
      <c r="BE15" s="2510"/>
      <c r="BF15" s="2510"/>
      <c r="BG15" s="2510"/>
      <c r="BH15" s="2510"/>
      <c r="BI15" s="2510"/>
      <c r="BJ15" s="2510"/>
      <c r="BK15" s="2510"/>
      <c r="BL15" s="2510"/>
      <c r="BM15" s="2510"/>
      <c r="BN15" s="2510"/>
      <c r="BO15" s="2510"/>
    </row>
    <row r="16" spans="1:67" ht="18" customHeight="1">
      <c r="A16" s="3"/>
      <c r="B16" s="1028"/>
      <c r="C16" s="2491"/>
      <c r="D16" s="2492"/>
      <c r="E16" s="2492"/>
      <c r="F16" s="2492"/>
      <c r="G16" s="2492"/>
      <c r="H16" s="2492"/>
      <c r="I16" s="2481" t="s">
        <v>1934</v>
      </c>
      <c r="J16" s="2482"/>
      <c r="K16" s="2482"/>
      <c r="L16" s="2483"/>
      <c r="M16" s="2503" t="s">
        <v>1890</v>
      </c>
      <c r="N16" s="2503"/>
      <c r="O16" s="2504"/>
      <c r="P16" s="2504"/>
      <c r="Q16" s="2504"/>
      <c r="R16" s="2504"/>
      <c r="S16" s="2504"/>
      <c r="T16" s="2504"/>
      <c r="U16" s="2504"/>
      <c r="V16" s="2504"/>
      <c r="W16" s="2504"/>
      <c r="X16" s="2505" t="s">
        <v>1891</v>
      </c>
      <c r="Y16" s="2503"/>
      <c r="Z16" s="2504"/>
      <c r="AA16" s="2504"/>
      <c r="AB16" s="2504"/>
      <c r="AC16" s="2504"/>
      <c r="AD16" s="2504"/>
      <c r="AE16" s="2504"/>
      <c r="AF16" s="2504"/>
      <c r="AG16" s="2504"/>
      <c r="AH16" s="2506"/>
      <c r="AL16" s="2546"/>
      <c r="AM16" s="2546"/>
      <c r="AN16" s="2546"/>
      <c r="AO16" s="2546"/>
      <c r="AP16" s="2546"/>
      <c r="AQ16" s="2546"/>
      <c r="AR16" s="2546"/>
      <c r="AS16" s="2539"/>
      <c r="AT16" s="2539"/>
      <c r="AU16" s="2539"/>
      <c r="AV16" s="2539"/>
      <c r="AW16" s="2538"/>
      <c r="AX16" s="2538"/>
      <c r="AY16" s="2538"/>
      <c r="AZ16" s="2538"/>
      <c r="BA16" s="2538"/>
      <c r="BB16" s="2538"/>
      <c r="BC16" s="2538"/>
      <c r="BD16" s="2538"/>
      <c r="BE16" s="2538"/>
      <c r="BF16" s="2538"/>
      <c r="BG16" s="2538"/>
      <c r="BH16" s="2538"/>
      <c r="BI16" s="2538"/>
      <c r="BJ16" s="2538"/>
      <c r="BK16" s="2538"/>
      <c r="BL16" s="2538"/>
      <c r="BM16" s="2538"/>
      <c r="BN16" s="2538"/>
      <c r="BO16" s="2538"/>
    </row>
    <row r="17" spans="1:68" ht="18" customHeight="1">
      <c r="A17" s="3"/>
      <c r="B17" s="1028"/>
      <c r="C17" s="2491"/>
      <c r="D17" s="2492"/>
      <c r="E17" s="2492"/>
      <c r="F17" s="2492"/>
      <c r="G17" s="2492"/>
      <c r="H17" s="2492"/>
      <c r="I17" s="2529" t="s">
        <v>1764</v>
      </c>
      <c r="J17" s="2530"/>
      <c r="K17" s="2530"/>
      <c r="L17" s="2531"/>
      <c r="M17" s="2497"/>
      <c r="N17" s="2497"/>
      <c r="O17" s="2497"/>
      <c r="P17" s="2497"/>
      <c r="Q17" s="2497"/>
      <c r="R17" s="2497"/>
      <c r="S17" s="2497"/>
      <c r="T17" s="2497"/>
      <c r="U17" s="2497"/>
      <c r="V17" s="2497"/>
      <c r="W17" s="2497"/>
      <c r="X17" s="2497"/>
      <c r="Y17" s="2497"/>
      <c r="Z17" s="2497"/>
      <c r="AA17" s="2497"/>
      <c r="AB17" s="2497"/>
      <c r="AC17" s="2497"/>
      <c r="AD17" s="2497"/>
      <c r="AE17" s="2497"/>
      <c r="AF17" s="2497"/>
      <c r="AG17" s="2497"/>
      <c r="AH17" s="2498"/>
      <c r="AL17" s="1026"/>
      <c r="AM17" s="1026"/>
      <c r="AN17" s="1026"/>
      <c r="AO17" s="1026"/>
      <c r="AP17" s="1026"/>
      <c r="AQ17" s="1026"/>
      <c r="AR17" s="1026"/>
      <c r="AS17" s="1027"/>
      <c r="AT17" s="1027"/>
      <c r="AU17" s="1027"/>
      <c r="AV17" s="1027"/>
      <c r="AW17" s="1029"/>
      <c r="AX17" s="1029"/>
      <c r="AY17" s="1029"/>
      <c r="AZ17" s="1029"/>
      <c r="BA17" s="1029"/>
      <c r="BB17" s="1029"/>
      <c r="BC17" s="1029"/>
      <c r="BD17" s="1029"/>
      <c r="BE17" s="1029"/>
      <c r="BF17" s="1029"/>
      <c r="BG17" s="1029"/>
      <c r="BH17" s="1029"/>
      <c r="BI17" s="1029"/>
      <c r="BJ17" s="1029"/>
      <c r="BK17" s="1029"/>
      <c r="BL17" s="1029"/>
      <c r="BM17" s="1029"/>
      <c r="BN17" s="1029"/>
      <c r="BO17" s="1029"/>
    </row>
    <row r="18" spans="1:68" ht="18" customHeight="1" thickBot="1">
      <c r="A18" s="3"/>
      <c r="B18" s="1028"/>
      <c r="C18" s="2501"/>
      <c r="D18" s="2502"/>
      <c r="E18" s="2502"/>
      <c r="F18" s="2502"/>
      <c r="G18" s="2502"/>
      <c r="H18" s="2502"/>
      <c r="I18" s="2532" t="s">
        <v>1765</v>
      </c>
      <c r="J18" s="2533"/>
      <c r="K18" s="2533"/>
      <c r="L18" s="2534"/>
      <c r="M18" s="2524"/>
      <c r="N18" s="2524"/>
      <c r="O18" s="2524"/>
      <c r="P18" s="2524"/>
      <c r="Q18" s="2524"/>
      <c r="R18" s="2524"/>
      <c r="S18" s="2524"/>
      <c r="T18" s="2524"/>
      <c r="U18" s="2524"/>
      <c r="V18" s="2524"/>
      <c r="W18" s="2524"/>
      <c r="X18" s="2524"/>
      <c r="Y18" s="2524"/>
      <c r="Z18" s="2524"/>
      <c r="AA18" s="2524"/>
      <c r="AB18" s="2524"/>
      <c r="AC18" s="2524"/>
      <c r="AD18" s="2524"/>
      <c r="AE18" s="2524"/>
      <c r="AF18" s="2524"/>
      <c r="AG18" s="2524"/>
      <c r="AH18" s="2525"/>
      <c r="AL18" s="1026"/>
      <c r="AM18" s="1026"/>
      <c r="AN18" s="1026"/>
      <c r="AO18" s="1026"/>
      <c r="AP18" s="1026"/>
      <c r="AQ18" s="1026"/>
      <c r="AR18" s="1026"/>
      <c r="AS18" s="1027"/>
      <c r="AT18" s="1027"/>
      <c r="AU18" s="1027"/>
      <c r="AV18" s="1027"/>
      <c r="AW18" s="1029"/>
      <c r="AX18" s="1029"/>
      <c r="AY18" s="1029"/>
      <c r="AZ18" s="1029"/>
      <c r="BA18" s="1029"/>
      <c r="BB18" s="1029"/>
      <c r="BC18" s="1029"/>
      <c r="BD18" s="1029"/>
      <c r="BE18" s="1029"/>
      <c r="BF18" s="1029"/>
      <c r="BG18" s="1029"/>
      <c r="BH18" s="1029"/>
      <c r="BI18" s="1029"/>
      <c r="BJ18" s="1029"/>
      <c r="BK18" s="1029"/>
      <c r="BL18" s="1029"/>
      <c r="BM18" s="1029"/>
      <c r="BN18" s="1029"/>
      <c r="BO18" s="1029"/>
    </row>
    <row r="19" spans="1:68" ht="18" customHeight="1">
      <c r="A19" s="3"/>
      <c r="B19" s="1028"/>
      <c r="C19" s="2491" t="s">
        <v>1366</v>
      </c>
      <c r="D19" s="2492"/>
      <c r="E19" s="2492"/>
      <c r="F19" s="2492"/>
      <c r="G19" s="2492"/>
      <c r="H19" s="2493"/>
      <c r="I19" s="2484" t="s">
        <v>1101</v>
      </c>
      <c r="J19" s="2485"/>
      <c r="K19" s="2485"/>
      <c r="L19" s="2486"/>
      <c r="M19" s="1021"/>
      <c r="N19" s="1021"/>
      <c r="O19" s="1021"/>
      <c r="P19" s="1021"/>
      <c r="Q19" s="1021"/>
      <c r="R19" s="1021"/>
      <c r="S19" s="1021"/>
      <c r="T19" s="1021"/>
      <c r="U19" s="1021"/>
      <c r="V19" s="1021"/>
      <c r="W19" s="1021"/>
      <c r="X19" s="1021"/>
      <c r="Y19" s="1021"/>
      <c r="Z19" s="1021"/>
      <c r="AA19" s="1021"/>
      <c r="AB19" s="1021"/>
      <c r="AC19" s="1021"/>
      <c r="AD19" s="1021"/>
      <c r="AE19" s="1021"/>
      <c r="AF19" s="1021"/>
      <c r="AG19" s="1021"/>
      <c r="AH19" s="1022"/>
      <c r="AL19" s="2546"/>
      <c r="AM19" s="2546"/>
      <c r="AN19" s="2546"/>
      <c r="AO19" s="2546"/>
      <c r="AP19" s="2546"/>
      <c r="AQ19" s="2546"/>
      <c r="AR19" s="2546"/>
      <c r="AS19" s="2539"/>
      <c r="AT19" s="2539"/>
      <c r="AU19" s="2539"/>
      <c r="AV19" s="2539"/>
      <c r="AW19" s="2510"/>
      <c r="AX19" s="2510"/>
      <c r="AY19" s="2510"/>
      <c r="AZ19" s="2510"/>
      <c r="BA19" s="2510"/>
      <c r="BB19" s="2510"/>
      <c r="BC19" s="2510"/>
      <c r="BD19" s="2510"/>
      <c r="BE19" s="2510"/>
      <c r="BF19" s="2510"/>
      <c r="BG19" s="2510"/>
      <c r="BH19" s="2510"/>
      <c r="BI19" s="2510"/>
      <c r="BJ19" s="2510"/>
      <c r="BK19" s="2510"/>
      <c r="BL19" s="2510"/>
      <c r="BM19" s="2510"/>
      <c r="BN19" s="2510"/>
      <c r="BO19" s="2510"/>
    </row>
    <row r="20" spans="1:68" ht="18" customHeight="1" thickBot="1">
      <c r="A20" s="3"/>
      <c r="B20" s="1028"/>
      <c r="C20" s="2491"/>
      <c r="D20" s="2492"/>
      <c r="E20" s="2492"/>
      <c r="F20" s="2492"/>
      <c r="G20" s="2492"/>
      <c r="H20" s="2493"/>
      <c r="I20" s="2551" t="s">
        <v>1766</v>
      </c>
      <c r="J20" s="2522"/>
      <c r="K20" s="2522"/>
      <c r="L20" s="2552"/>
      <c r="M20" s="1023"/>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4"/>
      <c r="AL20" s="2546"/>
      <c r="AM20" s="2546"/>
      <c r="AN20" s="2546"/>
      <c r="AO20" s="2546"/>
      <c r="AP20" s="2546"/>
      <c r="AQ20" s="2546"/>
      <c r="AR20" s="2546"/>
      <c r="AS20" s="2539"/>
      <c r="AT20" s="2539"/>
      <c r="AU20" s="2539"/>
      <c r="AV20" s="2539"/>
      <c r="AW20" s="2510"/>
      <c r="AX20" s="2510"/>
      <c r="AY20" s="2510"/>
      <c r="AZ20" s="2510"/>
      <c r="BA20" s="2510"/>
      <c r="BB20" s="2510"/>
      <c r="BC20" s="2510"/>
      <c r="BD20" s="2510"/>
      <c r="BE20" s="2510"/>
      <c r="BF20" s="2510"/>
      <c r="BG20" s="2510"/>
      <c r="BH20" s="2510"/>
      <c r="BI20" s="2510"/>
      <c r="BJ20" s="2510"/>
      <c r="BK20" s="2510"/>
      <c r="BL20" s="2510"/>
      <c r="BM20" s="2510"/>
      <c r="BN20" s="2510"/>
      <c r="BO20" s="2510"/>
    </row>
    <row r="21" spans="1:68" ht="18" customHeight="1">
      <c r="A21" s="3"/>
      <c r="B21" s="1028"/>
      <c r="C21" s="2491"/>
      <c r="D21" s="2492"/>
      <c r="E21" s="2492"/>
      <c r="F21" s="2492"/>
      <c r="G21" s="2492"/>
      <c r="H21" s="2492"/>
      <c r="I21" s="2481" t="s">
        <v>1934</v>
      </c>
      <c r="J21" s="2482"/>
      <c r="K21" s="2482"/>
      <c r="L21" s="2483"/>
      <c r="M21" s="2503" t="s">
        <v>1890</v>
      </c>
      <c r="N21" s="2503"/>
      <c r="O21" s="2504"/>
      <c r="P21" s="2504"/>
      <c r="Q21" s="2504"/>
      <c r="R21" s="2504"/>
      <c r="S21" s="2504"/>
      <c r="T21" s="2504"/>
      <c r="U21" s="2504"/>
      <c r="V21" s="2504"/>
      <c r="W21" s="2504"/>
      <c r="X21" s="2505" t="s">
        <v>1891</v>
      </c>
      <c r="Y21" s="2503"/>
      <c r="Z21" s="2504"/>
      <c r="AA21" s="2504"/>
      <c r="AB21" s="2504"/>
      <c r="AC21" s="2504"/>
      <c r="AD21" s="2504"/>
      <c r="AE21" s="2504"/>
      <c r="AF21" s="2504"/>
      <c r="AG21" s="2504"/>
      <c r="AH21" s="2506"/>
      <c r="AL21" s="2546"/>
      <c r="AM21" s="2546"/>
      <c r="AN21" s="2546"/>
      <c r="AO21" s="2546"/>
      <c r="AP21" s="2546"/>
      <c r="AQ21" s="2546"/>
      <c r="AR21" s="2546"/>
      <c r="AS21" s="2539"/>
      <c r="AT21" s="2539"/>
      <c r="AU21" s="2539"/>
      <c r="AV21" s="2539"/>
      <c r="AW21" s="2538"/>
      <c r="AX21" s="2538"/>
      <c r="AY21" s="2538"/>
      <c r="AZ21" s="2538"/>
      <c r="BA21" s="2538"/>
      <c r="BB21" s="2538"/>
      <c r="BC21" s="2538"/>
      <c r="BD21" s="2538"/>
      <c r="BE21" s="2538"/>
      <c r="BF21" s="2538"/>
      <c r="BG21" s="2538"/>
      <c r="BH21" s="2538"/>
      <c r="BI21" s="2538"/>
      <c r="BJ21" s="2538"/>
      <c r="BK21" s="2538"/>
      <c r="BL21" s="2538"/>
      <c r="BM21" s="2538"/>
      <c r="BN21" s="2538"/>
      <c r="BO21" s="2538"/>
    </row>
    <row r="22" spans="1:68" ht="18" customHeight="1">
      <c r="A22" s="3"/>
      <c r="B22" s="1028"/>
      <c r="C22" s="2491"/>
      <c r="D22" s="2492"/>
      <c r="E22" s="2492"/>
      <c r="F22" s="2492"/>
      <c r="G22" s="2492"/>
      <c r="H22" s="2492"/>
      <c r="I22" s="2529" t="s">
        <v>1764</v>
      </c>
      <c r="J22" s="2530"/>
      <c r="K22" s="2530"/>
      <c r="L22" s="2531"/>
      <c r="M22" s="2526"/>
      <c r="N22" s="2527"/>
      <c r="O22" s="2527"/>
      <c r="P22" s="2527"/>
      <c r="Q22" s="2527"/>
      <c r="R22" s="2527"/>
      <c r="S22" s="2527"/>
      <c r="T22" s="2527"/>
      <c r="U22" s="2527"/>
      <c r="V22" s="2527"/>
      <c r="W22" s="2527"/>
      <c r="X22" s="2527"/>
      <c r="Y22" s="2527"/>
      <c r="Z22" s="2527"/>
      <c r="AA22" s="2527"/>
      <c r="AB22" s="2527"/>
      <c r="AC22" s="2527"/>
      <c r="AD22" s="2527"/>
      <c r="AE22" s="2527"/>
      <c r="AF22" s="2527"/>
      <c r="AG22" s="2527"/>
      <c r="AH22" s="2528"/>
      <c r="AL22" s="1026"/>
      <c r="AM22" s="1026"/>
      <c r="AN22" s="1026"/>
      <c r="AO22" s="1026"/>
      <c r="AP22" s="1026"/>
      <c r="AQ22" s="1026"/>
      <c r="AR22" s="1026"/>
      <c r="AS22" s="1027"/>
      <c r="AT22" s="1027"/>
      <c r="AU22" s="1027"/>
      <c r="AV22" s="1027"/>
      <c r="AW22" s="1029"/>
      <c r="AX22" s="1029"/>
      <c r="AY22" s="1029"/>
      <c r="AZ22" s="1029"/>
      <c r="BA22" s="1029"/>
      <c r="BB22" s="1029"/>
      <c r="BC22" s="1029"/>
      <c r="BD22" s="1029"/>
      <c r="BE22" s="1029"/>
      <c r="BF22" s="1029"/>
      <c r="BG22" s="1029"/>
      <c r="BH22" s="1029"/>
      <c r="BI22" s="1029"/>
      <c r="BJ22" s="1029"/>
      <c r="BK22" s="1029"/>
      <c r="BL22" s="1029"/>
      <c r="BM22" s="1029"/>
      <c r="BN22" s="1029"/>
      <c r="BO22" s="1029"/>
    </row>
    <row r="23" spans="1:68" ht="18" customHeight="1" thickBot="1">
      <c r="A23" s="3"/>
      <c r="B23" s="1028"/>
      <c r="C23" s="2501"/>
      <c r="D23" s="2502"/>
      <c r="E23" s="2502"/>
      <c r="F23" s="2502"/>
      <c r="G23" s="2502"/>
      <c r="H23" s="2502"/>
      <c r="I23" s="2535" t="s">
        <v>1765</v>
      </c>
      <c r="J23" s="2536"/>
      <c r="K23" s="2536"/>
      <c r="L23" s="2537"/>
      <c r="M23" s="2494"/>
      <c r="N23" s="2495"/>
      <c r="O23" s="2495"/>
      <c r="P23" s="2495"/>
      <c r="Q23" s="2495"/>
      <c r="R23" s="2495"/>
      <c r="S23" s="2495"/>
      <c r="T23" s="2495"/>
      <c r="U23" s="2495"/>
      <c r="V23" s="2495"/>
      <c r="W23" s="2495"/>
      <c r="X23" s="2495"/>
      <c r="Y23" s="2495"/>
      <c r="Z23" s="2495"/>
      <c r="AA23" s="2495"/>
      <c r="AB23" s="2495"/>
      <c r="AC23" s="2495"/>
      <c r="AD23" s="2495"/>
      <c r="AE23" s="2495"/>
      <c r="AF23" s="2495"/>
      <c r="AG23" s="2495"/>
      <c r="AH23" s="2496"/>
      <c r="AL23" s="1026"/>
      <c r="AM23" s="1026"/>
      <c r="AN23" s="1026"/>
      <c r="AO23" s="1026"/>
      <c r="AP23" s="1026"/>
      <c r="AQ23" s="1026"/>
      <c r="AR23" s="1026"/>
      <c r="AS23" s="1027"/>
      <c r="AT23" s="1027"/>
      <c r="AU23" s="1027"/>
      <c r="AV23" s="1027"/>
      <c r="AW23" s="1029"/>
      <c r="AX23" s="1029"/>
      <c r="AY23" s="1029"/>
      <c r="AZ23" s="1029"/>
      <c r="BA23" s="1029"/>
      <c r="BB23" s="1029"/>
      <c r="BC23" s="1029"/>
      <c r="BD23" s="1029"/>
      <c r="BE23" s="1029"/>
      <c r="BF23" s="1029"/>
      <c r="BG23" s="1029"/>
      <c r="BH23" s="1029"/>
      <c r="BI23" s="1029"/>
      <c r="BJ23" s="1029"/>
      <c r="BK23" s="1029"/>
      <c r="BL23" s="1029"/>
      <c r="BM23" s="1029"/>
      <c r="BN23" s="1029"/>
      <c r="BO23" s="1029"/>
    </row>
    <row r="24" spans="1:68" ht="20.100000000000001" customHeight="1">
      <c r="A24" s="3"/>
      <c r="B24" s="1028"/>
      <c r="D24" s="822"/>
      <c r="E24" s="822"/>
      <c r="F24" s="822"/>
      <c r="G24" s="822"/>
      <c r="H24" s="822"/>
      <c r="I24" s="822"/>
      <c r="J24" s="822"/>
      <c r="K24" s="36"/>
      <c r="L24" s="36"/>
      <c r="M24" s="36"/>
      <c r="N24" s="36"/>
      <c r="O24" s="823"/>
      <c r="P24" s="823"/>
      <c r="Q24" s="823"/>
      <c r="R24" s="823"/>
      <c r="S24" s="823"/>
      <c r="T24" s="823"/>
      <c r="U24" s="823"/>
      <c r="V24" s="823"/>
      <c r="W24" s="823"/>
      <c r="X24" s="823"/>
      <c r="Y24" s="823"/>
      <c r="Z24" s="823"/>
      <c r="AA24" s="823"/>
      <c r="AB24" s="823"/>
      <c r="AC24" s="823"/>
      <c r="AD24" s="823"/>
      <c r="AE24" s="823"/>
      <c r="AF24" s="823"/>
      <c r="AG24" s="823"/>
      <c r="AM24" s="2546"/>
      <c r="AN24" s="2546"/>
      <c r="AO24" s="2546"/>
      <c r="AP24" s="2546"/>
      <c r="AQ24" s="2546"/>
      <c r="AR24" s="2546"/>
      <c r="AS24" s="2546"/>
      <c r="AT24" s="2539"/>
      <c r="AU24" s="2539"/>
      <c r="AV24" s="2539"/>
      <c r="AW24" s="2539"/>
      <c r="AX24" s="2510"/>
      <c r="AY24" s="2510"/>
      <c r="AZ24" s="2510"/>
      <c r="BA24" s="2510"/>
      <c r="BB24" s="2510"/>
      <c r="BC24" s="2510"/>
      <c r="BD24" s="2510"/>
      <c r="BE24" s="2510"/>
      <c r="BF24" s="2510"/>
      <c r="BG24" s="2510"/>
      <c r="BH24" s="2510"/>
      <c r="BI24" s="2510"/>
      <c r="BJ24" s="2510"/>
      <c r="BK24" s="2510"/>
      <c r="BL24" s="2510"/>
      <c r="BM24" s="2510"/>
      <c r="BN24" s="2510"/>
      <c r="BO24" s="2510"/>
      <c r="BP24" s="2510"/>
    </row>
    <row r="25" spans="1:68" ht="20.100000000000001" customHeight="1">
      <c r="A25" s="3"/>
      <c r="B25" s="1028"/>
      <c r="C25" s="4"/>
      <c r="D25" s="2" t="s">
        <v>1457</v>
      </c>
      <c r="E25" s="886"/>
      <c r="F25" s="886"/>
      <c r="G25" s="886"/>
      <c r="H25" s="886"/>
      <c r="I25" s="886"/>
      <c r="J25" s="719"/>
      <c r="K25" s="719"/>
      <c r="L25" s="719"/>
      <c r="M25" s="719"/>
      <c r="N25" s="719"/>
      <c r="O25" s="719"/>
      <c r="P25" s="719"/>
      <c r="Q25" s="719"/>
      <c r="R25" s="719"/>
      <c r="S25" s="719"/>
      <c r="T25" s="719"/>
      <c r="U25" s="719"/>
      <c r="V25" s="719"/>
      <c r="W25" s="719"/>
      <c r="X25" s="719"/>
      <c r="Y25" s="719"/>
      <c r="Z25" s="719"/>
      <c r="AA25" s="719"/>
      <c r="AB25" s="719"/>
      <c r="AC25" s="719"/>
      <c r="AD25" s="719"/>
      <c r="AE25" s="719"/>
      <c r="AF25" s="719"/>
      <c r="AG25" s="719"/>
      <c r="AH25" s="719"/>
    </row>
    <row r="26" spans="1:68" ht="30" customHeight="1">
      <c r="A26" s="3"/>
      <c r="B26" s="1028"/>
      <c r="C26" s="4"/>
      <c r="D26" s="886" t="s">
        <v>1123</v>
      </c>
      <c r="E26" s="449" t="s">
        <v>1369</v>
      </c>
      <c r="F26" s="886"/>
      <c r="G26" s="886"/>
      <c r="H26" s="886"/>
      <c r="I26" s="886"/>
      <c r="J26" s="719"/>
      <c r="K26" s="719"/>
      <c r="L26" s="719"/>
      <c r="M26" s="719"/>
      <c r="N26" s="719"/>
      <c r="O26" s="719"/>
      <c r="P26" s="719"/>
      <c r="Q26" s="719"/>
      <c r="R26" s="719"/>
      <c r="S26" s="719"/>
      <c r="T26" s="719"/>
      <c r="U26" s="719"/>
      <c r="V26" s="719"/>
      <c r="W26" s="719"/>
      <c r="X26" s="719"/>
      <c r="Y26" s="719"/>
      <c r="Z26" s="719"/>
      <c r="AA26" s="719"/>
      <c r="AB26" s="719"/>
      <c r="AC26" s="719"/>
      <c r="AD26" s="719"/>
      <c r="AE26" s="719"/>
      <c r="AF26" s="719"/>
      <c r="AG26" s="719"/>
      <c r="AH26" s="719"/>
    </row>
    <row r="27" spans="1:68" ht="30" customHeight="1">
      <c r="A27" s="3"/>
      <c r="B27" s="1028"/>
      <c r="C27" s="4"/>
      <c r="D27" s="887" t="s">
        <v>1123</v>
      </c>
      <c r="E27" s="2487" t="s">
        <v>1458</v>
      </c>
      <c r="F27" s="2487"/>
      <c r="G27" s="2487"/>
      <c r="H27" s="2487"/>
      <c r="I27" s="2487"/>
      <c r="J27" s="2487"/>
      <c r="K27" s="2487"/>
      <c r="L27" s="2487"/>
      <c r="M27" s="2487"/>
      <c r="N27" s="2487"/>
      <c r="O27" s="2487"/>
      <c r="P27" s="2487"/>
      <c r="Q27" s="2487"/>
      <c r="R27" s="2487"/>
      <c r="S27" s="2487"/>
      <c r="T27" s="2487"/>
      <c r="U27" s="2487"/>
      <c r="V27" s="2487"/>
      <c r="W27" s="2487"/>
      <c r="X27" s="2487"/>
      <c r="Y27" s="2487"/>
      <c r="Z27" s="2487"/>
      <c r="AA27" s="2487"/>
      <c r="AB27" s="2487"/>
      <c r="AC27" s="2487"/>
      <c r="AD27" s="2487"/>
      <c r="AE27" s="2487"/>
      <c r="AF27" s="2487"/>
      <c r="AG27" s="2487"/>
      <c r="AH27" s="2487"/>
    </row>
    <row r="28" spans="1:68" ht="30" customHeight="1" thickBot="1">
      <c r="A28" s="3"/>
      <c r="B28" s="1028"/>
      <c r="C28" s="4"/>
      <c r="D28" s="449" t="s">
        <v>209</v>
      </c>
      <c r="E28" s="2550" t="s">
        <v>1555</v>
      </c>
      <c r="F28" s="2550"/>
      <c r="G28" s="2550"/>
      <c r="H28" s="2550"/>
      <c r="I28" s="2550"/>
      <c r="J28" s="2550"/>
      <c r="K28" s="2550"/>
      <c r="L28" s="2550"/>
      <c r="M28" s="2550"/>
      <c r="N28" s="2550"/>
      <c r="O28" s="2550"/>
      <c r="P28" s="2550"/>
      <c r="Q28" s="2550"/>
      <c r="R28" s="2550"/>
      <c r="S28" s="2550"/>
      <c r="T28" s="2550"/>
      <c r="U28" s="2550"/>
      <c r="V28" s="2550"/>
      <c r="W28" s="2550"/>
      <c r="X28" s="2550"/>
      <c r="Y28" s="2550"/>
      <c r="Z28" s="2550"/>
      <c r="AA28" s="2550"/>
      <c r="AB28" s="2550"/>
      <c r="AC28" s="2550"/>
      <c r="AD28" s="2550"/>
      <c r="AE28" s="2550"/>
      <c r="AF28" s="2550"/>
      <c r="AG28" s="2550"/>
      <c r="AH28" s="1174"/>
    </row>
    <row r="29" spans="1:68" ht="29.25" customHeight="1">
      <c r="A29" s="3"/>
      <c r="B29" s="1028"/>
      <c r="M29" s="2507" t="s">
        <v>1064</v>
      </c>
      <c r="N29" s="2508"/>
      <c r="O29" s="2508"/>
      <c r="P29" s="2508"/>
      <c r="Q29" s="2508"/>
      <c r="R29" s="2508"/>
      <c r="S29" s="2508"/>
      <c r="T29" s="2508"/>
      <c r="U29" s="2508"/>
      <c r="V29" s="2508"/>
      <c r="W29" s="2509"/>
      <c r="X29" s="5"/>
      <c r="Y29" s="2511"/>
      <c r="Z29" s="2511"/>
      <c r="AA29" s="6"/>
      <c r="AB29" s="7" t="s">
        <v>34</v>
      </c>
      <c r="AC29" s="6"/>
      <c r="AD29" s="7" t="s">
        <v>35</v>
      </c>
      <c r="AE29" s="6"/>
      <c r="AF29" s="7" t="s">
        <v>171</v>
      </c>
      <c r="AG29" s="8"/>
    </row>
    <row r="30" spans="1:68" ht="24" customHeight="1">
      <c r="A30" s="3"/>
      <c r="B30" s="1028"/>
      <c r="M30" s="9"/>
      <c r="N30" s="2480" t="s">
        <v>775</v>
      </c>
      <c r="O30" s="2480"/>
      <c r="P30" s="2480"/>
      <c r="Q30" s="2480"/>
      <c r="R30" s="2480"/>
      <c r="S30" s="2480"/>
      <c r="T30" s="2480"/>
      <c r="U30" s="2480"/>
      <c r="V30" s="2480"/>
      <c r="W30" s="10"/>
      <c r="X30" s="11"/>
      <c r="Y30" s="2462"/>
      <c r="Z30" s="2462"/>
      <c r="AA30" s="12"/>
      <c r="AB30" s="13" t="s">
        <v>34</v>
      </c>
      <c r="AC30" s="12"/>
      <c r="AD30" s="13" t="s">
        <v>35</v>
      </c>
      <c r="AE30" s="12"/>
      <c r="AF30" s="13" t="s">
        <v>171</v>
      </c>
      <c r="AG30" s="14"/>
      <c r="AN30" s="1339" t="s">
        <v>1568</v>
      </c>
      <c r="AO30" s="1329"/>
      <c r="AP30" s="1329"/>
      <c r="AQ30" s="1329"/>
      <c r="AR30" s="1329"/>
      <c r="AS30" s="1329"/>
      <c r="AT30" s="1329"/>
      <c r="AU30" s="1329"/>
      <c r="AV30" s="1329"/>
      <c r="AW30" s="1329"/>
      <c r="AX30" s="1329"/>
      <c r="AY30" s="1329"/>
      <c r="AZ30" s="1329"/>
      <c r="BA30" s="1329"/>
      <c r="BB30" s="1329"/>
      <c r="BC30" s="1329"/>
      <c r="BD30" s="1329"/>
      <c r="BE30" s="1329"/>
      <c r="BF30" s="1329"/>
      <c r="BG30" s="1329"/>
      <c r="BH30" s="1329"/>
      <c r="BI30" s="1329"/>
      <c r="BJ30" s="1329"/>
    </row>
    <row r="31" spans="1:68" ht="24" customHeight="1" thickBot="1">
      <c r="A31" s="3"/>
      <c r="B31" s="1028"/>
      <c r="M31" s="15"/>
      <c r="N31" s="2459" t="s">
        <v>774</v>
      </c>
      <c r="O31" s="2460"/>
      <c r="P31" s="2460"/>
      <c r="Q31" s="2460"/>
      <c r="R31" s="2460"/>
      <c r="S31" s="2460"/>
      <c r="T31" s="2460"/>
      <c r="U31" s="2460"/>
      <c r="V31" s="2460"/>
      <c r="W31" s="16"/>
      <c r="X31" s="17"/>
      <c r="Y31" s="2452"/>
      <c r="Z31" s="2452"/>
      <c r="AA31" s="18"/>
      <c r="AB31" s="718" t="s">
        <v>34</v>
      </c>
      <c r="AC31" s="18"/>
      <c r="AD31" s="718" t="s">
        <v>35</v>
      </c>
      <c r="AE31" s="18"/>
      <c r="AF31" s="718" t="s">
        <v>171</v>
      </c>
      <c r="AG31" s="19"/>
      <c r="AN31" s="1339" t="s">
        <v>2203</v>
      </c>
      <c r="AO31" s="1329"/>
      <c r="AP31" s="1329"/>
      <c r="AQ31" s="1329"/>
      <c r="AR31" s="1329"/>
      <c r="AS31" s="1329"/>
      <c r="AT31" s="1329"/>
      <c r="AU31" s="1329"/>
      <c r="AV31" s="1329"/>
      <c r="AW31" s="1329"/>
      <c r="AX31" s="1329"/>
      <c r="AY31" s="1329"/>
      <c r="AZ31" s="1329"/>
      <c r="BA31" s="1329"/>
      <c r="BB31" s="1329"/>
      <c r="BC31" s="1329"/>
      <c r="BD31" s="1329"/>
      <c r="BE31" s="1329"/>
      <c r="BF31" s="1329"/>
      <c r="BG31" s="1329"/>
      <c r="BH31" s="1329"/>
      <c r="BI31" s="1329"/>
      <c r="BJ31" s="1329"/>
    </row>
    <row r="32" spans="1:68" ht="15" customHeight="1" thickTop="1">
      <c r="A32" s="3"/>
      <c r="B32" s="1028"/>
      <c r="L32" s="20"/>
      <c r="M32" s="2449" t="s">
        <v>186</v>
      </c>
      <c r="N32" s="2450"/>
      <c r="O32" s="2450"/>
      <c r="P32" s="2450"/>
      <c r="Q32" s="2451"/>
      <c r="R32" s="2470" t="s">
        <v>1142</v>
      </c>
      <c r="S32" s="2461"/>
      <c r="T32" s="2461"/>
      <c r="U32" s="2469"/>
      <c r="V32" s="2469"/>
      <c r="W32" s="21" t="s">
        <v>191</v>
      </c>
      <c r="X32" s="21" t="s">
        <v>192</v>
      </c>
      <c r="Y32" s="2461"/>
      <c r="Z32" s="2461"/>
      <c r="AA32" s="22"/>
      <c r="AB32" s="1068" t="s">
        <v>34</v>
      </c>
      <c r="AC32" s="22"/>
      <c r="AD32" s="1068" t="s">
        <v>35</v>
      </c>
      <c r="AE32" s="22"/>
      <c r="AF32" s="1068" t="s">
        <v>171</v>
      </c>
      <c r="AG32" s="23" t="s">
        <v>193</v>
      </c>
      <c r="AN32" s="1409" t="s">
        <v>2204</v>
      </c>
      <c r="AO32" s="1329"/>
      <c r="AP32" s="1329"/>
      <c r="AQ32" s="1329"/>
      <c r="AR32" s="1329"/>
      <c r="AS32" s="1329"/>
      <c r="AT32" s="1329"/>
      <c r="AU32" s="1329"/>
      <c r="AV32" s="1329"/>
      <c r="AW32" s="1329"/>
      <c r="AX32" s="1329"/>
      <c r="AY32" s="1329"/>
      <c r="AZ32" s="1329"/>
      <c r="BA32" s="1329"/>
      <c r="BB32" s="1329"/>
      <c r="BC32" s="1329"/>
      <c r="BD32" s="1329"/>
      <c r="BE32" s="1329"/>
      <c r="BF32" s="1329"/>
      <c r="BG32" s="1329"/>
      <c r="BH32" s="1329"/>
      <c r="BI32" s="1329"/>
      <c r="BJ32" s="1329"/>
    </row>
    <row r="33" spans="1:62" ht="15" customHeight="1">
      <c r="A33" s="3"/>
      <c r="B33" s="1028"/>
      <c r="L33" s="20"/>
      <c r="M33" s="2456" t="s">
        <v>194</v>
      </c>
      <c r="N33" s="2457"/>
      <c r="O33" s="2457"/>
      <c r="P33" s="2457"/>
      <c r="Q33" s="2458"/>
      <c r="R33" s="2471" t="s">
        <v>681</v>
      </c>
      <c r="S33" s="2462"/>
      <c r="T33" s="2462"/>
      <c r="U33" s="2478"/>
      <c r="V33" s="2478"/>
      <c r="W33" s="24" t="s">
        <v>191</v>
      </c>
      <c r="X33" s="24" t="s">
        <v>159</v>
      </c>
      <c r="Y33" s="2462"/>
      <c r="Z33" s="2462"/>
      <c r="AA33" s="25"/>
      <c r="AB33" s="26" t="s">
        <v>34</v>
      </c>
      <c r="AC33" s="25"/>
      <c r="AD33" s="26" t="s">
        <v>35</v>
      </c>
      <c r="AE33" s="25"/>
      <c r="AF33" s="26" t="s">
        <v>171</v>
      </c>
      <c r="AG33" s="27" t="s">
        <v>193</v>
      </c>
      <c r="AN33" s="1329" t="s">
        <v>2205</v>
      </c>
      <c r="AO33" s="1329"/>
      <c r="AP33" s="1329"/>
      <c r="AQ33" s="1329"/>
      <c r="AR33" s="1329"/>
      <c r="AS33" s="1329"/>
      <c r="AT33" s="1329"/>
      <c r="AU33" s="1329"/>
      <c r="AV33" s="1329"/>
      <c r="AW33" s="1329"/>
      <c r="AX33" s="1329"/>
      <c r="AY33" s="1329"/>
      <c r="AZ33" s="1329"/>
      <c r="BA33" s="1329"/>
      <c r="BB33" s="1329"/>
      <c r="BC33" s="1329"/>
      <c r="BD33" s="1329"/>
      <c r="BE33" s="1329"/>
      <c r="BF33" s="1329"/>
      <c r="BG33" s="1329"/>
      <c r="BH33" s="1329"/>
      <c r="BI33" s="1329"/>
      <c r="BJ33" s="1329"/>
    </row>
    <row r="34" spans="1:62" ht="15" customHeight="1">
      <c r="L34" s="20"/>
      <c r="M34" s="2453" t="s">
        <v>187</v>
      </c>
      <c r="N34" s="2454"/>
      <c r="O34" s="2454"/>
      <c r="P34" s="2454"/>
      <c r="Q34" s="2455"/>
      <c r="R34" s="2472" t="s">
        <v>1143</v>
      </c>
      <c r="S34" s="2463"/>
      <c r="T34" s="2463"/>
      <c r="U34" s="2479"/>
      <c r="V34" s="2479"/>
      <c r="W34" s="28" t="s">
        <v>191</v>
      </c>
      <c r="X34" s="28" t="s">
        <v>192</v>
      </c>
      <c r="Y34" s="2463"/>
      <c r="Z34" s="2463"/>
      <c r="AA34" s="29"/>
      <c r="AB34" s="1030" t="s">
        <v>34</v>
      </c>
      <c r="AC34" s="29"/>
      <c r="AD34" s="1030" t="s">
        <v>35</v>
      </c>
      <c r="AE34" s="29"/>
      <c r="AF34" s="1030" t="s">
        <v>171</v>
      </c>
      <c r="AG34" s="30" t="s">
        <v>193</v>
      </c>
      <c r="AN34" s="1329"/>
      <c r="AO34" s="1329"/>
      <c r="AP34" s="1329"/>
      <c r="AQ34" s="1329"/>
      <c r="AR34" s="1329"/>
      <c r="AS34" s="1329"/>
      <c r="AT34" s="1329"/>
      <c r="AU34" s="1329"/>
      <c r="AV34" s="1329"/>
      <c r="AW34" s="1329"/>
      <c r="AX34" s="1329"/>
      <c r="AY34" s="1329"/>
      <c r="AZ34" s="1329"/>
      <c r="BA34" s="1329"/>
      <c r="BB34" s="1329"/>
      <c r="BC34" s="1329"/>
      <c r="BD34" s="1329"/>
      <c r="BE34" s="1329"/>
      <c r="BF34" s="1329"/>
      <c r="BG34" s="1329"/>
      <c r="BH34" s="1329"/>
      <c r="BI34" s="1329"/>
      <c r="BJ34" s="1329"/>
    </row>
    <row r="35" spans="1:62" ht="15" customHeight="1">
      <c r="L35" s="20"/>
      <c r="M35" s="2456" t="s">
        <v>194</v>
      </c>
      <c r="N35" s="2457"/>
      <c r="O35" s="2457"/>
      <c r="P35" s="2457"/>
      <c r="Q35" s="2458"/>
      <c r="R35" s="2471" t="s">
        <v>681</v>
      </c>
      <c r="S35" s="2462"/>
      <c r="T35" s="2462"/>
      <c r="U35" s="2478"/>
      <c r="V35" s="2478"/>
      <c r="W35" s="719" t="s">
        <v>191</v>
      </c>
      <c r="X35" s="719" t="s">
        <v>159</v>
      </c>
      <c r="Y35" s="2462"/>
      <c r="Z35" s="2462"/>
      <c r="AA35" s="31"/>
      <c r="AB35" s="1069" t="s">
        <v>34</v>
      </c>
      <c r="AC35" s="31"/>
      <c r="AD35" s="1069" t="s">
        <v>35</v>
      </c>
      <c r="AE35" s="31"/>
      <c r="AF35" s="1069" t="s">
        <v>171</v>
      </c>
      <c r="AG35" s="32" t="s">
        <v>193</v>
      </c>
      <c r="AN35" s="2445" t="s">
        <v>2206</v>
      </c>
      <c r="AO35" s="2445"/>
      <c r="AP35" s="2445"/>
      <c r="AQ35" s="2445"/>
      <c r="AR35" s="2445"/>
      <c r="AS35" s="2445"/>
      <c r="AT35" s="2445"/>
      <c r="AU35" s="2445"/>
      <c r="AV35" s="2445"/>
      <c r="AW35" s="2445"/>
      <c r="AX35" s="2445"/>
      <c r="AY35" s="2445"/>
      <c r="AZ35" s="2445"/>
      <c r="BA35" s="2445"/>
      <c r="BB35" s="2445"/>
      <c r="BC35" s="2445"/>
      <c r="BD35" s="2445"/>
      <c r="BE35" s="2445"/>
      <c r="BF35" s="2445"/>
      <c r="BG35" s="2445"/>
      <c r="BH35" s="2445"/>
      <c r="BI35" s="2445"/>
      <c r="BJ35" s="2445"/>
    </row>
    <row r="36" spans="1:62" ht="15" customHeight="1">
      <c r="L36" s="20"/>
      <c r="M36" s="2464" t="s">
        <v>188</v>
      </c>
      <c r="N36" s="2452"/>
      <c r="O36" s="2452"/>
      <c r="P36" s="2452"/>
      <c r="Q36" s="2465"/>
      <c r="R36" s="2473" t="s">
        <v>1143</v>
      </c>
      <c r="S36" s="2452"/>
      <c r="T36" s="2452"/>
      <c r="U36" s="2514"/>
      <c r="V36" s="2514"/>
      <c r="W36" s="718" t="s">
        <v>191</v>
      </c>
      <c r="X36" s="718"/>
      <c r="Y36" s="718"/>
      <c r="Z36" s="718"/>
      <c r="AA36" s="718"/>
      <c r="AB36" s="718"/>
      <c r="AC36" s="718"/>
      <c r="AD36" s="718"/>
      <c r="AE36" s="718"/>
      <c r="AF36" s="718"/>
      <c r="AG36" s="33"/>
      <c r="AN36" s="2445"/>
      <c r="AO36" s="2445"/>
      <c r="AP36" s="2445"/>
      <c r="AQ36" s="2445"/>
      <c r="AR36" s="2445"/>
      <c r="AS36" s="2445"/>
      <c r="AT36" s="2445"/>
      <c r="AU36" s="2445"/>
      <c r="AV36" s="2445"/>
      <c r="AW36" s="2445"/>
      <c r="AX36" s="2445"/>
      <c r="AY36" s="2445"/>
      <c r="AZ36" s="2445"/>
      <c r="BA36" s="2445"/>
      <c r="BB36" s="2445"/>
      <c r="BC36" s="2445"/>
      <c r="BD36" s="2445"/>
      <c r="BE36" s="2445"/>
      <c r="BF36" s="2445"/>
      <c r="BG36" s="2445"/>
      <c r="BH36" s="2445"/>
      <c r="BI36" s="2445"/>
      <c r="BJ36" s="2445"/>
    </row>
    <row r="37" spans="1:62" ht="15" customHeight="1" thickBot="1">
      <c r="L37" s="20"/>
      <c r="M37" s="2466"/>
      <c r="N37" s="2467"/>
      <c r="O37" s="2467"/>
      <c r="P37" s="2467"/>
      <c r="Q37" s="2468"/>
      <c r="R37" s="2512" t="s">
        <v>681</v>
      </c>
      <c r="S37" s="2513"/>
      <c r="T37" s="2513"/>
      <c r="U37" s="2477"/>
      <c r="V37" s="2477"/>
      <c r="W37" s="34" t="s">
        <v>191</v>
      </c>
      <c r="X37" s="34"/>
      <c r="Y37" s="34"/>
      <c r="Z37" s="34"/>
      <c r="AA37" s="34"/>
      <c r="AB37" s="34"/>
      <c r="AC37" s="34"/>
      <c r="AD37" s="34"/>
      <c r="AE37" s="34"/>
      <c r="AF37" s="34"/>
      <c r="AG37" s="35"/>
      <c r="AN37" s="2445"/>
      <c r="AO37" s="2445"/>
      <c r="AP37" s="2445"/>
      <c r="AQ37" s="2445"/>
      <c r="AR37" s="2445"/>
      <c r="AS37" s="2445"/>
      <c r="AT37" s="2445"/>
      <c r="AU37" s="2445"/>
      <c r="AV37" s="2445"/>
      <c r="AW37" s="2445"/>
      <c r="AX37" s="2445"/>
      <c r="AY37" s="2445"/>
      <c r="AZ37" s="2445"/>
      <c r="BA37" s="2445"/>
      <c r="BB37" s="2445"/>
      <c r="BC37" s="2445"/>
      <c r="BD37" s="2445"/>
      <c r="BE37" s="2445"/>
      <c r="BF37" s="2445"/>
      <c r="BG37" s="2445"/>
      <c r="BH37" s="2445"/>
      <c r="BI37" s="2445"/>
      <c r="BJ37" s="2445"/>
    </row>
    <row r="38" spans="1:62" ht="30" customHeight="1">
      <c r="AN38" s="2445"/>
      <c r="AO38" s="2445"/>
      <c r="AP38" s="2445"/>
      <c r="AQ38" s="2445"/>
      <c r="AR38" s="2445"/>
      <c r="AS38" s="2445"/>
      <c r="AT38" s="2445"/>
      <c r="AU38" s="2445"/>
      <c r="AV38" s="2445"/>
      <c r="AW38" s="2445"/>
      <c r="AX38" s="2445"/>
      <c r="AY38" s="2445"/>
      <c r="AZ38" s="2445"/>
      <c r="BA38" s="2445"/>
      <c r="BB38" s="2445"/>
      <c r="BC38" s="2445"/>
      <c r="BD38" s="2445"/>
      <c r="BE38" s="2445"/>
      <c r="BF38" s="2445"/>
      <c r="BG38" s="2445"/>
      <c r="BH38" s="2445"/>
      <c r="BI38" s="2445"/>
      <c r="BJ38" s="2445"/>
    </row>
    <row r="39" spans="1:62" ht="24" customHeight="1">
      <c r="W39" s="2474" t="s">
        <v>5</v>
      </c>
      <c r="X39" s="2475"/>
      <c r="Y39" s="2475"/>
      <c r="Z39" s="2475"/>
      <c r="AA39" s="2475"/>
      <c r="AB39" s="2475"/>
      <c r="AC39" s="2475"/>
      <c r="AD39" s="2475"/>
      <c r="AE39" s="2475"/>
      <c r="AF39" s="2475"/>
      <c r="AG39" s="2476"/>
      <c r="AN39" s="2445"/>
      <c r="AO39" s="2445"/>
      <c r="AP39" s="2445"/>
      <c r="AQ39" s="2445"/>
      <c r="AR39" s="2445"/>
      <c r="AS39" s="2445"/>
      <c r="AT39" s="2445"/>
      <c r="AU39" s="2445"/>
      <c r="AV39" s="2445"/>
      <c r="AW39" s="2445"/>
      <c r="AX39" s="2445"/>
      <c r="AY39" s="2445"/>
      <c r="AZ39" s="2445"/>
      <c r="BA39" s="2445"/>
      <c r="BB39" s="2445"/>
      <c r="BC39" s="2445"/>
      <c r="BD39" s="2445"/>
      <c r="BE39" s="2445"/>
      <c r="BF39" s="2445"/>
      <c r="BG39" s="2445"/>
      <c r="BH39" s="2445"/>
      <c r="BI39" s="2445"/>
      <c r="BJ39" s="2445"/>
    </row>
    <row r="40" spans="1:62" ht="24" customHeight="1">
      <c r="W40" s="2446" t="s">
        <v>1526</v>
      </c>
      <c r="X40" s="2447"/>
      <c r="Y40" s="2447"/>
      <c r="Z40" s="2447"/>
      <c r="AA40" s="2447"/>
      <c r="AB40" s="2447"/>
      <c r="AC40" s="2447"/>
      <c r="AD40" s="2447"/>
      <c r="AE40" s="2447"/>
      <c r="AF40" s="2447"/>
      <c r="AG40" s="2448"/>
      <c r="AN40" s="2445"/>
      <c r="AO40" s="2445"/>
      <c r="AP40" s="2445"/>
      <c r="AQ40" s="2445"/>
      <c r="AR40" s="2445"/>
      <c r="AS40" s="2445"/>
      <c r="AT40" s="2445"/>
      <c r="AU40" s="2445"/>
      <c r="AV40" s="2445"/>
      <c r="AW40" s="2445"/>
      <c r="AX40" s="2445"/>
      <c r="AY40" s="2445"/>
      <c r="AZ40" s="2445"/>
      <c r="BA40" s="2445"/>
      <c r="BB40" s="2445"/>
      <c r="BC40" s="2445"/>
      <c r="BD40" s="2445"/>
      <c r="BE40" s="2445"/>
      <c r="BF40" s="2445"/>
      <c r="BG40" s="2445"/>
      <c r="BH40" s="2445"/>
      <c r="BI40" s="2445"/>
      <c r="BJ40" s="2445"/>
    </row>
    <row r="41" spans="1:62" ht="20.100000000000001" customHeight="1">
      <c r="W41" s="2" t="s">
        <v>6</v>
      </c>
    </row>
    <row r="44" spans="1:62" ht="14.25">
      <c r="G44" s="36"/>
      <c r="H44" s="36"/>
      <c r="I44" s="36"/>
      <c r="J44" s="36"/>
      <c r="K44" s="36"/>
      <c r="L44" s="36"/>
      <c r="M44" s="36"/>
      <c r="N44" s="36"/>
    </row>
    <row r="45" spans="1:62" ht="14.25">
      <c r="G45" s="36"/>
      <c r="H45" s="36"/>
      <c r="I45" s="36"/>
      <c r="J45" s="36"/>
      <c r="K45" s="36"/>
      <c r="L45" s="36"/>
      <c r="M45" s="36"/>
      <c r="N45" s="36"/>
    </row>
  </sheetData>
  <mergeCells count="113">
    <mergeCell ref="AL1:AP1"/>
    <mergeCell ref="E28:AG28"/>
    <mergeCell ref="I20:L20"/>
    <mergeCell ref="I21:L21"/>
    <mergeCell ref="I15:L15"/>
    <mergeCell ref="AM24:AS24"/>
    <mergeCell ref="AL14:AR14"/>
    <mergeCell ref="AS14:AV14"/>
    <mergeCell ref="AL9:AR9"/>
    <mergeCell ref="AS9:AV9"/>
    <mergeCell ref="I8:L8"/>
    <mergeCell ref="I9:L9"/>
    <mergeCell ref="I10:L10"/>
    <mergeCell ref="B3:AH3"/>
    <mergeCell ref="AL10:AR10"/>
    <mergeCell ref="AS10:AV10"/>
    <mergeCell ref="B6:AH6"/>
    <mergeCell ref="C8:H8"/>
    <mergeCell ref="C14:H18"/>
    <mergeCell ref="AL11:AR11"/>
    <mergeCell ref="AS11:AV11"/>
    <mergeCell ref="D4:F4"/>
    <mergeCell ref="G4:H4"/>
    <mergeCell ref="I4:AH4"/>
    <mergeCell ref="AW11:BO11"/>
    <mergeCell ref="AT24:AW24"/>
    <mergeCell ref="AX24:BP24"/>
    <mergeCell ref="M8:X8"/>
    <mergeCell ref="Y8:AA8"/>
    <mergeCell ref="AL20:AR20"/>
    <mergeCell ref="AS20:AV20"/>
    <mergeCell ref="AW20:BO20"/>
    <mergeCell ref="AL21:AR21"/>
    <mergeCell ref="AS21:AV21"/>
    <mergeCell ref="AW21:BO21"/>
    <mergeCell ref="AL16:AR16"/>
    <mergeCell ref="AS16:AV16"/>
    <mergeCell ref="AW16:BO16"/>
    <mergeCell ref="AL19:AR19"/>
    <mergeCell ref="AS19:AV19"/>
    <mergeCell ref="AW19:BO19"/>
    <mergeCell ref="AW9:BH9"/>
    <mergeCell ref="BI9:BK9"/>
    <mergeCell ref="BL9:BO9"/>
    <mergeCell ref="AW14:BO14"/>
    <mergeCell ref="AL15:AR15"/>
    <mergeCell ref="AS15:AV15"/>
    <mergeCell ref="Z16:AH16"/>
    <mergeCell ref="AW15:BO15"/>
    <mergeCell ref="Y29:Z29"/>
    <mergeCell ref="R37:T37"/>
    <mergeCell ref="U36:V36"/>
    <mergeCell ref="AB8:AH8"/>
    <mergeCell ref="M9:AH9"/>
    <mergeCell ref="M10:AH10"/>
    <mergeCell ref="I14:L14"/>
    <mergeCell ref="M18:AH18"/>
    <mergeCell ref="M22:AH22"/>
    <mergeCell ref="I12:L12"/>
    <mergeCell ref="I13:L13"/>
    <mergeCell ref="I17:L17"/>
    <mergeCell ref="I18:L18"/>
    <mergeCell ref="I22:L22"/>
    <mergeCell ref="I23:L23"/>
    <mergeCell ref="M11:N11"/>
    <mergeCell ref="X11:Y11"/>
    <mergeCell ref="O11:W11"/>
    <mergeCell ref="Z11:AH11"/>
    <mergeCell ref="M16:N16"/>
    <mergeCell ref="O16:W16"/>
    <mergeCell ref="X16:Y16"/>
    <mergeCell ref="AW10:BO10"/>
    <mergeCell ref="Y30:Z30"/>
    <mergeCell ref="U34:V34"/>
    <mergeCell ref="Y35:Z35"/>
    <mergeCell ref="N30:V30"/>
    <mergeCell ref="U33:V33"/>
    <mergeCell ref="R35:T35"/>
    <mergeCell ref="I11:L11"/>
    <mergeCell ref="I16:L16"/>
    <mergeCell ref="I19:L19"/>
    <mergeCell ref="E27:AH27"/>
    <mergeCell ref="C9:H13"/>
    <mergeCell ref="M23:AH23"/>
    <mergeCell ref="M12:AH12"/>
    <mergeCell ref="M13:AH13"/>
    <mergeCell ref="M17:AH17"/>
    <mergeCell ref="C19:H23"/>
    <mergeCell ref="M21:N21"/>
    <mergeCell ref="O21:W21"/>
    <mergeCell ref="X21:Y21"/>
    <mergeCell ref="Z21:AH21"/>
    <mergeCell ref="M29:W29"/>
    <mergeCell ref="AN35:BJ40"/>
    <mergeCell ref="W40:AG40"/>
    <mergeCell ref="M32:Q32"/>
    <mergeCell ref="Y31:Z31"/>
    <mergeCell ref="M34:Q34"/>
    <mergeCell ref="M35:Q35"/>
    <mergeCell ref="M33:Q33"/>
    <mergeCell ref="N31:V31"/>
    <mergeCell ref="Y32:Z32"/>
    <mergeCell ref="Y33:Z33"/>
    <mergeCell ref="Y34:Z34"/>
    <mergeCell ref="M36:Q37"/>
    <mergeCell ref="U32:V32"/>
    <mergeCell ref="R32:T32"/>
    <mergeCell ref="R33:T33"/>
    <mergeCell ref="R34:T34"/>
    <mergeCell ref="R36:T36"/>
    <mergeCell ref="W39:AG39"/>
    <mergeCell ref="U37:V37"/>
    <mergeCell ref="U35:V35"/>
  </mergeCells>
  <phoneticPr fontId="4"/>
  <conditionalFormatting sqref="D4:F4">
    <cfRule type="containsBlanks" dxfId="11" priority="1">
      <formula>LEN(TRIM(D4))=0</formula>
    </cfRule>
  </conditionalFormatting>
  <conditionalFormatting sqref="Y29:Z31 Y32:Y35">
    <cfRule type="containsBlanks" dxfId="10" priority="10">
      <formula>LEN(TRIM(Y29))=0</formula>
    </cfRule>
  </conditionalFormatting>
  <dataValidations count="2">
    <dataValidation type="list" allowBlank="1" showInputMessage="1" showErrorMessage="1" sqref="D4:F4">
      <formula1>"平成,令和"</formula1>
    </dataValidation>
    <dataValidation type="list" allowBlank="1" showInputMessage="1" showErrorMessage="1" sqref="Y29:Z35">
      <formula1>"　,昭和,平成,令和"</formula1>
    </dataValidation>
  </dataValidations>
  <hyperlinks>
    <hyperlink ref="AL1:AP1" location="'目次（幼保）'!A1" display="目次に戻る"/>
  </hyperlinks>
  <printOptions horizontalCentered="1"/>
  <pageMargins left="0.70866141732283472" right="0.31496062992125984" top="0.39370078740157483" bottom="0.39370078740157483" header="0" footer="0"/>
  <pageSetup paperSize="9" scale="87" orientation="portrait" r:id="rId1"/>
  <headerFooter alignWithMargins="0"/>
  <colBreaks count="1" manualBreakCount="1">
    <brk id="37" max="41"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CP84"/>
  <sheetViews>
    <sheetView showGridLines="0" view="pageBreakPreview" zoomScaleNormal="100" zoomScaleSheetLayoutView="100" workbookViewId="0">
      <selection activeCell="A3" sqref="A3:AG3"/>
    </sheetView>
  </sheetViews>
  <sheetFormatPr defaultColWidth="8" defaultRowHeight="12"/>
  <cols>
    <col min="1" max="29" width="2" style="1312" customWidth="1"/>
    <col min="30" max="30" width="4.375" style="1312" customWidth="1"/>
    <col min="31" max="34" width="2.875" style="1312" customWidth="1"/>
    <col min="35" max="35" width="2.875" style="1957" customWidth="1"/>
    <col min="36" max="37" width="2" style="1312" customWidth="1"/>
    <col min="38" max="38" width="2" style="1957" customWidth="1"/>
    <col min="39" max="39" width="2" style="1312" customWidth="1"/>
    <col min="40" max="40" width="2" style="2322" customWidth="1"/>
    <col min="41" max="41" width="2" style="2212" customWidth="1"/>
    <col min="42" max="43" width="2" style="1312" customWidth="1"/>
    <col min="44" max="44" width="1.125" style="1312" customWidth="1"/>
    <col min="45" max="59" width="2.375" style="1312" customWidth="1"/>
    <col min="60" max="69" width="2.625" style="1312" customWidth="1"/>
    <col min="70" max="87" width="2.375" style="1312" customWidth="1"/>
    <col min="88" max="118" width="2.5" style="1312" customWidth="1"/>
    <col min="119" max="16384" width="8" style="1312"/>
  </cols>
  <sheetData>
    <row r="1" spans="1:85" ht="14.1" customHeight="1">
      <c r="A1" s="3741" t="s">
        <v>2686</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T1" s="3742" t="s">
        <v>1732</v>
      </c>
      <c r="AU1" s="3742"/>
      <c r="AV1" s="3742"/>
      <c r="AW1" s="3742"/>
      <c r="AX1" s="3742"/>
    </row>
    <row r="2" spans="1:85" ht="14.1" customHeight="1" thickBot="1">
      <c r="A2" s="1312" t="s">
        <v>1131</v>
      </c>
      <c r="G2" s="4549"/>
      <c r="H2" s="4549"/>
      <c r="I2" s="4549"/>
      <c r="J2" s="4549"/>
      <c r="K2" s="4549"/>
      <c r="L2" s="4549"/>
      <c r="M2" s="4549"/>
      <c r="N2" s="4549"/>
      <c r="O2" s="4549"/>
      <c r="P2" s="4549"/>
      <c r="Q2" s="4549"/>
      <c r="R2" s="4549"/>
      <c r="S2" s="4549"/>
      <c r="T2" s="4549"/>
      <c r="U2" s="4549"/>
      <c r="V2" s="4549"/>
      <c r="W2" s="4549"/>
      <c r="X2" s="4549"/>
      <c r="Y2" s="4549"/>
      <c r="Z2" s="4549"/>
      <c r="AA2" s="4549"/>
      <c r="AB2" s="4549"/>
      <c r="AC2" s="4549"/>
      <c r="AD2" s="4549"/>
      <c r="AE2" s="4549"/>
      <c r="AF2" s="4549"/>
      <c r="AG2" s="4549"/>
      <c r="AH2" s="4549"/>
      <c r="AI2" s="4549"/>
      <c r="AJ2" s="4549"/>
      <c r="AK2" s="4549"/>
      <c r="AL2" s="4549"/>
      <c r="AM2" s="4549"/>
      <c r="AN2" s="4549"/>
      <c r="AO2" s="4549"/>
      <c r="AP2" s="4549"/>
      <c r="AQ2" s="4549"/>
      <c r="AR2" s="2399" t="s">
        <v>2106</v>
      </c>
      <c r="AT2" s="2400"/>
      <c r="AU2" s="2400"/>
      <c r="AV2" s="2400"/>
      <c r="AW2" s="2400"/>
      <c r="AX2" s="2400"/>
      <c r="AY2" s="2400"/>
      <c r="AZ2" s="2400"/>
      <c r="BA2" s="2400"/>
      <c r="BB2" s="2400"/>
      <c r="BC2" s="2400"/>
      <c r="BD2" s="2400"/>
      <c r="BE2" s="2400"/>
      <c r="BF2" s="2400"/>
      <c r="BG2" s="2400"/>
      <c r="BH2" s="2400"/>
      <c r="BI2" s="2400"/>
      <c r="BJ2" s="2400"/>
      <c r="BK2" s="2400"/>
    </row>
    <row r="3" spans="1:85" ht="14.1" customHeight="1">
      <c r="A3" s="4550" t="s">
        <v>233</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4551" t="s">
        <v>162</v>
      </c>
      <c r="AI3" s="3743"/>
      <c r="AJ3" s="3743"/>
      <c r="AK3" s="3743"/>
      <c r="AL3" s="3743"/>
      <c r="AM3" s="3743"/>
      <c r="AN3" s="3743"/>
      <c r="AO3" s="3743"/>
      <c r="AP3" s="3743"/>
      <c r="AQ3" s="3743"/>
      <c r="AR3" s="4552"/>
      <c r="AT3" s="2400"/>
      <c r="AU3" s="2400"/>
      <c r="AV3" s="2400"/>
      <c r="AW3" s="2400"/>
      <c r="AX3" s="2400"/>
      <c r="AY3" s="2400"/>
      <c r="AZ3" s="2400"/>
      <c r="BA3" s="2400"/>
      <c r="BB3" s="2400"/>
      <c r="BC3" s="2400"/>
      <c r="BD3" s="2400"/>
      <c r="BE3" s="2400"/>
      <c r="BF3" s="2400"/>
      <c r="BG3" s="2400"/>
      <c r="BH3" s="2400"/>
      <c r="BI3" s="2400"/>
      <c r="BJ3" s="2400"/>
      <c r="BK3" s="2400"/>
      <c r="BL3" s="2326"/>
    </row>
    <row r="4" spans="1:85" ht="13.5" customHeight="1">
      <c r="A4" s="2330"/>
      <c r="B4" s="4553" t="s">
        <v>1267</v>
      </c>
      <c r="C4" s="4553"/>
      <c r="D4" s="4553"/>
      <c r="E4" s="4553"/>
      <c r="F4" s="4553"/>
      <c r="G4" s="4553"/>
      <c r="H4" s="4553"/>
      <c r="I4" s="4553"/>
      <c r="J4" s="4553"/>
      <c r="K4" s="4553"/>
      <c r="L4" s="4553"/>
      <c r="M4" s="4553"/>
      <c r="N4" s="4553"/>
      <c r="O4" s="4553"/>
      <c r="P4" s="4553"/>
      <c r="Q4" s="4553"/>
      <c r="R4" s="4553"/>
      <c r="S4" s="4553"/>
      <c r="T4" s="4553"/>
      <c r="U4" s="4553"/>
      <c r="V4" s="4553"/>
      <c r="W4" s="4553"/>
      <c r="X4" s="4553"/>
      <c r="Y4" s="4553"/>
      <c r="Z4" s="4553"/>
      <c r="AA4" s="4553"/>
      <c r="AB4" s="4553"/>
      <c r="AC4" s="4553"/>
      <c r="AD4" s="4553"/>
      <c r="AE4" s="4553"/>
      <c r="AF4" s="4553"/>
      <c r="AG4" s="4554"/>
      <c r="AH4" s="2331"/>
      <c r="AI4" s="2332"/>
      <c r="AJ4" s="2332"/>
      <c r="AK4" s="2332"/>
      <c r="AL4" s="2332"/>
      <c r="AM4" s="2332"/>
      <c r="AN4" s="2332"/>
      <c r="AO4" s="2332"/>
      <c r="AP4" s="2332"/>
      <c r="AQ4" s="2332"/>
      <c r="AR4" s="2333"/>
      <c r="AT4" s="2400"/>
      <c r="AU4" s="2400"/>
      <c r="AV4" s="2400"/>
      <c r="AW4" s="2400"/>
      <c r="AX4" s="2400"/>
      <c r="AY4" s="2400"/>
      <c r="AZ4" s="2400"/>
      <c r="BA4" s="2400"/>
      <c r="BB4" s="2400"/>
      <c r="BC4" s="2400"/>
      <c r="BD4" s="2400"/>
      <c r="BE4" s="2400"/>
      <c r="BF4" s="2400"/>
      <c r="BG4" s="2400"/>
      <c r="BH4" s="2400"/>
      <c r="BI4" s="2400"/>
      <c r="BJ4" s="2400"/>
      <c r="BK4" s="2400"/>
      <c r="BL4" s="2326"/>
    </row>
    <row r="5" spans="1:85" ht="13.5" customHeight="1">
      <c r="A5" s="2330"/>
      <c r="B5" s="2328"/>
      <c r="C5" s="2401" t="s">
        <v>1268</v>
      </c>
      <c r="D5" s="2328"/>
      <c r="E5" s="2328"/>
      <c r="F5" s="2328"/>
      <c r="G5" s="2328"/>
      <c r="H5" s="2328"/>
      <c r="I5" s="2328"/>
      <c r="J5" s="2328"/>
      <c r="K5" s="2328"/>
      <c r="L5" s="2328"/>
      <c r="M5" s="2328"/>
      <c r="N5" s="2328"/>
      <c r="O5" s="2328"/>
      <c r="P5" s="2328"/>
      <c r="Q5" s="2328"/>
      <c r="R5" s="2328"/>
      <c r="S5" s="2328"/>
      <c r="T5" s="2328"/>
      <c r="U5" s="2328"/>
      <c r="V5" s="2328"/>
      <c r="W5" s="2328"/>
      <c r="X5" s="2328"/>
      <c r="Y5" s="2328"/>
      <c r="Z5" s="2328"/>
      <c r="AA5" s="2328"/>
      <c r="AB5" s="2328"/>
      <c r="AC5" s="2328"/>
      <c r="AD5" s="2328"/>
      <c r="AE5" s="2328"/>
      <c r="AF5" s="2328"/>
      <c r="AG5" s="2328"/>
      <c r="AH5" s="4555" t="s">
        <v>1136</v>
      </c>
      <c r="AI5" s="3897"/>
      <c r="AJ5" s="3897"/>
      <c r="AK5" s="3897"/>
      <c r="AL5" s="3897"/>
      <c r="AM5" s="3897"/>
      <c r="AN5" s="3897"/>
      <c r="AO5" s="3897"/>
      <c r="AP5" s="3897"/>
      <c r="AQ5" s="3897"/>
      <c r="AR5" s="4556"/>
      <c r="AT5" s="2400"/>
      <c r="AU5" s="2400"/>
      <c r="AV5" s="2400"/>
      <c r="AW5" s="2400"/>
      <c r="AX5" s="2400"/>
      <c r="AY5" s="2400"/>
      <c r="AZ5" s="2400"/>
      <c r="BA5" s="2400"/>
      <c r="BB5" s="2400"/>
      <c r="BC5" s="2400"/>
      <c r="BD5" s="2400"/>
      <c r="BE5" s="2400"/>
      <c r="BF5" s="2400"/>
      <c r="BG5" s="2400"/>
      <c r="BH5" s="2400"/>
      <c r="BI5" s="2400"/>
      <c r="BJ5" s="2400"/>
      <c r="BK5" s="2400"/>
      <c r="BL5" s="2326"/>
      <c r="BR5" s="2327"/>
      <c r="BS5" s="2327"/>
      <c r="BT5" s="2327"/>
      <c r="BU5" s="2327"/>
      <c r="BV5" s="2327"/>
      <c r="BW5" s="2402"/>
      <c r="BX5" s="2402"/>
      <c r="BY5" s="2402"/>
    </row>
    <row r="6" spans="1:85" ht="13.5" customHeight="1">
      <c r="A6" s="2330"/>
      <c r="B6" s="2328" t="s">
        <v>1373</v>
      </c>
      <c r="C6" s="2328"/>
      <c r="D6" s="2328"/>
      <c r="E6" s="2328"/>
      <c r="F6" s="2328"/>
      <c r="G6" s="2328"/>
      <c r="H6" s="2328"/>
      <c r="I6" s="2328"/>
      <c r="J6" s="2328"/>
      <c r="K6" s="2328"/>
      <c r="L6" s="2328"/>
      <c r="M6" s="2328"/>
      <c r="N6" s="2328"/>
      <c r="O6" s="2328"/>
      <c r="P6" s="2328"/>
      <c r="Q6" s="2334"/>
      <c r="R6" s="2328"/>
      <c r="S6" s="2328"/>
      <c r="T6" s="2327"/>
      <c r="U6" s="2327"/>
      <c r="AD6" s="2011"/>
      <c r="AE6" s="2011"/>
      <c r="AF6" s="2011"/>
      <c r="AG6" s="2011"/>
      <c r="AH6" s="4555"/>
      <c r="AI6" s="3897"/>
      <c r="AJ6" s="3897"/>
      <c r="AK6" s="3897"/>
      <c r="AL6" s="3897"/>
      <c r="AM6" s="3897"/>
      <c r="AN6" s="3897"/>
      <c r="AO6" s="3897"/>
      <c r="AP6" s="3897"/>
      <c r="AQ6" s="3897"/>
      <c r="AR6" s="4556"/>
      <c r="AT6" s="2326"/>
      <c r="AU6" s="2326"/>
      <c r="AV6" s="2326"/>
      <c r="AW6" s="2326"/>
      <c r="AX6" s="2326"/>
      <c r="AY6" s="2326"/>
      <c r="AZ6" s="2326"/>
      <c r="BA6" s="2326"/>
      <c r="BB6" s="2326"/>
      <c r="BC6" s="2326"/>
      <c r="BD6" s="2326"/>
      <c r="BE6" s="2326"/>
      <c r="BF6" s="2326"/>
      <c r="BG6" s="2326"/>
      <c r="BH6" s="2326"/>
      <c r="BI6" s="2326"/>
      <c r="BJ6" s="2326"/>
      <c r="BK6" s="2326"/>
      <c r="BL6" s="2326"/>
      <c r="BR6" s="2327"/>
      <c r="BS6" s="2327"/>
      <c r="BT6" s="2327"/>
      <c r="BU6" s="2327"/>
      <c r="BV6" s="2327"/>
      <c r="BW6" s="2402"/>
      <c r="BX6" s="2402"/>
      <c r="BY6" s="2402"/>
    </row>
    <row r="7" spans="1:85" ht="13.5" customHeight="1">
      <c r="A7" s="2330"/>
      <c r="B7" s="4505" t="s">
        <v>234</v>
      </c>
      <c r="C7" s="4506"/>
      <c r="D7" s="4506"/>
      <c r="E7" s="4506"/>
      <c r="F7" s="4506"/>
      <c r="G7" s="4506"/>
      <c r="H7" s="4506"/>
      <c r="I7" s="4506"/>
      <c r="J7" s="4506"/>
      <c r="K7" s="4506"/>
      <c r="L7" s="4507"/>
      <c r="M7" s="3765" t="s">
        <v>235</v>
      </c>
      <c r="N7" s="3766"/>
      <c r="O7" s="3766"/>
      <c r="P7" s="3766"/>
      <c r="Q7" s="3766"/>
      <c r="R7" s="3766"/>
      <c r="S7" s="3766"/>
      <c r="T7" s="4557"/>
      <c r="U7" s="4558" t="s">
        <v>56</v>
      </c>
      <c r="V7" s="4506"/>
      <c r="W7" s="4506"/>
      <c r="X7" s="4506"/>
      <c r="Y7" s="4506"/>
      <c r="Z7" s="4506"/>
      <c r="AA7" s="4506"/>
      <c r="AB7" s="4506"/>
      <c r="AC7" s="4506"/>
      <c r="AD7" s="4506"/>
      <c r="AE7" s="4506"/>
      <c r="AF7" s="4506"/>
      <c r="AG7" s="4506"/>
      <c r="AH7" s="4507"/>
      <c r="AI7" s="4506" t="s">
        <v>236</v>
      </c>
      <c r="AJ7" s="4506"/>
      <c r="AK7" s="4506"/>
      <c r="AL7" s="4506"/>
      <c r="AM7" s="4506"/>
      <c r="AN7" s="4506"/>
      <c r="AO7" s="4506"/>
      <c r="AP7" s="4507"/>
      <c r="AR7" s="913"/>
      <c r="AT7" s="1312" t="s">
        <v>1094</v>
      </c>
      <c r="BR7" s="2402"/>
      <c r="BS7" s="2402"/>
      <c r="BT7" s="2402"/>
      <c r="BU7" s="2327"/>
      <c r="BV7" s="2327"/>
      <c r="BW7" s="2402"/>
      <c r="BX7" s="2402"/>
      <c r="BY7" s="2402"/>
    </row>
    <row r="8" spans="1:85" ht="13.5" customHeight="1">
      <c r="A8" s="2330"/>
      <c r="B8" s="2335"/>
      <c r="C8" s="2336"/>
      <c r="D8" s="4541" t="s">
        <v>239</v>
      </c>
      <c r="E8" s="4541"/>
      <c r="F8" s="4541"/>
      <c r="G8" s="4541"/>
      <c r="H8" s="4541"/>
      <c r="I8" s="4541"/>
      <c r="J8" s="4541"/>
      <c r="K8" s="4541"/>
      <c r="L8" s="4542"/>
      <c r="M8" s="4543" t="s">
        <v>791</v>
      </c>
      <c r="N8" s="4544"/>
      <c r="O8" s="4544"/>
      <c r="P8" s="4544"/>
      <c r="Q8" s="4544"/>
      <c r="R8" s="4544"/>
      <c r="S8" s="4544"/>
      <c r="T8" s="4545"/>
      <c r="U8" s="2337"/>
      <c r="V8" s="2338"/>
      <c r="W8" s="4541" t="s">
        <v>237</v>
      </c>
      <c r="X8" s="4541"/>
      <c r="Y8" s="4541"/>
      <c r="Z8" s="4541"/>
      <c r="AA8" s="4541"/>
      <c r="AB8" s="4541"/>
      <c r="AC8" s="4541"/>
      <c r="AD8" s="4541"/>
      <c r="AE8" s="4541"/>
      <c r="AF8" s="4541"/>
      <c r="AG8" s="4541"/>
      <c r="AH8" s="4542"/>
      <c r="AI8" s="4540" t="s">
        <v>1089</v>
      </c>
      <c r="AJ8" s="4535"/>
      <c r="AK8" s="4535"/>
      <c r="AL8" s="4535"/>
      <c r="AM8" s="4535"/>
      <c r="AN8" s="4535"/>
      <c r="AO8" s="4535"/>
      <c r="AP8" s="4536"/>
      <c r="AR8" s="913"/>
      <c r="AU8" s="1312" t="s">
        <v>255</v>
      </c>
      <c r="BR8" s="2402"/>
      <c r="BS8" s="2402"/>
      <c r="BT8" s="2402"/>
      <c r="BU8" s="2327"/>
      <c r="BV8" s="2327"/>
      <c r="BW8" s="2402"/>
      <c r="BX8" s="2402"/>
      <c r="BY8" s="2402"/>
    </row>
    <row r="9" spans="1:85" ht="13.5" customHeight="1">
      <c r="A9" s="2330"/>
      <c r="B9" s="2335"/>
      <c r="C9" s="2336"/>
      <c r="D9" s="4541" t="s">
        <v>241</v>
      </c>
      <c r="E9" s="4541"/>
      <c r="F9" s="4541"/>
      <c r="G9" s="4541"/>
      <c r="H9" s="4541"/>
      <c r="I9" s="4541"/>
      <c r="J9" s="4541"/>
      <c r="K9" s="4541"/>
      <c r="L9" s="4542"/>
      <c r="M9" s="4543"/>
      <c r="N9" s="4544"/>
      <c r="O9" s="4544"/>
      <c r="P9" s="4544"/>
      <c r="Q9" s="4544"/>
      <c r="R9" s="4544"/>
      <c r="S9" s="4544"/>
      <c r="T9" s="4545"/>
      <c r="U9" s="2339"/>
      <c r="V9" s="2336"/>
      <c r="W9" s="4548" t="s">
        <v>238</v>
      </c>
      <c r="X9" s="4548"/>
      <c r="Y9" s="4548"/>
      <c r="Z9" s="4548"/>
      <c r="AA9" s="4548"/>
      <c r="AB9" s="4548"/>
      <c r="AC9" s="4546"/>
      <c r="AD9" s="4546"/>
      <c r="AE9" s="4546"/>
      <c r="AF9" s="4546"/>
      <c r="AG9" s="4546"/>
      <c r="AH9" s="2340" t="s">
        <v>193</v>
      </c>
      <c r="AI9" s="4540"/>
      <c r="AJ9" s="4535"/>
      <c r="AK9" s="4535"/>
      <c r="AL9" s="4535"/>
      <c r="AM9" s="4535"/>
      <c r="AN9" s="4535"/>
      <c r="AO9" s="4535"/>
      <c r="AP9" s="4536"/>
      <c r="AR9" s="913"/>
      <c r="AT9" s="1312" t="s">
        <v>579</v>
      </c>
      <c r="BG9" s="1312" t="s">
        <v>580</v>
      </c>
      <c r="BR9" s="2402"/>
      <c r="BS9" s="2402"/>
      <c r="BT9" s="2402"/>
      <c r="BU9" s="2327"/>
      <c r="BV9" s="2327"/>
      <c r="BW9" s="2402"/>
      <c r="BX9" s="2402"/>
      <c r="BY9" s="2402"/>
    </row>
    <row r="10" spans="1:85" ht="13.5" customHeight="1">
      <c r="A10" s="2330"/>
      <c r="B10" s="2335"/>
      <c r="C10" s="2336"/>
      <c r="D10" s="4535" t="s">
        <v>1487</v>
      </c>
      <c r="E10" s="4535"/>
      <c r="F10" s="4535"/>
      <c r="G10" s="4535"/>
      <c r="H10" s="4535"/>
      <c r="I10" s="4535"/>
      <c r="J10" s="4535"/>
      <c r="K10" s="4535"/>
      <c r="L10" s="4536"/>
      <c r="M10" s="4543" t="s">
        <v>1090</v>
      </c>
      <c r="N10" s="4544"/>
      <c r="O10" s="4544"/>
      <c r="P10" s="4544"/>
      <c r="Q10" s="4544"/>
      <c r="R10" s="4544"/>
      <c r="S10" s="4544"/>
      <c r="T10" s="4545"/>
      <c r="U10" s="2339"/>
      <c r="V10" s="2336"/>
      <c r="W10" s="4541" t="s">
        <v>240</v>
      </c>
      <c r="X10" s="4541"/>
      <c r="Y10" s="4541"/>
      <c r="Z10" s="4541"/>
      <c r="AA10" s="4541"/>
      <c r="AB10" s="4541"/>
      <c r="AC10" s="4541"/>
      <c r="AD10" s="4541"/>
      <c r="AE10" s="4541"/>
      <c r="AF10" s="4541"/>
      <c r="AG10" s="4541"/>
      <c r="AH10" s="4542"/>
      <c r="AI10" s="4540"/>
      <c r="AJ10" s="4535"/>
      <c r="AK10" s="4535"/>
      <c r="AL10" s="4535"/>
      <c r="AM10" s="4535"/>
      <c r="AN10" s="4535"/>
      <c r="AO10" s="4535"/>
      <c r="AP10" s="4536"/>
      <c r="AR10" s="913"/>
      <c r="AU10" s="1312" t="s">
        <v>256</v>
      </c>
      <c r="BH10" s="1312" t="s">
        <v>581</v>
      </c>
      <c r="BR10" s="2402"/>
      <c r="BS10" s="2402"/>
      <c r="BT10" s="2402"/>
      <c r="BU10" s="2327"/>
      <c r="BV10" s="2327"/>
      <c r="BW10" s="2402"/>
      <c r="BX10" s="2402"/>
      <c r="BY10" s="2402"/>
    </row>
    <row r="11" spans="1:85" ht="13.5" customHeight="1">
      <c r="A11" s="2330"/>
      <c r="B11" s="2335"/>
      <c r="C11" s="2336"/>
      <c r="D11" s="4541"/>
      <c r="E11" s="4541"/>
      <c r="F11" s="4541"/>
      <c r="G11" s="4541"/>
      <c r="H11" s="4541"/>
      <c r="I11" s="4541"/>
      <c r="J11" s="4541"/>
      <c r="K11" s="4541"/>
      <c r="L11" s="4542"/>
      <c r="M11" s="4543"/>
      <c r="N11" s="4544"/>
      <c r="O11" s="4544"/>
      <c r="P11" s="4544"/>
      <c r="Q11" s="4544"/>
      <c r="R11" s="4544"/>
      <c r="S11" s="4544"/>
      <c r="T11" s="4545"/>
      <c r="U11" s="2339"/>
      <c r="V11" s="2336"/>
      <c r="W11" s="4541" t="s">
        <v>1749</v>
      </c>
      <c r="X11" s="4541"/>
      <c r="Y11" s="4541"/>
      <c r="Z11" s="4541"/>
      <c r="AA11" s="4541"/>
      <c r="AB11" s="4541"/>
      <c r="AD11" s="4546"/>
      <c r="AE11" s="4546"/>
      <c r="AF11" s="4546"/>
      <c r="AG11" s="4546"/>
      <c r="AH11" s="2340" t="s">
        <v>193</v>
      </c>
      <c r="AI11" s="4540"/>
      <c r="AJ11" s="4535"/>
      <c r="AK11" s="4535"/>
      <c r="AL11" s="4535"/>
      <c r="AM11" s="4535"/>
      <c r="AN11" s="4535"/>
      <c r="AO11" s="4535"/>
      <c r="AP11" s="4536"/>
      <c r="AR11" s="913"/>
      <c r="AU11" s="4547" t="s">
        <v>257</v>
      </c>
      <c r="AV11" s="4547"/>
      <c r="AW11" s="4547"/>
      <c r="AX11" s="4547"/>
      <c r="AY11" s="4547"/>
      <c r="AZ11" s="4547"/>
      <c r="BA11" s="4547"/>
      <c r="BB11" s="4547"/>
      <c r="BC11" s="4547"/>
      <c r="BD11" s="4547"/>
      <c r="BH11" s="4547" t="s">
        <v>582</v>
      </c>
      <c r="BI11" s="4547"/>
      <c r="BJ11" s="4547"/>
      <c r="BK11" s="4547"/>
      <c r="BL11" s="4547"/>
      <c r="BM11" s="4547"/>
      <c r="BN11" s="4547"/>
      <c r="BO11" s="4547"/>
      <c r="BP11" s="4547"/>
      <c r="BQ11" s="4547"/>
      <c r="BR11" s="2402"/>
      <c r="BS11" s="2402"/>
      <c r="BT11" s="2402"/>
      <c r="BU11" s="2327"/>
      <c r="BV11" s="2327"/>
      <c r="BW11" s="2402"/>
      <c r="BX11" s="2402"/>
      <c r="BY11" s="2402"/>
    </row>
    <row r="12" spans="1:85" ht="13.5" customHeight="1" thickBot="1">
      <c r="A12" s="2330"/>
      <c r="B12" s="2335"/>
      <c r="C12" s="2336"/>
      <c r="D12" s="4535"/>
      <c r="E12" s="4535"/>
      <c r="F12" s="4535"/>
      <c r="G12" s="4535"/>
      <c r="H12" s="4535"/>
      <c r="I12" s="4535"/>
      <c r="J12" s="4535"/>
      <c r="K12" s="4535"/>
      <c r="L12" s="4536"/>
      <c r="M12" s="4543"/>
      <c r="N12" s="4544"/>
      <c r="O12" s="4544"/>
      <c r="P12" s="4544"/>
      <c r="Q12" s="4544"/>
      <c r="R12" s="4544"/>
      <c r="S12" s="4544"/>
      <c r="T12" s="4545"/>
      <c r="U12" s="2339"/>
      <c r="V12" s="2336"/>
      <c r="W12" s="4541" t="s">
        <v>244</v>
      </c>
      <c r="X12" s="4541"/>
      <c r="Y12" s="4541"/>
      <c r="Z12" s="4541"/>
      <c r="AA12" s="4541"/>
      <c r="AB12" s="4541"/>
      <c r="AC12" s="4541"/>
      <c r="AD12" s="4541"/>
      <c r="AE12" s="4541"/>
      <c r="AF12" s="4541"/>
      <c r="AG12" s="4541"/>
      <c r="AH12" s="4542"/>
      <c r="AI12" s="4540" t="s">
        <v>1091</v>
      </c>
      <c r="AJ12" s="4535"/>
      <c r="AK12" s="4535"/>
      <c r="AL12" s="4535"/>
      <c r="AM12" s="4535"/>
      <c r="AN12" s="4535"/>
      <c r="AO12" s="4535"/>
      <c r="AP12" s="4536"/>
      <c r="AR12" s="913"/>
      <c r="AU12" s="4547"/>
      <c r="AV12" s="4547"/>
      <c r="AW12" s="4547"/>
      <c r="AX12" s="4547"/>
      <c r="AY12" s="4547"/>
      <c r="AZ12" s="4547"/>
      <c r="BA12" s="4547"/>
      <c r="BB12" s="4547"/>
      <c r="BC12" s="4547"/>
      <c r="BD12" s="4547"/>
      <c r="BH12" s="4547"/>
      <c r="BI12" s="4547"/>
      <c r="BJ12" s="4547"/>
      <c r="BK12" s="4547"/>
      <c r="BL12" s="4547"/>
      <c r="BM12" s="4547"/>
      <c r="BN12" s="4547"/>
      <c r="BO12" s="4547"/>
      <c r="BP12" s="4547"/>
      <c r="BQ12" s="4547"/>
      <c r="BR12" s="2402"/>
      <c r="BS12" s="2402"/>
      <c r="BT12" s="2402"/>
      <c r="BU12" s="2327"/>
      <c r="BV12" s="2327"/>
      <c r="BW12" s="2402"/>
      <c r="BX12" s="2402"/>
      <c r="BY12" s="2402"/>
    </row>
    <row r="13" spans="1:85" ht="13.5" customHeight="1" thickTop="1">
      <c r="A13" s="2330"/>
      <c r="B13" s="2341"/>
      <c r="C13" s="2342"/>
      <c r="D13" s="4535"/>
      <c r="E13" s="4535"/>
      <c r="F13" s="4535"/>
      <c r="G13" s="4535"/>
      <c r="H13" s="4535"/>
      <c r="I13" s="4535"/>
      <c r="J13" s="4535"/>
      <c r="K13" s="4535"/>
      <c r="L13" s="4536"/>
      <c r="M13" s="4537"/>
      <c r="N13" s="4538"/>
      <c r="O13" s="4538"/>
      <c r="P13" s="4538"/>
      <c r="Q13" s="4538"/>
      <c r="R13" s="4538"/>
      <c r="S13" s="4538"/>
      <c r="T13" s="4539"/>
      <c r="U13" s="2339"/>
      <c r="V13" s="2336"/>
      <c r="W13" s="4535"/>
      <c r="X13" s="4535"/>
      <c r="Y13" s="4535"/>
      <c r="Z13" s="4535"/>
      <c r="AA13" s="4535"/>
      <c r="AB13" s="4535"/>
      <c r="AC13" s="4535"/>
      <c r="AD13" s="4535"/>
      <c r="AE13" s="4535"/>
      <c r="AF13" s="4535"/>
      <c r="AG13" s="4535"/>
      <c r="AH13" s="4536"/>
      <c r="AI13" s="4540"/>
      <c r="AJ13" s="4535"/>
      <c r="AK13" s="4535"/>
      <c r="AL13" s="4535"/>
      <c r="AM13" s="4535"/>
      <c r="AN13" s="4535"/>
      <c r="AO13" s="4535"/>
      <c r="AP13" s="4536"/>
      <c r="AR13" s="913"/>
      <c r="AT13" s="1312" t="s">
        <v>578</v>
      </c>
      <c r="AU13" s="2035"/>
      <c r="AV13" s="2035"/>
      <c r="AW13" s="2035"/>
      <c r="AX13" s="2035"/>
      <c r="AY13" s="2343"/>
      <c r="AZ13" s="2343"/>
      <c r="BA13" s="2035"/>
      <c r="BB13" s="2035"/>
      <c r="BC13" s="2035"/>
      <c r="BD13" s="2035"/>
      <c r="BE13" s="2035"/>
      <c r="BF13" s="2035"/>
      <c r="BG13" s="2035"/>
      <c r="BH13" s="2035"/>
      <c r="BI13" s="2035"/>
      <c r="BJ13" s="2035"/>
      <c r="BK13" s="2035"/>
      <c r="BL13" s="2035"/>
      <c r="BM13" s="2036"/>
      <c r="BR13" s="4480" t="s">
        <v>2687</v>
      </c>
      <c r="BS13" s="4481"/>
      <c r="BT13" s="4481"/>
      <c r="BU13" s="4481"/>
      <c r="BV13" s="4481"/>
      <c r="BW13" s="4481"/>
      <c r="BX13" s="4481"/>
      <c r="BY13" s="4481"/>
      <c r="BZ13" s="4481"/>
      <c r="CA13" s="4481"/>
      <c r="CB13" s="4481"/>
      <c r="CC13" s="4481"/>
      <c r="CD13" s="4481"/>
      <c r="CE13" s="4481"/>
      <c r="CF13" s="4481"/>
      <c r="CG13" s="4482"/>
    </row>
    <row r="14" spans="1:85" ht="13.5" customHeight="1" thickBot="1">
      <c r="A14" s="2330"/>
      <c r="B14" s="1933"/>
      <c r="C14" s="2328"/>
      <c r="D14" s="2328"/>
      <c r="E14" s="2328"/>
      <c r="F14" s="2328"/>
      <c r="G14" s="2328"/>
      <c r="H14" s="2328"/>
      <c r="I14" s="2328"/>
      <c r="J14" s="2328"/>
      <c r="K14" s="2328"/>
      <c r="L14" s="2328"/>
      <c r="M14" s="2328"/>
      <c r="N14" s="2328"/>
      <c r="O14" s="2328"/>
      <c r="P14" s="2328"/>
      <c r="Q14" s="2328"/>
      <c r="R14" s="2328"/>
      <c r="S14" s="2328"/>
      <c r="T14" s="2328"/>
      <c r="U14" s="2328"/>
      <c r="V14" s="2328"/>
      <c r="W14" s="2328"/>
      <c r="X14" s="2328"/>
      <c r="Y14" s="2328"/>
      <c r="Z14" s="2344"/>
      <c r="AA14" s="2344"/>
      <c r="AB14" s="2344"/>
      <c r="AC14" s="2344"/>
      <c r="AD14" s="1933"/>
      <c r="AE14" s="1933"/>
      <c r="AF14" s="1933"/>
      <c r="AG14" s="2345"/>
      <c r="AH14" s="2346"/>
      <c r="AI14" s="2347"/>
      <c r="AJ14" s="1933"/>
      <c r="AK14" s="1933"/>
      <c r="AL14" s="2347"/>
      <c r="AM14" s="1933"/>
      <c r="AN14" s="2348"/>
      <c r="AO14" s="2349"/>
      <c r="AP14" s="1975"/>
      <c r="AR14" s="913"/>
      <c r="BR14" s="4361"/>
      <c r="BS14" s="4483"/>
      <c r="BT14" s="4483"/>
      <c r="BU14" s="4483"/>
      <c r="BV14" s="4483"/>
      <c r="BW14" s="4483"/>
      <c r="BX14" s="4483"/>
      <c r="BY14" s="4483"/>
      <c r="BZ14" s="4483"/>
      <c r="CA14" s="4483"/>
      <c r="CB14" s="4483"/>
      <c r="CC14" s="4483"/>
      <c r="CD14" s="4483"/>
      <c r="CE14" s="4483"/>
      <c r="CF14" s="4483"/>
      <c r="CG14" s="4484"/>
    </row>
    <row r="15" spans="1:85" ht="13.5" customHeight="1" thickTop="1">
      <c r="A15" s="2330"/>
      <c r="B15" s="1933" t="s">
        <v>1277</v>
      </c>
      <c r="C15" s="1933"/>
      <c r="D15" s="1933"/>
      <c r="E15" s="1933"/>
      <c r="F15" s="1933"/>
      <c r="G15" s="1933"/>
      <c r="H15" s="1933"/>
      <c r="I15" s="1933"/>
      <c r="J15" s="1933"/>
      <c r="K15" s="1933"/>
      <c r="L15" s="1933"/>
      <c r="M15" s="1933"/>
      <c r="N15" s="1933"/>
      <c r="O15" s="1933"/>
      <c r="P15" s="1933"/>
      <c r="Q15" s="1933"/>
      <c r="R15" s="1933"/>
      <c r="S15" s="1933"/>
      <c r="T15" s="1933"/>
      <c r="U15" s="1933"/>
      <c r="V15" s="1933"/>
      <c r="W15" s="1933"/>
      <c r="X15" s="1933"/>
      <c r="Y15" s="1933"/>
      <c r="Z15" s="1933"/>
      <c r="AA15" s="1933"/>
      <c r="AB15" s="1933"/>
      <c r="AC15" s="1933"/>
      <c r="AD15" s="1933"/>
      <c r="AE15" s="1933"/>
      <c r="AF15" s="1933"/>
      <c r="AG15" s="1933"/>
      <c r="AH15" s="2395"/>
      <c r="AI15" s="1933"/>
      <c r="AJ15" s="1933"/>
      <c r="AK15" s="1933"/>
      <c r="AL15" s="1933"/>
      <c r="AM15" s="1933"/>
      <c r="AN15" s="1933"/>
      <c r="AO15" s="1933"/>
      <c r="AP15" s="1933"/>
      <c r="AQ15" s="1933"/>
      <c r="AR15" s="913"/>
      <c r="BR15" s="2350"/>
      <c r="BS15" s="2351"/>
      <c r="BT15" s="2352"/>
      <c r="BU15" s="2353" t="s">
        <v>2688</v>
      </c>
      <c r="BV15" s="2353"/>
      <c r="BW15" s="2353"/>
      <c r="BX15" s="2354"/>
      <c r="BY15" s="2353"/>
      <c r="BZ15" s="2353"/>
      <c r="CA15" s="2353"/>
      <c r="CB15" s="2353"/>
      <c r="CC15" s="2353"/>
      <c r="CD15" s="2351"/>
      <c r="CE15" s="2351"/>
      <c r="CF15" s="2351"/>
      <c r="CG15" s="2355"/>
    </row>
    <row r="16" spans="1:85" ht="13.5" customHeight="1">
      <c r="A16" s="2330"/>
      <c r="B16" s="2328"/>
      <c r="C16" s="4485" t="s">
        <v>1337</v>
      </c>
      <c r="D16" s="4485"/>
      <c r="E16" s="4485"/>
      <c r="F16" s="4485"/>
      <c r="G16" s="4485"/>
      <c r="H16" s="4485"/>
      <c r="I16" s="4485"/>
      <c r="J16" s="4485"/>
      <c r="K16" s="4485"/>
      <c r="L16" s="4485"/>
      <c r="M16" s="4485"/>
      <c r="N16" s="4485"/>
      <c r="O16" s="4485"/>
      <c r="P16" s="4485"/>
      <c r="Q16" s="4485"/>
      <c r="R16" s="4485"/>
      <c r="S16" s="4485"/>
      <c r="T16" s="4485"/>
      <c r="U16" s="4485"/>
      <c r="V16" s="4485"/>
      <c r="W16" s="4485"/>
      <c r="X16" s="4485"/>
      <c r="Y16" s="4485"/>
      <c r="Z16" s="4485"/>
      <c r="AA16" s="4485"/>
      <c r="AB16" s="4485"/>
      <c r="AC16" s="4485"/>
      <c r="AD16" s="4485"/>
      <c r="AE16" s="4485"/>
      <c r="AF16" s="4485"/>
      <c r="AG16" s="4486"/>
      <c r="AH16" s="2403"/>
      <c r="AI16" s="2328"/>
      <c r="AJ16" s="2328"/>
      <c r="AK16" s="2328"/>
      <c r="AL16" s="2328"/>
      <c r="AM16" s="2328"/>
      <c r="AN16" s="2328"/>
      <c r="AO16" s="2328"/>
      <c r="AP16" s="2328"/>
      <c r="AQ16" s="2328"/>
      <c r="AR16" s="913"/>
      <c r="BF16" s="1312" t="s">
        <v>574</v>
      </c>
      <c r="BR16" s="4487" t="b">
        <v>1</v>
      </c>
      <c r="BS16" s="4488"/>
      <c r="BT16" s="2352"/>
      <c r="BU16" s="2353"/>
      <c r="BV16" s="2353"/>
      <c r="BW16" s="2353"/>
      <c r="BX16" s="2354" t="s">
        <v>2689</v>
      </c>
      <c r="BY16" s="2353"/>
      <c r="BZ16" s="2353"/>
      <c r="CA16" s="2353"/>
      <c r="CB16" s="2353"/>
      <c r="CC16" s="2353"/>
      <c r="CD16" s="2351"/>
      <c r="CE16" s="2351"/>
      <c r="CF16" s="2351"/>
      <c r="CG16" s="2355"/>
    </row>
    <row r="17" spans="1:85" ht="13.5" customHeight="1">
      <c r="A17" s="2330"/>
      <c r="B17" s="1933" t="s">
        <v>679</v>
      </c>
      <c r="D17" s="2040"/>
      <c r="E17" s="1933"/>
      <c r="F17" s="1933"/>
      <c r="G17" s="2040"/>
      <c r="H17" s="2040"/>
      <c r="I17" s="2040"/>
      <c r="J17" s="2040"/>
      <c r="K17" s="2040"/>
      <c r="L17" s="2040"/>
      <c r="M17" s="2040"/>
      <c r="N17" s="2040"/>
      <c r="O17" s="2040"/>
      <c r="P17" s="2040"/>
      <c r="Q17" s="2040"/>
      <c r="R17" s="2040"/>
      <c r="S17" s="2040"/>
      <c r="T17" s="2040"/>
      <c r="U17" s="2328"/>
      <c r="V17" s="2328"/>
      <c r="W17" s="2328"/>
      <c r="X17" s="2328"/>
      <c r="Y17" s="2328"/>
      <c r="Z17" s="2328"/>
      <c r="AA17" s="2328"/>
      <c r="AB17" s="2328"/>
      <c r="AG17" s="2358"/>
      <c r="AH17" s="2359"/>
      <c r="AI17" s="1312"/>
      <c r="AL17" s="1312"/>
      <c r="AN17" s="2348"/>
      <c r="AO17" s="2349"/>
      <c r="AP17" s="1975"/>
      <c r="AR17" s="913"/>
      <c r="AT17" s="1312" t="s">
        <v>253</v>
      </c>
      <c r="AZ17" s="2013" t="s">
        <v>1093</v>
      </c>
      <c r="BD17" s="2033"/>
      <c r="BE17" s="2034"/>
      <c r="BF17" s="1312" t="s">
        <v>253</v>
      </c>
      <c r="BL17" s="2013" t="s">
        <v>1093</v>
      </c>
      <c r="BR17" s="4487" t="b">
        <v>0</v>
      </c>
      <c r="BS17" s="4488"/>
      <c r="BT17" s="2352"/>
      <c r="BU17" s="2353"/>
      <c r="BV17" s="2353"/>
      <c r="BW17" s="2353"/>
      <c r="BX17" s="2354" t="s">
        <v>2690</v>
      </c>
      <c r="BY17" s="2353"/>
      <c r="BZ17" s="2353"/>
      <c r="CA17" s="2353"/>
      <c r="CB17" s="2353"/>
      <c r="CC17" s="2353"/>
      <c r="CD17" s="2351"/>
      <c r="CE17" s="2351"/>
      <c r="CF17" s="2351"/>
      <c r="CG17" s="2355"/>
    </row>
    <row r="18" spans="1:85" ht="13.5" customHeight="1">
      <c r="A18" s="2360"/>
      <c r="B18" s="4489" t="s">
        <v>57</v>
      </c>
      <c r="C18" s="4490"/>
      <c r="D18" s="4491"/>
      <c r="E18" s="3808" t="s">
        <v>245</v>
      </c>
      <c r="F18" s="3809"/>
      <c r="G18" s="4498"/>
      <c r="H18" s="4505" t="s">
        <v>58</v>
      </c>
      <c r="I18" s="4506"/>
      <c r="J18" s="4506"/>
      <c r="K18" s="4506"/>
      <c r="L18" s="4506"/>
      <c r="M18" s="4506"/>
      <c r="N18" s="4506"/>
      <c r="O18" s="4506"/>
      <c r="P18" s="4506"/>
      <c r="Q18" s="4506"/>
      <c r="R18" s="4506"/>
      <c r="S18" s="4506"/>
      <c r="T18" s="4506"/>
      <c r="U18" s="4506"/>
      <c r="V18" s="4506"/>
      <c r="W18" s="4507"/>
      <c r="X18" s="4508" t="s">
        <v>2691</v>
      </c>
      <c r="Y18" s="4509"/>
      <c r="Z18" s="4510"/>
      <c r="AA18" s="4505" t="s">
        <v>677</v>
      </c>
      <c r="AB18" s="4506"/>
      <c r="AC18" s="4506"/>
      <c r="AD18" s="4506"/>
      <c r="AE18" s="4506"/>
      <c r="AF18" s="4507"/>
      <c r="AG18" s="4517" t="s">
        <v>927</v>
      </c>
      <c r="AH18" s="4518"/>
      <c r="AI18" s="4518"/>
      <c r="AJ18" s="4518"/>
      <c r="AK18" s="4518"/>
      <c r="AL18" s="4518"/>
      <c r="AM18" s="4518"/>
      <c r="AN18" s="4518"/>
      <c r="AO18" s="4518"/>
      <c r="AP18" s="4518"/>
      <c r="AQ18" s="4519"/>
      <c r="AR18" s="913"/>
      <c r="AT18" s="3945" t="s">
        <v>254</v>
      </c>
      <c r="AU18" s="3946"/>
      <c r="AV18" s="3946"/>
      <c r="AW18" s="3947"/>
      <c r="AX18" s="3951">
        <v>40</v>
      </c>
      <c r="AY18" s="3952"/>
      <c r="AZ18" s="3952"/>
      <c r="BA18" s="3955" t="s">
        <v>1092</v>
      </c>
      <c r="BB18" s="3955"/>
      <c r="BC18" s="3956"/>
      <c r="BD18" s="2033"/>
      <c r="BE18" s="2034"/>
      <c r="BF18" s="3945" t="s">
        <v>254</v>
      </c>
      <c r="BG18" s="3946"/>
      <c r="BH18" s="3946"/>
      <c r="BI18" s="3947"/>
      <c r="BJ18" s="3951">
        <v>40</v>
      </c>
      <c r="BK18" s="3952"/>
      <c r="BL18" s="3952"/>
      <c r="BM18" s="3955" t="s">
        <v>1092</v>
      </c>
      <c r="BN18" s="3955"/>
      <c r="BO18" s="3956"/>
      <c r="BR18" s="4487" t="b">
        <v>0</v>
      </c>
      <c r="BS18" s="4488"/>
      <c r="BT18" s="2351"/>
      <c r="BU18" s="2351"/>
      <c r="BV18" s="2351"/>
      <c r="BW18" s="2351"/>
      <c r="BX18" s="2351"/>
      <c r="BY18" s="2351"/>
      <c r="BZ18" s="2351"/>
      <c r="CA18" s="2351"/>
      <c r="CB18" s="2351"/>
      <c r="CC18" s="2351"/>
      <c r="CD18" s="2351"/>
      <c r="CE18" s="2351"/>
      <c r="CF18" s="2351"/>
      <c r="CG18" s="2355"/>
    </row>
    <row r="19" spans="1:85" ht="13.5" customHeight="1">
      <c r="A19" s="2360"/>
      <c r="B19" s="4492"/>
      <c r="C19" s="4493"/>
      <c r="D19" s="4494"/>
      <c r="E19" s="4499"/>
      <c r="F19" s="4500"/>
      <c r="G19" s="4501"/>
      <c r="H19" s="4145" t="s">
        <v>246</v>
      </c>
      <c r="I19" s="4430"/>
      <c r="J19" s="4434" t="s">
        <v>247</v>
      </c>
      <c r="K19" s="4430"/>
      <c r="L19" s="4434" t="s">
        <v>248</v>
      </c>
      <c r="M19" s="4430"/>
      <c r="N19" s="4437" t="s">
        <v>925</v>
      </c>
      <c r="O19" s="4438"/>
      <c r="P19" s="4434" t="s">
        <v>249</v>
      </c>
      <c r="Q19" s="4430"/>
      <c r="R19" s="4434" t="s">
        <v>250</v>
      </c>
      <c r="S19" s="4430"/>
      <c r="T19" s="4434" t="s">
        <v>251</v>
      </c>
      <c r="U19" s="4430"/>
      <c r="V19" s="4443" t="s">
        <v>160</v>
      </c>
      <c r="W19" s="4444"/>
      <c r="X19" s="4511"/>
      <c r="Y19" s="4512"/>
      <c r="Z19" s="4513"/>
      <c r="AA19" s="4449" t="s">
        <v>160</v>
      </c>
      <c r="AB19" s="4450"/>
      <c r="AC19" s="4451"/>
      <c r="AD19" s="2361" t="s">
        <v>652</v>
      </c>
      <c r="AE19" s="4464" t="s">
        <v>653</v>
      </c>
      <c r="AF19" s="4465"/>
      <c r="AG19" s="4520"/>
      <c r="AH19" s="4018"/>
      <c r="AI19" s="4018"/>
      <c r="AJ19" s="4018"/>
      <c r="AK19" s="4018"/>
      <c r="AL19" s="4018"/>
      <c r="AM19" s="4018"/>
      <c r="AN19" s="4018"/>
      <c r="AO19" s="4018"/>
      <c r="AP19" s="4018"/>
      <c r="AQ19" s="4521"/>
      <c r="AR19" s="913"/>
      <c r="AT19" s="3948"/>
      <c r="AU19" s="3949"/>
      <c r="AV19" s="3949"/>
      <c r="AW19" s="3950"/>
      <c r="AX19" s="3953"/>
      <c r="AY19" s="3954"/>
      <c r="AZ19" s="3954"/>
      <c r="BA19" s="3957"/>
      <c r="BB19" s="3957"/>
      <c r="BC19" s="3958"/>
      <c r="BD19" s="2033"/>
      <c r="BE19" s="2034"/>
      <c r="BF19" s="3948"/>
      <c r="BG19" s="3949"/>
      <c r="BH19" s="3949"/>
      <c r="BI19" s="3950"/>
      <c r="BJ19" s="3953"/>
      <c r="BK19" s="3954"/>
      <c r="BL19" s="3954"/>
      <c r="BM19" s="3957"/>
      <c r="BN19" s="3957"/>
      <c r="BO19" s="3958"/>
      <c r="BR19" s="4412" t="b">
        <v>1</v>
      </c>
      <c r="BS19" s="4413"/>
      <c r="BT19" s="2351"/>
      <c r="BU19" s="4525" t="s">
        <v>2692</v>
      </c>
      <c r="BV19" s="4525"/>
      <c r="BW19" s="4525"/>
      <c r="BX19" s="4525"/>
      <c r="BY19" s="4525"/>
      <c r="BZ19" s="4525"/>
      <c r="CA19" s="4525"/>
      <c r="CB19" s="4525"/>
      <c r="CC19" s="4525"/>
      <c r="CD19" s="4525"/>
      <c r="CE19" s="4525"/>
      <c r="CF19" s="2351"/>
      <c r="CG19" s="2355"/>
    </row>
    <row r="20" spans="1:85" ht="13.5" customHeight="1">
      <c r="A20" s="2360"/>
      <c r="B20" s="4492"/>
      <c r="C20" s="4493"/>
      <c r="D20" s="4494"/>
      <c r="E20" s="4499"/>
      <c r="F20" s="4500"/>
      <c r="G20" s="4501"/>
      <c r="H20" s="3816"/>
      <c r="I20" s="4431"/>
      <c r="J20" s="4435"/>
      <c r="K20" s="4431"/>
      <c r="L20" s="4435"/>
      <c r="M20" s="4431"/>
      <c r="N20" s="4439"/>
      <c r="O20" s="4440"/>
      <c r="P20" s="4435"/>
      <c r="Q20" s="4431"/>
      <c r="R20" s="4435"/>
      <c r="S20" s="4431"/>
      <c r="T20" s="4435"/>
      <c r="U20" s="4431"/>
      <c r="V20" s="4445"/>
      <c r="W20" s="4446"/>
      <c r="X20" s="4511"/>
      <c r="Y20" s="4512"/>
      <c r="Z20" s="4513"/>
      <c r="AA20" s="4452"/>
      <c r="AB20" s="4453"/>
      <c r="AC20" s="4454"/>
      <c r="AD20" s="2363" t="s">
        <v>156</v>
      </c>
      <c r="AE20" s="4435" t="s">
        <v>157</v>
      </c>
      <c r="AF20" s="3817"/>
      <c r="AG20" s="4520"/>
      <c r="AH20" s="4018"/>
      <c r="AI20" s="4018"/>
      <c r="AJ20" s="4018"/>
      <c r="AK20" s="4018"/>
      <c r="AL20" s="4018"/>
      <c r="AM20" s="4018"/>
      <c r="AN20" s="4018"/>
      <c r="AO20" s="4018"/>
      <c r="AP20" s="4018"/>
      <c r="AQ20" s="4521"/>
      <c r="AR20" s="913"/>
      <c r="AT20" s="4526" t="s">
        <v>1802</v>
      </c>
      <c r="AU20" s="4527"/>
      <c r="AV20" s="4527"/>
      <c r="AW20" s="4528"/>
      <c r="AX20" s="3975">
        <f>AX27</f>
        <v>100</v>
      </c>
      <c r="AY20" s="4015"/>
      <c r="AZ20" s="4015"/>
      <c r="BA20" s="3955" t="s">
        <v>1092</v>
      </c>
      <c r="BB20" s="3955"/>
      <c r="BC20" s="3956"/>
      <c r="BD20" s="2033"/>
      <c r="BE20" s="2034"/>
      <c r="BF20" s="4526" t="s">
        <v>1802</v>
      </c>
      <c r="BG20" s="4527"/>
      <c r="BH20" s="4527"/>
      <c r="BI20" s="4528"/>
      <c r="BJ20" s="3975">
        <f>BJ27</f>
        <v>38</v>
      </c>
      <c r="BK20" s="4015"/>
      <c r="BL20" s="4015"/>
      <c r="BM20" s="3955" t="s">
        <v>1092</v>
      </c>
      <c r="BN20" s="3955"/>
      <c r="BO20" s="3956"/>
      <c r="BR20" s="4412" t="b">
        <v>0</v>
      </c>
      <c r="BS20" s="4413"/>
      <c r="BT20" s="2351"/>
      <c r="BU20" s="2351"/>
      <c r="BV20" s="2351"/>
      <c r="BW20" s="2351"/>
      <c r="BX20" s="2362" t="s">
        <v>1209</v>
      </c>
      <c r="BY20" s="2351"/>
      <c r="BZ20" s="2351"/>
      <c r="CA20" s="2351"/>
      <c r="CB20" s="2351"/>
      <c r="CC20" s="2351"/>
      <c r="CD20" s="2351"/>
      <c r="CE20" s="2351"/>
      <c r="CF20" s="2351"/>
      <c r="CG20" s="2355"/>
    </row>
    <row r="21" spans="1:85" ht="13.5" customHeight="1" thickBot="1">
      <c r="A21" s="2330"/>
      <c r="B21" s="4495"/>
      <c r="C21" s="4496"/>
      <c r="D21" s="4497"/>
      <c r="E21" s="4502"/>
      <c r="F21" s="4503"/>
      <c r="G21" s="4504"/>
      <c r="H21" s="4432"/>
      <c r="I21" s="4433"/>
      <c r="J21" s="4436"/>
      <c r="K21" s="4433"/>
      <c r="L21" s="4436"/>
      <c r="M21" s="4433"/>
      <c r="N21" s="4441"/>
      <c r="O21" s="4442"/>
      <c r="P21" s="4436"/>
      <c r="Q21" s="4433"/>
      <c r="R21" s="4436"/>
      <c r="S21" s="4433"/>
      <c r="T21" s="4436"/>
      <c r="U21" s="4433"/>
      <c r="V21" s="4447"/>
      <c r="W21" s="4448"/>
      <c r="X21" s="4514"/>
      <c r="Y21" s="4515"/>
      <c r="Z21" s="4516"/>
      <c r="AA21" s="4455"/>
      <c r="AB21" s="4456"/>
      <c r="AC21" s="4457"/>
      <c r="AD21" s="2364"/>
      <c r="AE21" s="4458" t="s">
        <v>252</v>
      </c>
      <c r="AF21" s="4023"/>
      <c r="AG21" s="4522"/>
      <c r="AH21" s="4523"/>
      <c r="AI21" s="4523"/>
      <c r="AJ21" s="4523"/>
      <c r="AK21" s="4523"/>
      <c r="AL21" s="4523"/>
      <c r="AM21" s="4523"/>
      <c r="AN21" s="4523"/>
      <c r="AO21" s="4523"/>
      <c r="AP21" s="4523"/>
      <c r="AQ21" s="4524"/>
      <c r="AR21" s="913"/>
      <c r="AT21" s="4529"/>
      <c r="AU21" s="4530"/>
      <c r="AV21" s="4530"/>
      <c r="AW21" s="4531"/>
      <c r="AX21" s="4532"/>
      <c r="AY21" s="4533"/>
      <c r="AZ21" s="4533"/>
      <c r="BA21" s="3957"/>
      <c r="BB21" s="3957"/>
      <c r="BC21" s="3958"/>
      <c r="BD21" s="2033"/>
      <c r="BE21" s="2034"/>
      <c r="BF21" s="4529"/>
      <c r="BG21" s="4530"/>
      <c r="BH21" s="4530"/>
      <c r="BI21" s="4531"/>
      <c r="BJ21" s="4532"/>
      <c r="BK21" s="4533"/>
      <c r="BL21" s="4533"/>
      <c r="BM21" s="3981"/>
      <c r="BN21" s="3981"/>
      <c r="BO21" s="4534"/>
      <c r="BR21" s="4412" t="b">
        <v>1</v>
      </c>
      <c r="BS21" s="4413"/>
      <c r="BT21" s="2351"/>
      <c r="BU21" s="2351"/>
      <c r="BV21" s="2351"/>
      <c r="BW21" s="2351"/>
      <c r="BX21" s="2362" t="s">
        <v>1210</v>
      </c>
      <c r="BY21" s="2351"/>
      <c r="BZ21" s="2351"/>
      <c r="CA21" s="2351"/>
      <c r="CB21" s="2351"/>
      <c r="CC21" s="2351"/>
      <c r="CD21" s="2351"/>
      <c r="CE21" s="2351"/>
      <c r="CF21" s="2351"/>
      <c r="CG21" s="2355"/>
    </row>
    <row r="22" spans="1:85" ht="13.5" customHeight="1">
      <c r="A22" s="2360"/>
      <c r="B22" s="4459" t="s">
        <v>924</v>
      </c>
      <c r="C22" s="4460"/>
      <c r="D22" s="2365"/>
      <c r="E22" s="4461" t="s">
        <v>199</v>
      </c>
      <c r="F22" s="4462"/>
      <c r="G22" s="4463"/>
      <c r="H22" s="4329">
        <v>0</v>
      </c>
      <c r="I22" s="4309"/>
      <c r="J22" s="4308">
        <v>0</v>
      </c>
      <c r="K22" s="4309"/>
      <c r="L22" s="4308">
        <v>0</v>
      </c>
      <c r="M22" s="4309"/>
      <c r="N22" s="4308">
        <v>0</v>
      </c>
      <c r="O22" s="4309"/>
      <c r="P22" s="4308">
        <v>0</v>
      </c>
      <c r="Q22" s="4309"/>
      <c r="R22" s="4308">
        <v>2</v>
      </c>
      <c r="S22" s="4309"/>
      <c r="T22" s="4308">
        <v>0</v>
      </c>
      <c r="U22" s="4309"/>
      <c r="V22" s="4333">
        <f>SUM(P22:U22)</f>
        <v>2</v>
      </c>
      <c r="W22" s="4334"/>
      <c r="X22" s="4472" t="s">
        <v>155</v>
      </c>
      <c r="Y22" s="4473"/>
      <c r="Z22" s="4474"/>
      <c r="AA22" s="4472" t="s">
        <v>155</v>
      </c>
      <c r="AB22" s="4473"/>
      <c r="AC22" s="4475"/>
      <c r="AD22" s="2366" t="s">
        <v>155</v>
      </c>
      <c r="AE22" s="4476" t="s">
        <v>1062</v>
      </c>
      <c r="AF22" s="4477"/>
      <c r="AG22" s="2367" t="s">
        <v>156</v>
      </c>
      <c r="AH22" s="4478" t="s">
        <v>929</v>
      </c>
      <c r="AI22" s="4478"/>
      <c r="AJ22" s="4478"/>
      <c r="AK22" s="4478"/>
      <c r="AL22" s="4478"/>
      <c r="AM22" s="4478"/>
      <c r="AN22" s="4478"/>
      <c r="AO22" s="4478"/>
      <c r="AP22" s="4478"/>
      <c r="AQ22" s="4479"/>
      <c r="AR22" s="913"/>
      <c r="AT22" s="4000" t="s">
        <v>252</v>
      </c>
      <c r="AU22" s="4001"/>
      <c r="AV22" s="4001"/>
      <c r="AW22" s="4002"/>
      <c r="AX22" s="4466">
        <f>IF(ISERROR(AX20/AX18),"",ROUNDDOWN(AX20/AX18,1))</f>
        <v>2.5</v>
      </c>
      <c r="AY22" s="4467"/>
      <c r="AZ22" s="4467"/>
      <c r="BA22" s="3979" t="s">
        <v>155</v>
      </c>
      <c r="BB22" s="3979"/>
      <c r="BC22" s="3980"/>
      <c r="BD22" s="2033"/>
      <c r="BE22" s="2034"/>
      <c r="BF22" s="4000" t="s">
        <v>252</v>
      </c>
      <c r="BG22" s="4001"/>
      <c r="BH22" s="4001"/>
      <c r="BI22" s="4002"/>
      <c r="BJ22" s="4466">
        <f>IF(ISERROR(BJ20/BJ18),"",ROUNDDOWN(BJ20/BJ18,1))</f>
        <v>0.9</v>
      </c>
      <c r="BK22" s="4467"/>
      <c r="BL22" s="4467"/>
      <c r="BM22" s="3979" t="s">
        <v>155</v>
      </c>
      <c r="BN22" s="3979"/>
      <c r="BO22" s="3980"/>
      <c r="BR22" s="4412" t="b">
        <v>0</v>
      </c>
      <c r="BS22" s="4413"/>
      <c r="BT22" s="2351"/>
      <c r="BU22" s="2351"/>
      <c r="BV22" s="2351"/>
      <c r="BW22" s="2351"/>
      <c r="BX22" s="2351"/>
      <c r="BY22" s="2351"/>
      <c r="BZ22" s="2351"/>
      <c r="CA22" s="2351"/>
      <c r="CB22" s="2351"/>
      <c r="CC22" s="2351"/>
      <c r="CD22" s="2351"/>
      <c r="CE22" s="2351"/>
      <c r="CF22" s="2351"/>
      <c r="CG22" s="2355"/>
    </row>
    <row r="23" spans="1:85" ht="13.5" customHeight="1" thickBot="1">
      <c r="A23" s="2330"/>
      <c r="B23" s="4396" t="s">
        <v>928</v>
      </c>
      <c r="C23" s="4397"/>
      <c r="D23" s="4398"/>
      <c r="E23" s="4402">
        <v>90.6</v>
      </c>
      <c r="F23" s="4403"/>
      <c r="G23" s="4404"/>
      <c r="H23" s="4357"/>
      <c r="I23" s="4358"/>
      <c r="J23" s="4304"/>
      <c r="K23" s="4358"/>
      <c r="L23" s="4304"/>
      <c r="M23" s="4358"/>
      <c r="N23" s="4304"/>
      <c r="O23" s="4358"/>
      <c r="P23" s="4304"/>
      <c r="Q23" s="4358"/>
      <c r="R23" s="4304">
        <v>28</v>
      </c>
      <c r="S23" s="4358"/>
      <c r="T23" s="4304"/>
      <c r="U23" s="4358"/>
      <c r="V23" s="4380">
        <f>SUM(H23:U24)</f>
        <v>28</v>
      </c>
      <c r="W23" s="4381"/>
      <c r="X23" s="4384">
        <f>IF(V23=0,"",ROUNDDOWN(H23/3,1)+ROUNDDOWN((J23+L23)/6,1)+ROUNDDOWN(N23/15,1)+ROUNDDOWN((R23+T23)/30,1))</f>
        <v>0.9</v>
      </c>
      <c r="Y23" s="4385"/>
      <c r="Z23" s="4386"/>
      <c r="AA23" s="4390">
        <f>IF(AD23+AE24=0,"",AD23+AE24)</f>
        <v>1.9</v>
      </c>
      <c r="AB23" s="4391"/>
      <c r="AC23" s="4392"/>
      <c r="AD23" s="4420">
        <v>1</v>
      </c>
      <c r="AE23" s="4422">
        <v>2</v>
      </c>
      <c r="AF23" s="4423"/>
      <c r="AG23" s="2368" t="s">
        <v>157</v>
      </c>
      <c r="AH23" s="4470" t="s">
        <v>1965</v>
      </c>
      <c r="AI23" s="4470"/>
      <c r="AJ23" s="4470"/>
      <c r="AK23" s="4470"/>
      <c r="AL23" s="4470"/>
      <c r="AM23" s="4470"/>
      <c r="AN23" s="4470"/>
      <c r="AO23" s="4470"/>
      <c r="AP23" s="4470"/>
      <c r="AQ23" s="4471"/>
      <c r="AR23" s="913"/>
      <c r="AT23" s="4003"/>
      <c r="AU23" s="4004"/>
      <c r="AV23" s="4004"/>
      <c r="AW23" s="4005"/>
      <c r="AX23" s="4468"/>
      <c r="AY23" s="4469"/>
      <c r="AZ23" s="4469"/>
      <c r="BA23" s="3981"/>
      <c r="BB23" s="3981"/>
      <c r="BC23" s="3982"/>
      <c r="BD23" s="2033"/>
      <c r="BE23" s="2034"/>
      <c r="BF23" s="4003"/>
      <c r="BG23" s="4004"/>
      <c r="BH23" s="4004"/>
      <c r="BI23" s="4005"/>
      <c r="BJ23" s="4468"/>
      <c r="BK23" s="4469"/>
      <c r="BL23" s="4469"/>
      <c r="BM23" s="3981"/>
      <c r="BN23" s="3981"/>
      <c r="BO23" s="3982"/>
      <c r="BR23" s="4412" t="b">
        <v>1</v>
      </c>
      <c r="BS23" s="4413"/>
      <c r="BT23" s="2351"/>
      <c r="BU23" s="2351" t="s">
        <v>2693</v>
      </c>
      <c r="BV23" s="2351"/>
      <c r="BW23" s="2351"/>
      <c r="BX23" s="2351"/>
      <c r="BY23" s="2351"/>
      <c r="BZ23" s="2351"/>
      <c r="CA23" s="2351"/>
      <c r="CB23" s="2351"/>
      <c r="CC23" s="2351"/>
      <c r="CD23" s="2351"/>
      <c r="CE23" s="2351"/>
      <c r="CF23" s="2351"/>
      <c r="CG23" s="2355"/>
    </row>
    <row r="24" spans="1:85" ht="13.5" customHeight="1" thickBot="1">
      <c r="A24" s="2330"/>
      <c r="B24" s="4399"/>
      <c r="C24" s="4400"/>
      <c r="D24" s="4401"/>
      <c r="E24" s="4405"/>
      <c r="F24" s="4406"/>
      <c r="G24" s="4407"/>
      <c r="H24" s="4408"/>
      <c r="I24" s="4379"/>
      <c r="J24" s="4378"/>
      <c r="K24" s="4379"/>
      <c r="L24" s="4378"/>
      <c r="M24" s="4379"/>
      <c r="N24" s="4378"/>
      <c r="O24" s="4379"/>
      <c r="P24" s="4378"/>
      <c r="Q24" s="4379"/>
      <c r="R24" s="4378"/>
      <c r="S24" s="4379"/>
      <c r="T24" s="4378"/>
      <c r="U24" s="4379"/>
      <c r="V24" s="4382"/>
      <c r="W24" s="4383"/>
      <c r="X24" s="4387"/>
      <c r="Y24" s="4388"/>
      <c r="Z24" s="4389"/>
      <c r="AA24" s="4393"/>
      <c r="AB24" s="4394"/>
      <c r="AC24" s="4395"/>
      <c r="AD24" s="4421"/>
      <c r="AE24" s="4414">
        <v>0.9</v>
      </c>
      <c r="AF24" s="4415"/>
      <c r="AG24" s="2369"/>
      <c r="AH24" s="4416"/>
      <c r="AI24" s="4416"/>
      <c r="AJ24" s="4416"/>
      <c r="AK24" s="4416"/>
      <c r="AL24" s="4416"/>
      <c r="AM24" s="4416"/>
      <c r="AN24" s="4416"/>
      <c r="AO24" s="4416"/>
      <c r="AP24" s="4416"/>
      <c r="AQ24" s="4417"/>
      <c r="AR24" s="913"/>
      <c r="AT24" s="4418" t="s">
        <v>1803</v>
      </c>
      <c r="AU24" s="4418"/>
      <c r="AV24" s="4418"/>
      <c r="AW24" s="4418"/>
      <c r="AX24" s="4418"/>
      <c r="AY24" s="4418"/>
      <c r="AZ24" s="4418"/>
      <c r="BA24" s="4418"/>
      <c r="BB24" s="4418"/>
      <c r="BC24" s="4418"/>
      <c r="BD24" s="2370"/>
      <c r="BE24" s="2371"/>
      <c r="BF24" s="4418" t="s">
        <v>1803</v>
      </c>
      <c r="BG24" s="4418"/>
      <c r="BH24" s="4418"/>
      <c r="BI24" s="4418"/>
      <c r="BJ24" s="4418"/>
      <c r="BK24" s="4418"/>
      <c r="BL24" s="4418"/>
      <c r="BM24" s="4418"/>
      <c r="BN24" s="4418"/>
      <c r="BO24" s="4418"/>
      <c r="BR24" s="2350"/>
      <c r="BS24" s="2351"/>
      <c r="BT24" s="2351"/>
      <c r="BU24" s="2351"/>
      <c r="BV24" s="2351"/>
      <c r="BW24" s="2351"/>
      <c r="BX24" s="2362" t="s">
        <v>1963</v>
      </c>
      <c r="BY24" s="2351"/>
      <c r="BZ24" s="2351"/>
      <c r="CA24" s="2351"/>
      <c r="CB24" s="2351"/>
      <c r="CC24" s="2351"/>
      <c r="CD24" s="2351"/>
      <c r="CE24" s="2351"/>
      <c r="CF24" s="2351"/>
      <c r="CG24" s="2355"/>
    </row>
    <row r="25" spans="1:85" ht="13.5" customHeight="1" thickTop="1">
      <c r="A25" s="2360"/>
      <c r="B25" s="4371" t="s">
        <v>1074</v>
      </c>
      <c r="C25" s="4372"/>
      <c r="D25" s="4373"/>
      <c r="E25" s="4374">
        <v>50</v>
      </c>
      <c r="F25" s="4375"/>
      <c r="G25" s="4376"/>
      <c r="H25" s="4377">
        <v>0</v>
      </c>
      <c r="I25" s="4370"/>
      <c r="J25" s="4369">
        <v>0</v>
      </c>
      <c r="K25" s="4370"/>
      <c r="L25" s="4369">
        <v>0</v>
      </c>
      <c r="M25" s="4370"/>
      <c r="N25" s="4369">
        <v>0</v>
      </c>
      <c r="O25" s="4370"/>
      <c r="P25" s="4369">
        <v>0</v>
      </c>
      <c r="Q25" s="4370"/>
      <c r="R25" s="4369">
        <v>0</v>
      </c>
      <c r="S25" s="4370"/>
      <c r="T25" s="4369">
        <v>0</v>
      </c>
      <c r="U25" s="4370"/>
      <c r="V25" s="4262">
        <f>SUM(H25:U25)</f>
        <v>0</v>
      </c>
      <c r="W25" s="4264"/>
      <c r="X25" s="4409">
        <f>ROUNDDOWN(H26/3,1)+IF($BR$16=TRUE,ROUNDDOWN(J26/6,1),ROUNDDOWN(J26/5,1))+ROUNDDOWN(L26/6,1)+IF($BR$18=TRUE,ROUNDDOWN(N26/20,1),ROUNDDOWN(N26/6,1))+IF($BR$20=TRUE,ROUNDDOWN(P26/20,1),ROUNDDOWN(P26/15,1))+IF($BR$22=TRUE,ROUNDDOWN((R26+T26)/30,1),ROUNDDOWN((R26+T26)/25,1))</f>
        <v>4.5999999999999996</v>
      </c>
      <c r="Y25" s="4410"/>
      <c r="Z25" s="4411"/>
      <c r="AA25" s="4366">
        <f>IF(AD25+AE27=0,"",AD25+AE27)</f>
        <v>4.5</v>
      </c>
      <c r="AB25" s="4367"/>
      <c r="AC25" s="4368"/>
      <c r="AD25" s="4226">
        <v>2</v>
      </c>
      <c r="AE25" s="4229">
        <v>3</v>
      </c>
      <c r="AF25" s="4230"/>
      <c r="AG25" s="2372" t="s">
        <v>156</v>
      </c>
      <c r="AH25" s="4233" t="s">
        <v>1768</v>
      </c>
      <c r="AI25" s="4233"/>
      <c r="AJ25" s="4233"/>
      <c r="AK25" s="4233"/>
      <c r="AL25" s="4233"/>
      <c r="AM25" s="4233"/>
      <c r="AN25" s="4233"/>
      <c r="AO25" s="4233"/>
      <c r="AP25" s="4233"/>
      <c r="AQ25" s="4234"/>
      <c r="AR25" s="913"/>
      <c r="AT25" s="4419"/>
      <c r="AU25" s="4419"/>
      <c r="AV25" s="4419"/>
      <c r="AW25" s="4419"/>
      <c r="AX25" s="4419"/>
      <c r="AY25" s="4419"/>
      <c r="AZ25" s="4419"/>
      <c r="BA25" s="4419"/>
      <c r="BB25" s="4419"/>
      <c r="BC25" s="4419"/>
      <c r="BD25" s="2370"/>
      <c r="BE25" s="2371"/>
      <c r="BF25" s="4419"/>
      <c r="BG25" s="4419"/>
      <c r="BH25" s="4419"/>
      <c r="BI25" s="4419"/>
      <c r="BJ25" s="4419"/>
      <c r="BK25" s="4419"/>
      <c r="BL25" s="4419"/>
      <c r="BM25" s="4419"/>
      <c r="BN25" s="4419"/>
      <c r="BO25" s="4419"/>
      <c r="BR25" s="2350"/>
      <c r="BS25" s="2351"/>
      <c r="BT25" s="2351"/>
      <c r="BU25" s="2351"/>
      <c r="BV25" s="2351"/>
      <c r="BW25" s="2351"/>
      <c r="BX25" s="2362" t="s">
        <v>1964</v>
      </c>
      <c r="BY25" s="2351"/>
      <c r="BZ25" s="2351"/>
      <c r="CA25" s="2351"/>
      <c r="CB25" s="2351"/>
      <c r="CC25" s="2351"/>
      <c r="CD25" s="2351"/>
      <c r="CE25" s="2351"/>
      <c r="CF25" s="2351"/>
      <c r="CG25" s="2355"/>
    </row>
    <row r="26" spans="1:85" ht="13.5" customHeight="1" thickBot="1">
      <c r="A26" s="2330"/>
      <c r="B26" s="4314"/>
      <c r="C26" s="4315"/>
      <c r="D26" s="4316"/>
      <c r="E26" s="4323"/>
      <c r="F26" s="4324"/>
      <c r="G26" s="4325"/>
      <c r="H26" s="4357">
        <v>14</v>
      </c>
      <c r="I26" s="4358"/>
      <c r="J26" s="4304"/>
      <c r="K26" s="4358"/>
      <c r="L26" s="4304"/>
      <c r="M26" s="4358"/>
      <c r="N26" s="4304"/>
      <c r="O26" s="4358"/>
      <c r="P26" s="4304"/>
      <c r="Q26" s="4358"/>
      <c r="R26" s="4304"/>
      <c r="S26" s="4358"/>
      <c r="T26" s="4304"/>
      <c r="U26" s="4358"/>
      <c r="V26" s="4255">
        <f>SUM(H26:U27)</f>
        <v>14</v>
      </c>
      <c r="W26" s="4306"/>
      <c r="X26" s="4335"/>
      <c r="Y26" s="4336"/>
      <c r="Z26" s="4337"/>
      <c r="AA26" s="4341"/>
      <c r="AB26" s="4342"/>
      <c r="AC26" s="4343"/>
      <c r="AD26" s="4227"/>
      <c r="AE26" s="4231"/>
      <c r="AF26" s="4232"/>
      <c r="AG26" s="2368" t="s">
        <v>157</v>
      </c>
      <c r="AH26" s="4235" t="s">
        <v>1966</v>
      </c>
      <c r="AI26" s="4235"/>
      <c r="AJ26" s="4235"/>
      <c r="AK26" s="4235"/>
      <c r="AL26" s="4235"/>
      <c r="AM26" s="4235"/>
      <c r="AN26" s="4235"/>
      <c r="AO26" s="4235"/>
      <c r="AP26" s="4235"/>
      <c r="AQ26" s="4236"/>
      <c r="AR26" s="913"/>
      <c r="AT26" s="4424"/>
      <c r="AU26" s="4425"/>
      <c r="AV26" s="4425"/>
      <c r="AW26" s="4426"/>
      <c r="AX26" s="4427" t="s">
        <v>1095</v>
      </c>
      <c r="AY26" s="4428"/>
      <c r="AZ26" s="4428"/>
      <c r="BA26" s="4428"/>
      <c r="BB26" s="4428"/>
      <c r="BC26" s="4429"/>
      <c r="BD26" s="2033"/>
      <c r="BE26" s="2034"/>
      <c r="BF26" s="4424"/>
      <c r="BG26" s="4425"/>
      <c r="BH26" s="4425"/>
      <c r="BI26" s="4426"/>
      <c r="BJ26" s="4427" t="s">
        <v>1095</v>
      </c>
      <c r="BK26" s="4428"/>
      <c r="BL26" s="4428"/>
      <c r="BM26" s="4428"/>
      <c r="BN26" s="4428"/>
      <c r="BO26" s="4429"/>
      <c r="BR26" s="2350"/>
      <c r="BS26" s="2351"/>
      <c r="BT26" s="2351"/>
      <c r="BU26" s="2351"/>
      <c r="BV26" s="2351"/>
      <c r="BW26" s="2351"/>
      <c r="BX26" s="2351"/>
      <c r="BY26" s="2351"/>
      <c r="BZ26" s="2351"/>
      <c r="CA26" s="2351"/>
      <c r="CB26" s="2351"/>
      <c r="CC26" s="2351"/>
      <c r="CD26" s="2351"/>
      <c r="CE26" s="2351"/>
      <c r="CF26" s="2351"/>
      <c r="CG26" s="2355"/>
    </row>
    <row r="27" spans="1:85" ht="13.5" customHeight="1" thickBot="1">
      <c r="A27" s="2330"/>
      <c r="B27" s="4352"/>
      <c r="C27" s="4353"/>
      <c r="D27" s="4354"/>
      <c r="E27" s="4326"/>
      <c r="F27" s="4327"/>
      <c r="G27" s="4328"/>
      <c r="H27" s="4359"/>
      <c r="I27" s="4360"/>
      <c r="J27" s="4305"/>
      <c r="K27" s="4360"/>
      <c r="L27" s="4305"/>
      <c r="M27" s="4360"/>
      <c r="N27" s="4305"/>
      <c r="O27" s="4360"/>
      <c r="P27" s="4305"/>
      <c r="Q27" s="4360"/>
      <c r="R27" s="4305"/>
      <c r="S27" s="4360"/>
      <c r="T27" s="4305"/>
      <c r="U27" s="4360"/>
      <c r="V27" s="4257"/>
      <c r="W27" s="4307"/>
      <c r="X27" s="4335"/>
      <c r="Y27" s="4336"/>
      <c r="Z27" s="4337"/>
      <c r="AA27" s="4344"/>
      <c r="AB27" s="4345"/>
      <c r="AC27" s="4346"/>
      <c r="AD27" s="4228"/>
      <c r="AE27" s="4237">
        <v>2.5</v>
      </c>
      <c r="AF27" s="4238"/>
      <c r="AG27" s="2373"/>
      <c r="AH27" s="4206" t="s">
        <v>1967</v>
      </c>
      <c r="AI27" s="4206"/>
      <c r="AJ27" s="4206"/>
      <c r="AK27" s="4206"/>
      <c r="AL27" s="4206"/>
      <c r="AM27" s="4206"/>
      <c r="AN27" s="4206"/>
      <c r="AO27" s="4206"/>
      <c r="AP27" s="4206"/>
      <c r="AQ27" s="4207"/>
      <c r="AR27" s="913"/>
      <c r="AT27" s="4026">
        <f>COUNTA(AX28:AZ33)</f>
        <v>3</v>
      </c>
      <c r="AU27" s="4027"/>
      <c r="AV27" s="4027"/>
      <c r="AW27" s="4027"/>
      <c r="AX27" s="4364">
        <f>SUM(AX28:AZ42)</f>
        <v>100</v>
      </c>
      <c r="AY27" s="4364"/>
      <c r="AZ27" s="4365"/>
      <c r="BA27" s="2052" t="s">
        <v>575</v>
      </c>
      <c r="BB27" s="2053"/>
      <c r="BC27" s="2054"/>
      <c r="BD27" s="2033"/>
      <c r="BE27" s="2034"/>
      <c r="BF27" s="4026">
        <f>COUNTA(BJ28:BL42)</f>
        <v>3</v>
      </c>
      <c r="BG27" s="4027"/>
      <c r="BH27" s="4027"/>
      <c r="BI27" s="4027"/>
      <c r="BJ27" s="4364">
        <f>SUM(BJ28:BL42)</f>
        <v>38</v>
      </c>
      <c r="BK27" s="4364"/>
      <c r="BL27" s="4365"/>
      <c r="BM27" s="2052" t="s">
        <v>575</v>
      </c>
      <c r="BN27" s="2053"/>
      <c r="BO27" s="2054"/>
      <c r="BR27" s="2350"/>
      <c r="BS27" s="2351"/>
      <c r="BT27" s="2351"/>
      <c r="BU27" s="2351"/>
      <c r="BV27" s="2351"/>
      <c r="BW27" s="2351"/>
      <c r="BX27" s="2362"/>
      <c r="BY27" s="2351"/>
      <c r="BZ27" s="2351"/>
      <c r="CA27" s="2351"/>
      <c r="CB27" s="2351"/>
      <c r="CC27" s="2351"/>
      <c r="CD27" s="2351"/>
      <c r="CE27" s="2351"/>
      <c r="CF27" s="2351"/>
      <c r="CG27" s="2355"/>
    </row>
    <row r="28" spans="1:85" ht="13.5" customHeight="1">
      <c r="A28" s="2360"/>
      <c r="B28" s="4311" t="s">
        <v>1063</v>
      </c>
      <c r="C28" s="4312"/>
      <c r="D28" s="4313"/>
      <c r="E28" s="4320">
        <v>60</v>
      </c>
      <c r="F28" s="4321"/>
      <c r="G28" s="4322"/>
      <c r="H28" s="4329">
        <v>0</v>
      </c>
      <c r="I28" s="4309"/>
      <c r="J28" s="4308">
        <v>0</v>
      </c>
      <c r="K28" s="4309"/>
      <c r="L28" s="4308">
        <v>0</v>
      </c>
      <c r="M28" s="4309"/>
      <c r="N28" s="4308">
        <v>0</v>
      </c>
      <c r="O28" s="4309"/>
      <c r="P28" s="4308">
        <v>0</v>
      </c>
      <c r="Q28" s="4309"/>
      <c r="R28" s="4308">
        <v>0</v>
      </c>
      <c r="S28" s="4309"/>
      <c r="T28" s="4308">
        <v>0</v>
      </c>
      <c r="U28" s="4310"/>
      <c r="V28" s="4333">
        <f>SUM(H28:U28)</f>
        <v>0</v>
      </c>
      <c r="W28" s="4334"/>
      <c r="X28" s="4335">
        <f t="shared" ref="X28" si="0">ROUNDDOWN(H29/3,1)+IF($BR$16=TRUE,ROUNDDOWN(J29/6,1),ROUNDDOWN(J29/5,1))+ROUNDDOWN(L29/6,1)+IF($BR$18=TRUE,ROUNDDOWN(N29/20,1),ROUNDDOWN(N29/6,1))+IF($BR$20=TRUE,ROUNDDOWN(P29/20,1),ROUNDDOWN(P29/15,1))+IF($BR$22=TRUE,ROUNDDOWN((R29+T29)/30,1),ROUNDDOWN((R29+T29)/25,1))</f>
        <v>3</v>
      </c>
      <c r="Y28" s="4336"/>
      <c r="Z28" s="4337"/>
      <c r="AA28" s="4338">
        <f>IF(AD28+AE30=0,"",AD28+AE30)</f>
        <v>3.2</v>
      </c>
      <c r="AB28" s="4339"/>
      <c r="AC28" s="4340"/>
      <c r="AD28" s="4330">
        <v>1</v>
      </c>
      <c r="AE28" s="4296">
        <v>3</v>
      </c>
      <c r="AF28" s="4297"/>
      <c r="AG28" s="2367" t="s">
        <v>156</v>
      </c>
      <c r="AH28" s="4298" t="s">
        <v>1769</v>
      </c>
      <c r="AI28" s="4298"/>
      <c r="AJ28" s="4298"/>
      <c r="AK28" s="4298"/>
      <c r="AL28" s="4298"/>
      <c r="AM28" s="4298"/>
      <c r="AN28" s="4298"/>
      <c r="AO28" s="4298"/>
      <c r="AP28" s="4298"/>
      <c r="AQ28" s="4299"/>
      <c r="AR28" s="913"/>
      <c r="AT28" s="4030">
        <v>1</v>
      </c>
      <c r="AU28" s="4031"/>
      <c r="AV28" s="4031"/>
      <c r="AW28" s="4032"/>
      <c r="AX28" s="4355">
        <v>35</v>
      </c>
      <c r="AY28" s="4356"/>
      <c r="AZ28" s="4356"/>
      <c r="BA28" s="2056" t="s">
        <v>575</v>
      </c>
      <c r="BB28" s="2325"/>
      <c r="BC28" s="2058"/>
      <c r="BD28" s="2033"/>
      <c r="BE28" s="2034"/>
      <c r="BF28" s="4030">
        <v>1</v>
      </c>
      <c r="BG28" s="4031"/>
      <c r="BH28" s="4031"/>
      <c r="BI28" s="4032"/>
      <c r="BJ28" s="4355">
        <v>20</v>
      </c>
      <c r="BK28" s="4356"/>
      <c r="BL28" s="4356"/>
      <c r="BM28" s="2056" t="s">
        <v>575</v>
      </c>
      <c r="BN28" s="2325"/>
      <c r="BO28" s="2058"/>
      <c r="BR28" s="2350"/>
      <c r="BS28" s="2351"/>
      <c r="BT28" s="2351"/>
      <c r="BU28" s="2351" t="s">
        <v>2694</v>
      </c>
      <c r="BV28" s="2351"/>
      <c r="BW28" s="2351"/>
      <c r="BX28" s="2362"/>
      <c r="BY28" s="2351"/>
      <c r="BZ28" s="2351"/>
      <c r="CA28" s="2351"/>
      <c r="CB28" s="2351"/>
      <c r="CC28" s="2351"/>
      <c r="CD28" s="2351"/>
      <c r="CE28" s="2351"/>
      <c r="CF28" s="2351"/>
      <c r="CG28" s="2355"/>
    </row>
    <row r="29" spans="1:85" ht="13.5" customHeight="1">
      <c r="A29" s="2330"/>
      <c r="B29" s="4314"/>
      <c r="C29" s="4315"/>
      <c r="D29" s="4316"/>
      <c r="E29" s="4323"/>
      <c r="F29" s="4324"/>
      <c r="G29" s="4325"/>
      <c r="H29" s="4300"/>
      <c r="I29" s="4301"/>
      <c r="J29" s="4301">
        <v>18</v>
      </c>
      <c r="K29" s="4301"/>
      <c r="L29" s="4301"/>
      <c r="M29" s="4301"/>
      <c r="N29" s="4301"/>
      <c r="O29" s="4301"/>
      <c r="P29" s="4301"/>
      <c r="Q29" s="4301"/>
      <c r="R29" s="4301"/>
      <c r="S29" s="4301"/>
      <c r="T29" s="4301"/>
      <c r="U29" s="4304"/>
      <c r="V29" s="4255">
        <f>SUM(H29:U30)</f>
        <v>18</v>
      </c>
      <c r="W29" s="4306"/>
      <c r="X29" s="4335"/>
      <c r="Y29" s="4336"/>
      <c r="Z29" s="4337"/>
      <c r="AA29" s="4341"/>
      <c r="AB29" s="4342"/>
      <c r="AC29" s="4343"/>
      <c r="AD29" s="4227"/>
      <c r="AE29" s="4231"/>
      <c r="AF29" s="4232"/>
      <c r="AG29" s="2368" t="s">
        <v>157</v>
      </c>
      <c r="AH29" s="4235" t="s">
        <v>1968</v>
      </c>
      <c r="AI29" s="4235"/>
      <c r="AJ29" s="4235"/>
      <c r="AK29" s="4235"/>
      <c r="AL29" s="4235"/>
      <c r="AM29" s="4235"/>
      <c r="AN29" s="4235"/>
      <c r="AO29" s="4235"/>
      <c r="AP29" s="4235"/>
      <c r="AQ29" s="4236"/>
      <c r="AR29" s="913"/>
      <c r="AT29" s="4030">
        <v>2</v>
      </c>
      <c r="AU29" s="4031"/>
      <c r="AV29" s="4031"/>
      <c r="AW29" s="4032"/>
      <c r="AX29" s="4355">
        <v>35</v>
      </c>
      <c r="AY29" s="4356"/>
      <c r="AZ29" s="4356"/>
      <c r="BA29" s="2056" t="s">
        <v>575</v>
      </c>
      <c r="BB29" s="2059"/>
      <c r="BC29" s="2060"/>
      <c r="BD29" s="2033"/>
      <c r="BE29" s="2034"/>
      <c r="BF29" s="4030">
        <v>2</v>
      </c>
      <c r="BG29" s="4031"/>
      <c r="BH29" s="4031"/>
      <c r="BI29" s="4032"/>
      <c r="BJ29" s="4355">
        <v>10</v>
      </c>
      <c r="BK29" s="4356"/>
      <c r="BL29" s="4356"/>
      <c r="BM29" s="2056" t="s">
        <v>575</v>
      </c>
      <c r="BN29" s="2059"/>
      <c r="BO29" s="2060"/>
      <c r="BR29" s="2350"/>
      <c r="BS29" s="2351"/>
      <c r="BT29" s="2351"/>
      <c r="BU29" s="2351"/>
      <c r="BV29" s="2351"/>
      <c r="BW29" s="2351"/>
      <c r="BX29" s="2362" t="s">
        <v>2695</v>
      </c>
      <c r="BY29" s="2351"/>
      <c r="BZ29" s="2351"/>
      <c r="CA29" s="2351"/>
      <c r="CB29" s="2351"/>
      <c r="CC29" s="2351"/>
      <c r="CD29" s="2351"/>
      <c r="CE29" s="2351"/>
      <c r="CF29" s="2351"/>
      <c r="CG29" s="2355"/>
    </row>
    <row r="30" spans="1:85" ht="13.5" customHeight="1">
      <c r="A30" s="2330"/>
      <c r="B30" s="4352"/>
      <c r="C30" s="4353"/>
      <c r="D30" s="4354"/>
      <c r="E30" s="4326"/>
      <c r="F30" s="4327"/>
      <c r="G30" s="4328"/>
      <c r="H30" s="4302"/>
      <c r="I30" s="4303"/>
      <c r="J30" s="4303"/>
      <c r="K30" s="4303"/>
      <c r="L30" s="4303"/>
      <c r="M30" s="4303"/>
      <c r="N30" s="4303"/>
      <c r="O30" s="4303"/>
      <c r="P30" s="4303"/>
      <c r="Q30" s="4303"/>
      <c r="R30" s="4303"/>
      <c r="S30" s="4303"/>
      <c r="T30" s="4303"/>
      <c r="U30" s="4305"/>
      <c r="V30" s="4257"/>
      <c r="W30" s="4307"/>
      <c r="X30" s="4335"/>
      <c r="Y30" s="4336"/>
      <c r="Z30" s="4337"/>
      <c r="AA30" s="4344"/>
      <c r="AB30" s="4345"/>
      <c r="AC30" s="4346"/>
      <c r="AD30" s="4228"/>
      <c r="AE30" s="4237">
        <v>2.2000000000000002</v>
      </c>
      <c r="AF30" s="4238"/>
      <c r="AG30" s="2373"/>
      <c r="AH30" s="4206" t="s">
        <v>1969</v>
      </c>
      <c r="AI30" s="4206"/>
      <c r="AJ30" s="4206"/>
      <c r="AK30" s="4206"/>
      <c r="AL30" s="4206"/>
      <c r="AM30" s="4206"/>
      <c r="AN30" s="4206"/>
      <c r="AO30" s="4206"/>
      <c r="AP30" s="4206"/>
      <c r="AQ30" s="4207"/>
      <c r="AR30" s="913"/>
      <c r="AT30" s="4030">
        <v>3</v>
      </c>
      <c r="AU30" s="4031"/>
      <c r="AV30" s="4031"/>
      <c r="AW30" s="4032"/>
      <c r="AX30" s="4355">
        <v>30</v>
      </c>
      <c r="AY30" s="4356"/>
      <c r="AZ30" s="4356"/>
      <c r="BA30" s="2056" t="s">
        <v>575</v>
      </c>
      <c r="BB30" s="2059"/>
      <c r="BC30" s="2060"/>
      <c r="BD30" s="2033"/>
      <c r="BE30" s="2034"/>
      <c r="BF30" s="4030">
        <v>3</v>
      </c>
      <c r="BG30" s="4031"/>
      <c r="BH30" s="4031"/>
      <c r="BI30" s="4032"/>
      <c r="BJ30" s="4355">
        <v>8</v>
      </c>
      <c r="BK30" s="4356"/>
      <c r="BL30" s="4356"/>
      <c r="BM30" s="2056" t="s">
        <v>575</v>
      </c>
      <c r="BN30" s="2059"/>
      <c r="BO30" s="2060"/>
      <c r="BR30" s="2350"/>
      <c r="BS30" s="2351"/>
      <c r="BT30" s="2351"/>
      <c r="BU30" s="2351"/>
      <c r="BV30" s="2351"/>
      <c r="BW30" s="2351"/>
      <c r="BX30" s="2362" t="s">
        <v>2696</v>
      </c>
      <c r="BY30" s="2351"/>
      <c r="BZ30" s="2351"/>
      <c r="CA30" s="2351"/>
      <c r="CB30" s="2351"/>
      <c r="CC30" s="2351"/>
      <c r="CD30" s="2351"/>
      <c r="CE30" s="2351"/>
      <c r="CF30" s="2351"/>
      <c r="CG30" s="2355"/>
    </row>
    <row r="31" spans="1:85" ht="13.5" customHeight="1">
      <c r="A31" s="2360"/>
      <c r="B31" s="4311" t="s">
        <v>1075</v>
      </c>
      <c r="C31" s="4312"/>
      <c r="D31" s="4313"/>
      <c r="E31" s="4320">
        <v>48</v>
      </c>
      <c r="F31" s="4321"/>
      <c r="G31" s="4322"/>
      <c r="H31" s="4329">
        <v>0</v>
      </c>
      <c r="I31" s="4309"/>
      <c r="J31" s="4308">
        <v>0</v>
      </c>
      <c r="K31" s="4309"/>
      <c r="L31" s="4308">
        <v>0</v>
      </c>
      <c r="M31" s="4309"/>
      <c r="N31" s="4308">
        <v>0</v>
      </c>
      <c r="O31" s="4309"/>
      <c r="P31" s="4308">
        <v>0</v>
      </c>
      <c r="Q31" s="4309"/>
      <c r="R31" s="4308">
        <v>0</v>
      </c>
      <c r="S31" s="4309"/>
      <c r="T31" s="4308">
        <v>0</v>
      </c>
      <c r="U31" s="4310"/>
      <c r="V31" s="4333">
        <f>SUM(H31:U31)</f>
        <v>0</v>
      </c>
      <c r="W31" s="4334"/>
      <c r="X31" s="4335">
        <f t="shared" ref="X31" si="1">ROUNDDOWN(H32/3,1)+IF($BR$16=TRUE,ROUNDDOWN(J32/6,1),ROUNDDOWN(J32/5,1))+ROUNDDOWN(L32/6,1)+IF($BR$18=TRUE,ROUNDDOWN(N32/20,1),ROUNDDOWN(N32/6,1))+IF($BR$20=TRUE,ROUNDDOWN(P32/20,1),ROUNDDOWN(P32/15,1))+IF($BR$22=TRUE,ROUNDDOWN((R32+T32)/30,1),ROUNDDOWN((R32+T32)/25,1))</f>
        <v>3.6</v>
      </c>
      <c r="Y31" s="4336"/>
      <c r="Z31" s="4337"/>
      <c r="AA31" s="4338">
        <f>IF(AD31+AE33=0,"",AD31+AE33)</f>
        <v>3.8</v>
      </c>
      <c r="AB31" s="4339"/>
      <c r="AC31" s="4340"/>
      <c r="AD31" s="4330">
        <v>2</v>
      </c>
      <c r="AE31" s="4296">
        <v>2</v>
      </c>
      <c r="AF31" s="4297"/>
      <c r="AG31" s="2367" t="s">
        <v>156</v>
      </c>
      <c r="AH31" s="4298" t="s">
        <v>1770</v>
      </c>
      <c r="AI31" s="4298"/>
      <c r="AJ31" s="4298"/>
      <c r="AK31" s="4298"/>
      <c r="AL31" s="4298"/>
      <c r="AM31" s="4298"/>
      <c r="AN31" s="4298"/>
      <c r="AO31" s="4298"/>
      <c r="AP31" s="4298"/>
      <c r="AQ31" s="4299"/>
      <c r="AR31" s="913"/>
      <c r="AT31" s="4030">
        <v>4</v>
      </c>
      <c r="AU31" s="4031"/>
      <c r="AV31" s="4031"/>
      <c r="AW31" s="4032"/>
      <c r="AX31" s="4355"/>
      <c r="AY31" s="4356"/>
      <c r="AZ31" s="4356"/>
      <c r="BA31" s="2056" t="s">
        <v>575</v>
      </c>
      <c r="BB31" s="2059"/>
      <c r="BC31" s="2060"/>
      <c r="BD31" s="2033"/>
      <c r="BE31" s="2034"/>
      <c r="BF31" s="4030">
        <v>4</v>
      </c>
      <c r="BG31" s="4031"/>
      <c r="BH31" s="4031"/>
      <c r="BI31" s="4032"/>
      <c r="BJ31" s="4355"/>
      <c r="BK31" s="4356"/>
      <c r="BL31" s="4356"/>
      <c r="BM31" s="2056" t="s">
        <v>575</v>
      </c>
      <c r="BN31" s="2059"/>
      <c r="BO31" s="2060"/>
      <c r="BR31" s="2350"/>
      <c r="BS31" s="2351"/>
      <c r="BT31" s="2351"/>
      <c r="BU31" s="2351"/>
      <c r="BV31" s="2351"/>
      <c r="BW31" s="2351"/>
      <c r="BX31" s="2351"/>
      <c r="BY31" s="2351"/>
      <c r="BZ31" s="2351"/>
      <c r="CA31" s="2351"/>
      <c r="CB31" s="2351"/>
      <c r="CC31" s="2351"/>
      <c r="CD31" s="2351"/>
      <c r="CE31" s="2351"/>
      <c r="CF31" s="2351"/>
      <c r="CG31" s="2355"/>
    </row>
    <row r="32" spans="1:85" ht="13.5" customHeight="1">
      <c r="A32" s="2330"/>
      <c r="B32" s="4314"/>
      <c r="C32" s="4315"/>
      <c r="D32" s="4316"/>
      <c r="E32" s="4323"/>
      <c r="F32" s="4324"/>
      <c r="G32" s="4325"/>
      <c r="H32" s="4300"/>
      <c r="I32" s="4301"/>
      <c r="J32" s="4301"/>
      <c r="K32" s="4301"/>
      <c r="L32" s="4301">
        <v>18</v>
      </c>
      <c r="M32" s="4301"/>
      <c r="N32" s="4301">
        <v>4</v>
      </c>
      <c r="O32" s="4301"/>
      <c r="P32" s="4301"/>
      <c r="Q32" s="4301"/>
      <c r="R32" s="4301"/>
      <c r="S32" s="4301"/>
      <c r="T32" s="4301"/>
      <c r="U32" s="4304"/>
      <c r="V32" s="4255">
        <f>SUM(H32:U33)</f>
        <v>22</v>
      </c>
      <c r="W32" s="4306"/>
      <c r="X32" s="4335"/>
      <c r="Y32" s="4336"/>
      <c r="Z32" s="4337"/>
      <c r="AA32" s="4341"/>
      <c r="AB32" s="4342"/>
      <c r="AC32" s="4343"/>
      <c r="AD32" s="4227"/>
      <c r="AE32" s="4231"/>
      <c r="AF32" s="4232"/>
      <c r="AG32" s="2368" t="s">
        <v>157</v>
      </c>
      <c r="AH32" s="4235" t="s">
        <v>1970</v>
      </c>
      <c r="AI32" s="4235"/>
      <c r="AJ32" s="4235"/>
      <c r="AK32" s="4235"/>
      <c r="AL32" s="4235"/>
      <c r="AM32" s="4235"/>
      <c r="AN32" s="4235"/>
      <c r="AO32" s="4235"/>
      <c r="AP32" s="4235"/>
      <c r="AQ32" s="4236"/>
      <c r="AR32" s="913"/>
      <c r="AT32" s="4030">
        <v>5</v>
      </c>
      <c r="AU32" s="4031"/>
      <c r="AV32" s="4031"/>
      <c r="AW32" s="4032"/>
      <c r="AX32" s="4355"/>
      <c r="AY32" s="4356"/>
      <c r="AZ32" s="4356"/>
      <c r="BA32" s="2056" t="s">
        <v>575</v>
      </c>
      <c r="BB32" s="2059"/>
      <c r="BC32" s="2060"/>
      <c r="BD32" s="2033"/>
      <c r="BE32" s="2034"/>
      <c r="BF32" s="4030">
        <v>5</v>
      </c>
      <c r="BG32" s="4031"/>
      <c r="BH32" s="4031"/>
      <c r="BI32" s="4032"/>
      <c r="BJ32" s="4355"/>
      <c r="BK32" s="4356"/>
      <c r="BL32" s="4356"/>
      <c r="BM32" s="2056" t="s">
        <v>575</v>
      </c>
      <c r="BN32" s="2059"/>
      <c r="BO32" s="2060"/>
      <c r="BR32" s="2350"/>
      <c r="BS32" s="2351"/>
      <c r="BT32" s="2351"/>
      <c r="BU32" s="2351"/>
      <c r="BV32" s="2351"/>
      <c r="BW32" s="2351"/>
      <c r="BX32" s="2351"/>
      <c r="BY32" s="2351"/>
      <c r="BZ32" s="2351"/>
      <c r="CA32" s="2351"/>
      <c r="CB32" s="2351"/>
      <c r="CC32" s="2351"/>
      <c r="CD32" s="2351"/>
      <c r="CE32" s="2351"/>
      <c r="CF32" s="2351"/>
      <c r="CG32" s="2355"/>
    </row>
    <row r="33" spans="1:91" ht="13.5" customHeight="1" thickBot="1">
      <c r="A33" s="2330"/>
      <c r="B33" s="4352"/>
      <c r="C33" s="4353"/>
      <c r="D33" s="4354"/>
      <c r="E33" s="4326"/>
      <c r="F33" s="4327"/>
      <c r="G33" s="4328"/>
      <c r="H33" s="4302"/>
      <c r="I33" s="4303"/>
      <c r="J33" s="4303"/>
      <c r="K33" s="4303"/>
      <c r="L33" s="4303"/>
      <c r="M33" s="4303"/>
      <c r="N33" s="4303"/>
      <c r="O33" s="4303"/>
      <c r="P33" s="4303"/>
      <c r="Q33" s="4303"/>
      <c r="R33" s="4303"/>
      <c r="S33" s="4303"/>
      <c r="T33" s="4303"/>
      <c r="U33" s="4305"/>
      <c r="V33" s="4257"/>
      <c r="W33" s="4307"/>
      <c r="X33" s="4335"/>
      <c r="Y33" s="4336"/>
      <c r="Z33" s="4337"/>
      <c r="AA33" s="4344"/>
      <c r="AB33" s="4345"/>
      <c r="AC33" s="4346"/>
      <c r="AD33" s="4228"/>
      <c r="AE33" s="4237">
        <v>1.8</v>
      </c>
      <c r="AF33" s="4238"/>
      <c r="AG33" s="2373"/>
      <c r="AH33" s="4206"/>
      <c r="AI33" s="4206"/>
      <c r="AJ33" s="4206"/>
      <c r="AK33" s="4206"/>
      <c r="AL33" s="4206"/>
      <c r="AM33" s="4206"/>
      <c r="AN33" s="4206"/>
      <c r="AO33" s="4206"/>
      <c r="AP33" s="4206"/>
      <c r="AQ33" s="4207"/>
      <c r="AR33" s="913"/>
      <c r="AT33" s="4030">
        <v>6</v>
      </c>
      <c r="AU33" s="4031"/>
      <c r="AV33" s="4031"/>
      <c r="AW33" s="4032"/>
      <c r="AX33" s="4355"/>
      <c r="AY33" s="4356"/>
      <c r="AZ33" s="4356"/>
      <c r="BA33" s="2056" t="s">
        <v>575</v>
      </c>
      <c r="BB33" s="2325"/>
      <c r="BC33" s="2058"/>
      <c r="BD33" s="2062"/>
      <c r="BE33" s="2063"/>
      <c r="BF33" s="4030">
        <v>6</v>
      </c>
      <c r="BG33" s="4031"/>
      <c r="BH33" s="4031"/>
      <c r="BI33" s="4032"/>
      <c r="BJ33" s="4355"/>
      <c r="BK33" s="4356"/>
      <c r="BL33" s="4356"/>
      <c r="BM33" s="2056" t="s">
        <v>575</v>
      </c>
      <c r="BN33" s="2325"/>
      <c r="BO33" s="2058"/>
      <c r="BR33" s="4361" t="s">
        <v>2697</v>
      </c>
      <c r="BS33" s="4362"/>
      <c r="BT33" s="4362"/>
      <c r="BU33" s="4362"/>
      <c r="BV33" s="4362"/>
      <c r="BW33" s="4362"/>
      <c r="BX33" s="4362"/>
      <c r="BY33" s="4362"/>
      <c r="BZ33" s="4362"/>
      <c r="CA33" s="4362"/>
      <c r="CB33" s="4362"/>
      <c r="CC33" s="4362"/>
      <c r="CD33" s="4362"/>
      <c r="CE33" s="4362"/>
      <c r="CF33" s="4362"/>
      <c r="CG33" s="4363"/>
    </row>
    <row r="34" spans="1:91" ht="13.5" customHeight="1" thickTop="1">
      <c r="A34" s="2360"/>
      <c r="B34" s="4311" t="s">
        <v>1076</v>
      </c>
      <c r="C34" s="4312"/>
      <c r="D34" s="4313"/>
      <c r="E34" s="4320">
        <v>40</v>
      </c>
      <c r="F34" s="4321"/>
      <c r="G34" s="4322"/>
      <c r="H34" s="4329">
        <v>0</v>
      </c>
      <c r="I34" s="4309"/>
      <c r="J34" s="4308">
        <v>0</v>
      </c>
      <c r="K34" s="4309"/>
      <c r="L34" s="4308">
        <v>0</v>
      </c>
      <c r="M34" s="4309"/>
      <c r="N34" s="4308">
        <v>0</v>
      </c>
      <c r="O34" s="4309"/>
      <c r="P34" s="4308">
        <v>1</v>
      </c>
      <c r="Q34" s="4309"/>
      <c r="R34" s="4308">
        <v>0</v>
      </c>
      <c r="S34" s="4309"/>
      <c r="T34" s="4308">
        <v>0</v>
      </c>
      <c r="U34" s="4309"/>
      <c r="V34" s="4333">
        <f>SUM(H34:U34)</f>
        <v>1</v>
      </c>
      <c r="W34" s="4334"/>
      <c r="X34" s="4335">
        <f t="shared" ref="X34" si="2">ROUNDDOWN(H35/3,1)+IF($BR$16=TRUE,ROUNDDOWN(J35/6,1),ROUNDDOWN(J35/5,1))+ROUNDDOWN(L35/6,1)+IF($BR$18=TRUE,ROUNDDOWN(N35/20,1),ROUNDDOWN(N35/6,1))+IF($BR$20=TRUE,ROUNDDOWN(P35/20,1),ROUNDDOWN(P35/15,1))+IF($BR$22=TRUE,ROUNDDOWN((R35+T35)/30,1),ROUNDDOWN((R35+T35)/25,1))</f>
        <v>1</v>
      </c>
      <c r="Y34" s="4336"/>
      <c r="Z34" s="4337"/>
      <c r="AA34" s="4338">
        <f>IF(AD34+AE36=0,"",AD34+AE36)</f>
        <v>2.5</v>
      </c>
      <c r="AB34" s="4339"/>
      <c r="AC34" s="4340"/>
      <c r="AD34" s="4330">
        <v>1</v>
      </c>
      <c r="AE34" s="4296">
        <v>2</v>
      </c>
      <c r="AF34" s="4297"/>
      <c r="AG34" s="2367" t="s">
        <v>156</v>
      </c>
      <c r="AH34" s="4298" t="s">
        <v>1082</v>
      </c>
      <c r="AI34" s="4298"/>
      <c r="AJ34" s="4298"/>
      <c r="AK34" s="4298"/>
      <c r="AL34" s="4298"/>
      <c r="AM34" s="4298"/>
      <c r="AN34" s="4298"/>
      <c r="AO34" s="4298"/>
      <c r="AP34" s="4298"/>
      <c r="AQ34" s="4299"/>
      <c r="AR34" s="913"/>
      <c r="AT34" s="4030">
        <v>7</v>
      </c>
      <c r="AU34" s="4031"/>
      <c r="AV34" s="4031"/>
      <c r="AW34" s="4032"/>
      <c r="AX34" s="4355"/>
      <c r="AY34" s="4356"/>
      <c r="AZ34" s="4356"/>
      <c r="BA34" s="2056" t="s">
        <v>575</v>
      </c>
      <c r="BB34" s="2059"/>
      <c r="BC34" s="2060"/>
      <c r="BD34" s="2033"/>
      <c r="BE34" s="2034"/>
      <c r="BF34" s="4030">
        <v>7</v>
      </c>
      <c r="BG34" s="4031"/>
      <c r="BH34" s="4031"/>
      <c r="BI34" s="4032"/>
      <c r="BJ34" s="4355"/>
      <c r="BK34" s="4356"/>
      <c r="BL34" s="4356"/>
      <c r="BM34" s="2056" t="s">
        <v>575</v>
      </c>
      <c r="BN34" s="2059"/>
      <c r="BO34" s="2060"/>
      <c r="BR34" s="2402"/>
      <c r="BS34" s="2402"/>
      <c r="BT34" s="2402"/>
    </row>
    <row r="35" spans="1:91" ht="13.5" customHeight="1">
      <c r="A35" s="2330"/>
      <c r="B35" s="4314"/>
      <c r="C35" s="4315"/>
      <c r="D35" s="4316"/>
      <c r="E35" s="4323"/>
      <c r="F35" s="4324"/>
      <c r="G35" s="4325"/>
      <c r="H35" s="4357"/>
      <c r="I35" s="4358"/>
      <c r="J35" s="4304"/>
      <c r="K35" s="4358"/>
      <c r="L35" s="4304"/>
      <c r="M35" s="4358"/>
      <c r="N35" s="4304"/>
      <c r="O35" s="4358"/>
      <c r="P35" s="4304">
        <v>15</v>
      </c>
      <c r="Q35" s="4358"/>
      <c r="R35" s="4304"/>
      <c r="S35" s="4358"/>
      <c r="T35" s="4304"/>
      <c r="U35" s="4358"/>
      <c r="V35" s="4255">
        <f>SUM(H35:U36)</f>
        <v>15</v>
      </c>
      <c r="W35" s="4306"/>
      <c r="X35" s="4335"/>
      <c r="Y35" s="4336"/>
      <c r="Z35" s="4337"/>
      <c r="AA35" s="4341"/>
      <c r="AB35" s="4342"/>
      <c r="AC35" s="4343"/>
      <c r="AD35" s="4227"/>
      <c r="AE35" s="4231"/>
      <c r="AF35" s="4232"/>
      <c r="AG35" s="2368" t="s">
        <v>157</v>
      </c>
      <c r="AH35" s="4235" t="s">
        <v>1971</v>
      </c>
      <c r="AI35" s="4235"/>
      <c r="AJ35" s="4235"/>
      <c r="AK35" s="4235"/>
      <c r="AL35" s="4235"/>
      <c r="AM35" s="4235"/>
      <c r="AN35" s="4235"/>
      <c r="AO35" s="4235"/>
      <c r="AP35" s="4235"/>
      <c r="AQ35" s="4236"/>
      <c r="AR35" s="913"/>
      <c r="AT35" s="4030">
        <v>8</v>
      </c>
      <c r="AU35" s="4031"/>
      <c r="AV35" s="4031"/>
      <c r="AW35" s="4032"/>
      <c r="AX35" s="4355"/>
      <c r="AY35" s="4356"/>
      <c r="AZ35" s="4356"/>
      <c r="BA35" s="2056" t="s">
        <v>575</v>
      </c>
      <c r="BB35" s="2059"/>
      <c r="BC35" s="2060"/>
      <c r="BD35" s="2065"/>
      <c r="BE35" s="2066"/>
      <c r="BF35" s="4030">
        <v>8</v>
      </c>
      <c r="BG35" s="4031"/>
      <c r="BH35" s="4031"/>
      <c r="BI35" s="4032"/>
      <c r="BJ35" s="4355"/>
      <c r="BK35" s="4356"/>
      <c r="BL35" s="4356"/>
      <c r="BM35" s="2056" t="s">
        <v>575</v>
      </c>
      <c r="BN35" s="2059"/>
      <c r="BO35" s="2060"/>
    </row>
    <row r="36" spans="1:91" ht="13.5" customHeight="1">
      <c r="A36" s="2330"/>
      <c r="B36" s="4352"/>
      <c r="C36" s="4353"/>
      <c r="D36" s="4354"/>
      <c r="E36" s="4326"/>
      <c r="F36" s="4327"/>
      <c r="G36" s="4328"/>
      <c r="H36" s="4359"/>
      <c r="I36" s="4360"/>
      <c r="J36" s="4305"/>
      <c r="K36" s="4360"/>
      <c r="L36" s="4305"/>
      <c r="M36" s="4360"/>
      <c r="N36" s="4305"/>
      <c r="O36" s="4360"/>
      <c r="P36" s="4305"/>
      <c r="Q36" s="4360"/>
      <c r="R36" s="4305"/>
      <c r="S36" s="4360"/>
      <c r="T36" s="4305"/>
      <c r="U36" s="4360"/>
      <c r="V36" s="4257"/>
      <c r="W36" s="4307"/>
      <c r="X36" s="4335"/>
      <c r="Y36" s="4336"/>
      <c r="Z36" s="4337"/>
      <c r="AA36" s="4344"/>
      <c r="AB36" s="4345"/>
      <c r="AC36" s="4346"/>
      <c r="AD36" s="4228"/>
      <c r="AE36" s="4237">
        <v>1.5</v>
      </c>
      <c r="AF36" s="4238"/>
      <c r="AG36" s="2373"/>
      <c r="AH36" s="4206" t="s">
        <v>1972</v>
      </c>
      <c r="AI36" s="4206"/>
      <c r="AJ36" s="4206"/>
      <c r="AK36" s="4206"/>
      <c r="AL36" s="4206"/>
      <c r="AM36" s="4206"/>
      <c r="AN36" s="4206"/>
      <c r="AO36" s="4206"/>
      <c r="AP36" s="4206"/>
      <c r="AQ36" s="4207"/>
      <c r="AR36" s="913"/>
      <c r="AT36" s="4030">
        <v>9</v>
      </c>
      <c r="AU36" s="4031"/>
      <c r="AV36" s="4031"/>
      <c r="AW36" s="4032"/>
      <c r="AX36" s="4355"/>
      <c r="AY36" s="4356"/>
      <c r="AZ36" s="4356"/>
      <c r="BA36" s="2056" t="s">
        <v>575</v>
      </c>
      <c r="BB36" s="2059"/>
      <c r="BC36" s="2060"/>
      <c r="BD36" s="2065"/>
      <c r="BE36" s="2066"/>
      <c r="BF36" s="4030">
        <v>9</v>
      </c>
      <c r="BG36" s="4031"/>
      <c r="BH36" s="4031"/>
      <c r="BI36" s="4032"/>
      <c r="BJ36" s="4355"/>
      <c r="BK36" s="4356"/>
      <c r="BL36" s="4356"/>
      <c r="BM36" s="2056" t="s">
        <v>575</v>
      </c>
      <c r="BN36" s="2059"/>
      <c r="BO36" s="2060"/>
    </row>
    <row r="37" spans="1:91" ht="13.5" customHeight="1">
      <c r="A37" s="2360"/>
      <c r="B37" s="4311" t="s">
        <v>1077</v>
      </c>
      <c r="C37" s="4312"/>
      <c r="D37" s="4313"/>
      <c r="E37" s="4320">
        <v>38</v>
      </c>
      <c r="F37" s="4321"/>
      <c r="G37" s="4322"/>
      <c r="H37" s="4329">
        <v>0</v>
      </c>
      <c r="I37" s="4309"/>
      <c r="J37" s="4308">
        <v>0</v>
      </c>
      <c r="K37" s="4309"/>
      <c r="L37" s="4308">
        <v>0</v>
      </c>
      <c r="M37" s="4309"/>
      <c r="N37" s="4308">
        <v>0</v>
      </c>
      <c r="O37" s="4309"/>
      <c r="P37" s="4308">
        <v>0</v>
      </c>
      <c r="Q37" s="4309"/>
      <c r="R37" s="4308">
        <v>0</v>
      </c>
      <c r="S37" s="4309"/>
      <c r="T37" s="4308">
        <v>0</v>
      </c>
      <c r="U37" s="4309"/>
      <c r="V37" s="4333">
        <f>SUM(H37:U37)</f>
        <v>0</v>
      </c>
      <c r="W37" s="4334"/>
      <c r="X37" s="4335">
        <f t="shared" ref="X37" si="3">ROUNDDOWN(H38/3,1)+IF($BR$16=TRUE,ROUNDDOWN(J38/6,1),ROUNDDOWN(J38/5,1))+ROUNDDOWN(L38/6,1)+IF($BR$18=TRUE,ROUNDDOWN(N38/20,1),ROUNDDOWN(N38/6,1))+IF($BR$20=TRUE,ROUNDDOWN(P38/20,1),ROUNDDOWN(P38/15,1))+IF($BR$22=TRUE,ROUNDDOWN((R38+T38)/30,1),ROUNDDOWN((R38+T38)/25,1))</f>
        <v>1.2</v>
      </c>
      <c r="Y37" s="4336"/>
      <c r="Z37" s="4337"/>
      <c r="AA37" s="4338">
        <f>IF(AD37+AE39=0,"",AD37+AE39)</f>
        <v>1.4</v>
      </c>
      <c r="AB37" s="4339"/>
      <c r="AC37" s="4340"/>
      <c r="AD37" s="4330">
        <v>1</v>
      </c>
      <c r="AE37" s="4296">
        <v>1</v>
      </c>
      <c r="AF37" s="4297"/>
      <c r="AG37" s="2367" t="s">
        <v>156</v>
      </c>
      <c r="AH37" s="4298" t="s">
        <v>1083</v>
      </c>
      <c r="AI37" s="4298"/>
      <c r="AJ37" s="4298"/>
      <c r="AK37" s="4298"/>
      <c r="AL37" s="4298"/>
      <c r="AM37" s="4298"/>
      <c r="AN37" s="4298"/>
      <c r="AO37" s="4298"/>
      <c r="AP37" s="4298"/>
      <c r="AQ37" s="4299"/>
      <c r="AR37" s="913"/>
      <c r="AT37" s="4030">
        <v>10</v>
      </c>
      <c r="AU37" s="4031"/>
      <c r="AV37" s="4031"/>
      <c r="AW37" s="4032"/>
      <c r="AX37" s="4355"/>
      <c r="AY37" s="4356"/>
      <c r="AZ37" s="4356"/>
      <c r="BA37" s="2056" t="s">
        <v>575</v>
      </c>
      <c r="BB37" s="2059"/>
      <c r="BC37" s="2060"/>
      <c r="BD37" s="2068"/>
      <c r="BE37" s="2069"/>
      <c r="BF37" s="4030">
        <v>10</v>
      </c>
      <c r="BG37" s="4031"/>
      <c r="BH37" s="4031"/>
      <c r="BI37" s="4032"/>
      <c r="BJ37" s="4355"/>
      <c r="BK37" s="4356"/>
      <c r="BL37" s="4356"/>
      <c r="BM37" s="2056" t="s">
        <v>575</v>
      </c>
      <c r="BN37" s="2059"/>
      <c r="BO37" s="2060"/>
    </row>
    <row r="38" spans="1:91" ht="13.5" customHeight="1">
      <c r="A38" s="2330"/>
      <c r="B38" s="4314"/>
      <c r="C38" s="4315"/>
      <c r="D38" s="4316"/>
      <c r="E38" s="4323"/>
      <c r="F38" s="4324"/>
      <c r="G38" s="4325"/>
      <c r="H38" s="4357"/>
      <c r="I38" s="4358"/>
      <c r="J38" s="4304"/>
      <c r="K38" s="4358"/>
      <c r="L38" s="4304"/>
      <c r="M38" s="4358"/>
      <c r="N38" s="4304"/>
      <c r="O38" s="4358"/>
      <c r="P38" s="4304">
        <v>18</v>
      </c>
      <c r="Q38" s="4358"/>
      <c r="R38" s="4304"/>
      <c r="S38" s="4358"/>
      <c r="T38" s="4304"/>
      <c r="U38" s="4358"/>
      <c r="V38" s="4255">
        <f>SUM(H38:U39)</f>
        <v>18</v>
      </c>
      <c r="W38" s="4306"/>
      <c r="X38" s="4335"/>
      <c r="Y38" s="4336"/>
      <c r="Z38" s="4337"/>
      <c r="AA38" s="4341"/>
      <c r="AB38" s="4342"/>
      <c r="AC38" s="4343"/>
      <c r="AD38" s="4227"/>
      <c r="AE38" s="4231"/>
      <c r="AF38" s="4232"/>
      <c r="AG38" s="2368" t="s">
        <v>157</v>
      </c>
      <c r="AH38" s="4235" t="s">
        <v>1973</v>
      </c>
      <c r="AI38" s="4235"/>
      <c r="AJ38" s="4235"/>
      <c r="AK38" s="4235"/>
      <c r="AL38" s="4235"/>
      <c r="AM38" s="4235"/>
      <c r="AN38" s="4235"/>
      <c r="AO38" s="4235"/>
      <c r="AP38" s="4235"/>
      <c r="AQ38" s="4236"/>
      <c r="AR38" s="913"/>
      <c r="AT38" s="4030">
        <v>11</v>
      </c>
      <c r="AU38" s="4031"/>
      <c r="AV38" s="4031"/>
      <c r="AW38" s="4032"/>
      <c r="AX38" s="4355"/>
      <c r="AY38" s="4356"/>
      <c r="AZ38" s="4356"/>
      <c r="BA38" s="2056" t="s">
        <v>575</v>
      </c>
      <c r="BB38" s="2325"/>
      <c r="BC38" s="2058"/>
      <c r="BD38" s="2068"/>
      <c r="BE38" s="2069"/>
      <c r="BF38" s="4030">
        <v>11</v>
      </c>
      <c r="BG38" s="4031"/>
      <c r="BH38" s="4031"/>
      <c r="BI38" s="4032"/>
      <c r="BJ38" s="4355"/>
      <c r="BK38" s="4356"/>
      <c r="BL38" s="4356"/>
      <c r="BM38" s="2056" t="s">
        <v>575</v>
      </c>
      <c r="BN38" s="2325"/>
      <c r="BO38" s="2058"/>
    </row>
    <row r="39" spans="1:91" ht="13.5" customHeight="1">
      <c r="A39" s="2330"/>
      <c r="B39" s="4352"/>
      <c r="C39" s="4353"/>
      <c r="D39" s="4354"/>
      <c r="E39" s="4326"/>
      <c r="F39" s="4327"/>
      <c r="G39" s="4328"/>
      <c r="H39" s="4359"/>
      <c r="I39" s="4360"/>
      <c r="J39" s="4305"/>
      <c r="K39" s="4360"/>
      <c r="L39" s="4305"/>
      <c r="M39" s="4360"/>
      <c r="N39" s="4305"/>
      <c r="O39" s="4360"/>
      <c r="P39" s="4305"/>
      <c r="Q39" s="4360"/>
      <c r="R39" s="4305"/>
      <c r="S39" s="4360"/>
      <c r="T39" s="4305"/>
      <c r="U39" s="4360"/>
      <c r="V39" s="4257"/>
      <c r="W39" s="4307"/>
      <c r="X39" s="4335"/>
      <c r="Y39" s="4336"/>
      <c r="Z39" s="4337"/>
      <c r="AA39" s="4344"/>
      <c r="AB39" s="4345"/>
      <c r="AC39" s="4346"/>
      <c r="AD39" s="4228"/>
      <c r="AE39" s="4237">
        <v>0.4</v>
      </c>
      <c r="AF39" s="4238"/>
      <c r="AG39" s="2373"/>
      <c r="AH39" s="4206"/>
      <c r="AI39" s="4206"/>
      <c r="AJ39" s="4206"/>
      <c r="AK39" s="4206"/>
      <c r="AL39" s="4206"/>
      <c r="AM39" s="4206"/>
      <c r="AN39" s="4206"/>
      <c r="AO39" s="4206"/>
      <c r="AP39" s="4206"/>
      <c r="AQ39" s="4207"/>
      <c r="AR39" s="913"/>
      <c r="AT39" s="4030">
        <v>12</v>
      </c>
      <c r="AU39" s="4031"/>
      <c r="AV39" s="4031"/>
      <c r="AW39" s="4032"/>
      <c r="AX39" s="4355"/>
      <c r="AY39" s="4356"/>
      <c r="AZ39" s="4356"/>
      <c r="BA39" s="2056" t="s">
        <v>575</v>
      </c>
      <c r="BB39" s="2059"/>
      <c r="BC39" s="2060"/>
      <c r="BD39" s="2068"/>
      <c r="BE39" s="2069"/>
      <c r="BF39" s="4030">
        <v>12</v>
      </c>
      <c r="BG39" s="4031"/>
      <c r="BH39" s="4031"/>
      <c r="BI39" s="4032"/>
      <c r="BJ39" s="4355"/>
      <c r="BK39" s="4356"/>
      <c r="BL39" s="4356"/>
      <c r="BM39" s="2056" t="s">
        <v>575</v>
      </c>
      <c r="BN39" s="2059"/>
      <c r="BO39" s="2060"/>
    </row>
    <row r="40" spans="1:91" ht="13.5" customHeight="1">
      <c r="A40" s="2360"/>
      <c r="B40" s="4311" t="s">
        <v>1078</v>
      </c>
      <c r="C40" s="4312"/>
      <c r="D40" s="4313"/>
      <c r="E40" s="4320">
        <v>42</v>
      </c>
      <c r="F40" s="4321"/>
      <c r="G40" s="4322"/>
      <c r="H40" s="4329">
        <v>0</v>
      </c>
      <c r="I40" s="4309"/>
      <c r="J40" s="4308">
        <v>0</v>
      </c>
      <c r="K40" s="4309"/>
      <c r="L40" s="4308">
        <v>0</v>
      </c>
      <c r="M40" s="4309"/>
      <c r="N40" s="4308">
        <v>0</v>
      </c>
      <c r="O40" s="4309"/>
      <c r="P40" s="4308">
        <v>0</v>
      </c>
      <c r="Q40" s="4309"/>
      <c r="R40" s="4308">
        <v>0</v>
      </c>
      <c r="S40" s="4309"/>
      <c r="T40" s="4308">
        <v>0</v>
      </c>
      <c r="U40" s="4309"/>
      <c r="V40" s="4333">
        <f>SUM(H40:U40)</f>
        <v>0</v>
      </c>
      <c r="W40" s="4334"/>
      <c r="X40" s="4335">
        <f t="shared" ref="X40" si="4">ROUNDDOWN(H41/3,1)+IF($BR$16=TRUE,ROUNDDOWN(J41/6,1),ROUNDDOWN(J41/5,1))+ROUNDDOWN(L41/6,1)+IF($BR$18=TRUE,ROUNDDOWN(N41/20,1),ROUNDDOWN(N41/6,1))+IF($BR$20=TRUE,ROUNDDOWN(P41/20,1),ROUNDDOWN(P41/15,1))+IF($BR$22=TRUE,ROUNDDOWN((R41+T41)/30,1),ROUNDDOWN((R41+T41)/25,1))</f>
        <v>0.8</v>
      </c>
      <c r="Y40" s="4336"/>
      <c r="Z40" s="4337"/>
      <c r="AA40" s="4338">
        <f>IF(AD40+AE42=0,"",AD40+AE42)</f>
        <v>1</v>
      </c>
      <c r="AB40" s="4339"/>
      <c r="AC40" s="4340"/>
      <c r="AD40" s="4330">
        <v>1</v>
      </c>
      <c r="AE40" s="4296"/>
      <c r="AF40" s="4297"/>
      <c r="AG40" s="2367" t="s">
        <v>156</v>
      </c>
      <c r="AH40" s="4298" t="s">
        <v>1084</v>
      </c>
      <c r="AI40" s="4298"/>
      <c r="AJ40" s="4298"/>
      <c r="AK40" s="4298"/>
      <c r="AL40" s="4298"/>
      <c r="AM40" s="4298"/>
      <c r="AN40" s="4298"/>
      <c r="AO40" s="4298"/>
      <c r="AP40" s="4298"/>
      <c r="AQ40" s="4299"/>
      <c r="AR40" s="913"/>
      <c r="AT40" s="4030">
        <v>13</v>
      </c>
      <c r="AU40" s="4031"/>
      <c r="AV40" s="4031"/>
      <c r="AW40" s="4032"/>
      <c r="AX40" s="4355"/>
      <c r="AY40" s="4356"/>
      <c r="AZ40" s="4356"/>
      <c r="BA40" s="2056" t="s">
        <v>575</v>
      </c>
      <c r="BB40" s="2059"/>
      <c r="BC40" s="2060"/>
      <c r="BD40" s="2068"/>
      <c r="BE40" s="2069"/>
      <c r="BF40" s="4030">
        <v>13</v>
      </c>
      <c r="BG40" s="4031"/>
      <c r="BH40" s="4031"/>
      <c r="BI40" s="4032"/>
      <c r="BJ40" s="4355"/>
      <c r="BK40" s="4356"/>
      <c r="BL40" s="4356"/>
      <c r="BM40" s="2056" t="s">
        <v>575</v>
      </c>
      <c r="BN40" s="2059"/>
      <c r="BO40" s="2060"/>
    </row>
    <row r="41" spans="1:91" ht="13.5" customHeight="1">
      <c r="A41" s="2330"/>
      <c r="B41" s="4314"/>
      <c r="C41" s="4315"/>
      <c r="D41" s="4316"/>
      <c r="E41" s="4323"/>
      <c r="F41" s="4324"/>
      <c r="G41" s="4325"/>
      <c r="H41" s="4357"/>
      <c r="I41" s="4358"/>
      <c r="J41" s="4304"/>
      <c r="K41" s="4358"/>
      <c r="L41" s="4304"/>
      <c r="M41" s="4358"/>
      <c r="N41" s="4304"/>
      <c r="O41" s="4358"/>
      <c r="P41" s="4304"/>
      <c r="Q41" s="4358"/>
      <c r="R41" s="4304">
        <v>21</v>
      </c>
      <c r="S41" s="4358"/>
      <c r="T41" s="4304"/>
      <c r="U41" s="4358"/>
      <c r="V41" s="4255">
        <f>SUM(H41:U42)</f>
        <v>21</v>
      </c>
      <c r="W41" s="4306"/>
      <c r="X41" s="4335"/>
      <c r="Y41" s="4336"/>
      <c r="Z41" s="4337"/>
      <c r="AA41" s="4341"/>
      <c r="AB41" s="4342"/>
      <c r="AC41" s="4343"/>
      <c r="AD41" s="4227"/>
      <c r="AE41" s="4231"/>
      <c r="AF41" s="4232"/>
      <c r="AG41" s="2368" t="s">
        <v>157</v>
      </c>
      <c r="AH41" s="4235"/>
      <c r="AI41" s="4235"/>
      <c r="AJ41" s="4235"/>
      <c r="AK41" s="4235"/>
      <c r="AL41" s="4235"/>
      <c r="AM41" s="4235"/>
      <c r="AN41" s="4235"/>
      <c r="AO41" s="4235"/>
      <c r="AP41" s="4235"/>
      <c r="AQ41" s="4236"/>
      <c r="AR41" s="913"/>
      <c r="AT41" s="4030">
        <v>14</v>
      </c>
      <c r="AU41" s="4031"/>
      <c r="AV41" s="4031"/>
      <c r="AW41" s="4032"/>
      <c r="AX41" s="4355"/>
      <c r="AY41" s="4356"/>
      <c r="AZ41" s="4356"/>
      <c r="BA41" s="2056" t="s">
        <v>575</v>
      </c>
      <c r="BB41" s="2059"/>
      <c r="BC41" s="2060"/>
      <c r="BD41" s="2068"/>
      <c r="BE41" s="2069"/>
      <c r="BF41" s="4030">
        <v>14</v>
      </c>
      <c r="BG41" s="4031"/>
      <c r="BH41" s="4031"/>
      <c r="BI41" s="4032"/>
      <c r="BJ41" s="4355"/>
      <c r="BK41" s="4356"/>
      <c r="BL41" s="4356"/>
      <c r="BM41" s="2056" t="s">
        <v>575</v>
      </c>
      <c r="BN41" s="2059"/>
      <c r="BO41" s="2060"/>
    </row>
    <row r="42" spans="1:91" ht="13.5" customHeight="1">
      <c r="A42" s="2330"/>
      <c r="B42" s="4352"/>
      <c r="C42" s="4353"/>
      <c r="D42" s="4354"/>
      <c r="E42" s="4326"/>
      <c r="F42" s="4327"/>
      <c r="G42" s="4328"/>
      <c r="H42" s="4359"/>
      <c r="I42" s="4360"/>
      <c r="J42" s="4305"/>
      <c r="K42" s="4360"/>
      <c r="L42" s="4305"/>
      <c r="M42" s="4360"/>
      <c r="N42" s="4305"/>
      <c r="O42" s="4360"/>
      <c r="P42" s="4305"/>
      <c r="Q42" s="4360"/>
      <c r="R42" s="4305"/>
      <c r="S42" s="4360"/>
      <c r="T42" s="4305"/>
      <c r="U42" s="4360"/>
      <c r="V42" s="4257"/>
      <c r="W42" s="4307"/>
      <c r="X42" s="4335"/>
      <c r="Y42" s="4336"/>
      <c r="Z42" s="4337"/>
      <c r="AA42" s="4344"/>
      <c r="AB42" s="4345"/>
      <c r="AC42" s="4346"/>
      <c r="AD42" s="4228"/>
      <c r="AE42" s="4237">
        <v>0</v>
      </c>
      <c r="AF42" s="4238"/>
      <c r="AG42" s="2373"/>
      <c r="AH42" s="4206"/>
      <c r="AI42" s="4206"/>
      <c r="AJ42" s="4206"/>
      <c r="AK42" s="4206"/>
      <c r="AL42" s="4206"/>
      <c r="AM42" s="4206"/>
      <c r="AN42" s="4206"/>
      <c r="AO42" s="4206"/>
      <c r="AP42" s="4206"/>
      <c r="AQ42" s="4207"/>
      <c r="AR42" s="913"/>
      <c r="AT42" s="4030">
        <v>15</v>
      </c>
      <c r="AU42" s="4031"/>
      <c r="AV42" s="4031"/>
      <c r="AW42" s="4032"/>
      <c r="AX42" s="4355"/>
      <c r="AY42" s="4356"/>
      <c r="AZ42" s="4356"/>
      <c r="BA42" s="2056" t="s">
        <v>575</v>
      </c>
      <c r="BB42" s="2059"/>
      <c r="BC42" s="2060"/>
      <c r="BD42" s="2068"/>
      <c r="BE42" s="2069"/>
      <c r="BF42" s="4030">
        <v>15</v>
      </c>
      <c r="BG42" s="4031"/>
      <c r="BH42" s="4031"/>
      <c r="BI42" s="4032"/>
      <c r="BJ42" s="4355"/>
      <c r="BK42" s="4356"/>
      <c r="BL42" s="4356"/>
      <c r="BM42" s="2056" t="s">
        <v>575</v>
      </c>
      <c r="BN42" s="2059"/>
      <c r="BO42" s="2060"/>
    </row>
    <row r="43" spans="1:91" ht="13.5" customHeight="1">
      <c r="A43" s="2360"/>
      <c r="B43" s="4311" t="s">
        <v>1079</v>
      </c>
      <c r="C43" s="4312"/>
      <c r="D43" s="4313"/>
      <c r="E43" s="4320">
        <v>42</v>
      </c>
      <c r="F43" s="4321"/>
      <c r="G43" s="4322"/>
      <c r="H43" s="4329">
        <v>0</v>
      </c>
      <c r="I43" s="4309"/>
      <c r="J43" s="4308">
        <v>0</v>
      </c>
      <c r="K43" s="4309"/>
      <c r="L43" s="4308">
        <v>0</v>
      </c>
      <c r="M43" s="4309"/>
      <c r="N43" s="4308">
        <v>0</v>
      </c>
      <c r="O43" s="4309"/>
      <c r="P43" s="4308">
        <v>0</v>
      </c>
      <c r="Q43" s="4309"/>
      <c r="R43" s="4308">
        <v>1</v>
      </c>
      <c r="S43" s="4309"/>
      <c r="T43" s="4308">
        <v>0</v>
      </c>
      <c r="U43" s="4310"/>
      <c r="V43" s="4333">
        <f>SUM(H43:U43)</f>
        <v>1</v>
      </c>
      <c r="W43" s="4334"/>
      <c r="X43" s="4335">
        <f t="shared" ref="X43" si="5">ROUNDDOWN(H44/3,1)+IF($BR$16=TRUE,ROUNDDOWN(J44/6,1),ROUNDDOWN(J44/5,1))+ROUNDDOWN(L44/6,1)+IF($BR$18=TRUE,ROUNDDOWN(N44/20,1),ROUNDDOWN(N44/6,1))+IF($BR$20=TRUE,ROUNDDOWN(P44/20,1),ROUNDDOWN(P44/15,1))+IF($BR$22=TRUE,ROUNDDOWN((R44+T44)/30,1),ROUNDDOWN((R44+T44)/25,1))</f>
        <v>0.8</v>
      </c>
      <c r="Y43" s="4336"/>
      <c r="Z43" s="4337"/>
      <c r="AA43" s="4338">
        <f>IF(AD43+AE45=0,"",AD43+AE45)</f>
        <v>2</v>
      </c>
      <c r="AB43" s="4339"/>
      <c r="AC43" s="4340"/>
      <c r="AD43" s="4330">
        <v>2</v>
      </c>
      <c r="AE43" s="4296"/>
      <c r="AF43" s="4297"/>
      <c r="AG43" s="2367" t="s">
        <v>156</v>
      </c>
      <c r="AH43" s="4298" t="s">
        <v>1085</v>
      </c>
      <c r="AI43" s="4298"/>
      <c r="AJ43" s="4298"/>
      <c r="AK43" s="4298"/>
      <c r="AL43" s="4298"/>
      <c r="AM43" s="4298"/>
      <c r="AN43" s="4298"/>
      <c r="AO43" s="4298"/>
      <c r="AP43" s="4298"/>
      <c r="AQ43" s="4299"/>
      <c r="AR43" s="913"/>
    </row>
    <row r="44" spans="1:91" ht="13.5" customHeight="1">
      <c r="A44" s="2330"/>
      <c r="B44" s="4314"/>
      <c r="C44" s="4315"/>
      <c r="D44" s="4316"/>
      <c r="E44" s="4323"/>
      <c r="F44" s="4324"/>
      <c r="G44" s="4325"/>
      <c r="H44" s="4300"/>
      <c r="I44" s="4301"/>
      <c r="J44" s="4301"/>
      <c r="K44" s="4301"/>
      <c r="L44" s="4301"/>
      <c r="M44" s="4301"/>
      <c r="N44" s="4301"/>
      <c r="O44" s="4301"/>
      <c r="P44" s="4301"/>
      <c r="Q44" s="4301"/>
      <c r="R44" s="4301">
        <v>21</v>
      </c>
      <c r="S44" s="4301"/>
      <c r="T44" s="4301"/>
      <c r="U44" s="4304"/>
      <c r="V44" s="4255">
        <f>SUM(H44:U45)</f>
        <v>21</v>
      </c>
      <c r="W44" s="4306"/>
      <c r="X44" s="4335"/>
      <c r="Y44" s="4336"/>
      <c r="Z44" s="4337"/>
      <c r="AA44" s="4341"/>
      <c r="AB44" s="4342"/>
      <c r="AC44" s="4343"/>
      <c r="AD44" s="4227"/>
      <c r="AE44" s="4231"/>
      <c r="AF44" s="4232"/>
      <c r="AG44" s="2368" t="s">
        <v>157</v>
      </c>
      <c r="AH44" s="4235"/>
      <c r="AI44" s="4235"/>
      <c r="AJ44" s="4235"/>
      <c r="AK44" s="4235"/>
      <c r="AL44" s="4235"/>
      <c r="AM44" s="4235"/>
      <c r="AN44" s="4235"/>
      <c r="AO44" s="4235"/>
      <c r="AP44" s="4235"/>
      <c r="AQ44" s="4236"/>
      <c r="AR44" s="913"/>
      <c r="AT44" s="1312" t="s">
        <v>261</v>
      </c>
    </row>
    <row r="45" spans="1:91" ht="13.5" customHeight="1">
      <c r="A45" s="2330"/>
      <c r="B45" s="4352"/>
      <c r="C45" s="4353"/>
      <c r="D45" s="4354"/>
      <c r="E45" s="4326"/>
      <c r="F45" s="4327"/>
      <c r="G45" s="4328"/>
      <c r="H45" s="4302"/>
      <c r="I45" s="4303"/>
      <c r="J45" s="4303"/>
      <c r="K45" s="4303"/>
      <c r="L45" s="4303"/>
      <c r="M45" s="4303"/>
      <c r="N45" s="4303"/>
      <c r="O45" s="4303"/>
      <c r="P45" s="4303"/>
      <c r="Q45" s="4303"/>
      <c r="R45" s="4303"/>
      <c r="S45" s="4303"/>
      <c r="T45" s="4303"/>
      <c r="U45" s="4305"/>
      <c r="V45" s="4257"/>
      <c r="W45" s="4307"/>
      <c r="X45" s="4335"/>
      <c r="Y45" s="4336"/>
      <c r="Z45" s="4337"/>
      <c r="AA45" s="4344"/>
      <c r="AB45" s="4345"/>
      <c r="AC45" s="4346"/>
      <c r="AD45" s="4228"/>
      <c r="AE45" s="4237">
        <v>0</v>
      </c>
      <c r="AF45" s="4238"/>
      <c r="AG45" s="2373"/>
      <c r="AH45" s="4206"/>
      <c r="AI45" s="4206"/>
      <c r="AJ45" s="4206"/>
      <c r="AK45" s="4206"/>
      <c r="AL45" s="4206"/>
      <c r="AM45" s="4206"/>
      <c r="AN45" s="4206"/>
      <c r="AO45" s="4206"/>
      <c r="AP45" s="4206"/>
      <c r="AQ45" s="4207"/>
      <c r="AR45" s="913"/>
      <c r="AT45" s="4350" t="s">
        <v>1750</v>
      </c>
      <c r="AU45" s="4351"/>
      <c r="AV45" s="4351"/>
      <c r="AW45" s="4351"/>
      <c r="AX45" s="4351"/>
      <c r="AY45" s="4351"/>
      <c r="AZ45" s="4351"/>
      <c r="BA45" s="4351"/>
      <c r="BB45" s="4351"/>
      <c r="BC45" s="4351"/>
      <c r="BD45" s="4351"/>
      <c r="BE45" s="4351"/>
      <c r="BF45" s="4351"/>
      <c r="BG45" s="4351"/>
      <c r="BH45" s="4351"/>
      <c r="BI45" s="4351"/>
      <c r="BJ45" s="4351"/>
      <c r="BK45" s="4351"/>
      <c r="BL45" s="4351"/>
      <c r="BM45" s="4351"/>
      <c r="BN45" s="4351"/>
      <c r="BO45" s="4351"/>
      <c r="BP45" s="4351"/>
      <c r="BQ45" s="4351"/>
      <c r="BR45" s="4351"/>
      <c r="BS45" s="4351"/>
      <c r="BT45" s="4351"/>
      <c r="BU45" s="4351"/>
      <c r="BV45" s="4351"/>
      <c r="BW45" s="4351"/>
      <c r="BX45" s="4351"/>
      <c r="BY45" s="4351"/>
      <c r="BZ45" s="4351"/>
      <c r="CA45" s="2157"/>
      <c r="CB45" s="2157"/>
      <c r="CC45" s="2157"/>
      <c r="CD45" s="2157"/>
      <c r="CE45" s="2157"/>
      <c r="CF45" s="2157"/>
      <c r="CG45" s="2157"/>
      <c r="CH45" s="2374"/>
    </row>
    <row r="46" spans="1:91" ht="13.5" customHeight="1">
      <c r="A46" s="2360"/>
      <c r="B46" s="4311" t="s">
        <v>1080</v>
      </c>
      <c r="C46" s="4312"/>
      <c r="D46" s="4313"/>
      <c r="E46" s="4320">
        <v>40</v>
      </c>
      <c r="F46" s="4321"/>
      <c r="G46" s="4322"/>
      <c r="H46" s="4329">
        <v>0</v>
      </c>
      <c r="I46" s="4309"/>
      <c r="J46" s="4308">
        <v>0</v>
      </c>
      <c r="K46" s="4309"/>
      <c r="L46" s="4308">
        <v>0</v>
      </c>
      <c r="M46" s="4309"/>
      <c r="N46" s="4308">
        <v>0</v>
      </c>
      <c r="O46" s="4309"/>
      <c r="P46" s="4308">
        <v>0</v>
      </c>
      <c r="Q46" s="4309"/>
      <c r="R46" s="4308">
        <v>0</v>
      </c>
      <c r="S46" s="4309"/>
      <c r="T46" s="4308">
        <v>0</v>
      </c>
      <c r="U46" s="4310"/>
      <c r="V46" s="4333">
        <f>SUM(H46:U46)</f>
        <v>0</v>
      </c>
      <c r="W46" s="4334"/>
      <c r="X46" s="4335">
        <f t="shared" ref="X46" si="6">ROUNDDOWN(H47/3,1)+IF($BR$16=TRUE,ROUNDDOWN(J47/6,1),ROUNDDOWN(J47/5,1))+ROUNDDOWN(L47/6,1)+IF($BR$18=TRUE,ROUNDDOWN(N47/20,1),ROUNDDOWN(N47/6,1))+IF($BR$20=TRUE,ROUNDDOWN(P47/20,1),ROUNDDOWN(P47/15,1))+IF($BR$22=TRUE,ROUNDDOWN((R47+T47)/30,1),ROUNDDOWN((R47+T47)/25,1))</f>
        <v>0.7</v>
      </c>
      <c r="Y46" s="4336"/>
      <c r="Z46" s="4337"/>
      <c r="AA46" s="4338">
        <f>IF(AD46+AE48=0,"",AD46+AE48)</f>
        <v>1</v>
      </c>
      <c r="AB46" s="4339"/>
      <c r="AC46" s="4340"/>
      <c r="AD46" s="4330">
        <v>1</v>
      </c>
      <c r="AE46" s="4296"/>
      <c r="AF46" s="4297"/>
      <c r="AG46" s="2367" t="s">
        <v>156</v>
      </c>
      <c r="AH46" s="4298" t="s">
        <v>1086</v>
      </c>
      <c r="AI46" s="4298"/>
      <c r="AJ46" s="4298"/>
      <c r="AK46" s="4298"/>
      <c r="AL46" s="4298"/>
      <c r="AM46" s="4298"/>
      <c r="AN46" s="4298"/>
      <c r="AO46" s="4298"/>
      <c r="AP46" s="4298"/>
      <c r="AQ46" s="4299"/>
      <c r="AR46" s="913"/>
      <c r="AT46" s="2169"/>
      <c r="AU46" s="4331" t="s">
        <v>49</v>
      </c>
      <c r="AV46" s="3423" t="s">
        <v>1930</v>
      </c>
      <c r="AW46" s="3423"/>
      <c r="AX46" s="3423"/>
      <c r="AY46" s="3423"/>
      <c r="AZ46" s="3423"/>
      <c r="BA46" s="3423"/>
      <c r="BB46" s="3423"/>
      <c r="BC46" s="3423"/>
      <c r="BD46" s="3423"/>
      <c r="BE46" s="3423"/>
      <c r="BF46" s="3423"/>
      <c r="BG46" s="3423"/>
      <c r="BH46" s="3423"/>
      <c r="BI46" s="3423"/>
      <c r="BJ46" s="3423"/>
      <c r="BK46" s="3423"/>
      <c r="BL46" s="3423"/>
      <c r="BM46" s="3423"/>
      <c r="BN46" s="3423"/>
      <c r="BO46" s="3423"/>
      <c r="BP46" s="3423"/>
      <c r="BQ46" s="3423"/>
      <c r="BR46" s="3423"/>
      <c r="BS46" s="3423"/>
      <c r="BT46" s="3423"/>
      <c r="BU46" s="3423"/>
      <c r="BV46" s="3423"/>
      <c r="BW46" s="3423"/>
      <c r="BX46" s="3423"/>
      <c r="BY46" s="3423"/>
      <c r="BZ46" s="3423"/>
      <c r="CA46" s="3423"/>
      <c r="CB46" s="3423"/>
      <c r="CC46" s="3423"/>
      <c r="CD46" s="3423"/>
      <c r="CE46" s="3423"/>
      <c r="CF46" s="3423"/>
      <c r="CG46" s="3423"/>
      <c r="CH46" s="4332"/>
      <c r="CI46" s="2028"/>
      <c r="CJ46" s="2028"/>
      <c r="CK46" s="2028"/>
      <c r="CL46" s="2028"/>
      <c r="CM46" s="2028"/>
    </row>
    <row r="47" spans="1:91" ht="13.5" customHeight="1">
      <c r="A47" s="2330"/>
      <c r="B47" s="4314"/>
      <c r="C47" s="4315"/>
      <c r="D47" s="4316"/>
      <c r="E47" s="4323"/>
      <c r="F47" s="4324"/>
      <c r="G47" s="4325"/>
      <c r="H47" s="4300"/>
      <c r="I47" s="4301"/>
      <c r="J47" s="4301"/>
      <c r="K47" s="4301"/>
      <c r="L47" s="4301"/>
      <c r="M47" s="4301"/>
      <c r="N47" s="4301"/>
      <c r="O47" s="4301"/>
      <c r="P47" s="4301"/>
      <c r="Q47" s="4301"/>
      <c r="R47" s="4301"/>
      <c r="S47" s="4301"/>
      <c r="T47" s="4301">
        <v>18</v>
      </c>
      <c r="U47" s="4304"/>
      <c r="V47" s="4255">
        <f>SUM(H47:U48)</f>
        <v>18</v>
      </c>
      <c r="W47" s="4306"/>
      <c r="X47" s="4335"/>
      <c r="Y47" s="4336"/>
      <c r="Z47" s="4337"/>
      <c r="AA47" s="4341"/>
      <c r="AB47" s="4342"/>
      <c r="AC47" s="4343"/>
      <c r="AD47" s="4227"/>
      <c r="AE47" s="4231"/>
      <c r="AF47" s="4232"/>
      <c r="AG47" s="2368" t="s">
        <v>157</v>
      </c>
      <c r="AH47" s="4235"/>
      <c r="AI47" s="4235"/>
      <c r="AJ47" s="4235"/>
      <c r="AK47" s="4235"/>
      <c r="AL47" s="4235"/>
      <c r="AM47" s="4235"/>
      <c r="AN47" s="4235"/>
      <c r="AO47" s="4235"/>
      <c r="AP47" s="4235"/>
      <c r="AQ47" s="4236"/>
      <c r="AR47" s="913"/>
      <c r="AT47" s="2375"/>
      <c r="AU47" s="4331"/>
      <c r="AV47" s="3423"/>
      <c r="AW47" s="3423"/>
      <c r="AX47" s="3423"/>
      <c r="AY47" s="3423"/>
      <c r="AZ47" s="3423"/>
      <c r="BA47" s="3423"/>
      <c r="BB47" s="3423"/>
      <c r="BC47" s="3423"/>
      <c r="BD47" s="3423"/>
      <c r="BE47" s="3423"/>
      <c r="BF47" s="3423"/>
      <c r="BG47" s="3423"/>
      <c r="BH47" s="3423"/>
      <c r="BI47" s="3423"/>
      <c r="BJ47" s="3423"/>
      <c r="BK47" s="3423"/>
      <c r="BL47" s="3423"/>
      <c r="BM47" s="3423"/>
      <c r="BN47" s="3423"/>
      <c r="BO47" s="3423"/>
      <c r="BP47" s="3423"/>
      <c r="BQ47" s="3423"/>
      <c r="BR47" s="3423"/>
      <c r="BS47" s="3423"/>
      <c r="BT47" s="3423"/>
      <c r="BU47" s="3423"/>
      <c r="BV47" s="3423"/>
      <c r="BW47" s="3423"/>
      <c r="BX47" s="3423"/>
      <c r="BY47" s="3423"/>
      <c r="BZ47" s="3423"/>
      <c r="CA47" s="3423"/>
      <c r="CB47" s="3423"/>
      <c r="CC47" s="3423"/>
      <c r="CD47" s="3423"/>
      <c r="CE47" s="3423"/>
      <c r="CF47" s="3423"/>
      <c r="CG47" s="3423"/>
      <c r="CH47" s="4332"/>
      <c r="CI47" s="2028"/>
      <c r="CJ47" s="2028"/>
      <c r="CK47" s="2028"/>
      <c r="CL47" s="2028"/>
      <c r="CM47" s="2028"/>
    </row>
    <row r="48" spans="1:91" ht="13.5" customHeight="1">
      <c r="A48" s="2330"/>
      <c r="B48" s="4352"/>
      <c r="C48" s="4353"/>
      <c r="D48" s="4354"/>
      <c r="E48" s="4326"/>
      <c r="F48" s="4327"/>
      <c r="G48" s="4328"/>
      <c r="H48" s="4302"/>
      <c r="I48" s="4303"/>
      <c r="J48" s="4303"/>
      <c r="K48" s="4303"/>
      <c r="L48" s="4303"/>
      <c r="M48" s="4303"/>
      <c r="N48" s="4303"/>
      <c r="O48" s="4303"/>
      <c r="P48" s="4303"/>
      <c r="Q48" s="4303"/>
      <c r="R48" s="4303"/>
      <c r="S48" s="4303"/>
      <c r="T48" s="4303"/>
      <c r="U48" s="4305"/>
      <c r="V48" s="4257"/>
      <c r="W48" s="4307"/>
      <c r="X48" s="4335"/>
      <c r="Y48" s="4336"/>
      <c r="Z48" s="4337"/>
      <c r="AA48" s="4344"/>
      <c r="AB48" s="4345"/>
      <c r="AC48" s="4346"/>
      <c r="AD48" s="4228"/>
      <c r="AE48" s="4237">
        <v>0</v>
      </c>
      <c r="AF48" s="4238"/>
      <c r="AG48" s="2373"/>
      <c r="AH48" s="4206"/>
      <c r="AI48" s="4206"/>
      <c r="AJ48" s="4206"/>
      <c r="AK48" s="4206"/>
      <c r="AL48" s="4206"/>
      <c r="AM48" s="4206"/>
      <c r="AN48" s="4206"/>
      <c r="AO48" s="4206"/>
      <c r="AP48" s="4206"/>
      <c r="AQ48" s="4207"/>
      <c r="AR48" s="913"/>
      <c r="AT48" s="2375"/>
      <c r="AV48" s="3423"/>
      <c r="AW48" s="3423"/>
      <c r="AX48" s="3423"/>
      <c r="AY48" s="3423"/>
      <c r="AZ48" s="3423"/>
      <c r="BA48" s="3423"/>
      <c r="BB48" s="3423"/>
      <c r="BC48" s="3423"/>
      <c r="BD48" s="3423"/>
      <c r="BE48" s="3423"/>
      <c r="BF48" s="3423"/>
      <c r="BG48" s="3423"/>
      <c r="BH48" s="3423"/>
      <c r="BI48" s="3423"/>
      <c r="BJ48" s="3423"/>
      <c r="BK48" s="3423"/>
      <c r="BL48" s="3423"/>
      <c r="BM48" s="3423"/>
      <c r="BN48" s="3423"/>
      <c r="BO48" s="3423"/>
      <c r="BP48" s="3423"/>
      <c r="BQ48" s="3423"/>
      <c r="BR48" s="3423"/>
      <c r="BS48" s="3423"/>
      <c r="BT48" s="3423"/>
      <c r="BU48" s="3423"/>
      <c r="BV48" s="3423"/>
      <c r="BW48" s="3423"/>
      <c r="BX48" s="3423"/>
      <c r="BY48" s="3423"/>
      <c r="BZ48" s="3423"/>
      <c r="CA48" s="3423"/>
      <c r="CB48" s="3423"/>
      <c r="CC48" s="3423"/>
      <c r="CD48" s="3423"/>
      <c r="CE48" s="3423"/>
      <c r="CF48" s="3423"/>
      <c r="CG48" s="3423"/>
      <c r="CH48" s="4332"/>
      <c r="CI48" s="2028"/>
      <c r="CJ48" s="2028"/>
      <c r="CK48" s="2028"/>
      <c r="CL48" s="2028"/>
      <c r="CM48" s="2028"/>
    </row>
    <row r="49" spans="1:94" ht="13.5" customHeight="1">
      <c r="A49" s="2330"/>
      <c r="B49" s="4311" t="s">
        <v>1081</v>
      </c>
      <c r="C49" s="4312"/>
      <c r="D49" s="4313"/>
      <c r="E49" s="4320">
        <v>40</v>
      </c>
      <c r="F49" s="4321"/>
      <c r="G49" s="4322"/>
      <c r="H49" s="4329">
        <v>0</v>
      </c>
      <c r="I49" s="4309"/>
      <c r="J49" s="4308">
        <v>0</v>
      </c>
      <c r="K49" s="4309"/>
      <c r="L49" s="4308">
        <v>0</v>
      </c>
      <c r="M49" s="4309"/>
      <c r="N49" s="4308">
        <v>0</v>
      </c>
      <c r="O49" s="4309"/>
      <c r="P49" s="4308">
        <v>0</v>
      </c>
      <c r="Q49" s="4309"/>
      <c r="R49" s="4308">
        <v>0</v>
      </c>
      <c r="S49" s="4309"/>
      <c r="T49" s="4308">
        <v>0</v>
      </c>
      <c r="U49" s="4310"/>
      <c r="V49" s="4333">
        <f>SUM(H49:U49)</f>
        <v>0</v>
      </c>
      <c r="W49" s="4334"/>
      <c r="X49" s="4335">
        <f t="shared" ref="X49" si="7">ROUNDDOWN(H50/3,1)+IF($BR$16=TRUE,ROUNDDOWN(J50/6,1),ROUNDDOWN(J50/5,1))+ROUNDDOWN(L50/6,1)+IF($BR$18=TRUE,ROUNDDOWN(N50/20,1),ROUNDDOWN(N50/6,1))+IF($BR$20=TRUE,ROUNDDOWN(P50/20,1),ROUNDDOWN(P50/15,1))+IF($BR$22=TRUE,ROUNDDOWN((R50+T50)/30,1),ROUNDDOWN((R50+T50)/25,1))</f>
        <v>0.6</v>
      </c>
      <c r="Y49" s="4336"/>
      <c r="Z49" s="4337"/>
      <c r="AA49" s="4338">
        <f>IF(AD49+AE51=0,"",AD49+AE51)</f>
        <v>1</v>
      </c>
      <c r="AB49" s="4339"/>
      <c r="AC49" s="4340"/>
      <c r="AD49" s="4330">
        <v>1</v>
      </c>
      <c r="AE49" s="4296"/>
      <c r="AF49" s="4297"/>
      <c r="AG49" s="2367" t="s">
        <v>156</v>
      </c>
      <c r="AH49" s="4298" t="s">
        <v>1087</v>
      </c>
      <c r="AI49" s="4298"/>
      <c r="AJ49" s="4298"/>
      <c r="AK49" s="4298"/>
      <c r="AL49" s="4298"/>
      <c r="AM49" s="4298"/>
      <c r="AN49" s="4298"/>
      <c r="AO49" s="4298"/>
      <c r="AP49" s="4298"/>
      <c r="AQ49" s="4299"/>
      <c r="AR49" s="913"/>
      <c r="AT49" s="2375"/>
      <c r="AV49" s="3423"/>
      <c r="AW49" s="3423"/>
      <c r="AX49" s="3423"/>
      <c r="AY49" s="3423"/>
      <c r="AZ49" s="3423"/>
      <c r="BA49" s="3423"/>
      <c r="BB49" s="3423"/>
      <c r="BC49" s="3423"/>
      <c r="BD49" s="3423"/>
      <c r="BE49" s="3423"/>
      <c r="BF49" s="3423"/>
      <c r="BG49" s="3423"/>
      <c r="BH49" s="3423"/>
      <c r="BI49" s="3423"/>
      <c r="BJ49" s="3423"/>
      <c r="BK49" s="3423"/>
      <c r="BL49" s="3423"/>
      <c r="BM49" s="3423"/>
      <c r="BN49" s="3423"/>
      <c r="BO49" s="3423"/>
      <c r="BP49" s="3423"/>
      <c r="BQ49" s="3423"/>
      <c r="BR49" s="3423"/>
      <c r="BS49" s="3423"/>
      <c r="BT49" s="3423"/>
      <c r="BU49" s="3423"/>
      <c r="BV49" s="3423"/>
      <c r="BW49" s="3423"/>
      <c r="BX49" s="3423"/>
      <c r="BY49" s="3423"/>
      <c r="BZ49" s="3423"/>
      <c r="CA49" s="3423"/>
      <c r="CB49" s="3423"/>
      <c r="CC49" s="3423"/>
      <c r="CD49" s="3423"/>
      <c r="CE49" s="3423"/>
      <c r="CF49" s="3423"/>
      <c r="CG49" s="3423"/>
      <c r="CH49" s="4332"/>
      <c r="CI49" s="2028"/>
      <c r="CJ49" s="2028"/>
      <c r="CK49" s="2028"/>
      <c r="CL49" s="2028"/>
      <c r="CM49" s="2028"/>
    </row>
    <row r="50" spans="1:94" ht="13.5" customHeight="1">
      <c r="A50" s="2330"/>
      <c r="B50" s="4314"/>
      <c r="C50" s="4315"/>
      <c r="D50" s="4316"/>
      <c r="E50" s="4323"/>
      <c r="F50" s="4324"/>
      <c r="G50" s="4325"/>
      <c r="H50" s="4300"/>
      <c r="I50" s="4301"/>
      <c r="J50" s="4301"/>
      <c r="K50" s="4301"/>
      <c r="L50" s="4301"/>
      <c r="M50" s="4301"/>
      <c r="N50" s="4301"/>
      <c r="O50" s="4301"/>
      <c r="P50" s="4301"/>
      <c r="Q50" s="4301"/>
      <c r="R50" s="4301"/>
      <c r="S50" s="4301"/>
      <c r="T50" s="4301">
        <v>15</v>
      </c>
      <c r="U50" s="4304"/>
      <c r="V50" s="4255">
        <f>SUM(H50:U51)</f>
        <v>15</v>
      </c>
      <c r="W50" s="4306"/>
      <c r="X50" s="4335"/>
      <c r="Y50" s="4336"/>
      <c r="Z50" s="4337"/>
      <c r="AA50" s="4341"/>
      <c r="AB50" s="4342"/>
      <c r="AC50" s="4343"/>
      <c r="AD50" s="4227"/>
      <c r="AE50" s="4231"/>
      <c r="AF50" s="4232"/>
      <c r="AG50" s="2368" t="s">
        <v>157</v>
      </c>
      <c r="AH50" s="4235"/>
      <c r="AI50" s="4235"/>
      <c r="AJ50" s="4235"/>
      <c r="AK50" s="4235"/>
      <c r="AL50" s="4235"/>
      <c r="AM50" s="4235"/>
      <c r="AN50" s="4235"/>
      <c r="AO50" s="4235"/>
      <c r="AP50" s="4235"/>
      <c r="AQ50" s="4236"/>
      <c r="AR50" s="913"/>
      <c r="AT50" s="2169"/>
      <c r="AV50" s="3423"/>
      <c r="AW50" s="3423"/>
      <c r="AX50" s="3423"/>
      <c r="AY50" s="3423"/>
      <c r="AZ50" s="3423"/>
      <c r="BA50" s="3423"/>
      <c r="BB50" s="3423"/>
      <c r="BC50" s="3423"/>
      <c r="BD50" s="3423"/>
      <c r="BE50" s="3423"/>
      <c r="BF50" s="3423"/>
      <c r="BG50" s="3423"/>
      <c r="BH50" s="3423"/>
      <c r="BI50" s="3423"/>
      <c r="BJ50" s="3423"/>
      <c r="BK50" s="3423"/>
      <c r="BL50" s="3423"/>
      <c r="BM50" s="3423"/>
      <c r="BN50" s="3423"/>
      <c r="BO50" s="3423"/>
      <c r="BP50" s="3423"/>
      <c r="BQ50" s="3423"/>
      <c r="BR50" s="3423"/>
      <c r="BS50" s="3423"/>
      <c r="BT50" s="3423"/>
      <c r="BU50" s="3423"/>
      <c r="BV50" s="3423"/>
      <c r="BW50" s="3423"/>
      <c r="BX50" s="3423"/>
      <c r="BY50" s="3423"/>
      <c r="BZ50" s="3423"/>
      <c r="CA50" s="3423"/>
      <c r="CB50" s="3423"/>
      <c r="CC50" s="3423"/>
      <c r="CD50" s="3423"/>
      <c r="CE50" s="3423"/>
      <c r="CF50" s="3423"/>
      <c r="CG50" s="3423"/>
      <c r="CH50" s="4332"/>
      <c r="CI50" s="2028"/>
      <c r="CJ50" s="2028"/>
      <c r="CK50" s="2028"/>
      <c r="CL50" s="2028"/>
      <c r="CM50" s="2028"/>
    </row>
    <row r="51" spans="1:94" ht="13.5" customHeight="1" thickBot="1">
      <c r="A51" s="2330"/>
      <c r="B51" s="4317"/>
      <c r="C51" s="4318"/>
      <c r="D51" s="4319"/>
      <c r="E51" s="4326"/>
      <c r="F51" s="4327"/>
      <c r="G51" s="4328"/>
      <c r="H51" s="4302"/>
      <c r="I51" s="4303"/>
      <c r="J51" s="4303"/>
      <c r="K51" s="4303"/>
      <c r="L51" s="4303"/>
      <c r="M51" s="4303"/>
      <c r="N51" s="4303"/>
      <c r="O51" s="4303"/>
      <c r="P51" s="4303"/>
      <c r="Q51" s="4303"/>
      <c r="R51" s="4303"/>
      <c r="S51" s="4303"/>
      <c r="T51" s="4303"/>
      <c r="U51" s="4305"/>
      <c r="V51" s="4257"/>
      <c r="W51" s="4307"/>
      <c r="X51" s="4347"/>
      <c r="Y51" s="4348"/>
      <c r="Z51" s="4349"/>
      <c r="AA51" s="4344"/>
      <c r="AB51" s="4345"/>
      <c r="AC51" s="4346"/>
      <c r="AD51" s="4228"/>
      <c r="AE51" s="4237">
        <v>0</v>
      </c>
      <c r="AF51" s="4238"/>
      <c r="AG51" s="2373"/>
      <c r="AH51" s="4206"/>
      <c r="AI51" s="4206"/>
      <c r="AJ51" s="4206"/>
      <c r="AK51" s="4206"/>
      <c r="AL51" s="4206"/>
      <c r="AM51" s="4206"/>
      <c r="AN51" s="4206"/>
      <c r="AO51" s="4206"/>
      <c r="AP51" s="4206"/>
      <c r="AQ51" s="4207"/>
      <c r="AR51" s="913"/>
      <c r="AT51" s="2169"/>
      <c r="AU51" s="914"/>
      <c r="AV51" s="3423"/>
      <c r="AW51" s="3423"/>
      <c r="AX51" s="3423"/>
      <c r="AY51" s="3423"/>
      <c r="AZ51" s="3423"/>
      <c r="BA51" s="3423"/>
      <c r="BB51" s="3423"/>
      <c r="BC51" s="3423"/>
      <c r="BD51" s="3423"/>
      <c r="BE51" s="3423"/>
      <c r="BF51" s="3423"/>
      <c r="BG51" s="3423"/>
      <c r="BH51" s="3423"/>
      <c r="BI51" s="3423"/>
      <c r="BJ51" s="3423"/>
      <c r="BK51" s="3423"/>
      <c r="BL51" s="3423"/>
      <c r="BM51" s="3423"/>
      <c r="BN51" s="3423"/>
      <c r="BO51" s="3423"/>
      <c r="BP51" s="3423"/>
      <c r="BQ51" s="3423"/>
      <c r="BR51" s="3423"/>
      <c r="BS51" s="3423"/>
      <c r="BT51" s="3423"/>
      <c r="BU51" s="3423"/>
      <c r="BV51" s="3423"/>
      <c r="BW51" s="3423"/>
      <c r="BX51" s="3423"/>
      <c r="BY51" s="3423"/>
      <c r="BZ51" s="3423"/>
      <c r="CA51" s="3423"/>
      <c r="CB51" s="3423"/>
      <c r="CC51" s="3423"/>
      <c r="CD51" s="3423"/>
      <c r="CE51" s="3423"/>
      <c r="CF51" s="3423"/>
      <c r="CG51" s="3423"/>
      <c r="CH51" s="4332"/>
      <c r="CI51" s="2028"/>
      <c r="CJ51" s="2028"/>
      <c r="CK51" s="2028"/>
      <c r="CL51" s="2028"/>
      <c r="CM51" s="2028"/>
    </row>
    <row r="52" spans="1:94" ht="13.5" customHeight="1" thickTop="1">
      <c r="A52" s="2360"/>
      <c r="B52" s="4277" t="s">
        <v>160</v>
      </c>
      <c r="C52" s="4278"/>
      <c r="D52" s="4279"/>
      <c r="E52" s="4285">
        <f>IF(SUM(E25:G51)=0,"",SUM(E25:G51))</f>
        <v>400</v>
      </c>
      <c r="F52" s="4286"/>
      <c r="G52" s="4287"/>
      <c r="H52" s="4294">
        <f>SUM(H25,H28,H31,H34,H37,H40,H43,H46,H49)</f>
        <v>0</v>
      </c>
      <c r="I52" s="4295"/>
      <c r="J52" s="4262">
        <f>SUM(J25,J28,J31,J34,J37,J40,J43,J46,J49)</f>
        <v>0</v>
      </c>
      <c r="K52" s="4263"/>
      <c r="L52" s="4262">
        <f>SUM(L25,L28,L31,L34,L37,L40,L43,L46,L49)</f>
        <v>0</v>
      </c>
      <c r="M52" s="4263"/>
      <c r="N52" s="4262">
        <f>SUM(N25,N28,N31,N34,N37,N40,N43,N46,N49)</f>
        <v>0</v>
      </c>
      <c r="O52" s="4263"/>
      <c r="P52" s="4262">
        <f>SUM(P25,P28,P31,P34,P37,P40,P43,P46,P49)</f>
        <v>1</v>
      </c>
      <c r="Q52" s="4263"/>
      <c r="R52" s="4262">
        <f>SUM(R25,R28,R31,R34,R37,R40,R43,R46,R49)</f>
        <v>1</v>
      </c>
      <c r="S52" s="4263"/>
      <c r="T52" s="4262">
        <f>SUM(T25,T28,T31,T34,T37,T40,T43,T46,T49)</f>
        <v>0</v>
      </c>
      <c r="U52" s="4263"/>
      <c r="V52" s="4262">
        <f>SUM(H52:U52)</f>
        <v>2</v>
      </c>
      <c r="W52" s="4264"/>
      <c r="X52" s="4265">
        <f>ROUND(SUM(X25:Z51),0)</f>
        <v>16</v>
      </c>
      <c r="Y52" s="4266"/>
      <c r="Z52" s="4267"/>
      <c r="AA52" s="4217">
        <f>IF(AD52+AE54=0,"",ROUND(AD52+AE54,0))</f>
        <v>20</v>
      </c>
      <c r="AB52" s="4218"/>
      <c r="AC52" s="4219"/>
      <c r="AD52" s="4274">
        <f>SUM(AD25:AD51)</f>
        <v>12</v>
      </c>
      <c r="AE52" s="4250">
        <f>SUM(AE25,AE28,AE31,AE34,AE43,AE37,AE40,AE46,AE49)</f>
        <v>11</v>
      </c>
      <c r="AF52" s="4251"/>
      <c r="AG52" s="2376"/>
      <c r="AH52" s="4233"/>
      <c r="AI52" s="4233"/>
      <c r="AJ52" s="4233"/>
      <c r="AK52" s="4233"/>
      <c r="AL52" s="4233"/>
      <c r="AM52" s="4233"/>
      <c r="AN52" s="4233"/>
      <c r="AO52" s="4233"/>
      <c r="AP52" s="4233"/>
      <c r="AQ52" s="4234"/>
      <c r="AR52" s="913"/>
      <c r="AT52" s="2377"/>
      <c r="AU52" s="914"/>
      <c r="AV52" s="3423"/>
      <c r="AW52" s="3423"/>
      <c r="AX52" s="3423"/>
      <c r="AY52" s="3423"/>
      <c r="AZ52" s="3423"/>
      <c r="BA52" s="3423"/>
      <c r="BB52" s="3423"/>
      <c r="BC52" s="3423"/>
      <c r="BD52" s="3423"/>
      <c r="BE52" s="3423"/>
      <c r="BF52" s="3423"/>
      <c r="BG52" s="3423"/>
      <c r="BH52" s="3423"/>
      <c r="BI52" s="3423"/>
      <c r="BJ52" s="3423"/>
      <c r="BK52" s="3423"/>
      <c r="BL52" s="3423"/>
      <c r="BM52" s="3423"/>
      <c r="BN52" s="3423"/>
      <c r="BO52" s="3423"/>
      <c r="BP52" s="3423"/>
      <c r="BQ52" s="3423"/>
      <c r="BR52" s="3423"/>
      <c r="BS52" s="3423"/>
      <c r="BT52" s="3423"/>
      <c r="BU52" s="3423"/>
      <c r="BV52" s="3423"/>
      <c r="BW52" s="3423"/>
      <c r="BX52" s="3423"/>
      <c r="BY52" s="3423"/>
      <c r="BZ52" s="3423"/>
      <c r="CA52" s="3423"/>
      <c r="CB52" s="3423"/>
      <c r="CC52" s="3423"/>
      <c r="CD52" s="3423"/>
      <c r="CE52" s="3423"/>
      <c r="CF52" s="3423"/>
      <c r="CG52" s="3423"/>
      <c r="CH52" s="4332"/>
      <c r="CI52" s="2028"/>
      <c r="CJ52" s="2028"/>
      <c r="CK52" s="2028"/>
      <c r="CL52" s="2028"/>
      <c r="CM52" s="2028"/>
    </row>
    <row r="53" spans="1:94" ht="13.5" customHeight="1">
      <c r="A53" s="2330"/>
      <c r="B53" s="4280"/>
      <c r="C53" s="4191"/>
      <c r="D53" s="4281"/>
      <c r="E53" s="4288"/>
      <c r="F53" s="4289"/>
      <c r="G53" s="4290"/>
      <c r="H53" s="4254">
        <f>SUM(H26,H29,H32,H35,H38,H41,H44,H47,H50)</f>
        <v>14</v>
      </c>
      <c r="I53" s="4255"/>
      <c r="J53" s="4258">
        <f>SUM(J26,J29,J32,J35,J38,J41,J44,J47,J50)</f>
        <v>18</v>
      </c>
      <c r="K53" s="4258"/>
      <c r="L53" s="4258">
        <f>SUM(L26,L29,L32,L35,L38,L41,L44,L47,L50)</f>
        <v>18</v>
      </c>
      <c r="M53" s="4258"/>
      <c r="N53" s="4258">
        <f>SUM(N26,N29,N32,N35,N38,N41,N44,N47,N50)</f>
        <v>4</v>
      </c>
      <c r="O53" s="4258"/>
      <c r="P53" s="4258">
        <f>SUM(P26,P29,P32,P35,P38,P41,P44,P47,P50)</f>
        <v>33</v>
      </c>
      <c r="Q53" s="4258"/>
      <c r="R53" s="4258">
        <f>SUM(R26,R29,R32,R35,R38,R41,R44,R47,R50)</f>
        <v>42</v>
      </c>
      <c r="S53" s="4258"/>
      <c r="T53" s="4258">
        <f>SUM(T26,T29,T32,T35,T38,T41,T44,T47,T50)</f>
        <v>33</v>
      </c>
      <c r="U53" s="4258"/>
      <c r="V53" s="4258">
        <f>SUM(H53:U54)</f>
        <v>162</v>
      </c>
      <c r="W53" s="4260"/>
      <c r="X53" s="4268"/>
      <c r="Y53" s="4269"/>
      <c r="Z53" s="4270"/>
      <c r="AA53" s="4220"/>
      <c r="AB53" s="4221"/>
      <c r="AC53" s="4222"/>
      <c r="AD53" s="4275"/>
      <c r="AE53" s="4252"/>
      <c r="AF53" s="4253"/>
      <c r="AG53" s="2368"/>
      <c r="AH53" s="4235"/>
      <c r="AI53" s="4235"/>
      <c r="AJ53" s="4235"/>
      <c r="AK53" s="4235"/>
      <c r="AL53" s="4235"/>
      <c r="AM53" s="4235"/>
      <c r="AN53" s="4235"/>
      <c r="AO53" s="4235"/>
      <c r="AP53" s="4235"/>
      <c r="AQ53" s="4236"/>
      <c r="AR53" s="913"/>
      <c r="AT53" s="2377"/>
      <c r="AU53" s="914"/>
      <c r="AV53" s="3423"/>
      <c r="AW53" s="3423"/>
      <c r="AX53" s="3423"/>
      <c r="AY53" s="3423"/>
      <c r="AZ53" s="3423"/>
      <c r="BA53" s="3423"/>
      <c r="BB53" s="3423"/>
      <c r="BC53" s="3423"/>
      <c r="BD53" s="3423"/>
      <c r="BE53" s="3423"/>
      <c r="BF53" s="3423"/>
      <c r="BG53" s="3423"/>
      <c r="BH53" s="3423"/>
      <c r="BI53" s="3423"/>
      <c r="BJ53" s="3423"/>
      <c r="BK53" s="3423"/>
      <c r="BL53" s="3423"/>
      <c r="BM53" s="3423"/>
      <c r="BN53" s="3423"/>
      <c r="BO53" s="3423"/>
      <c r="BP53" s="3423"/>
      <c r="BQ53" s="3423"/>
      <c r="BR53" s="3423"/>
      <c r="BS53" s="3423"/>
      <c r="BT53" s="3423"/>
      <c r="BU53" s="3423"/>
      <c r="BV53" s="3423"/>
      <c r="BW53" s="3423"/>
      <c r="BX53" s="3423"/>
      <c r="BY53" s="3423"/>
      <c r="BZ53" s="3423"/>
      <c r="CA53" s="3423"/>
      <c r="CB53" s="3423"/>
      <c r="CC53" s="3423"/>
      <c r="CD53" s="3423"/>
      <c r="CE53" s="3423"/>
      <c r="CF53" s="3423"/>
      <c r="CG53" s="3423"/>
      <c r="CH53" s="4332"/>
      <c r="CI53" s="2028"/>
      <c r="CJ53" s="2028"/>
      <c r="CK53" s="2028"/>
      <c r="CL53" s="2028"/>
      <c r="CM53" s="2028"/>
    </row>
    <row r="54" spans="1:94" ht="13.5" customHeight="1" thickBot="1">
      <c r="A54" s="2330"/>
      <c r="B54" s="4282"/>
      <c r="C54" s="4283"/>
      <c r="D54" s="4284"/>
      <c r="E54" s="4291"/>
      <c r="F54" s="4292"/>
      <c r="G54" s="4293"/>
      <c r="H54" s="4256"/>
      <c r="I54" s="4257"/>
      <c r="J54" s="4259"/>
      <c r="K54" s="4259"/>
      <c r="L54" s="4259"/>
      <c r="M54" s="4259"/>
      <c r="N54" s="4259"/>
      <c r="O54" s="4259"/>
      <c r="P54" s="4259"/>
      <c r="Q54" s="4259"/>
      <c r="R54" s="4259"/>
      <c r="S54" s="4259"/>
      <c r="T54" s="4259"/>
      <c r="U54" s="4259"/>
      <c r="V54" s="4259"/>
      <c r="W54" s="4261"/>
      <c r="X54" s="4271"/>
      <c r="Y54" s="4272"/>
      <c r="Z54" s="4273"/>
      <c r="AA54" s="4223"/>
      <c r="AB54" s="4224"/>
      <c r="AC54" s="4225"/>
      <c r="AD54" s="4276"/>
      <c r="AE54" s="4239">
        <f>ROUND(SUM(AE27,AE30,AE33,AE36,AE39,AE42,AE45,AE48,AE51),1)</f>
        <v>8.4</v>
      </c>
      <c r="AF54" s="4240"/>
      <c r="AG54" s="2373"/>
      <c r="AH54" s="4206"/>
      <c r="AI54" s="4206"/>
      <c r="AJ54" s="4206"/>
      <c r="AK54" s="4206"/>
      <c r="AL54" s="4206"/>
      <c r="AM54" s="4206"/>
      <c r="AN54" s="4206"/>
      <c r="AO54" s="4206"/>
      <c r="AP54" s="4206"/>
      <c r="AQ54" s="4207"/>
      <c r="AR54" s="913"/>
      <c r="AT54" s="2377"/>
      <c r="AU54" s="914"/>
      <c r="AV54" s="3423"/>
      <c r="AW54" s="3423"/>
      <c r="AX54" s="3423"/>
      <c r="AY54" s="3423"/>
      <c r="AZ54" s="3423"/>
      <c r="BA54" s="3423"/>
      <c r="BB54" s="3423"/>
      <c r="BC54" s="3423"/>
      <c r="BD54" s="3423"/>
      <c r="BE54" s="3423"/>
      <c r="BF54" s="3423"/>
      <c r="BG54" s="3423"/>
      <c r="BH54" s="3423"/>
      <c r="BI54" s="3423"/>
      <c r="BJ54" s="3423"/>
      <c r="BK54" s="3423"/>
      <c r="BL54" s="3423"/>
      <c r="BM54" s="3423"/>
      <c r="BN54" s="3423"/>
      <c r="BO54" s="3423"/>
      <c r="BP54" s="3423"/>
      <c r="BQ54" s="3423"/>
      <c r="BR54" s="3423"/>
      <c r="BS54" s="3423"/>
      <c r="BT54" s="3423"/>
      <c r="BU54" s="3423"/>
      <c r="BV54" s="3423"/>
      <c r="BW54" s="3423"/>
      <c r="BX54" s="3423"/>
      <c r="BY54" s="3423"/>
      <c r="BZ54" s="3423"/>
      <c r="CA54" s="3423"/>
      <c r="CB54" s="3423"/>
      <c r="CC54" s="3423"/>
      <c r="CD54" s="3423"/>
      <c r="CE54" s="3423"/>
      <c r="CF54" s="3423"/>
      <c r="CG54" s="3423"/>
      <c r="CH54" s="4332"/>
      <c r="CI54" s="2028"/>
      <c r="CJ54" s="2028"/>
      <c r="CK54" s="2028"/>
      <c r="CL54" s="2028"/>
      <c r="CM54" s="2028"/>
    </row>
    <row r="55" spans="1:94" ht="13.5" customHeight="1" thickTop="1">
      <c r="A55" s="2360"/>
      <c r="B55" s="4241" t="s">
        <v>792</v>
      </c>
      <c r="C55" s="4242"/>
      <c r="D55" s="4242"/>
      <c r="E55" s="4242"/>
      <c r="F55" s="4242"/>
      <c r="G55" s="4242"/>
      <c r="H55" s="4242"/>
      <c r="I55" s="4242"/>
      <c r="J55" s="4242"/>
      <c r="K55" s="4242"/>
      <c r="L55" s="4242"/>
      <c r="M55" s="4242"/>
      <c r="N55" s="4242"/>
      <c r="O55" s="4242"/>
      <c r="P55" s="4242"/>
      <c r="Q55" s="4242"/>
      <c r="R55" s="4242"/>
      <c r="S55" s="4242"/>
      <c r="T55" s="4242"/>
      <c r="U55" s="4242"/>
      <c r="V55" s="4242"/>
      <c r="W55" s="4242"/>
      <c r="X55" s="4242"/>
      <c r="Y55" s="4242"/>
      <c r="Z55" s="4243"/>
      <c r="AA55" s="4217">
        <f>IF(AD55+AE57=0,"",ROUND(AD55+AE57,0))</f>
        <v>3</v>
      </c>
      <c r="AB55" s="4218"/>
      <c r="AC55" s="4219"/>
      <c r="AD55" s="4226">
        <v>2</v>
      </c>
      <c r="AE55" s="4229">
        <v>2</v>
      </c>
      <c r="AF55" s="4230"/>
      <c r="AG55" s="2376" t="s">
        <v>156</v>
      </c>
      <c r="AH55" s="4233" t="s">
        <v>1088</v>
      </c>
      <c r="AI55" s="4233"/>
      <c r="AJ55" s="4233"/>
      <c r="AK55" s="4233"/>
      <c r="AL55" s="4233"/>
      <c r="AM55" s="4233"/>
      <c r="AN55" s="4233"/>
      <c r="AO55" s="4233"/>
      <c r="AP55" s="4233"/>
      <c r="AQ55" s="4234"/>
      <c r="AR55" s="913"/>
      <c r="AT55" s="2377"/>
      <c r="AU55" s="914"/>
      <c r="AV55" s="3423"/>
      <c r="AW55" s="3423"/>
      <c r="AX55" s="3423"/>
      <c r="AY55" s="3423"/>
      <c r="AZ55" s="3423"/>
      <c r="BA55" s="3423"/>
      <c r="BB55" s="3423"/>
      <c r="BC55" s="3423"/>
      <c r="BD55" s="3423"/>
      <c r="BE55" s="3423"/>
      <c r="BF55" s="3423"/>
      <c r="BG55" s="3423"/>
      <c r="BH55" s="3423"/>
      <c r="BI55" s="3423"/>
      <c r="BJ55" s="3423"/>
      <c r="BK55" s="3423"/>
      <c r="BL55" s="3423"/>
      <c r="BM55" s="3423"/>
      <c r="BN55" s="3423"/>
      <c r="BO55" s="3423"/>
      <c r="BP55" s="3423"/>
      <c r="BQ55" s="3423"/>
      <c r="BR55" s="3423"/>
      <c r="BS55" s="3423"/>
      <c r="BT55" s="3423"/>
      <c r="BU55" s="3423"/>
      <c r="BV55" s="3423"/>
      <c r="BW55" s="3423"/>
      <c r="BX55" s="3423"/>
      <c r="BY55" s="3423"/>
      <c r="BZ55" s="3423"/>
      <c r="CA55" s="3423"/>
      <c r="CB55" s="3423"/>
      <c r="CC55" s="3423"/>
      <c r="CD55" s="3423"/>
      <c r="CE55" s="3423"/>
      <c r="CF55" s="3423"/>
      <c r="CG55" s="3423"/>
      <c r="CH55" s="4332"/>
      <c r="CI55" s="2028"/>
      <c r="CJ55" s="2028"/>
      <c r="CK55" s="2028"/>
      <c r="CL55" s="2028"/>
      <c r="CM55" s="2028"/>
    </row>
    <row r="56" spans="1:94" ht="13.5" customHeight="1">
      <c r="A56" s="2330"/>
      <c r="B56" s="4244"/>
      <c r="C56" s="4245"/>
      <c r="D56" s="4245"/>
      <c r="E56" s="4245"/>
      <c r="F56" s="4245"/>
      <c r="G56" s="4245"/>
      <c r="H56" s="4245"/>
      <c r="I56" s="4245"/>
      <c r="J56" s="4245"/>
      <c r="K56" s="4245"/>
      <c r="L56" s="4245"/>
      <c r="M56" s="4245"/>
      <c r="N56" s="4245"/>
      <c r="O56" s="4245"/>
      <c r="P56" s="4245"/>
      <c r="Q56" s="4245"/>
      <c r="R56" s="4245"/>
      <c r="S56" s="4245"/>
      <c r="T56" s="4245"/>
      <c r="U56" s="4245"/>
      <c r="V56" s="4245"/>
      <c r="W56" s="4245"/>
      <c r="X56" s="4245"/>
      <c r="Y56" s="4245"/>
      <c r="Z56" s="4246"/>
      <c r="AA56" s="4220"/>
      <c r="AB56" s="4221"/>
      <c r="AC56" s="4222"/>
      <c r="AD56" s="4227"/>
      <c r="AE56" s="4231"/>
      <c r="AF56" s="4232"/>
      <c r="AG56" s="2368" t="s">
        <v>157</v>
      </c>
      <c r="AH56" s="4235" t="s">
        <v>1974</v>
      </c>
      <c r="AI56" s="4235"/>
      <c r="AJ56" s="4235"/>
      <c r="AK56" s="4235"/>
      <c r="AL56" s="4235"/>
      <c r="AM56" s="4235"/>
      <c r="AN56" s="4235"/>
      <c r="AO56" s="4235"/>
      <c r="AP56" s="4235"/>
      <c r="AQ56" s="4236"/>
      <c r="AR56" s="913"/>
      <c r="AT56" s="2377"/>
      <c r="AU56" s="914"/>
      <c r="AV56" s="3423"/>
      <c r="AW56" s="3423"/>
      <c r="AX56" s="3423"/>
      <c r="AY56" s="3423"/>
      <c r="AZ56" s="3423"/>
      <c r="BA56" s="3423"/>
      <c r="BB56" s="3423"/>
      <c r="BC56" s="3423"/>
      <c r="BD56" s="3423"/>
      <c r="BE56" s="3423"/>
      <c r="BF56" s="3423"/>
      <c r="BG56" s="3423"/>
      <c r="BH56" s="3423"/>
      <c r="BI56" s="3423"/>
      <c r="BJ56" s="3423"/>
      <c r="BK56" s="3423"/>
      <c r="BL56" s="3423"/>
      <c r="BM56" s="3423"/>
      <c r="BN56" s="3423"/>
      <c r="BO56" s="3423"/>
      <c r="BP56" s="3423"/>
      <c r="BQ56" s="3423"/>
      <c r="BR56" s="3423"/>
      <c r="BS56" s="3423"/>
      <c r="BT56" s="3423"/>
      <c r="BU56" s="3423"/>
      <c r="BV56" s="3423"/>
      <c r="BW56" s="3423"/>
      <c r="BX56" s="3423"/>
      <c r="BY56" s="3423"/>
      <c r="BZ56" s="3423"/>
      <c r="CA56" s="3423"/>
      <c r="CB56" s="3423"/>
      <c r="CC56" s="3423"/>
      <c r="CD56" s="3423"/>
      <c r="CE56" s="3423"/>
      <c r="CF56" s="3423"/>
      <c r="CG56" s="3423"/>
      <c r="CH56" s="4332"/>
      <c r="CI56" s="2028"/>
      <c r="CJ56" s="2028"/>
      <c r="CK56" s="2028"/>
      <c r="CL56" s="2028"/>
      <c r="CM56" s="2028"/>
    </row>
    <row r="57" spans="1:94" ht="13.5" customHeight="1" thickBot="1">
      <c r="A57" s="2330"/>
      <c r="B57" s="4247"/>
      <c r="C57" s="4248"/>
      <c r="D57" s="4248"/>
      <c r="E57" s="4248"/>
      <c r="F57" s="4248"/>
      <c r="G57" s="4248"/>
      <c r="H57" s="4248"/>
      <c r="I57" s="4248"/>
      <c r="J57" s="4248"/>
      <c r="K57" s="4248"/>
      <c r="L57" s="4248"/>
      <c r="M57" s="4248"/>
      <c r="N57" s="4248"/>
      <c r="O57" s="4248"/>
      <c r="P57" s="4248"/>
      <c r="Q57" s="4248"/>
      <c r="R57" s="4248"/>
      <c r="S57" s="4248"/>
      <c r="T57" s="4248"/>
      <c r="U57" s="4248"/>
      <c r="V57" s="4248"/>
      <c r="W57" s="4248"/>
      <c r="X57" s="4248"/>
      <c r="Y57" s="4248"/>
      <c r="Z57" s="4249"/>
      <c r="AA57" s="4223"/>
      <c r="AB57" s="4224"/>
      <c r="AC57" s="4225"/>
      <c r="AD57" s="4228"/>
      <c r="AE57" s="4237">
        <v>0.9</v>
      </c>
      <c r="AF57" s="4238"/>
      <c r="AG57" s="2373"/>
      <c r="AH57" s="4206"/>
      <c r="AI57" s="4206"/>
      <c r="AJ57" s="4206"/>
      <c r="AK57" s="4206"/>
      <c r="AL57" s="4206"/>
      <c r="AM57" s="4206"/>
      <c r="AN57" s="4206"/>
      <c r="AO57" s="4206"/>
      <c r="AP57" s="4206"/>
      <c r="AQ57" s="4207"/>
      <c r="AR57" s="913"/>
      <c r="AT57" s="2377"/>
      <c r="AV57" s="3423"/>
      <c r="AW57" s="3423"/>
      <c r="AX57" s="3423"/>
      <c r="AY57" s="3423"/>
      <c r="AZ57" s="3423"/>
      <c r="BA57" s="3423"/>
      <c r="BB57" s="3423"/>
      <c r="BC57" s="3423"/>
      <c r="BD57" s="3423"/>
      <c r="BE57" s="3423"/>
      <c r="BF57" s="3423"/>
      <c r="BG57" s="3423"/>
      <c r="BH57" s="3423"/>
      <c r="BI57" s="3423"/>
      <c r="BJ57" s="3423"/>
      <c r="BK57" s="3423"/>
      <c r="BL57" s="3423"/>
      <c r="BM57" s="3423"/>
      <c r="BN57" s="3423"/>
      <c r="BO57" s="3423"/>
      <c r="BP57" s="3423"/>
      <c r="BQ57" s="3423"/>
      <c r="BR57" s="3423"/>
      <c r="BS57" s="3423"/>
      <c r="BT57" s="3423"/>
      <c r="BU57" s="3423"/>
      <c r="BV57" s="3423"/>
      <c r="BW57" s="3423"/>
      <c r="BX57" s="3423"/>
      <c r="BY57" s="3423"/>
      <c r="BZ57" s="3423"/>
      <c r="CA57" s="3423"/>
      <c r="CB57" s="3423"/>
      <c r="CC57" s="3423"/>
      <c r="CD57" s="3423"/>
      <c r="CE57" s="3423"/>
      <c r="CF57" s="3423"/>
      <c r="CG57" s="3423"/>
      <c r="CH57" s="4332"/>
      <c r="CI57" s="2028"/>
      <c r="CJ57" s="2028"/>
      <c r="CK57" s="2028"/>
      <c r="CL57" s="2028"/>
      <c r="CM57" s="2028"/>
    </row>
    <row r="58" spans="1:94" ht="13.5" customHeight="1" thickTop="1">
      <c r="A58" s="2360"/>
      <c r="B58" s="4208" t="s">
        <v>1771</v>
      </c>
      <c r="C58" s="4209"/>
      <c r="D58" s="4209"/>
      <c r="E58" s="4209"/>
      <c r="F58" s="4209"/>
      <c r="G58" s="4209"/>
      <c r="H58" s="4209"/>
      <c r="I58" s="4209"/>
      <c r="J58" s="4209"/>
      <c r="K58" s="4209"/>
      <c r="L58" s="4209"/>
      <c r="M58" s="4209"/>
      <c r="N58" s="4209"/>
      <c r="O58" s="4209"/>
      <c r="P58" s="4209"/>
      <c r="Q58" s="4209"/>
      <c r="R58" s="4209"/>
      <c r="S58" s="4209"/>
      <c r="T58" s="4209"/>
      <c r="U58" s="4209"/>
      <c r="V58" s="4209"/>
      <c r="W58" s="4209"/>
      <c r="X58" s="4209"/>
      <c r="Y58" s="4209"/>
      <c r="Z58" s="4210"/>
      <c r="AA58" s="4217"/>
      <c r="AB58" s="4218"/>
      <c r="AC58" s="4219"/>
      <c r="AD58" s="4226">
        <v>1</v>
      </c>
      <c r="AE58" s="4229">
        <v>1</v>
      </c>
      <c r="AF58" s="4230"/>
      <c r="AG58" s="2376" t="s">
        <v>156</v>
      </c>
      <c r="AH58" s="4233" t="s">
        <v>1772</v>
      </c>
      <c r="AI58" s="4233"/>
      <c r="AJ58" s="4233"/>
      <c r="AK58" s="4233"/>
      <c r="AL58" s="4233"/>
      <c r="AM58" s="4233"/>
      <c r="AN58" s="4233"/>
      <c r="AO58" s="4233"/>
      <c r="AP58" s="4233"/>
      <c r="AQ58" s="4234"/>
      <c r="AR58" s="913"/>
      <c r="AT58" s="2377"/>
      <c r="AV58" s="3423"/>
      <c r="AW58" s="3423"/>
      <c r="AX58" s="3423"/>
      <c r="AY58" s="3423"/>
      <c r="AZ58" s="3423"/>
      <c r="BA58" s="3423"/>
      <c r="BB58" s="3423"/>
      <c r="BC58" s="3423"/>
      <c r="BD58" s="3423"/>
      <c r="BE58" s="3423"/>
      <c r="BF58" s="3423"/>
      <c r="BG58" s="3423"/>
      <c r="BH58" s="3423"/>
      <c r="BI58" s="3423"/>
      <c r="BJ58" s="3423"/>
      <c r="BK58" s="3423"/>
      <c r="BL58" s="3423"/>
      <c r="BM58" s="3423"/>
      <c r="BN58" s="3423"/>
      <c r="BO58" s="3423"/>
      <c r="BP58" s="3423"/>
      <c r="BQ58" s="3423"/>
      <c r="BR58" s="3423"/>
      <c r="BS58" s="3423"/>
      <c r="BT58" s="3423"/>
      <c r="BU58" s="3423"/>
      <c r="BV58" s="3423"/>
      <c r="BW58" s="3423"/>
      <c r="BX58" s="3423"/>
      <c r="BY58" s="3423"/>
      <c r="BZ58" s="3423"/>
      <c r="CA58" s="3423"/>
      <c r="CB58" s="3423"/>
      <c r="CC58" s="3423"/>
      <c r="CD58" s="3423"/>
      <c r="CE58" s="3423"/>
      <c r="CF58" s="3423"/>
      <c r="CG58" s="3423"/>
      <c r="CH58" s="4332"/>
      <c r="CI58" s="2028"/>
      <c r="CJ58" s="2028"/>
      <c r="CK58" s="2028"/>
      <c r="CL58" s="2028"/>
      <c r="CM58" s="2028"/>
    </row>
    <row r="59" spans="1:94" ht="13.5" customHeight="1">
      <c r="A59" s="2330"/>
      <c r="B59" s="4211"/>
      <c r="C59" s="4212"/>
      <c r="D59" s="4212"/>
      <c r="E59" s="4212"/>
      <c r="F59" s="4212"/>
      <c r="G59" s="4212"/>
      <c r="H59" s="4212"/>
      <c r="I59" s="4212"/>
      <c r="J59" s="4212"/>
      <c r="K59" s="4212"/>
      <c r="L59" s="4212"/>
      <c r="M59" s="4212"/>
      <c r="N59" s="4212"/>
      <c r="O59" s="4212"/>
      <c r="P59" s="4212"/>
      <c r="Q59" s="4212"/>
      <c r="R59" s="4212"/>
      <c r="S59" s="4212"/>
      <c r="T59" s="4212"/>
      <c r="U59" s="4212"/>
      <c r="V59" s="4212"/>
      <c r="W59" s="4212"/>
      <c r="X59" s="4212"/>
      <c r="Y59" s="4212"/>
      <c r="Z59" s="4213"/>
      <c r="AA59" s="4220"/>
      <c r="AB59" s="4221"/>
      <c r="AC59" s="4222"/>
      <c r="AD59" s="4227"/>
      <c r="AE59" s="4231"/>
      <c r="AF59" s="4232"/>
      <c r="AG59" s="2368" t="s">
        <v>157</v>
      </c>
      <c r="AH59" s="4235" t="s">
        <v>1773</v>
      </c>
      <c r="AI59" s="4235"/>
      <c r="AJ59" s="4235"/>
      <c r="AK59" s="4235"/>
      <c r="AL59" s="4235"/>
      <c r="AM59" s="4235"/>
      <c r="AN59" s="4235"/>
      <c r="AO59" s="4235"/>
      <c r="AP59" s="4235"/>
      <c r="AQ59" s="4236"/>
      <c r="AR59" s="913"/>
      <c r="AT59" s="2377"/>
      <c r="AV59" s="3423"/>
      <c r="AW59" s="3423"/>
      <c r="AX59" s="3423"/>
      <c r="AY59" s="3423"/>
      <c r="AZ59" s="3423"/>
      <c r="BA59" s="3423"/>
      <c r="BB59" s="3423"/>
      <c r="BC59" s="3423"/>
      <c r="BD59" s="3423"/>
      <c r="BE59" s="3423"/>
      <c r="BF59" s="3423"/>
      <c r="BG59" s="3423"/>
      <c r="BH59" s="3423"/>
      <c r="BI59" s="3423"/>
      <c r="BJ59" s="3423"/>
      <c r="BK59" s="3423"/>
      <c r="BL59" s="3423"/>
      <c r="BM59" s="3423"/>
      <c r="BN59" s="3423"/>
      <c r="BO59" s="3423"/>
      <c r="BP59" s="3423"/>
      <c r="BQ59" s="3423"/>
      <c r="BR59" s="3423"/>
      <c r="BS59" s="3423"/>
      <c r="BT59" s="3423"/>
      <c r="BU59" s="3423"/>
      <c r="BV59" s="3423"/>
      <c r="BW59" s="3423"/>
      <c r="BX59" s="3423"/>
      <c r="BY59" s="3423"/>
      <c r="BZ59" s="3423"/>
      <c r="CA59" s="3423"/>
      <c r="CB59" s="3423"/>
      <c r="CC59" s="3423"/>
      <c r="CD59" s="3423"/>
      <c r="CE59" s="3423"/>
      <c r="CF59" s="3423"/>
      <c r="CG59" s="3423"/>
      <c r="CH59" s="4332"/>
      <c r="CI59" s="2028"/>
      <c r="CJ59" s="2028"/>
      <c r="CK59" s="2028"/>
      <c r="CL59" s="2028"/>
      <c r="CM59" s="2028"/>
    </row>
    <row r="60" spans="1:94" ht="13.5" customHeight="1">
      <c r="A60" s="2330"/>
      <c r="B60" s="4214"/>
      <c r="C60" s="4215"/>
      <c r="D60" s="4215"/>
      <c r="E60" s="4215"/>
      <c r="F60" s="4215"/>
      <c r="G60" s="4215"/>
      <c r="H60" s="4215"/>
      <c r="I60" s="4215"/>
      <c r="J60" s="4215"/>
      <c r="K60" s="4215"/>
      <c r="L60" s="4215"/>
      <c r="M60" s="4215"/>
      <c r="N60" s="4215"/>
      <c r="O60" s="4215"/>
      <c r="P60" s="4215"/>
      <c r="Q60" s="4215"/>
      <c r="R60" s="4215"/>
      <c r="S60" s="4215"/>
      <c r="T60" s="4215"/>
      <c r="U60" s="4215"/>
      <c r="V60" s="4215"/>
      <c r="W60" s="4215"/>
      <c r="X60" s="4215"/>
      <c r="Y60" s="4215"/>
      <c r="Z60" s="4216"/>
      <c r="AA60" s="4223"/>
      <c r="AB60" s="4224"/>
      <c r="AC60" s="4225"/>
      <c r="AD60" s="4228"/>
      <c r="AE60" s="4237">
        <v>0.9</v>
      </c>
      <c r="AF60" s="4238"/>
      <c r="AG60" s="2373"/>
      <c r="AH60" s="4206"/>
      <c r="AI60" s="4206"/>
      <c r="AJ60" s="4206"/>
      <c r="AK60" s="4206"/>
      <c r="AL60" s="4206"/>
      <c r="AM60" s="4206"/>
      <c r="AN60" s="4206"/>
      <c r="AO60" s="4206"/>
      <c r="AP60" s="4206"/>
      <c r="AQ60" s="4207"/>
      <c r="AR60" s="913"/>
      <c r="AT60" s="2377"/>
      <c r="AU60" s="2026" t="s">
        <v>45</v>
      </c>
      <c r="AV60" s="4192" t="s">
        <v>1751</v>
      </c>
      <c r="AW60" s="4192"/>
      <c r="AX60" s="4192"/>
      <c r="AY60" s="4192"/>
      <c r="AZ60" s="4192"/>
      <c r="BA60" s="4192"/>
      <c r="BB60" s="4192"/>
      <c r="BC60" s="4192"/>
      <c r="BD60" s="4192"/>
      <c r="BE60" s="4192"/>
      <c r="BF60" s="4192"/>
      <c r="BG60" s="4192"/>
      <c r="BH60" s="4192"/>
      <c r="BI60" s="4192"/>
      <c r="BJ60" s="4192"/>
      <c r="BK60" s="4192"/>
      <c r="BL60" s="4192"/>
      <c r="BM60" s="4192"/>
      <c r="BN60" s="4192"/>
      <c r="BO60" s="4192"/>
      <c r="BP60" s="4192"/>
      <c r="BQ60" s="4192"/>
      <c r="BR60" s="4192"/>
      <c r="BS60" s="4192"/>
      <c r="BT60" s="4192"/>
      <c r="BU60" s="4192"/>
      <c r="BV60" s="4192"/>
      <c r="BW60" s="4192"/>
      <c r="BX60" s="4192"/>
      <c r="BY60" s="4192"/>
      <c r="BZ60" s="4192"/>
      <c r="CA60" s="4192"/>
      <c r="CB60" s="4192"/>
      <c r="CC60" s="4192"/>
      <c r="CD60" s="4192"/>
      <c r="CE60" s="4192"/>
      <c r="CF60" s="4192"/>
      <c r="CG60" s="4192"/>
      <c r="CH60" s="4193"/>
      <c r="CI60" s="2028"/>
      <c r="CJ60" s="2028"/>
      <c r="CK60" s="2028"/>
      <c r="CL60" s="2028"/>
      <c r="CM60" s="2028"/>
    </row>
    <row r="61" spans="1:94" ht="12" customHeight="1">
      <c r="A61" s="2330"/>
      <c r="B61" s="2014" t="s">
        <v>224</v>
      </c>
      <c r="C61" s="2344"/>
      <c r="D61" s="2014"/>
      <c r="E61" s="2378"/>
      <c r="F61" s="2378"/>
      <c r="G61" s="2014"/>
      <c r="H61" s="2378"/>
      <c r="I61" s="2344" t="s">
        <v>678</v>
      </c>
      <c r="J61" s="2379"/>
      <c r="K61" s="2380"/>
      <c r="L61" s="2380"/>
      <c r="M61" s="2344"/>
      <c r="N61" s="2344"/>
      <c r="O61" s="2381"/>
      <c r="P61" s="2382"/>
      <c r="Q61" s="2383"/>
      <c r="R61" s="2383"/>
      <c r="S61" s="2383"/>
      <c r="T61" s="2381"/>
      <c r="U61" s="2344"/>
      <c r="V61" s="2344"/>
      <c r="W61" s="2344"/>
      <c r="X61" s="2344"/>
      <c r="Y61" s="2344"/>
      <c r="Z61" s="2344"/>
      <c r="AA61" s="2344"/>
      <c r="AB61" s="2344"/>
      <c r="AC61" s="2344"/>
      <c r="AD61" s="2344"/>
      <c r="AE61" s="2344"/>
      <c r="AF61" s="2344"/>
      <c r="AG61" s="2344"/>
      <c r="AH61" s="2344"/>
      <c r="AI61" s="2344"/>
      <c r="AJ61" s="2344"/>
      <c r="AK61" s="2344"/>
      <c r="AL61" s="2323"/>
      <c r="AM61" s="2014"/>
      <c r="AN61" s="2384"/>
      <c r="AO61" s="2344"/>
      <c r="AP61" s="1971"/>
      <c r="AR61" s="913"/>
      <c r="AS61" s="2404"/>
      <c r="AT61" s="2377"/>
      <c r="AU61" s="914"/>
      <c r="AV61" s="914"/>
      <c r="AW61" s="914"/>
      <c r="AX61" s="914"/>
      <c r="AY61" s="914"/>
      <c r="AZ61" s="914"/>
      <c r="BA61" s="914"/>
      <c r="BB61" s="914"/>
      <c r="BC61" s="914"/>
      <c r="BD61" s="914"/>
      <c r="BE61" s="914"/>
      <c r="BF61" s="914"/>
      <c r="BG61" s="914"/>
      <c r="BH61" s="914"/>
      <c r="BI61" s="914"/>
      <c r="BJ61" s="914"/>
      <c r="BK61" s="914"/>
      <c r="BL61" s="914"/>
      <c r="BM61" s="914"/>
      <c r="BN61" s="914"/>
      <c r="BO61" s="914"/>
      <c r="BP61" s="914"/>
      <c r="BQ61" s="914"/>
      <c r="BR61" s="914"/>
      <c r="BS61" s="914"/>
      <c r="BT61" s="914"/>
      <c r="BU61" s="914"/>
      <c r="BV61" s="914"/>
      <c r="BW61" s="914"/>
      <c r="BX61" s="914"/>
      <c r="BY61" s="914"/>
      <c r="BZ61" s="914"/>
      <c r="CA61" s="914"/>
      <c r="CB61" s="914"/>
      <c r="CC61" s="914"/>
      <c r="CD61" s="914"/>
      <c r="CE61" s="914"/>
      <c r="CF61" s="914"/>
      <c r="CG61" s="914"/>
      <c r="CH61" s="2386"/>
      <c r="CI61" s="914"/>
      <c r="CJ61" s="914"/>
      <c r="CK61" s="914"/>
      <c r="CL61" s="914"/>
      <c r="CM61" s="914"/>
      <c r="CN61" s="914"/>
      <c r="CO61" s="914"/>
    </row>
    <row r="62" spans="1:94" ht="12" customHeight="1">
      <c r="A62" s="2330"/>
      <c r="B62" s="4194" t="s">
        <v>258</v>
      </c>
      <c r="C62" s="4194"/>
      <c r="D62" s="2344" t="s">
        <v>1530</v>
      </c>
      <c r="E62" s="2014"/>
      <c r="F62" s="2014"/>
      <c r="G62" s="2014"/>
      <c r="H62" s="2378"/>
      <c r="I62" s="2378"/>
      <c r="J62" s="2379"/>
      <c r="K62" s="2380"/>
      <c r="L62" s="2380"/>
      <c r="M62" s="2344"/>
      <c r="N62" s="2344"/>
      <c r="O62" s="2381"/>
      <c r="P62" s="2382"/>
      <c r="Q62" s="2383"/>
      <c r="R62" s="2383"/>
      <c r="S62" s="2383"/>
      <c r="T62" s="2381"/>
      <c r="U62" s="2344"/>
      <c r="V62" s="2344"/>
      <c r="W62" s="2344"/>
      <c r="X62" s="2344"/>
      <c r="Y62" s="2344"/>
      <c r="Z62" s="2344"/>
      <c r="AA62" s="2344"/>
      <c r="AB62" s="2344"/>
      <c r="AC62" s="2344"/>
      <c r="AD62" s="2344"/>
      <c r="AE62" s="2344"/>
      <c r="AF62" s="2344"/>
      <c r="AG62" s="2344"/>
      <c r="AH62" s="2344"/>
      <c r="AI62" s="2344"/>
      <c r="AJ62" s="2344"/>
      <c r="AK62" s="2344"/>
      <c r="AL62" s="2323"/>
      <c r="AM62" s="2014"/>
      <c r="AN62" s="2384"/>
      <c r="AO62" s="2344"/>
      <c r="AP62" s="1971"/>
      <c r="AR62" s="913"/>
      <c r="AS62" s="2404"/>
      <c r="AT62" s="2387"/>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9"/>
      <c r="CI62" s="914"/>
      <c r="CJ62" s="914"/>
      <c r="CK62" s="914"/>
      <c r="CL62" s="914"/>
      <c r="CM62" s="914"/>
      <c r="CN62" s="914"/>
      <c r="CO62" s="914"/>
    </row>
    <row r="63" spans="1:94" ht="12" customHeight="1">
      <c r="A63" s="2330"/>
      <c r="B63" s="2390"/>
      <c r="C63" s="2390"/>
      <c r="D63" s="2344" t="s">
        <v>1467</v>
      </c>
      <c r="E63" s="2014"/>
      <c r="F63" s="2014"/>
      <c r="G63" s="2014"/>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3"/>
      <c r="AM63" s="2321"/>
      <c r="AN63" s="2321"/>
      <c r="AO63" s="2321"/>
      <c r="AP63" s="2012"/>
      <c r="AR63" s="913"/>
      <c r="AT63" s="914"/>
      <c r="AU63" s="914"/>
      <c r="AV63" s="914"/>
      <c r="AW63" s="914"/>
      <c r="AX63" s="914"/>
      <c r="AY63" s="914"/>
      <c r="AZ63" s="914"/>
      <c r="BA63" s="914"/>
      <c r="BB63" s="914"/>
      <c r="BC63" s="914"/>
      <c r="BD63" s="914"/>
      <c r="BE63" s="914"/>
      <c r="BF63" s="914"/>
      <c r="BG63" s="914"/>
      <c r="BH63" s="914"/>
      <c r="BI63" s="914"/>
      <c r="BJ63" s="914"/>
      <c r="BK63" s="914"/>
      <c r="BL63" s="914"/>
      <c r="BM63" s="914"/>
      <c r="BN63" s="914"/>
      <c r="BO63" s="914"/>
      <c r="BP63" s="914"/>
      <c r="BQ63" s="914"/>
      <c r="BR63" s="914"/>
      <c r="BS63" s="914"/>
      <c r="BT63" s="914"/>
      <c r="BU63" s="914"/>
      <c r="BV63" s="914"/>
      <c r="BW63" s="914"/>
      <c r="BX63" s="914"/>
      <c r="BY63" s="914"/>
      <c r="BZ63" s="914"/>
      <c r="CA63" s="914"/>
      <c r="CB63" s="914"/>
      <c r="CC63" s="914"/>
      <c r="CD63" s="914"/>
      <c r="CE63" s="914"/>
      <c r="CF63" s="914"/>
      <c r="CG63" s="914"/>
      <c r="CH63" s="914"/>
      <c r="CI63" s="914"/>
      <c r="CJ63" s="914"/>
      <c r="CK63" s="914"/>
      <c r="CL63" s="914"/>
      <c r="CM63" s="914"/>
      <c r="CN63" s="914"/>
      <c r="CO63" s="914"/>
    </row>
    <row r="64" spans="1:94" ht="12" customHeight="1">
      <c r="A64" s="2330"/>
      <c r="B64" s="4194" t="s">
        <v>264</v>
      </c>
      <c r="C64" s="4194"/>
      <c r="D64" s="2321" t="s">
        <v>2709</v>
      </c>
      <c r="E64" s="2014"/>
      <c r="F64" s="2014"/>
      <c r="G64" s="2014"/>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3"/>
      <c r="AM64" s="2321"/>
      <c r="AN64" s="2321"/>
      <c r="AO64" s="2321"/>
      <c r="AP64" s="2012"/>
      <c r="AR64" s="913"/>
      <c r="AT64" s="4195" t="s">
        <v>2151</v>
      </c>
      <c r="AU64" s="4196"/>
      <c r="AV64" s="4196"/>
      <c r="AW64" s="4196"/>
      <c r="AX64" s="4196"/>
      <c r="AY64" s="4196"/>
      <c r="AZ64" s="4196"/>
      <c r="BA64" s="4196"/>
      <c r="BB64" s="4196"/>
      <c r="BC64" s="4196"/>
      <c r="BD64" s="4196"/>
      <c r="BE64" s="4196"/>
      <c r="BF64" s="4196"/>
      <c r="BG64" s="4196"/>
      <c r="BH64" s="4196"/>
      <c r="BI64" s="4196"/>
      <c r="BJ64" s="4196"/>
      <c r="BK64" s="4196"/>
      <c r="BL64" s="4196"/>
      <c r="BM64" s="4196"/>
      <c r="BN64" s="4196"/>
      <c r="BO64" s="4196"/>
      <c r="BP64" s="4196"/>
      <c r="BQ64" s="4196"/>
      <c r="BR64" s="4196"/>
      <c r="BS64" s="4196"/>
      <c r="BT64" s="4196"/>
      <c r="BU64" s="4196"/>
      <c r="BV64" s="4196"/>
      <c r="BW64" s="4196"/>
      <c r="BX64" s="4196"/>
      <c r="BY64" s="4196"/>
      <c r="BZ64" s="4196"/>
      <c r="CA64" s="4196"/>
      <c r="CB64" s="4196"/>
      <c r="CC64" s="4196"/>
      <c r="CD64" s="4196"/>
      <c r="CE64" s="4196"/>
      <c r="CF64" s="4196"/>
      <c r="CG64" s="4196"/>
      <c r="CH64" s="4197"/>
      <c r="CI64" s="914"/>
      <c r="CJ64" s="914"/>
      <c r="CK64" s="914"/>
      <c r="CL64" s="914"/>
      <c r="CM64" s="914"/>
      <c r="CN64" s="914"/>
      <c r="CO64" s="914"/>
      <c r="CP64" s="2324"/>
    </row>
    <row r="65" spans="1:94" ht="12" customHeight="1">
      <c r="A65" s="2330"/>
      <c r="B65" s="2390"/>
      <c r="C65" s="2321" t="s">
        <v>2113</v>
      </c>
      <c r="D65" s="2014"/>
      <c r="E65" s="2014"/>
      <c r="F65" s="2014"/>
      <c r="G65" s="2321"/>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c r="AI65" s="2321"/>
      <c r="AJ65" s="2321"/>
      <c r="AK65" s="2323"/>
      <c r="AL65" s="2321"/>
      <c r="AM65" s="2321"/>
      <c r="AN65" s="2321"/>
      <c r="AO65" s="2012"/>
      <c r="AR65" s="913"/>
      <c r="AT65" s="4198"/>
      <c r="AU65" s="4192"/>
      <c r="AV65" s="4192"/>
      <c r="AW65" s="4192"/>
      <c r="AX65" s="4192"/>
      <c r="AY65" s="4192"/>
      <c r="AZ65" s="4192"/>
      <c r="BA65" s="4192"/>
      <c r="BB65" s="4192"/>
      <c r="BC65" s="4192"/>
      <c r="BD65" s="4192"/>
      <c r="BE65" s="4192"/>
      <c r="BF65" s="4192"/>
      <c r="BG65" s="4192"/>
      <c r="BH65" s="4192"/>
      <c r="BI65" s="4192"/>
      <c r="BJ65" s="4192"/>
      <c r="BK65" s="4192"/>
      <c r="BL65" s="4192"/>
      <c r="BM65" s="4192"/>
      <c r="BN65" s="4192"/>
      <c r="BO65" s="4192"/>
      <c r="BP65" s="4192"/>
      <c r="BQ65" s="4192"/>
      <c r="BR65" s="4192"/>
      <c r="BS65" s="4192"/>
      <c r="BT65" s="4192"/>
      <c r="BU65" s="4192"/>
      <c r="BV65" s="4192"/>
      <c r="BW65" s="4192"/>
      <c r="BX65" s="4192"/>
      <c r="BY65" s="4192"/>
      <c r="BZ65" s="4192"/>
      <c r="CA65" s="4192"/>
      <c r="CB65" s="4192"/>
      <c r="CC65" s="4192"/>
      <c r="CD65" s="4192"/>
      <c r="CE65" s="4192"/>
      <c r="CF65" s="4192"/>
      <c r="CG65" s="4192"/>
      <c r="CH65" s="4193"/>
      <c r="CI65" s="914"/>
      <c r="CJ65" s="914"/>
      <c r="CK65" s="914"/>
      <c r="CL65" s="914"/>
      <c r="CM65" s="914"/>
      <c r="CN65" s="914"/>
      <c r="CO65" s="914"/>
      <c r="CP65" s="2324"/>
    </row>
    <row r="66" spans="1:94" ht="12" customHeight="1">
      <c r="A66" s="2330"/>
      <c r="B66" s="2390"/>
      <c r="C66" s="2321" t="s">
        <v>2114</v>
      </c>
      <c r="D66" s="2014"/>
      <c r="E66" s="2014"/>
      <c r="F66" s="2014"/>
      <c r="G66" s="2321"/>
      <c r="H66" s="2321"/>
      <c r="I66" s="2321"/>
      <c r="J66" s="2321"/>
      <c r="K66" s="2321"/>
      <c r="L66" s="2321"/>
      <c r="M66" s="2321"/>
      <c r="N66" s="2321"/>
      <c r="O66" s="2321"/>
      <c r="P66" s="2321"/>
      <c r="Q66" s="2321"/>
      <c r="R66" s="2321"/>
      <c r="S66" s="2321"/>
      <c r="T66" s="2321"/>
      <c r="U66" s="2321"/>
      <c r="V66" s="2321"/>
      <c r="W66" s="2321"/>
      <c r="X66" s="2321"/>
      <c r="Y66" s="2321"/>
      <c r="Z66" s="2321"/>
      <c r="AA66" s="2321"/>
      <c r="AB66" s="2321"/>
      <c r="AC66" s="2321"/>
      <c r="AD66" s="2321"/>
      <c r="AE66" s="2321"/>
      <c r="AF66" s="2321"/>
      <c r="AG66" s="2321"/>
      <c r="AH66" s="2321"/>
      <c r="AI66" s="2321"/>
      <c r="AJ66" s="2321"/>
      <c r="AK66" s="2323"/>
      <c r="AL66" s="2321"/>
      <c r="AM66" s="2321"/>
      <c r="AN66" s="2321"/>
      <c r="AO66" s="2012"/>
      <c r="AR66" s="913"/>
      <c r="AT66" s="4198"/>
      <c r="AU66" s="4192"/>
      <c r="AV66" s="4192"/>
      <c r="AW66" s="4192"/>
      <c r="AX66" s="4192"/>
      <c r="AY66" s="4192"/>
      <c r="AZ66" s="4192"/>
      <c r="BA66" s="4192"/>
      <c r="BB66" s="4192"/>
      <c r="BC66" s="4192"/>
      <c r="BD66" s="4192"/>
      <c r="BE66" s="4192"/>
      <c r="BF66" s="4192"/>
      <c r="BG66" s="4192"/>
      <c r="BH66" s="4192"/>
      <c r="BI66" s="4192"/>
      <c r="BJ66" s="4192"/>
      <c r="BK66" s="4192"/>
      <c r="BL66" s="4192"/>
      <c r="BM66" s="4192"/>
      <c r="BN66" s="4192"/>
      <c r="BO66" s="4192"/>
      <c r="BP66" s="4192"/>
      <c r="BQ66" s="4192"/>
      <c r="BR66" s="4192"/>
      <c r="BS66" s="4192"/>
      <c r="BT66" s="4192"/>
      <c r="BU66" s="4192"/>
      <c r="BV66" s="4192"/>
      <c r="BW66" s="4192"/>
      <c r="BX66" s="4192"/>
      <c r="BY66" s="4192"/>
      <c r="BZ66" s="4192"/>
      <c r="CA66" s="4192"/>
      <c r="CB66" s="4192"/>
      <c r="CC66" s="4192"/>
      <c r="CD66" s="4192"/>
      <c r="CE66" s="4192"/>
      <c r="CF66" s="4192"/>
      <c r="CG66" s="4192"/>
      <c r="CH66" s="4193"/>
      <c r="CI66" s="914"/>
      <c r="CJ66" s="914"/>
      <c r="CK66" s="914"/>
      <c r="CL66" s="914"/>
      <c r="CM66" s="914"/>
      <c r="CN66" s="914"/>
      <c r="CO66" s="914"/>
      <c r="CP66" s="2324"/>
    </row>
    <row r="67" spans="1:94" ht="12" customHeight="1">
      <c r="A67" s="2330"/>
      <c r="B67" s="2390"/>
      <c r="C67" s="2321" t="s">
        <v>2115</v>
      </c>
      <c r="D67" s="2014"/>
      <c r="E67" s="2014"/>
      <c r="F67" s="2014"/>
      <c r="G67" s="2321"/>
      <c r="H67" s="2321"/>
      <c r="I67" s="2321"/>
      <c r="J67" s="2321"/>
      <c r="K67" s="2321"/>
      <c r="L67" s="2321"/>
      <c r="M67" s="2321"/>
      <c r="N67" s="2321"/>
      <c r="O67" s="2321"/>
      <c r="P67" s="2321"/>
      <c r="Q67" s="2321"/>
      <c r="R67" s="2321"/>
      <c r="S67" s="2321"/>
      <c r="T67" s="2321"/>
      <c r="U67" s="2321"/>
      <c r="V67" s="2321"/>
      <c r="W67" s="2321"/>
      <c r="X67" s="2321"/>
      <c r="Y67" s="2321"/>
      <c r="Z67" s="2321"/>
      <c r="AA67" s="2321"/>
      <c r="AB67" s="2321"/>
      <c r="AC67" s="2321"/>
      <c r="AD67" s="2321"/>
      <c r="AE67" s="2321"/>
      <c r="AF67" s="2321"/>
      <c r="AG67" s="2321"/>
      <c r="AH67" s="2321"/>
      <c r="AI67" s="2321"/>
      <c r="AJ67" s="2321"/>
      <c r="AK67" s="2323"/>
      <c r="AL67" s="2321"/>
      <c r="AM67" s="2321"/>
      <c r="AN67" s="2321"/>
      <c r="AO67" s="2012"/>
      <c r="AR67" s="913"/>
      <c r="AT67" s="4198"/>
      <c r="AU67" s="4192"/>
      <c r="AV67" s="4192"/>
      <c r="AW67" s="4192"/>
      <c r="AX67" s="4192"/>
      <c r="AY67" s="4192"/>
      <c r="AZ67" s="4192"/>
      <c r="BA67" s="4192"/>
      <c r="BB67" s="4192"/>
      <c r="BC67" s="4192"/>
      <c r="BD67" s="4192"/>
      <c r="BE67" s="4192"/>
      <c r="BF67" s="4192"/>
      <c r="BG67" s="4192"/>
      <c r="BH67" s="4192"/>
      <c r="BI67" s="4192"/>
      <c r="BJ67" s="4192"/>
      <c r="BK67" s="4192"/>
      <c r="BL67" s="4192"/>
      <c r="BM67" s="4192"/>
      <c r="BN67" s="4192"/>
      <c r="BO67" s="4192"/>
      <c r="BP67" s="4192"/>
      <c r="BQ67" s="4192"/>
      <c r="BR67" s="4192"/>
      <c r="BS67" s="4192"/>
      <c r="BT67" s="4192"/>
      <c r="BU67" s="4192"/>
      <c r="BV67" s="4192"/>
      <c r="BW67" s="4192"/>
      <c r="BX67" s="4192"/>
      <c r="BY67" s="4192"/>
      <c r="BZ67" s="4192"/>
      <c r="CA67" s="4192"/>
      <c r="CB67" s="4192"/>
      <c r="CC67" s="4192"/>
      <c r="CD67" s="4192"/>
      <c r="CE67" s="4192"/>
      <c r="CF67" s="4192"/>
      <c r="CG67" s="4192"/>
      <c r="CH67" s="4193"/>
      <c r="CI67" s="914"/>
      <c r="CJ67" s="914"/>
      <c r="CK67" s="914"/>
      <c r="CL67" s="914"/>
      <c r="CM67" s="914"/>
      <c r="CN67" s="914"/>
      <c r="CO67" s="914"/>
      <c r="CP67" s="2324"/>
    </row>
    <row r="68" spans="1:94" ht="12" customHeight="1">
      <c r="A68" s="2330"/>
      <c r="B68" s="2390"/>
      <c r="C68" s="2321" t="s">
        <v>2116</v>
      </c>
      <c r="D68" s="2014"/>
      <c r="E68" s="2014"/>
      <c r="F68" s="2014"/>
      <c r="G68" s="2321"/>
      <c r="H68" s="2321"/>
      <c r="I68" s="2321"/>
      <c r="J68" s="2321"/>
      <c r="K68" s="2321"/>
      <c r="L68" s="2321"/>
      <c r="M68" s="2321"/>
      <c r="N68" s="2321"/>
      <c r="O68" s="2321"/>
      <c r="P68" s="2321"/>
      <c r="Q68" s="2321"/>
      <c r="R68" s="2321"/>
      <c r="S68" s="2321"/>
      <c r="T68" s="2321"/>
      <c r="U68" s="2321"/>
      <c r="V68" s="2321"/>
      <c r="W68" s="2321"/>
      <c r="X68" s="2321"/>
      <c r="Y68" s="2321"/>
      <c r="Z68" s="2321"/>
      <c r="AA68" s="2321"/>
      <c r="AB68" s="2321"/>
      <c r="AC68" s="2321"/>
      <c r="AD68" s="2321"/>
      <c r="AE68" s="2321"/>
      <c r="AF68" s="2321"/>
      <c r="AG68" s="2321"/>
      <c r="AH68" s="2321"/>
      <c r="AI68" s="2321"/>
      <c r="AJ68" s="2321"/>
      <c r="AK68" s="2323"/>
      <c r="AL68" s="2321"/>
      <c r="AM68" s="2321"/>
      <c r="AN68" s="2321"/>
      <c r="AO68" s="2012"/>
      <c r="AR68" s="913"/>
      <c r="AT68" s="4198"/>
      <c r="AU68" s="4192"/>
      <c r="AV68" s="4192"/>
      <c r="AW68" s="4192"/>
      <c r="AX68" s="4192"/>
      <c r="AY68" s="4192"/>
      <c r="AZ68" s="4192"/>
      <c r="BA68" s="4192"/>
      <c r="BB68" s="4192"/>
      <c r="BC68" s="4192"/>
      <c r="BD68" s="4192"/>
      <c r="BE68" s="4192"/>
      <c r="BF68" s="4192"/>
      <c r="BG68" s="4192"/>
      <c r="BH68" s="4192"/>
      <c r="BI68" s="4192"/>
      <c r="BJ68" s="4192"/>
      <c r="BK68" s="4192"/>
      <c r="BL68" s="4192"/>
      <c r="BM68" s="4192"/>
      <c r="BN68" s="4192"/>
      <c r="BO68" s="4192"/>
      <c r="BP68" s="4192"/>
      <c r="BQ68" s="4192"/>
      <c r="BR68" s="4192"/>
      <c r="BS68" s="4192"/>
      <c r="BT68" s="4192"/>
      <c r="BU68" s="4192"/>
      <c r="BV68" s="4192"/>
      <c r="BW68" s="4192"/>
      <c r="BX68" s="4192"/>
      <c r="BY68" s="4192"/>
      <c r="BZ68" s="4192"/>
      <c r="CA68" s="4192"/>
      <c r="CB68" s="4192"/>
      <c r="CC68" s="4192"/>
      <c r="CD68" s="4192"/>
      <c r="CE68" s="4192"/>
      <c r="CF68" s="4192"/>
      <c r="CG68" s="4192"/>
      <c r="CH68" s="4193"/>
      <c r="CI68" s="914"/>
      <c r="CJ68" s="914"/>
      <c r="CK68" s="914"/>
      <c r="CL68" s="914"/>
      <c r="CM68" s="914"/>
      <c r="CN68" s="914"/>
      <c r="CO68" s="914"/>
      <c r="CP68" s="2324"/>
    </row>
    <row r="69" spans="1:94" ht="12" customHeight="1">
      <c r="A69" s="2330"/>
      <c r="B69" s="4194" t="s">
        <v>714</v>
      </c>
      <c r="C69" s="4194"/>
      <c r="D69" s="2321" t="s">
        <v>1800</v>
      </c>
      <c r="E69" s="2014"/>
      <c r="F69" s="2014"/>
      <c r="G69" s="2014"/>
      <c r="H69" s="2014"/>
      <c r="I69" s="2014"/>
      <c r="J69" s="2014"/>
      <c r="K69" s="2014"/>
      <c r="L69" s="2321"/>
      <c r="M69" s="2321"/>
      <c r="N69" s="2321"/>
      <c r="O69" s="2321"/>
      <c r="P69" s="2321"/>
      <c r="Q69" s="2321"/>
      <c r="R69" s="2321"/>
      <c r="S69" s="2321"/>
      <c r="T69" s="2321"/>
      <c r="U69" s="2321"/>
      <c r="V69" s="2321"/>
      <c r="W69" s="2321"/>
      <c r="X69" s="2321"/>
      <c r="Y69" s="2321"/>
      <c r="Z69" s="2321"/>
      <c r="AA69" s="2321"/>
      <c r="AB69" s="2321"/>
      <c r="AC69" s="2321"/>
      <c r="AD69" s="2321"/>
      <c r="AE69" s="2321"/>
      <c r="AF69" s="2321"/>
      <c r="AG69" s="2321"/>
      <c r="AH69" s="2321"/>
      <c r="AI69" s="2321"/>
      <c r="AJ69" s="2321"/>
      <c r="AK69" s="2321"/>
      <c r="AL69" s="2323"/>
      <c r="AM69" s="2321"/>
      <c r="AN69" s="2321"/>
      <c r="AO69" s="2321"/>
      <c r="AP69" s="2012"/>
      <c r="AR69" s="913"/>
      <c r="AT69" s="4198"/>
      <c r="AU69" s="4192"/>
      <c r="AV69" s="4192"/>
      <c r="AW69" s="4192"/>
      <c r="AX69" s="4192"/>
      <c r="AY69" s="4192"/>
      <c r="AZ69" s="4192"/>
      <c r="BA69" s="4192"/>
      <c r="BB69" s="4192"/>
      <c r="BC69" s="4192"/>
      <c r="BD69" s="4192"/>
      <c r="BE69" s="4192"/>
      <c r="BF69" s="4192"/>
      <c r="BG69" s="4192"/>
      <c r="BH69" s="4192"/>
      <c r="BI69" s="4192"/>
      <c r="BJ69" s="4192"/>
      <c r="BK69" s="4192"/>
      <c r="BL69" s="4192"/>
      <c r="BM69" s="4192"/>
      <c r="BN69" s="4192"/>
      <c r="BO69" s="4192"/>
      <c r="BP69" s="4192"/>
      <c r="BQ69" s="4192"/>
      <c r="BR69" s="4192"/>
      <c r="BS69" s="4192"/>
      <c r="BT69" s="4192"/>
      <c r="BU69" s="4192"/>
      <c r="BV69" s="4192"/>
      <c r="BW69" s="4192"/>
      <c r="BX69" s="4192"/>
      <c r="BY69" s="4192"/>
      <c r="BZ69" s="4192"/>
      <c r="CA69" s="4192"/>
      <c r="CB69" s="4192"/>
      <c r="CC69" s="4192"/>
      <c r="CD69" s="4192"/>
      <c r="CE69" s="4192"/>
      <c r="CF69" s="4192"/>
      <c r="CG69" s="4192"/>
      <c r="CH69" s="4193"/>
      <c r="CI69" s="914"/>
      <c r="CJ69" s="914"/>
      <c r="CK69" s="914"/>
      <c r="CL69" s="914"/>
      <c r="CM69" s="914"/>
      <c r="CN69" s="914"/>
      <c r="CO69" s="914"/>
      <c r="CP69" s="2324"/>
    </row>
    <row r="70" spans="1:94" ht="12" customHeight="1">
      <c r="A70" s="2330"/>
      <c r="B70" s="4194" t="s">
        <v>259</v>
      </c>
      <c r="C70" s="4194"/>
      <c r="D70" s="2014" t="s">
        <v>1799</v>
      </c>
      <c r="E70" s="2014"/>
      <c r="F70" s="2014"/>
      <c r="G70" s="2014"/>
      <c r="H70" s="2014"/>
      <c r="I70" s="2014"/>
      <c r="J70" s="2014"/>
      <c r="K70" s="2014"/>
      <c r="L70" s="2014"/>
      <c r="M70" s="2014"/>
      <c r="N70" s="2014"/>
      <c r="O70" s="2014"/>
      <c r="P70" s="2014"/>
      <c r="Q70" s="2014"/>
      <c r="R70" s="2014"/>
      <c r="S70" s="2014"/>
      <c r="T70" s="2014"/>
      <c r="U70" s="2014"/>
      <c r="V70" s="2014"/>
      <c r="W70" s="2014"/>
      <c r="X70" s="2014"/>
      <c r="Y70" s="2014"/>
      <c r="Z70" s="2014"/>
      <c r="AA70" s="2014"/>
      <c r="AB70" s="2014"/>
      <c r="AC70" s="2014"/>
      <c r="AD70" s="2014"/>
      <c r="AE70" s="2014"/>
      <c r="AF70" s="2014"/>
      <c r="AG70" s="2014"/>
      <c r="AH70" s="2323"/>
      <c r="AI70" s="2014"/>
      <c r="AJ70" s="2014"/>
      <c r="AK70" s="2323"/>
      <c r="AL70" s="2323"/>
      <c r="AM70" s="2014"/>
      <c r="AN70" s="2016"/>
      <c r="AO70" s="2405"/>
      <c r="AR70" s="913"/>
      <c r="AT70" s="4198"/>
      <c r="AU70" s="4192"/>
      <c r="AV70" s="4192"/>
      <c r="AW70" s="4192"/>
      <c r="AX70" s="4192"/>
      <c r="AY70" s="4192"/>
      <c r="AZ70" s="4192"/>
      <c r="BA70" s="4192"/>
      <c r="BB70" s="4192"/>
      <c r="BC70" s="4192"/>
      <c r="BD70" s="4192"/>
      <c r="BE70" s="4192"/>
      <c r="BF70" s="4192"/>
      <c r="BG70" s="4192"/>
      <c r="BH70" s="4192"/>
      <c r="BI70" s="4192"/>
      <c r="BJ70" s="4192"/>
      <c r="BK70" s="4192"/>
      <c r="BL70" s="4192"/>
      <c r="BM70" s="4192"/>
      <c r="BN70" s="4192"/>
      <c r="BO70" s="4192"/>
      <c r="BP70" s="4192"/>
      <c r="BQ70" s="4192"/>
      <c r="BR70" s="4192"/>
      <c r="BS70" s="4192"/>
      <c r="BT70" s="4192"/>
      <c r="BU70" s="4192"/>
      <c r="BV70" s="4192"/>
      <c r="BW70" s="4192"/>
      <c r="BX70" s="4192"/>
      <c r="BY70" s="4192"/>
      <c r="BZ70" s="4192"/>
      <c r="CA70" s="4192"/>
      <c r="CB70" s="4192"/>
      <c r="CC70" s="4192"/>
      <c r="CD70" s="4192"/>
      <c r="CE70" s="4192"/>
      <c r="CF70" s="4192"/>
      <c r="CG70" s="4192"/>
      <c r="CH70" s="4193"/>
      <c r="CI70" s="914"/>
      <c r="CJ70" s="914"/>
      <c r="CK70" s="914"/>
      <c r="CL70" s="914"/>
      <c r="CM70" s="914"/>
      <c r="CN70" s="914"/>
      <c r="CO70" s="914"/>
      <c r="CP70" s="2324"/>
    </row>
    <row r="71" spans="1:94" ht="12" customHeight="1">
      <c r="A71" s="2330"/>
      <c r="B71" s="4194" t="s">
        <v>1774</v>
      </c>
      <c r="C71" s="4194"/>
      <c r="D71" s="3985" t="s">
        <v>1775</v>
      </c>
      <c r="E71" s="3985"/>
      <c r="F71" s="3985"/>
      <c r="G71" s="3985"/>
      <c r="H71" s="3985"/>
      <c r="I71" s="3985"/>
      <c r="J71" s="3985"/>
      <c r="K71" s="3985"/>
      <c r="L71" s="3985"/>
      <c r="M71" s="3985"/>
      <c r="N71" s="3985"/>
      <c r="O71" s="3985"/>
      <c r="P71" s="3985"/>
      <c r="Q71" s="3985"/>
      <c r="R71" s="3985"/>
      <c r="S71" s="3985"/>
      <c r="T71" s="3985"/>
      <c r="U71" s="3985"/>
      <c r="V71" s="3985"/>
      <c r="W71" s="3985"/>
      <c r="X71" s="3985"/>
      <c r="Y71" s="3985"/>
      <c r="Z71" s="3985"/>
      <c r="AA71" s="3985"/>
      <c r="AB71" s="3985"/>
      <c r="AC71" s="3985"/>
      <c r="AD71" s="3985"/>
      <c r="AE71" s="3985"/>
      <c r="AF71" s="3985"/>
      <c r="AG71" s="3985"/>
      <c r="AH71" s="3985"/>
      <c r="AI71" s="3985"/>
      <c r="AJ71" s="3985"/>
      <c r="AK71" s="3985"/>
      <c r="AL71" s="3985"/>
      <c r="AM71" s="3985"/>
      <c r="AN71" s="3985"/>
      <c r="AO71" s="3985"/>
      <c r="AP71" s="3985"/>
      <c r="AQ71" s="3985"/>
      <c r="AR71" s="3986"/>
      <c r="AT71" s="4198"/>
      <c r="AU71" s="4192"/>
      <c r="AV71" s="4192"/>
      <c r="AW71" s="4192"/>
      <c r="AX71" s="4192"/>
      <c r="AY71" s="4192"/>
      <c r="AZ71" s="4192"/>
      <c r="BA71" s="4192"/>
      <c r="BB71" s="4192"/>
      <c r="BC71" s="4192"/>
      <c r="BD71" s="4192"/>
      <c r="BE71" s="4192"/>
      <c r="BF71" s="4192"/>
      <c r="BG71" s="4192"/>
      <c r="BH71" s="4192"/>
      <c r="BI71" s="4192"/>
      <c r="BJ71" s="4192"/>
      <c r="BK71" s="4192"/>
      <c r="BL71" s="4192"/>
      <c r="BM71" s="4192"/>
      <c r="BN71" s="4192"/>
      <c r="BO71" s="4192"/>
      <c r="BP71" s="4192"/>
      <c r="BQ71" s="4192"/>
      <c r="BR71" s="4192"/>
      <c r="BS71" s="4192"/>
      <c r="BT71" s="4192"/>
      <c r="BU71" s="4192"/>
      <c r="BV71" s="4192"/>
      <c r="BW71" s="4192"/>
      <c r="BX71" s="4192"/>
      <c r="BY71" s="4192"/>
      <c r="BZ71" s="4192"/>
      <c r="CA71" s="4192"/>
      <c r="CB71" s="4192"/>
      <c r="CC71" s="4192"/>
      <c r="CD71" s="4192"/>
      <c r="CE71" s="4192"/>
      <c r="CF71" s="4192"/>
      <c r="CG71" s="4192"/>
      <c r="CH71" s="4193"/>
      <c r="CI71" s="914"/>
      <c r="CJ71" s="914"/>
      <c r="CK71" s="914"/>
      <c r="CL71" s="914"/>
      <c r="CM71" s="914"/>
      <c r="CN71" s="914"/>
      <c r="CO71" s="914"/>
      <c r="CP71" s="2324"/>
    </row>
    <row r="72" spans="1:94" ht="12" customHeight="1">
      <c r="A72" s="942"/>
      <c r="C72" s="2344"/>
      <c r="D72" s="2344"/>
      <c r="E72" s="2323"/>
      <c r="F72" s="2323"/>
      <c r="G72" s="2323"/>
      <c r="H72" s="2323"/>
      <c r="I72" s="2323"/>
      <c r="J72" s="2323"/>
      <c r="K72" s="2323"/>
      <c r="L72" s="2323"/>
      <c r="M72" s="2323"/>
      <c r="N72" s="2323"/>
      <c r="O72" s="2323"/>
      <c r="P72" s="2323"/>
      <c r="Q72" s="2323"/>
      <c r="R72" s="2323"/>
      <c r="S72" s="2323"/>
      <c r="T72" s="2323"/>
      <c r="U72" s="2323"/>
      <c r="V72" s="2323"/>
      <c r="W72" s="2323"/>
      <c r="X72" s="2323"/>
      <c r="Y72" s="2323"/>
      <c r="Z72" s="2323"/>
      <c r="AA72" s="2323"/>
      <c r="AB72" s="2323"/>
      <c r="AC72" s="2323"/>
      <c r="AD72" s="2323"/>
      <c r="AE72" s="2323"/>
      <c r="AH72" s="2395" t="s">
        <v>172</v>
      </c>
      <c r="AI72" s="4202" t="s">
        <v>2266</v>
      </c>
      <c r="AJ72" s="4202"/>
      <c r="AK72" s="4202"/>
      <c r="AL72" s="4202"/>
      <c r="AM72" s="4202"/>
      <c r="AN72" s="4202"/>
      <c r="AO72" s="4202"/>
      <c r="AP72" s="4202"/>
      <c r="AQ72" s="4202"/>
      <c r="AR72" s="4203"/>
      <c r="AT72" s="4198"/>
      <c r="AU72" s="4192"/>
      <c r="AV72" s="4192"/>
      <c r="AW72" s="4192"/>
      <c r="AX72" s="4192"/>
      <c r="AY72" s="4192"/>
      <c r="AZ72" s="4192"/>
      <c r="BA72" s="4192"/>
      <c r="BB72" s="4192"/>
      <c r="BC72" s="4192"/>
      <c r="BD72" s="4192"/>
      <c r="BE72" s="4192"/>
      <c r="BF72" s="4192"/>
      <c r="BG72" s="4192"/>
      <c r="BH72" s="4192"/>
      <c r="BI72" s="4192"/>
      <c r="BJ72" s="4192"/>
      <c r="BK72" s="4192"/>
      <c r="BL72" s="4192"/>
      <c r="BM72" s="4192"/>
      <c r="BN72" s="4192"/>
      <c r="BO72" s="4192"/>
      <c r="BP72" s="4192"/>
      <c r="BQ72" s="4192"/>
      <c r="BR72" s="4192"/>
      <c r="BS72" s="4192"/>
      <c r="BT72" s="4192"/>
      <c r="BU72" s="4192"/>
      <c r="BV72" s="4192"/>
      <c r="BW72" s="4192"/>
      <c r="BX72" s="4192"/>
      <c r="BY72" s="4192"/>
      <c r="BZ72" s="4192"/>
      <c r="CA72" s="4192"/>
      <c r="CB72" s="4192"/>
      <c r="CC72" s="4192"/>
      <c r="CD72" s="4192"/>
      <c r="CE72" s="4192"/>
      <c r="CF72" s="4192"/>
      <c r="CG72" s="4192"/>
      <c r="CH72" s="4193"/>
      <c r="CI72" s="914"/>
      <c r="CJ72" s="914"/>
      <c r="CK72" s="914"/>
      <c r="CL72" s="914"/>
      <c r="CM72" s="914"/>
      <c r="CN72" s="914"/>
      <c r="CO72" s="914"/>
      <c r="CP72" s="2324"/>
    </row>
    <row r="73" spans="1:94" ht="12" customHeight="1">
      <c r="A73" s="942"/>
      <c r="C73" s="2344"/>
      <c r="D73" s="2344"/>
      <c r="E73" s="2323"/>
      <c r="F73" s="2323"/>
      <c r="G73" s="2323"/>
      <c r="H73" s="2323"/>
      <c r="I73" s="2323"/>
      <c r="J73" s="2323"/>
      <c r="K73" s="2323"/>
      <c r="L73" s="2323"/>
      <c r="M73" s="2323"/>
      <c r="N73" s="2323"/>
      <c r="O73" s="2323"/>
      <c r="P73" s="2323"/>
      <c r="Q73" s="2323"/>
      <c r="R73" s="2323"/>
      <c r="S73" s="2323"/>
      <c r="T73" s="2323"/>
      <c r="U73" s="2323"/>
      <c r="V73" s="2323"/>
      <c r="W73" s="2323"/>
      <c r="X73" s="2323"/>
      <c r="Y73" s="2323"/>
      <c r="Z73" s="2323"/>
      <c r="AA73" s="2323"/>
      <c r="AB73" s="2323"/>
      <c r="AC73" s="2323"/>
      <c r="AD73" s="2323"/>
      <c r="AE73" s="2323"/>
      <c r="AH73" s="2395"/>
      <c r="AI73" s="4202"/>
      <c r="AJ73" s="4202"/>
      <c r="AK73" s="4202"/>
      <c r="AL73" s="4202"/>
      <c r="AM73" s="4202"/>
      <c r="AN73" s="4202"/>
      <c r="AO73" s="4202"/>
      <c r="AP73" s="4202"/>
      <c r="AQ73" s="4202"/>
      <c r="AR73" s="4203"/>
      <c r="AT73" s="4198"/>
      <c r="AU73" s="4192"/>
      <c r="AV73" s="4192"/>
      <c r="AW73" s="4192"/>
      <c r="AX73" s="4192"/>
      <c r="AY73" s="4192"/>
      <c r="AZ73" s="4192"/>
      <c r="BA73" s="4192"/>
      <c r="BB73" s="4192"/>
      <c r="BC73" s="4192"/>
      <c r="BD73" s="4192"/>
      <c r="BE73" s="4192"/>
      <c r="BF73" s="4192"/>
      <c r="BG73" s="4192"/>
      <c r="BH73" s="4192"/>
      <c r="BI73" s="4192"/>
      <c r="BJ73" s="4192"/>
      <c r="BK73" s="4192"/>
      <c r="BL73" s="4192"/>
      <c r="BM73" s="4192"/>
      <c r="BN73" s="4192"/>
      <c r="BO73" s="4192"/>
      <c r="BP73" s="4192"/>
      <c r="BQ73" s="4192"/>
      <c r="BR73" s="4192"/>
      <c r="BS73" s="4192"/>
      <c r="BT73" s="4192"/>
      <c r="BU73" s="4192"/>
      <c r="BV73" s="4192"/>
      <c r="BW73" s="4192"/>
      <c r="BX73" s="4192"/>
      <c r="BY73" s="4192"/>
      <c r="BZ73" s="4192"/>
      <c r="CA73" s="4192"/>
      <c r="CB73" s="4192"/>
      <c r="CC73" s="4192"/>
      <c r="CD73" s="4192"/>
      <c r="CE73" s="4192"/>
      <c r="CF73" s="4192"/>
      <c r="CG73" s="4192"/>
      <c r="CH73" s="4193"/>
      <c r="CI73" s="914"/>
      <c r="CJ73" s="914"/>
      <c r="CK73" s="914"/>
      <c r="CL73" s="914"/>
      <c r="CM73" s="914"/>
      <c r="CN73" s="914"/>
      <c r="CO73" s="914"/>
      <c r="CP73" s="2324"/>
    </row>
    <row r="74" spans="1:94" ht="12" customHeight="1">
      <c r="A74" s="942"/>
      <c r="C74" s="2344"/>
      <c r="D74" s="2344"/>
      <c r="E74" s="2323"/>
      <c r="F74" s="2323"/>
      <c r="G74" s="2323"/>
      <c r="H74" s="2323"/>
      <c r="I74" s="2323"/>
      <c r="J74" s="2323"/>
      <c r="K74" s="2323"/>
      <c r="L74" s="2323"/>
      <c r="M74" s="2323"/>
      <c r="N74" s="2323"/>
      <c r="O74" s="2323"/>
      <c r="P74" s="2323"/>
      <c r="Q74" s="2323"/>
      <c r="R74" s="2323"/>
      <c r="S74" s="2323"/>
      <c r="T74" s="2323"/>
      <c r="U74" s="2323"/>
      <c r="V74" s="2323"/>
      <c r="W74" s="2323"/>
      <c r="X74" s="2323"/>
      <c r="Y74" s="2323"/>
      <c r="Z74" s="2323"/>
      <c r="AA74" s="2323"/>
      <c r="AB74" s="2323"/>
      <c r="AC74" s="2323"/>
      <c r="AD74" s="2323"/>
      <c r="AE74" s="2323"/>
      <c r="AH74" s="2395"/>
      <c r="AI74" s="4202"/>
      <c r="AJ74" s="4202"/>
      <c r="AK74" s="4202"/>
      <c r="AL74" s="4202"/>
      <c r="AM74" s="4202"/>
      <c r="AN74" s="4202"/>
      <c r="AO74" s="4202"/>
      <c r="AP74" s="4202"/>
      <c r="AQ74" s="4202"/>
      <c r="AR74" s="4203"/>
      <c r="AT74" s="4198"/>
      <c r="AU74" s="4192"/>
      <c r="AV74" s="4192"/>
      <c r="AW74" s="4192"/>
      <c r="AX74" s="4192"/>
      <c r="AY74" s="4192"/>
      <c r="AZ74" s="4192"/>
      <c r="BA74" s="4192"/>
      <c r="BB74" s="4192"/>
      <c r="BC74" s="4192"/>
      <c r="BD74" s="4192"/>
      <c r="BE74" s="4192"/>
      <c r="BF74" s="4192"/>
      <c r="BG74" s="4192"/>
      <c r="BH74" s="4192"/>
      <c r="BI74" s="4192"/>
      <c r="BJ74" s="4192"/>
      <c r="BK74" s="4192"/>
      <c r="BL74" s="4192"/>
      <c r="BM74" s="4192"/>
      <c r="BN74" s="4192"/>
      <c r="BO74" s="4192"/>
      <c r="BP74" s="4192"/>
      <c r="BQ74" s="4192"/>
      <c r="BR74" s="4192"/>
      <c r="BS74" s="4192"/>
      <c r="BT74" s="4192"/>
      <c r="BU74" s="4192"/>
      <c r="BV74" s="4192"/>
      <c r="BW74" s="4192"/>
      <c r="BX74" s="4192"/>
      <c r="BY74" s="4192"/>
      <c r="BZ74" s="4192"/>
      <c r="CA74" s="4192"/>
      <c r="CB74" s="4192"/>
      <c r="CC74" s="4192"/>
      <c r="CD74" s="4192"/>
      <c r="CE74" s="4192"/>
      <c r="CF74" s="4192"/>
      <c r="CG74" s="4192"/>
      <c r="CH74" s="4193"/>
      <c r="CI74" s="914"/>
      <c r="CJ74" s="914"/>
      <c r="CK74" s="914"/>
      <c r="CL74" s="914"/>
      <c r="CM74" s="914"/>
      <c r="CN74" s="914"/>
      <c r="CO74" s="914"/>
      <c r="CP74" s="2324"/>
    </row>
    <row r="75" spans="1:94" ht="12" customHeight="1">
      <c r="A75" s="942"/>
      <c r="C75" s="2344"/>
      <c r="D75" s="2344"/>
      <c r="E75" s="2323"/>
      <c r="F75" s="2323"/>
      <c r="G75" s="2323"/>
      <c r="H75" s="2323"/>
      <c r="I75" s="2323"/>
      <c r="J75" s="2323"/>
      <c r="K75" s="2323"/>
      <c r="L75" s="2323"/>
      <c r="M75" s="2323"/>
      <c r="N75" s="2323"/>
      <c r="O75" s="2323"/>
      <c r="P75" s="2323"/>
      <c r="Q75" s="2323"/>
      <c r="R75" s="2323"/>
      <c r="S75" s="2323"/>
      <c r="T75" s="2323"/>
      <c r="U75" s="2323"/>
      <c r="V75" s="2323"/>
      <c r="W75" s="2323"/>
      <c r="X75" s="2323"/>
      <c r="Y75" s="2323"/>
      <c r="Z75" s="2323"/>
      <c r="AA75" s="2323"/>
      <c r="AB75" s="2323"/>
      <c r="AC75" s="2323"/>
      <c r="AD75" s="2323"/>
      <c r="AE75" s="2323"/>
      <c r="AH75" s="2395"/>
      <c r="AI75" s="4202"/>
      <c r="AJ75" s="4202"/>
      <c r="AK75" s="4202"/>
      <c r="AL75" s="4202"/>
      <c r="AM75" s="4202"/>
      <c r="AN75" s="4202"/>
      <c r="AO75" s="4202"/>
      <c r="AP75" s="4202"/>
      <c r="AQ75" s="4202"/>
      <c r="AR75" s="4203"/>
      <c r="AT75" s="4198"/>
      <c r="AU75" s="4192"/>
      <c r="AV75" s="4192"/>
      <c r="AW75" s="4192"/>
      <c r="AX75" s="4192"/>
      <c r="AY75" s="4192"/>
      <c r="AZ75" s="4192"/>
      <c r="BA75" s="4192"/>
      <c r="BB75" s="4192"/>
      <c r="BC75" s="4192"/>
      <c r="BD75" s="4192"/>
      <c r="BE75" s="4192"/>
      <c r="BF75" s="4192"/>
      <c r="BG75" s="4192"/>
      <c r="BH75" s="4192"/>
      <c r="BI75" s="4192"/>
      <c r="BJ75" s="4192"/>
      <c r="BK75" s="4192"/>
      <c r="BL75" s="4192"/>
      <c r="BM75" s="4192"/>
      <c r="BN75" s="4192"/>
      <c r="BO75" s="4192"/>
      <c r="BP75" s="4192"/>
      <c r="BQ75" s="4192"/>
      <c r="BR75" s="4192"/>
      <c r="BS75" s="4192"/>
      <c r="BT75" s="4192"/>
      <c r="BU75" s="4192"/>
      <c r="BV75" s="4192"/>
      <c r="BW75" s="4192"/>
      <c r="BX75" s="4192"/>
      <c r="BY75" s="4192"/>
      <c r="BZ75" s="4192"/>
      <c r="CA75" s="4192"/>
      <c r="CB75" s="4192"/>
      <c r="CC75" s="4192"/>
      <c r="CD75" s="4192"/>
      <c r="CE75" s="4192"/>
      <c r="CF75" s="4192"/>
      <c r="CG75" s="4192"/>
      <c r="CH75" s="4193"/>
      <c r="CI75" s="914"/>
      <c r="CJ75" s="914"/>
      <c r="CK75" s="914"/>
      <c r="CL75" s="914"/>
      <c r="CM75" s="914"/>
      <c r="CN75" s="914"/>
      <c r="CO75" s="914"/>
      <c r="CP75" s="2324"/>
    </row>
    <row r="76" spans="1:94" ht="12" customHeight="1" thickBot="1">
      <c r="A76" s="2221"/>
      <c r="B76" s="2222"/>
      <c r="C76" s="2067"/>
      <c r="D76" s="2067"/>
      <c r="E76" s="2067"/>
      <c r="F76" s="2067"/>
      <c r="G76" s="2067"/>
      <c r="H76" s="2067"/>
      <c r="I76" s="2067"/>
      <c r="J76" s="2067"/>
      <c r="K76" s="2067"/>
      <c r="L76" s="2067"/>
      <c r="M76" s="2067"/>
      <c r="N76" s="2067"/>
      <c r="O76" s="2067"/>
      <c r="P76" s="2067"/>
      <c r="Q76" s="2067"/>
      <c r="R76" s="2067"/>
      <c r="S76" s="2067"/>
      <c r="T76" s="2067"/>
      <c r="U76" s="2067"/>
      <c r="V76" s="2067"/>
      <c r="W76" s="2067"/>
      <c r="X76" s="2067"/>
      <c r="Y76" s="2067"/>
      <c r="Z76" s="2067"/>
      <c r="AA76" s="2067"/>
      <c r="AB76" s="2067"/>
      <c r="AC76" s="2067"/>
      <c r="AD76" s="2067"/>
      <c r="AE76" s="2067"/>
      <c r="AF76" s="2067"/>
      <c r="AH76" s="2398"/>
      <c r="AI76" s="4204"/>
      <c r="AJ76" s="4204"/>
      <c r="AK76" s="4204"/>
      <c r="AL76" s="4204"/>
      <c r="AM76" s="4204"/>
      <c r="AN76" s="4204"/>
      <c r="AO76" s="4204"/>
      <c r="AP76" s="4204"/>
      <c r="AQ76" s="4204"/>
      <c r="AR76" s="4205"/>
      <c r="AT76" s="4198"/>
      <c r="AU76" s="4192"/>
      <c r="AV76" s="4192"/>
      <c r="AW76" s="4192"/>
      <c r="AX76" s="4192"/>
      <c r="AY76" s="4192"/>
      <c r="AZ76" s="4192"/>
      <c r="BA76" s="4192"/>
      <c r="BB76" s="4192"/>
      <c r="BC76" s="4192"/>
      <c r="BD76" s="4192"/>
      <c r="BE76" s="4192"/>
      <c r="BF76" s="4192"/>
      <c r="BG76" s="4192"/>
      <c r="BH76" s="4192"/>
      <c r="BI76" s="4192"/>
      <c r="BJ76" s="4192"/>
      <c r="BK76" s="4192"/>
      <c r="BL76" s="4192"/>
      <c r="BM76" s="4192"/>
      <c r="BN76" s="4192"/>
      <c r="BO76" s="4192"/>
      <c r="BP76" s="4192"/>
      <c r="BQ76" s="4192"/>
      <c r="BR76" s="4192"/>
      <c r="BS76" s="4192"/>
      <c r="BT76" s="4192"/>
      <c r="BU76" s="4192"/>
      <c r="BV76" s="4192"/>
      <c r="BW76" s="4192"/>
      <c r="BX76" s="4192"/>
      <c r="BY76" s="4192"/>
      <c r="BZ76" s="4192"/>
      <c r="CA76" s="4192"/>
      <c r="CB76" s="4192"/>
      <c r="CC76" s="4192"/>
      <c r="CD76" s="4192"/>
      <c r="CE76" s="4192"/>
      <c r="CF76" s="4192"/>
      <c r="CG76" s="4192"/>
      <c r="CH76" s="4193"/>
      <c r="CI76" s="914"/>
      <c r="CJ76" s="914"/>
      <c r="CK76" s="914"/>
      <c r="CL76" s="914"/>
      <c r="CM76" s="914"/>
      <c r="CN76" s="914"/>
      <c r="CO76" s="914"/>
      <c r="CP76" s="2324"/>
    </row>
    <row r="77" spans="1:94" ht="12" customHeight="1">
      <c r="AT77" s="4198"/>
      <c r="AU77" s="4192"/>
      <c r="AV77" s="4192"/>
      <c r="AW77" s="4192"/>
      <c r="AX77" s="4192"/>
      <c r="AY77" s="4192"/>
      <c r="AZ77" s="4192"/>
      <c r="BA77" s="4192"/>
      <c r="BB77" s="4192"/>
      <c r="BC77" s="4192"/>
      <c r="BD77" s="4192"/>
      <c r="BE77" s="4192"/>
      <c r="BF77" s="4192"/>
      <c r="BG77" s="4192"/>
      <c r="BH77" s="4192"/>
      <c r="BI77" s="4192"/>
      <c r="BJ77" s="4192"/>
      <c r="BK77" s="4192"/>
      <c r="BL77" s="4192"/>
      <c r="BM77" s="4192"/>
      <c r="BN77" s="4192"/>
      <c r="BO77" s="4192"/>
      <c r="BP77" s="4192"/>
      <c r="BQ77" s="4192"/>
      <c r="BR77" s="4192"/>
      <c r="BS77" s="4192"/>
      <c r="BT77" s="4192"/>
      <c r="BU77" s="4192"/>
      <c r="BV77" s="4192"/>
      <c r="BW77" s="4192"/>
      <c r="BX77" s="4192"/>
      <c r="BY77" s="4192"/>
      <c r="BZ77" s="4192"/>
      <c r="CA77" s="4192"/>
      <c r="CB77" s="4192"/>
      <c r="CC77" s="4192"/>
      <c r="CD77" s="4192"/>
      <c r="CE77" s="4192"/>
      <c r="CF77" s="4192"/>
      <c r="CG77" s="4192"/>
      <c r="CH77" s="4193"/>
      <c r="CI77" s="914"/>
      <c r="CJ77" s="914"/>
      <c r="CK77" s="914"/>
      <c r="CL77" s="914"/>
      <c r="CM77" s="914"/>
      <c r="CN77" s="914"/>
      <c r="CO77" s="914"/>
      <c r="CP77" s="2324"/>
    </row>
    <row r="78" spans="1:94" ht="12" customHeight="1">
      <c r="AT78" s="4198"/>
      <c r="AU78" s="4192"/>
      <c r="AV78" s="4192"/>
      <c r="AW78" s="4192"/>
      <c r="AX78" s="4192"/>
      <c r="AY78" s="4192"/>
      <c r="AZ78" s="4192"/>
      <c r="BA78" s="4192"/>
      <c r="BB78" s="4192"/>
      <c r="BC78" s="4192"/>
      <c r="BD78" s="4192"/>
      <c r="BE78" s="4192"/>
      <c r="BF78" s="4192"/>
      <c r="BG78" s="4192"/>
      <c r="BH78" s="4192"/>
      <c r="BI78" s="4192"/>
      <c r="BJ78" s="4192"/>
      <c r="BK78" s="4192"/>
      <c r="BL78" s="4192"/>
      <c r="BM78" s="4192"/>
      <c r="BN78" s="4192"/>
      <c r="BO78" s="4192"/>
      <c r="BP78" s="4192"/>
      <c r="BQ78" s="4192"/>
      <c r="BR78" s="4192"/>
      <c r="BS78" s="4192"/>
      <c r="BT78" s="4192"/>
      <c r="BU78" s="4192"/>
      <c r="BV78" s="4192"/>
      <c r="BW78" s="4192"/>
      <c r="BX78" s="4192"/>
      <c r="BY78" s="4192"/>
      <c r="BZ78" s="4192"/>
      <c r="CA78" s="4192"/>
      <c r="CB78" s="4192"/>
      <c r="CC78" s="4192"/>
      <c r="CD78" s="4192"/>
      <c r="CE78" s="4192"/>
      <c r="CF78" s="4192"/>
      <c r="CG78" s="4192"/>
      <c r="CH78" s="4193"/>
      <c r="CI78" s="914"/>
      <c r="CJ78" s="914"/>
      <c r="CK78" s="914"/>
      <c r="CL78" s="914"/>
      <c r="CM78" s="914"/>
      <c r="CN78" s="914"/>
      <c r="CO78" s="914"/>
      <c r="CP78" s="2324"/>
    </row>
    <row r="79" spans="1:94" ht="12" customHeight="1">
      <c r="AT79" s="4198"/>
      <c r="AU79" s="4192"/>
      <c r="AV79" s="4192"/>
      <c r="AW79" s="4192"/>
      <c r="AX79" s="4192"/>
      <c r="AY79" s="4192"/>
      <c r="AZ79" s="4192"/>
      <c r="BA79" s="4192"/>
      <c r="BB79" s="4192"/>
      <c r="BC79" s="4192"/>
      <c r="BD79" s="4192"/>
      <c r="BE79" s="4192"/>
      <c r="BF79" s="4192"/>
      <c r="BG79" s="4192"/>
      <c r="BH79" s="4192"/>
      <c r="BI79" s="4192"/>
      <c r="BJ79" s="4192"/>
      <c r="BK79" s="4192"/>
      <c r="BL79" s="4192"/>
      <c r="BM79" s="4192"/>
      <c r="BN79" s="4192"/>
      <c r="BO79" s="4192"/>
      <c r="BP79" s="4192"/>
      <c r="BQ79" s="4192"/>
      <c r="BR79" s="4192"/>
      <c r="BS79" s="4192"/>
      <c r="BT79" s="4192"/>
      <c r="BU79" s="4192"/>
      <c r="BV79" s="4192"/>
      <c r="BW79" s="4192"/>
      <c r="BX79" s="4192"/>
      <c r="BY79" s="4192"/>
      <c r="BZ79" s="4192"/>
      <c r="CA79" s="4192"/>
      <c r="CB79" s="4192"/>
      <c r="CC79" s="4192"/>
      <c r="CD79" s="4192"/>
      <c r="CE79" s="4192"/>
      <c r="CF79" s="4192"/>
      <c r="CG79" s="4192"/>
      <c r="CH79" s="4193"/>
      <c r="CI79" s="914"/>
      <c r="CJ79" s="914"/>
      <c r="CK79" s="914"/>
      <c r="CL79" s="914"/>
      <c r="CM79" s="914"/>
      <c r="CN79" s="914"/>
      <c r="CO79" s="914"/>
      <c r="CP79" s="2324"/>
    </row>
    <row r="80" spans="1:94" ht="12" customHeight="1">
      <c r="AT80" s="4198"/>
      <c r="AU80" s="4192"/>
      <c r="AV80" s="4192"/>
      <c r="AW80" s="4192"/>
      <c r="AX80" s="4192"/>
      <c r="AY80" s="4192"/>
      <c r="AZ80" s="4192"/>
      <c r="BA80" s="4192"/>
      <c r="BB80" s="4192"/>
      <c r="BC80" s="4192"/>
      <c r="BD80" s="4192"/>
      <c r="BE80" s="4192"/>
      <c r="BF80" s="4192"/>
      <c r="BG80" s="4192"/>
      <c r="BH80" s="4192"/>
      <c r="BI80" s="4192"/>
      <c r="BJ80" s="4192"/>
      <c r="BK80" s="4192"/>
      <c r="BL80" s="4192"/>
      <c r="BM80" s="4192"/>
      <c r="BN80" s="4192"/>
      <c r="BO80" s="4192"/>
      <c r="BP80" s="4192"/>
      <c r="BQ80" s="4192"/>
      <c r="BR80" s="4192"/>
      <c r="BS80" s="4192"/>
      <c r="BT80" s="4192"/>
      <c r="BU80" s="4192"/>
      <c r="BV80" s="4192"/>
      <c r="BW80" s="4192"/>
      <c r="BX80" s="4192"/>
      <c r="BY80" s="4192"/>
      <c r="BZ80" s="4192"/>
      <c r="CA80" s="4192"/>
      <c r="CB80" s="4192"/>
      <c r="CC80" s="4192"/>
      <c r="CD80" s="4192"/>
      <c r="CE80" s="4192"/>
      <c r="CF80" s="4192"/>
      <c r="CG80" s="4192"/>
      <c r="CH80" s="4193"/>
      <c r="CI80" s="914"/>
      <c r="CJ80" s="914"/>
      <c r="CK80" s="914"/>
      <c r="CL80" s="914"/>
      <c r="CM80" s="914"/>
      <c r="CN80" s="914"/>
      <c r="CO80" s="914"/>
      <c r="CP80" s="2324"/>
    </row>
    <row r="81" spans="35:94" ht="12" customHeight="1">
      <c r="AT81" s="4198"/>
      <c r="AU81" s="4192"/>
      <c r="AV81" s="4192"/>
      <c r="AW81" s="4192"/>
      <c r="AX81" s="4192"/>
      <c r="AY81" s="4192"/>
      <c r="AZ81" s="4192"/>
      <c r="BA81" s="4192"/>
      <c r="BB81" s="4192"/>
      <c r="BC81" s="4192"/>
      <c r="BD81" s="4192"/>
      <c r="BE81" s="4192"/>
      <c r="BF81" s="4192"/>
      <c r="BG81" s="4192"/>
      <c r="BH81" s="4192"/>
      <c r="BI81" s="4192"/>
      <c r="BJ81" s="4192"/>
      <c r="BK81" s="4192"/>
      <c r="BL81" s="4192"/>
      <c r="BM81" s="4192"/>
      <c r="BN81" s="4192"/>
      <c r="BO81" s="4192"/>
      <c r="BP81" s="4192"/>
      <c r="BQ81" s="4192"/>
      <c r="BR81" s="4192"/>
      <c r="BS81" s="4192"/>
      <c r="BT81" s="4192"/>
      <c r="BU81" s="4192"/>
      <c r="BV81" s="4192"/>
      <c r="BW81" s="4192"/>
      <c r="BX81" s="4192"/>
      <c r="BY81" s="4192"/>
      <c r="BZ81" s="4192"/>
      <c r="CA81" s="4192"/>
      <c r="CB81" s="4192"/>
      <c r="CC81" s="4192"/>
      <c r="CD81" s="4192"/>
      <c r="CE81" s="4192"/>
      <c r="CF81" s="4192"/>
      <c r="CG81" s="4192"/>
      <c r="CH81" s="4193"/>
      <c r="CI81" s="914"/>
      <c r="CJ81" s="914"/>
      <c r="CK81" s="914"/>
      <c r="CL81" s="914"/>
      <c r="CM81" s="914"/>
      <c r="CN81" s="914"/>
      <c r="CO81" s="914"/>
      <c r="CP81" s="2324"/>
    </row>
    <row r="82" spans="35:94" ht="12" customHeight="1">
      <c r="AI82" s="1312"/>
      <c r="AL82" s="1312"/>
      <c r="AT82" s="4198"/>
      <c r="AU82" s="4192"/>
      <c r="AV82" s="4192"/>
      <c r="AW82" s="4192"/>
      <c r="AX82" s="4192"/>
      <c r="AY82" s="4192"/>
      <c r="AZ82" s="4192"/>
      <c r="BA82" s="4192"/>
      <c r="BB82" s="4192"/>
      <c r="BC82" s="4192"/>
      <c r="BD82" s="4192"/>
      <c r="BE82" s="4192"/>
      <c r="BF82" s="4192"/>
      <c r="BG82" s="4192"/>
      <c r="BH82" s="4192"/>
      <c r="BI82" s="4192"/>
      <c r="BJ82" s="4192"/>
      <c r="BK82" s="4192"/>
      <c r="BL82" s="4192"/>
      <c r="BM82" s="4192"/>
      <c r="BN82" s="4192"/>
      <c r="BO82" s="4192"/>
      <c r="BP82" s="4192"/>
      <c r="BQ82" s="4192"/>
      <c r="BR82" s="4192"/>
      <c r="BS82" s="4192"/>
      <c r="BT82" s="4192"/>
      <c r="BU82" s="4192"/>
      <c r="BV82" s="4192"/>
      <c r="BW82" s="4192"/>
      <c r="BX82" s="4192"/>
      <c r="BY82" s="4192"/>
      <c r="BZ82" s="4192"/>
      <c r="CA82" s="4192"/>
      <c r="CB82" s="4192"/>
      <c r="CC82" s="4192"/>
      <c r="CD82" s="4192"/>
      <c r="CE82" s="4192"/>
      <c r="CF82" s="4192"/>
      <c r="CG82" s="4192"/>
      <c r="CH82" s="4193"/>
      <c r="CI82" s="914"/>
      <c r="CJ82" s="914"/>
      <c r="CK82" s="914"/>
      <c r="CL82" s="914"/>
      <c r="CM82" s="914"/>
      <c r="CN82" s="914"/>
      <c r="CO82" s="914"/>
      <c r="CP82" s="2324"/>
    </row>
    <row r="83" spans="35:94">
      <c r="AI83" s="1312"/>
      <c r="AL83" s="1312"/>
      <c r="AT83" s="4199"/>
      <c r="AU83" s="4200"/>
      <c r="AV83" s="4200"/>
      <c r="AW83" s="4200"/>
      <c r="AX83" s="4200"/>
      <c r="AY83" s="4200"/>
      <c r="AZ83" s="4200"/>
      <c r="BA83" s="4200"/>
      <c r="BB83" s="4200"/>
      <c r="BC83" s="4200"/>
      <c r="BD83" s="4200"/>
      <c r="BE83" s="4200"/>
      <c r="BF83" s="4200"/>
      <c r="BG83" s="4200"/>
      <c r="BH83" s="4200"/>
      <c r="BI83" s="4200"/>
      <c r="BJ83" s="4200"/>
      <c r="BK83" s="4200"/>
      <c r="BL83" s="4200"/>
      <c r="BM83" s="4200"/>
      <c r="BN83" s="4200"/>
      <c r="BO83" s="4200"/>
      <c r="BP83" s="4200"/>
      <c r="BQ83" s="4200"/>
      <c r="BR83" s="4200"/>
      <c r="BS83" s="4200"/>
      <c r="BT83" s="4200"/>
      <c r="BU83" s="4200"/>
      <c r="BV83" s="4200"/>
      <c r="BW83" s="4200"/>
      <c r="BX83" s="4200"/>
      <c r="BY83" s="4200"/>
      <c r="BZ83" s="4200"/>
      <c r="CA83" s="4200"/>
      <c r="CB83" s="4200"/>
      <c r="CC83" s="4200"/>
      <c r="CD83" s="4200"/>
      <c r="CE83" s="4200"/>
      <c r="CF83" s="4200"/>
      <c r="CG83" s="4200"/>
      <c r="CH83" s="4201"/>
      <c r="CI83" s="914"/>
      <c r="CJ83" s="914"/>
      <c r="CK83" s="914"/>
      <c r="CL83" s="914"/>
      <c r="CM83" s="914"/>
      <c r="CN83" s="914"/>
      <c r="CO83" s="914"/>
      <c r="CP83" s="2324"/>
    </row>
    <row r="84" spans="35:94">
      <c r="AI84" s="1312"/>
      <c r="AL84" s="1312"/>
    </row>
  </sheetData>
  <mergeCells count="476">
    <mergeCell ref="A1:AR1"/>
    <mergeCell ref="AT1:AX1"/>
    <mergeCell ref="G2:AQ2"/>
    <mergeCell ref="A3:AG3"/>
    <mergeCell ref="AH3:AR3"/>
    <mergeCell ref="B4:AG4"/>
    <mergeCell ref="AH5:AR6"/>
    <mergeCell ref="B7:L7"/>
    <mergeCell ref="M7:T7"/>
    <mergeCell ref="U7:AH7"/>
    <mergeCell ref="AI7:AP7"/>
    <mergeCell ref="D8:L8"/>
    <mergeCell ref="M8:T8"/>
    <mergeCell ref="W8:AH8"/>
    <mergeCell ref="AI8:AP8"/>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AU11:BD12"/>
    <mergeCell ref="D13:L13"/>
    <mergeCell ref="M13:T13"/>
    <mergeCell ref="W13:AH13"/>
    <mergeCell ref="AI13:AP13"/>
    <mergeCell ref="D11:L11"/>
    <mergeCell ref="M11:T11"/>
    <mergeCell ref="W11:AB11"/>
    <mergeCell ref="AD11:AG11"/>
    <mergeCell ref="AI11:AP11"/>
    <mergeCell ref="BR13:CG14"/>
    <mergeCell ref="C16:AG16"/>
    <mergeCell ref="BR16:BS16"/>
    <mergeCell ref="BR17:BS17"/>
    <mergeCell ref="B18:D21"/>
    <mergeCell ref="E18:G21"/>
    <mergeCell ref="H18:W18"/>
    <mergeCell ref="X18:Z21"/>
    <mergeCell ref="AA18:AF18"/>
    <mergeCell ref="AG18:AQ21"/>
    <mergeCell ref="BU19:CE19"/>
    <mergeCell ref="AE20:AF20"/>
    <mergeCell ref="AT20:AW21"/>
    <mergeCell ref="AX20:AZ21"/>
    <mergeCell ref="BA20:BC21"/>
    <mergeCell ref="BF20:BI21"/>
    <mergeCell ref="BJ20:BL21"/>
    <mergeCell ref="BM20:BO21"/>
    <mergeCell ref="BR18:BS18"/>
    <mergeCell ref="AT18:AW19"/>
    <mergeCell ref="AX18:AZ19"/>
    <mergeCell ref="BA18:BC19"/>
    <mergeCell ref="BF18:BI19"/>
    <mergeCell ref="BJ18:BL19"/>
    <mergeCell ref="B22:C22"/>
    <mergeCell ref="E22:G22"/>
    <mergeCell ref="H22:I22"/>
    <mergeCell ref="J22:K22"/>
    <mergeCell ref="L22:M22"/>
    <mergeCell ref="N22:O22"/>
    <mergeCell ref="P22:Q22"/>
    <mergeCell ref="AE19:AF19"/>
    <mergeCell ref="BJ22:BL23"/>
    <mergeCell ref="AH23:AQ23"/>
    <mergeCell ref="R22:S22"/>
    <mergeCell ref="T22:U22"/>
    <mergeCell ref="V22:W22"/>
    <mergeCell ref="X22:Z22"/>
    <mergeCell ref="AA22:AC22"/>
    <mergeCell ref="AE22:AF22"/>
    <mergeCell ref="L23:M24"/>
    <mergeCell ref="N23:O24"/>
    <mergeCell ref="P23:Q24"/>
    <mergeCell ref="R23:S24"/>
    <mergeCell ref="AH22:AQ22"/>
    <mergeCell ref="AT22:AW23"/>
    <mergeCell ref="AX22:AZ23"/>
    <mergeCell ref="BA22:BC23"/>
    <mergeCell ref="BR19:BS19"/>
    <mergeCell ref="H19:I21"/>
    <mergeCell ref="J19:K21"/>
    <mergeCell ref="L19:M21"/>
    <mergeCell ref="N19:O21"/>
    <mergeCell ref="P19:Q21"/>
    <mergeCell ref="R19:S21"/>
    <mergeCell ref="T19:U21"/>
    <mergeCell ref="V19:W21"/>
    <mergeCell ref="AA19:AC21"/>
    <mergeCell ref="BR20:BS20"/>
    <mergeCell ref="AE21:AF21"/>
    <mergeCell ref="BR21:BS21"/>
    <mergeCell ref="BM18:BO19"/>
    <mergeCell ref="BF22:BI23"/>
    <mergeCell ref="T26:U27"/>
    <mergeCell ref="V26:W27"/>
    <mergeCell ref="BR23:BS23"/>
    <mergeCell ref="AE24:AF24"/>
    <mergeCell ref="AH24:AQ24"/>
    <mergeCell ref="AT24:BC25"/>
    <mergeCell ref="BF24:BO25"/>
    <mergeCell ref="AD23:AD24"/>
    <mergeCell ref="AE23:AF23"/>
    <mergeCell ref="BM22:BO23"/>
    <mergeCell ref="BR22:BS22"/>
    <mergeCell ref="AH26:AQ26"/>
    <mergeCell ref="AT26:AW26"/>
    <mergeCell ref="AX26:BC26"/>
    <mergeCell ref="BF26:BI26"/>
    <mergeCell ref="BJ26:BO26"/>
    <mergeCell ref="AE27:AF27"/>
    <mergeCell ref="AH27:AQ27"/>
    <mergeCell ref="AT27:AW27"/>
    <mergeCell ref="AX27:AZ27"/>
    <mergeCell ref="BF27:BI27"/>
    <mergeCell ref="AE25:AF26"/>
    <mergeCell ref="AH25:AQ25"/>
    <mergeCell ref="B25:D27"/>
    <mergeCell ref="E25:G27"/>
    <mergeCell ref="H25:I25"/>
    <mergeCell ref="J25:K25"/>
    <mergeCell ref="L25:M25"/>
    <mergeCell ref="T23:U24"/>
    <mergeCell ref="V23:W24"/>
    <mergeCell ref="X23:Z24"/>
    <mergeCell ref="AA23:AC24"/>
    <mergeCell ref="B23:D24"/>
    <mergeCell ref="E23:G24"/>
    <mergeCell ref="H23:I24"/>
    <mergeCell ref="J23:K24"/>
    <mergeCell ref="X25:Z27"/>
    <mergeCell ref="BJ27:BL27"/>
    <mergeCell ref="B28:D30"/>
    <mergeCell ref="E28:G30"/>
    <mergeCell ref="H28:I28"/>
    <mergeCell ref="J28:K28"/>
    <mergeCell ref="L28:M28"/>
    <mergeCell ref="N28:O28"/>
    <mergeCell ref="P28:Q28"/>
    <mergeCell ref="R28:S28"/>
    <mergeCell ref="T28:U28"/>
    <mergeCell ref="AA25:AC27"/>
    <mergeCell ref="AD25:AD27"/>
    <mergeCell ref="H26:I27"/>
    <mergeCell ref="J26:K27"/>
    <mergeCell ref="L26:M27"/>
    <mergeCell ref="N26:O27"/>
    <mergeCell ref="P26:Q27"/>
    <mergeCell ref="R26:S27"/>
    <mergeCell ref="N25:O25"/>
    <mergeCell ref="P25:Q25"/>
    <mergeCell ref="R25:S25"/>
    <mergeCell ref="T25:U25"/>
    <mergeCell ref="V25:W25"/>
    <mergeCell ref="AT28:AW28"/>
    <mergeCell ref="AX28:AZ28"/>
    <mergeCell ref="BF28:BI28"/>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AX32:AZ32"/>
    <mergeCell ref="BF32:BI32"/>
    <mergeCell ref="P31:Q31"/>
    <mergeCell ref="R31:S31"/>
    <mergeCell ref="T31:U31"/>
    <mergeCell ref="V31:W31"/>
    <mergeCell ref="X31:Z33"/>
    <mergeCell ref="AA31:AC33"/>
    <mergeCell ref="AE31:AF32"/>
    <mergeCell ref="AH31:AQ31"/>
    <mergeCell ref="AT31:AW31"/>
    <mergeCell ref="AX31:AZ31"/>
    <mergeCell ref="BF31:BI31"/>
    <mergeCell ref="AT32:AW32"/>
    <mergeCell ref="BJ32:BL32"/>
    <mergeCell ref="AE33:AF33"/>
    <mergeCell ref="AH33:AQ33"/>
    <mergeCell ref="AT33:AW33"/>
    <mergeCell ref="AX33:AZ33"/>
    <mergeCell ref="BF33:BI33"/>
    <mergeCell ref="BJ33:BL33"/>
    <mergeCell ref="BJ31:BL31"/>
    <mergeCell ref="H32:I33"/>
    <mergeCell ref="J32:K33"/>
    <mergeCell ref="L32:M33"/>
    <mergeCell ref="N32:O33"/>
    <mergeCell ref="P32:Q33"/>
    <mergeCell ref="R32:S33"/>
    <mergeCell ref="T32:U33"/>
    <mergeCell ref="V32:W33"/>
    <mergeCell ref="AH32:AQ32"/>
    <mergeCell ref="AD31:AD33"/>
    <mergeCell ref="N35:O36"/>
    <mergeCell ref="P35:Q36"/>
    <mergeCell ref="R35:S36"/>
    <mergeCell ref="V34:W34"/>
    <mergeCell ref="X34:Z36"/>
    <mergeCell ref="AA34:AC36"/>
    <mergeCell ref="AD34:AD36"/>
    <mergeCell ref="B31:D33"/>
    <mergeCell ref="E31:G33"/>
    <mergeCell ref="H31:I31"/>
    <mergeCell ref="J31:K31"/>
    <mergeCell ref="L31:M31"/>
    <mergeCell ref="N31:O31"/>
    <mergeCell ref="T35:U36"/>
    <mergeCell ref="V35:W36"/>
    <mergeCell ref="BJ35:BL35"/>
    <mergeCell ref="AE36:AF36"/>
    <mergeCell ref="AH36:AQ36"/>
    <mergeCell ref="AT36:AW36"/>
    <mergeCell ref="AX36:AZ36"/>
    <mergeCell ref="BF36:BI36"/>
    <mergeCell ref="BJ36:BL36"/>
    <mergeCell ref="BR33:CG33"/>
    <mergeCell ref="B34:D36"/>
    <mergeCell ref="E34:G36"/>
    <mergeCell ref="H34:I34"/>
    <mergeCell ref="J34:K34"/>
    <mergeCell ref="L34:M34"/>
    <mergeCell ref="N34:O34"/>
    <mergeCell ref="P34:Q34"/>
    <mergeCell ref="R34:S34"/>
    <mergeCell ref="T34:U34"/>
    <mergeCell ref="AT34:AW34"/>
    <mergeCell ref="AX34:AZ34"/>
    <mergeCell ref="BF34:BI34"/>
    <mergeCell ref="BJ34:BL34"/>
    <mergeCell ref="H35:I36"/>
    <mergeCell ref="J35:K36"/>
    <mergeCell ref="L35:M36"/>
    <mergeCell ref="AH35:AQ35"/>
    <mergeCell ref="AT35:AW35"/>
    <mergeCell ref="AX35:AZ35"/>
    <mergeCell ref="BF35:BI35"/>
    <mergeCell ref="AX38:AZ38"/>
    <mergeCell ref="BF38:BI38"/>
    <mergeCell ref="P37:Q37"/>
    <mergeCell ref="R37:S37"/>
    <mergeCell ref="T37:U37"/>
    <mergeCell ref="V37:W37"/>
    <mergeCell ref="X37:Z39"/>
    <mergeCell ref="AA37:AC39"/>
    <mergeCell ref="AE37:AF38"/>
    <mergeCell ref="AH37:AQ37"/>
    <mergeCell ref="AT37:AW37"/>
    <mergeCell ref="AX37:AZ37"/>
    <mergeCell ref="BF37:BI37"/>
    <mergeCell ref="AT38:AW38"/>
    <mergeCell ref="AE34:AF35"/>
    <mergeCell ref="AH34:AQ34"/>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H57:AQ57"/>
    <mergeCell ref="B58:Z60"/>
    <mergeCell ref="AA58:AC60"/>
    <mergeCell ref="AD58:AD60"/>
    <mergeCell ref="AE58:AF59"/>
    <mergeCell ref="AH58:AQ58"/>
    <mergeCell ref="AH59:AQ59"/>
    <mergeCell ref="AE60:AF60"/>
    <mergeCell ref="AH60:AQ60"/>
    <mergeCell ref="AV60:CH60"/>
    <mergeCell ref="B62:C62"/>
    <mergeCell ref="B64:C64"/>
    <mergeCell ref="AT64:CH83"/>
    <mergeCell ref="B69:C69"/>
    <mergeCell ref="B70:C70"/>
    <mergeCell ref="B71:C71"/>
    <mergeCell ref="D71:AR71"/>
    <mergeCell ref="AI72:AR76"/>
  </mergeCells>
  <phoneticPr fontId="4"/>
  <dataValidations count="2">
    <dataValidation type="list" allowBlank="1" showInputMessage="1" showErrorMessage="1" sqref="AD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7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6673" r:id="rId4" name="Check Box 1">
              <controlPr defaultSize="0" autoFill="0" autoLine="0" autoPict="0" altText="ない">
                <anchor moveWithCells="1">
                  <from>
                    <xdr:col>26</xdr:col>
                    <xdr:colOff>0</xdr:colOff>
                    <xdr:row>4</xdr:row>
                    <xdr:rowOff>0</xdr:rowOff>
                  </from>
                  <to>
                    <xdr:col>29</xdr:col>
                    <xdr:colOff>85725</xdr:colOff>
                    <xdr:row>5</xdr:row>
                    <xdr:rowOff>38100</xdr:rowOff>
                  </to>
                </anchor>
              </controlPr>
            </control>
          </mc:Choice>
        </mc:AlternateContent>
        <mc:AlternateContent xmlns:mc="http://schemas.openxmlformats.org/markup-compatibility/2006">
          <mc:Choice Requires="x14">
            <control shapeId="2076674" r:id="rId5" name="Check Box 2">
              <controlPr defaultSize="0" autoFill="0" autoLine="0" autoPict="0" altText="ない">
                <anchor moveWithCells="1">
                  <from>
                    <xdr:col>29</xdr:col>
                    <xdr:colOff>266700</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2076675"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2076676"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2076677"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2076678"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2076679"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2076680"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2076681"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2076682"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2076683"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2076684"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2076685"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2076686"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mc:AlternateContent xmlns:mc="http://schemas.openxmlformats.org/markup-compatibility/2006">
          <mc:Choice Requires="x14">
            <control shapeId="2076687" r:id="rId18" name="Check Box 15">
              <controlPr defaultSize="0" autoFill="0" autoLine="0" autoPict="0" altText="">
                <anchor moveWithCells="1">
                  <from>
                    <xdr:col>73</xdr:col>
                    <xdr:colOff>123825</xdr:colOff>
                    <xdr:row>19</xdr:row>
                    <xdr:rowOff>0</xdr:rowOff>
                  </from>
                  <to>
                    <xdr:col>75</xdr:col>
                    <xdr:colOff>28575</xdr:colOff>
                    <xdr:row>19</xdr:row>
                    <xdr:rowOff>171450</xdr:rowOff>
                  </to>
                </anchor>
              </controlPr>
            </control>
          </mc:Choice>
        </mc:AlternateContent>
        <mc:AlternateContent xmlns:mc="http://schemas.openxmlformats.org/markup-compatibility/2006">
          <mc:Choice Requires="x14">
            <control shapeId="2076688" r:id="rId19" name="Check Box 16">
              <controlPr defaultSize="0" autoFill="0" autoLine="0" autoPict="0" altText="">
                <anchor moveWithCells="1">
                  <from>
                    <xdr:col>73</xdr:col>
                    <xdr:colOff>123825</xdr:colOff>
                    <xdr:row>19</xdr:row>
                    <xdr:rowOff>171450</xdr:rowOff>
                  </from>
                  <to>
                    <xdr:col>75</xdr:col>
                    <xdr:colOff>28575</xdr:colOff>
                    <xdr:row>20</xdr:row>
                    <xdr:rowOff>171450</xdr:rowOff>
                  </to>
                </anchor>
              </controlPr>
            </control>
          </mc:Choice>
        </mc:AlternateContent>
        <mc:AlternateContent xmlns:mc="http://schemas.openxmlformats.org/markup-compatibility/2006">
          <mc:Choice Requires="x14">
            <control shapeId="2076689" r:id="rId20" name="Check Box 17">
              <controlPr defaultSize="0" autoFill="0" autoLine="0" autoPict="0" altText="">
                <anchor moveWithCells="1">
                  <from>
                    <xdr:col>73</xdr:col>
                    <xdr:colOff>123825</xdr:colOff>
                    <xdr:row>22</xdr:row>
                    <xdr:rowOff>171450</xdr:rowOff>
                  </from>
                  <to>
                    <xdr:col>75</xdr:col>
                    <xdr:colOff>28575</xdr:colOff>
                    <xdr:row>23</xdr:row>
                    <xdr:rowOff>171450</xdr:rowOff>
                  </to>
                </anchor>
              </controlPr>
            </control>
          </mc:Choice>
        </mc:AlternateContent>
        <mc:AlternateContent xmlns:mc="http://schemas.openxmlformats.org/markup-compatibility/2006">
          <mc:Choice Requires="x14">
            <control shapeId="2076690" r:id="rId21" name="Check Box 18">
              <controlPr defaultSize="0" autoFill="0" autoLine="0" autoPict="0" altText="">
                <anchor moveWithCells="1">
                  <from>
                    <xdr:col>73</xdr:col>
                    <xdr:colOff>123825</xdr:colOff>
                    <xdr:row>23</xdr:row>
                    <xdr:rowOff>171450</xdr:rowOff>
                  </from>
                  <to>
                    <xdr:col>75</xdr:col>
                    <xdr:colOff>28575</xdr:colOff>
                    <xdr:row>24</xdr:row>
                    <xdr:rowOff>171450</xdr:rowOff>
                  </to>
                </anchor>
              </controlPr>
            </control>
          </mc:Choice>
        </mc:AlternateContent>
        <mc:AlternateContent xmlns:mc="http://schemas.openxmlformats.org/markup-compatibility/2006">
          <mc:Choice Requires="x14">
            <control shapeId="2076691" r:id="rId22" name="Check Box 19">
              <controlPr defaultSize="0" autoFill="0" autoLine="0" autoPict="0" altText="">
                <anchor moveWithCells="1">
                  <from>
                    <xdr:col>73</xdr:col>
                    <xdr:colOff>104775</xdr:colOff>
                    <xdr:row>28</xdr:row>
                    <xdr:rowOff>161925</xdr:rowOff>
                  </from>
                  <to>
                    <xdr:col>75</xdr:col>
                    <xdr:colOff>85725</xdr:colOff>
                    <xdr:row>30</xdr:row>
                    <xdr:rowOff>47625</xdr:rowOff>
                  </to>
                </anchor>
              </controlPr>
            </control>
          </mc:Choice>
        </mc:AlternateContent>
        <mc:AlternateContent xmlns:mc="http://schemas.openxmlformats.org/markup-compatibility/2006">
          <mc:Choice Requires="x14">
            <control shapeId="2076692" r:id="rId23" name="Check Box 20">
              <controlPr defaultSize="0" autoFill="0" autoLine="0" autoPict="0" altText="">
                <anchor moveWithCells="1">
                  <from>
                    <xdr:col>73</xdr:col>
                    <xdr:colOff>114300</xdr:colOff>
                    <xdr:row>27</xdr:row>
                    <xdr:rowOff>171450</xdr:rowOff>
                  </from>
                  <to>
                    <xdr:col>75</xdr:col>
                    <xdr:colOff>47625</xdr:colOff>
                    <xdr:row>29</xdr:row>
                    <xdr:rowOff>19050</xdr:rowOff>
                  </to>
                </anchor>
              </controlPr>
            </control>
          </mc:Choice>
        </mc:AlternateContent>
        <mc:AlternateContent xmlns:mc="http://schemas.openxmlformats.org/markup-compatibility/2006">
          <mc:Choice Requires="x14">
            <control shapeId="2076693" r:id="rId24" name="Check Box 21">
              <controlPr defaultSize="0" autoFill="0" autoLine="0" autoPict="0" altText="">
                <anchor moveWithCells="1">
                  <from>
                    <xdr:col>73</xdr:col>
                    <xdr:colOff>114300</xdr:colOff>
                    <xdr:row>15</xdr:row>
                    <xdr:rowOff>161925</xdr:rowOff>
                  </from>
                  <to>
                    <xdr:col>75</xdr:col>
                    <xdr:colOff>47625</xdr:colOff>
                    <xdr:row>17</xdr:row>
                    <xdr:rowOff>66675</xdr:rowOff>
                  </to>
                </anchor>
              </controlPr>
            </control>
          </mc:Choice>
        </mc:AlternateContent>
        <mc:AlternateContent xmlns:mc="http://schemas.openxmlformats.org/markup-compatibility/2006">
          <mc:Choice Requires="x14">
            <control shapeId="2076694" r:id="rId25" name="Check Box 22">
              <controlPr defaultSize="0" autoFill="0" autoLine="0" autoPict="0" altText="">
                <anchor moveWithCells="1">
                  <from>
                    <xdr:col>73</xdr:col>
                    <xdr:colOff>123825</xdr:colOff>
                    <xdr:row>15</xdr:row>
                    <xdr:rowOff>0</xdr:rowOff>
                  </from>
                  <to>
                    <xdr:col>75</xdr:col>
                    <xdr:colOff>47625</xdr:colOff>
                    <xdr:row>16</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P83"/>
  <sheetViews>
    <sheetView showGridLines="0" view="pageBreakPreview" zoomScale="90" zoomScaleNormal="100" zoomScaleSheetLayoutView="90" workbookViewId="0">
      <selection activeCell="A3" sqref="A3:AG3"/>
    </sheetView>
  </sheetViews>
  <sheetFormatPr defaultColWidth="8" defaultRowHeight="12"/>
  <cols>
    <col min="1" max="1" width="2" style="1312" customWidth="1"/>
    <col min="2" max="23" width="2.125" style="1312" customWidth="1"/>
    <col min="24" max="29" width="2" style="1312" customWidth="1"/>
    <col min="30" max="30" width="4.375" style="1312" customWidth="1"/>
    <col min="31" max="32" width="2.875" style="1312" customWidth="1"/>
    <col min="33" max="33" width="2.625" style="1312" customWidth="1"/>
    <col min="34" max="34" width="2.875" style="1312" customWidth="1"/>
    <col min="35" max="35" width="2.875" style="1957" customWidth="1"/>
    <col min="36" max="37" width="2" style="1312" customWidth="1"/>
    <col min="38" max="38" width="2" style="1957" customWidth="1"/>
    <col min="39" max="39" width="2" style="1312" customWidth="1"/>
    <col min="40" max="40" width="2" style="2322" customWidth="1"/>
    <col min="41" max="41" width="2" style="2212" customWidth="1"/>
    <col min="42" max="44" width="2" style="1312" customWidth="1"/>
    <col min="45" max="88" width="2.375" style="1312" customWidth="1"/>
    <col min="89" max="119" width="2.5" style="1312" customWidth="1"/>
    <col min="120" max="16384" width="8" style="1312"/>
  </cols>
  <sheetData>
    <row r="1" spans="1:87" ht="14.1" customHeight="1">
      <c r="A1" s="3741" t="s">
        <v>2686</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T1" s="3742" t="s">
        <v>1732</v>
      </c>
      <c r="AU1" s="3742"/>
      <c r="AV1" s="3742"/>
      <c r="AW1" s="3742"/>
      <c r="AX1" s="3742"/>
    </row>
    <row r="2" spans="1:87" ht="14.1" customHeight="1" thickBot="1">
      <c r="A2" s="4566"/>
      <c r="B2" s="4566"/>
      <c r="C2" s="4566"/>
      <c r="D2" s="4566"/>
      <c r="E2" s="4566"/>
      <c r="F2" s="4566"/>
      <c r="G2" s="4566"/>
      <c r="H2" s="4566"/>
      <c r="I2" s="4566"/>
      <c r="J2" s="4566"/>
      <c r="K2" s="4566"/>
      <c r="L2" s="4566"/>
      <c r="M2" s="4566"/>
      <c r="N2" s="4566"/>
      <c r="O2" s="4566"/>
      <c r="P2" s="4566"/>
      <c r="Q2" s="4566"/>
      <c r="R2" s="4566"/>
      <c r="S2" s="4566"/>
      <c r="T2" s="4566"/>
      <c r="U2" s="4566"/>
      <c r="V2" s="4566"/>
      <c r="W2" s="4566"/>
      <c r="X2" s="4566"/>
      <c r="Y2" s="4566"/>
      <c r="Z2" s="4566"/>
      <c r="AA2" s="4566"/>
      <c r="AB2" s="4566"/>
      <c r="AC2" s="4566"/>
      <c r="AD2" s="4566"/>
      <c r="AE2" s="4566"/>
      <c r="AF2" s="4566"/>
      <c r="AG2" s="4566"/>
      <c r="AH2" s="4566"/>
      <c r="AI2" s="4566"/>
      <c r="AJ2" s="4566"/>
      <c r="AK2" s="4566"/>
      <c r="AL2" s="4566"/>
      <c r="AM2" s="4566"/>
      <c r="AN2" s="4566"/>
      <c r="AO2" s="4566"/>
      <c r="AP2" s="4566"/>
      <c r="AQ2" s="4566"/>
      <c r="AR2" s="4566"/>
      <c r="AT2" s="2329"/>
      <c r="AU2" s="2329"/>
      <c r="AV2" s="2329"/>
      <c r="AW2" s="2329"/>
      <c r="AX2" s="2329"/>
      <c r="AY2" s="2329"/>
      <c r="AZ2" s="2329"/>
      <c r="BA2" s="2329"/>
      <c r="BB2" s="2329"/>
      <c r="BC2" s="2329"/>
      <c r="BD2" s="2329"/>
      <c r="BE2" s="2329"/>
      <c r="BF2" s="2329"/>
      <c r="BG2" s="2329"/>
      <c r="BH2" s="2329"/>
      <c r="BI2" s="2329"/>
      <c r="BJ2" s="2329"/>
      <c r="BK2" s="2329"/>
    </row>
    <row r="3" spans="1:87" ht="14.1" customHeight="1">
      <c r="A3" s="4550" t="s">
        <v>233</v>
      </c>
      <c r="B3" s="3743"/>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3743"/>
      <c r="AF3" s="3743"/>
      <c r="AG3" s="3743"/>
      <c r="AH3" s="4551" t="s">
        <v>162</v>
      </c>
      <c r="AI3" s="3743"/>
      <c r="AJ3" s="3743"/>
      <c r="AK3" s="3743"/>
      <c r="AL3" s="3743"/>
      <c r="AM3" s="3743"/>
      <c r="AN3" s="3743"/>
      <c r="AO3" s="3743"/>
      <c r="AP3" s="3743"/>
      <c r="AQ3" s="3743"/>
      <c r="AR3" s="4552"/>
      <c r="AT3" s="2329"/>
      <c r="AU3" s="2329"/>
      <c r="AV3" s="2329"/>
      <c r="AW3" s="2329"/>
      <c r="AX3" s="2329"/>
      <c r="AY3" s="2329"/>
      <c r="AZ3" s="2329"/>
      <c r="BA3" s="2329"/>
      <c r="BB3" s="2329"/>
      <c r="BC3" s="2329"/>
      <c r="BD3" s="2329"/>
      <c r="BE3" s="2329"/>
      <c r="BF3" s="2329"/>
      <c r="BG3" s="2329"/>
      <c r="BH3" s="2329"/>
      <c r="BI3" s="2329"/>
      <c r="BJ3" s="2329"/>
      <c r="BK3" s="2329"/>
      <c r="BL3" s="2326"/>
    </row>
    <row r="4" spans="1:87" ht="13.5" customHeight="1">
      <c r="A4" s="2330"/>
      <c r="B4" s="4567" t="s">
        <v>1801</v>
      </c>
      <c r="C4" s="4567"/>
      <c r="D4" s="4567"/>
      <c r="E4" s="4567"/>
      <c r="F4" s="4567"/>
      <c r="G4" s="4567"/>
      <c r="H4" s="4567"/>
      <c r="I4" s="4567"/>
      <c r="J4" s="4567"/>
      <c r="K4" s="4567"/>
      <c r="L4" s="4567"/>
      <c r="M4" s="4567"/>
      <c r="N4" s="4567"/>
      <c r="O4" s="4567"/>
      <c r="P4" s="4567"/>
      <c r="Q4" s="4567"/>
      <c r="R4" s="4567"/>
      <c r="S4" s="4567"/>
      <c r="T4" s="4567"/>
      <c r="U4" s="4567"/>
      <c r="V4" s="4567"/>
      <c r="W4" s="4567"/>
      <c r="X4" s="4567"/>
      <c r="Y4" s="4567"/>
      <c r="Z4" s="4567"/>
      <c r="AA4" s="4567"/>
      <c r="AB4" s="4567"/>
      <c r="AC4" s="4567"/>
      <c r="AD4" s="4567"/>
      <c r="AE4" s="4567"/>
      <c r="AF4" s="4567"/>
      <c r="AG4" s="4568"/>
      <c r="AH4" s="2331"/>
      <c r="AI4" s="2332"/>
      <c r="AJ4" s="2332"/>
      <c r="AK4" s="2332"/>
      <c r="AL4" s="2332"/>
      <c r="AM4" s="2332"/>
      <c r="AN4" s="2332"/>
      <c r="AO4" s="2332"/>
      <c r="AP4" s="2332"/>
      <c r="AQ4" s="2332"/>
      <c r="AR4" s="2333"/>
      <c r="AT4" s="2329"/>
      <c r="AU4" s="2329"/>
      <c r="AV4" s="2329"/>
      <c r="AW4" s="2329"/>
      <c r="AX4" s="2329"/>
      <c r="AY4" s="2329"/>
      <c r="AZ4" s="2329"/>
      <c r="BA4" s="2329"/>
      <c r="BB4" s="2329"/>
      <c r="BC4" s="2329"/>
      <c r="BD4" s="2329"/>
      <c r="BE4" s="2329"/>
      <c r="BF4" s="2329"/>
      <c r="BG4" s="2329"/>
      <c r="BH4" s="2329"/>
      <c r="BI4" s="2329"/>
      <c r="BJ4" s="2329"/>
      <c r="BK4" s="2329"/>
      <c r="BL4" s="2326"/>
    </row>
    <row r="5" spans="1:87" ht="13.5" customHeight="1">
      <c r="A5" s="2330"/>
      <c r="B5" s="4569"/>
      <c r="C5" s="4569"/>
      <c r="D5" s="4569"/>
      <c r="E5" s="4569"/>
      <c r="F5" s="4569"/>
      <c r="G5" s="4569"/>
      <c r="H5" s="4569"/>
      <c r="I5" s="4569"/>
      <c r="J5" s="4569"/>
      <c r="K5" s="4569"/>
      <c r="L5" s="4569"/>
      <c r="M5" s="4569"/>
      <c r="N5" s="4569"/>
      <c r="O5" s="4569"/>
      <c r="P5" s="4569"/>
      <c r="Q5" s="4569"/>
      <c r="R5" s="4569"/>
      <c r="S5" s="4569"/>
      <c r="T5" s="4569"/>
      <c r="U5" s="4569"/>
      <c r="V5" s="4569"/>
      <c r="W5" s="4569"/>
      <c r="X5" s="4569"/>
      <c r="Y5" s="4569"/>
      <c r="Z5" s="4569"/>
      <c r="AA5" s="4569"/>
      <c r="AB5" s="4569"/>
      <c r="AC5" s="4569"/>
      <c r="AD5" s="4569"/>
      <c r="AE5" s="4569"/>
      <c r="AF5" s="4569"/>
      <c r="AG5" s="4570"/>
      <c r="AH5" s="4555" t="s">
        <v>1136</v>
      </c>
      <c r="AI5" s="3897"/>
      <c r="AJ5" s="3897"/>
      <c r="AK5" s="3897"/>
      <c r="AL5" s="3897"/>
      <c r="AM5" s="3897"/>
      <c r="AN5" s="3897"/>
      <c r="AO5" s="3897"/>
      <c r="AP5" s="3897"/>
      <c r="AQ5" s="3897"/>
      <c r="AR5" s="4556"/>
      <c r="AT5" s="2329"/>
      <c r="AU5" s="2329"/>
      <c r="AV5" s="2329"/>
      <c r="AW5" s="2329"/>
      <c r="AX5" s="2329"/>
      <c r="AY5" s="2329"/>
      <c r="AZ5" s="2329"/>
      <c r="BA5" s="2329"/>
      <c r="BB5" s="2329"/>
      <c r="BC5" s="2329"/>
      <c r="BD5" s="2329"/>
      <c r="BE5" s="2329"/>
      <c r="BF5" s="2329"/>
      <c r="BG5" s="2329"/>
      <c r="BH5" s="2329"/>
      <c r="BI5" s="2329"/>
      <c r="BJ5" s="2329"/>
      <c r="BK5" s="2329"/>
      <c r="BL5" s="2326"/>
    </row>
    <row r="6" spans="1:87" ht="13.5" customHeight="1">
      <c r="A6" s="2330"/>
      <c r="B6" s="2328" t="s">
        <v>1149</v>
      </c>
      <c r="C6" s="2328"/>
      <c r="D6" s="2328"/>
      <c r="E6" s="2328"/>
      <c r="F6" s="2328"/>
      <c r="G6" s="2328"/>
      <c r="H6" s="2328"/>
      <c r="I6" s="2328"/>
      <c r="J6" s="2328"/>
      <c r="K6" s="2328"/>
      <c r="L6" s="2328"/>
      <c r="M6" s="2328"/>
      <c r="N6" s="2328"/>
      <c r="O6" s="2328"/>
      <c r="P6" s="2328"/>
      <c r="Q6" s="2334"/>
      <c r="R6" s="2328"/>
      <c r="S6" s="2328"/>
      <c r="T6" s="2327"/>
      <c r="U6" s="2327"/>
      <c r="AD6" s="2011"/>
      <c r="AE6" s="2011"/>
      <c r="AF6" s="2011"/>
      <c r="AG6" s="2011"/>
      <c r="AH6" s="4555"/>
      <c r="AI6" s="3897"/>
      <c r="AJ6" s="3897"/>
      <c r="AK6" s="3897"/>
      <c r="AL6" s="3897"/>
      <c r="AM6" s="3897"/>
      <c r="AN6" s="3897"/>
      <c r="AO6" s="3897"/>
      <c r="AP6" s="3897"/>
      <c r="AQ6" s="3897"/>
      <c r="AR6" s="4556"/>
      <c r="AT6" s="2326"/>
      <c r="AU6" s="2326"/>
      <c r="AV6" s="2326"/>
      <c r="AW6" s="2326"/>
      <c r="AX6" s="2326"/>
      <c r="AY6" s="2326"/>
      <c r="AZ6" s="2326"/>
      <c r="BA6" s="2326"/>
      <c r="BB6" s="2326"/>
      <c r="BC6" s="2326"/>
      <c r="BD6" s="2326"/>
      <c r="BE6" s="2326"/>
      <c r="BF6" s="2326"/>
      <c r="BG6" s="2326"/>
      <c r="BH6" s="2326"/>
      <c r="BI6" s="2326"/>
      <c r="BJ6" s="2326"/>
      <c r="BK6" s="2326"/>
      <c r="BL6" s="2326"/>
    </row>
    <row r="7" spans="1:87" ht="13.5" customHeight="1">
      <c r="A7" s="2330"/>
      <c r="B7" s="4505" t="s">
        <v>234</v>
      </c>
      <c r="C7" s="4506"/>
      <c r="D7" s="4506"/>
      <c r="E7" s="4506"/>
      <c r="F7" s="4506"/>
      <c r="G7" s="4506"/>
      <c r="H7" s="4506"/>
      <c r="I7" s="4506"/>
      <c r="J7" s="4506"/>
      <c r="K7" s="4506"/>
      <c r="L7" s="4507"/>
      <c r="M7" s="3765" t="s">
        <v>235</v>
      </c>
      <c r="N7" s="3766"/>
      <c r="O7" s="3766"/>
      <c r="P7" s="3766"/>
      <c r="Q7" s="3766"/>
      <c r="R7" s="3766"/>
      <c r="S7" s="3766"/>
      <c r="T7" s="4557"/>
      <c r="U7" s="4558" t="s">
        <v>56</v>
      </c>
      <c r="V7" s="4506"/>
      <c r="W7" s="4506"/>
      <c r="X7" s="4506"/>
      <c r="Y7" s="4506"/>
      <c r="Z7" s="4506"/>
      <c r="AA7" s="4506"/>
      <c r="AB7" s="4506"/>
      <c r="AC7" s="4506"/>
      <c r="AD7" s="4506"/>
      <c r="AE7" s="4506"/>
      <c r="AF7" s="4506"/>
      <c r="AG7" s="4506"/>
      <c r="AH7" s="4507"/>
      <c r="AI7" s="4506" t="s">
        <v>236</v>
      </c>
      <c r="AJ7" s="4506"/>
      <c r="AK7" s="4506"/>
      <c r="AL7" s="4506"/>
      <c r="AM7" s="4506"/>
      <c r="AN7" s="4506"/>
      <c r="AO7" s="4506"/>
      <c r="AP7" s="4507"/>
      <c r="AR7" s="913"/>
      <c r="AT7" s="1312" t="s">
        <v>1094</v>
      </c>
    </row>
    <row r="8" spans="1:87" ht="13.5" customHeight="1">
      <c r="A8" s="2330"/>
      <c r="B8" s="2335"/>
      <c r="C8" s="2336"/>
      <c r="D8" s="4541" t="s">
        <v>239</v>
      </c>
      <c r="E8" s="4541"/>
      <c r="F8" s="4541"/>
      <c r="G8" s="4541"/>
      <c r="H8" s="4541"/>
      <c r="I8" s="4541"/>
      <c r="J8" s="4541"/>
      <c r="K8" s="4541"/>
      <c r="L8" s="4542"/>
      <c r="M8" s="4543"/>
      <c r="N8" s="4544"/>
      <c r="O8" s="4544"/>
      <c r="P8" s="4544"/>
      <c r="Q8" s="4544"/>
      <c r="R8" s="4544"/>
      <c r="S8" s="4544"/>
      <c r="T8" s="4545"/>
      <c r="U8" s="2337"/>
      <c r="V8" s="2338"/>
      <c r="W8" s="4541" t="s">
        <v>237</v>
      </c>
      <c r="X8" s="4541"/>
      <c r="Y8" s="4541"/>
      <c r="Z8" s="4541"/>
      <c r="AA8" s="4541"/>
      <c r="AB8" s="4541"/>
      <c r="AC8" s="4541"/>
      <c r="AD8" s="4541"/>
      <c r="AE8" s="4541"/>
      <c r="AF8" s="4541"/>
      <c r="AG8" s="4541"/>
      <c r="AH8" s="4542"/>
      <c r="AI8" s="4540"/>
      <c r="AJ8" s="4535"/>
      <c r="AK8" s="4535"/>
      <c r="AL8" s="4535"/>
      <c r="AM8" s="4535"/>
      <c r="AN8" s="4535"/>
      <c r="AO8" s="4535"/>
      <c r="AP8" s="4536"/>
      <c r="AR8" s="913"/>
      <c r="AU8" s="1312" t="s">
        <v>255</v>
      </c>
    </row>
    <row r="9" spans="1:87" ht="13.5" customHeight="1">
      <c r="A9" s="2330"/>
      <c r="B9" s="2335"/>
      <c r="C9" s="2336"/>
      <c r="D9" s="4541" t="s">
        <v>241</v>
      </c>
      <c r="E9" s="4541"/>
      <c r="F9" s="4541"/>
      <c r="G9" s="4541"/>
      <c r="H9" s="4541"/>
      <c r="I9" s="4541"/>
      <c r="J9" s="4541"/>
      <c r="K9" s="4541"/>
      <c r="L9" s="4542"/>
      <c r="M9" s="4543"/>
      <c r="N9" s="4544"/>
      <c r="O9" s="4544"/>
      <c r="P9" s="4544"/>
      <c r="Q9" s="4544"/>
      <c r="R9" s="4544"/>
      <c r="S9" s="4544"/>
      <c r="T9" s="4545"/>
      <c r="U9" s="2339"/>
      <c r="V9" s="2336"/>
      <c r="W9" s="4535" t="s">
        <v>238</v>
      </c>
      <c r="X9" s="4535"/>
      <c r="Y9" s="4535"/>
      <c r="Z9" s="4535"/>
      <c r="AA9" s="4535"/>
      <c r="AB9" s="4535"/>
      <c r="AC9" s="4546"/>
      <c r="AD9" s="4546"/>
      <c r="AE9" s="4546"/>
      <c r="AF9" s="4546"/>
      <c r="AG9" s="4546"/>
      <c r="AH9" s="2340" t="s">
        <v>193</v>
      </c>
      <c r="AI9" s="4540"/>
      <c r="AJ9" s="4535"/>
      <c r="AK9" s="4535"/>
      <c r="AL9" s="4535"/>
      <c r="AM9" s="4535"/>
      <c r="AN9" s="4535"/>
      <c r="AO9" s="4535"/>
      <c r="AP9" s="4536"/>
      <c r="AR9" s="913"/>
      <c r="AT9" s="1312" t="s">
        <v>579</v>
      </c>
      <c r="BG9" s="1312" t="s">
        <v>580</v>
      </c>
    </row>
    <row r="10" spans="1:87" ht="13.5" customHeight="1">
      <c r="A10" s="2330"/>
      <c r="B10" s="2335"/>
      <c r="C10" s="2336"/>
      <c r="D10" s="4535" t="s">
        <v>1487</v>
      </c>
      <c r="E10" s="4535"/>
      <c r="F10" s="4535"/>
      <c r="G10" s="4535"/>
      <c r="H10" s="4535"/>
      <c r="I10" s="4535"/>
      <c r="J10" s="4535"/>
      <c r="K10" s="4535"/>
      <c r="L10" s="4536"/>
      <c r="M10" s="4543"/>
      <c r="N10" s="4544"/>
      <c r="O10" s="4544"/>
      <c r="P10" s="4544"/>
      <c r="Q10" s="4544"/>
      <c r="R10" s="4544"/>
      <c r="S10" s="4544"/>
      <c r="T10" s="4545"/>
      <c r="U10" s="2339"/>
      <c r="V10" s="2336"/>
      <c r="W10" s="4541" t="s">
        <v>240</v>
      </c>
      <c r="X10" s="4541"/>
      <c r="Y10" s="4541"/>
      <c r="Z10" s="4541"/>
      <c r="AA10" s="4541"/>
      <c r="AB10" s="4541"/>
      <c r="AC10" s="4541"/>
      <c r="AD10" s="4541"/>
      <c r="AE10" s="4541"/>
      <c r="AF10" s="4541"/>
      <c r="AG10" s="4541"/>
      <c r="AH10" s="4542"/>
      <c r="AI10" s="4540"/>
      <c r="AJ10" s="4535"/>
      <c r="AK10" s="4535"/>
      <c r="AL10" s="4535"/>
      <c r="AM10" s="4535"/>
      <c r="AN10" s="4535"/>
      <c r="AO10" s="4535"/>
      <c r="AP10" s="4536"/>
      <c r="AR10" s="913"/>
      <c r="AU10" s="1312" t="s">
        <v>256</v>
      </c>
      <c r="BH10" s="1312" t="s">
        <v>581</v>
      </c>
    </row>
    <row r="11" spans="1:87" ht="13.5" customHeight="1" thickBot="1">
      <c r="A11" s="2330"/>
      <c r="B11" s="2335"/>
      <c r="C11" s="2336"/>
      <c r="D11" s="4541"/>
      <c r="E11" s="4541"/>
      <c r="F11" s="4541"/>
      <c r="G11" s="4541"/>
      <c r="H11" s="4541"/>
      <c r="I11" s="4541"/>
      <c r="J11" s="4541"/>
      <c r="K11" s="4541"/>
      <c r="L11" s="4542"/>
      <c r="M11" s="4543"/>
      <c r="N11" s="4544"/>
      <c r="O11" s="4544"/>
      <c r="P11" s="4544"/>
      <c r="Q11" s="4544"/>
      <c r="R11" s="4544"/>
      <c r="S11" s="4544"/>
      <c r="T11" s="4545"/>
      <c r="U11" s="2339"/>
      <c r="V11" s="2336"/>
      <c r="W11" s="4541" t="s">
        <v>242</v>
      </c>
      <c r="X11" s="4541"/>
      <c r="Y11" s="4541"/>
      <c r="Z11" s="4541"/>
      <c r="AA11" s="4541"/>
      <c r="AB11" s="4541"/>
      <c r="AC11" s="4546"/>
      <c r="AD11" s="4546"/>
      <c r="AE11" s="4546"/>
      <c r="AF11" s="4546"/>
      <c r="AG11" s="4546"/>
      <c r="AH11" s="2340" t="s">
        <v>193</v>
      </c>
      <c r="AI11" s="4540"/>
      <c r="AJ11" s="4535"/>
      <c r="AK11" s="4535"/>
      <c r="AL11" s="4535"/>
      <c r="AM11" s="4535"/>
      <c r="AN11" s="4535"/>
      <c r="AO11" s="4535"/>
      <c r="AP11" s="4536"/>
      <c r="AR11" s="913"/>
      <c r="AU11" s="4547" t="s">
        <v>257</v>
      </c>
      <c r="AV11" s="4547"/>
      <c r="AW11" s="4547"/>
      <c r="AX11" s="4547"/>
      <c r="AY11" s="4547"/>
      <c r="AZ11" s="4547"/>
      <c r="BA11" s="4547"/>
      <c r="BB11" s="4547"/>
      <c r="BC11" s="4547"/>
      <c r="BD11" s="4547"/>
      <c r="BH11" s="4547" t="s">
        <v>582</v>
      </c>
      <c r="BI11" s="4547"/>
      <c r="BJ11" s="4547"/>
      <c r="BK11" s="4547"/>
      <c r="BL11" s="4547"/>
      <c r="BM11" s="4547"/>
      <c r="BN11" s="4547"/>
      <c r="BO11" s="4547"/>
      <c r="BP11" s="4547"/>
      <c r="BQ11" s="4547"/>
    </row>
    <row r="12" spans="1:87" ht="13.5" customHeight="1" thickTop="1">
      <c r="A12" s="2330"/>
      <c r="B12" s="2335"/>
      <c r="C12" s="2336"/>
      <c r="D12" s="4535"/>
      <c r="E12" s="4535"/>
      <c r="F12" s="4535"/>
      <c r="G12" s="4535"/>
      <c r="H12" s="4535"/>
      <c r="I12" s="4535"/>
      <c r="J12" s="4535"/>
      <c r="K12" s="4535"/>
      <c r="L12" s="4536"/>
      <c r="M12" s="4543"/>
      <c r="N12" s="4544"/>
      <c r="O12" s="4544"/>
      <c r="P12" s="4544"/>
      <c r="Q12" s="4544"/>
      <c r="R12" s="4544"/>
      <c r="S12" s="4544"/>
      <c r="T12" s="4545"/>
      <c r="U12" s="2339"/>
      <c r="V12" s="2336"/>
      <c r="W12" s="4541" t="s">
        <v>244</v>
      </c>
      <c r="X12" s="4541"/>
      <c r="Y12" s="4541"/>
      <c r="Z12" s="4541"/>
      <c r="AA12" s="4541"/>
      <c r="AB12" s="4541"/>
      <c r="AC12" s="4541"/>
      <c r="AD12" s="4541"/>
      <c r="AE12" s="4541"/>
      <c r="AF12" s="4541"/>
      <c r="AG12" s="4541"/>
      <c r="AH12" s="4542"/>
      <c r="AI12" s="4540"/>
      <c r="AJ12" s="4535"/>
      <c r="AK12" s="4535"/>
      <c r="AL12" s="4535"/>
      <c r="AM12" s="4535"/>
      <c r="AN12" s="4535"/>
      <c r="AO12" s="4535"/>
      <c r="AP12" s="4536"/>
      <c r="AR12" s="913"/>
      <c r="AU12" s="4547"/>
      <c r="AV12" s="4547"/>
      <c r="AW12" s="4547"/>
      <c r="AX12" s="4547"/>
      <c r="AY12" s="4547"/>
      <c r="AZ12" s="4547"/>
      <c r="BA12" s="4547"/>
      <c r="BB12" s="4547"/>
      <c r="BC12" s="4547"/>
      <c r="BD12" s="4547"/>
      <c r="BH12" s="4547"/>
      <c r="BI12" s="4547"/>
      <c r="BJ12" s="4547"/>
      <c r="BK12" s="4547"/>
      <c r="BL12" s="4547"/>
      <c r="BM12" s="4547"/>
      <c r="BN12" s="4547"/>
      <c r="BO12" s="4547"/>
      <c r="BP12" s="4547"/>
      <c r="BQ12" s="4547"/>
      <c r="BT12" s="4480" t="s">
        <v>2687</v>
      </c>
      <c r="BU12" s="4481"/>
      <c r="BV12" s="4481"/>
      <c r="BW12" s="4481"/>
      <c r="BX12" s="4481"/>
      <c r="BY12" s="4481"/>
      <c r="BZ12" s="4481"/>
      <c r="CA12" s="4481"/>
      <c r="CB12" s="4481"/>
      <c r="CC12" s="4481"/>
      <c r="CD12" s="4481"/>
      <c r="CE12" s="4481"/>
      <c r="CF12" s="4481"/>
      <c r="CG12" s="4481"/>
      <c r="CH12" s="4481"/>
      <c r="CI12" s="4482"/>
    </row>
    <row r="13" spans="1:87" ht="13.5" customHeight="1" thickBot="1">
      <c r="A13" s="2330"/>
      <c r="B13" s="2341"/>
      <c r="C13" s="2342"/>
      <c r="D13" s="4535"/>
      <c r="E13" s="4535"/>
      <c r="F13" s="4535"/>
      <c r="G13" s="4535"/>
      <c r="H13" s="4535"/>
      <c r="I13" s="4535"/>
      <c r="J13" s="4535"/>
      <c r="K13" s="4535"/>
      <c r="L13" s="4536"/>
      <c r="M13" s="4537"/>
      <c r="N13" s="4538"/>
      <c r="O13" s="4538"/>
      <c r="P13" s="4538"/>
      <c r="Q13" s="4538"/>
      <c r="R13" s="4538"/>
      <c r="S13" s="4538"/>
      <c r="T13" s="4539"/>
      <c r="U13" s="2339"/>
      <c r="V13" s="2336"/>
      <c r="W13" s="4535"/>
      <c r="X13" s="4535"/>
      <c r="Y13" s="4535"/>
      <c r="Z13" s="4535"/>
      <c r="AA13" s="4535"/>
      <c r="AB13" s="4535"/>
      <c r="AC13" s="4535"/>
      <c r="AD13" s="4535"/>
      <c r="AE13" s="4535"/>
      <c r="AF13" s="4535"/>
      <c r="AG13" s="4535"/>
      <c r="AH13" s="4536"/>
      <c r="AI13" s="4540"/>
      <c r="AJ13" s="4535"/>
      <c r="AK13" s="4535"/>
      <c r="AL13" s="4535"/>
      <c r="AM13" s="4535"/>
      <c r="AN13" s="4535"/>
      <c r="AO13" s="4535"/>
      <c r="AP13" s="4536"/>
      <c r="AR13" s="913"/>
      <c r="AT13" s="1312" t="s">
        <v>578</v>
      </c>
      <c r="AU13" s="2035"/>
      <c r="AV13" s="2035"/>
      <c r="AW13" s="2035"/>
      <c r="AX13" s="2035"/>
      <c r="AY13" s="2343"/>
      <c r="AZ13" s="2343"/>
      <c r="BA13" s="2035"/>
      <c r="BB13" s="2035"/>
      <c r="BC13" s="2035"/>
      <c r="BD13" s="2035"/>
      <c r="BE13" s="2035"/>
      <c r="BF13" s="2035"/>
      <c r="BG13" s="2035"/>
      <c r="BH13" s="2035"/>
      <c r="BI13" s="2035"/>
      <c r="BJ13" s="2035"/>
      <c r="BK13" s="2035"/>
      <c r="BL13" s="2035"/>
      <c r="BM13" s="2036"/>
      <c r="BT13" s="4361"/>
      <c r="BU13" s="4483"/>
      <c r="BV13" s="4483"/>
      <c r="BW13" s="4483"/>
      <c r="BX13" s="4483"/>
      <c r="BY13" s="4483"/>
      <c r="BZ13" s="4483"/>
      <c r="CA13" s="4483"/>
      <c r="CB13" s="4483"/>
      <c r="CC13" s="4483"/>
      <c r="CD13" s="4483"/>
      <c r="CE13" s="4483"/>
      <c r="CF13" s="4483"/>
      <c r="CG13" s="4483"/>
      <c r="CH13" s="4483"/>
      <c r="CI13" s="4484"/>
    </row>
    <row r="14" spans="1:87" ht="13.5" customHeight="1" thickTop="1">
      <c r="A14" s="2330"/>
      <c r="B14" s="1933"/>
      <c r="C14" s="2328"/>
      <c r="D14" s="2328"/>
      <c r="E14" s="2328"/>
      <c r="F14" s="2328"/>
      <c r="G14" s="2328"/>
      <c r="H14" s="2328"/>
      <c r="I14" s="2328"/>
      <c r="J14" s="2328"/>
      <c r="K14" s="2328"/>
      <c r="L14" s="2328"/>
      <c r="M14" s="2328"/>
      <c r="N14" s="2328"/>
      <c r="O14" s="2328"/>
      <c r="P14" s="2328"/>
      <c r="Q14" s="2328"/>
      <c r="R14" s="2328"/>
      <c r="S14" s="2328"/>
      <c r="T14" s="2328"/>
      <c r="U14" s="2328"/>
      <c r="V14" s="2328"/>
      <c r="W14" s="2328"/>
      <c r="X14" s="2328"/>
      <c r="Y14" s="2328"/>
      <c r="Z14" s="2344"/>
      <c r="AA14" s="2344"/>
      <c r="AB14" s="2344"/>
      <c r="AC14" s="2344"/>
      <c r="AD14" s="1933"/>
      <c r="AE14" s="1933"/>
      <c r="AF14" s="1933"/>
      <c r="AG14" s="2345"/>
      <c r="AH14" s="2346"/>
      <c r="AI14" s="2347"/>
      <c r="AJ14" s="1933"/>
      <c r="AK14" s="1933"/>
      <c r="AL14" s="2347"/>
      <c r="AM14" s="1933"/>
      <c r="AN14" s="2348"/>
      <c r="AO14" s="2349"/>
      <c r="AP14" s="1975"/>
      <c r="AR14" s="913"/>
      <c r="BT14" s="2350"/>
      <c r="BU14" s="2351"/>
      <c r="BV14" s="2352"/>
      <c r="BW14" s="2353" t="s">
        <v>2688</v>
      </c>
      <c r="BX14" s="2353"/>
      <c r="BY14" s="2353"/>
      <c r="BZ14" s="2354"/>
      <c r="CA14" s="2353"/>
      <c r="CB14" s="2353"/>
      <c r="CC14" s="2353"/>
      <c r="CD14" s="2353"/>
      <c r="CE14" s="2353"/>
      <c r="CF14" s="2351"/>
      <c r="CG14" s="2351"/>
      <c r="CH14" s="2351"/>
      <c r="CI14" s="2355"/>
    </row>
    <row r="15" spans="1:87" ht="13.5" customHeight="1">
      <c r="A15" s="2330"/>
      <c r="B15" s="1933" t="s">
        <v>1277</v>
      </c>
      <c r="C15" s="2347"/>
      <c r="D15" s="2347"/>
      <c r="E15" s="2347"/>
      <c r="F15" s="2347"/>
      <c r="G15" s="2347"/>
      <c r="H15" s="2347"/>
      <c r="I15" s="2347"/>
      <c r="J15" s="2347"/>
      <c r="K15" s="2347"/>
      <c r="L15" s="2347"/>
      <c r="M15" s="2347"/>
      <c r="N15" s="2347"/>
      <c r="O15" s="2347"/>
      <c r="P15" s="2347"/>
      <c r="Q15" s="2347"/>
      <c r="R15" s="2347"/>
      <c r="S15" s="2347"/>
      <c r="T15" s="2347"/>
      <c r="U15" s="2347"/>
      <c r="V15" s="2347"/>
      <c r="W15" s="2347"/>
      <c r="X15" s="2347"/>
      <c r="Y15" s="2347"/>
      <c r="Z15" s="2347"/>
      <c r="AA15" s="2347"/>
      <c r="AB15" s="2347"/>
      <c r="AC15" s="2347"/>
      <c r="AD15" s="2347"/>
      <c r="AE15" s="2347"/>
      <c r="AF15" s="2347"/>
      <c r="AG15" s="2347"/>
      <c r="AH15" s="2356"/>
      <c r="AI15" s="2347"/>
      <c r="AJ15" s="2347"/>
      <c r="AK15" s="2347"/>
      <c r="AL15" s="2347"/>
      <c r="AM15" s="2347"/>
      <c r="AN15" s="2347"/>
      <c r="AO15" s="2347"/>
      <c r="AP15" s="2347"/>
      <c r="AQ15" s="2347"/>
      <c r="AR15" s="2357"/>
      <c r="BT15" s="4487" t="b">
        <v>0</v>
      </c>
      <c r="BU15" s="4488"/>
      <c r="BV15" s="2352"/>
      <c r="BW15" s="2353"/>
      <c r="BX15" s="2353"/>
      <c r="BY15" s="2353"/>
      <c r="BZ15" s="2354" t="s">
        <v>2689</v>
      </c>
      <c r="CA15" s="2353"/>
      <c r="CB15" s="2353"/>
      <c r="CC15" s="2353"/>
      <c r="CD15" s="2353"/>
      <c r="CE15" s="2353"/>
      <c r="CF15" s="2351"/>
      <c r="CG15" s="2351"/>
      <c r="CH15" s="2351"/>
      <c r="CI15" s="2355"/>
    </row>
    <row r="16" spans="1:87" ht="13.5" customHeight="1">
      <c r="A16" s="2330"/>
      <c r="B16" s="2347"/>
      <c r="C16" s="4485" t="s">
        <v>1337</v>
      </c>
      <c r="D16" s="4485"/>
      <c r="E16" s="4485"/>
      <c r="F16" s="4485"/>
      <c r="G16" s="4485"/>
      <c r="H16" s="4485"/>
      <c r="I16" s="4485"/>
      <c r="J16" s="4485"/>
      <c r="K16" s="4485"/>
      <c r="L16" s="4485"/>
      <c r="M16" s="4485"/>
      <c r="N16" s="4485"/>
      <c r="O16" s="4485"/>
      <c r="P16" s="4485"/>
      <c r="Q16" s="4485"/>
      <c r="R16" s="4485"/>
      <c r="S16" s="4485"/>
      <c r="T16" s="4485"/>
      <c r="U16" s="4485"/>
      <c r="V16" s="4485"/>
      <c r="W16" s="4485"/>
      <c r="X16" s="4485"/>
      <c r="Y16" s="4485"/>
      <c r="Z16" s="4485"/>
      <c r="AA16" s="4485"/>
      <c r="AB16" s="4485"/>
      <c r="AC16" s="4485"/>
      <c r="AD16" s="4485"/>
      <c r="AE16" s="4485"/>
      <c r="AF16" s="4485"/>
      <c r="AG16" s="4486"/>
      <c r="AH16" s="2356"/>
      <c r="AI16" s="2347"/>
      <c r="AJ16" s="2347"/>
      <c r="AK16" s="2347"/>
      <c r="AL16" s="2347"/>
      <c r="AM16" s="2347"/>
      <c r="AN16" s="2347"/>
      <c r="AO16" s="2347"/>
      <c r="AP16" s="2347"/>
      <c r="AQ16" s="2347"/>
      <c r="AR16" s="2357"/>
      <c r="BF16" s="1312" t="s">
        <v>574</v>
      </c>
      <c r="BT16" s="4487" t="b">
        <v>0</v>
      </c>
      <c r="BU16" s="4488"/>
      <c r="BV16" s="2352"/>
      <c r="BW16" s="2353"/>
      <c r="BX16" s="2353"/>
      <c r="BY16" s="2353"/>
      <c r="BZ16" s="2354" t="s">
        <v>2690</v>
      </c>
      <c r="CA16" s="2353"/>
      <c r="CB16" s="2353"/>
      <c r="CC16" s="2353"/>
      <c r="CD16" s="2353"/>
      <c r="CE16" s="2353"/>
      <c r="CF16" s="2351"/>
      <c r="CG16" s="2351"/>
      <c r="CH16" s="2351"/>
      <c r="CI16" s="2355"/>
    </row>
    <row r="17" spans="1:87" ht="13.5" customHeight="1">
      <c r="A17" s="2330"/>
      <c r="B17" s="1933" t="s">
        <v>679</v>
      </c>
      <c r="D17" s="2040"/>
      <c r="E17" s="1933"/>
      <c r="F17" s="1933"/>
      <c r="G17" s="2040"/>
      <c r="H17" s="2040"/>
      <c r="I17" s="2040"/>
      <c r="J17" s="2040"/>
      <c r="K17" s="2040"/>
      <c r="L17" s="2040"/>
      <c r="M17" s="2040"/>
      <c r="N17" s="2040"/>
      <c r="O17" s="2040"/>
      <c r="P17" s="2040"/>
      <c r="Q17" s="2040"/>
      <c r="R17" s="2040"/>
      <c r="S17" s="2040"/>
      <c r="T17" s="2040"/>
      <c r="U17" s="2328"/>
      <c r="V17" s="2328"/>
      <c r="W17" s="2328"/>
      <c r="X17" s="2328"/>
      <c r="Y17" s="2328"/>
      <c r="Z17" s="2328"/>
      <c r="AA17" s="2328"/>
      <c r="AB17" s="2328"/>
      <c r="AG17" s="2358"/>
      <c r="AH17" s="2359"/>
      <c r="AI17" s="1312"/>
      <c r="AL17" s="1312"/>
      <c r="AN17" s="2348"/>
      <c r="AO17" s="2349"/>
      <c r="AP17" s="1975"/>
      <c r="AR17" s="913"/>
      <c r="AT17" s="1312" t="s">
        <v>253</v>
      </c>
      <c r="AZ17" s="2013" t="s">
        <v>1093</v>
      </c>
      <c r="BD17" s="2033"/>
      <c r="BE17" s="2034"/>
      <c r="BF17" s="1312" t="s">
        <v>253</v>
      </c>
      <c r="BL17" s="2013" t="s">
        <v>1093</v>
      </c>
      <c r="BT17" s="4487" t="b">
        <v>0</v>
      </c>
      <c r="BU17" s="4488"/>
      <c r="BV17" s="2351"/>
      <c r="BW17" s="2351"/>
      <c r="BX17" s="2351"/>
      <c r="BY17" s="2351"/>
      <c r="BZ17" s="2351"/>
      <c r="CA17" s="2351"/>
      <c r="CB17" s="2351"/>
      <c r="CC17" s="2351"/>
      <c r="CD17" s="2351"/>
      <c r="CE17" s="2351"/>
      <c r="CF17" s="2351"/>
      <c r="CG17" s="2351"/>
      <c r="CH17" s="2351"/>
      <c r="CI17" s="2355"/>
    </row>
    <row r="18" spans="1:87" ht="13.5" customHeight="1">
      <c r="A18" s="2360"/>
      <c r="B18" s="4489" t="s">
        <v>57</v>
      </c>
      <c r="C18" s="4490"/>
      <c r="D18" s="4491"/>
      <c r="E18" s="3808" t="s">
        <v>245</v>
      </c>
      <c r="F18" s="3809"/>
      <c r="G18" s="4498"/>
      <c r="H18" s="4505" t="s">
        <v>58</v>
      </c>
      <c r="I18" s="4506"/>
      <c r="J18" s="4506"/>
      <c r="K18" s="4506"/>
      <c r="L18" s="4506"/>
      <c r="M18" s="4506"/>
      <c r="N18" s="4506"/>
      <c r="O18" s="4506"/>
      <c r="P18" s="4506"/>
      <c r="Q18" s="4506"/>
      <c r="R18" s="4506"/>
      <c r="S18" s="4506"/>
      <c r="T18" s="4506"/>
      <c r="U18" s="4506"/>
      <c r="V18" s="4506"/>
      <c r="W18" s="4507"/>
      <c r="X18" s="4508" t="s">
        <v>2691</v>
      </c>
      <c r="Y18" s="4509"/>
      <c r="Z18" s="4510"/>
      <c r="AA18" s="4505" t="s">
        <v>677</v>
      </c>
      <c r="AB18" s="4506"/>
      <c r="AC18" s="4506"/>
      <c r="AD18" s="4506"/>
      <c r="AE18" s="4506"/>
      <c r="AF18" s="4507"/>
      <c r="AG18" s="4517" t="s">
        <v>927</v>
      </c>
      <c r="AH18" s="4518"/>
      <c r="AI18" s="4518"/>
      <c r="AJ18" s="4518"/>
      <c r="AK18" s="4518"/>
      <c r="AL18" s="4518"/>
      <c r="AM18" s="4518"/>
      <c r="AN18" s="4518"/>
      <c r="AO18" s="4518"/>
      <c r="AP18" s="4518"/>
      <c r="AQ18" s="4519"/>
      <c r="AR18" s="913"/>
      <c r="AT18" s="3945" t="s">
        <v>254</v>
      </c>
      <c r="AU18" s="3946"/>
      <c r="AV18" s="3946"/>
      <c r="AW18" s="3947"/>
      <c r="AX18" s="3951"/>
      <c r="AY18" s="3952"/>
      <c r="AZ18" s="3952"/>
      <c r="BA18" s="3955" t="s">
        <v>1092</v>
      </c>
      <c r="BB18" s="3955"/>
      <c r="BC18" s="3956"/>
      <c r="BD18" s="2033"/>
      <c r="BE18" s="2034"/>
      <c r="BF18" s="3945" t="s">
        <v>254</v>
      </c>
      <c r="BG18" s="3946"/>
      <c r="BH18" s="3946"/>
      <c r="BI18" s="3947"/>
      <c r="BJ18" s="3951">
        <v>40</v>
      </c>
      <c r="BK18" s="3952"/>
      <c r="BL18" s="3952"/>
      <c r="BM18" s="3955" t="s">
        <v>1092</v>
      </c>
      <c r="BN18" s="3955"/>
      <c r="BO18" s="3956"/>
      <c r="BT18" s="4412" t="b">
        <v>0</v>
      </c>
      <c r="BU18" s="4413"/>
      <c r="BV18" s="2351"/>
      <c r="BW18" s="4525" t="s">
        <v>2692</v>
      </c>
      <c r="BX18" s="4525"/>
      <c r="BY18" s="4525"/>
      <c r="BZ18" s="4525"/>
      <c r="CA18" s="4525"/>
      <c r="CB18" s="4525"/>
      <c r="CC18" s="4525"/>
      <c r="CD18" s="4525"/>
      <c r="CE18" s="4525"/>
      <c r="CF18" s="4525"/>
      <c r="CG18" s="4525"/>
      <c r="CH18" s="2351"/>
      <c r="CI18" s="2355"/>
    </row>
    <row r="19" spans="1:87" ht="13.5" customHeight="1">
      <c r="A19" s="2360"/>
      <c r="B19" s="4492"/>
      <c r="C19" s="4493"/>
      <c r="D19" s="4494"/>
      <c r="E19" s="4499"/>
      <c r="F19" s="4500"/>
      <c r="G19" s="4501"/>
      <c r="H19" s="4145" t="s">
        <v>246</v>
      </c>
      <c r="I19" s="4430"/>
      <c r="J19" s="4434" t="s">
        <v>247</v>
      </c>
      <c r="K19" s="4430"/>
      <c r="L19" s="4434" t="s">
        <v>248</v>
      </c>
      <c r="M19" s="4430"/>
      <c r="N19" s="4437" t="s">
        <v>925</v>
      </c>
      <c r="O19" s="4438"/>
      <c r="P19" s="4434" t="s">
        <v>249</v>
      </c>
      <c r="Q19" s="4430"/>
      <c r="R19" s="4434" t="s">
        <v>250</v>
      </c>
      <c r="S19" s="4430"/>
      <c r="T19" s="4434" t="s">
        <v>251</v>
      </c>
      <c r="U19" s="4430"/>
      <c r="V19" s="4443" t="s">
        <v>160</v>
      </c>
      <c r="W19" s="4444"/>
      <c r="X19" s="4511"/>
      <c r="Y19" s="4512"/>
      <c r="Z19" s="4513"/>
      <c r="AA19" s="4449" t="s">
        <v>160</v>
      </c>
      <c r="AB19" s="4450"/>
      <c r="AC19" s="4451"/>
      <c r="AD19" s="2361" t="s">
        <v>652</v>
      </c>
      <c r="AE19" s="4464" t="s">
        <v>2132</v>
      </c>
      <c r="AF19" s="4465"/>
      <c r="AG19" s="4520"/>
      <c r="AH19" s="4018"/>
      <c r="AI19" s="4018"/>
      <c r="AJ19" s="4018"/>
      <c r="AK19" s="4018"/>
      <c r="AL19" s="4018"/>
      <c r="AM19" s="4018"/>
      <c r="AN19" s="4018"/>
      <c r="AO19" s="4018"/>
      <c r="AP19" s="4018"/>
      <c r="AQ19" s="4521"/>
      <c r="AR19" s="913"/>
      <c r="AT19" s="3948"/>
      <c r="AU19" s="3949"/>
      <c r="AV19" s="3949"/>
      <c r="AW19" s="3950"/>
      <c r="AX19" s="3953"/>
      <c r="AY19" s="3954"/>
      <c r="AZ19" s="3954"/>
      <c r="BA19" s="3957"/>
      <c r="BB19" s="3957"/>
      <c r="BC19" s="3958"/>
      <c r="BD19" s="2033"/>
      <c r="BE19" s="2034"/>
      <c r="BF19" s="3948"/>
      <c r="BG19" s="3949"/>
      <c r="BH19" s="3949"/>
      <c r="BI19" s="3950"/>
      <c r="BJ19" s="3953"/>
      <c r="BK19" s="3954"/>
      <c r="BL19" s="3954"/>
      <c r="BM19" s="3957"/>
      <c r="BN19" s="3957"/>
      <c r="BO19" s="3958"/>
      <c r="BT19" s="4412" t="b">
        <v>0</v>
      </c>
      <c r="BU19" s="4413"/>
      <c r="BV19" s="2351"/>
      <c r="BW19" s="2351"/>
      <c r="BX19" s="2351"/>
      <c r="BY19" s="2351"/>
      <c r="BZ19" s="2362" t="s">
        <v>1209</v>
      </c>
      <c r="CA19" s="2351"/>
      <c r="CB19" s="2351"/>
      <c r="CC19" s="2351"/>
      <c r="CD19" s="2351"/>
      <c r="CE19" s="2351"/>
      <c r="CF19" s="2351"/>
      <c r="CG19" s="2351"/>
      <c r="CH19" s="2351"/>
      <c r="CI19" s="2355"/>
    </row>
    <row r="20" spans="1:87" ht="13.5" customHeight="1">
      <c r="A20" s="2360"/>
      <c r="B20" s="4492"/>
      <c r="C20" s="4493"/>
      <c r="D20" s="4494"/>
      <c r="E20" s="4499"/>
      <c r="F20" s="4500"/>
      <c r="G20" s="4501"/>
      <c r="H20" s="3816"/>
      <c r="I20" s="4431"/>
      <c r="J20" s="4435"/>
      <c r="K20" s="4431"/>
      <c r="L20" s="4435"/>
      <c r="M20" s="4431"/>
      <c r="N20" s="4439"/>
      <c r="O20" s="4440"/>
      <c r="P20" s="4435"/>
      <c r="Q20" s="4431"/>
      <c r="R20" s="4435"/>
      <c r="S20" s="4431"/>
      <c r="T20" s="4435"/>
      <c r="U20" s="4431"/>
      <c r="V20" s="4445"/>
      <c r="W20" s="4446"/>
      <c r="X20" s="4511"/>
      <c r="Y20" s="4512"/>
      <c r="Z20" s="4513"/>
      <c r="AA20" s="4452"/>
      <c r="AB20" s="4453"/>
      <c r="AC20" s="4454"/>
      <c r="AD20" s="2363" t="s">
        <v>156</v>
      </c>
      <c r="AE20" s="4435" t="s">
        <v>157</v>
      </c>
      <c r="AF20" s="3817"/>
      <c r="AG20" s="4520"/>
      <c r="AH20" s="4018"/>
      <c r="AI20" s="4018"/>
      <c r="AJ20" s="4018"/>
      <c r="AK20" s="4018"/>
      <c r="AL20" s="4018"/>
      <c r="AM20" s="4018"/>
      <c r="AN20" s="4018"/>
      <c r="AO20" s="4018"/>
      <c r="AP20" s="4018"/>
      <c r="AQ20" s="4521"/>
      <c r="AR20" s="913"/>
      <c r="AT20" s="4526" t="s">
        <v>1802</v>
      </c>
      <c r="AU20" s="4527"/>
      <c r="AV20" s="4527"/>
      <c r="AW20" s="4528"/>
      <c r="AX20" s="3975">
        <f>AX27</f>
        <v>0</v>
      </c>
      <c r="AY20" s="4015"/>
      <c r="AZ20" s="4015"/>
      <c r="BA20" s="3955" t="s">
        <v>1092</v>
      </c>
      <c r="BB20" s="3955"/>
      <c r="BC20" s="3956"/>
      <c r="BD20" s="2033"/>
      <c r="BE20" s="2034"/>
      <c r="BF20" s="4526" t="s">
        <v>1802</v>
      </c>
      <c r="BG20" s="4527"/>
      <c r="BH20" s="4527"/>
      <c r="BI20" s="4528"/>
      <c r="BJ20" s="3975">
        <f>BJ27</f>
        <v>38</v>
      </c>
      <c r="BK20" s="4015"/>
      <c r="BL20" s="4015"/>
      <c r="BM20" s="3955" t="s">
        <v>1092</v>
      </c>
      <c r="BN20" s="3955"/>
      <c r="BO20" s="3956"/>
      <c r="BT20" s="4412" t="b">
        <v>0</v>
      </c>
      <c r="BU20" s="4413"/>
      <c r="BV20" s="2351"/>
      <c r="BW20" s="2351"/>
      <c r="BX20" s="2351"/>
      <c r="BY20" s="2351"/>
      <c r="BZ20" s="2362" t="s">
        <v>1210</v>
      </c>
      <c r="CA20" s="2351"/>
      <c r="CB20" s="2351"/>
      <c r="CC20" s="2351"/>
      <c r="CD20" s="2351"/>
      <c r="CE20" s="2351"/>
      <c r="CF20" s="2351"/>
      <c r="CG20" s="2351"/>
      <c r="CH20" s="2351"/>
      <c r="CI20" s="2355"/>
    </row>
    <row r="21" spans="1:87" ht="13.5" customHeight="1" thickBot="1">
      <c r="A21" s="2330"/>
      <c r="B21" s="4495"/>
      <c r="C21" s="4496"/>
      <c r="D21" s="4497"/>
      <c r="E21" s="4502"/>
      <c r="F21" s="4503"/>
      <c r="G21" s="4504"/>
      <c r="H21" s="4432"/>
      <c r="I21" s="4433"/>
      <c r="J21" s="4436"/>
      <c r="K21" s="4433"/>
      <c r="L21" s="4436"/>
      <c r="M21" s="4433"/>
      <c r="N21" s="4441"/>
      <c r="O21" s="4442"/>
      <c r="P21" s="4436"/>
      <c r="Q21" s="4433"/>
      <c r="R21" s="4436"/>
      <c r="S21" s="4433"/>
      <c r="T21" s="4436"/>
      <c r="U21" s="4433"/>
      <c r="V21" s="4447"/>
      <c r="W21" s="4448"/>
      <c r="X21" s="4514"/>
      <c r="Y21" s="4515"/>
      <c r="Z21" s="4516"/>
      <c r="AA21" s="4455"/>
      <c r="AB21" s="4456"/>
      <c r="AC21" s="4457"/>
      <c r="AD21" s="2364"/>
      <c r="AE21" s="4458" t="s">
        <v>252</v>
      </c>
      <c r="AF21" s="4023"/>
      <c r="AG21" s="4522"/>
      <c r="AH21" s="4523"/>
      <c r="AI21" s="4523"/>
      <c r="AJ21" s="4523"/>
      <c r="AK21" s="4523"/>
      <c r="AL21" s="4523"/>
      <c r="AM21" s="4523"/>
      <c r="AN21" s="4523"/>
      <c r="AO21" s="4523"/>
      <c r="AP21" s="4523"/>
      <c r="AQ21" s="4524"/>
      <c r="AR21" s="913"/>
      <c r="AT21" s="4529"/>
      <c r="AU21" s="4530"/>
      <c r="AV21" s="4530"/>
      <c r="AW21" s="4531"/>
      <c r="AX21" s="4532"/>
      <c r="AY21" s="4533"/>
      <c r="AZ21" s="4533"/>
      <c r="BA21" s="3957"/>
      <c r="BB21" s="3957"/>
      <c r="BC21" s="3958"/>
      <c r="BD21" s="2033"/>
      <c r="BE21" s="2034"/>
      <c r="BF21" s="4529"/>
      <c r="BG21" s="4530"/>
      <c r="BH21" s="4530"/>
      <c r="BI21" s="4531"/>
      <c r="BJ21" s="4532"/>
      <c r="BK21" s="4533"/>
      <c r="BL21" s="4533"/>
      <c r="BM21" s="3981"/>
      <c r="BN21" s="3981"/>
      <c r="BO21" s="4534"/>
      <c r="BT21" s="4412" t="b">
        <v>0</v>
      </c>
      <c r="BU21" s="4413"/>
      <c r="BV21" s="2351"/>
      <c r="BW21" s="2351"/>
      <c r="BX21" s="2351"/>
      <c r="BY21" s="2351"/>
      <c r="BZ21" s="2351"/>
      <c r="CA21" s="2351"/>
      <c r="CB21" s="2351"/>
      <c r="CC21" s="2351"/>
      <c r="CD21" s="2351"/>
      <c r="CE21" s="2351"/>
      <c r="CF21" s="2351"/>
      <c r="CG21" s="2351"/>
      <c r="CH21" s="2351"/>
      <c r="CI21" s="2355"/>
    </row>
    <row r="22" spans="1:87" ht="13.5" customHeight="1">
      <c r="A22" s="2360"/>
      <c r="B22" s="4459" t="s">
        <v>924</v>
      </c>
      <c r="C22" s="4460"/>
      <c r="D22" s="2365"/>
      <c r="E22" s="4461" t="s">
        <v>199</v>
      </c>
      <c r="F22" s="4462"/>
      <c r="G22" s="4463"/>
      <c r="H22" s="4329">
        <v>0</v>
      </c>
      <c r="I22" s="4309"/>
      <c r="J22" s="4308">
        <v>0</v>
      </c>
      <c r="K22" s="4309"/>
      <c r="L22" s="4308">
        <v>0</v>
      </c>
      <c r="M22" s="4309"/>
      <c r="N22" s="4308">
        <v>0</v>
      </c>
      <c r="O22" s="4309"/>
      <c r="P22" s="4308">
        <v>0</v>
      </c>
      <c r="Q22" s="4309"/>
      <c r="R22" s="4308">
        <v>2</v>
      </c>
      <c r="S22" s="4309"/>
      <c r="T22" s="4308">
        <v>0</v>
      </c>
      <c r="U22" s="4309"/>
      <c r="V22" s="4333">
        <f>SUM(P22:U22)</f>
        <v>2</v>
      </c>
      <c r="W22" s="4334"/>
      <c r="X22" s="4472" t="s">
        <v>155</v>
      </c>
      <c r="Y22" s="4473"/>
      <c r="Z22" s="4474"/>
      <c r="AA22" s="4472" t="s">
        <v>155</v>
      </c>
      <c r="AB22" s="4473"/>
      <c r="AC22" s="4475"/>
      <c r="AD22" s="2366" t="s">
        <v>155</v>
      </c>
      <c r="AE22" s="4476" t="s">
        <v>1062</v>
      </c>
      <c r="AF22" s="4477"/>
      <c r="AG22" s="2367" t="s">
        <v>156</v>
      </c>
      <c r="AH22" s="4478" t="s">
        <v>929</v>
      </c>
      <c r="AI22" s="4478"/>
      <c r="AJ22" s="4478"/>
      <c r="AK22" s="4478"/>
      <c r="AL22" s="4478"/>
      <c r="AM22" s="4478"/>
      <c r="AN22" s="4478"/>
      <c r="AO22" s="4478"/>
      <c r="AP22" s="4478"/>
      <c r="AQ22" s="4479"/>
      <c r="AR22" s="913"/>
      <c r="AT22" s="4000" t="s">
        <v>252</v>
      </c>
      <c r="AU22" s="4001"/>
      <c r="AV22" s="4001"/>
      <c r="AW22" s="4002"/>
      <c r="AX22" s="4466" t="str">
        <f>IF(ISERROR(AX20/AX18),"",ROUNDDOWN(AX20/AX18,1))</f>
        <v/>
      </c>
      <c r="AY22" s="4467"/>
      <c r="AZ22" s="4467"/>
      <c r="BA22" s="3979" t="s">
        <v>155</v>
      </c>
      <c r="BB22" s="3979"/>
      <c r="BC22" s="3980"/>
      <c r="BD22" s="2033"/>
      <c r="BE22" s="2034"/>
      <c r="BF22" s="4000" t="s">
        <v>252</v>
      </c>
      <c r="BG22" s="4001"/>
      <c r="BH22" s="4001"/>
      <c r="BI22" s="4002"/>
      <c r="BJ22" s="4466">
        <f>IF(ISERROR(BJ20/BJ18),"",ROUNDDOWN(BJ20/BJ18,1))</f>
        <v>0.9</v>
      </c>
      <c r="BK22" s="4467"/>
      <c r="BL22" s="4467"/>
      <c r="BM22" s="3979" t="s">
        <v>155</v>
      </c>
      <c r="BN22" s="3979"/>
      <c r="BO22" s="3980"/>
      <c r="BT22" s="4412" t="b">
        <v>0</v>
      </c>
      <c r="BU22" s="4413"/>
      <c r="BV22" s="2351"/>
      <c r="BW22" s="2351" t="s">
        <v>2693</v>
      </c>
      <c r="BX22" s="2351"/>
      <c r="BY22" s="2351"/>
      <c r="BZ22" s="2351"/>
      <c r="CA22" s="2351"/>
      <c r="CB22" s="2351"/>
      <c r="CC22" s="2351"/>
      <c r="CD22" s="2351"/>
      <c r="CE22" s="2351"/>
      <c r="CF22" s="2351"/>
      <c r="CG22" s="2351"/>
      <c r="CH22" s="2351"/>
      <c r="CI22" s="2355"/>
    </row>
    <row r="23" spans="1:87" ht="13.5" customHeight="1" thickBot="1">
      <c r="A23" s="2330"/>
      <c r="B23" s="4396" t="s">
        <v>928</v>
      </c>
      <c r="C23" s="4397"/>
      <c r="D23" s="4398"/>
      <c r="E23" s="4402">
        <v>90.6</v>
      </c>
      <c r="F23" s="4403"/>
      <c r="G23" s="4404"/>
      <c r="H23" s="4357"/>
      <c r="I23" s="4358"/>
      <c r="J23" s="4304"/>
      <c r="K23" s="4358"/>
      <c r="L23" s="4304"/>
      <c r="M23" s="4358"/>
      <c r="N23" s="4304"/>
      <c r="O23" s="4358"/>
      <c r="P23" s="4304"/>
      <c r="Q23" s="4358"/>
      <c r="R23" s="4304">
        <v>28</v>
      </c>
      <c r="S23" s="4358"/>
      <c r="T23" s="4304"/>
      <c r="U23" s="4358"/>
      <c r="V23" s="4380">
        <f>SUM(H23:U24)</f>
        <v>28</v>
      </c>
      <c r="W23" s="4381"/>
      <c r="X23" s="4384">
        <f>IF(V23=0,"",ROUNDDOWN(H23/3,1)+ROUNDDOWN((J23+L23)/6,1)+ROUNDDOWN(N23/15,1)+ROUNDDOWN((R23+T23)/30,1))</f>
        <v>0.9</v>
      </c>
      <c r="Y23" s="4385"/>
      <c r="Z23" s="4386"/>
      <c r="AA23" s="4390">
        <f>IF(AD23+AE24=0,"",AD23+AE24)</f>
        <v>1.9</v>
      </c>
      <c r="AB23" s="4391"/>
      <c r="AC23" s="4392"/>
      <c r="AD23" s="4420">
        <v>1</v>
      </c>
      <c r="AE23" s="4422">
        <v>2</v>
      </c>
      <c r="AF23" s="4423"/>
      <c r="AG23" s="2368" t="s">
        <v>157</v>
      </c>
      <c r="AH23" s="4470" t="s">
        <v>1965</v>
      </c>
      <c r="AI23" s="4470"/>
      <c r="AJ23" s="4470"/>
      <c r="AK23" s="4470"/>
      <c r="AL23" s="4470"/>
      <c r="AM23" s="4470"/>
      <c r="AN23" s="4470"/>
      <c r="AO23" s="4470"/>
      <c r="AP23" s="4470"/>
      <c r="AQ23" s="4471"/>
      <c r="AR23" s="913"/>
      <c r="AT23" s="4003"/>
      <c r="AU23" s="4004"/>
      <c r="AV23" s="4004"/>
      <c r="AW23" s="4005"/>
      <c r="AX23" s="4468"/>
      <c r="AY23" s="4469"/>
      <c r="AZ23" s="4469"/>
      <c r="BA23" s="3981"/>
      <c r="BB23" s="3981"/>
      <c r="BC23" s="3982"/>
      <c r="BD23" s="2033"/>
      <c r="BE23" s="2034"/>
      <c r="BF23" s="4003"/>
      <c r="BG23" s="4004"/>
      <c r="BH23" s="4004"/>
      <c r="BI23" s="4005"/>
      <c r="BJ23" s="4468"/>
      <c r="BK23" s="4469"/>
      <c r="BL23" s="4469"/>
      <c r="BM23" s="3981"/>
      <c r="BN23" s="3981"/>
      <c r="BO23" s="3982"/>
      <c r="BT23" s="2350"/>
      <c r="BU23" s="2351"/>
      <c r="BV23" s="2351"/>
      <c r="BW23" s="2351"/>
      <c r="BX23" s="2351"/>
      <c r="BY23" s="2351"/>
      <c r="BZ23" s="2362" t="s">
        <v>1963</v>
      </c>
      <c r="CA23" s="2351"/>
      <c r="CB23" s="2351"/>
      <c r="CC23" s="2351"/>
      <c r="CD23" s="2351"/>
      <c r="CE23" s="2351"/>
      <c r="CF23" s="2351"/>
      <c r="CG23" s="2351"/>
      <c r="CH23" s="2351"/>
      <c r="CI23" s="2355"/>
    </row>
    <row r="24" spans="1:87" ht="13.5" customHeight="1" thickBot="1">
      <c r="A24" s="2330"/>
      <c r="B24" s="4399"/>
      <c r="C24" s="4400"/>
      <c r="D24" s="4401"/>
      <c r="E24" s="4405"/>
      <c r="F24" s="4406"/>
      <c r="G24" s="4407"/>
      <c r="H24" s="4408"/>
      <c r="I24" s="4379"/>
      <c r="J24" s="4378"/>
      <c r="K24" s="4379"/>
      <c r="L24" s="4378"/>
      <c r="M24" s="4379"/>
      <c r="N24" s="4378"/>
      <c r="O24" s="4379"/>
      <c r="P24" s="4378"/>
      <c r="Q24" s="4379"/>
      <c r="R24" s="4378"/>
      <c r="S24" s="4379"/>
      <c r="T24" s="4378"/>
      <c r="U24" s="4379"/>
      <c r="V24" s="4382"/>
      <c r="W24" s="4383"/>
      <c r="X24" s="4387"/>
      <c r="Y24" s="4388"/>
      <c r="Z24" s="4389"/>
      <c r="AA24" s="4393"/>
      <c r="AB24" s="4394"/>
      <c r="AC24" s="4395"/>
      <c r="AD24" s="4421"/>
      <c r="AE24" s="4414">
        <v>0.9</v>
      </c>
      <c r="AF24" s="4415"/>
      <c r="AG24" s="2369"/>
      <c r="AH24" s="4416"/>
      <c r="AI24" s="4416"/>
      <c r="AJ24" s="4416"/>
      <c r="AK24" s="4416"/>
      <c r="AL24" s="4416"/>
      <c r="AM24" s="4416"/>
      <c r="AN24" s="4416"/>
      <c r="AO24" s="4416"/>
      <c r="AP24" s="4416"/>
      <c r="AQ24" s="4417"/>
      <c r="AR24" s="913"/>
      <c r="AT24" s="4418" t="s">
        <v>1803</v>
      </c>
      <c r="AU24" s="4418"/>
      <c r="AV24" s="4418"/>
      <c r="AW24" s="4418"/>
      <c r="AX24" s="4418"/>
      <c r="AY24" s="4418"/>
      <c r="AZ24" s="4418"/>
      <c r="BA24" s="4418"/>
      <c r="BB24" s="4418"/>
      <c r="BC24" s="4418"/>
      <c r="BD24" s="2370"/>
      <c r="BE24" s="2371"/>
      <c r="BF24" s="4418" t="s">
        <v>1803</v>
      </c>
      <c r="BG24" s="4418"/>
      <c r="BH24" s="4418"/>
      <c r="BI24" s="4418"/>
      <c r="BJ24" s="4418"/>
      <c r="BK24" s="4418"/>
      <c r="BL24" s="4418"/>
      <c r="BM24" s="4418"/>
      <c r="BN24" s="4418"/>
      <c r="BO24" s="4418"/>
      <c r="BT24" s="2350"/>
      <c r="BU24" s="2351"/>
      <c r="BV24" s="2351"/>
      <c r="BW24" s="2351"/>
      <c r="BX24" s="2351"/>
      <c r="BY24" s="2351"/>
      <c r="BZ24" s="2362" t="s">
        <v>1964</v>
      </c>
      <c r="CA24" s="2351"/>
      <c r="CB24" s="2351"/>
      <c r="CC24" s="2351"/>
      <c r="CD24" s="2351"/>
      <c r="CE24" s="2351"/>
      <c r="CF24" s="2351"/>
      <c r="CG24" s="2351"/>
      <c r="CH24" s="2351"/>
      <c r="CI24" s="2355"/>
    </row>
    <row r="25" spans="1:87" ht="13.5" customHeight="1" thickTop="1">
      <c r="A25" s="2360"/>
      <c r="B25" s="4371"/>
      <c r="C25" s="4372"/>
      <c r="D25" s="4373"/>
      <c r="E25" s="4374"/>
      <c r="F25" s="4375"/>
      <c r="G25" s="4376"/>
      <c r="H25" s="4377">
        <v>0</v>
      </c>
      <c r="I25" s="4370"/>
      <c r="J25" s="4369">
        <v>0</v>
      </c>
      <c r="K25" s="4370"/>
      <c r="L25" s="4369">
        <v>0</v>
      </c>
      <c r="M25" s="4370"/>
      <c r="N25" s="4369">
        <v>0</v>
      </c>
      <c r="O25" s="4370"/>
      <c r="P25" s="4369">
        <v>0</v>
      </c>
      <c r="Q25" s="4370"/>
      <c r="R25" s="4369">
        <v>0</v>
      </c>
      <c r="S25" s="4370"/>
      <c r="T25" s="4369">
        <v>0</v>
      </c>
      <c r="U25" s="4370"/>
      <c r="V25" s="4262">
        <f>SUM(H25:U25)</f>
        <v>0</v>
      </c>
      <c r="W25" s="4264"/>
      <c r="X25" s="4409">
        <f>ROUNDDOWN(H26/3,1)+IF($BT$15=TRUE,ROUNDDOWN(J26/6,1),ROUNDDOWN(J26/5,1))+ROUNDDOWN(L26/6,1)+IF($BT$17=TRUE,ROUNDDOWN(N26/20,1),ROUNDDOWN(N26/6,1))+IF($BT$19=TRUE,ROUNDDOWN(P26/20,1),ROUNDDOWN(P26/15,1))+IF($BT$21=TRUE,ROUNDDOWN((R26+T26)/30,1),ROUNDDOWN((R26+T26)/25,1))</f>
        <v>0</v>
      </c>
      <c r="Y25" s="4410"/>
      <c r="Z25" s="4411"/>
      <c r="AA25" s="4366" t="str">
        <f>IF(AD25+AE27=0,"",AD25+AE27)</f>
        <v/>
      </c>
      <c r="AB25" s="4367"/>
      <c r="AC25" s="4368"/>
      <c r="AD25" s="4226"/>
      <c r="AE25" s="4229"/>
      <c r="AF25" s="4230"/>
      <c r="AG25" s="2372" t="s">
        <v>156</v>
      </c>
      <c r="AH25" s="4233"/>
      <c r="AI25" s="4233"/>
      <c r="AJ25" s="4233"/>
      <c r="AK25" s="4233"/>
      <c r="AL25" s="4233"/>
      <c r="AM25" s="4233"/>
      <c r="AN25" s="4233"/>
      <c r="AO25" s="4233"/>
      <c r="AP25" s="4233"/>
      <c r="AQ25" s="4234"/>
      <c r="AR25" s="913"/>
      <c r="AT25" s="4419"/>
      <c r="AU25" s="4419"/>
      <c r="AV25" s="4419"/>
      <c r="AW25" s="4419"/>
      <c r="AX25" s="4419"/>
      <c r="AY25" s="4419"/>
      <c r="AZ25" s="4419"/>
      <c r="BA25" s="4419"/>
      <c r="BB25" s="4419"/>
      <c r="BC25" s="4419"/>
      <c r="BD25" s="2370"/>
      <c r="BE25" s="2371"/>
      <c r="BF25" s="4419"/>
      <c r="BG25" s="4419"/>
      <c r="BH25" s="4419"/>
      <c r="BI25" s="4419"/>
      <c r="BJ25" s="4419"/>
      <c r="BK25" s="4419"/>
      <c r="BL25" s="4419"/>
      <c r="BM25" s="4419"/>
      <c r="BN25" s="4419"/>
      <c r="BO25" s="4419"/>
      <c r="BT25" s="2350"/>
      <c r="BU25" s="2351"/>
      <c r="BV25" s="2351"/>
      <c r="BW25" s="2351"/>
      <c r="BX25" s="2351"/>
      <c r="BY25" s="2351"/>
      <c r="BZ25" s="2351"/>
      <c r="CA25" s="2351"/>
      <c r="CB25" s="2351"/>
      <c r="CC25" s="2351"/>
      <c r="CD25" s="2351"/>
      <c r="CE25" s="2351"/>
      <c r="CF25" s="2351"/>
      <c r="CG25" s="2351"/>
      <c r="CH25" s="2351"/>
      <c r="CI25" s="2355"/>
    </row>
    <row r="26" spans="1:87" ht="13.5" customHeight="1" thickBot="1">
      <c r="A26" s="2330"/>
      <c r="B26" s="4314"/>
      <c r="C26" s="4315"/>
      <c r="D26" s="4316"/>
      <c r="E26" s="4323"/>
      <c r="F26" s="4324"/>
      <c r="G26" s="4325"/>
      <c r="H26" s="4357"/>
      <c r="I26" s="4358"/>
      <c r="J26" s="4304"/>
      <c r="K26" s="4358"/>
      <c r="L26" s="4304"/>
      <c r="M26" s="4358"/>
      <c r="N26" s="4304"/>
      <c r="O26" s="4358"/>
      <c r="P26" s="4304"/>
      <c r="Q26" s="4358"/>
      <c r="R26" s="4304"/>
      <c r="S26" s="4358"/>
      <c r="T26" s="4304"/>
      <c r="U26" s="4358"/>
      <c r="V26" s="4255">
        <f>SUM(H26:U27)</f>
        <v>0</v>
      </c>
      <c r="W26" s="4306"/>
      <c r="X26" s="4335"/>
      <c r="Y26" s="4336"/>
      <c r="Z26" s="4337"/>
      <c r="AA26" s="4341"/>
      <c r="AB26" s="4342"/>
      <c r="AC26" s="4343"/>
      <c r="AD26" s="4227"/>
      <c r="AE26" s="4231"/>
      <c r="AF26" s="4232"/>
      <c r="AG26" s="2368" t="s">
        <v>157</v>
      </c>
      <c r="AH26" s="4235"/>
      <c r="AI26" s="4235"/>
      <c r="AJ26" s="4235"/>
      <c r="AK26" s="4235"/>
      <c r="AL26" s="4235"/>
      <c r="AM26" s="4235"/>
      <c r="AN26" s="4235"/>
      <c r="AO26" s="4235"/>
      <c r="AP26" s="4235"/>
      <c r="AQ26" s="4236"/>
      <c r="AR26" s="913"/>
      <c r="AT26" s="4424"/>
      <c r="AU26" s="4425"/>
      <c r="AV26" s="4425"/>
      <c r="AW26" s="4426"/>
      <c r="AX26" s="4427" t="s">
        <v>1095</v>
      </c>
      <c r="AY26" s="4428"/>
      <c r="AZ26" s="4428"/>
      <c r="BA26" s="4428"/>
      <c r="BB26" s="4428"/>
      <c r="BC26" s="4429"/>
      <c r="BD26" s="2033"/>
      <c r="BE26" s="2034"/>
      <c r="BF26" s="4424"/>
      <c r="BG26" s="4425"/>
      <c r="BH26" s="4425"/>
      <c r="BI26" s="4426"/>
      <c r="BJ26" s="4427" t="s">
        <v>1095</v>
      </c>
      <c r="BK26" s="4428"/>
      <c r="BL26" s="4428"/>
      <c r="BM26" s="4428"/>
      <c r="BN26" s="4428"/>
      <c r="BO26" s="4429"/>
      <c r="BT26" s="2350"/>
      <c r="BU26" s="2351"/>
      <c r="BV26" s="2351"/>
      <c r="BW26" s="2351"/>
      <c r="BX26" s="2351"/>
      <c r="BY26" s="2351"/>
      <c r="BZ26" s="2362"/>
      <c r="CA26" s="2351"/>
      <c r="CB26" s="2351"/>
      <c r="CC26" s="2351"/>
      <c r="CD26" s="2351"/>
      <c r="CE26" s="2351"/>
      <c r="CF26" s="2351"/>
      <c r="CG26" s="2351"/>
      <c r="CH26" s="2351"/>
      <c r="CI26" s="2355"/>
    </row>
    <row r="27" spans="1:87" ht="13.5" customHeight="1" thickBot="1">
      <c r="A27" s="2330"/>
      <c r="B27" s="4352"/>
      <c r="C27" s="4353"/>
      <c r="D27" s="4354"/>
      <c r="E27" s="4326"/>
      <c r="F27" s="4327"/>
      <c r="G27" s="4328"/>
      <c r="H27" s="4359"/>
      <c r="I27" s="4360"/>
      <c r="J27" s="4305"/>
      <c r="K27" s="4360"/>
      <c r="L27" s="4305"/>
      <c r="M27" s="4360"/>
      <c r="N27" s="4305"/>
      <c r="O27" s="4360"/>
      <c r="P27" s="4305"/>
      <c r="Q27" s="4360"/>
      <c r="R27" s="4305"/>
      <c r="S27" s="4360"/>
      <c r="T27" s="4305"/>
      <c r="U27" s="4360"/>
      <c r="V27" s="4257"/>
      <c r="W27" s="4307"/>
      <c r="X27" s="4335"/>
      <c r="Y27" s="4336"/>
      <c r="Z27" s="4337"/>
      <c r="AA27" s="4344"/>
      <c r="AB27" s="4345"/>
      <c r="AC27" s="4346"/>
      <c r="AD27" s="4228"/>
      <c r="AE27" s="4237">
        <v>0</v>
      </c>
      <c r="AF27" s="4238"/>
      <c r="AG27" s="2373"/>
      <c r="AH27" s="4206"/>
      <c r="AI27" s="4206"/>
      <c r="AJ27" s="4206"/>
      <c r="AK27" s="4206"/>
      <c r="AL27" s="4206"/>
      <c r="AM27" s="4206"/>
      <c r="AN27" s="4206"/>
      <c r="AO27" s="4206"/>
      <c r="AP27" s="4206"/>
      <c r="AQ27" s="4207"/>
      <c r="AR27" s="913"/>
      <c r="AT27" s="4026">
        <f>COUNTA(AX28:AZ33)</f>
        <v>0</v>
      </c>
      <c r="AU27" s="4027"/>
      <c r="AV27" s="4027"/>
      <c r="AW27" s="4027"/>
      <c r="AX27" s="4364">
        <f>SUM(AX28:AZ42)</f>
        <v>0</v>
      </c>
      <c r="AY27" s="4364"/>
      <c r="AZ27" s="4365"/>
      <c r="BA27" s="2052" t="s">
        <v>575</v>
      </c>
      <c r="BB27" s="2053"/>
      <c r="BC27" s="2054"/>
      <c r="BD27" s="2033"/>
      <c r="BE27" s="2034"/>
      <c r="BF27" s="4026">
        <f>COUNTA(BJ28:BL42)</f>
        <v>3</v>
      </c>
      <c r="BG27" s="4027"/>
      <c r="BH27" s="4027"/>
      <c r="BI27" s="4027"/>
      <c r="BJ27" s="4364">
        <f>SUM(BJ28:BL42)</f>
        <v>38</v>
      </c>
      <c r="BK27" s="4364"/>
      <c r="BL27" s="4365"/>
      <c r="BM27" s="2052" t="s">
        <v>575</v>
      </c>
      <c r="BN27" s="2053"/>
      <c r="BO27" s="2054"/>
      <c r="BT27" s="2350"/>
      <c r="BU27" s="2351"/>
      <c r="BV27" s="2351"/>
      <c r="BW27" s="2351" t="s">
        <v>2694</v>
      </c>
      <c r="BX27" s="2351"/>
      <c r="BY27" s="2351"/>
      <c r="BZ27" s="2362"/>
      <c r="CA27" s="2351"/>
      <c r="CB27" s="2351"/>
      <c r="CC27" s="2351"/>
      <c r="CD27" s="2351"/>
      <c r="CE27" s="2351"/>
      <c r="CF27" s="2351"/>
      <c r="CG27" s="2351"/>
      <c r="CH27" s="2351"/>
      <c r="CI27" s="2355"/>
    </row>
    <row r="28" spans="1:87" ht="13.5" customHeight="1">
      <c r="A28" s="2360"/>
      <c r="B28" s="4311"/>
      <c r="C28" s="4312"/>
      <c r="D28" s="4313"/>
      <c r="E28" s="4320"/>
      <c r="F28" s="4321"/>
      <c r="G28" s="4322"/>
      <c r="H28" s="4329">
        <v>0</v>
      </c>
      <c r="I28" s="4309"/>
      <c r="J28" s="4308">
        <v>0</v>
      </c>
      <c r="K28" s="4309"/>
      <c r="L28" s="4308">
        <v>0</v>
      </c>
      <c r="M28" s="4309"/>
      <c r="N28" s="4308">
        <v>0</v>
      </c>
      <c r="O28" s="4309"/>
      <c r="P28" s="4308">
        <v>0</v>
      </c>
      <c r="Q28" s="4309"/>
      <c r="R28" s="4308">
        <v>0</v>
      </c>
      <c r="S28" s="4309"/>
      <c r="T28" s="4308">
        <v>0</v>
      </c>
      <c r="U28" s="4310"/>
      <c r="V28" s="4333">
        <f>SUM(H28:U28)</f>
        <v>0</v>
      </c>
      <c r="W28" s="4334"/>
      <c r="X28" s="4335">
        <f t="shared" ref="X28" si="0">ROUNDDOWN(H29/3,1)+IF($BT$15=TRUE,ROUNDDOWN(J29/6,1),ROUNDDOWN(J29/5,1))+ROUNDDOWN(L29/6,1)+IF($BT$17=TRUE,ROUNDDOWN(N29/20,1),ROUNDDOWN(N29/6,1))+IF($BT$19=TRUE,ROUNDDOWN(P29/20,1),ROUNDDOWN(P29/15,1))+IF($BT$21=TRUE,ROUNDDOWN((R29+T29)/30,1),ROUNDDOWN((R29+T29)/25,1))</f>
        <v>0</v>
      </c>
      <c r="Y28" s="4336"/>
      <c r="Z28" s="4337"/>
      <c r="AA28" s="4338" t="str">
        <f>IF(AD28+AE30=0,"",AD28+AE30)</f>
        <v/>
      </c>
      <c r="AB28" s="4339"/>
      <c r="AC28" s="4340"/>
      <c r="AD28" s="4330"/>
      <c r="AE28" s="4296"/>
      <c r="AF28" s="4297"/>
      <c r="AG28" s="2367" t="s">
        <v>156</v>
      </c>
      <c r="AH28" s="4298"/>
      <c r="AI28" s="4298"/>
      <c r="AJ28" s="4298"/>
      <c r="AK28" s="4298"/>
      <c r="AL28" s="4298"/>
      <c r="AM28" s="4298"/>
      <c r="AN28" s="4298"/>
      <c r="AO28" s="4298"/>
      <c r="AP28" s="4298"/>
      <c r="AQ28" s="4299"/>
      <c r="AR28" s="913"/>
      <c r="AT28" s="4030">
        <v>1</v>
      </c>
      <c r="AU28" s="4031"/>
      <c r="AV28" s="4031"/>
      <c r="AW28" s="4032"/>
      <c r="AX28" s="4355"/>
      <c r="AY28" s="4356"/>
      <c r="AZ28" s="4356"/>
      <c r="BA28" s="2056" t="s">
        <v>575</v>
      </c>
      <c r="BB28" s="2325"/>
      <c r="BC28" s="2058"/>
      <c r="BD28" s="2033"/>
      <c r="BE28" s="2034"/>
      <c r="BF28" s="4030">
        <v>1</v>
      </c>
      <c r="BG28" s="4031"/>
      <c r="BH28" s="4031"/>
      <c r="BI28" s="4032"/>
      <c r="BJ28" s="4355">
        <v>20</v>
      </c>
      <c r="BK28" s="4356"/>
      <c r="BL28" s="4356"/>
      <c r="BM28" s="2056" t="s">
        <v>575</v>
      </c>
      <c r="BN28" s="2325"/>
      <c r="BO28" s="2058"/>
      <c r="BT28" s="2350"/>
      <c r="BU28" s="2351"/>
      <c r="BV28" s="2351"/>
      <c r="BW28" s="2351"/>
      <c r="BX28" s="2351"/>
      <c r="BY28" s="2351"/>
      <c r="BZ28" s="2362" t="s">
        <v>2695</v>
      </c>
      <c r="CA28" s="2351"/>
      <c r="CB28" s="2351"/>
      <c r="CC28" s="2351"/>
      <c r="CD28" s="2351"/>
      <c r="CE28" s="2351"/>
      <c r="CF28" s="2351"/>
      <c r="CG28" s="2351"/>
      <c r="CH28" s="2351"/>
      <c r="CI28" s="2355"/>
    </row>
    <row r="29" spans="1:87" ht="13.5" customHeight="1">
      <c r="A29" s="2330"/>
      <c r="B29" s="4314"/>
      <c r="C29" s="4315"/>
      <c r="D29" s="4316"/>
      <c r="E29" s="4323"/>
      <c r="F29" s="4324"/>
      <c r="G29" s="4325"/>
      <c r="H29" s="4300"/>
      <c r="I29" s="4301"/>
      <c r="J29" s="4301"/>
      <c r="K29" s="4301"/>
      <c r="L29" s="4301"/>
      <c r="M29" s="4301"/>
      <c r="N29" s="4301"/>
      <c r="O29" s="4301"/>
      <c r="P29" s="4301"/>
      <c r="Q29" s="4301"/>
      <c r="R29" s="4301"/>
      <c r="S29" s="4301"/>
      <c r="T29" s="4301"/>
      <c r="U29" s="4304"/>
      <c r="V29" s="4255">
        <f>SUM(H29:U30)</f>
        <v>0</v>
      </c>
      <c r="W29" s="4306"/>
      <c r="X29" s="4335"/>
      <c r="Y29" s="4336"/>
      <c r="Z29" s="4337"/>
      <c r="AA29" s="4341"/>
      <c r="AB29" s="4342"/>
      <c r="AC29" s="4343"/>
      <c r="AD29" s="4227"/>
      <c r="AE29" s="4231"/>
      <c r="AF29" s="4232"/>
      <c r="AG29" s="2368" t="s">
        <v>157</v>
      </c>
      <c r="AH29" s="4235"/>
      <c r="AI29" s="4235"/>
      <c r="AJ29" s="4235"/>
      <c r="AK29" s="4235"/>
      <c r="AL29" s="4235"/>
      <c r="AM29" s="4235"/>
      <c r="AN29" s="4235"/>
      <c r="AO29" s="4235"/>
      <c r="AP29" s="4235"/>
      <c r="AQ29" s="4236"/>
      <c r="AR29" s="913"/>
      <c r="AT29" s="4030">
        <v>2</v>
      </c>
      <c r="AU29" s="4031"/>
      <c r="AV29" s="4031"/>
      <c r="AW29" s="4032"/>
      <c r="AX29" s="4355"/>
      <c r="AY29" s="4356"/>
      <c r="AZ29" s="4356"/>
      <c r="BA29" s="2056" t="s">
        <v>575</v>
      </c>
      <c r="BB29" s="2059"/>
      <c r="BC29" s="2060"/>
      <c r="BD29" s="2033"/>
      <c r="BE29" s="2034"/>
      <c r="BF29" s="4030">
        <v>2</v>
      </c>
      <c r="BG29" s="4031"/>
      <c r="BH29" s="4031"/>
      <c r="BI29" s="4032"/>
      <c r="BJ29" s="4355">
        <v>10</v>
      </c>
      <c r="BK29" s="4356"/>
      <c r="BL29" s="4356"/>
      <c r="BM29" s="2056" t="s">
        <v>575</v>
      </c>
      <c r="BN29" s="2059"/>
      <c r="BO29" s="2060"/>
      <c r="BT29" s="2350"/>
      <c r="BU29" s="2351"/>
      <c r="BV29" s="2351"/>
      <c r="BW29" s="2351"/>
      <c r="BX29" s="2351"/>
      <c r="BY29" s="2351"/>
      <c r="BZ29" s="2362" t="s">
        <v>2696</v>
      </c>
      <c r="CA29" s="2351"/>
      <c r="CB29" s="2351"/>
      <c r="CC29" s="2351"/>
      <c r="CD29" s="2351"/>
      <c r="CE29" s="2351"/>
      <c r="CF29" s="2351"/>
      <c r="CG29" s="2351"/>
      <c r="CH29" s="2351"/>
      <c r="CI29" s="2355"/>
    </row>
    <row r="30" spans="1:87" ht="13.5" customHeight="1">
      <c r="A30" s="2330"/>
      <c r="B30" s="4352"/>
      <c r="C30" s="4353"/>
      <c r="D30" s="4354"/>
      <c r="E30" s="4326"/>
      <c r="F30" s="4327"/>
      <c r="G30" s="4328"/>
      <c r="H30" s="4302"/>
      <c r="I30" s="4303"/>
      <c r="J30" s="4303"/>
      <c r="K30" s="4303"/>
      <c r="L30" s="4303"/>
      <c r="M30" s="4303"/>
      <c r="N30" s="4303"/>
      <c r="O30" s="4303"/>
      <c r="P30" s="4303"/>
      <c r="Q30" s="4303"/>
      <c r="R30" s="4303"/>
      <c r="S30" s="4303"/>
      <c r="T30" s="4303"/>
      <c r="U30" s="4305"/>
      <c r="V30" s="4257"/>
      <c r="W30" s="4307"/>
      <c r="X30" s="4335"/>
      <c r="Y30" s="4336"/>
      <c r="Z30" s="4337"/>
      <c r="AA30" s="4344"/>
      <c r="AB30" s="4345"/>
      <c r="AC30" s="4346"/>
      <c r="AD30" s="4228"/>
      <c r="AE30" s="4237">
        <v>0</v>
      </c>
      <c r="AF30" s="4238"/>
      <c r="AG30" s="2373"/>
      <c r="AH30" s="4206"/>
      <c r="AI30" s="4206"/>
      <c r="AJ30" s="4206"/>
      <c r="AK30" s="4206"/>
      <c r="AL30" s="4206"/>
      <c r="AM30" s="4206"/>
      <c r="AN30" s="4206"/>
      <c r="AO30" s="4206"/>
      <c r="AP30" s="4206"/>
      <c r="AQ30" s="4207"/>
      <c r="AR30" s="913"/>
      <c r="AT30" s="4030">
        <v>3</v>
      </c>
      <c r="AU30" s="4031"/>
      <c r="AV30" s="4031"/>
      <c r="AW30" s="4032"/>
      <c r="AX30" s="4355"/>
      <c r="AY30" s="4356"/>
      <c r="AZ30" s="4356"/>
      <c r="BA30" s="2056" t="s">
        <v>575</v>
      </c>
      <c r="BB30" s="2059"/>
      <c r="BC30" s="2060"/>
      <c r="BD30" s="2033"/>
      <c r="BE30" s="2034"/>
      <c r="BF30" s="4030">
        <v>3</v>
      </c>
      <c r="BG30" s="4031"/>
      <c r="BH30" s="4031"/>
      <c r="BI30" s="4032"/>
      <c r="BJ30" s="4355">
        <v>8</v>
      </c>
      <c r="BK30" s="4356"/>
      <c r="BL30" s="4356"/>
      <c r="BM30" s="2056" t="s">
        <v>575</v>
      </c>
      <c r="BN30" s="2059"/>
      <c r="BO30" s="2060"/>
      <c r="BT30" s="2350"/>
      <c r="BU30" s="2351"/>
      <c r="BV30" s="2351"/>
      <c r="BW30" s="2351"/>
      <c r="BX30" s="2351"/>
      <c r="BY30" s="2351"/>
      <c r="BZ30" s="2351"/>
      <c r="CA30" s="2351"/>
      <c r="CB30" s="2351"/>
      <c r="CC30" s="2351"/>
      <c r="CD30" s="2351"/>
      <c r="CE30" s="2351"/>
      <c r="CF30" s="2351"/>
      <c r="CG30" s="2351"/>
      <c r="CH30" s="2351"/>
      <c r="CI30" s="2355"/>
    </row>
    <row r="31" spans="1:87" ht="13.5" customHeight="1">
      <c r="A31" s="2360"/>
      <c r="B31" s="4311"/>
      <c r="C31" s="4312"/>
      <c r="D31" s="4313"/>
      <c r="E31" s="4320"/>
      <c r="F31" s="4321"/>
      <c r="G31" s="4322"/>
      <c r="H31" s="4329">
        <v>0</v>
      </c>
      <c r="I31" s="4309"/>
      <c r="J31" s="4308">
        <v>0</v>
      </c>
      <c r="K31" s="4309"/>
      <c r="L31" s="4308">
        <v>0</v>
      </c>
      <c r="M31" s="4309"/>
      <c r="N31" s="4308">
        <v>0</v>
      </c>
      <c r="O31" s="4309"/>
      <c r="P31" s="4308">
        <v>0</v>
      </c>
      <c r="Q31" s="4309"/>
      <c r="R31" s="4308">
        <v>0</v>
      </c>
      <c r="S31" s="4309"/>
      <c r="T31" s="4308">
        <v>0</v>
      </c>
      <c r="U31" s="4310"/>
      <c r="V31" s="4333">
        <f>SUM(H31:U31)</f>
        <v>0</v>
      </c>
      <c r="W31" s="4334"/>
      <c r="X31" s="4335">
        <f t="shared" ref="X31" si="1">ROUNDDOWN(H32/3,1)+IF($BT$15=TRUE,ROUNDDOWN(J32/6,1),ROUNDDOWN(J32/5,1))+ROUNDDOWN(L32/6,1)+IF($BT$17=TRUE,ROUNDDOWN(N32/20,1),ROUNDDOWN(N32/6,1))+IF($BT$19=TRUE,ROUNDDOWN(P32/20,1),ROUNDDOWN(P32/15,1))+IF($BT$21=TRUE,ROUNDDOWN((R32+T32)/30,1),ROUNDDOWN((R32+T32)/25,1))</f>
        <v>0</v>
      </c>
      <c r="Y31" s="4336"/>
      <c r="Z31" s="4337"/>
      <c r="AA31" s="4338" t="str">
        <f>IF(AD31+AE33=0,"",AD31+AE33)</f>
        <v/>
      </c>
      <c r="AB31" s="4339"/>
      <c r="AC31" s="4340"/>
      <c r="AD31" s="4330"/>
      <c r="AE31" s="4296"/>
      <c r="AF31" s="4297"/>
      <c r="AG31" s="2367" t="s">
        <v>156</v>
      </c>
      <c r="AH31" s="4298"/>
      <c r="AI31" s="4298"/>
      <c r="AJ31" s="4298"/>
      <c r="AK31" s="4298"/>
      <c r="AL31" s="4298"/>
      <c r="AM31" s="4298"/>
      <c r="AN31" s="4298"/>
      <c r="AO31" s="4298"/>
      <c r="AP31" s="4298"/>
      <c r="AQ31" s="4299"/>
      <c r="AR31" s="913"/>
      <c r="AT31" s="4030">
        <v>4</v>
      </c>
      <c r="AU31" s="4031"/>
      <c r="AV31" s="4031"/>
      <c r="AW31" s="4032"/>
      <c r="AX31" s="4355"/>
      <c r="AY31" s="4356"/>
      <c r="AZ31" s="4356"/>
      <c r="BA31" s="2056" t="s">
        <v>575</v>
      </c>
      <c r="BB31" s="2059"/>
      <c r="BC31" s="2060"/>
      <c r="BD31" s="2033"/>
      <c r="BE31" s="2034"/>
      <c r="BF31" s="4030">
        <v>4</v>
      </c>
      <c r="BG31" s="4031"/>
      <c r="BH31" s="4031"/>
      <c r="BI31" s="4032"/>
      <c r="BJ31" s="4355"/>
      <c r="BK31" s="4356"/>
      <c r="BL31" s="4356"/>
      <c r="BM31" s="2056" t="s">
        <v>575</v>
      </c>
      <c r="BN31" s="2059"/>
      <c r="BO31" s="2060"/>
      <c r="BT31" s="2350"/>
      <c r="BU31" s="2351"/>
      <c r="BV31" s="2351"/>
      <c r="BW31" s="2351"/>
      <c r="BX31" s="2351"/>
      <c r="BY31" s="2351"/>
      <c r="BZ31" s="2351"/>
      <c r="CA31" s="2351"/>
      <c r="CB31" s="2351"/>
      <c r="CC31" s="2351"/>
      <c r="CD31" s="2351"/>
      <c r="CE31" s="2351"/>
      <c r="CF31" s="2351"/>
      <c r="CG31" s="2351"/>
      <c r="CH31" s="2351"/>
      <c r="CI31" s="2355"/>
    </row>
    <row r="32" spans="1:87" ht="13.5" customHeight="1" thickBot="1">
      <c r="A32" s="2330"/>
      <c r="B32" s="4314"/>
      <c r="C32" s="4315"/>
      <c r="D32" s="4316"/>
      <c r="E32" s="4323"/>
      <c r="F32" s="4324"/>
      <c r="G32" s="4325"/>
      <c r="H32" s="4300"/>
      <c r="I32" s="4301"/>
      <c r="J32" s="4301"/>
      <c r="K32" s="4301"/>
      <c r="L32" s="4301"/>
      <c r="M32" s="4301"/>
      <c r="N32" s="4301"/>
      <c r="O32" s="4301"/>
      <c r="P32" s="4301"/>
      <c r="Q32" s="4301"/>
      <c r="R32" s="4301"/>
      <c r="S32" s="4301"/>
      <c r="T32" s="4301"/>
      <c r="U32" s="4304"/>
      <c r="V32" s="4255">
        <f>SUM(H32:U33)</f>
        <v>0</v>
      </c>
      <c r="W32" s="4306"/>
      <c r="X32" s="4335"/>
      <c r="Y32" s="4336"/>
      <c r="Z32" s="4337"/>
      <c r="AA32" s="4341"/>
      <c r="AB32" s="4342"/>
      <c r="AC32" s="4343"/>
      <c r="AD32" s="4227"/>
      <c r="AE32" s="4231"/>
      <c r="AF32" s="4232"/>
      <c r="AG32" s="2368" t="s">
        <v>157</v>
      </c>
      <c r="AH32" s="4235"/>
      <c r="AI32" s="4235"/>
      <c r="AJ32" s="4235"/>
      <c r="AK32" s="4235"/>
      <c r="AL32" s="4235"/>
      <c r="AM32" s="4235"/>
      <c r="AN32" s="4235"/>
      <c r="AO32" s="4235"/>
      <c r="AP32" s="4235"/>
      <c r="AQ32" s="4236"/>
      <c r="AR32" s="913"/>
      <c r="AT32" s="4030">
        <v>5</v>
      </c>
      <c r="AU32" s="4031"/>
      <c r="AV32" s="4031"/>
      <c r="AW32" s="4032"/>
      <c r="AX32" s="4355"/>
      <c r="AY32" s="4356"/>
      <c r="AZ32" s="4356"/>
      <c r="BA32" s="2056" t="s">
        <v>575</v>
      </c>
      <c r="BB32" s="2059"/>
      <c r="BC32" s="2060"/>
      <c r="BD32" s="2033"/>
      <c r="BE32" s="2034"/>
      <c r="BF32" s="4030">
        <v>5</v>
      </c>
      <c r="BG32" s="4031"/>
      <c r="BH32" s="4031"/>
      <c r="BI32" s="4032"/>
      <c r="BJ32" s="4355"/>
      <c r="BK32" s="4356"/>
      <c r="BL32" s="4356"/>
      <c r="BM32" s="2056" t="s">
        <v>575</v>
      </c>
      <c r="BN32" s="2059"/>
      <c r="BO32" s="2060"/>
      <c r="BT32" s="4361" t="s">
        <v>2697</v>
      </c>
      <c r="BU32" s="4362"/>
      <c r="BV32" s="4362"/>
      <c r="BW32" s="4362"/>
      <c r="BX32" s="4362"/>
      <c r="BY32" s="4362"/>
      <c r="BZ32" s="4362"/>
      <c r="CA32" s="4362"/>
      <c r="CB32" s="4362"/>
      <c r="CC32" s="4362"/>
      <c r="CD32" s="4362"/>
      <c r="CE32" s="4362"/>
      <c r="CF32" s="4362"/>
      <c r="CG32" s="4362"/>
      <c r="CH32" s="4362"/>
      <c r="CI32" s="4363"/>
    </row>
    <row r="33" spans="1:91" ht="13.5" customHeight="1" thickTop="1">
      <c r="A33" s="2330"/>
      <c r="B33" s="4352"/>
      <c r="C33" s="4353"/>
      <c r="D33" s="4354"/>
      <c r="E33" s="4326"/>
      <c r="F33" s="4327"/>
      <c r="G33" s="4328"/>
      <c r="H33" s="4302"/>
      <c r="I33" s="4303"/>
      <c r="J33" s="4303"/>
      <c r="K33" s="4303"/>
      <c r="L33" s="4303"/>
      <c r="M33" s="4303"/>
      <c r="N33" s="4303"/>
      <c r="O33" s="4303"/>
      <c r="P33" s="4303"/>
      <c r="Q33" s="4303"/>
      <c r="R33" s="4303"/>
      <c r="S33" s="4303"/>
      <c r="T33" s="4303"/>
      <c r="U33" s="4305"/>
      <c r="V33" s="4257"/>
      <c r="W33" s="4307"/>
      <c r="X33" s="4335"/>
      <c r="Y33" s="4336"/>
      <c r="Z33" s="4337"/>
      <c r="AA33" s="4344"/>
      <c r="AB33" s="4345"/>
      <c r="AC33" s="4346"/>
      <c r="AD33" s="4228"/>
      <c r="AE33" s="4237">
        <v>0</v>
      </c>
      <c r="AF33" s="4238"/>
      <c r="AG33" s="2373"/>
      <c r="AH33" s="4206"/>
      <c r="AI33" s="4206"/>
      <c r="AJ33" s="4206"/>
      <c r="AK33" s="4206"/>
      <c r="AL33" s="4206"/>
      <c r="AM33" s="4206"/>
      <c r="AN33" s="4206"/>
      <c r="AO33" s="4206"/>
      <c r="AP33" s="4206"/>
      <c r="AQ33" s="4207"/>
      <c r="AR33" s="913"/>
      <c r="AT33" s="4030">
        <v>6</v>
      </c>
      <c r="AU33" s="4031"/>
      <c r="AV33" s="4031"/>
      <c r="AW33" s="4032"/>
      <c r="AX33" s="4355"/>
      <c r="AY33" s="4356"/>
      <c r="AZ33" s="4356"/>
      <c r="BA33" s="2056" t="s">
        <v>575</v>
      </c>
      <c r="BB33" s="2325"/>
      <c r="BC33" s="2058"/>
      <c r="BD33" s="2062"/>
      <c r="BE33" s="2063"/>
      <c r="BF33" s="4030">
        <v>6</v>
      </c>
      <c r="BG33" s="4031"/>
      <c r="BH33" s="4031"/>
      <c r="BI33" s="4032"/>
      <c r="BJ33" s="4355"/>
      <c r="BK33" s="4356"/>
      <c r="BL33" s="4356"/>
      <c r="BM33" s="2056" t="s">
        <v>575</v>
      </c>
      <c r="BN33" s="2325"/>
      <c r="BO33" s="2058"/>
    </row>
    <row r="34" spans="1:91" ht="13.5" customHeight="1">
      <c r="A34" s="2360"/>
      <c r="B34" s="4311"/>
      <c r="C34" s="4312"/>
      <c r="D34" s="4313"/>
      <c r="E34" s="4320"/>
      <c r="F34" s="4321"/>
      <c r="G34" s="4322"/>
      <c r="H34" s="4329">
        <v>0</v>
      </c>
      <c r="I34" s="4309"/>
      <c r="J34" s="4308">
        <v>0</v>
      </c>
      <c r="K34" s="4309"/>
      <c r="L34" s="4308">
        <v>0</v>
      </c>
      <c r="M34" s="4309"/>
      <c r="N34" s="4308">
        <v>0</v>
      </c>
      <c r="O34" s="4309"/>
      <c r="P34" s="4308">
        <v>0</v>
      </c>
      <c r="Q34" s="4309"/>
      <c r="R34" s="4308">
        <v>0</v>
      </c>
      <c r="S34" s="4309"/>
      <c r="T34" s="4308">
        <v>0</v>
      </c>
      <c r="U34" s="4309"/>
      <c r="V34" s="4333">
        <f>SUM(H34:U34)</f>
        <v>0</v>
      </c>
      <c r="W34" s="4334"/>
      <c r="X34" s="4335">
        <f t="shared" ref="X34" si="2">ROUNDDOWN(H35/3,1)+IF($BT$15=TRUE,ROUNDDOWN(J35/6,1),ROUNDDOWN(J35/5,1))+ROUNDDOWN(L35/6,1)+IF($BT$17=TRUE,ROUNDDOWN(N35/20,1),ROUNDDOWN(N35/6,1))+IF($BT$19=TRUE,ROUNDDOWN(P35/20,1),ROUNDDOWN(P35/15,1))+IF($BT$21=TRUE,ROUNDDOWN((R35+T35)/30,1),ROUNDDOWN((R35+T35)/25,1))</f>
        <v>0</v>
      </c>
      <c r="Y34" s="4336"/>
      <c r="Z34" s="4337"/>
      <c r="AA34" s="4338" t="str">
        <f>IF(AD34+AE36=0,"",AD34+AE36)</f>
        <v/>
      </c>
      <c r="AB34" s="4339"/>
      <c r="AC34" s="4340"/>
      <c r="AD34" s="4330"/>
      <c r="AE34" s="4296"/>
      <c r="AF34" s="4297"/>
      <c r="AG34" s="2367" t="s">
        <v>156</v>
      </c>
      <c r="AH34" s="4298"/>
      <c r="AI34" s="4298"/>
      <c r="AJ34" s="4298"/>
      <c r="AK34" s="4298"/>
      <c r="AL34" s="4298"/>
      <c r="AM34" s="4298"/>
      <c r="AN34" s="4298"/>
      <c r="AO34" s="4298"/>
      <c r="AP34" s="4298"/>
      <c r="AQ34" s="4299"/>
      <c r="AR34" s="913"/>
      <c r="AT34" s="4030">
        <v>7</v>
      </c>
      <c r="AU34" s="4031"/>
      <c r="AV34" s="4031"/>
      <c r="AW34" s="4032"/>
      <c r="AX34" s="4355"/>
      <c r="AY34" s="4356"/>
      <c r="AZ34" s="4356"/>
      <c r="BA34" s="2056" t="s">
        <v>575</v>
      </c>
      <c r="BB34" s="2059"/>
      <c r="BC34" s="2060"/>
      <c r="BD34" s="2033"/>
      <c r="BE34" s="2034"/>
      <c r="BF34" s="4030">
        <v>7</v>
      </c>
      <c r="BG34" s="4031"/>
      <c r="BH34" s="4031"/>
      <c r="BI34" s="4032"/>
      <c r="BJ34" s="4355"/>
      <c r="BK34" s="4356"/>
      <c r="BL34" s="4356"/>
      <c r="BM34" s="2056" t="s">
        <v>575</v>
      </c>
      <c r="BN34" s="2059"/>
      <c r="BO34" s="2060"/>
    </row>
    <row r="35" spans="1:91" ht="13.5" customHeight="1">
      <c r="A35" s="2330"/>
      <c r="B35" s="4314"/>
      <c r="C35" s="4315"/>
      <c r="D35" s="4316"/>
      <c r="E35" s="4323"/>
      <c r="F35" s="4324"/>
      <c r="G35" s="4325"/>
      <c r="H35" s="4357"/>
      <c r="I35" s="4358"/>
      <c r="J35" s="4304"/>
      <c r="K35" s="4358"/>
      <c r="L35" s="4304"/>
      <c r="M35" s="4358"/>
      <c r="N35" s="4304"/>
      <c r="O35" s="4358"/>
      <c r="P35" s="4304"/>
      <c r="Q35" s="4358"/>
      <c r="R35" s="4304"/>
      <c r="S35" s="4358"/>
      <c r="T35" s="4304"/>
      <c r="U35" s="4358"/>
      <c r="V35" s="4255">
        <f>SUM(H35:U36)</f>
        <v>0</v>
      </c>
      <c r="W35" s="4306"/>
      <c r="X35" s="4335"/>
      <c r="Y35" s="4336"/>
      <c r="Z35" s="4337"/>
      <c r="AA35" s="4341"/>
      <c r="AB35" s="4342"/>
      <c r="AC35" s="4343"/>
      <c r="AD35" s="4227"/>
      <c r="AE35" s="4231"/>
      <c r="AF35" s="4232"/>
      <c r="AG35" s="2368" t="s">
        <v>157</v>
      </c>
      <c r="AH35" s="4235"/>
      <c r="AI35" s="4235"/>
      <c r="AJ35" s="4235"/>
      <c r="AK35" s="4235"/>
      <c r="AL35" s="4235"/>
      <c r="AM35" s="4235"/>
      <c r="AN35" s="4235"/>
      <c r="AO35" s="4235"/>
      <c r="AP35" s="4235"/>
      <c r="AQ35" s="4236"/>
      <c r="AR35" s="913"/>
      <c r="AT35" s="4030">
        <v>8</v>
      </c>
      <c r="AU35" s="4031"/>
      <c r="AV35" s="4031"/>
      <c r="AW35" s="4032"/>
      <c r="AX35" s="4355"/>
      <c r="AY35" s="4356"/>
      <c r="AZ35" s="4356"/>
      <c r="BA35" s="2056" t="s">
        <v>575</v>
      </c>
      <c r="BB35" s="2059"/>
      <c r="BC35" s="2060"/>
      <c r="BD35" s="2065"/>
      <c r="BE35" s="2066"/>
      <c r="BF35" s="4030">
        <v>8</v>
      </c>
      <c r="BG35" s="4031"/>
      <c r="BH35" s="4031"/>
      <c r="BI35" s="4032"/>
      <c r="BJ35" s="4355"/>
      <c r="BK35" s="4356"/>
      <c r="BL35" s="4356"/>
      <c r="BM35" s="2056" t="s">
        <v>575</v>
      </c>
      <c r="BN35" s="2059"/>
      <c r="BO35" s="2060"/>
    </row>
    <row r="36" spans="1:91" ht="13.5" customHeight="1">
      <c r="A36" s="2330"/>
      <c r="B36" s="4352"/>
      <c r="C36" s="4353"/>
      <c r="D36" s="4354"/>
      <c r="E36" s="4326"/>
      <c r="F36" s="4327"/>
      <c r="G36" s="4328"/>
      <c r="H36" s="4359"/>
      <c r="I36" s="4360"/>
      <c r="J36" s="4305"/>
      <c r="K36" s="4360"/>
      <c r="L36" s="4305"/>
      <c r="M36" s="4360"/>
      <c r="N36" s="4305"/>
      <c r="O36" s="4360"/>
      <c r="P36" s="4305"/>
      <c r="Q36" s="4360"/>
      <c r="R36" s="4305"/>
      <c r="S36" s="4360"/>
      <c r="T36" s="4305"/>
      <c r="U36" s="4360"/>
      <c r="V36" s="4257"/>
      <c r="W36" s="4307"/>
      <c r="X36" s="4335"/>
      <c r="Y36" s="4336"/>
      <c r="Z36" s="4337"/>
      <c r="AA36" s="4344"/>
      <c r="AB36" s="4345"/>
      <c r="AC36" s="4346"/>
      <c r="AD36" s="4228"/>
      <c r="AE36" s="4237">
        <v>0</v>
      </c>
      <c r="AF36" s="4238"/>
      <c r="AG36" s="2373"/>
      <c r="AH36" s="4206"/>
      <c r="AI36" s="4206"/>
      <c r="AJ36" s="4206"/>
      <c r="AK36" s="4206"/>
      <c r="AL36" s="4206"/>
      <c r="AM36" s="4206"/>
      <c r="AN36" s="4206"/>
      <c r="AO36" s="4206"/>
      <c r="AP36" s="4206"/>
      <c r="AQ36" s="4207"/>
      <c r="AR36" s="913"/>
      <c r="AT36" s="4030">
        <v>9</v>
      </c>
      <c r="AU36" s="4031"/>
      <c r="AV36" s="4031"/>
      <c r="AW36" s="4032"/>
      <c r="AX36" s="4355"/>
      <c r="AY36" s="4356"/>
      <c r="AZ36" s="4356"/>
      <c r="BA36" s="2056" t="s">
        <v>575</v>
      </c>
      <c r="BB36" s="2059"/>
      <c r="BC36" s="2060"/>
      <c r="BD36" s="2065"/>
      <c r="BE36" s="2066"/>
      <c r="BF36" s="4030">
        <v>9</v>
      </c>
      <c r="BG36" s="4031"/>
      <c r="BH36" s="4031"/>
      <c r="BI36" s="4032"/>
      <c r="BJ36" s="4355"/>
      <c r="BK36" s="4356"/>
      <c r="BL36" s="4356"/>
      <c r="BM36" s="2056" t="s">
        <v>575</v>
      </c>
      <c r="BN36" s="2059"/>
      <c r="BO36" s="2060"/>
    </row>
    <row r="37" spans="1:91" ht="13.5" customHeight="1">
      <c r="A37" s="2360"/>
      <c r="B37" s="4311"/>
      <c r="C37" s="4312"/>
      <c r="D37" s="4313"/>
      <c r="E37" s="4320"/>
      <c r="F37" s="4321"/>
      <c r="G37" s="4322"/>
      <c r="H37" s="4329">
        <v>0</v>
      </c>
      <c r="I37" s="4309"/>
      <c r="J37" s="4308">
        <v>0</v>
      </c>
      <c r="K37" s="4309"/>
      <c r="L37" s="4308">
        <v>0</v>
      </c>
      <c r="M37" s="4309"/>
      <c r="N37" s="4308">
        <v>0</v>
      </c>
      <c r="O37" s="4309"/>
      <c r="P37" s="4308">
        <v>0</v>
      </c>
      <c r="Q37" s="4309"/>
      <c r="R37" s="4308">
        <v>0</v>
      </c>
      <c r="S37" s="4309"/>
      <c r="T37" s="4308">
        <v>0</v>
      </c>
      <c r="U37" s="4309"/>
      <c r="V37" s="4333">
        <f>SUM(H37:U37)</f>
        <v>0</v>
      </c>
      <c r="W37" s="4334"/>
      <c r="X37" s="4335">
        <f t="shared" ref="X37" si="3">ROUNDDOWN(H38/3,1)+IF($BT$15=TRUE,ROUNDDOWN(J38/6,1),ROUNDDOWN(J38/5,1))+ROUNDDOWN(L38/6,1)+IF($BT$17=TRUE,ROUNDDOWN(N38/20,1),ROUNDDOWN(N38/6,1))+IF($BT$19=TRUE,ROUNDDOWN(P38/20,1),ROUNDDOWN(P38/15,1))+IF($BT$21=TRUE,ROUNDDOWN((R38+T38)/30,1),ROUNDDOWN((R38+T38)/25,1))</f>
        <v>0</v>
      </c>
      <c r="Y37" s="4336"/>
      <c r="Z37" s="4337"/>
      <c r="AA37" s="4338" t="str">
        <f>IF(AD37+AE39=0,"",AD37+AE39)</f>
        <v/>
      </c>
      <c r="AB37" s="4339"/>
      <c r="AC37" s="4340"/>
      <c r="AD37" s="4330"/>
      <c r="AE37" s="4296"/>
      <c r="AF37" s="4297"/>
      <c r="AG37" s="2367" t="s">
        <v>156</v>
      </c>
      <c r="AH37" s="4298"/>
      <c r="AI37" s="4298"/>
      <c r="AJ37" s="4298"/>
      <c r="AK37" s="4298"/>
      <c r="AL37" s="4298"/>
      <c r="AM37" s="4298"/>
      <c r="AN37" s="4298"/>
      <c r="AO37" s="4298"/>
      <c r="AP37" s="4298"/>
      <c r="AQ37" s="4299"/>
      <c r="AR37" s="913"/>
      <c r="AT37" s="4030">
        <v>10</v>
      </c>
      <c r="AU37" s="4031"/>
      <c r="AV37" s="4031"/>
      <c r="AW37" s="4032"/>
      <c r="AX37" s="4355"/>
      <c r="AY37" s="4356"/>
      <c r="AZ37" s="4356"/>
      <c r="BA37" s="2056" t="s">
        <v>575</v>
      </c>
      <c r="BB37" s="2059"/>
      <c r="BC37" s="2060"/>
      <c r="BD37" s="2068"/>
      <c r="BE37" s="2069"/>
      <c r="BF37" s="4030">
        <v>10</v>
      </c>
      <c r="BG37" s="4031"/>
      <c r="BH37" s="4031"/>
      <c r="BI37" s="4032"/>
      <c r="BJ37" s="4355"/>
      <c r="BK37" s="4356"/>
      <c r="BL37" s="4356"/>
      <c r="BM37" s="2056" t="s">
        <v>575</v>
      </c>
      <c r="BN37" s="2059"/>
      <c r="BO37" s="2060"/>
    </row>
    <row r="38" spans="1:91" ht="13.5" customHeight="1">
      <c r="A38" s="2330"/>
      <c r="B38" s="4314"/>
      <c r="C38" s="4315"/>
      <c r="D38" s="4316"/>
      <c r="E38" s="4323"/>
      <c r="F38" s="4324"/>
      <c r="G38" s="4325"/>
      <c r="H38" s="4357"/>
      <c r="I38" s="4358"/>
      <c r="J38" s="4304"/>
      <c r="K38" s="4358"/>
      <c r="L38" s="4304"/>
      <c r="M38" s="4358"/>
      <c r="N38" s="4304"/>
      <c r="O38" s="4358"/>
      <c r="P38" s="4304"/>
      <c r="Q38" s="4358"/>
      <c r="R38" s="4304"/>
      <c r="S38" s="4358"/>
      <c r="T38" s="4304"/>
      <c r="U38" s="4358"/>
      <c r="V38" s="4255">
        <f>SUM(H38:U39)</f>
        <v>0</v>
      </c>
      <c r="W38" s="4306"/>
      <c r="X38" s="4335"/>
      <c r="Y38" s="4336"/>
      <c r="Z38" s="4337"/>
      <c r="AA38" s="4341"/>
      <c r="AB38" s="4342"/>
      <c r="AC38" s="4343"/>
      <c r="AD38" s="4227"/>
      <c r="AE38" s="4231"/>
      <c r="AF38" s="4232"/>
      <c r="AG38" s="2368" t="s">
        <v>157</v>
      </c>
      <c r="AH38" s="4235"/>
      <c r="AI38" s="4235"/>
      <c r="AJ38" s="4235"/>
      <c r="AK38" s="4235"/>
      <c r="AL38" s="4235"/>
      <c r="AM38" s="4235"/>
      <c r="AN38" s="4235"/>
      <c r="AO38" s="4235"/>
      <c r="AP38" s="4235"/>
      <c r="AQ38" s="4236"/>
      <c r="AR38" s="913"/>
      <c r="AT38" s="4030">
        <v>11</v>
      </c>
      <c r="AU38" s="4031"/>
      <c r="AV38" s="4031"/>
      <c r="AW38" s="4032"/>
      <c r="AX38" s="4355"/>
      <c r="AY38" s="4356"/>
      <c r="AZ38" s="4356"/>
      <c r="BA38" s="2056" t="s">
        <v>575</v>
      </c>
      <c r="BB38" s="2325"/>
      <c r="BC38" s="2058"/>
      <c r="BD38" s="2068"/>
      <c r="BE38" s="2069"/>
      <c r="BF38" s="4030">
        <v>11</v>
      </c>
      <c r="BG38" s="4031"/>
      <c r="BH38" s="4031"/>
      <c r="BI38" s="4032"/>
      <c r="BJ38" s="4355"/>
      <c r="BK38" s="4356"/>
      <c r="BL38" s="4356"/>
      <c r="BM38" s="2056" t="s">
        <v>575</v>
      </c>
      <c r="BN38" s="2325"/>
      <c r="BO38" s="2058"/>
    </row>
    <row r="39" spans="1:91" ht="13.5" customHeight="1">
      <c r="A39" s="2330"/>
      <c r="B39" s="4352"/>
      <c r="C39" s="4353"/>
      <c r="D39" s="4354"/>
      <c r="E39" s="4326"/>
      <c r="F39" s="4327"/>
      <c r="G39" s="4328"/>
      <c r="H39" s="4359"/>
      <c r="I39" s="4360"/>
      <c r="J39" s="4305"/>
      <c r="K39" s="4360"/>
      <c r="L39" s="4305"/>
      <c r="M39" s="4360"/>
      <c r="N39" s="4305"/>
      <c r="O39" s="4360"/>
      <c r="P39" s="4305"/>
      <c r="Q39" s="4360"/>
      <c r="R39" s="4305"/>
      <c r="S39" s="4360"/>
      <c r="T39" s="4305"/>
      <c r="U39" s="4360"/>
      <c r="V39" s="4257"/>
      <c r="W39" s="4307"/>
      <c r="X39" s="4335"/>
      <c r="Y39" s="4336"/>
      <c r="Z39" s="4337"/>
      <c r="AA39" s="4344"/>
      <c r="AB39" s="4345"/>
      <c r="AC39" s="4346"/>
      <c r="AD39" s="4228"/>
      <c r="AE39" s="4237">
        <v>0</v>
      </c>
      <c r="AF39" s="4238"/>
      <c r="AG39" s="2373"/>
      <c r="AH39" s="4206"/>
      <c r="AI39" s="4206"/>
      <c r="AJ39" s="4206"/>
      <c r="AK39" s="4206"/>
      <c r="AL39" s="4206"/>
      <c r="AM39" s="4206"/>
      <c r="AN39" s="4206"/>
      <c r="AO39" s="4206"/>
      <c r="AP39" s="4206"/>
      <c r="AQ39" s="4207"/>
      <c r="AR39" s="913"/>
      <c r="AT39" s="4030">
        <v>12</v>
      </c>
      <c r="AU39" s="4031"/>
      <c r="AV39" s="4031"/>
      <c r="AW39" s="4032"/>
      <c r="AX39" s="4355"/>
      <c r="AY39" s="4356"/>
      <c r="AZ39" s="4356"/>
      <c r="BA39" s="2056" t="s">
        <v>575</v>
      </c>
      <c r="BB39" s="2059"/>
      <c r="BC39" s="2060"/>
      <c r="BD39" s="2068"/>
      <c r="BE39" s="2069"/>
      <c r="BF39" s="4030">
        <v>12</v>
      </c>
      <c r="BG39" s="4031"/>
      <c r="BH39" s="4031"/>
      <c r="BI39" s="4032"/>
      <c r="BJ39" s="4355"/>
      <c r="BK39" s="4356"/>
      <c r="BL39" s="4356"/>
      <c r="BM39" s="2056" t="s">
        <v>575</v>
      </c>
      <c r="BN39" s="2059"/>
      <c r="BO39" s="2060"/>
    </row>
    <row r="40" spans="1:91" ht="13.5" customHeight="1">
      <c r="A40" s="2360"/>
      <c r="B40" s="4311"/>
      <c r="C40" s="4312"/>
      <c r="D40" s="4313"/>
      <c r="E40" s="4320"/>
      <c r="F40" s="4321"/>
      <c r="G40" s="4322"/>
      <c r="H40" s="4329">
        <v>0</v>
      </c>
      <c r="I40" s="4309"/>
      <c r="J40" s="4308">
        <v>0</v>
      </c>
      <c r="K40" s="4309"/>
      <c r="L40" s="4308">
        <v>0</v>
      </c>
      <c r="M40" s="4309"/>
      <c r="N40" s="4308">
        <v>0</v>
      </c>
      <c r="O40" s="4309"/>
      <c r="P40" s="4308">
        <v>0</v>
      </c>
      <c r="Q40" s="4309"/>
      <c r="R40" s="4308">
        <v>0</v>
      </c>
      <c r="S40" s="4309"/>
      <c r="T40" s="4308">
        <v>0</v>
      </c>
      <c r="U40" s="4309"/>
      <c r="V40" s="4333">
        <f>SUM(H40:U40)</f>
        <v>0</v>
      </c>
      <c r="W40" s="4334"/>
      <c r="X40" s="4335">
        <f t="shared" ref="X40" si="4">ROUNDDOWN(H41/3,1)+IF($BT$15=TRUE,ROUNDDOWN(J41/6,1),ROUNDDOWN(J41/5,1))+ROUNDDOWN(L41/6,1)+IF($BT$17=TRUE,ROUNDDOWN(N41/20,1),ROUNDDOWN(N41/6,1))+IF($BT$19=TRUE,ROUNDDOWN(P41/20,1),ROUNDDOWN(P41/15,1))+IF($BT$21=TRUE,ROUNDDOWN((R41+T41)/30,1),ROUNDDOWN((R41+T41)/25,1))</f>
        <v>0</v>
      </c>
      <c r="Y40" s="4336"/>
      <c r="Z40" s="4337"/>
      <c r="AA40" s="4338" t="str">
        <f>IF(AD40+AE42=0,"",AD40+AE42)</f>
        <v/>
      </c>
      <c r="AB40" s="4339"/>
      <c r="AC40" s="4340"/>
      <c r="AD40" s="4330"/>
      <c r="AE40" s="4296"/>
      <c r="AF40" s="4297"/>
      <c r="AG40" s="2367" t="s">
        <v>156</v>
      </c>
      <c r="AH40" s="4298"/>
      <c r="AI40" s="4298"/>
      <c r="AJ40" s="4298"/>
      <c r="AK40" s="4298"/>
      <c r="AL40" s="4298"/>
      <c r="AM40" s="4298"/>
      <c r="AN40" s="4298"/>
      <c r="AO40" s="4298"/>
      <c r="AP40" s="4298"/>
      <c r="AQ40" s="4299"/>
      <c r="AR40" s="913"/>
      <c r="AT40" s="4030">
        <v>13</v>
      </c>
      <c r="AU40" s="4031"/>
      <c r="AV40" s="4031"/>
      <c r="AW40" s="4032"/>
      <c r="AX40" s="4355"/>
      <c r="AY40" s="4356"/>
      <c r="AZ40" s="4356"/>
      <c r="BA40" s="2056" t="s">
        <v>575</v>
      </c>
      <c r="BB40" s="2059"/>
      <c r="BC40" s="2060"/>
      <c r="BD40" s="2068"/>
      <c r="BE40" s="2069"/>
      <c r="BF40" s="4030">
        <v>13</v>
      </c>
      <c r="BG40" s="4031"/>
      <c r="BH40" s="4031"/>
      <c r="BI40" s="4032"/>
      <c r="BJ40" s="4355"/>
      <c r="BK40" s="4356"/>
      <c r="BL40" s="4356"/>
      <c r="BM40" s="2056" t="s">
        <v>575</v>
      </c>
      <c r="BN40" s="2059"/>
      <c r="BO40" s="2060"/>
    </row>
    <row r="41" spans="1:91" ht="13.5" customHeight="1">
      <c r="A41" s="2330"/>
      <c r="B41" s="4314"/>
      <c r="C41" s="4315"/>
      <c r="D41" s="4316"/>
      <c r="E41" s="4323"/>
      <c r="F41" s="4324"/>
      <c r="G41" s="4325"/>
      <c r="H41" s="4357"/>
      <c r="I41" s="4358"/>
      <c r="J41" s="4304"/>
      <c r="K41" s="4358"/>
      <c r="L41" s="4304"/>
      <c r="M41" s="4358"/>
      <c r="N41" s="4304"/>
      <c r="O41" s="4358"/>
      <c r="P41" s="4304"/>
      <c r="Q41" s="4358"/>
      <c r="R41" s="4304"/>
      <c r="S41" s="4358"/>
      <c r="T41" s="4304"/>
      <c r="U41" s="4358"/>
      <c r="V41" s="4255">
        <f>SUM(H41:U42)</f>
        <v>0</v>
      </c>
      <c r="W41" s="4306"/>
      <c r="X41" s="4335"/>
      <c r="Y41" s="4336"/>
      <c r="Z41" s="4337"/>
      <c r="AA41" s="4341"/>
      <c r="AB41" s="4342"/>
      <c r="AC41" s="4343"/>
      <c r="AD41" s="4227"/>
      <c r="AE41" s="4231"/>
      <c r="AF41" s="4232"/>
      <c r="AG41" s="2368" t="s">
        <v>157</v>
      </c>
      <c r="AH41" s="4235"/>
      <c r="AI41" s="4235"/>
      <c r="AJ41" s="4235"/>
      <c r="AK41" s="4235"/>
      <c r="AL41" s="4235"/>
      <c r="AM41" s="4235"/>
      <c r="AN41" s="4235"/>
      <c r="AO41" s="4235"/>
      <c r="AP41" s="4235"/>
      <c r="AQ41" s="4236"/>
      <c r="AR41" s="913"/>
      <c r="AT41" s="4030">
        <v>14</v>
      </c>
      <c r="AU41" s="4031"/>
      <c r="AV41" s="4031"/>
      <c r="AW41" s="4032"/>
      <c r="AX41" s="4355"/>
      <c r="AY41" s="4356"/>
      <c r="AZ41" s="4356"/>
      <c r="BA41" s="2056" t="s">
        <v>575</v>
      </c>
      <c r="BB41" s="2059"/>
      <c r="BC41" s="2060"/>
      <c r="BD41" s="2068"/>
      <c r="BE41" s="2069"/>
      <c r="BF41" s="4030">
        <v>14</v>
      </c>
      <c r="BG41" s="4031"/>
      <c r="BH41" s="4031"/>
      <c r="BI41" s="4032"/>
      <c r="BJ41" s="4355"/>
      <c r="BK41" s="4356"/>
      <c r="BL41" s="4356"/>
      <c r="BM41" s="2056" t="s">
        <v>575</v>
      </c>
      <c r="BN41" s="2059"/>
      <c r="BO41" s="2060"/>
    </row>
    <row r="42" spans="1:91" ht="13.5" customHeight="1">
      <c r="A42" s="2330"/>
      <c r="B42" s="4352"/>
      <c r="C42" s="4353"/>
      <c r="D42" s="4354"/>
      <c r="E42" s="4326"/>
      <c r="F42" s="4327"/>
      <c r="G42" s="4328"/>
      <c r="H42" s="4359"/>
      <c r="I42" s="4360"/>
      <c r="J42" s="4305"/>
      <c r="K42" s="4360"/>
      <c r="L42" s="4305"/>
      <c r="M42" s="4360"/>
      <c r="N42" s="4305"/>
      <c r="O42" s="4360"/>
      <c r="P42" s="4305"/>
      <c r="Q42" s="4360"/>
      <c r="R42" s="4305"/>
      <c r="S42" s="4360"/>
      <c r="T42" s="4305"/>
      <c r="U42" s="4360"/>
      <c r="V42" s="4257"/>
      <c r="W42" s="4307"/>
      <c r="X42" s="4335"/>
      <c r="Y42" s="4336"/>
      <c r="Z42" s="4337"/>
      <c r="AA42" s="4344"/>
      <c r="AB42" s="4345"/>
      <c r="AC42" s="4346"/>
      <c r="AD42" s="4228"/>
      <c r="AE42" s="4237">
        <v>0</v>
      </c>
      <c r="AF42" s="4238"/>
      <c r="AG42" s="2373"/>
      <c r="AH42" s="4206"/>
      <c r="AI42" s="4206"/>
      <c r="AJ42" s="4206"/>
      <c r="AK42" s="4206"/>
      <c r="AL42" s="4206"/>
      <c r="AM42" s="4206"/>
      <c r="AN42" s="4206"/>
      <c r="AO42" s="4206"/>
      <c r="AP42" s="4206"/>
      <c r="AQ42" s="4207"/>
      <c r="AR42" s="913"/>
      <c r="AT42" s="4030">
        <v>15</v>
      </c>
      <c r="AU42" s="4031"/>
      <c r="AV42" s="4031"/>
      <c r="AW42" s="4032"/>
      <c r="AX42" s="4355"/>
      <c r="AY42" s="4356"/>
      <c r="AZ42" s="4356"/>
      <c r="BA42" s="2056" t="s">
        <v>575</v>
      </c>
      <c r="BB42" s="2059"/>
      <c r="BC42" s="2060"/>
      <c r="BD42" s="2068"/>
      <c r="BE42" s="2069"/>
      <c r="BF42" s="4030">
        <v>15</v>
      </c>
      <c r="BG42" s="4031"/>
      <c r="BH42" s="4031"/>
      <c r="BI42" s="4032"/>
      <c r="BJ42" s="4355"/>
      <c r="BK42" s="4356"/>
      <c r="BL42" s="4356"/>
      <c r="BM42" s="2056" t="s">
        <v>575</v>
      </c>
      <c r="BN42" s="2059"/>
      <c r="BO42" s="2060"/>
    </row>
    <row r="43" spans="1:91" ht="13.5" customHeight="1">
      <c r="A43" s="2360"/>
      <c r="B43" s="4311"/>
      <c r="C43" s="4312"/>
      <c r="D43" s="4313"/>
      <c r="E43" s="4320"/>
      <c r="F43" s="4321"/>
      <c r="G43" s="4322"/>
      <c r="H43" s="4329">
        <v>0</v>
      </c>
      <c r="I43" s="4309"/>
      <c r="J43" s="4308">
        <v>0</v>
      </c>
      <c r="K43" s="4309"/>
      <c r="L43" s="4308">
        <v>0</v>
      </c>
      <c r="M43" s="4309"/>
      <c r="N43" s="4308">
        <v>0</v>
      </c>
      <c r="O43" s="4309"/>
      <c r="P43" s="4308">
        <v>0</v>
      </c>
      <c r="Q43" s="4309"/>
      <c r="R43" s="4308">
        <v>0</v>
      </c>
      <c r="S43" s="4309"/>
      <c r="T43" s="4308">
        <v>0</v>
      </c>
      <c r="U43" s="4310"/>
      <c r="V43" s="4333">
        <f>SUM(H43:U43)</f>
        <v>0</v>
      </c>
      <c r="W43" s="4334"/>
      <c r="X43" s="4335">
        <f t="shared" ref="X43" si="5">ROUNDDOWN(H44/3,1)+IF($BT$15=TRUE,ROUNDDOWN(J44/6,1),ROUNDDOWN(J44/5,1))+ROUNDDOWN(L44/6,1)+IF($BT$17=TRUE,ROUNDDOWN(N44/20,1),ROUNDDOWN(N44/6,1))+IF($BT$19=TRUE,ROUNDDOWN(P44/20,1),ROUNDDOWN(P44/15,1))+IF($BT$21=TRUE,ROUNDDOWN((R44+T44)/30,1),ROUNDDOWN((R44+T44)/25,1))</f>
        <v>0</v>
      </c>
      <c r="Y43" s="4336"/>
      <c r="Z43" s="4337"/>
      <c r="AA43" s="4338" t="str">
        <f>IF(AD43+AE45=0,"",AD43+AE45)</f>
        <v/>
      </c>
      <c r="AB43" s="4339"/>
      <c r="AC43" s="4340"/>
      <c r="AD43" s="4330"/>
      <c r="AE43" s="4296"/>
      <c r="AF43" s="4297"/>
      <c r="AG43" s="2367" t="s">
        <v>156</v>
      </c>
      <c r="AH43" s="4298"/>
      <c r="AI43" s="4298"/>
      <c r="AJ43" s="4298"/>
      <c r="AK43" s="4298"/>
      <c r="AL43" s="4298"/>
      <c r="AM43" s="4298"/>
      <c r="AN43" s="4298"/>
      <c r="AO43" s="4298"/>
      <c r="AP43" s="4298"/>
      <c r="AQ43" s="4299"/>
      <c r="AR43" s="913"/>
    </row>
    <row r="44" spans="1:91" ht="13.5" customHeight="1">
      <c r="A44" s="2330"/>
      <c r="B44" s="4314"/>
      <c r="C44" s="4315"/>
      <c r="D44" s="4316"/>
      <c r="E44" s="4323"/>
      <c r="F44" s="4324"/>
      <c r="G44" s="4325"/>
      <c r="H44" s="4300"/>
      <c r="I44" s="4301"/>
      <c r="J44" s="4301"/>
      <c r="K44" s="4301"/>
      <c r="L44" s="4301"/>
      <c r="M44" s="4301"/>
      <c r="N44" s="4301"/>
      <c r="O44" s="4301"/>
      <c r="P44" s="4301"/>
      <c r="Q44" s="4301"/>
      <c r="R44" s="4301"/>
      <c r="S44" s="4301"/>
      <c r="T44" s="4301"/>
      <c r="U44" s="4304"/>
      <c r="V44" s="4255">
        <f>SUM(H44:U45)</f>
        <v>0</v>
      </c>
      <c r="W44" s="4306"/>
      <c r="X44" s="4335"/>
      <c r="Y44" s="4336"/>
      <c r="Z44" s="4337"/>
      <c r="AA44" s="4341"/>
      <c r="AB44" s="4342"/>
      <c r="AC44" s="4343"/>
      <c r="AD44" s="4227"/>
      <c r="AE44" s="4231"/>
      <c r="AF44" s="4232"/>
      <c r="AG44" s="2368" t="s">
        <v>157</v>
      </c>
      <c r="AH44" s="4235"/>
      <c r="AI44" s="4235"/>
      <c r="AJ44" s="4235"/>
      <c r="AK44" s="4235"/>
      <c r="AL44" s="4235"/>
      <c r="AM44" s="4235"/>
      <c r="AN44" s="4235"/>
      <c r="AO44" s="4235"/>
      <c r="AP44" s="4235"/>
      <c r="AQ44" s="4236"/>
      <c r="AR44" s="913"/>
      <c r="AT44" s="1312" t="s">
        <v>261</v>
      </c>
    </row>
    <row r="45" spans="1:91" ht="13.5" customHeight="1">
      <c r="A45" s="2330"/>
      <c r="B45" s="4352"/>
      <c r="C45" s="4353"/>
      <c r="D45" s="4354"/>
      <c r="E45" s="4326"/>
      <c r="F45" s="4327"/>
      <c r="G45" s="4328"/>
      <c r="H45" s="4302"/>
      <c r="I45" s="4303"/>
      <c r="J45" s="4303"/>
      <c r="K45" s="4303"/>
      <c r="L45" s="4303"/>
      <c r="M45" s="4303"/>
      <c r="N45" s="4303"/>
      <c r="O45" s="4303"/>
      <c r="P45" s="4303"/>
      <c r="Q45" s="4303"/>
      <c r="R45" s="4303"/>
      <c r="S45" s="4303"/>
      <c r="T45" s="4303"/>
      <c r="U45" s="4305"/>
      <c r="V45" s="4257"/>
      <c r="W45" s="4307"/>
      <c r="X45" s="4335"/>
      <c r="Y45" s="4336"/>
      <c r="Z45" s="4337"/>
      <c r="AA45" s="4344"/>
      <c r="AB45" s="4345"/>
      <c r="AC45" s="4346"/>
      <c r="AD45" s="4228"/>
      <c r="AE45" s="4237">
        <v>0</v>
      </c>
      <c r="AF45" s="4238"/>
      <c r="AG45" s="2373"/>
      <c r="AH45" s="4206"/>
      <c r="AI45" s="4206"/>
      <c r="AJ45" s="4206"/>
      <c r="AK45" s="4206"/>
      <c r="AL45" s="4206"/>
      <c r="AM45" s="4206"/>
      <c r="AN45" s="4206"/>
      <c r="AO45" s="4206"/>
      <c r="AP45" s="4206"/>
      <c r="AQ45" s="4207"/>
      <c r="AR45" s="913"/>
      <c r="AT45" s="4350" t="s">
        <v>1750</v>
      </c>
      <c r="AU45" s="4351"/>
      <c r="AV45" s="4351"/>
      <c r="AW45" s="4351"/>
      <c r="AX45" s="4351"/>
      <c r="AY45" s="4351"/>
      <c r="AZ45" s="4351"/>
      <c r="BA45" s="4351"/>
      <c r="BB45" s="4351"/>
      <c r="BC45" s="4351"/>
      <c r="BD45" s="4351"/>
      <c r="BE45" s="4351"/>
      <c r="BF45" s="4351"/>
      <c r="BG45" s="4351"/>
      <c r="BH45" s="4351"/>
      <c r="BI45" s="4351"/>
      <c r="BJ45" s="4351"/>
      <c r="BK45" s="4351"/>
      <c r="BL45" s="4351"/>
      <c r="BM45" s="4351"/>
      <c r="BN45" s="4351"/>
      <c r="BO45" s="4351"/>
      <c r="BP45" s="4351"/>
      <c r="BQ45" s="4351"/>
      <c r="BR45" s="4351"/>
      <c r="BS45" s="4351"/>
      <c r="BT45" s="4351"/>
      <c r="BU45" s="4351"/>
      <c r="BV45" s="4351"/>
      <c r="BW45" s="4351"/>
      <c r="BX45" s="4351"/>
      <c r="BY45" s="4351"/>
      <c r="BZ45" s="4351"/>
      <c r="CA45" s="2157"/>
      <c r="CB45" s="2157"/>
      <c r="CC45" s="2157"/>
      <c r="CD45" s="2157"/>
      <c r="CE45" s="2157"/>
      <c r="CF45" s="2157"/>
      <c r="CG45" s="2157"/>
      <c r="CH45" s="2374"/>
    </row>
    <row r="46" spans="1:91" ht="13.5" customHeight="1">
      <c r="A46" s="2360"/>
      <c r="B46" s="4311"/>
      <c r="C46" s="4312"/>
      <c r="D46" s="4313"/>
      <c r="E46" s="4320"/>
      <c r="F46" s="4321"/>
      <c r="G46" s="4322"/>
      <c r="H46" s="4329">
        <v>0</v>
      </c>
      <c r="I46" s="4309"/>
      <c r="J46" s="4308">
        <v>0</v>
      </c>
      <c r="K46" s="4309"/>
      <c r="L46" s="4308">
        <v>0</v>
      </c>
      <c r="M46" s="4309"/>
      <c r="N46" s="4308">
        <v>0</v>
      </c>
      <c r="O46" s="4309"/>
      <c r="P46" s="4308">
        <v>0</v>
      </c>
      <c r="Q46" s="4309"/>
      <c r="R46" s="4308">
        <v>0</v>
      </c>
      <c r="S46" s="4309"/>
      <c r="T46" s="4308">
        <v>0</v>
      </c>
      <c r="U46" s="4310"/>
      <c r="V46" s="4333">
        <f>SUM(H46:U46)</f>
        <v>0</v>
      </c>
      <c r="W46" s="4334"/>
      <c r="X46" s="4335">
        <f t="shared" ref="X46" si="6">ROUNDDOWN(H47/3,1)+IF($BT$15=TRUE,ROUNDDOWN(J47/6,1),ROUNDDOWN(J47/5,1))+ROUNDDOWN(L47/6,1)+IF($BT$17=TRUE,ROUNDDOWN(N47/20,1),ROUNDDOWN(N47/6,1))+IF($BT$19=TRUE,ROUNDDOWN(P47/20,1),ROUNDDOWN(P47/15,1))+IF($BT$21=TRUE,ROUNDDOWN((R47+T47)/30,1),ROUNDDOWN((R47+T47)/25,1))</f>
        <v>0</v>
      </c>
      <c r="Y46" s="4336"/>
      <c r="Z46" s="4337"/>
      <c r="AA46" s="4338" t="str">
        <f>IF(AD46+AE48=0,"",AD46+AE48)</f>
        <v/>
      </c>
      <c r="AB46" s="4339"/>
      <c r="AC46" s="4340"/>
      <c r="AD46" s="4330"/>
      <c r="AE46" s="4296"/>
      <c r="AF46" s="4297"/>
      <c r="AG46" s="2367" t="s">
        <v>156</v>
      </c>
      <c r="AH46" s="4298"/>
      <c r="AI46" s="4298"/>
      <c r="AJ46" s="4298"/>
      <c r="AK46" s="4298"/>
      <c r="AL46" s="4298"/>
      <c r="AM46" s="4298"/>
      <c r="AN46" s="4298"/>
      <c r="AO46" s="4298"/>
      <c r="AP46" s="4298"/>
      <c r="AQ46" s="4299"/>
      <c r="AR46" s="913"/>
      <c r="AT46" s="2169"/>
      <c r="AU46" s="4331" t="s">
        <v>49</v>
      </c>
      <c r="AV46" s="3423" t="s">
        <v>2698</v>
      </c>
      <c r="AW46" s="3423"/>
      <c r="AX46" s="3423"/>
      <c r="AY46" s="3423"/>
      <c r="AZ46" s="3423"/>
      <c r="BA46" s="3423"/>
      <c r="BB46" s="3423"/>
      <c r="BC46" s="3423"/>
      <c r="BD46" s="3423"/>
      <c r="BE46" s="3423"/>
      <c r="BF46" s="3423"/>
      <c r="BG46" s="3423"/>
      <c r="BH46" s="3423"/>
      <c r="BI46" s="3423"/>
      <c r="BJ46" s="3423"/>
      <c r="BK46" s="3423"/>
      <c r="BL46" s="3423"/>
      <c r="BM46" s="3423"/>
      <c r="BN46" s="3423"/>
      <c r="BO46" s="3423"/>
      <c r="BP46" s="3423"/>
      <c r="BQ46" s="3423"/>
      <c r="BR46" s="3423"/>
      <c r="BS46" s="3423"/>
      <c r="BT46" s="3423"/>
      <c r="BU46" s="3423"/>
      <c r="BV46" s="3423"/>
      <c r="BW46" s="3423"/>
      <c r="BX46" s="3423"/>
      <c r="BY46" s="3423"/>
      <c r="BZ46" s="3423"/>
      <c r="CA46" s="3423"/>
      <c r="CB46" s="3423"/>
      <c r="CC46" s="3423"/>
      <c r="CD46" s="3423"/>
      <c r="CE46" s="3423"/>
      <c r="CF46" s="3423"/>
      <c r="CG46" s="3423"/>
      <c r="CH46" s="4332"/>
      <c r="CI46" s="2028"/>
      <c r="CJ46" s="2028"/>
      <c r="CK46" s="2028"/>
      <c r="CL46" s="2028"/>
      <c r="CM46" s="2028"/>
    </row>
    <row r="47" spans="1:91" ht="13.5" customHeight="1">
      <c r="A47" s="2330"/>
      <c r="B47" s="4314"/>
      <c r="C47" s="4315"/>
      <c r="D47" s="4316"/>
      <c r="E47" s="4323"/>
      <c r="F47" s="4324"/>
      <c r="G47" s="4325"/>
      <c r="H47" s="4300"/>
      <c r="I47" s="4301"/>
      <c r="J47" s="4301"/>
      <c r="K47" s="4301"/>
      <c r="L47" s="4301"/>
      <c r="M47" s="4301"/>
      <c r="N47" s="4301"/>
      <c r="O47" s="4301"/>
      <c r="P47" s="4301"/>
      <c r="Q47" s="4301"/>
      <c r="R47" s="4301"/>
      <c r="S47" s="4301"/>
      <c r="T47" s="4301"/>
      <c r="U47" s="4304"/>
      <c r="V47" s="4255">
        <f>SUM(H47:U48)</f>
        <v>0</v>
      </c>
      <c r="W47" s="4306"/>
      <c r="X47" s="4335"/>
      <c r="Y47" s="4336"/>
      <c r="Z47" s="4337"/>
      <c r="AA47" s="4341"/>
      <c r="AB47" s="4342"/>
      <c r="AC47" s="4343"/>
      <c r="AD47" s="4227"/>
      <c r="AE47" s="4231"/>
      <c r="AF47" s="4232"/>
      <c r="AG47" s="2368" t="s">
        <v>157</v>
      </c>
      <c r="AH47" s="4235"/>
      <c r="AI47" s="4235"/>
      <c r="AJ47" s="4235"/>
      <c r="AK47" s="4235"/>
      <c r="AL47" s="4235"/>
      <c r="AM47" s="4235"/>
      <c r="AN47" s="4235"/>
      <c r="AO47" s="4235"/>
      <c r="AP47" s="4235"/>
      <c r="AQ47" s="4236"/>
      <c r="AR47" s="913"/>
      <c r="AT47" s="2375"/>
      <c r="AU47" s="4331"/>
      <c r="AV47" s="3423"/>
      <c r="AW47" s="3423"/>
      <c r="AX47" s="3423"/>
      <c r="AY47" s="3423"/>
      <c r="AZ47" s="3423"/>
      <c r="BA47" s="3423"/>
      <c r="BB47" s="3423"/>
      <c r="BC47" s="3423"/>
      <c r="BD47" s="3423"/>
      <c r="BE47" s="3423"/>
      <c r="BF47" s="3423"/>
      <c r="BG47" s="3423"/>
      <c r="BH47" s="3423"/>
      <c r="BI47" s="3423"/>
      <c r="BJ47" s="3423"/>
      <c r="BK47" s="3423"/>
      <c r="BL47" s="3423"/>
      <c r="BM47" s="3423"/>
      <c r="BN47" s="3423"/>
      <c r="BO47" s="3423"/>
      <c r="BP47" s="3423"/>
      <c r="BQ47" s="3423"/>
      <c r="BR47" s="3423"/>
      <c r="BS47" s="3423"/>
      <c r="BT47" s="3423"/>
      <c r="BU47" s="3423"/>
      <c r="BV47" s="3423"/>
      <c r="BW47" s="3423"/>
      <c r="BX47" s="3423"/>
      <c r="BY47" s="3423"/>
      <c r="BZ47" s="3423"/>
      <c r="CA47" s="3423"/>
      <c r="CB47" s="3423"/>
      <c r="CC47" s="3423"/>
      <c r="CD47" s="3423"/>
      <c r="CE47" s="3423"/>
      <c r="CF47" s="3423"/>
      <c r="CG47" s="3423"/>
      <c r="CH47" s="4332"/>
      <c r="CI47" s="2028"/>
      <c r="CJ47" s="2028"/>
      <c r="CK47" s="2028"/>
      <c r="CL47" s="2028"/>
      <c r="CM47" s="2028"/>
    </row>
    <row r="48" spans="1:91" ht="13.5" customHeight="1">
      <c r="A48" s="2330"/>
      <c r="B48" s="4352"/>
      <c r="C48" s="4353"/>
      <c r="D48" s="4354"/>
      <c r="E48" s="4326"/>
      <c r="F48" s="4327"/>
      <c r="G48" s="4328"/>
      <c r="H48" s="4302"/>
      <c r="I48" s="4303"/>
      <c r="J48" s="4303"/>
      <c r="K48" s="4303"/>
      <c r="L48" s="4303"/>
      <c r="M48" s="4303"/>
      <c r="N48" s="4303"/>
      <c r="O48" s="4303"/>
      <c r="P48" s="4303"/>
      <c r="Q48" s="4303"/>
      <c r="R48" s="4303"/>
      <c r="S48" s="4303"/>
      <c r="T48" s="4303"/>
      <c r="U48" s="4305"/>
      <c r="V48" s="4257"/>
      <c r="W48" s="4307"/>
      <c r="X48" s="4335"/>
      <c r="Y48" s="4336"/>
      <c r="Z48" s="4337"/>
      <c r="AA48" s="4344"/>
      <c r="AB48" s="4345"/>
      <c r="AC48" s="4346"/>
      <c r="AD48" s="4228"/>
      <c r="AE48" s="4237">
        <v>0</v>
      </c>
      <c r="AF48" s="4238"/>
      <c r="AG48" s="2373"/>
      <c r="AH48" s="4206"/>
      <c r="AI48" s="4206"/>
      <c r="AJ48" s="4206"/>
      <c r="AK48" s="4206"/>
      <c r="AL48" s="4206"/>
      <c r="AM48" s="4206"/>
      <c r="AN48" s="4206"/>
      <c r="AO48" s="4206"/>
      <c r="AP48" s="4206"/>
      <c r="AQ48" s="4207"/>
      <c r="AR48" s="913"/>
      <c r="AT48" s="2375"/>
      <c r="AV48" s="3423"/>
      <c r="AW48" s="3423"/>
      <c r="AX48" s="3423"/>
      <c r="AY48" s="3423"/>
      <c r="AZ48" s="3423"/>
      <c r="BA48" s="3423"/>
      <c r="BB48" s="3423"/>
      <c r="BC48" s="3423"/>
      <c r="BD48" s="3423"/>
      <c r="BE48" s="3423"/>
      <c r="BF48" s="3423"/>
      <c r="BG48" s="3423"/>
      <c r="BH48" s="3423"/>
      <c r="BI48" s="3423"/>
      <c r="BJ48" s="3423"/>
      <c r="BK48" s="3423"/>
      <c r="BL48" s="3423"/>
      <c r="BM48" s="3423"/>
      <c r="BN48" s="3423"/>
      <c r="BO48" s="3423"/>
      <c r="BP48" s="3423"/>
      <c r="BQ48" s="3423"/>
      <c r="BR48" s="3423"/>
      <c r="BS48" s="3423"/>
      <c r="BT48" s="3423"/>
      <c r="BU48" s="3423"/>
      <c r="BV48" s="3423"/>
      <c r="BW48" s="3423"/>
      <c r="BX48" s="3423"/>
      <c r="BY48" s="3423"/>
      <c r="BZ48" s="3423"/>
      <c r="CA48" s="3423"/>
      <c r="CB48" s="3423"/>
      <c r="CC48" s="3423"/>
      <c r="CD48" s="3423"/>
      <c r="CE48" s="3423"/>
      <c r="CF48" s="3423"/>
      <c r="CG48" s="3423"/>
      <c r="CH48" s="4332"/>
      <c r="CI48" s="2028"/>
      <c r="CJ48" s="2028"/>
      <c r="CK48" s="2028"/>
      <c r="CL48" s="2028"/>
      <c r="CM48" s="2028"/>
    </row>
    <row r="49" spans="1:94" ht="13.5" customHeight="1">
      <c r="A49" s="2330"/>
      <c r="B49" s="4311"/>
      <c r="C49" s="4312"/>
      <c r="D49" s="4313"/>
      <c r="E49" s="4320"/>
      <c r="F49" s="4321"/>
      <c r="G49" s="4322"/>
      <c r="H49" s="4329">
        <v>0</v>
      </c>
      <c r="I49" s="4309"/>
      <c r="J49" s="4308">
        <v>0</v>
      </c>
      <c r="K49" s="4309"/>
      <c r="L49" s="4308">
        <v>0</v>
      </c>
      <c r="M49" s="4309"/>
      <c r="N49" s="4308">
        <v>0</v>
      </c>
      <c r="O49" s="4309"/>
      <c r="P49" s="4308">
        <v>0</v>
      </c>
      <c r="Q49" s="4309"/>
      <c r="R49" s="4308">
        <v>0</v>
      </c>
      <c r="S49" s="4309"/>
      <c r="T49" s="4308">
        <v>0</v>
      </c>
      <c r="U49" s="4310"/>
      <c r="V49" s="4333">
        <f>SUM(H49:U49)</f>
        <v>0</v>
      </c>
      <c r="W49" s="4334"/>
      <c r="X49" s="4335">
        <f t="shared" ref="X49" si="7">ROUNDDOWN(H50/3,1)+IF($BT$15=TRUE,ROUNDDOWN(J50/6,1),ROUNDDOWN(J50/5,1))+ROUNDDOWN(L50/6,1)+IF($BT$17=TRUE,ROUNDDOWN(N50/20,1),ROUNDDOWN(N50/6,1))+IF($BT$19=TRUE,ROUNDDOWN(P50/20,1),ROUNDDOWN(P50/15,1))+IF($BT$21=TRUE,ROUNDDOWN((R50+T50)/30,1),ROUNDDOWN((R50+T50)/25,1))</f>
        <v>0</v>
      </c>
      <c r="Y49" s="4336"/>
      <c r="Z49" s="4337"/>
      <c r="AA49" s="4338" t="str">
        <f>IF(AD49+AE51=0,"",AD49+AE51)</f>
        <v/>
      </c>
      <c r="AB49" s="4339"/>
      <c r="AC49" s="4340"/>
      <c r="AD49" s="4330"/>
      <c r="AE49" s="4296"/>
      <c r="AF49" s="4297"/>
      <c r="AG49" s="2367" t="s">
        <v>156</v>
      </c>
      <c r="AH49" s="4298"/>
      <c r="AI49" s="4298"/>
      <c r="AJ49" s="4298"/>
      <c r="AK49" s="4298"/>
      <c r="AL49" s="4298"/>
      <c r="AM49" s="4298"/>
      <c r="AN49" s="4298"/>
      <c r="AO49" s="4298"/>
      <c r="AP49" s="4298"/>
      <c r="AQ49" s="4299"/>
      <c r="AR49" s="913"/>
      <c r="AT49" s="2375"/>
      <c r="AV49" s="3423"/>
      <c r="AW49" s="3423"/>
      <c r="AX49" s="3423"/>
      <c r="AY49" s="3423"/>
      <c r="AZ49" s="3423"/>
      <c r="BA49" s="3423"/>
      <c r="BB49" s="3423"/>
      <c r="BC49" s="3423"/>
      <c r="BD49" s="3423"/>
      <c r="BE49" s="3423"/>
      <c r="BF49" s="3423"/>
      <c r="BG49" s="3423"/>
      <c r="BH49" s="3423"/>
      <c r="BI49" s="3423"/>
      <c r="BJ49" s="3423"/>
      <c r="BK49" s="3423"/>
      <c r="BL49" s="3423"/>
      <c r="BM49" s="3423"/>
      <c r="BN49" s="3423"/>
      <c r="BO49" s="3423"/>
      <c r="BP49" s="3423"/>
      <c r="BQ49" s="3423"/>
      <c r="BR49" s="3423"/>
      <c r="BS49" s="3423"/>
      <c r="BT49" s="3423"/>
      <c r="BU49" s="3423"/>
      <c r="BV49" s="3423"/>
      <c r="BW49" s="3423"/>
      <c r="BX49" s="3423"/>
      <c r="BY49" s="3423"/>
      <c r="BZ49" s="3423"/>
      <c r="CA49" s="3423"/>
      <c r="CB49" s="3423"/>
      <c r="CC49" s="3423"/>
      <c r="CD49" s="3423"/>
      <c r="CE49" s="3423"/>
      <c r="CF49" s="3423"/>
      <c r="CG49" s="3423"/>
      <c r="CH49" s="4332"/>
      <c r="CI49" s="2028"/>
      <c r="CJ49" s="2028"/>
      <c r="CK49" s="2028"/>
      <c r="CL49" s="2028"/>
      <c r="CM49" s="2028"/>
    </row>
    <row r="50" spans="1:94" ht="13.5" customHeight="1">
      <c r="A50" s="2330"/>
      <c r="B50" s="4314"/>
      <c r="C50" s="4315"/>
      <c r="D50" s="4316"/>
      <c r="E50" s="4323"/>
      <c r="F50" s="4324"/>
      <c r="G50" s="4325"/>
      <c r="H50" s="4300"/>
      <c r="I50" s="4301"/>
      <c r="J50" s="4301"/>
      <c r="K50" s="4301"/>
      <c r="L50" s="4301"/>
      <c r="M50" s="4301"/>
      <c r="N50" s="4301"/>
      <c r="O50" s="4301"/>
      <c r="P50" s="4301"/>
      <c r="Q50" s="4301"/>
      <c r="R50" s="4301"/>
      <c r="S50" s="4301"/>
      <c r="T50" s="4301"/>
      <c r="U50" s="4304"/>
      <c r="V50" s="4255">
        <f>SUM(H50:U51)</f>
        <v>0</v>
      </c>
      <c r="W50" s="4306"/>
      <c r="X50" s="4335"/>
      <c r="Y50" s="4336"/>
      <c r="Z50" s="4337"/>
      <c r="AA50" s="4341"/>
      <c r="AB50" s="4342"/>
      <c r="AC50" s="4343"/>
      <c r="AD50" s="4227"/>
      <c r="AE50" s="4231"/>
      <c r="AF50" s="4232"/>
      <c r="AG50" s="2368" t="s">
        <v>157</v>
      </c>
      <c r="AH50" s="4235"/>
      <c r="AI50" s="4235"/>
      <c r="AJ50" s="4235"/>
      <c r="AK50" s="4235"/>
      <c r="AL50" s="4235"/>
      <c r="AM50" s="4235"/>
      <c r="AN50" s="4235"/>
      <c r="AO50" s="4235"/>
      <c r="AP50" s="4235"/>
      <c r="AQ50" s="4236"/>
      <c r="AR50" s="913"/>
      <c r="AT50" s="2169"/>
      <c r="AV50" s="3423"/>
      <c r="AW50" s="3423"/>
      <c r="AX50" s="3423"/>
      <c r="AY50" s="3423"/>
      <c r="AZ50" s="3423"/>
      <c r="BA50" s="3423"/>
      <c r="BB50" s="3423"/>
      <c r="BC50" s="3423"/>
      <c r="BD50" s="3423"/>
      <c r="BE50" s="3423"/>
      <c r="BF50" s="3423"/>
      <c r="BG50" s="3423"/>
      <c r="BH50" s="3423"/>
      <c r="BI50" s="3423"/>
      <c r="BJ50" s="3423"/>
      <c r="BK50" s="3423"/>
      <c r="BL50" s="3423"/>
      <c r="BM50" s="3423"/>
      <c r="BN50" s="3423"/>
      <c r="BO50" s="3423"/>
      <c r="BP50" s="3423"/>
      <c r="BQ50" s="3423"/>
      <c r="BR50" s="3423"/>
      <c r="BS50" s="3423"/>
      <c r="BT50" s="3423"/>
      <c r="BU50" s="3423"/>
      <c r="BV50" s="3423"/>
      <c r="BW50" s="3423"/>
      <c r="BX50" s="3423"/>
      <c r="BY50" s="3423"/>
      <c r="BZ50" s="3423"/>
      <c r="CA50" s="3423"/>
      <c r="CB50" s="3423"/>
      <c r="CC50" s="3423"/>
      <c r="CD50" s="3423"/>
      <c r="CE50" s="3423"/>
      <c r="CF50" s="3423"/>
      <c r="CG50" s="3423"/>
      <c r="CH50" s="4332"/>
      <c r="CI50" s="2028"/>
      <c r="CJ50" s="2028"/>
      <c r="CK50" s="2028"/>
      <c r="CL50" s="2028"/>
      <c r="CM50" s="2028"/>
    </row>
    <row r="51" spans="1:94" ht="13.5" customHeight="1" thickBot="1">
      <c r="A51" s="2330"/>
      <c r="B51" s="4317"/>
      <c r="C51" s="4318"/>
      <c r="D51" s="4319"/>
      <c r="E51" s="4326"/>
      <c r="F51" s="4327"/>
      <c r="G51" s="4328"/>
      <c r="H51" s="4302"/>
      <c r="I51" s="4303"/>
      <c r="J51" s="4303"/>
      <c r="K51" s="4303"/>
      <c r="L51" s="4303"/>
      <c r="M51" s="4303"/>
      <c r="N51" s="4303"/>
      <c r="O51" s="4303"/>
      <c r="P51" s="4303"/>
      <c r="Q51" s="4303"/>
      <c r="R51" s="4303"/>
      <c r="S51" s="4303"/>
      <c r="T51" s="4303"/>
      <c r="U51" s="4305"/>
      <c r="V51" s="4257"/>
      <c r="W51" s="4307"/>
      <c r="X51" s="4347"/>
      <c r="Y51" s="4348"/>
      <c r="Z51" s="4349"/>
      <c r="AA51" s="4344"/>
      <c r="AB51" s="4345"/>
      <c r="AC51" s="4346"/>
      <c r="AD51" s="4228"/>
      <c r="AE51" s="4237">
        <v>0</v>
      </c>
      <c r="AF51" s="4238"/>
      <c r="AG51" s="2373"/>
      <c r="AH51" s="4206"/>
      <c r="AI51" s="4206"/>
      <c r="AJ51" s="4206"/>
      <c r="AK51" s="4206"/>
      <c r="AL51" s="4206"/>
      <c r="AM51" s="4206"/>
      <c r="AN51" s="4206"/>
      <c r="AO51" s="4206"/>
      <c r="AP51" s="4206"/>
      <c r="AQ51" s="4207"/>
      <c r="AR51" s="913"/>
      <c r="AT51" s="2169"/>
      <c r="AU51" s="914"/>
      <c r="AV51" s="3423"/>
      <c r="AW51" s="3423"/>
      <c r="AX51" s="3423"/>
      <c r="AY51" s="3423"/>
      <c r="AZ51" s="3423"/>
      <c r="BA51" s="3423"/>
      <c r="BB51" s="3423"/>
      <c r="BC51" s="3423"/>
      <c r="BD51" s="3423"/>
      <c r="BE51" s="3423"/>
      <c r="BF51" s="3423"/>
      <c r="BG51" s="3423"/>
      <c r="BH51" s="3423"/>
      <c r="BI51" s="3423"/>
      <c r="BJ51" s="3423"/>
      <c r="BK51" s="3423"/>
      <c r="BL51" s="3423"/>
      <c r="BM51" s="3423"/>
      <c r="BN51" s="3423"/>
      <c r="BO51" s="3423"/>
      <c r="BP51" s="3423"/>
      <c r="BQ51" s="3423"/>
      <c r="BR51" s="3423"/>
      <c r="BS51" s="3423"/>
      <c r="BT51" s="3423"/>
      <c r="BU51" s="3423"/>
      <c r="BV51" s="3423"/>
      <c r="BW51" s="3423"/>
      <c r="BX51" s="3423"/>
      <c r="BY51" s="3423"/>
      <c r="BZ51" s="3423"/>
      <c r="CA51" s="3423"/>
      <c r="CB51" s="3423"/>
      <c r="CC51" s="3423"/>
      <c r="CD51" s="3423"/>
      <c r="CE51" s="3423"/>
      <c r="CF51" s="3423"/>
      <c r="CG51" s="3423"/>
      <c r="CH51" s="4332"/>
      <c r="CI51" s="2028"/>
      <c r="CJ51" s="2028"/>
      <c r="CK51" s="2028"/>
      <c r="CL51" s="2028"/>
      <c r="CM51" s="2028"/>
    </row>
    <row r="52" spans="1:94" ht="13.5" customHeight="1" thickTop="1">
      <c r="A52" s="2360"/>
      <c r="B52" s="4277" t="s">
        <v>160</v>
      </c>
      <c r="C52" s="4278"/>
      <c r="D52" s="4279"/>
      <c r="E52" s="4285" t="str">
        <f>IF(SUM(E25:G51)=0,"",SUM(E25:G51))</f>
        <v/>
      </c>
      <c r="F52" s="4286"/>
      <c r="G52" s="4287"/>
      <c r="H52" s="4294">
        <f>SUM(H25,H28,H31,H34,H37,H40,H43,H46,H49)</f>
        <v>0</v>
      </c>
      <c r="I52" s="4295"/>
      <c r="J52" s="4262">
        <f>SUM(J25,J28,J31,J34,J37,J40,J43,J46,J49)</f>
        <v>0</v>
      </c>
      <c r="K52" s="4263"/>
      <c r="L52" s="4262">
        <f>SUM(L25,L28,L31,L34,L37,L40,L43,L46,L49)</f>
        <v>0</v>
      </c>
      <c r="M52" s="4263"/>
      <c r="N52" s="4262">
        <f>SUM(N25,N28,N31,N34,N37,N40,N43,N46,N49)</f>
        <v>0</v>
      </c>
      <c r="O52" s="4263"/>
      <c r="P52" s="4262">
        <f>SUM(P25,P28,P31,P34,P37,P40,P43,P46,P49)</f>
        <v>0</v>
      </c>
      <c r="Q52" s="4263"/>
      <c r="R52" s="4262">
        <f>SUM(R25,R28,R31,R34,R37,R40,R43,R46,R49)</f>
        <v>0</v>
      </c>
      <c r="S52" s="4263"/>
      <c r="T52" s="4262">
        <f>SUM(T25,T28,T31,T34,T37,T40,T43,T46,T49)</f>
        <v>0</v>
      </c>
      <c r="U52" s="4263"/>
      <c r="V52" s="4262">
        <f>SUM(H52:U52)</f>
        <v>0</v>
      </c>
      <c r="W52" s="4264"/>
      <c r="X52" s="4265">
        <f>ROUND(SUM(X25:Z51),0)</f>
        <v>0</v>
      </c>
      <c r="Y52" s="4266"/>
      <c r="Z52" s="4267"/>
      <c r="AA52" s="4217" t="str">
        <f>IF(AD52+AE54=0,"",ROUND(AD52+AE54,0))</f>
        <v/>
      </c>
      <c r="AB52" s="4218"/>
      <c r="AC52" s="4219"/>
      <c r="AD52" s="4274">
        <f>SUM(AD25:AD51)</f>
        <v>0</v>
      </c>
      <c r="AE52" s="4250">
        <f>SUM(AE25,AE28,AE31,AE34,AE37,AE40,AE43,AE46,AE49)</f>
        <v>0</v>
      </c>
      <c r="AF52" s="4251"/>
      <c r="AG52" s="2376"/>
      <c r="AH52" s="4233"/>
      <c r="AI52" s="4233"/>
      <c r="AJ52" s="4233"/>
      <c r="AK52" s="4233"/>
      <c r="AL52" s="4233"/>
      <c r="AM52" s="4233"/>
      <c r="AN52" s="4233"/>
      <c r="AO52" s="4233"/>
      <c r="AP52" s="4233"/>
      <c r="AQ52" s="4234"/>
      <c r="AR52" s="913"/>
      <c r="AT52" s="2377"/>
      <c r="AU52" s="914"/>
      <c r="AV52" s="3423"/>
      <c r="AW52" s="3423"/>
      <c r="AX52" s="3423"/>
      <c r="AY52" s="3423"/>
      <c r="AZ52" s="3423"/>
      <c r="BA52" s="3423"/>
      <c r="BB52" s="3423"/>
      <c r="BC52" s="3423"/>
      <c r="BD52" s="3423"/>
      <c r="BE52" s="3423"/>
      <c r="BF52" s="3423"/>
      <c r="BG52" s="3423"/>
      <c r="BH52" s="3423"/>
      <c r="BI52" s="3423"/>
      <c r="BJ52" s="3423"/>
      <c r="BK52" s="3423"/>
      <c r="BL52" s="3423"/>
      <c r="BM52" s="3423"/>
      <c r="BN52" s="3423"/>
      <c r="BO52" s="3423"/>
      <c r="BP52" s="3423"/>
      <c r="BQ52" s="3423"/>
      <c r="BR52" s="3423"/>
      <c r="BS52" s="3423"/>
      <c r="BT52" s="3423"/>
      <c r="BU52" s="3423"/>
      <c r="BV52" s="3423"/>
      <c r="BW52" s="3423"/>
      <c r="BX52" s="3423"/>
      <c r="BY52" s="3423"/>
      <c r="BZ52" s="3423"/>
      <c r="CA52" s="3423"/>
      <c r="CB52" s="3423"/>
      <c r="CC52" s="3423"/>
      <c r="CD52" s="3423"/>
      <c r="CE52" s="3423"/>
      <c r="CF52" s="3423"/>
      <c r="CG52" s="3423"/>
      <c r="CH52" s="4332"/>
      <c r="CI52" s="2028"/>
      <c r="CJ52" s="2028"/>
      <c r="CK52" s="2028"/>
      <c r="CL52" s="2028"/>
      <c r="CM52" s="2028"/>
    </row>
    <row r="53" spans="1:94" ht="13.5" customHeight="1">
      <c r="A53" s="2330"/>
      <c r="B53" s="4280"/>
      <c r="C53" s="4191"/>
      <c r="D53" s="4281"/>
      <c r="E53" s="4288"/>
      <c r="F53" s="4289"/>
      <c r="G53" s="4290"/>
      <c r="H53" s="4254">
        <f>SUM(H26,H29,H32,H35,H38,H41,H44,H47,H50)</f>
        <v>0</v>
      </c>
      <c r="I53" s="4255"/>
      <c r="J53" s="4258">
        <f>SUM(J26,J29,J32,J35,J38,J41,J44,J47,J50)</f>
        <v>0</v>
      </c>
      <c r="K53" s="4258"/>
      <c r="L53" s="4258">
        <f>SUM(L26,L29,L32,L35,L38,L41,L44,L47,L50)</f>
        <v>0</v>
      </c>
      <c r="M53" s="4258"/>
      <c r="N53" s="4258">
        <f>SUM(N26,N29,N32,N35,N38,N41,N44,N47,N50)</f>
        <v>0</v>
      </c>
      <c r="O53" s="4258"/>
      <c r="P53" s="4258">
        <f>SUM(P26,P29,P32,P35,P38,P41,P44,P47,P50)</f>
        <v>0</v>
      </c>
      <c r="Q53" s="4258"/>
      <c r="R53" s="4258">
        <f>SUM(R26,R29,R32,R35,R38,R41,R44,R47,R50)</f>
        <v>0</v>
      </c>
      <c r="S53" s="4258"/>
      <c r="T53" s="4258">
        <f>SUM(T26,T29,T32,T35,T38,T41,T44,T47,T50)</f>
        <v>0</v>
      </c>
      <c r="U53" s="4258"/>
      <c r="V53" s="4258">
        <f>SUM(H53:U54)</f>
        <v>0</v>
      </c>
      <c r="W53" s="4260"/>
      <c r="X53" s="4268"/>
      <c r="Y53" s="4269"/>
      <c r="Z53" s="4270"/>
      <c r="AA53" s="4220"/>
      <c r="AB53" s="4221"/>
      <c r="AC53" s="4222"/>
      <c r="AD53" s="4275"/>
      <c r="AE53" s="4252"/>
      <c r="AF53" s="4253"/>
      <c r="AG53" s="2368"/>
      <c r="AH53" s="4235"/>
      <c r="AI53" s="4235"/>
      <c r="AJ53" s="4235"/>
      <c r="AK53" s="4235"/>
      <c r="AL53" s="4235"/>
      <c r="AM53" s="4235"/>
      <c r="AN53" s="4235"/>
      <c r="AO53" s="4235"/>
      <c r="AP53" s="4235"/>
      <c r="AQ53" s="4236"/>
      <c r="AR53" s="913"/>
      <c r="AT53" s="2377"/>
      <c r="AU53" s="914"/>
      <c r="AV53" s="3423"/>
      <c r="AW53" s="3423"/>
      <c r="AX53" s="3423"/>
      <c r="AY53" s="3423"/>
      <c r="AZ53" s="3423"/>
      <c r="BA53" s="3423"/>
      <c r="BB53" s="3423"/>
      <c r="BC53" s="3423"/>
      <c r="BD53" s="3423"/>
      <c r="BE53" s="3423"/>
      <c r="BF53" s="3423"/>
      <c r="BG53" s="3423"/>
      <c r="BH53" s="3423"/>
      <c r="BI53" s="3423"/>
      <c r="BJ53" s="3423"/>
      <c r="BK53" s="3423"/>
      <c r="BL53" s="3423"/>
      <c r="BM53" s="3423"/>
      <c r="BN53" s="3423"/>
      <c r="BO53" s="3423"/>
      <c r="BP53" s="3423"/>
      <c r="BQ53" s="3423"/>
      <c r="BR53" s="3423"/>
      <c r="BS53" s="3423"/>
      <c r="BT53" s="3423"/>
      <c r="BU53" s="3423"/>
      <c r="BV53" s="3423"/>
      <c r="BW53" s="3423"/>
      <c r="BX53" s="3423"/>
      <c r="BY53" s="3423"/>
      <c r="BZ53" s="3423"/>
      <c r="CA53" s="3423"/>
      <c r="CB53" s="3423"/>
      <c r="CC53" s="3423"/>
      <c r="CD53" s="3423"/>
      <c r="CE53" s="3423"/>
      <c r="CF53" s="3423"/>
      <c r="CG53" s="3423"/>
      <c r="CH53" s="4332"/>
      <c r="CI53" s="2028"/>
      <c r="CJ53" s="2028"/>
      <c r="CK53" s="2028"/>
      <c r="CL53" s="2028"/>
      <c r="CM53" s="2028"/>
    </row>
    <row r="54" spans="1:94" ht="13.5" customHeight="1" thickBot="1">
      <c r="A54" s="2330"/>
      <c r="B54" s="4282"/>
      <c r="C54" s="4283"/>
      <c r="D54" s="4284"/>
      <c r="E54" s="4291"/>
      <c r="F54" s="4292"/>
      <c r="G54" s="4293"/>
      <c r="H54" s="4256"/>
      <c r="I54" s="4257"/>
      <c r="J54" s="4259"/>
      <c r="K54" s="4259"/>
      <c r="L54" s="4259"/>
      <c r="M54" s="4259"/>
      <c r="N54" s="4259"/>
      <c r="O54" s="4259"/>
      <c r="P54" s="4259"/>
      <c r="Q54" s="4259"/>
      <c r="R54" s="4259"/>
      <c r="S54" s="4259"/>
      <c r="T54" s="4259"/>
      <c r="U54" s="4259"/>
      <c r="V54" s="4259"/>
      <c r="W54" s="4261"/>
      <c r="X54" s="4271"/>
      <c r="Y54" s="4272"/>
      <c r="Z54" s="4273"/>
      <c r="AA54" s="4223"/>
      <c r="AB54" s="4224"/>
      <c r="AC54" s="4225"/>
      <c r="AD54" s="4276"/>
      <c r="AE54" s="4239">
        <f>ROUND(SUM(AE27,AE30,AE33,AE36,AE39,AE42,AE45,AE48,AE51),1)</f>
        <v>0</v>
      </c>
      <c r="AF54" s="4240"/>
      <c r="AG54" s="2373"/>
      <c r="AH54" s="4206"/>
      <c r="AI54" s="4206"/>
      <c r="AJ54" s="4206"/>
      <c r="AK54" s="4206"/>
      <c r="AL54" s="4206"/>
      <c r="AM54" s="4206"/>
      <c r="AN54" s="4206"/>
      <c r="AO54" s="4206"/>
      <c r="AP54" s="4206"/>
      <c r="AQ54" s="4207"/>
      <c r="AR54" s="913"/>
      <c r="AT54" s="2377"/>
      <c r="AU54" s="914"/>
      <c r="AV54" s="3423"/>
      <c r="AW54" s="3423"/>
      <c r="AX54" s="3423"/>
      <c r="AY54" s="3423"/>
      <c r="AZ54" s="3423"/>
      <c r="BA54" s="3423"/>
      <c r="BB54" s="3423"/>
      <c r="BC54" s="3423"/>
      <c r="BD54" s="3423"/>
      <c r="BE54" s="3423"/>
      <c r="BF54" s="3423"/>
      <c r="BG54" s="3423"/>
      <c r="BH54" s="3423"/>
      <c r="BI54" s="3423"/>
      <c r="BJ54" s="3423"/>
      <c r="BK54" s="3423"/>
      <c r="BL54" s="3423"/>
      <c r="BM54" s="3423"/>
      <c r="BN54" s="3423"/>
      <c r="BO54" s="3423"/>
      <c r="BP54" s="3423"/>
      <c r="BQ54" s="3423"/>
      <c r="BR54" s="3423"/>
      <c r="BS54" s="3423"/>
      <c r="BT54" s="3423"/>
      <c r="BU54" s="3423"/>
      <c r="BV54" s="3423"/>
      <c r="BW54" s="3423"/>
      <c r="BX54" s="3423"/>
      <c r="BY54" s="3423"/>
      <c r="BZ54" s="3423"/>
      <c r="CA54" s="3423"/>
      <c r="CB54" s="3423"/>
      <c r="CC54" s="3423"/>
      <c r="CD54" s="3423"/>
      <c r="CE54" s="3423"/>
      <c r="CF54" s="3423"/>
      <c r="CG54" s="3423"/>
      <c r="CH54" s="4332"/>
      <c r="CI54" s="2028"/>
      <c r="CJ54" s="2028"/>
      <c r="CK54" s="2028"/>
      <c r="CL54" s="2028"/>
      <c r="CM54" s="2028"/>
    </row>
    <row r="55" spans="1:94" ht="13.5" customHeight="1" thickTop="1">
      <c r="A55" s="2360"/>
      <c r="B55" s="4241" t="s">
        <v>792</v>
      </c>
      <c r="C55" s="4242"/>
      <c r="D55" s="4242"/>
      <c r="E55" s="4242"/>
      <c r="F55" s="4242"/>
      <c r="G55" s="4242"/>
      <c r="H55" s="4242"/>
      <c r="I55" s="4242"/>
      <c r="J55" s="4242"/>
      <c r="K55" s="4242"/>
      <c r="L55" s="4242"/>
      <c r="M55" s="4242"/>
      <c r="N55" s="4242"/>
      <c r="O55" s="4242"/>
      <c r="P55" s="4242"/>
      <c r="Q55" s="4242"/>
      <c r="R55" s="4242"/>
      <c r="S55" s="4242"/>
      <c r="T55" s="4242"/>
      <c r="U55" s="4242"/>
      <c r="V55" s="4242"/>
      <c r="W55" s="4242"/>
      <c r="X55" s="4242"/>
      <c r="Y55" s="4242"/>
      <c r="Z55" s="4243"/>
      <c r="AA55" s="4217" t="str">
        <f>IF(AD55+AE57=0,"",ROUND(AD55+AE57,0))</f>
        <v/>
      </c>
      <c r="AB55" s="4218"/>
      <c r="AC55" s="4219"/>
      <c r="AD55" s="4226"/>
      <c r="AE55" s="4229"/>
      <c r="AF55" s="4230"/>
      <c r="AG55" s="2376" t="s">
        <v>156</v>
      </c>
      <c r="AH55" s="4233"/>
      <c r="AI55" s="4233"/>
      <c r="AJ55" s="4233"/>
      <c r="AK55" s="4233"/>
      <c r="AL55" s="4233"/>
      <c r="AM55" s="4233"/>
      <c r="AN55" s="4233"/>
      <c r="AO55" s="4233"/>
      <c r="AP55" s="4233"/>
      <c r="AQ55" s="4234"/>
      <c r="AR55" s="913"/>
      <c r="AS55" s="942"/>
      <c r="AT55" s="2377"/>
      <c r="AU55" s="914"/>
      <c r="AV55" s="3423"/>
      <c r="AW55" s="3423"/>
      <c r="AX55" s="3423"/>
      <c r="AY55" s="3423"/>
      <c r="AZ55" s="3423"/>
      <c r="BA55" s="3423"/>
      <c r="BB55" s="3423"/>
      <c r="BC55" s="3423"/>
      <c r="BD55" s="3423"/>
      <c r="BE55" s="3423"/>
      <c r="BF55" s="3423"/>
      <c r="BG55" s="3423"/>
      <c r="BH55" s="3423"/>
      <c r="BI55" s="3423"/>
      <c r="BJ55" s="3423"/>
      <c r="BK55" s="3423"/>
      <c r="BL55" s="3423"/>
      <c r="BM55" s="3423"/>
      <c r="BN55" s="3423"/>
      <c r="BO55" s="3423"/>
      <c r="BP55" s="3423"/>
      <c r="BQ55" s="3423"/>
      <c r="BR55" s="3423"/>
      <c r="BS55" s="3423"/>
      <c r="BT55" s="3423"/>
      <c r="BU55" s="3423"/>
      <c r="BV55" s="3423"/>
      <c r="BW55" s="3423"/>
      <c r="BX55" s="3423"/>
      <c r="BY55" s="3423"/>
      <c r="BZ55" s="3423"/>
      <c r="CA55" s="3423"/>
      <c r="CB55" s="3423"/>
      <c r="CC55" s="3423"/>
      <c r="CD55" s="3423"/>
      <c r="CE55" s="3423"/>
      <c r="CF55" s="3423"/>
      <c r="CG55" s="3423"/>
      <c r="CH55" s="4332"/>
      <c r="CI55" s="2028"/>
      <c r="CJ55" s="2028"/>
      <c r="CK55" s="2028"/>
      <c r="CL55" s="2028"/>
      <c r="CM55" s="2028"/>
    </row>
    <row r="56" spans="1:94" ht="13.5" customHeight="1">
      <c r="A56" s="2330"/>
      <c r="B56" s="4244"/>
      <c r="C56" s="4245"/>
      <c r="D56" s="4245"/>
      <c r="E56" s="4245"/>
      <c r="F56" s="4245"/>
      <c r="G56" s="4245"/>
      <c r="H56" s="4245"/>
      <c r="I56" s="4245"/>
      <c r="J56" s="4245"/>
      <c r="K56" s="4245"/>
      <c r="L56" s="4245"/>
      <c r="M56" s="4245"/>
      <c r="N56" s="4245"/>
      <c r="O56" s="4245"/>
      <c r="P56" s="4245"/>
      <c r="Q56" s="4245"/>
      <c r="R56" s="4245"/>
      <c r="S56" s="4245"/>
      <c r="T56" s="4245"/>
      <c r="U56" s="4245"/>
      <c r="V56" s="4245"/>
      <c r="W56" s="4245"/>
      <c r="X56" s="4245"/>
      <c r="Y56" s="4245"/>
      <c r="Z56" s="4246"/>
      <c r="AA56" s="4220"/>
      <c r="AB56" s="4221"/>
      <c r="AC56" s="4222"/>
      <c r="AD56" s="4227"/>
      <c r="AE56" s="4231"/>
      <c r="AF56" s="4232"/>
      <c r="AG56" s="2368" t="s">
        <v>157</v>
      </c>
      <c r="AH56" s="4235"/>
      <c r="AI56" s="4235"/>
      <c r="AJ56" s="4235"/>
      <c r="AK56" s="4235"/>
      <c r="AL56" s="4235"/>
      <c r="AM56" s="4235"/>
      <c r="AN56" s="4235"/>
      <c r="AO56" s="4235"/>
      <c r="AP56" s="4235"/>
      <c r="AQ56" s="4236"/>
      <c r="AR56" s="913"/>
      <c r="AS56" s="942"/>
      <c r="AT56" s="2377"/>
      <c r="AU56" s="914"/>
      <c r="AV56" s="3423"/>
      <c r="AW56" s="3423"/>
      <c r="AX56" s="3423"/>
      <c r="AY56" s="3423"/>
      <c r="AZ56" s="3423"/>
      <c r="BA56" s="3423"/>
      <c r="BB56" s="3423"/>
      <c r="BC56" s="3423"/>
      <c r="BD56" s="3423"/>
      <c r="BE56" s="3423"/>
      <c r="BF56" s="3423"/>
      <c r="BG56" s="3423"/>
      <c r="BH56" s="3423"/>
      <c r="BI56" s="3423"/>
      <c r="BJ56" s="3423"/>
      <c r="BK56" s="3423"/>
      <c r="BL56" s="3423"/>
      <c r="BM56" s="3423"/>
      <c r="BN56" s="3423"/>
      <c r="BO56" s="3423"/>
      <c r="BP56" s="3423"/>
      <c r="BQ56" s="3423"/>
      <c r="BR56" s="3423"/>
      <c r="BS56" s="3423"/>
      <c r="BT56" s="3423"/>
      <c r="BU56" s="3423"/>
      <c r="BV56" s="3423"/>
      <c r="BW56" s="3423"/>
      <c r="BX56" s="3423"/>
      <c r="BY56" s="3423"/>
      <c r="BZ56" s="3423"/>
      <c r="CA56" s="3423"/>
      <c r="CB56" s="3423"/>
      <c r="CC56" s="3423"/>
      <c r="CD56" s="3423"/>
      <c r="CE56" s="3423"/>
      <c r="CF56" s="3423"/>
      <c r="CG56" s="3423"/>
      <c r="CH56" s="4332"/>
      <c r="CI56" s="2028"/>
      <c r="CJ56" s="2028"/>
      <c r="CK56" s="2028"/>
      <c r="CL56" s="2028"/>
      <c r="CM56" s="2028"/>
    </row>
    <row r="57" spans="1:94" ht="13.5" customHeight="1" thickBot="1">
      <c r="A57" s="2330"/>
      <c r="B57" s="4247"/>
      <c r="C57" s="4248"/>
      <c r="D57" s="4248"/>
      <c r="E57" s="4248"/>
      <c r="F57" s="4248"/>
      <c r="G57" s="4248"/>
      <c r="H57" s="4248"/>
      <c r="I57" s="4248"/>
      <c r="J57" s="4248"/>
      <c r="K57" s="4248"/>
      <c r="L57" s="4248"/>
      <c r="M57" s="4248"/>
      <c r="N57" s="4248"/>
      <c r="O57" s="4248"/>
      <c r="P57" s="4248"/>
      <c r="Q57" s="4248"/>
      <c r="R57" s="4248"/>
      <c r="S57" s="4248"/>
      <c r="T57" s="4248"/>
      <c r="U57" s="4248"/>
      <c r="V57" s="4248"/>
      <c r="W57" s="4248"/>
      <c r="X57" s="4248"/>
      <c r="Y57" s="4248"/>
      <c r="Z57" s="4249"/>
      <c r="AA57" s="4223"/>
      <c r="AB57" s="4224"/>
      <c r="AC57" s="4225"/>
      <c r="AD57" s="4228"/>
      <c r="AE57" s="4237">
        <v>0</v>
      </c>
      <c r="AF57" s="4238"/>
      <c r="AG57" s="2373"/>
      <c r="AH57" s="4206"/>
      <c r="AI57" s="4206"/>
      <c r="AJ57" s="4206"/>
      <c r="AK57" s="4206"/>
      <c r="AL57" s="4206"/>
      <c r="AM57" s="4206"/>
      <c r="AN57" s="4206"/>
      <c r="AO57" s="4206"/>
      <c r="AP57" s="4206"/>
      <c r="AQ57" s="4207"/>
      <c r="AR57" s="913"/>
      <c r="AS57" s="942"/>
      <c r="AT57" s="2377"/>
      <c r="AV57" s="3423"/>
      <c r="AW57" s="3423"/>
      <c r="AX57" s="3423"/>
      <c r="AY57" s="3423"/>
      <c r="AZ57" s="3423"/>
      <c r="BA57" s="3423"/>
      <c r="BB57" s="3423"/>
      <c r="BC57" s="3423"/>
      <c r="BD57" s="3423"/>
      <c r="BE57" s="3423"/>
      <c r="BF57" s="3423"/>
      <c r="BG57" s="3423"/>
      <c r="BH57" s="3423"/>
      <c r="BI57" s="3423"/>
      <c r="BJ57" s="3423"/>
      <c r="BK57" s="3423"/>
      <c r="BL57" s="3423"/>
      <c r="BM57" s="3423"/>
      <c r="BN57" s="3423"/>
      <c r="BO57" s="3423"/>
      <c r="BP57" s="3423"/>
      <c r="BQ57" s="3423"/>
      <c r="BR57" s="3423"/>
      <c r="BS57" s="3423"/>
      <c r="BT57" s="3423"/>
      <c r="BU57" s="3423"/>
      <c r="BV57" s="3423"/>
      <c r="BW57" s="3423"/>
      <c r="BX57" s="3423"/>
      <c r="BY57" s="3423"/>
      <c r="BZ57" s="3423"/>
      <c r="CA57" s="3423"/>
      <c r="CB57" s="3423"/>
      <c r="CC57" s="3423"/>
      <c r="CD57" s="3423"/>
      <c r="CE57" s="3423"/>
      <c r="CF57" s="3423"/>
      <c r="CG57" s="3423"/>
      <c r="CH57" s="4332"/>
      <c r="CI57" s="2028"/>
      <c r="CJ57" s="2028"/>
      <c r="CK57" s="2028"/>
      <c r="CL57" s="2028"/>
      <c r="CM57" s="2028"/>
    </row>
    <row r="58" spans="1:94" ht="13.5" customHeight="1" thickTop="1">
      <c r="A58" s="2360"/>
      <c r="B58" s="4208" t="s">
        <v>1771</v>
      </c>
      <c r="C58" s="4209"/>
      <c r="D58" s="4209"/>
      <c r="E58" s="4209"/>
      <c r="F58" s="4209"/>
      <c r="G58" s="4209"/>
      <c r="H58" s="4209"/>
      <c r="I58" s="4209"/>
      <c r="J58" s="4209"/>
      <c r="K58" s="4209"/>
      <c r="L58" s="4209"/>
      <c r="M58" s="4209"/>
      <c r="N58" s="4209"/>
      <c r="O58" s="4209"/>
      <c r="P58" s="4209"/>
      <c r="Q58" s="4209"/>
      <c r="R58" s="4209"/>
      <c r="S58" s="4209"/>
      <c r="T58" s="4209"/>
      <c r="U58" s="4209"/>
      <c r="V58" s="4209"/>
      <c r="W58" s="4209"/>
      <c r="X58" s="4209"/>
      <c r="Y58" s="4209"/>
      <c r="Z58" s="4210"/>
      <c r="AA58" s="4217"/>
      <c r="AB58" s="4218"/>
      <c r="AC58" s="4219"/>
      <c r="AD58" s="4226"/>
      <c r="AE58" s="4229"/>
      <c r="AF58" s="4230"/>
      <c r="AG58" s="2376" t="s">
        <v>156</v>
      </c>
      <c r="AH58" s="4233"/>
      <c r="AI58" s="4233"/>
      <c r="AJ58" s="4233"/>
      <c r="AK58" s="4233"/>
      <c r="AL58" s="4233"/>
      <c r="AM58" s="4233"/>
      <c r="AN58" s="4233"/>
      <c r="AO58" s="4233"/>
      <c r="AP58" s="4233"/>
      <c r="AQ58" s="4234"/>
      <c r="AR58" s="913"/>
      <c r="AS58" s="942"/>
      <c r="AT58" s="2377"/>
      <c r="AV58" s="3423"/>
      <c r="AW58" s="3423"/>
      <c r="AX58" s="3423"/>
      <c r="AY58" s="3423"/>
      <c r="AZ58" s="3423"/>
      <c r="BA58" s="3423"/>
      <c r="BB58" s="3423"/>
      <c r="BC58" s="3423"/>
      <c r="BD58" s="3423"/>
      <c r="BE58" s="3423"/>
      <c r="BF58" s="3423"/>
      <c r="BG58" s="3423"/>
      <c r="BH58" s="3423"/>
      <c r="BI58" s="3423"/>
      <c r="BJ58" s="3423"/>
      <c r="BK58" s="3423"/>
      <c r="BL58" s="3423"/>
      <c r="BM58" s="3423"/>
      <c r="BN58" s="3423"/>
      <c r="BO58" s="3423"/>
      <c r="BP58" s="3423"/>
      <c r="BQ58" s="3423"/>
      <c r="BR58" s="3423"/>
      <c r="BS58" s="3423"/>
      <c r="BT58" s="3423"/>
      <c r="BU58" s="3423"/>
      <c r="BV58" s="3423"/>
      <c r="BW58" s="3423"/>
      <c r="BX58" s="3423"/>
      <c r="BY58" s="3423"/>
      <c r="BZ58" s="3423"/>
      <c r="CA58" s="3423"/>
      <c r="CB58" s="3423"/>
      <c r="CC58" s="3423"/>
      <c r="CD58" s="3423"/>
      <c r="CE58" s="3423"/>
      <c r="CF58" s="3423"/>
      <c r="CG58" s="3423"/>
      <c r="CH58" s="4332"/>
      <c r="CI58" s="2028"/>
      <c r="CJ58" s="2028"/>
      <c r="CK58" s="2028"/>
      <c r="CL58" s="2028"/>
      <c r="CM58" s="2028"/>
    </row>
    <row r="59" spans="1:94" ht="13.5" customHeight="1">
      <c r="A59" s="2330"/>
      <c r="B59" s="4211"/>
      <c r="C59" s="4212"/>
      <c r="D59" s="4212"/>
      <c r="E59" s="4212"/>
      <c r="F59" s="4212"/>
      <c r="G59" s="4212"/>
      <c r="H59" s="4212"/>
      <c r="I59" s="4212"/>
      <c r="J59" s="4212"/>
      <c r="K59" s="4212"/>
      <c r="L59" s="4212"/>
      <c r="M59" s="4212"/>
      <c r="N59" s="4212"/>
      <c r="O59" s="4212"/>
      <c r="P59" s="4212"/>
      <c r="Q59" s="4212"/>
      <c r="R59" s="4212"/>
      <c r="S59" s="4212"/>
      <c r="T59" s="4212"/>
      <c r="U59" s="4212"/>
      <c r="V59" s="4212"/>
      <c r="W59" s="4212"/>
      <c r="X59" s="4212"/>
      <c r="Y59" s="4212"/>
      <c r="Z59" s="4213"/>
      <c r="AA59" s="4220"/>
      <c r="AB59" s="4221"/>
      <c r="AC59" s="4222"/>
      <c r="AD59" s="4227"/>
      <c r="AE59" s="4231"/>
      <c r="AF59" s="4232"/>
      <c r="AG59" s="2368" t="s">
        <v>157</v>
      </c>
      <c r="AH59" s="4235"/>
      <c r="AI59" s="4235"/>
      <c r="AJ59" s="4235"/>
      <c r="AK59" s="4235"/>
      <c r="AL59" s="4235"/>
      <c r="AM59" s="4235"/>
      <c r="AN59" s="4235"/>
      <c r="AO59" s="4235"/>
      <c r="AP59" s="4235"/>
      <c r="AQ59" s="4236"/>
      <c r="AR59" s="913"/>
      <c r="AS59" s="942"/>
      <c r="AT59" s="2377"/>
      <c r="AV59" s="3423"/>
      <c r="AW59" s="3423"/>
      <c r="AX59" s="3423"/>
      <c r="AY59" s="3423"/>
      <c r="AZ59" s="3423"/>
      <c r="BA59" s="3423"/>
      <c r="BB59" s="3423"/>
      <c r="BC59" s="3423"/>
      <c r="BD59" s="3423"/>
      <c r="BE59" s="3423"/>
      <c r="BF59" s="3423"/>
      <c r="BG59" s="3423"/>
      <c r="BH59" s="3423"/>
      <c r="BI59" s="3423"/>
      <c r="BJ59" s="3423"/>
      <c r="BK59" s="3423"/>
      <c r="BL59" s="3423"/>
      <c r="BM59" s="3423"/>
      <c r="BN59" s="3423"/>
      <c r="BO59" s="3423"/>
      <c r="BP59" s="3423"/>
      <c r="BQ59" s="3423"/>
      <c r="BR59" s="3423"/>
      <c r="BS59" s="3423"/>
      <c r="BT59" s="3423"/>
      <c r="BU59" s="3423"/>
      <c r="BV59" s="3423"/>
      <c r="BW59" s="3423"/>
      <c r="BX59" s="3423"/>
      <c r="BY59" s="3423"/>
      <c r="BZ59" s="3423"/>
      <c r="CA59" s="3423"/>
      <c r="CB59" s="3423"/>
      <c r="CC59" s="3423"/>
      <c r="CD59" s="3423"/>
      <c r="CE59" s="3423"/>
      <c r="CF59" s="3423"/>
      <c r="CG59" s="3423"/>
      <c r="CH59" s="4332"/>
      <c r="CI59" s="2028"/>
      <c r="CJ59" s="2028"/>
      <c r="CK59" s="2028"/>
      <c r="CL59" s="2028"/>
      <c r="CM59" s="2028"/>
    </row>
    <row r="60" spans="1:94" ht="13.5" customHeight="1">
      <c r="A60" s="2330"/>
      <c r="B60" s="4214"/>
      <c r="C60" s="4215"/>
      <c r="D60" s="4215"/>
      <c r="E60" s="4215"/>
      <c r="F60" s="4215"/>
      <c r="G60" s="4215"/>
      <c r="H60" s="4215"/>
      <c r="I60" s="4215"/>
      <c r="J60" s="4215"/>
      <c r="K60" s="4215"/>
      <c r="L60" s="4215"/>
      <c r="M60" s="4215"/>
      <c r="N60" s="4215"/>
      <c r="O60" s="4215"/>
      <c r="P60" s="4215"/>
      <c r="Q60" s="4215"/>
      <c r="R60" s="4215"/>
      <c r="S60" s="4215"/>
      <c r="T60" s="4215"/>
      <c r="U60" s="4215"/>
      <c r="V60" s="4215"/>
      <c r="W60" s="4215"/>
      <c r="X60" s="4215"/>
      <c r="Y60" s="4215"/>
      <c r="Z60" s="4216"/>
      <c r="AA60" s="4223"/>
      <c r="AB60" s="4224"/>
      <c r="AC60" s="4225"/>
      <c r="AD60" s="4228"/>
      <c r="AE60" s="4237">
        <v>0</v>
      </c>
      <c r="AF60" s="4238"/>
      <c r="AG60" s="2373"/>
      <c r="AH60" s="4206"/>
      <c r="AI60" s="4206"/>
      <c r="AJ60" s="4206"/>
      <c r="AK60" s="4206"/>
      <c r="AL60" s="4206"/>
      <c r="AM60" s="4206"/>
      <c r="AN60" s="4206"/>
      <c r="AO60" s="4206"/>
      <c r="AP60" s="4206"/>
      <c r="AQ60" s="4207"/>
      <c r="AR60" s="913"/>
      <c r="AS60" s="942"/>
      <c r="AT60" s="2377"/>
      <c r="AU60" s="2026" t="s">
        <v>45</v>
      </c>
      <c r="AV60" s="4192" t="s">
        <v>1751</v>
      </c>
      <c r="AW60" s="4192"/>
      <c r="AX60" s="4192"/>
      <c r="AY60" s="4192"/>
      <c r="AZ60" s="4192"/>
      <c r="BA60" s="4192"/>
      <c r="BB60" s="4192"/>
      <c r="BC60" s="4192"/>
      <c r="BD60" s="4192"/>
      <c r="BE60" s="4192"/>
      <c r="BF60" s="4192"/>
      <c r="BG60" s="4192"/>
      <c r="BH60" s="4192"/>
      <c r="BI60" s="4192"/>
      <c r="BJ60" s="4192"/>
      <c r="BK60" s="4192"/>
      <c r="BL60" s="4192"/>
      <c r="BM60" s="4192"/>
      <c r="BN60" s="4192"/>
      <c r="BO60" s="4192"/>
      <c r="BP60" s="4192"/>
      <c r="BQ60" s="4192"/>
      <c r="BR60" s="4192"/>
      <c r="BS60" s="4192"/>
      <c r="BT60" s="4192"/>
      <c r="BU60" s="4192"/>
      <c r="BV60" s="4192"/>
      <c r="BW60" s="4192"/>
      <c r="BX60" s="4192"/>
      <c r="BY60" s="4192"/>
      <c r="BZ60" s="4192"/>
      <c r="CA60" s="4192"/>
      <c r="CB60" s="4192"/>
      <c r="CC60" s="4192"/>
      <c r="CD60" s="4192"/>
      <c r="CE60" s="4192"/>
      <c r="CF60" s="4192"/>
      <c r="CG60" s="4192"/>
      <c r="CH60" s="4193"/>
      <c r="CI60" s="2028"/>
      <c r="CJ60" s="2028"/>
      <c r="CK60" s="2028"/>
      <c r="CL60" s="2028"/>
      <c r="CM60" s="2028"/>
    </row>
    <row r="61" spans="1:94" ht="12" customHeight="1">
      <c r="A61" s="2330"/>
      <c r="B61" s="2014" t="s">
        <v>224</v>
      </c>
      <c r="C61" s="2344"/>
      <c r="D61" s="2014"/>
      <c r="E61" s="2378"/>
      <c r="F61" s="2378"/>
      <c r="G61" s="2014"/>
      <c r="H61" s="2378"/>
      <c r="I61" s="2344" t="s">
        <v>678</v>
      </c>
      <c r="J61" s="2379"/>
      <c r="K61" s="2380"/>
      <c r="L61" s="2380"/>
      <c r="M61" s="2344"/>
      <c r="N61" s="2344"/>
      <c r="O61" s="2381"/>
      <c r="P61" s="2382"/>
      <c r="Q61" s="2383"/>
      <c r="R61" s="2383"/>
      <c r="S61" s="2383"/>
      <c r="T61" s="2381"/>
      <c r="U61" s="2344"/>
      <c r="V61" s="2344"/>
      <c r="W61" s="2344"/>
      <c r="X61" s="2344"/>
      <c r="Y61" s="2344"/>
      <c r="Z61" s="2344"/>
      <c r="AA61" s="2344"/>
      <c r="AB61" s="2344"/>
      <c r="AC61" s="2344"/>
      <c r="AD61" s="2344"/>
      <c r="AE61" s="2344"/>
      <c r="AF61" s="2344"/>
      <c r="AG61" s="2344"/>
      <c r="AH61" s="2344"/>
      <c r="AI61" s="2344"/>
      <c r="AJ61" s="2344"/>
      <c r="AK61" s="2344"/>
      <c r="AL61" s="2323"/>
      <c r="AM61" s="2014"/>
      <c r="AN61" s="2384"/>
      <c r="AO61" s="2344"/>
      <c r="AP61" s="1971"/>
      <c r="AR61" s="913"/>
      <c r="AS61" s="2385"/>
      <c r="AT61" s="2377"/>
      <c r="AU61" s="914"/>
      <c r="AV61" s="914"/>
      <c r="AW61" s="914"/>
      <c r="AX61" s="914"/>
      <c r="AY61" s="914"/>
      <c r="AZ61" s="914"/>
      <c r="BA61" s="914"/>
      <c r="BB61" s="914"/>
      <c r="BC61" s="914"/>
      <c r="BD61" s="914"/>
      <c r="BE61" s="914"/>
      <c r="BF61" s="914"/>
      <c r="BG61" s="914"/>
      <c r="BH61" s="914"/>
      <c r="BI61" s="914"/>
      <c r="BJ61" s="914"/>
      <c r="BK61" s="914"/>
      <c r="BL61" s="914"/>
      <c r="BM61" s="914"/>
      <c r="BN61" s="914"/>
      <c r="BO61" s="914"/>
      <c r="BP61" s="914"/>
      <c r="BQ61" s="914"/>
      <c r="BR61" s="914"/>
      <c r="BS61" s="914"/>
      <c r="BT61" s="914"/>
      <c r="BU61" s="914"/>
      <c r="BV61" s="914"/>
      <c r="BW61" s="914"/>
      <c r="BX61" s="914"/>
      <c r="BY61" s="914"/>
      <c r="BZ61" s="914"/>
      <c r="CA61" s="914"/>
      <c r="CB61" s="914"/>
      <c r="CC61" s="914"/>
      <c r="CD61" s="914"/>
      <c r="CE61" s="914"/>
      <c r="CF61" s="914"/>
      <c r="CG61" s="914"/>
      <c r="CH61" s="2386"/>
      <c r="CI61" s="914"/>
      <c r="CJ61" s="914"/>
      <c r="CK61" s="914"/>
      <c r="CL61" s="914"/>
      <c r="CM61" s="914"/>
      <c r="CN61" s="914"/>
      <c r="CO61" s="914"/>
      <c r="CP61" s="914"/>
    </row>
    <row r="62" spans="1:94" ht="12" customHeight="1">
      <c r="A62" s="2330"/>
      <c r="B62" s="4194" t="s">
        <v>258</v>
      </c>
      <c r="C62" s="4194"/>
      <c r="D62" s="2344" t="s">
        <v>1530</v>
      </c>
      <c r="E62" s="2014"/>
      <c r="F62" s="2014"/>
      <c r="G62" s="2014"/>
      <c r="H62" s="2378"/>
      <c r="I62" s="2378"/>
      <c r="J62" s="2379"/>
      <c r="K62" s="2380"/>
      <c r="L62" s="2380"/>
      <c r="M62" s="2344"/>
      <c r="N62" s="2344"/>
      <c r="O62" s="2381"/>
      <c r="P62" s="2382"/>
      <c r="Q62" s="2383"/>
      <c r="R62" s="2383"/>
      <c r="S62" s="2383"/>
      <c r="T62" s="2381"/>
      <c r="U62" s="2344"/>
      <c r="V62" s="2344"/>
      <c r="W62" s="2344"/>
      <c r="X62" s="2344"/>
      <c r="Y62" s="2344"/>
      <c r="Z62" s="2344"/>
      <c r="AA62" s="2344"/>
      <c r="AB62" s="2344"/>
      <c r="AC62" s="2344"/>
      <c r="AD62" s="2344"/>
      <c r="AE62" s="2344"/>
      <c r="AF62" s="2344"/>
      <c r="AG62" s="2344"/>
      <c r="AH62" s="2344"/>
      <c r="AI62" s="2344"/>
      <c r="AJ62" s="2344"/>
      <c r="AK62" s="2344"/>
      <c r="AL62" s="2323"/>
      <c r="AM62" s="2014"/>
      <c r="AN62" s="2384"/>
      <c r="AO62" s="2344"/>
      <c r="AP62" s="1971"/>
      <c r="AR62" s="913"/>
      <c r="AS62" s="2385"/>
      <c r="AT62" s="2387"/>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9"/>
      <c r="CI62" s="914"/>
      <c r="CJ62" s="914"/>
      <c r="CK62" s="914"/>
      <c r="CL62" s="914"/>
      <c r="CM62" s="914"/>
      <c r="CN62" s="914"/>
      <c r="CO62" s="914"/>
      <c r="CP62" s="914"/>
    </row>
    <row r="63" spans="1:94" ht="12" customHeight="1">
      <c r="A63" s="2330"/>
      <c r="B63" s="2390"/>
      <c r="C63" s="2390"/>
      <c r="D63" s="2344" t="s">
        <v>1467</v>
      </c>
      <c r="E63" s="2014"/>
      <c r="F63" s="2014"/>
      <c r="G63" s="2014"/>
      <c r="H63" s="2321"/>
      <c r="I63" s="2321"/>
      <c r="J63" s="2321"/>
      <c r="K63" s="2321"/>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3"/>
      <c r="AM63" s="2321"/>
      <c r="AN63" s="2321"/>
      <c r="AO63" s="2321"/>
      <c r="AP63" s="2012"/>
      <c r="AR63" s="913"/>
      <c r="AS63" s="942"/>
      <c r="AT63" s="914"/>
      <c r="AU63" s="914"/>
      <c r="AV63" s="914"/>
      <c r="AW63" s="914"/>
      <c r="AX63" s="914"/>
      <c r="AY63" s="914"/>
      <c r="AZ63" s="914"/>
      <c r="BA63" s="914"/>
      <c r="BB63" s="914"/>
      <c r="BC63" s="914"/>
      <c r="BD63" s="914"/>
      <c r="BE63" s="914"/>
      <c r="BF63" s="914"/>
      <c r="BG63" s="914"/>
      <c r="BH63" s="914"/>
      <c r="BI63" s="914"/>
      <c r="BJ63" s="914"/>
      <c r="BK63" s="914"/>
      <c r="BL63" s="914"/>
      <c r="BM63" s="914"/>
      <c r="BN63" s="914"/>
      <c r="BO63" s="914"/>
      <c r="BP63" s="914"/>
      <c r="BQ63" s="914"/>
      <c r="BR63" s="914"/>
      <c r="BS63" s="914"/>
      <c r="BT63" s="914"/>
      <c r="BU63" s="914"/>
      <c r="BV63" s="914"/>
      <c r="BW63" s="914"/>
      <c r="BX63" s="914"/>
      <c r="BY63" s="914"/>
      <c r="BZ63" s="914"/>
      <c r="CA63" s="914"/>
      <c r="CB63" s="914"/>
      <c r="CC63" s="914"/>
      <c r="CD63" s="914"/>
      <c r="CE63" s="914"/>
      <c r="CF63" s="914"/>
      <c r="CG63" s="914"/>
      <c r="CH63" s="914"/>
      <c r="CI63" s="914"/>
      <c r="CJ63" s="914"/>
      <c r="CK63" s="914"/>
      <c r="CL63" s="914"/>
      <c r="CM63" s="914"/>
      <c r="CN63" s="914"/>
      <c r="CO63" s="914"/>
      <c r="CP63" s="914"/>
    </row>
    <row r="64" spans="1:94" ht="12" customHeight="1">
      <c r="A64" s="2330"/>
      <c r="B64" s="4194" t="s">
        <v>264</v>
      </c>
      <c r="C64" s="4194"/>
      <c r="D64" s="2321" t="s">
        <v>2699</v>
      </c>
      <c r="E64" s="2014"/>
      <c r="F64" s="2014"/>
      <c r="G64" s="2014"/>
      <c r="H64" s="2321"/>
      <c r="I64" s="2321"/>
      <c r="J64" s="2321"/>
      <c r="K64" s="2321"/>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3"/>
      <c r="AM64" s="2321"/>
      <c r="AN64" s="2321"/>
      <c r="AO64" s="2321"/>
      <c r="AP64" s="2012"/>
      <c r="AR64" s="913"/>
      <c r="AS64" s="942"/>
      <c r="AT64" s="4195" t="s">
        <v>2700</v>
      </c>
      <c r="AU64" s="4196"/>
      <c r="AV64" s="4196"/>
      <c r="AW64" s="4196"/>
      <c r="AX64" s="4196"/>
      <c r="AY64" s="4196"/>
      <c r="AZ64" s="4196"/>
      <c r="BA64" s="4196"/>
      <c r="BB64" s="4196"/>
      <c r="BC64" s="4196"/>
      <c r="BD64" s="4196"/>
      <c r="BE64" s="4196"/>
      <c r="BF64" s="4196"/>
      <c r="BG64" s="4196"/>
      <c r="BH64" s="4196"/>
      <c r="BI64" s="4196"/>
      <c r="BJ64" s="4196"/>
      <c r="BK64" s="4196"/>
      <c r="BL64" s="4196"/>
      <c r="BM64" s="4196"/>
      <c r="BN64" s="4196"/>
      <c r="BO64" s="4196"/>
      <c r="BP64" s="4196"/>
      <c r="BQ64" s="4196"/>
      <c r="BR64" s="4196"/>
      <c r="BS64" s="4196"/>
      <c r="BT64" s="4196"/>
      <c r="BU64" s="4196"/>
      <c r="BV64" s="4196"/>
      <c r="BW64" s="4196"/>
      <c r="BX64" s="4196"/>
      <c r="BY64" s="4196"/>
      <c r="BZ64" s="4196"/>
      <c r="CA64" s="4196"/>
      <c r="CB64" s="4196"/>
      <c r="CC64" s="4196"/>
      <c r="CD64" s="4196"/>
      <c r="CE64" s="4196"/>
      <c r="CF64" s="4196"/>
      <c r="CG64" s="4196"/>
      <c r="CH64" s="4197"/>
      <c r="CI64" s="914"/>
      <c r="CJ64" s="914"/>
      <c r="CK64" s="914"/>
      <c r="CL64" s="914"/>
      <c r="CM64" s="914"/>
      <c r="CN64" s="914"/>
      <c r="CO64" s="914"/>
      <c r="CP64" s="914"/>
    </row>
    <row r="65" spans="1:94" ht="12" customHeight="1">
      <c r="A65" s="2330"/>
      <c r="B65" s="2390"/>
      <c r="C65" s="2390"/>
      <c r="D65" s="2321" t="s">
        <v>2113</v>
      </c>
      <c r="E65" s="2014"/>
      <c r="F65" s="2014"/>
      <c r="G65" s="2014"/>
      <c r="H65" s="2321"/>
      <c r="I65" s="2321"/>
      <c r="J65" s="2321"/>
      <c r="K65" s="2321"/>
      <c r="L65" s="2321"/>
      <c r="M65" s="2321"/>
      <c r="N65" s="2321"/>
      <c r="O65" s="2321"/>
      <c r="P65" s="2321"/>
      <c r="Q65" s="2321"/>
      <c r="R65" s="2321"/>
      <c r="S65" s="2321"/>
      <c r="T65" s="2321"/>
      <c r="U65" s="2321"/>
      <c r="V65" s="2321"/>
      <c r="W65" s="2321"/>
      <c r="X65" s="2321"/>
      <c r="Y65" s="2321"/>
      <c r="Z65" s="2321"/>
      <c r="AA65" s="2321"/>
      <c r="AB65" s="2321"/>
      <c r="AC65" s="2321"/>
      <c r="AD65" s="2321"/>
      <c r="AE65" s="2321"/>
      <c r="AF65" s="2321"/>
      <c r="AG65" s="2321"/>
      <c r="AH65" s="2321"/>
      <c r="AI65" s="2321"/>
      <c r="AJ65" s="2321"/>
      <c r="AK65" s="2321"/>
      <c r="AL65" s="2323"/>
      <c r="AM65" s="2321"/>
      <c r="AN65" s="2321"/>
      <c r="AO65" s="2321"/>
      <c r="AP65" s="2012"/>
      <c r="AR65" s="913"/>
      <c r="AS65" s="942"/>
      <c r="AT65" s="4198"/>
      <c r="AU65" s="4192"/>
      <c r="AV65" s="4192"/>
      <c r="AW65" s="4192"/>
      <c r="AX65" s="4192"/>
      <c r="AY65" s="4192"/>
      <c r="AZ65" s="4192"/>
      <c r="BA65" s="4192"/>
      <c r="BB65" s="4192"/>
      <c r="BC65" s="4192"/>
      <c r="BD65" s="4192"/>
      <c r="BE65" s="4192"/>
      <c r="BF65" s="4192"/>
      <c r="BG65" s="4192"/>
      <c r="BH65" s="4192"/>
      <c r="BI65" s="4192"/>
      <c r="BJ65" s="4192"/>
      <c r="BK65" s="4192"/>
      <c r="BL65" s="4192"/>
      <c r="BM65" s="4192"/>
      <c r="BN65" s="4192"/>
      <c r="BO65" s="4192"/>
      <c r="BP65" s="4192"/>
      <c r="BQ65" s="4192"/>
      <c r="BR65" s="4192"/>
      <c r="BS65" s="4192"/>
      <c r="BT65" s="4192"/>
      <c r="BU65" s="4192"/>
      <c r="BV65" s="4192"/>
      <c r="BW65" s="4192"/>
      <c r="BX65" s="4192"/>
      <c r="BY65" s="4192"/>
      <c r="BZ65" s="4192"/>
      <c r="CA65" s="4192"/>
      <c r="CB65" s="4192"/>
      <c r="CC65" s="4192"/>
      <c r="CD65" s="4192"/>
      <c r="CE65" s="4192"/>
      <c r="CF65" s="4192"/>
      <c r="CG65" s="4192"/>
      <c r="CH65" s="4193"/>
      <c r="CI65" s="914"/>
      <c r="CJ65" s="914"/>
      <c r="CK65" s="914"/>
      <c r="CL65" s="914"/>
      <c r="CM65" s="914"/>
      <c r="CN65" s="914"/>
      <c r="CO65" s="914"/>
      <c r="CP65" s="914"/>
    </row>
    <row r="66" spans="1:94" ht="12" customHeight="1">
      <c r="A66" s="2330"/>
      <c r="B66" s="2390"/>
      <c r="C66" s="2390"/>
      <c r="D66" s="2321" t="s">
        <v>2114</v>
      </c>
      <c r="E66" s="2014"/>
      <c r="F66" s="2014"/>
      <c r="G66" s="2014"/>
      <c r="H66" s="2321"/>
      <c r="I66" s="2321"/>
      <c r="J66" s="2321"/>
      <c r="K66" s="2321"/>
      <c r="L66" s="2321"/>
      <c r="M66" s="2321"/>
      <c r="N66" s="2321"/>
      <c r="O66" s="2321"/>
      <c r="P66" s="2321"/>
      <c r="Q66" s="2321"/>
      <c r="R66" s="2321"/>
      <c r="S66" s="2321"/>
      <c r="T66" s="2321"/>
      <c r="U66" s="2321"/>
      <c r="V66" s="2321"/>
      <c r="W66" s="2321"/>
      <c r="X66" s="2321"/>
      <c r="Y66" s="2321"/>
      <c r="Z66" s="2321"/>
      <c r="AA66" s="2321"/>
      <c r="AB66" s="2321"/>
      <c r="AC66" s="2321"/>
      <c r="AD66" s="2321"/>
      <c r="AE66" s="2321"/>
      <c r="AF66" s="2321"/>
      <c r="AG66" s="2321"/>
      <c r="AH66" s="2321"/>
      <c r="AI66" s="2321"/>
      <c r="AJ66" s="2321"/>
      <c r="AK66" s="2321"/>
      <c r="AL66" s="2323"/>
      <c r="AM66" s="2321"/>
      <c r="AN66" s="2321"/>
      <c r="AO66" s="2321"/>
      <c r="AP66" s="2012"/>
      <c r="AR66" s="913"/>
      <c r="AS66" s="942"/>
      <c r="AT66" s="4198"/>
      <c r="AU66" s="4192"/>
      <c r="AV66" s="4192"/>
      <c r="AW66" s="4192"/>
      <c r="AX66" s="4192"/>
      <c r="AY66" s="4192"/>
      <c r="AZ66" s="4192"/>
      <c r="BA66" s="4192"/>
      <c r="BB66" s="4192"/>
      <c r="BC66" s="4192"/>
      <c r="BD66" s="4192"/>
      <c r="BE66" s="4192"/>
      <c r="BF66" s="4192"/>
      <c r="BG66" s="4192"/>
      <c r="BH66" s="4192"/>
      <c r="BI66" s="4192"/>
      <c r="BJ66" s="4192"/>
      <c r="BK66" s="4192"/>
      <c r="BL66" s="4192"/>
      <c r="BM66" s="4192"/>
      <c r="BN66" s="4192"/>
      <c r="BO66" s="4192"/>
      <c r="BP66" s="4192"/>
      <c r="BQ66" s="4192"/>
      <c r="BR66" s="4192"/>
      <c r="BS66" s="4192"/>
      <c r="BT66" s="4192"/>
      <c r="BU66" s="4192"/>
      <c r="BV66" s="4192"/>
      <c r="BW66" s="4192"/>
      <c r="BX66" s="4192"/>
      <c r="BY66" s="4192"/>
      <c r="BZ66" s="4192"/>
      <c r="CA66" s="4192"/>
      <c r="CB66" s="4192"/>
      <c r="CC66" s="4192"/>
      <c r="CD66" s="4192"/>
      <c r="CE66" s="4192"/>
      <c r="CF66" s="4192"/>
      <c r="CG66" s="4192"/>
      <c r="CH66" s="4193"/>
      <c r="CI66" s="914"/>
      <c r="CJ66" s="914"/>
      <c r="CK66" s="914"/>
      <c r="CL66" s="914"/>
      <c r="CM66" s="914"/>
      <c r="CN66" s="914"/>
      <c r="CO66" s="914"/>
      <c r="CP66" s="914"/>
    </row>
    <row r="67" spans="1:94" ht="12" customHeight="1">
      <c r="A67" s="2330"/>
      <c r="B67" s="2390"/>
      <c r="C67" s="2390"/>
      <c r="D67" s="2321" t="s">
        <v>2115</v>
      </c>
      <c r="E67" s="2014"/>
      <c r="F67" s="2014"/>
      <c r="G67" s="2014"/>
      <c r="H67" s="2321"/>
      <c r="I67" s="2321"/>
      <c r="J67" s="2321"/>
      <c r="K67" s="2321"/>
      <c r="L67" s="2321"/>
      <c r="M67" s="2321"/>
      <c r="N67" s="2321"/>
      <c r="O67" s="2321"/>
      <c r="P67" s="2321"/>
      <c r="Q67" s="2321"/>
      <c r="R67" s="2321"/>
      <c r="S67" s="2321"/>
      <c r="T67" s="2321"/>
      <c r="U67" s="2321"/>
      <c r="V67" s="2321"/>
      <c r="W67" s="2321"/>
      <c r="X67" s="2321"/>
      <c r="Y67" s="2321"/>
      <c r="Z67" s="2321"/>
      <c r="AA67" s="2321"/>
      <c r="AB67" s="2321"/>
      <c r="AC67" s="2321"/>
      <c r="AD67" s="2321"/>
      <c r="AE67" s="2321"/>
      <c r="AF67" s="2321"/>
      <c r="AG67" s="2391"/>
      <c r="AH67" s="2321"/>
      <c r="AI67" s="4560" t="s">
        <v>2266</v>
      </c>
      <c r="AJ67" s="4560"/>
      <c r="AK67" s="4560"/>
      <c r="AL67" s="4560"/>
      <c r="AM67" s="4560"/>
      <c r="AN67" s="4560"/>
      <c r="AO67" s="4560"/>
      <c r="AP67" s="4560"/>
      <c r="AQ67" s="4560"/>
      <c r="AR67" s="4561"/>
      <c r="AS67" s="942"/>
      <c r="AT67" s="4198"/>
      <c r="AU67" s="4192"/>
      <c r="AV67" s="4192"/>
      <c r="AW67" s="4192"/>
      <c r="AX67" s="4192"/>
      <c r="AY67" s="4192"/>
      <c r="AZ67" s="4192"/>
      <c r="BA67" s="4192"/>
      <c r="BB67" s="4192"/>
      <c r="BC67" s="4192"/>
      <c r="BD67" s="4192"/>
      <c r="BE67" s="4192"/>
      <c r="BF67" s="4192"/>
      <c r="BG67" s="4192"/>
      <c r="BH67" s="4192"/>
      <c r="BI67" s="4192"/>
      <c r="BJ67" s="4192"/>
      <c r="BK67" s="4192"/>
      <c r="BL67" s="4192"/>
      <c r="BM67" s="4192"/>
      <c r="BN67" s="4192"/>
      <c r="BO67" s="4192"/>
      <c r="BP67" s="4192"/>
      <c r="BQ67" s="4192"/>
      <c r="BR67" s="4192"/>
      <c r="BS67" s="4192"/>
      <c r="BT67" s="4192"/>
      <c r="BU67" s="4192"/>
      <c r="BV67" s="4192"/>
      <c r="BW67" s="4192"/>
      <c r="BX67" s="4192"/>
      <c r="BY67" s="4192"/>
      <c r="BZ67" s="4192"/>
      <c r="CA67" s="4192"/>
      <c r="CB67" s="4192"/>
      <c r="CC67" s="4192"/>
      <c r="CD67" s="4192"/>
      <c r="CE67" s="4192"/>
      <c r="CF67" s="4192"/>
      <c r="CG67" s="4192"/>
      <c r="CH67" s="4193"/>
      <c r="CI67" s="914"/>
      <c r="CJ67" s="914"/>
      <c r="CK67" s="914"/>
      <c r="CL67" s="914"/>
      <c r="CM67" s="914"/>
      <c r="CN67" s="914"/>
      <c r="CO67" s="914"/>
      <c r="CP67" s="914"/>
    </row>
    <row r="68" spans="1:94" ht="12" customHeight="1">
      <c r="A68" s="2330"/>
      <c r="B68" s="2390"/>
      <c r="C68" s="2390"/>
      <c r="D68" s="2321" t="s">
        <v>2116</v>
      </c>
      <c r="E68" s="2014"/>
      <c r="F68" s="2014"/>
      <c r="G68" s="2014"/>
      <c r="H68" s="2321"/>
      <c r="I68" s="2321"/>
      <c r="J68" s="2321"/>
      <c r="K68" s="2321"/>
      <c r="L68" s="2321"/>
      <c r="M68" s="2321"/>
      <c r="N68" s="2321"/>
      <c r="O68" s="2321"/>
      <c r="P68" s="2321"/>
      <c r="Q68" s="2321"/>
      <c r="R68" s="2321"/>
      <c r="S68" s="2321"/>
      <c r="T68" s="2321"/>
      <c r="U68" s="2321"/>
      <c r="V68" s="2321"/>
      <c r="W68" s="2321"/>
      <c r="X68" s="2321"/>
      <c r="Y68" s="2321"/>
      <c r="Z68" s="2321"/>
      <c r="AA68" s="2321"/>
      <c r="AB68" s="2321"/>
      <c r="AC68" s="2321"/>
      <c r="AD68" s="2321"/>
      <c r="AE68" s="2321"/>
      <c r="AF68" s="2321"/>
      <c r="AG68" s="2391"/>
      <c r="AH68" s="1933" t="s">
        <v>172</v>
      </c>
      <c r="AI68" s="4560"/>
      <c r="AJ68" s="4560"/>
      <c r="AK68" s="4560"/>
      <c r="AL68" s="4560"/>
      <c r="AM68" s="4560"/>
      <c r="AN68" s="4560"/>
      <c r="AO68" s="4560"/>
      <c r="AP68" s="4560"/>
      <c r="AQ68" s="4560"/>
      <c r="AR68" s="4561"/>
      <c r="AS68" s="942"/>
      <c r="AT68" s="4198"/>
      <c r="AU68" s="4192"/>
      <c r="AV68" s="4192"/>
      <c r="AW68" s="4192"/>
      <c r="AX68" s="4192"/>
      <c r="AY68" s="4192"/>
      <c r="AZ68" s="4192"/>
      <c r="BA68" s="4192"/>
      <c r="BB68" s="4192"/>
      <c r="BC68" s="4192"/>
      <c r="BD68" s="4192"/>
      <c r="BE68" s="4192"/>
      <c r="BF68" s="4192"/>
      <c r="BG68" s="4192"/>
      <c r="BH68" s="4192"/>
      <c r="BI68" s="4192"/>
      <c r="BJ68" s="4192"/>
      <c r="BK68" s="4192"/>
      <c r="BL68" s="4192"/>
      <c r="BM68" s="4192"/>
      <c r="BN68" s="4192"/>
      <c r="BO68" s="4192"/>
      <c r="BP68" s="4192"/>
      <c r="BQ68" s="4192"/>
      <c r="BR68" s="4192"/>
      <c r="BS68" s="4192"/>
      <c r="BT68" s="4192"/>
      <c r="BU68" s="4192"/>
      <c r="BV68" s="4192"/>
      <c r="BW68" s="4192"/>
      <c r="BX68" s="4192"/>
      <c r="BY68" s="4192"/>
      <c r="BZ68" s="4192"/>
      <c r="CA68" s="4192"/>
      <c r="CB68" s="4192"/>
      <c r="CC68" s="4192"/>
      <c r="CD68" s="4192"/>
      <c r="CE68" s="4192"/>
      <c r="CF68" s="4192"/>
      <c r="CG68" s="4192"/>
      <c r="CH68" s="4193"/>
      <c r="CI68" s="914"/>
      <c r="CJ68" s="914"/>
      <c r="CK68" s="914"/>
      <c r="CL68" s="914"/>
      <c r="CM68" s="914"/>
      <c r="CN68" s="914"/>
      <c r="CO68" s="914"/>
      <c r="CP68" s="914"/>
    </row>
    <row r="69" spans="1:94" ht="12" customHeight="1">
      <c r="A69" s="2330"/>
      <c r="B69" s="4194" t="s">
        <v>714</v>
      </c>
      <c r="C69" s="4194"/>
      <c r="D69" s="2321" t="s">
        <v>2701</v>
      </c>
      <c r="E69" s="2014"/>
      <c r="F69" s="2014"/>
      <c r="G69" s="2014"/>
      <c r="H69" s="2014"/>
      <c r="I69" s="2014"/>
      <c r="J69" s="2014"/>
      <c r="K69" s="2014"/>
      <c r="L69" s="2321"/>
      <c r="M69" s="2321"/>
      <c r="N69" s="2321"/>
      <c r="O69" s="2321"/>
      <c r="P69" s="2321"/>
      <c r="Q69" s="2321"/>
      <c r="R69" s="2321"/>
      <c r="S69" s="2321"/>
      <c r="T69" s="2321"/>
      <c r="U69" s="2321"/>
      <c r="V69" s="2321"/>
      <c r="W69" s="2321"/>
      <c r="X69" s="2321"/>
      <c r="Y69" s="2321"/>
      <c r="Z69" s="2321"/>
      <c r="AA69" s="2321"/>
      <c r="AB69" s="2321"/>
      <c r="AC69" s="2321"/>
      <c r="AD69" s="2321"/>
      <c r="AE69" s="2321"/>
      <c r="AF69" s="2321"/>
      <c r="AG69" s="2391"/>
      <c r="AH69" s="2321"/>
      <c r="AI69" s="4560"/>
      <c r="AJ69" s="4560"/>
      <c r="AK69" s="4560"/>
      <c r="AL69" s="4560"/>
      <c r="AM69" s="4560"/>
      <c r="AN69" s="4560"/>
      <c r="AO69" s="4560"/>
      <c r="AP69" s="4560"/>
      <c r="AQ69" s="4560"/>
      <c r="AR69" s="4561"/>
      <c r="AS69" s="942"/>
      <c r="AT69" s="4198"/>
      <c r="AU69" s="4192"/>
      <c r="AV69" s="4192"/>
      <c r="AW69" s="4192"/>
      <c r="AX69" s="4192"/>
      <c r="AY69" s="4192"/>
      <c r="AZ69" s="4192"/>
      <c r="BA69" s="4192"/>
      <c r="BB69" s="4192"/>
      <c r="BC69" s="4192"/>
      <c r="BD69" s="4192"/>
      <c r="BE69" s="4192"/>
      <c r="BF69" s="4192"/>
      <c r="BG69" s="4192"/>
      <c r="BH69" s="4192"/>
      <c r="BI69" s="4192"/>
      <c r="BJ69" s="4192"/>
      <c r="BK69" s="4192"/>
      <c r="BL69" s="4192"/>
      <c r="BM69" s="4192"/>
      <c r="BN69" s="4192"/>
      <c r="BO69" s="4192"/>
      <c r="BP69" s="4192"/>
      <c r="BQ69" s="4192"/>
      <c r="BR69" s="4192"/>
      <c r="BS69" s="4192"/>
      <c r="BT69" s="4192"/>
      <c r="BU69" s="4192"/>
      <c r="BV69" s="4192"/>
      <c r="BW69" s="4192"/>
      <c r="BX69" s="4192"/>
      <c r="BY69" s="4192"/>
      <c r="BZ69" s="4192"/>
      <c r="CA69" s="4192"/>
      <c r="CB69" s="4192"/>
      <c r="CC69" s="4192"/>
      <c r="CD69" s="4192"/>
      <c r="CE69" s="4192"/>
      <c r="CF69" s="4192"/>
      <c r="CG69" s="4192"/>
      <c r="CH69" s="4193"/>
      <c r="CI69" s="914"/>
      <c r="CJ69" s="914"/>
      <c r="CK69" s="914"/>
      <c r="CL69" s="914"/>
      <c r="CM69" s="914"/>
      <c r="CN69" s="914"/>
      <c r="CO69" s="914"/>
      <c r="CP69" s="914"/>
    </row>
    <row r="70" spans="1:94" ht="12" customHeight="1">
      <c r="A70" s="2330"/>
      <c r="B70" s="4194"/>
      <c r="C70" s="4194"/>
      <c r="D70" s="2014" t="s">
        <v>2702</v>
      </c>
      <c r="E70" s="2014"/>
      <c r="F70" s="2014"/>
      <c r="G70" s="2014"/>
      <c r="H70" s="2014"/>
      <c r="I70" s="2014"/>
      <c r="J70" s="2014"/>
      <c r="K70" s="2014"/>
      <c r="L70" s="2014"/>
      <c r="M70" s="2014"/>
      <c r="N70" s="2014"/>
      <c r="O70" s="2014"/>
      <c r="P70" s="2014"/>
      <c r="Q70" s="2014"/>
      <c r="R70" s="2014"/>
      <c r="S70" s="2014"/>
      <c r="T70" s="2014"/>
      <c r="U70" s="2014"/>
      <c r="V70" s="2014"/>
      <c r="W70" s="2014"/>
      <c r="X70" s="2014"/>
      <c r="Y70" s="2014"/>
      <c r="Z70" s="2014"/>
      <c r="AA70" s="2014"/>
      <c r="AB70" s="2014"/>
      <c r="AC70" s="2014"/>
      <c r="AD70" s="2014"/>
      <c r="AE70" s="2014"/>
      <c r="AF70" s="2014"/>
      <c r="AG70" s="2392"/>
      <c r="AH70" s="2323"/>
      <c r="AI70" s="4560"/>
      <c r="AJ70" s="4560"/>
      <c r="AK70" s="4560"/>
      <c r="AL70" s="4560"/>
      <c r="AM70" s="4560"/>
      <c r="AN70" s="4560"/>
      <c r="AO70" s="4560"/>
      <c r="AP70" s="4560"/>
      <c r="AQ70" s="4560"/>
      <c r="AR70" s="4561"/>
      <c r="AS70" s="942"/>
      <c r="AT70" s="4198"/>
      <c r="AU70" s="4192"/>
      <c r="AV70" s="4192"/>
      <c r="AW70" s="4192"/>
      <c r="AX70" s="4192"/>
      <c r="AY70" s="4192"/>
      <c r="AZ70" s="4192"/>
      <c r="BA70" s="4192"/>
      <c r="BB70" s="4192"/>
      <c r="BC70" s="4192"/>
      <c r="BD70" s="4192"/>
      <c r="BE70" s="4192"/>
      <c r="BF70" s="4192"/>
      <c r="BG70" s="4192"/>
      <c r="BH70" s="4192"/>
      <c r="BI70" s="4192"/>
      <c r="BJ70" s="4192"/>
      <c r="BK70" s="4192"/>
      <c r="BL70" s="4192"/>
      <c r="BM70" s="4192"/>
      <c r="BN70" s="4192"/>
      <c r="BO70" s="4192"/>
      <c r="BP70" s="4192"/>
      <c r="BQ70" s="4192"/>
      <c r="BR70" s="4192"/>
      <c r="BS70" s="4192"/>
      <c r="BT70" s="4192"/>
      <c r="BU70" s="4192"/>
      <c r="BV70" s="4192"/>
      <c r="BW70" s="4192"/>
      <c r="BX70" s="4192"/>
      <c r="BY70" s="4192"/>
      <c r="BZ70" s="4192"/>
      <c r="CA70" s="4192"/>
      <c r="CB70" s="4192"/>
      <c r="CC70" s="4192"/>
      <c r="CD70" s="4192"/>
      <c r="CE70" s="4192"/>
      <c r="CF70" s="4192"/>
      <c r="CG70" s="4192"/>
      <c r="CH70" s="4193"/>
      <c r="CI70" s="914"/>
      <c r="CJ70" s="914"/>
      <c r="CK70" s="914"/>
      <c r="CL70" s="914"/>
      <c r="CM70" s="914"/>
      <c r="CN70" s="914"/>
      <c r="CO70" s="914"/>
      <c r="CP70" s="914"/>
    </row>
    <row r="71" spans="1:94" ht="12" customHeight="1">
      <c r="A71" s="2330"/>
      <c r="B71" s="4194" t="s">
        <v>259</v>
      </c>
      <c r="C71" s="4194"/>
      <c r="D71" s="2014" t="s">
        <v>1799</v>
      </c>
      <c r="E71" s="2323"/>
      <c r="F71" s="2323"/>
      <c r="G71" s="2323"/>
      <c r="H71" s="2323"/>
      <c r="I71" s="2323"/>
      <c r="J71" s="2323"/>
      <c r="K71" s="2323"/>
      <c r="L71" s="2323"/>
      <c r="M71" s="2323"/>
      <c r="N71" s="2323"/>
      <c r="O71" s="2323"/>
      <c r="P71" s="2323"/>
      <c r="Q71" s="2323"/>
      <c r="R71" s="2323"/>
      <c r="S71" s="2323"/>
      <c r="T71" s="2323"/>
      <c r="U71" s="2323"/>
      <c r="V71" s="2323"/>
      <c r="W71" s="2323"/>
      <c r="X71" s="2323"/>
      <c r="Y71" s="2323"/>
      <c r="Z71" s="2323"/>
      <c r="AA71" s="2323"/>
      <c r="AB71" s="2323"/>
      <c r="AC71" s="2323"/>
      <c r="AD71" s="2323"/>
      <c r="AE71" s="2323"/>
      <c r="AF71" s="2323"/>
      <c r="AG71" s="2393"/>
      <c r="AH71" s="2394" t="s">
        <v>172</v>
      </c>
      <c r="AI71" s="4562" t="s">
        <v>2703</v>
      </c>
      <c r="AJ71" s="4562"/>
      <c r="AK71" s="4562"/>
      <c r="AL71" s="4562"/>
      <c r="AM71" s="4562"/>
      <c r="AN71" s="4562"/>
      <c r="AO71" s="4562"/>
      <c r="AP71" s="4562"/>
      <c r="AQ71" s="4562"/>
      <c r="AR71" s="4563"/>
      <c r="AS71" s="2344"/>
      <c r="AT71" s="4198"/>
      <c r="AU71" s="4192"/>
      <c r="AV71" s="4192"/>
      <c r="AW71" s="4192"/>
      <c r="AX71" s="4192"/>
      <c r="AY71" s="4192"/>
      <c r="AZ71" s="4192"/>
      <c r="BA71" s="4192"/>
      <c r="BB71" s="4192"/>
      <c r="BC71" s="4192"/>
      <c r="BD71" s="4192"/>
      <c r="BE71" s="4192"/>
      <c r="BF71" s="4192"/>
      <c r="BG71" s="4192"/>
      <c r="BH71" s="4192"/>
      <c r="BI71" s="4192"/>
      <c r="BJ71" s="4192"/>
      <c r="BK71" s="4192"/>
      <c r="BL71" s="4192"/>
      <c r="BM71" s="4192"/>
      <c r="BN71" s="4192"/>
      <c r="BO71" s="4192"/>
      <c r="BP71" s="4192"/>
      <c r="BQ71" s="4192"/>
      <c r="BR71" s="4192"/>
      <c r="BS71" s="4192"/>
      <c r="BT71" s="4192"/>
      <c r="BU71" s="4192"/>
      <c r="BV71" s="4192"/>
      <c r="BW71" s="4192"/>
      <c r="BX71" s="4192"/>
      <c r="BY71" s="4192"/>
      <c r="BZ71" s="4192"/>
      <c r="CA71" s="4192"/>
      <c r="CB71" s="4192"/>
      <c r="CC71" s="4192"/>
      <c r="CD71" s="4192"/>
      <c r="CE71" s="4192"/>
      <c r="CF71" s="4192"/>
      <c r="CG71" s="4192"/>
      <c r="CH71" s="4193"/>
      <c r="CI71" s="914"/>
      <c r="CJ71" s="914"/>
      <c r="CK71" s="914"/>
      <c r="CL71" s="914"/>
      <c r="CM71" s="914"/>
      <c r="CN71" s="914"/>
      <c r="CO71" s="914"/>
      <c r="CP71" s="914"/>
    </row>
    <row r="72" spans="1:94" ht="12" customHeight="1">
      <c r="A72" s="942"/>
      <c r="B72" s="4194" t="s">
        <v>1774</v>
      </c>
      <c r="C72" s="4194"/>
      <c r="D72" s="2344" t="s">
        <v>2704</v>
      </c>
      <c r="E72" s="2014"/>
      <c r="F72" s="2323"/>
      <c r="G72" s="2323"/>
      <c r="H72" s="2323"/>
      <c r="I72" s="2323"/>
      <c r="J72" s="2323"/>
      <c r="K72" s="2323"/>
      <c r="L72" s="2323"/>
      <c r="M72" s="2323"/>
      <c r="N72" s="2323"/>
      <c r="O72" s="2323"/>
      <c r="P72" s="2323"/>
      <c r="Q72" s="2323"/>
      <c r="R72" s="2323"/>
      <c r="S72" s="2323"/>
      <c r="T72" s="2323"/>
      <c r="U72" s="2323"/>
      <c r="V72" s="2323"/>
      <c r="W72" s="2323"/>
      <c r="X72" s="2323"/>
      <c r="Y72" s="2323"/>
      <c r="Z72" s="2323"/>
      <c r="AA72" s="2323"/>
      <c r="AB72" s="2323"/>
      <c r="AC72" s="2323"/>
      <c r="AD72" s="2323"/>
      <c r="AE72" s="2323"/>
      <c r="AG72" s="1943"/>
      <c r="AH72" s="1598"/>
      <c r="AI72" s="4562"/>
      <c r="AJ72" s="4562"/>
      <c r="AK72" s="4562"/>
      <c r="AL72" s="4562"/>
      <c r="AM72" s="4562"/>
      <c r="AN72" s="4562"/>
      <c r="AO72" s="4562"/>
      <c r="AP72" s="4562"/>
      <c r="AQ72" s="4562"/>
      <c r="AR72" s="4563"/>
      <c r="AT72" s="4198"/>
      <c r="AU72" s="4192"/>
      <c r="AV72" s="4192"/>
      <c r="AW72" s="4192"/>
      <c r="AX72" s="4192"/>
      <c r="AY72" s="4192"/>
      <c r="AZ72" s="4192"/>
      <c r="BA72" s="4192"/>
      <c r="BB72" s="4192"/>
      <c r="BC72" s="4192"/>
      <c r="BD72" s="4192"/>
      <c r="BE72" s="4192"/>
      <c r="BF72" s="4192"/>
      <c r="BG72" s="4192"/>
      <c r="BH72" s="4192"/>
      <c r="BI72" s="4192"/>
      <c r="BJ72" s="4192"/>
      <c r="BK72" s="4192"/>
      <c r="BL72" s="4192"/>
      <c r="BM72" s="4192"/>
      <c r="BN72" s="4192"/>
      <c r="BO72" s="4192"/>
      <c r="BP72" s="4192"/>
      <c r="BQ72" s="4192"/>
      <c r="BR72" s="4192"/>
      <c r="BS72" s="4192"/>
      <c r="BT72" s="4192"/>
      <c r="BU72" s="4192"/>
      <c r="BV72" s="4192"/>
      <c r="BW72" s="4192"/>
      <c r="BX72" s="4192"/>
      <c r="BY72" s="4192"/>
      <c r="BZ72" s="4192"/>
      <c r="CA72" s="4192"/>
      <c r="CB72" s="4192"/>
      <c r="CC72" s="4192"/>
      <c r="CD72" s="4192"/>
      <c r="CE72" s="4192"/>
      <c r="CF72" s="4192"/>
      <c r="CG72" s="4192"/>
      <c r="CH72" s="4193"/>
      <c r="CI72" s="914"/>
      <c r="CJ72" s="914"/>
      <c r="CK72" s="914"/>
      <c r="CL72" s="914"/>
      <c r="CM72" s="914"/>
      <c r="CN72" s="914"/>
      <c r="CO72" s="914"/>
      <c r="CP72" s="914"/>
    </row>
    <row r="73" spans="1:94" ht="12" customHeight="1">
      <c r="A73" s="942"/>
      <c r="B73" s="4559" t="s">
        <v>2705</v>
      </c>
      <c r="C73" s="4559"/>
      <c r="D73" s="995" t="s">
        <v>2706</v>
      </c>
      <c r="E73" s="2323"/>
      <c r="F73" s="2323"/>
      <c r="G73" s="2323"/>
      <c r="H73" s="2323"/>
      <c r="I73" s="2323"/>
      <c r="J73" s="2323"/>
      <c r="K73" s="2323"/>
      <c r="L73" s="2323"/>
      <c r="M73" s="2323"/>
      <c r="N73" s="2323"/>
      <c r="O73" s="2323"/>
      <c r="P73" s="2323"/>
      <c r="Q73" s="2323"/>
      <c r="R73" s="2323"/>
      <c r="S73" s="2323"/>
      <c r="T73" s="2323"/>
      <c r="U73" s="2323"/>
      <c r="V73" s="2323"/>
      <c r="W73" s="2323"/>
      <c r="X73" s="2323"/>
      <c r="Y73" s="2323"/>
      <c r="Z73" s="2323"/>
      <c r="AA73" s="2323"/>
      <c r="AB73" s="2323"/>
      <c r="AC73" s="2323"/>
      <c r="AD73" s="2323"/>
      <c r="AE73" s="2323"/>
      <c r="AG73" s="1943"/>
      <c r="AH73" s="2395"/>
      <c r="AI73" s="4562"/>
      <c r="AJ73" s="4562"/>
      <c r="AK73" s="4562"/>
      <c r="AL73" s="4562"/>
      <c r="AM73" s="4562"/>
      <c r="AN73" s="4562"/>
      <c r="AO73" s="4562"/>
      <c r="AP73" s="4562"/>
      <c r="AQ73" s="4562"/>
      <c r="AR73" s="4563"/>
      <c r="AT73" s="4198"/>
      <c r="AU73" s="4192"/>
      <c r="AV73" s="4192"/>
      <c r="AW73" s="4192"/>
      <c r="AX73" s="4192"/>
      <c r="AY73" s="4192"/>
      <c r="AZ73" s="4192"/>
      <c r="BA73" s="4192"/>
      <c r="BB73" s="4192"/>
      <c r="BC73" s="4192"/>
      <c r="BD73" s="4192"/>
      <c r="BE73" s="4192"/>
      <c r="BF73" s="4192"/>
      <c r="BG73" s="4192"/>
      <c r="BH73" s="4192"/>
      <c r="BI73" s="4192"/>
      <c r="BJ73" s="4192"/>
      <c r="BK73" s="4192"/>
      <c r="BL73" s="4192"/>
      <c r="BM73" s="4192"/>
      <c r="BN73" s="4192"/>
      <c r="BO73" s="4192"/>
      <c r="BP73" s="4192"/>
      <c r="BQ73" s="4192"/>
      <c r="BR73" s="4192"/>
      <c r="BS73" s="4192"/>
      <c r="BT73" s="4192"/>
      <c r="BU73" s="4192"/>
      <c r="BV73" s="4192"/>
      <c r="BW73" s="4192"/>
      <c r="BX73" s="4192"/>
      <c r="BY73" s="4192"/>
      <c r="BZ73" s="4192"/>
      <c r="CA73" s="4192"/>
      <c r="CB73" s="4192"/>
      <c r="CC73" s="4192"/>
      <c r="CD73" s="4192"/>
      <c r="CE73" s="4192"/>
      <c r="CF73" s="4192"/>
      <c r="CG73" s="4192"/>
      <c r="CH73" s="4193"/>
      <c r="CI73" s="914"/>
      <c r="CJ73" s="914"/>
      <c r="CK73" s="914"/>
      <c r="CL73" s="914"/>
      <c r="CM73" s="914"/>
      <c r="CN73" s="914"/>
      <c r="CO73" s="914"/>
      <c r="CP73" s="914"/>
    </row>
    <row r="74" spans="1:94" ht="12" customHeight="1">
      <c r="A74" s="942"/>
      <c r="C74" s="2344"/>
      <c r="D74" s="995" t="s">
        <v>2707</v>
      </c>
      <c r="E74" s="2323"/>
      <c r="F74" s="2323"/>
      <c r="G74" s="2323"/>
      <c r="H74" s="2323"/>
      <c r="I74" s="2323"/>
      <c r="J74" s="2323"/>
      <c r="K74" s="2323"/>
      <c r="L74" s="2323"/>
      <c r="M74" s="2323"/>
      <c r="N74" s="2323"/>
      <c r="O74" s="2323"/>
      <c r="P74" s="2323"/>
      <c r="Q74" s="2323"/>
      <c r="R74" s="2323"/>
      <c r="S74" s="2323"/>
      <c r="T74" s="2323"/>
      <c r="U74" s="2323"/>
      <c r="V74" s="2323"/>
      <c r="W74" s="2323"/>
      <c r="X74" s="2323"/>
      <c r="Y74" s="2323"/>
      <c r="Z74" s="2323"/>
      <c r="AA74" s="2323"/>
      <c r="AB74" s="2323"/>
      <c r="AC74" s="2323"/>
      <c r="AD74" s="2323"/>
      <c r="AE74" s="2323"/>
      <c r="AH74" s="2395"/>
      <c r="AI74" s="4562"/>
      <c r="AJ74" s="4562"/>
      <c r="AK74" s="4562"/>
      <c r="AL74" s="4562"/>
      <c r="AM74" s="4562"/>
      <c r="AN74" s="4562"/>
      <c r="AO74" s="4562"/>
      <c r="AP74" s="4562"/>
      <c r="AQ74" s="4562"/>
      <c r="AR74" s="4563"/>
      <c r="AT74" s="4198"/>
      <c r="AU74" s="4192"/>
      <c r="AV74" s="4192"/>
      <c r="AW74" s="4192"/>
      <c r="AX74" s="4192"/>
      <c r="AY74" s="4192"/>
      <c r="AZ74" s="4192"/>
      <c r="BA74" s="4192"/>
      <c r="BB74" s="4192"/>
      <c r="BC74" s="4192"/>
      <c r="BD74" s="4192"/>
      <c r="BE74" s="4192"/>
      <c r="BF74" s="4192"/>
      <c r="BG74" s="4192"/>
      <c r="BH74" s="4192"/>
      <c r="BI74" s="4192"/>
      <c r="BJ74" s="4192"/>
      <c r="BK74" s="4192"/>
      <c r="BL74" s="4192"/>
      <c r="BM74" s="4192"/>
      <c r="BN74" s="4192"/>
      <c r="BO74" s="4192"/>
      <c r="BP74" s="4192"/>
      <c r="BQ74" s="4192"/>
      <c r="BR74" s="4192"/>
      <c r="BS74" s="4192"/>
      <c r="BT74" s="4192"/>
      <c r="BU74" s="4192"/>
      <c r="BV74" s="4192"/>
      <c r="BW74" s="4192"/>
      <c r="BX74" s="4192"/>
      <c r="BY74" s="4192"/>
      <c r="BZ74" s="4192"/>
      <c r="CA74" s="4192"/>
      <c r="CB74" s="4192"/>
      <c r="CC74" s="4192"/>
      <c r="CD74" s="4192"/>
      <c r="CE74" s="4192"/>
      <c r="CF74" s="4192"/>
      <c r="CG74" s="4192"/>
      <c r="CH74" s="4193"/>
      <c r="CI74" s="914"/>
      <c r="CJ74" s="914"/>
      <c r="CK74" s="914"/>
      <c r="CL74" s="914"/>
      <c r="CM74" s="914"/>
      <c r="CN74" s="914"/>
      <c r="CO74" s="914"/>
      <c r="CP74" s="914"/>
    </row>
    <row r="75" spans="1:94" ht="12" customHeight="1" thickBot="1">
      <c r="A75" s="2221"/>
      <c r="B75" s="2222"/>
      <c r="C75" s="2067"/>
      <c r="D75" s="2396" t="s">
        <v>2708</v>
      </c>
      <c r="E75" s="2067"/>
      <c r="F75" s="2397"/>
      <c r="G75" s="2397"/>
      <c r="H75" s="2397"/>
      <c r="I75" s="2397"/>
      <c r="J75" s="2397"/>
      <c r="K75" s="2397"/>
      <c r="L75" s="2397"/>
      <c r="M75" s="2397"/>
      <c r="N75" s="2397"/>
      <c r="O75" s="2397"/>
      <c r="P75" s="2397"/>
      <c r="Q75" s="2397"/>
      <c r="R75" s="2397"/>
      <c r="S75" s="2397"/>
      <c r="T75" s="2397"/>
      <c r="U75" s="2397"/>
      <c r="V75" s="2397"/>
      <c r="W75" s="2397"/>
      <c r="X75" s="2397"/>
      <c r="Y75" s="2397"/>
      <c r="Z75" s="2397"/>
      <c r="AA75" s="2397"/>
      <c r="AB75" s="2397"/>
      <c r="AC75" s="2397"/>
      <c r="AD75" s="2397"/>
      <c r="AE75" s="2397"/>
      <c r="AF75" s="2222"/>
      <c r="AG75" s="2222"/>
      <c r="AH75" s="2398"/>
      <c r="AI75" s="4564"/>
      <c r="AJ75" s="4564"/>
      <c r="AK75" s="4564"/>
      <c r="AL75" s="4564"/>
      <c r="AM75" s="4564"/>
      <c r="AN75" s="4564"/>
      <c r="AO75" s="4564"/>
      <c r="AP75" s="4564"/>
      <c r="AQ75" s="4564"/>
      <c r="AR75" s="4565"/>
      <c r="AT75" s="4198"/>
      <c r="AU75" s="4192"/>
      <c r="AV75" s="4192"/>
      <c r="AW75" s="4192"/>
      <c r="AX75" s="4192"/>
      <c r="AY75" s="4192"/>
      <c r="AZ75" s="4192"/>
      <c r="BA75" s="4192"/>
      <c r="BB75" s="4192"/>
      <c r="BC75" s="4192"/>
      <c r="BD75" s="4192"/>
      <c r="BE75" s="4192"/>
      <c r="BF75" s="4192"/>
      <c r="BG75" s="4192"/>
      <c r="BH75" s="4192"/>
      <c r="BI75" s="4192"/>
      <c r="BJ75" s="4192"/>
      <c r="BK75" s="4192"/>
      <c r="BL75" s="4192"/>
      <c r="BM75" s="4192"/>
      <c r="BN75" s="4192"/>
      <c r="BO75" s="4192"/>
      <c r="BP75" s="4192"/>
      <c r="BQ75" s="4192"/>
      <c r="BR75" s="4192"/>
      <c r="BS75" s="4192"/>
      <c r="BT75" s="4192"/>
      <c r="BU75" s="4192"/>
      <c r="BV75" s="4192"/>
      <c r="BW75" s="4192"/>
      <c r="BX75" s="4192"/>
      <c r="BY75" s="4192"/>
      <c r="BZ75" s="4192"/>
      <c r="CA75" s="4192"/>
      <c r="CB75" s="4192"/>
      <c r="CC75" s="4192"/>
      <c r="CD75" s="4192"/>
      <c r="CE75" s="4192"/>
      <c r="CF75" s="4192"/>
      <c r="CG75" s="4192"/>
      <c r="CH75" s="4193"/>
      <c r="CJ75" s="914"/>
      <c r="CK75" s="914"/>
      <c r="CL75" s="914"/>
      <c r="CM75" s="914"/>
      <c r="CN75" s="914"/>
      <c r="CO75" s="914"/>
      <c r="CP75" s="914"/>
    </row>
    <row r="76" spans="1:94" ht="12" customHeight="1">
      <c r="AI76" s="1599"/>
      <c r="AJ76" s="1599"/>
      <c r="AK76" s="1599"/>
      <c r="AL76" s="1599"/>
      <c r="AM76" s="1599"/>
      <c r="AN76" s="1599"/>
      <c r="AO76" s="1599"/>
      <c r="AP76" s="1599"/>
      <c r="AQ76" s="1599"/>
      <c r="AR76" s="1599"/>
      <c r="AT76" s="4198"/>
      <c r="AU76" s="4192"/>
      <c r="AV76" s="4192"/>
      <c r="AW76" s="4192"/>
      <c r="AX76" s="4192"/>
      <c r="AY76" s="4192"/>
      <c r="AZ76" s="4192"/>
      <c r="BA76" s="4192"/>
      <c r="BB76" s="4192"/>
      <c r="BC76" s="4192"/>
      <c r="BD76" s="4192"/>
      <c r="BE76" s="4192"/>
      <c r="BF76" s="4192"/>
      <c r="BG76" s="4192"/>
      <c r="BH76" s="4192"/>
      <c r="BI76" s="4192"/>
      <c r="BJ76" s="4192"/>
      <c r="BK76" s="4192"/>
      <c r="BL76" s="4192"/>
      <c r="BM76" s="4192"/>
      <c r="BN76" s="4192"/>
      <c r="BO76" s="4192"/>
      <c r="BP76" s="4192"/>
      <c r="BQ76" s="4192"/>
      <c r="BR76" s="4192"/>
      <c r="BS76" s="4192"/>
      <c r="BT76" s="4192"/>
      <c r="BU76" s="4192"/>
      <c r="BV76" s="4192"/>
      <c r="BW76" s="4192"/>
      <c r="BX76" s="4192"/>
      <c r="BY76" s="4192"/>
      <c r="BZ76" s="4192"/>
      <c r="CA76" s="4192"/>
      <c r="CB76" s="4192"/>
      <c r="CC76" s="4192"/>
      <c r="CD76" s="4192"/>
      <c r="CE76" s="4192"/>
      <c r="CF76" s="4192"/>
      <c r="CG76" s="4192"/>
      <c r="CH76" s="4193"/>
      <c r="CJ76" s="914"/>
      <c r="CK76" s="914"/>
      <c r="CL76" s="914"/>
      <c r="CM76" s="914"/>
      <c r="CN76" s="914"/>
      <c r="CO76" s="914"/>
      <c r="CP76" s="914"/>
    </row>
    <row r="77" spans="1:94" ht="12" customHeight="1">
      <c r="AT77" s="4198"/>
      <c r="AU77" s="4192"/>
      <c r="AV77" s="4192"/>
      <c r="AW77" s="4192"/>
      <c r="AX77" s="4192"/>
      <c r="AY77" s="4192"/>
      <c r="AZ77" s="4192"/>
      <c r="BA77" s="4192"/>
      <c r="BB77" s="4192"/>
      <c r="BC77" s="4192"/>
      <c r="BD77" s="4192"/>
      <c r="BE77" s="4192"/>
      <c r="BF77" s="4192"/>
      <c r="BG77" s="4192"/>
      <c r="BH77" s="4192"/>
      <c r="BI77" s="4192"/>
      <c r="BJ77" s="4192"/>
      <c r="BK77" s="4192"/>
      <c r="BL77" s="4192"/>
      <c r="BM77" s="4192"/>
      <c r="BN77" s="4192"/>
      <c r="BO77" s="4192"/>
      <c r="BP77" s="4192"/>
      <c r="BQ77" s="4192"/>
      <c r="BR77" s="4192"/>
      <c r="BS77" s="4192"/>
      <c r="BT77" s="4192"/>
      <c r="BU77" s="4192"/>
      <c r="BV77" s="4192"/>
      <c r="BW77" s="4192"/>
      <c r="BX77" s="4192"/>
      <c r="BY77" s="4192"/>
      <c r="BZ77" s="4192"/>
      <c r="CA77" s="4192"/>
      <c r="CB77" s="4192"/>
      <c r="CC77" s="4192"/>
      <c r="CD77" s="4192"/>
      <c r="CE77" s="4192"/>
      <c r="CF77" s="4192"/>
      <c r="CG77" s="4192"/>
      <c r="CH77" s="4193"/>
      <c r="CJ77" s="914"/>
      <c r="CK77" s="914"/>
      <c r="CL77" s="914"/>
      <c r="CM77" s="914"/>
      <c r="CN77" s="914"/>
      <c r="CO77" s="914"/>
      <c r="CP77" s="914"/>
    </row>
    <row r="78" spans="1:94" ht="12" customHeight="1">
      <c r="AT78" s="4198"/>
      <c r="AU78" s="4192"/>
      <c r="AV78" s="4192"/>
      <c r="AW78" s="4192"/>
      <c r="AX78" s="4192"/>
      <c r="AY78" s="4192"/>
      <c r="AZ78" s="4192"/>
      <c r="BA78" s="4192"/>
      <c r="BB78" s="4192"/>
      <c r="BC78" s="4192"/>
      <c r="BD78" s="4192"/>
      <c r="BE78" s="4192"/>
      <c r="BF78" s="4192"/>
      <c r="BG78" s="4192"/>
      <c r="BH78" s="4192"/>
      <c r="BI78" s="4192"/>
      <c r="BJ78" s="4192"/>
      <c r="BK78" s="4192"/>
      <c r="BL78" s="4192"/>
      <c r="BM78" s="4192"/>
      <c r="BN78" s="4192"/>
      <c r="BO78" s="4192"/>
      <c r="BP78" s="4192"/>
      <c r="BQ78" s="4192"/>
      <c r="BR78" s="4192"/>
      <c r="BS78" s="4192"/>
      <c r="BT78" s="4192"/>
      <c r="BU78" s="4192"/>
      <c r="BV78" s="4192"/>
      <c r="BW78" s="4192"/>
      <c r="BX78" s="4192"/>
      <c r="BY78" s="4192"/>
      <c r="BZ78" s="4192"/>
      <c r="CA78" s="4192"/>
      <c r="CB78" s="4192"/>
      <c r="CC78" s="4192"/>
      <c r="CD78" s="4192"/>
      <c r="CE78" s="4192"/>
      <c r="CF78" s="4192"/>
      <c r="CG78" s="4192"/>
      <c r="CH78" s="4193"/>
      <c r="CJ78" s="914"/>
      <c r="CK78" s="914"/>
      <c r="CL78" s="914"/>
      <c r="CM78" s="914"/>
      <c r="CN78" s="914"/>
      <c r="CO78" s="914"/>
      <c r="CP78" s="914"/>
    </row>
    <row r="79" spans="1:94" ht="12" customHeight="1">
      <c r="AT79" s="4198"/>
      <c r="AU79" s="4192"/>
      <c r="AV79" s="4192"/>
      <c r="AW79" s="4192"/>
      <c r="AX79" s="4192"/>
      <c r="AY79" s="4192"/>
      <c r="AZ79" s="4192"/>
      <c r="BA79" s="4192"/>
      <c r="BB79" s="4192"/>
      <c r="BC79" s="4192"/>
      <c r="BD79" s="4192"/>
      <c r="BE79" s="4192"/>
      <c r="BF79" s="4192"/>
      <c r="BG79" s="4192"/>
      <c r="BH79" s="4192"/>
      <c r="BI79" s="4192"/>
      <c r="BJ79" s="4192"/>
      <c r="BK79" s="4192"/>
      <c r="BL79" s="4192"/>
      <c r="BM79" s="4192"/>
      <c r="BN79" s="4192"/>
      <c r="BO79" s="4192"/>
      <c r="BP79" s="4192"/>
      <c r="BQ79" s="4192"/>
      <c r="BR79" s="4192"/>
      <c r="BS79" s="4192"/>
      <c r="BT79" s="4192"/>
      <c r="BU79" s="4192"/>
      <c r="BV79" s="4192"/>
      <c r="BW79" s="4192"/>
      <c r="BX79" s="4192"/>
      <c r="BY79" s="4192"/>
      <c r="BZ79" s="4192"/>
      <c r="CA79" s="4192"/>
      <c r="CB79" s="4192"/>
      <c r="CC79" s="4192"/>
      <c r="CD79" s="4192"/>
      <c r="CE79" s="4192"/>
      <c r="CF79" s="4192"/>
      <c r="CG79" s="4192"/>
      <c r="CH79" s="4193"/>
      <c r="CJ79" s="914"/>
      <c r="CK79" s="914"/>
      <c r="CL79" s="914"/>
      <c r="CM79" s="914"/>
      <c r="CN79" s="914"/>
      <c r="CO79" s="914"/>
      <c r="CP79" s="914"/>
    </row>
    <row r="80" spans="1:94" ht="12" customHeight="1">
      <c r="AI80" s="1312"/>
      <c r="AL80" s="1312"/>
      <c r="AT80" s="4198"/>
      <c r="AU80" s="4192"/>
      <c r="AV80" s="4192"/>
      <c r="AW80" s="4192"/>
      <c r="AX80" s="4192"/>
      <c r="AY80" s="4192"/>
      <c r="AZ80" s="4192"/>
      <c r="BA80" s="4192"/>
      <c r="BB80" s="4192"/>
      <c r="BC80" s="4192"/>
      <c r="BD80" s="4192"/>
      <c r="BE80" s="4192"/>
      <c r="BF80" s="4192"/>
      <c r="BG80" s="4192"/>
      <c r="BH80" s="4192"/>
      <c r="BI80" s="4192"/>
      <c r="BJ80" s="4192"/>
      <c r="BK80" s="4192"/>
      <c r="BL80" s="4192"/>
      <c r="BM80" s="4192"/>
      <c r="BN80" s="4192"/>
      <c r="BO80" s="4192"/>
      <c r="BP80" s="4192"/>
      <c r="BQ80" s="4192"/>
      <c r="BR80" s="4192"/>
      <c r="BS80" s="4192"/>
      <c r="BT80" s="4192"/>
      <c r="BU80" s="4192"/>
      <c r="BV80" s="4192"/>
      <c r="BW80" s="4192"/>
      <c r="BX80" s="4192"/>
      <c r="BY80" s="4192"/>
      <c r="BZ80" s="4192"/>
      <c r="CA80" s="4192"/>
      <c r="CB80" s="4192"/>
      <c r="CC80" s="4192"/>
      <c r="CD80" s="4192"/>
      <c r="CE80" s="4192"/>
      <c r="CF80" s="4192"/>
      <c r="CG80" s="4192"/>
      <c r="CH80" s="4193"/>
      <c r="CJ80" s="914"/>
      <c r="CK80" s="914"/>
      <c r="CL80" s="914"/>
      <c r="CM80" s="914"/>
      <c r="CN80" s="914"/>
      <c r="CO80" s="914"/>
      <c r="CP80" s="914"/>
    </row>
    <row r="81" spans="35:94">
      <c r="AI81" s="1312"/>
      <c r="AL81" s="1312"/>
      <c r="AT81" s="4198"/>
      <c r="AU81" s="4192"/>
      <c r="AV81" s="4192"/>
      <c r="AW81" s="4192"/>
      <c r="AX81" s="4192"/>
      <c r="AY81" s="4192"/>
      <c r="AZ81" s="4192"/>
      <c r="BA81" s="4192"/>
      <c r="BB81" s="4192"/>
      <c r="BC81" s="4192"/>
      <c r="BD81" s="4192"/>
      <c r="BE81" s="4192"/>
      <c r="BF81" s="4192"/>
      <c r="BG81" s="4192"/>
      <c r="BH81" s="4192"/>
      <c r="BI81" s="4192"/>
      <c r="BJ81" s="4192"/>
      <c r="BK81" s="4192"/>
      <c r="BL81" s="4192"/>
      <c r="BM81" s="4192"/>
      <c r="BN81" s="4192"/>
      <c r="BO81" s="4192"/>
      <c r="BP81" s="4192"/>
      <c r="BQ81" s="4192"/>
      <c r="BR81" s="4192"/>
      <c r="BS81" s="4192"/>
      <c r="BT81" s="4192"/>
      <c r="BU81" s="4192"/>
      <c r="BV81" s="4192"/>
      <c r="BW81" s="4192"/>
      <c r="BX81" s="4192"/>
      <c r="BY81" s="4192"/>
      <c r="BZ81" s="4192"/>
      <c r="CA81" s="4192"/>
      <c r="CB81" s="4192"/>
      <c r="CC81" s="4192"/>
      <c r="CD81" s="4192"/>
      <c r="CE81" s="4192"/>
      <c r="CF81" s="4192"/>
      <c r="CG81" s="4192"/>
      <c r="CH81" s="4193"/>
      <c r="CJ81" s="914"/>
      <c r="CK81" s="914"/>
      <c r="CL81" s="914"/>
      <c r="CM81" s="914"/>
      <c r="CN81" s="914"/>
      <c r="CO81" s="914"/>
      <c r="CP81" s="914"/>
    </row>
    <row r="82" spans="35:94">
      <c r="AI82" s="1312"/>
      <c r="AL82" s="1312"/>
      <c r="AT82" s="4199"/>
      <c r="AU82" s="4200"/>
      <c r="AV82" s="4200"/>
      <c r="AW82" s="4200"/>
      <c r="AX82" s="4200"/>
      <c r="AY82" s="4200"/>
      <c r="AZ82" s="4200"/>
      <c r="BA82" s="4200"/>
      <c r="BB82" s="4200"/>
      <c r="BC82" s="4200"/>
      <c r="BD82" s="4200"/>
      <c r="BE82" s="4200"/>
      <c r="BF82" s="4200"/>
      <c r="BG82" s="4200"/>
      <c r="BH82" s="4200"/>
      <c r="BI82" s="4200"/>
      <c r="BJ82" s="4200"/>
      <c r="BK82" s="4200"/>
      <c r="BL82" s="4200"/>
      <c r="BM82" s="4200"/>
      <c r="BN82" s="4200"/>
      <c r="BO82" s="4200"/>
      <c r="BP82" s="4200"/>
      <c r="BQ82" s="4200"/>
      <c r="BR82" s="4200"/>
      <c r="BS82" s="4200"/>
      <c r="BT82" s="4200"/>
      <c r="BU82" s="4200"/>
      <c r="BV82" s="4200"/>
      <c r="BW82" s="4200"/>
      <c r="BX82" s="4200"/>
      <c r="BY82" s="4200"/>
      <c r="BZ82" s="4200"/>
      <c r="CA82" s="4200"/>
      <c r="CB82" s="4200"/>
      <c r="CC82" s="4200"/>
      <c r="CD82" s="4200"/>
      <c r="CE82" s="4200"/>
      <c r="CF82" s="4200"/>
      <c r="CG82" s="4200"/>
      <c r="CH82" s="4201"/>
      <c r="CJ82" s="914"/>
      <c r="CK82" s="914"/>
      <c r="CL82" s="914"/>
      <c r="CM82" s="914"/>
      <c r="CN82" s="914"/>
      <c r="CO82" s="914"/>
      <c r="CP82" s="914"/>
    </row>
    <row r="83" spans="35:94">
      <c r="AI83" s="1312"/>
      <c r="AL83" s="1312"/>
    </row>
  </sheetData>
  <mergeCells count="478">
    <mergeCell ref="AT1:AX1"/>
    <mergeCell ref="A2:AR2"/>
    <mergeCell ref="A3:AG3"/>
    <mergeCell ref="AH3:AR3"/>
    <mergeCell ref="B4:AG5"/>
    <mergeCell ref="AH5:AR6"/>
    <mergeCell ref="B7:L7"/>
    <mergeCell ref="M7:T7"/>
    <mergeCell ref="U7:AH7"/>
    <mergeCell ref="AI7:AP7"/>
    <mergeCell ref="D8:L8"/>
    <mergeCell ref="M8:T8"/>
    <mergeCell ref="W8:AH8"/>
    <mergeCell ref="AI8:AP8"/>
    <mergeCell ref="A1:AR1"/>
    <mergeCell ref="D9:L9"/>
    <mergeCell ref="M9:T9"/>
    <mergeCell ref="W9:AB9"/>
    <mergeCell ref="AC9:AG9"/>
    <mergeCell ref="AI9:AP9"/>
    <mergeCell ref="D10:L10"/>
    <mergeCell ref="M10:T10"/>
    <mergeCell ref="W10:AH10"/>
    <mergeCell ref="AI10:AP10"/>
    <mergeCell ref="BH11:BQ12"/>
    <mergeCell ref="D12:L12"/>
    <mergeCell ref="M12:T12"/>
    <mergeCell ref="W12:AH12"/>
    <mergeCell ref="AI12:AP12"/>
    <mergeCell ref="BT12:CI13"/>
    <mergeCell ref="D13:L13"/>
    <mergeCell ref="M13:T13"/>
    <mergeCell ref="W13:AH13"/>
    <mergeCell ref="AI13:AP13"/>
    <mergeCell ref="D11:L11"/>
    <mergeCell ref="M11:T11"/>
    <mergeCell ref="W11:AB11"/>
    <mergeCell ref="AC11:AG11"/>
    <mergeCell ref="AI11:AP11"/>
    <mergeCell ref="AU11:BD12"/>
    <mergeCell ref="AE21:AF21"/>
    <mergeCell ref="BT21:BU21"/>
    <mergeCell ref="BT19:BU19"/>
    <mergeCell ref="AT20:AW21"/>
    <mergeCell ref="AX20:AZ21"/>
    <mergeCell ref="BA20:BC21"/>
    <mergeCell ref="BF20:BI21"/>
    <mergeCell ref="BJ20:BL21"/>
    <mergeCell ref="BT15:BU15"/>
    <mergeCell ref="C16:AG16"/>
    <mergeCell ref="BT16:BU16"/>
    <mergeCell ref="BT17:BU17"/>
    <mergeCell ref="B18:D21"/>
    <mergeCell ref="E18:G21"/>
    <mergeCell ref="H18:W18"/>
    <mergeCell ref="X18:Z21"/>
    <mergeCell ref="AA18:AF18"/>
    <mergeCell ref="AG18:AQ21"/>
    <mergeCell ref="BT18:BU18"/>
    <mergeCell ref="BM20:BO21"/>
    <mergeCell ref="H22:I22"/>
    <mergeCell ref="J22:K22"/>
    <mergeCell ref="L22:M22"/>
    <mergeCell ref="N22:O22"/>
    <mergeCell ref="P22:Q22"/>
    <mergeCell ref="AA19:AC21"/>
    <mergeCell ref="AE19:AF19"/>
    <mergeCell ref="AE20:AF20"/>
    <mergeCell ref="BW18:CG18"/>
    <mergeCell ref="H19:I21"/>
    <mergeCell ref="J19:K21"/>
    <mergeCell ref="L19:M21"/>
    <mergeCell ref="N19:O21"/>
    <mergeCell ref="P19:Q21"/>
    <mergeCell ref="R19:S21"/>
    <mergeCell ref="T19:U21"/>
    <mergeCell ref="V19:W21"/>
    <mergeCell ref="AT18:AW19"/>
    <mergeCell ref="AX18:AZ19"/>
    <mergeCell ref="BA18:BC19"/>
    <mergeCell ref="BF18:BI19"/>
    <mergeCell ref="BJ18:BL19"/>
    <mergeCell ref="BM18:BO19"/>
    <mergeCell ref="BT20:BU20"/>
    <mergeCell ref="BT22:BU22"/>
    <mergeCell ref="B23:D24"/>
    <mergeCell ref="E23:G24"/>
    <mergeCell ref="H23:I24"/>
    <mergeCell ref="J23:K24"/>
    <mergeCell ref="L23:M24"/>
    <mergeCell ref="N23:O24"/>
    <mergeCell ref="P23:Q24"/>
    <mergeCell ref="R23:S24"/>
    <mergeCell ref="AH22:AQ22"/>
    <mergeCell ref="AT22:AW23"/>
    <mergeCell ref="AX22:AZ23"/>
    <mergeCell ref="BA22:BC23"/>
    <mergeCell ref="BF22:BI23"/>
    <mergeCell ref="BJ22:BL23"/>
    <mergeCell ref="AH23:AQ23"/>
    <mergeCell ref="R22:S22"/>
    <mergeCell ref="T22:U22"/>
    <mergeCell ref="V22:W22"/>
    <mergeCell ref="X22:Z22"/>
    <mergeCell ref="AA22:AC22"/>
    <mergeCell ref="AE22:AF22"/>
    <mergeCell ref="B22:C22"/>
    <mergeCell ref="E22:G22"/>
    <mergeCell ref="T23:U24"/>
    <mergeCell ref="V23:W24"/>
    <mergeCell ref="X23:Z24"/>
    <mergeCell ref="AA23:AC24"/>
    <mergeCell ref="AD23:AD24"/>
    <mergeCell ref="AE23:AF23"/>
    <mergeCell ref="AE24:AF24"/>
    <mergeCell ref="BM22:BO23"/>
    <mergeCell ref="R25:S25"/>
    <mergeCell ref="T25:U25"/>
    <mergeCell ref="V25:W25"/>
    <mergeCell ref="X25:Z27"/>
    <mergeCell ref="AA25:AC27"/>
    <mergeCell ref="AD25:AD27"/>
    <mergeCell ref="AH24:AQ24"/>
    <mergeCell ref="AT24:BC25"/>
    <mergeCell ref="BF24:BO25"/>
    <mergeCell ref="AH26:AQ26"/>
    <mergeCell ref="AT26:AW26"/>
    <mergeCell ref="AX26:BC26"/>
    <mergeCell ref="BF26:BI26"/>
    <mergeCell ref="BJ26:BO26"/>
    <mergeCell ref="AE27:AF27"/>
    <mergeCell ref="BJ27:BL27"/>
    <mergeCell ref="B25:D27"/>
    <mergeCell ref="E25:G27"/>
    <mergeCell ref="H25:I25"/>
    <mergeCell ref="J25:K25"/>
    <mergeCell ref="L25:M25"/>
    <mergeCell ref="N25:O25"/>
    <mergeCell ref="P25:Q25"/>
    <mergeCell ref="B28:D30"/>
    <mergeCell ref="E28:G30"/>
    <mergeCell ref="H28:I28"/>
    <mergeCell ref="J28:K28"/>
    <mergeCell ref="L28:M28"/>
    <mergeCell ref="N28:O28"/>
    <mergeCell ref="P28:Q28"/>
    <mergeCell ref="AH27:AQ27"/>
    <mergeCell ref="AT27:AW27"/>
    <mergeCell ref="AX27:AZ27"/>
    <mergeCell ref="BF27:BI27"/>
    <mergeCell ref="AE25:AF26"/>
    <mergeCell ref="AH25:AQ25"/>
    <mergeCell ref="H26:I27"/>
    <mergeCell ref="J26:K27"/>
    <mergeCell ref="L26:M27"/>
    <mergeCell ref="N26:O27"/>
    <mergeCell ref="P26:Q27"/>
    <mergeCell ref="R26:S27"/>
    <mergeCell ref="T26:U27"/>
    <mergeCell ref="V26:W27"/>
    <mergeCell ref="BJ28:BL28"/>
    <mergeCell ref="H29:I30"/>
    <mergeCell ref="J29:K30"/>
    <mergeCell ref="L29:M30"/>
    <mergeCell ref="N29:O30"/>
    <mergeCell ref="P29:Q30"/>
    <mergeCell ref="R29:S30"/>
    <mergeCell ref="V28:W28"/>
    <mergeCell ref="X28:Z30"/>
    <mergeCell ref="AA28:AC30"/>
    <mergeCell ref="AD28:AD30"/>
    <mergeCell ref="AE28:AF29"/>
    <mergeCell ref="AH28:AQ28"/>
    <mergeCell ref="AT28:AW28"/>
    <mergeCell ref="AX28:AZ28"/>
    <mergeCell ref="BF28:BI28"/>
    <mergeCell ref="R28:S28"/>
    <mergeCell ref="T28:U28"/>
    <mergeCell ref="B31:D33"/>
    <mergeCell ref="E31:G33"/>
    <mergeCell ref="H31:I31"/>
    <mergeCell ref="J31:K31"/>
    <mergeCell ref="L31:M31"/>
    <mergeCell ref="N31:O31"/>
    <mergeCell ref="BJ29:BL29"/>
    <mergeCell ref="AE30:AF30"/>
    <mergeCell ref="AH30:AQ30"/>
    <mergeCell ref="AT30:AW30"/>
    <mergeCell ref="AX30:AZ30"/>
    <mergeCell ref="BF30:BI30"/>
    <mergeCell ref="BJ30:BL30"/>
    <mergeCell ref="T29:U30"/>
    <mergeCell ref="V29:W30"/>
    <mergeCell ref="AH29:AQ29"/>
    <mergeCell ref="AT29:AW29"/>
    <mergeCell ref="AX29:AZ29"/>
    <mergeCell ref="BF29:BI29"/>
    <mergeCell ref="H32:I33"/>
    <mergeCell ref="J32:K33"/>
    <mergeCell ref="L32:M33"/>
    <mergeCell ref="N32:O33"/>
    <mergeCell ref="P32:Q33"/>
    <mergeCell ref="R32:S33"/>
    <mergeCell ref="T32:U33"/>
    <mergeCell ref="V32:W33"/>
    <mergeCell ref="AH32:AQ32"/>
    <mergeCell ref="AD31:AD33"/>
    <mergeCell ref="AE31:AF32"/>
    <mergeCell ref="AH31:AQ31"/>
    <mergeCell ref="P31:Q31"/>
    <mergeCell ref="R31:S31"/>
    <mergeCell ref="T31:U31"/>
    <mergeCell ref="V31:W31"/>
    <mergeCell ref="X31:Z33"/>
    <mergeCell ref="AA31:AC33"/>
    <mergeCell ref="BJ32:BL32"/>
    <mergeCell ref="BT32:CI32"/>
    <mergeCell ref="AE33:AF33"/>
    <mergeCell ref="AH33:AQ33"/>
    <mergeCell ref="AT33:AW33"/>
    <mergeCell ref="AX33:AZ33"/>
    <mergeCell ref="BF33:BI33"/>
    <mergeCell ref="BJ33:BL33"/>
    <mergeCell ref="BJ31:BL31"/>
    <mergeCell ref="AT31:AW31"/>
    <mergeCell ref="AX31:AZ31"/>
    <mergeCell ref="BF31:BI31"/>
    <mergeCell ref="AT32:AW32"/>
    <mergeCell ref="AX32:AZ32"/>
    <mergeCell ref="BF32:BI32"/>
    <mergeCell ref="AX35:AZ35"/>
    <mergeCell ref="BF35:BI35"/>
    <mergeCell ref="P34:Q34"/>
    <mergeCell ref="R34:S34"/>
    <mergeCell ref="T34:U34"/>
    <mergeCell ref="V34:W34"/>
    <mergeCell ref="X34:Z36"/>
    <mergeCell ref="AA34:AC36"/>
    <mergeCell ref="B34:D36"/>
    <mergeCell ref="E34:G36"/>
    <mergeCell ref="H34:I34"/>
    <mergeCell ref="J34:K34"/>
    <mergeCell ref="L34:M34"/>
    <mergeCell ref="N34:O34"/>
    <mergeCell ref="BJ35:BL35"/>
    <mergeCell ref="AE36:AF36"/>
    <mergeCell ref="AH36:AQ36"/>
    <mergeCell ref="AT36:AW36"/>
    <mergeCell ref="AX36:AZ36"/>
    <mergeCell ref="BF36:BI36"/>
    <mergeCell ref="BJ36:BL36"/>
    <mergeCell ref="BJ34:BL34"/>
    <mergeCell ref="H35:I36"/>
    <mergeCell ref="J35:K36"/>
    <mergeCell ref="L35:M36"/>
    <mergeCell ref="N35:O36"/>
    <mergeCell ref="P35:Q36"/>
    <mergeCell ref="R35:S36"/>
    <mergeCell ref="T35:U36"/>
    <mergeCell ref="V35:W36"/>
    <mergeCell ref="AH35:AQ35"/>
    <mergeCell ref="AD34:AD36"/>
    <mergeCell ref="AE34:AF35"/>
    <mergeCell ref="AH34:AQ34"/>
    <mergeCell ref="AT34:AW34"/>
    <mergeCell ref="AX34:AZ34"/>
    <mergeCell ref="BF34:BI34"/>
    <mergeCell ref="AT35:AW35"/>
    <mergeCell ref="AX38:AZ38"/>
    <mergeCell ref="BF38:BI38"/>
    <mergeCell ref="P37:Q37"/>
    <mergeCell ref="R37:S37"/>
    <mergeCell ref="T37:U37"/>
    <mergeCell ref="V37:W37"/>
    <mergeCell ref="X37:Z39"/>
    <mergeCell ref="AA37:AC39"/>
    <mergeCell ref="B37:D39"/>
    <mergeCell ref="E37:G39"/>
    <mergeCell ref="H37:I37"/>
    <mergeCell ref="J37:K37"/>
    <mergeCell ref="L37:M37"/>
    <mergeCell ref="N37:O37"/>
    <mergeCell ref="BJ38:BL38"/>
    <mergeCell ref="AE39:AF39"/>
    <mergeCell ref="AH39:AQ39"/>
    <mergeCell ref="AT39:AW39"/>
    <mergeCell ref="AX39:AZ39"/>
    <mergeCell ref="BF39:BI39"/>
    <mergeCell ref="BJ39:BL39"/>
    <mergeCell ref="BJ37:BL37"/>
    <mergeCell ref="H38:I39"/>
    <mergeCell ref="J38:K39"/>
    <mergeCell ref="L38:M39"/>
    <mergeCell ref="N38:O39"/>
    <mergeCell ref="P38:Q39"/>
    <mergeCell ref="R38:S39"/>
    <mergeCell ref="T38:U39"/>
    <mergeCell ref="V38:W39"/>
    <mergeCell ref="AH38:AQ38"/>
    <mergeCell ref="AD37:AD39"/>
    <mergeCell ref="AE37:AF38"/>
    <mergeCell ref="AH37:AQ37"/>
    <mergeCell ref="AT37:AW37"/>
    <mergeCell ref="AX37:AZ37"/>
    <mergeCell ref="BF37:BI37"/>
    <mergeCell ref="AT38:AW38"/>
    <mergeCell ref="AX41:AZ41"/>
    <mergeCell ref="BF41:BI41"/>
    <mergeCell ref="P40:Q40"/>
    <mergeCell ref="R40:S40"/>
    <mergeCell ref="T40:U40"/>
    <mergeCell ref="V40:W40"/>
    <mergeCell ref="X40:Z42"/>
    <mergeCell ref="AA40:AC42"/>
    <mergeCell ref="B40:D42"/>
    <mergeCell ref="E40:G42"/>
    <mergeCell ref="H40:I40"/>
    <mergeCell ref="J40:K40"/>
    <mergeCell ref="L40:M40"/>
    <mergeCell ref="N40:O40"/>
    <mergeCell ref="BJ41:BL41"/>
    <mergeCell ref="AE42:AF42"/>
    <mergeCell ref="AH42:AQ42"/>
    <mergeCell ref="AT42:AW42"/>
    <mergeCell ref="AX42:AZ42"/>
    <mergeCell ref="BF42:BI42"/>
    <mergeCell ref="BJ42:BL42"/>
    <mergeCell ref="BJ40:BL40"/>
    <mergeCell ref="H41:I42"/>
    <mergeCell ref="J41:K42"/>
    <mergeCell ref="L41:M42"/>
    <mergeCell ref="N41:O42"/>
    <mergeCell ref="P41:Q42"/>
    <mergeCell ref="R41:S42"/>
    <mergeCell ref="T41:U42"/>
    <mergeCell ref="V41:W42"/>
    <mergeCell ref="AH41:AQ41"/>
    <mergeCell ref="AD40:AD42"/>
    <mergeCell ref="AE40:AF41"/>
    <mergeCell ref="AH40:AQ40"/>
    <mergeCell ref="AT40:AW40"/>
    <mergeCell ref="AX40:AZ40"/>
    <mergeCell ref="BF40:BI40"/>
    <mergeCell ref="AT41:AW41"/>
    <mergeCell ref="X43:Z45"/>
    <mergeCell ref="AA43:AC45"/>
    <mergeCell ref="V44:W45"/>
    <mergeCell ref="B43:D45"/>
    <mergeCell ref="E43:G45"/>
    <mergeCell ref="H43:I43"/>
    <mergeCell ref="J43:K43"/>
    <mergeCell ref="L43:M43"/>
    <mergeCell ref="N43:O43"/>
    <mergeCell ref="AH44:AQ44"/>
    <mergeCell ref="AE45:AF45"/>
    <mergeCell ref="AH45:AQ45"/>
    <mergeCell ref="AT45:BZ45"/>
    <mergeCell ref="B46:D48"/>
    <mergeCell ref="E46:G48"/>
    <mergeCell ref="H46:I46"/>
    <mergeCell ref="J46:K46"/>
    <mergeCell ref="L46:M46"/>
    <mergeCell ref="N46:O46"/>
    <mergeCell ref="AD43:AD45"/>
    <mergeCell ref="AE43:AF44"/>
    <mergeCell ref="AH43:AQ43"/>
    <mergeCell ref="H44:I45"/>
    <mergeCell ref="J44:K45"/>
    <mergeCell ref="L44:M45"/>
    <mergeCell ref="N44:O45"/>
    <mergeCell ref="P44:Q45"/>
    <mergeCell ref="R44:S45"/>
    <mergeCell ref="T44:U45"/>
    <mergeCell ref="P43:Q43"/>
    <mergeCell ref="R43:S43"/>
    <mergeCell ref="T43:U43"/>
    <mergeCell ref="V43:W43"/>
    <mergeCell ref="AU46:AU47"/>
    <mergeCell ref="AV46:CH59"/>
    <mergeCell ref="H47:I48"/>
    <mergeCell ref="J47:K48"/>
    <mergeCell ref="L47:M48"/>
    <mergeCell ref="N47:O48"/>
    <mergeCell ref="P47:Q48"/>
    <mergeCell ref="P46:Q46"/>
    <mergeCell ref="R46:S46"/>
    <mergeCell ref="T46:U46"/>
    <mergeCell ref="V46:W46"/>
    <mergeCell ref="X46:Z48"/>
    <mergeCell ref="AA46:AC48"/>
    <mergeCell ref="R47:S48"/>
    <mergeCell ref="T47:U48"/>
    <mergeCell ref="V47:W48"/>
    <mergeCell ref="V49:W49"/>
    <mergeCell ref="X49:Z51"/>
    <mergeCell ref="AA49:AC51"/>
    <mergeCell ref="AD49:AD51"/>
    <mergeCell ref="AH47:AQ47"/>
    <mergeCell ref="AE48:AF48"/>
    <mergeCell ref="AH48:AQ48"/>
    <mergeCell ref="AH46:AQ46"/>
    <mergeCell ref="B49:D51"/>
    <mergeCell ref="E49:G51"/>
    <mergeCell ref="H49:I49"/>
    <mergeCell ref="J49:K49"/>
    <mergeCell ref="L49:M49"/>
    <mergeCell ref="N49:O49"/>
    <mergeCell ref="P49:Q49"/>
    <mergeCell ref="AD46:AD48"/>
    <mergeCell ref="AE46:AF47"/>
    <mergeCell ref="AA52:AC54"/>
    <mergeCell ref="AD52:AD54"/>
    <mergeCell ref="AH50:AQ50"/>
    <mergeCell ref="AE51:AF51"/>
    <mergeCell ref="AH51:AQ51"/>
    <mergeCell ref="B52:D54"/>
    <mergeCell ref="E52:G54"/>
    <mergeCell ref="H52:I52"/>
    <mergeCell ref="J52:K52"/>
    <mergeCell ref="L52:M52"/>
    <mergeCell ref="N52:O52"/>
    <mergeCell ref="P52:Q52"/>
    <mergeCell ref="AE49:AF50"/>
    <mergeCell ref="AH49:AQ49"/>
    <mergeCell ref="H50:I51"/>
    <mergeCell ref="J50:K51"/>
    <mergeCell ref="L50:M51"/>
    <mergeCell ref="N50:O51"/>
    <mergeCell ref="P50:Q51"/>
    <mergeCell ref="R50:S51"/>
    <mergeCell ref="T50:U51"/>
    <mergeCell ref="V50:W51"/>
    <mergeCell ref="R49:S49"/>
    <mergeCell ref="T49:U49"/>
    <mergeCell ref="AH53:AQ53"/>
    <mergeCell ref="AE54:AF54"/>
    <mergeCell ref="AH54:AQ54"/>
    <mergeCell ref="B55:Z57"/>
    <mergeCell ref="AA55:AC57"/>
    <mergeCell ref="AD55:AD57"/>
    <mergeCell ref="AE55:AF56"/>
    <mergeCell ref="AH55:AQ55"/>
    <mergeCell ref="AH56:AQ56"/>
    <mergeCell ref="AE57:AF57"/>
    <mergeCell ref="AE52:AF53"/>
    <mergeCell ref="AH52:AQ52"/>
    <mergeCell ref="H53:I54"/>
    <mergeCell ref="J53:K54"/>
    <mergeCell ref="L53:M54"/>
    <mergeCell ref="N53:O54"/>
    <mergeCell ref="P53:Q54"/>
    <mergeCell ref="R53:S54"/>
    <mergeCell ref="T53:U54"/>
    <mergeCell ref="V53:W54"/>
    <mergeCell ref="R52:S52"/>
    <mergeCell ref="T52:U52"/>
    <mergeCell ref="V52:W52"/>
    <mergeCell ref="X52:Z54"/>
    <mergeCell ref="AH57:AQ57"/>
    <mergeCell ref="B58:Z60"/>
    <mergeCell ref="AA58:AC60"/>
    <mergeCell ref="AD58:AD60"/>
    <mergeCell ref="AE58:AF59"/>
    <mergeCell ref="AH58:AQ58"/>
    <mergeCell ref="AH59:AQ59"/>
    <mergeCell ref="AE60:AF60"/>
    <mergeCell ref="AH60:AQ60"/>
    <mergeCell ref="B73:C73"/>
    <mergeCell ref="AV60:CH60"/>
    <mergeCell ref="B62:C62"/>
    <mergeCell ref="B64:C64"/>
    <mergeCell ref="AT64:CH82"/>
    <mergeCell ref="AI67:AR70"/>
    <mergeCell ref="B69:C69"/>
    <mergeCell ref="B70:C70"/>
    <mergeCell ref="B71:C71"/>
    <mergeCell ref="AI71:AR75"/>
    <mergeCell ref="B72:C72"/>
  </mergeCells>
  <phoneticPr fontId="4"/>
  <dataValidations count="2">
    <dataValidation type="list" allowBlank="1" showInputMessage="1" showErrorMessage="1" sqref="AC11:AG11">
      <formula1>"病児対応型,病後児対応型,,体調不良児対応型,訪問型"</formula1>
    </dataValidation>
    <dataValidation type="list" allowBlank="1" showInputMessage="1" showErrorMessage="1" sqref="AC9:AG9">
      <formula1>"一般型,余裕活用型"</formula1>
    </dataValidation>
  </dataValidations>
  <hyperlinks>
    <hyperlink ref="AT1:AX1" location="'目次（幼保）'!A1" display="目次に戻る"/>
  </hyperlinks>
  <printOptions horizontalCentered="1"/>
  <pageMargins left="0.70866141732283472" right="0.31496062992125984" top="0.39370078740157483" bottom="0.39370078740157483" header="0" footer="0"/>
  <pageSetup paperSize="9" scale="87" fitToWidth="0" orientation="portrait" cellComments="asDisplayed" r:id="rId1"/>
  <headerFooter alignWithMargins="0"/>
  <colBreaks count="1" manualBreakCount="1">
    <brk id="4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75649" r:id="rId4" name="Check Box 1">
              <controlPr defaultSize="0" autoFill="0" autoLine="0" autoPict="0" altText="ない">
                <anchor moveWithCells="1">
                  <from>
                    <xdr:col>26</xdr:col>
                    <xdr:colOff>0</xdr:colOff>
                    <xdr:row>4</xdr:row>
                    <xdr:rowOff>0</xdr:rowOff>
                  </from>
                  <to>
                    <xdr:col>29</xdr:col>
                    <xdr:colOff>95250</xdr:colOff>
                    <xdr:row>5</xdr:row>
                    <xdr:rowOff>38100</xdr:rowOff>
                  </to>
                </anchor>
              </controlPr>
            </control>
          </mc:Choice>
        </mc:AlternateContent>
        <mc:AlternateContent xmlns:mc="http://schemas.openxmlformats.org/markup-compatibility/2006">
          <mc:Choice Requires="x14">
            <control shapeId="2075650" r:id="rId5" name="Check Box 2">
              <controlPr defaultSize="0" autoFill="0" autoLine="0" autoPict="0" altText="ない">
                <anchor moveWithCells="1">
                  <from>
                    <xdr:col>29</xdr:col>
                    <xdr:colOff>276225</xdr:colOff>
                    <xdr:row>4</xdr:row>
                    <xdr:rowOff>0</xdr:rowOff>
                  </from>
                  <to>
                    <xdr:col>32</xdr:col>
                    <xdr:colOff>38100</xdr:colOff>
                    <xdr:row>5</xdr:row>
                    <xdr:rowOff>38100</xdr:rowOff>
                  </to>
                </anchor>
              </controlPr>
            </control>
          </mc:Choice>
        </mc:AlternateContent>
        <mc:AlternateContent xmlns:mc="http://schemas.openxmlformats.org/markup-compatibility/2006">
          <mc:Choice Requires="x14">
            <control shapeId="2075651" r:id="rId6" name="Check Box 3">
              <controlPr defaultSize="0" autoFill="0" autoLine="0" autoPict="0">
                <anchor moveWithCells="1">
                  <from>
                    <xdr:col>1</xdr:col>
                    <xdr:colOff>47625</xdr:colOff>
                    <xdr:row>9</xdr:row>
                    <xdr:rowOff>152400</xdr:rowOff>
                  </from>
                  <to>
                    <xdr:col>3</xdr:col>
                    <xdr:colOff>104775</xdr:colOff>
                    <xdr:row>11</xdr:row>
                    <xdr:rowOff>28575</xdr:rowOff>
                  </to>
                </anchor>
              </controlPr>
            </control>
          </mc:Choice>
        </mc:AlternateContent>
        <mc:AlternateContent xmlns:mc="http://schemas.openxmlformats.org/markup-compatibility/2006">
          <mc:Choice Requires="x14">
            <control shapeId="2075652" r:id="rId7" name="Check Box 4">
              <controlPr defaultSize="0" autoFill="0" autoLine="0" autoPict="0">
                <anchor moveWithCells="1">
                  <from>
                    <xdr:col>1</xdr:col>
                    <xdr:colOff>47625</xdr:colOff>
                    <xdr:row>8</xdr:row>
                    <xdr:rowOff>152400</xdr:rowOff>
                  </from>
                  <to>
                    <xdr:col>3</xdr:col>
                    <xdr:colOff>104775</xdr:colOff>
                    <xdr:row>10</xdr:row>
                    <xdr:rowOff>28575</xdr:rowOff>
                  </to>
                </anchor>
              </controlPr>
            </control>
          </mc:Choice>
        </mc:AlternateContent>
        <mc:AlternateContent xmlns:mc="http://schemas.openxmlformats.org/markup-compatibility/2006">
          <mc:Choice Requires="x14">
            <control shapeId="2075653" r:id="rId8" name="Check Box 5">
              <controlPr defaultSize="0" autoFill="0" autoLine="0" autoPict="0">
                <anchor moveWithCells="1">
                  <from>
                    <xdr:col>1</xdr:col>
                    <xdr:colOff>47625</xdr:colOff>
                    <xdr:row>7</xdr:row>
                    <xdr:rowOff>152400</xdr:rowOff>
                  </from>
                  <to>
                    <xdr:col>3</xdr:col>
                    <xdr:colOff>104775</xdr:colOff>
                    <xdr:row>9</xdr:row>
                    <xdr:rowOff>28575</xdr:rowOff>
                  </to>
                </anchor>
              </controlPr>
            </control>
          </mc:Choice>
        </mc:AlternateContent>
        <mc:AlternateContent xmlns:mc="http://schemas.openxmlformats.org/markup-compatibility/2006">
          <mc:Choice Requires="x14">
            <control shapeId="2075654" r:id="rId9" name="Check Box 6">
              <controlPr defaultSize="0" autoFill="0" autoLine="0" autoPict="0">
                <anchor moveWithCells="1">
                  <from>
                    <xdr:col>1</xdr:col>
                    <xdr:colOff>47625</xdr:colOff>
                    <xdr:row>6</xdr:row>
                    <xdr:rowOff>152400</xdr:rowOff>
                  </from>
                  <to>
                    <xdr:col>3</xdr:col>
                    <xdr:colOff>104775</xdr:colOff>
                    <xdr:row>8</xdr:row>
                    <xdr:rowOff>28575</xdr:rowOff>
                  </to>
                </anchor>
              </controlPr>
            </control>
          </mc:Choice>
        </mc:AlternateContent>
        <mc:AlternateContent xmlns:mc="http://schemas.openxmlformats.org/markup-compatibility/2006">
          <mc:Choice Requires="x14">
            <control shapeId="2075655" r:id="rId10" name="Check Box 7">
              <controlPr defaultSize="0" autoFill="0" autoLine="0" autoPict="0">
                <anchor moveWithCells="1">
                  <from>
                    <xdr:col>1</xdr:col>
                    <xdr:colOff>47625</xdr:colOff>
                    <xdr:row>10</xdr:row>
                    <xdr:rowOff>152400</xdr:rowOff>
                  </from>
                  <to>
                    <xdr:col>3</xdr:col>
                    <xdr:colOff>104775</xdr:colOff>
                    <xdr:row>12</xdr:row>
                    <xdr:rowOff>28575</xdr:rowOff>
                  </to>
                </anchor>
              </controlPr>
            </control>
          </mc:Choice>
        </mc:AlternateContent>
        <mc:AlternateContent xmlns:mc="http://schemas.openxmlformats.org/markup-compatibility/2006">
          <mc:Choice Requires="x14">
            <control shapeId="2075656" r:id="rId11" name="Check Box 8">
              <controlPr defaultSize="0" autoFill="0" autoLine="0" autoPict="0">
                <anchor moveWithCells="1">
                  <from>
                    <xdr:col>1</xdr:col>
                    <xdr:colOff>47625</xdr:colOff>
                    <xdr:row>11</xdr:row>
                    <xdr:rowOff>142875</xdr:rowOff>
                  </from>
                  <to>
                    <xdr:col>3</xdr:col>
                    <xdr:colOff>104775</xdr:colOff>
                    <xdr:row>13</xdr:row>
                    <xdr:rowOff>19050</xdr:rowOff>
                  </to>
                </anchor>
              </controlPr>
            </control>
          </mc:Choice>
        </mc:AlternateContent>
        <mc:AlternateContent xmlns:mc="http://schemas.openxmlformats.org/markup-compatibility/2006">
          <mc:Choice Requires="x14">
            <control shapeId="2075657" r:id="rId12" name="Check Box 9">
              <controlPr defaultSize="0" autoFill="0" autoLine="0" autoPict="0">
                <anchor moveWithCells="1">
                  <from>
                    <xdr:col>20</xdr:col>
                    <xdr:colOff>47625</xdr:colOff>
                    <xdr:row>9</xdr:row>
                    <xdr:rowOff>152400</xdr:rowOff>
                  </from>
                  <to>
                    <xdr:col>22</xdr:col>
                    <xdr:colOff>104775</xdr:colOff>
                    <xdr:row>11</xdr:row>
                    <xdr:rowOff>28575</xdr:rowOff>
                  </to>
                </anchor>
              </controlPr>
            </control>
          </mc:Choice>
        </mc:AlternateContent>
        <mc:AlternateContent xmlns:mc="http://schemas.openxmlformats.org/markup-compatibility/2006">
          <mc:Choice Requires="x14">
            <control shapeId="2075658" r:id="rId13" name="Check Box 10">
              <controlPr defaultSize="0" autoFill="0" autoLine="0" autoPict="0">
                <anchor moveWithCells="1">
                  <from>
                    <xdr:col>20</xdr:col>
                    <xdr:colOff>47625</xdr:colOff>
                    <xdr:row>8</xdr:row>
                    <xdr:rowOff>152400</xdr:rowOff>
                  </from>
                  <to>
                    <xdr:col>22</xdr:col>
                    <xdr:colOff>104775</xdr:colOff>
                    <xdr:row>10</xdr:row>
                    <xdr:rowOff>28575</xdr:rowOff>
                  </to>
                </anchor>
              </controlPr>
            </control>
          </mc:Choice>
        </mc:AlternateContent>
        <mc:AlternateContent xmlns:mc="http://schemas.openxmlformats.org/markup-compatibility/2006">
          <mc:Choice Requires="x14">
            <control shapeId="2075659" r:id="rId14" name="Check Box 11">
              <controlPr defaultSize="0" autoFill="0" autoLine="0" autoPict="0">
                <anchor moveWithCells="1">
                  <from>
                    <xdr:col>20</xdr:col>
                    <xdr:colOff>47625</xdr:colOff>
                    <xdr:row>7</xdr:row>
                    <xdr:rowOff>152400</xdr:rowOff>
                  </from>
                  <to>
                    <xdr:col>22</xdr:col>
                    <xdr:colOff>104775</xdr:colOff>
                    <xdr:row>9</xdr:row>
                    <xdr:rowOff>28575</xdr:rowOff>
                  </to>
                </anchor>
              </controlPr>
            </control>
          </mc:Choice>
        </mc:AlternateContent>
        <mc:AlternateContent xmlns:mc="http://schemas.openxmlformats.org/markup-compatibility/2006">
          <mc:Choice Requires="x14">
            <control shapeId="2075660" r:id="rId15" name="Check Box 12">
              <controlPr defaultSize="0" autoFill="0" autoLine="0" autoPict="0">
                <anchor moveWithCells="1">
                  <from>
                    <xdr:col>20</xdr:col>
                    <xdr:colOff>47625</xdr:colOff>
                    <xdr:row>6</xdr:row>
                    <xdr:rowOff>152400</xdr:rowOff>
                  </from>
                  <to>
                    <xdr:col>22</xdr:col>
                    <xdr:colOff>104775</xdr:colOff>
                    <xdr:row>8</xdr:row>
                    <xdr:rowOff>28575</xdr:rowOff>
                  </to>
                </anchor>
              </controlPr>
            </control>
          </mc:Choice>
        </mc:AlternateContent>
        <mc:AlternateContent xmlns:mc="http://schemas.openxmlformats.org/markup-compatibility/2006">
          <mc:Choice Requires="x14">
            <control shapeId="2075661" r:id="rId16" name="Check Box 13">
              <controlPr defaultSize="0" autoFill="0" autoLine="0" autoPict="0">
                <anchor moveWithCells="1">
                  <from>
                    <xdr:col>20</xdr:col>
                    <xdr:colOff>47625</xdr:colOff>
                    <xdr:row>10</xdr:row>
                    <xdr:rowOff>152400</xdr:rowOff>
                  </from>
                  <to>
                    <xdr:col>22</xdr:col>
                    <xdr:colOff>104775</xdr:colOff>
                    <xdr:row>12</xdr:row>
                    <xdr:rowOff>28575</xdr:rowOff>
                  </to>
                </anchor>
              </controlPr>
            </control>
          </mc:Choice>
        </mc:AlternateContent>
        <mc:AlternateContent xmlns:mc="http://schemas.openxmlformats.org/markup-compatibility/2006">
          <mc:Choice Requires="x14">
            <control shapeId="2075662" r:id="rId17" name="Check Box 14">
              <controlPr defaultSize="0" autoFill="0" autoLine="0" autoPict="0">
                <anchor moveWithCells="1">
                  <from>
                    <xdr:col>20</xdr:col>
                    <xdr:colOff>47625</xdr:colOff>
                    <xdr:row>11</xdr:row>
                    <xdr:rowOff>142875</xdr:rowOff>
                  </from>
                  <to>
                    <xdr:col>22</xdr:col>
                    <xdr:colOff>104775</xdr:colOff>
                    <xdr:row>13</xdr:row>
                    <xdr:rowOff>19050</xdr:rowOff>
                  </to>
                </anchor>
              </controlPr>
            </control>
          </mc:Choice>
        </mc:AlternateContent>
        <mc:AlternateContent xmlns:mc="http://schemas.openxmlformats.org/markup-compatibility/2006">
          <mc:Choice Requires="x14">
            <control shapeId="2075663" r:id="rId18" name="Check Box 15">
              <controlPr defaultSize="0" autoFill="0" autoLine="0" autoPict="0" altText="">
                <anchor moveWithCells="1">
                  <from>
                    <xdr:col>75</xdr:col>
                    <xdr:colOff>123825</xdr:colOff>
                    <xdr:row>18</xdr:row>
                    <xdr:rowOff>0</xdr:rowOff>
                  </from>
                  <to>
                    <xdr:col>77</xdr:col>
                    <xdr:colOff>28575</xdr:colOff>
                    <xdr:row>18</xdr:row>
                    <xdr:rowOff>171450</xdr:rowOff>
                  </to>
                </anchor>
              </controlPr>
            </control>
          </mc:Choice>
        </mc:AlternateContent>
        <mc:AlternateContent xmlns:mc="http://schemas.openxmlformats.org/markup-compatibility/2006">
          <mc:Choice Requires="x14">
            <control shapeId="2075664" r:id="rId19" name="Check Box 16">
              <controlPr defaultSize="0" autoFill="0" autoLine="0" autoPict="0" altText="">
                <anchor moveWithCells="1">
                  <from>
                    <xdr:col>75</xdr:col>
                    <xdr:colOff>123825</xdr:colOff>
                    <xdr:row>18</xdr:row>
                    <xdr:rowOff>171450</xdr:rowOff>
                  </from>
                  <to>
                    <xdr:col>77</xdr:col>
                    <xdr:colOff>28575</xdr:colOff>
                    <xdr:row>19</xdr:row>
                    <xdr:rowOff>171450</xdr:rowOff>
                  </to>
                </anchor>
              </controlPr>
            </control>
          </mc:Choice>
        </mc:AlternateContent>
        <mc:AlternateContent xmlns:mc="http://schemas.openxmlformats.org/markup-compatibility/2006">
          <mc:Choice Requires="x14">
            <control shapeId="2075665" r:id="rId20" name="Check Box 17">
              <controlPr defaultSize="0" autoFill="0" autoLine="0" autoPict="0" altText="">
                <anchor moveWithCells="1">
                  <from>
                    <xdr:col>75</xdr:col>
                    <xdr:colOff>123825</xdr:colOff>
                    <xdr:row>21</xdr:row>
                    <xdr:rowOff>171450</xdr:rowOff>
                  </from>
                  <to>
                    <xdr:col>77</xdr:col>
                    <xdr:colOff>28575</xdr:colOff>
                    <xdr:row>22</xdr:row>
                    <xdr:rowOff>171450</xdr:rowOff>
                  </to>
                </anchor>
              </controlPr>
            </control>
          </mc:Choice>
        </mc:AlternateContent>
        <mc:AlternateContent xmlns:mc="http://schemas.openxmlformats.org/markup-compatibility/2006">
          <mc:Choice Requires="x14">
            <control shapeId="2075666" r:id="rId21" name="Check Box 18">
              <controlPr defaultSize="0" autoFill="0" autoLine="0" autoPict="0" altText="">
                <anchor moveWithCells="1">
                  <from>
                    <xdr:col>75</xdr:col>
                    <xdr:colOff>123825</xdr:colOff>
                    <xdr:row>23</xdr:row>
                    <xdr:rowOff>0</xdr:rowOff>
                  </from>
                  <to>
                    <xdr:col>77</xdr:col>
                    <xdr:colOff>28575</xdr:colOff>
                    <xdr:row>24</xdr:row>
                    <xdr:rowOff>0</xdr:rowOff>
                  </to>
                </anchor>
              </controlPr>
            </control>
          </mc:Choice>
        </mc:AlternateContent>
        <mc:AlternateContent xmlns:mc="http://schemas.openxmlformats.org/markup-compatibility/2006">
          <mc:Choice Requires="x14">
            <control shapeId="2075667" r:id="rId22" name="Check Box 19">
              <controlPr defaultSize="0" autoFill="0" autoLine="0" autoPict="0" altText="">
                <anchor moveWithCells="1">
                  <from>
                    <xdr:col>75</xdr:col>
                    <xdr:colOff>104775</xdr:colOff>
                    <xdr:row>27</xdr:row>
                    <xdr:rowOff>161925</xdr:rowOff>
                  </from>
                  <to>
                    <xdr:col>77</xdr:col>
                    <xdr:colOff>85725</xdr:colOff>
                    <xdr:row>29</xdr:row>
                    <xdr:rowOff>57150</xdr:rowOff>
                  </to>
                </anchor>
              </controlPr>
            </control>
          </mc:Choice>
        </mc:AlternateContent>
        <mc:AlternateContent xmlns:mc="http://schemas.openxmlformats.org/markup-compatibility/2006">
          <mc:Choice Requires="x14">
            <control shapeId="2075668" r:id="rId23" name="Check Box 20">
              <controlPr defaultSize="0" autoFill="0" autoLine="0" autoPict="0" altText="">
                <anchor moveWithCells="1">
                  <from>
                    <xdr:col>75</xdr:col>
                    <xdr:colOff>114300</xdr:colOff>
                    <xdr:row>26</xdr:row>
                    <xdr:rowOff>171450</xdr:rowOff>
                  </from>
                  <to>
                    <xdr:col>77</xdr:col>
                    <xdr:colOff>57150</xdr:colOff>
                    <xdr:row>28</xdr:row>
                    <xdr:rowOff>19050</xdr:rowOff>
                  </to>
                </anchor>
              </controlPr>
            </control>
          </mc:Choice>
        </mc:AlternateContent>
        <mc:AlternateContent xmlns:mc="http://schemas.openxmlformats.org/markup-compatibility/2006">
          <mc:Choice Requires="x14">
            <control shapeId="2075669" r:id="rId24" name="Check Box 21">
              <controlPr defaultSize="0" autoFill="0" autoLine="0" autoPict="0" altText="">
                <anchor moveWithCells="1">
                  <from>
                    <xdr:col>75</xdr:col>
                    <xdr:colOff>114300</xdr:colOff>
                    <xdr:row>14</xdr:row>
                    <xdr:rowOff>161925</xdr:rowOff>
                  </from>
                  <to>
                    <xdr:col>77</xdr:col>
                    <xdr:colOff>57150</xdr:colOff>
                    <xdr:row>16</xdr:row>
                    <xdr:rowOff>66675</xdr:rowOff>
                  </to>
                </anchor>
              </controlPr>
            </control>
          </mc:Choice>
        </mc:AlternateContent>
        <mc:AlternateContent xmlns:mc="http://schemas.openxmlformats.org/markup-compatibility/2006">
          <mc:Choice Requires="x14">
            <control shapeId="2075670" r:id="rId25" name="Check Box 22">
              <controlPr defaultSize="0" autoFill="0" autoLine="0" autoPict="0" altText="">
                <anchor moveWithCells="1">
                  <from>
                    <xdr:col>75</xdr:col>
                    <xdr:colOff>123825</xdr:colOff>
                    <xdr:row>14</xdr:row>
                    <xdr:rowOff>0</xdr:rowOff>
                  </from>
                  <to>
                    <xdr:col>77</xdr:col>
                    <xdr:colOff>57150</xdr:colOff>
                    <xdr:row>15</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E102"/>
  <sheetViews>
    <sheetView showGridLines="0" view="pageBreakPreview" zoomScaleNormal="100" zoomScaleSheetLayoutView="100" workbookViewId="0">
      <selection activeCell="A3" sqref="A3:W3"/>
    </sheetView>
  </sheetViews>
  <sheetFormatPr defaultColWidth="8" defaultRowHeight="12"/>
  <cols>
    <col min="1" max="1" width="1.5" style="37" customWidth="1"/>
    <col min="2" max="43" width="2.5" style="37" customWidth="1"/>
    <col min="44" max="61" width="1.875" style="37" customWidth="1"/>
    <col min="62" max="62" width="1.875" style="93" customWidth="1"/>
    <col min="63" max="63" width="1.875" style="37" customWidth="1"/>
    <col min="64" max="64" width="2" style="37" customWidth="1"/>
    <col min="65" max="71" width="2.375" style="37" customWidth="1"/>
    <col min="72" max="89" width="2" style="37" customWidth="1"/>
    <col min="90" max="105" width="2.375" style="37" customWidth="1"/>
    <col min="106" max="16384" width="8" style="37"/>
  </cols>
  <sheetData>
    <row r="1" spans="1:82" ht="14.1" customHeight="1">
      <c r="A1" s="3093" t="s">
        <v>815</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666"/>
      <c r="AS1" s="2994" t="s">
        <v>1732</v>
      </c>
      <c r="AT1" s="2994"/>
      <c r="AU1" s="2994"/>
      <c r="AV1" s="2994"/>
      <c r="AW1" s="2994"/>
      <c r="AX1" s="666"/>
      <c r="AY1" s="666"/>
      <c r="AZ1" s="666"/>
      <c r="BA1" s="666"/>
      <c r="BB1" s="666"/>
      <c r="BC1" s="666"/>
      <c r="BD1" s="666"/>
      <c r="BE1" s="666"/>
      <c r="BF1" s="666"/>
      <c r="BG1" s="666"/>
      <c r="BH1" s="666"/>
      <c r="BI1" s="666"/>
      <c r="BJ1" s="666"/>
    </row>
    <row r="2" spans="1:82" ht="5.0999999999999996" customHeight="1" thickBot="1">
      <c r="B2" s="43"/>
    </row>
    <row r="3" spans="1:82" ht="14.45" customHeight="1">
      <c r="A3" s="3094" t="s">
        <v>262</v>
      </c>
      <c r="B3" s="3095"/>
      <c r="C3" s="3095"/>
      <c r="D3" s="3095"/>
      <c r="E3" s="3095"/>
      <c r="F3" s="3095"/>
      <c r="G3" s="3095"/>
      <c r="H3" s="3095"/>
      <c r="I3" s="3095"/>
      <c r="J3" s="3095"/>
      <c r="K3" s="3095"/>
      <c r="L3" s="3095"/>
      <c r="M3" s="3095"/>
      <c r="N3" s="3095"/>
      <c r="O3" s="3095"/>
      <c r="P3" s="3095"/>
      <c r="Q3" s="3095"/>
      <c r="R3" s="3095"/>
      <c r="S3" s="3095"/>
      <c r="T3" s="3095"/>
      <c r="U3" s="3095"/>
      <c r="V3" s="3095"/>
      <c r="W3" s="3095"/>
      <c r="X3" s="551"/>
      <c r="Y3" s="551"/>
      <c r="Z3" s="551"/>
      <c r="AA3" s="551"/>
      <c r="AB3" s="659"/>
      <c r="AC3" s="793"/>
      <c r="AD3" s="660" t="s">
        <v>265</v>
      </c>
      <c r="AE3" s="659"/>
      <c r="AF3" s="659"/>
      <c r="AG3" s="659"/>
      <c r="AH3" s="659"/>
      <c r="AI3" s="659"/>
      <c r="AJ3" s="659"/>
      <c r="AK3" s="659"/>
      <c r="AL3" s="659"/>
      <c r="AM3" s="659"/>
      <c r="AN3" s="659"/>
      <c r="AO3" s="659"/>
      <c r="AP3" s="659"/>
      <c r="AQ3" s="791"/>
      <c r="AR3" s="130"/>
      <c r="AS3" s="37" t="s">
        <v>685</v>
      </c>
      <c r="BJ3" s="37"/>
    </row>
    <row r="4" spans="1:82" ht="14.1" customHeight="1">
      <c r="A4" s="42"/>
      <c r="B4" s="43" t="s">
        <v>1269</v>
      </c>
      <c r="C4" s="256"/>
      <c r="D4" s="52"/>
      <c r="E4" s="90"/>
      <c r="F4" s="90"/>
      <c r="G4" s="90"/>
      <c r="H4" s="90"/>
      <c r="I4" s="90"/>
      <c r="J4" s="90"/>
      <c r="K4" s="90"/>
      <c r="L4" s="90"/>
      <c r="M4" s="90"/>
      <c r="N4" s="90"/>
      <c r="O4" s="90"/>
      <c r="P4" s="90"/>
      <c r="Q4" s="90"/>
      <c r="R4" s="90"/>
      <c r="S4" s="90"/>
      <c r="T4" s="90"/>
      <c r="U4" s="90"/>
      <c r="V4" s="90"/>
      <c r="W4" s="411"/>
      <c r="AB4" s="354"/>
      <c r="AC4" s="354"/>
      <c r="AD4" s="868" t="s">
        <v>172</v>
      </c>
      <c r="AE4" s="4713" t="s">
        <v>1752</v>
      </c>
      <c r="AF4" s="4713"/>
      <c r="AG4" s="4713"/>
      <c r="AH4" s="4713"/>
      <c r="AI4" s="4713"/>
      <c r="AJ4" s="4713"/>
      <c r="AK4" s="4713"/>
      <c r="AL4" s="4713"/>
      <c r="AM4" s="4713"/>
      <c r="AN4" s="4713"/>
      <c r="AO4" s="4713"/>
      <c r="AP4" s="4713"/>
      <c r="AQ4" s="4714"/>
      <c r="AS4" s="83"/>
      <c r="AT4" s="3537" t="s">
        <v>1246</v>
      </c>
      <c r="AU4" s="3537"/>
      <c r="AV4" s="3537"/>
      <c r="AW4" s="3537"/>
      <c r="AX4" s="3537"/>
      <c r="AY4" s="3537"/>
      <c r="AZ4" s="3537"/>
      <c r="BA4" s="3537"/>
      <c r="BB4" s="3537"/>
      <c r="BC4" s="3537"/>
      <c r="BD4" s="3537"/>
      <c r="BE4" s="3537"/>
      <c r="BF4" s="3537"/>
      <c r="BG4" s="3537"/>
      <c r="BH4" s="3537"/>
      <c r="BI4" s="3537"/>
      <c r="BJ4" s="3537"/>
      <c r="BK4" s="3537"/>
      <c r="BL4" s="3537"/>
      <c r="BM4" s="3537"/>
      <c r="BN4" s="3537"/>
      <c r="BO4" s="3537"/>
      <c r="BP4" s="3537"/>
      <c r="BQ4" s="3537"/>
      <c r="BR4" s="3537"/>
      <c r="BS4" s="3537"/>
      <c r="BT4" s="3537"/>
      <c r="BU4" s="3537"/>
      <c r="BV4" s="3537"/>
      <c r="BW4" s="3537"/>
      <c r="BX4" s="3537"/>
      <c r="BY4" s="3537"/>
      <c r="BZ4" s="3537"/>
      <c r="CA4" s="3537"/>
      <c r="CB4" s="3537"/>
      <c r="CC4" s="3537"/>
      <c r="CD4" s="85"/>
    </row>
    <row r="5" spans="1:82" ht="14.1" customHeight="1">
      <c r="A5" s="42"/>
      <c r="B5" s="43"/>
      <c r="C5" s="189" t="s">
        <v>1270</v>
      </c>
      <c r="D5" s="52"/>
      <c r="E5" s="90"/>
      <c r="F5" s="90"/>
      <c r="G5" s="90"/>
      <c r="H5" s="90"/>
      <c r="I5" s="90"/>
      <c r="J5" s="90"/>
      <c r="K5" s="90"/>
      <c r="L5" s="90"/>
      <c r="M5" s="90"/>
      <c r="N5" s="90"/>
      <c r="O5" s="90"/>
      <c r="P5" s="90"/>
      <c r="Q5" s="90"/>
      <c r="R5" s="90"/>
      <c r="S5" s="90"/>
      <c r="T5" s="90"/>
      <c r="U5" s="90"/>
      <c r="V5" s="90"/>
      <c r="W5" s="90"/>
      <c r="AB5" s="354"/>
      <c r="AC5" s="354"/>
      <c r="AD5" s="654"/>
      <c r="AE5" s="3336"/>
      <c r="AF5" s="3336"/>
      <c r="AG5" s="3336"/>
      <c r="AH5" s="3336"/>
      <c r="AI5" s="3336"/>
      <c r="AJ5" s="3336"/>
      <c r="AK5" s="3336"/>
      <c r="AL5" s="3336"/>
      <c r="AM5" s="3336"/>
      <c r="AN5" s="3336"/>
      <c r="AO5" s="3336"/>
      <c r="AP5" s="3336"/>
      <c r="AQ5" s="3346"/>
      <c r="AS5" s="95"/>
      <c r="AT5" s="4715"/>
      <c r="AU5" s="4715"/>
      <c r="AV5" s="4715"/>
      <c r="AW5" s="4715"/>
      <c r="AX5" s="4715"/>
      <c r="AY5" s="4715"/>
      <c r="AZ5" s="4715"/>
      <c r="BA5" s="4715"/>
      <c r="BB5" s="4715"/>
      <c r="BC5" s="4715"/>
      <c r="BD5" s="4715"/>
      <c r="BE5" s="4715"/>
      <c r="BF5" s="4715"/>
      <c r="BG5" s="4715"/>
      <c r="BH5" s="4715"/>
      <c r="BI5" s="4715"/>
      <c r="BJ5" s="4715"/>
      <c r="BK5" s="4715"/>
      <c r="BL5" s="4715"/>
      <c r="BM5" s="4715"/>
      <c r="BN5" s="4715"/>
      <c r="BO5" s="4715"/>
      <c r="BP5" s="4715"/>
      <c r="BQ5" s="4715"/>
      <c r="BR5" s="4715"/>
      <c r="BS5" s="4715"/>
      <c r="BT5" s="4715"/>
      <c r="BU5" s="4715"/>
      <c r="BV5" s="4715"/>
      <c r="BW5" s="4715"/>
      <c r="BX5" s="4715"/>
      <c r="BY5" s="4715"/>
      <c r="BZ5" s="4715"/>
      <c r="CA5" s="4715"/>
      <c r="CB5" s="4715"/>
      <c r="CC5" s="4715"/>
      <c r="CD5" s="87"/>
    </row>
    <row r="6" spans="1:82" ht="14.1" customHeight="1">
      <c r="A6" s="42"/>
      <c r="B6" s="43"/>
      <c r="C6" s="189"/>
      <c r="D6" s="52"/>
      <c r="E6" s="90"/>
      <c r="F6" s="90"/>
      <c r="G6" s="90"/>
      <c r="H6" s="90"/>
      <c r="I6" s="90"/>
      <c r="J6" s="90"/>
      <c r="K6" s="90"/>
      <c r="L6" s="90"/>
      <c r="M6" s="90"/>
      <c r="N6" s="90"/>
      <c r="O6" s="90"/>
      <c r="P6" s="90"/>
      <c r="Q6" s="90"/>
      <c r="R6" s="90"/>
      <c r="S6" s="90"/>
      <c r="T6" s="90"/>
      <c r="U6" s="90"/>
      <c r="V6" s="90"/>
      <c r="W6" s="90"/>
      <c r="AB6" s="354"/>
      <c r="AC6" s="354"/>
      <c r="AD6" s="654"/>
      <c r="AE6" s="3336"/>
      <c r="AF6" s="3336"/>
      <c r="AG6" s="3336"/>
      <c r="AH6" s="3336"/>
      <c r="AI6" s="3336"/>
      <c r="AJ6" s="3336"/>
      <c r="AK6" s="3336"/>
      <c r="AL6" s="3336"/>
      <c r="AM6" s="3336"/>
      <c r="AN6" s="3336"/>
      <c r="AO6" s="3336"/>
      <c r="AP6" s="3336"/>
      <c r="AQ6" s="3346"/>
      <c r="AS6" s="95"/>
      <c r="AT6" s="4715"/>
      <c r="AU6" s="4715"/>
      <c r="AV6" s="4715"/>
      <c r="AW6" s="4715"/>
      <c r="AX6" s="4715"/>
      <c r="AY6" s="4715"/>
      <c r="AZ6" s="4715"/>
      <c r="BA6" s="4715"/>
      <c r="BB6" s="4715"/>
      <c r="BC6" s="4715"/>
      <c r="BD6" s="4715"/>
      <c r="BE6" s="4715"/>
      <c r="BF6" s="4715"/>
      <c r="BG6" s="4715"/>
      <c r="BH6" s="4715"/>
      <c r="BI6" s="4715"/>
      <c r="BJ6" s="4715"/>
      <c r="BK6" s="4715"/>
      <c r="BL6" s="4715"/>
      <c r="BM6" s="4715"/>
      <c r="BN6" s="4715"/>
      <c r="BO6" s="4715"/>
      <c r="BP6" s="4715"/>
      <c r="BQ6" s="4715"/>
      <c r="BR6" s="4715"/>
      <c r="BS6" s="4715"/>
      <c r="BT6" s="4715"/>
      <c r="BU6" s="4715"/>
      <c r="BV6" s="4715"/>
      <c r="BW6" s="4715"/>
      <c r="BX6" s="4715"/>
      <c r="BY6" s="4715"/>
      <c r="BZ6" s="4715"/>
      <c r="CA6" s="4715"/>
      <c r="CB6" s="4715"/>
      <c r="CC6" s="4715"/>
      <c r="CD6" s="87"/>
    </row>
    <row r="7" spans="1:82" ht="14.1" customHeight="1">
      <c r="A7" s="42"/>
      <c r="B7" s="43" t="s">
        <v>909</v>
      </c>
      <c r="C7" s="43"/>
      <c r="D7" s="43"/>
      <c r="E7" s="43"/>
      <c r="F7" s="43"/>
      <c r="G7" s="43"/>
      <c r="H7" s="43"/>
      <c r="I7" s="43"/>
      <c r="J7" s="43"/>
      <c r="K7" s="43"/>
      <c r="L7" s="43"/>
      <c r="M7" s="43"/>
      <c r="N7" s="43"/>
      <c r="O7" s="43"/>
      <c r="P7" s="43"/>
      <c r="Q7" s="43"/>
      <c r="R7" s="43"/>
      <c r="S7" s="43"/>
      <c r="T7" s="43"/>
      <c r="U7" s="43"/>
      <c r="V7" s="43"/>
      <c r="W7" s="43"/>
      <c r="AB7" s="354"/>
      <c r="AC7" s="354"/>
      <c r="AD7" s="869" t="s">
        <v>172</v>
      </c>
      <c r="AE7" s="1731" t="s">
        <v>2684</v>
      </c>
      <c r="AF7" s="1624"/>
      <c r="AG7" s="1624"/>
      <c r="AH7" s="1624"/>
      <c r="AI7" s="1624"/>
      <c r="AJ7" s="1624"/>
      <c r="AK7" s="1624"/>
      <c r="AL7" s="1624"/>
      <c r="AM7" s="1624"/>
      <c r="AN7" s="1624"/>
      <c r="AO7" s="1624"/>
      <c r="AP7" s="1624"/>
      <c r="AQ7" s="1625"/>
      <c r="AS7" s="95"/>
      <c r="AT7" s="4715"/>
      <c r="AU7" s="4715"/>
      <c r="AV7" s="4715"/>
      <c r="AW7" s="4715"/>
      <c r="AX7" s="4715"/>
      <c r="AY7" s="4715"/>
      <c r="AZ7" s="4715"/>
      <c r="BA7" s="4715"/>
      <c r="BB7" s="4715"/>
      <c r="BC7" s="4715"/>
      <c r="BD7" s="4715"/>
      <c r="BE7" s="4715"/>
      <c r="BF7" s="4715"/>
      <c r="BG7" s="4715"/>
      <c r="BH7" s="4715"/>
      <c r="BI7" s="4715"/>
      <c r="BJ7" s="4715"/>
      <c r="BK7" s="4715"/>
      <c r="BL7" s="4715"/>
      <c r="BM7" s="4715"/>
      <c r="BN7" s="4715"/>
      <c r="BO7" s="4715"/>
      <c r="BP7" s="4715"/>
      <c r="BQ7" s="4715"/>
      <c r="BR7" s="4715"/>
      <c r="BS7" s="4715"/>
      <c r="BT7" s="4715"/>
      <c r="BU7" s="4715"/>
      <c r="BV7" s="4715"/>
      <c r="BW7" s="4715"/>
      <c r="BX7" s="4715"/>
      <c r="BY7" s="4715"/>
      <c r="BZ7" s="4715"/>
      <c r="CA7" s="4715"/>
      <c r="CB7" s="4715"/>
      <c r="CC7" s="4715"/>
      <c r="CD7" s="87"/>
    </row>
    <row r="8" spans="1:82" ht="14.1" customHeight="1">
      <c r="A8" s="42"/>
      <c r="C8" s="189" t="s">
        <v>910</v>
      </c>
      <c r="E8" s="90"/>
      <c r="F8" s="90"/>
      <c r="G8" s="90"/>
      <c r="H8" s="90"/>
      <c r="I8" s="90"/>
      <c r="J8" s="90"/>
      <c r="K8" s="90"/>
      <c r="L8" s="90"/>
      <c r="M8" s="90"/>
      <c r="N8" s="90"/>
      <c r="O8" s="90"/>
      <c r="P8" s="90"/>
      <c r="Q8" s="90"/>
      <c r="R8" s="90"/>
      <c r="S8" s="90"/>
      <c r="T8" s="90"/>
      <c r="U8" s="90"/>
      <c r="V8" s="90"/>
      <c r="W8" s="90"/>
      <c r="AB8" s="994"/>
      <c r="AC8" s="994"/>
      <c r="AD8" s="217"/>
      <c r="AE8" s="4716" t="s">
        <v>2292</v>
      </c>
      <c r="AF8" s="4716"/>
      <c r="AG8" s="4716"/>
      <c r="AH8" s="4716"/>
      <c r="AI8" s="4716"/>
      <c r="AJ8" s="4716"/>
      <c r="AK8" s="4716"/>
      <c r="AL8" s="4716"/>
      <c r="AM8" s="4716"/>
      <c r="AN8" s="4716"/>
      <c r="AO8" s="4716"/>
      <c r="AP8" s="4716"/>
      <c r="AQ8" s="4717"/>
      <c r="AS8" s="95"/>
      <c r="AT8" s="4715" t="s">
        <v>1975</v>
      </c>
      <c r="AU8" s="4715"/>
      <c r="AV8" s="4715"/>
      <c r="AW8" s="4715"/>
      <c r="AX8" s="4715"/>
      <c r="AY8" s="4715"/>
      <c r="AZ8" s="4715"/>
      <c r="BA8" s="4715"/>
      <c r="BB8" s="4715"/>
      <c r="BC8" s="4715"/>
      <c r="BD8" s="4715"/>
      <c r="BE8" s="4715"/>
      <c r="BF8" s="4715"/>
      <c r="BG8" s="4715"/>
      <c r="BH8" s="4715"/>
      <c r="BI8" s="4715"/>
      <c r="BJ8" s="4715"/>
      <c r="BK8" s="4715"/>
      <c r="BL8" s="4715"/>
      <c r="BM8" s="4715"/>
      <c r="BN8" s="4715"/>
      <c r="BO8" s="4715"/>
      <c r="BP8" s="4715"/>
      <c r="BQ8" s="4715"/>
      <c r="BR8" s="4715"/>
      <c r="BS8" s="4715"/>
      <c r="BT8" s="4715"/>
      <c r="BU8" s="4715"/>
      <c r="BV8" s="4715"/>
      <c r="BW8" s="4715"/>
      <c r="BX8" s="4715"/>
      <c r="BY8" s="4715"/>
      <c r="BZ8" s="4715"/>
      <c r="CA8" s="4715"/>
      <c r="CB8" s="4715"/>
      <c r="CC8" s="4715"/>
      <c r="CD8" s="87"/>
    </row>
    <row r="9" spans="1:82" ht="14.1" customHeight="1">
      <c r="A9" s="42"/>
      <c r="B9" s="993"/>
      <c r="C9" s="993"/>
      <c r="D9" s="90"/>
      <c r="E9" s="90"/>
      <c r="F9" s="90"/>
      <c r="G9" s="90"/>
      <c r="H9" s="90"/>
      <c r="I9" s="90"/>
      <c r="J9" s="90"/>
      <c r="K9" s="90"/>
      <c r="L9" s="90"/>
      <c r="M9" s="90"/>
      <c r="N9" s="90"/>
      <c r="O9" s="90"/>
      <c r="P9" s="90"/>
      <c r="Q9" s="90"/>
      <c r="R9" s="90"/>
      <c r="S9" s="90"/>
      <c r="T9" s="90"/>
      <c r="U9" s="90"/>
      <c r="V9" s="90"/>
      <c r="W9" s="90"/>
      <c r="AB9" s="191"/>
      <c r="AC9" s="43"/>
      <c r="AD9" s="140"/>
      <c r="AE9" s="1606"/>
      <c r="AF9" s="1606"/>
      <c r="AG9" s="1606"/>
      <c r="AH9" s="1606"/>
      <c r="AI9" s="1606"/>
      <c r="AJ9" s="1606"/>
      <c r="AK9" s="1606"/>
      <c r="AL9" s="1606"/>
      <c r="AM9" s="1606"/>
      <c r="AN9" s="1606"/>
      <c r="AO9" s="1606"/>
      <c r="AP9" s="1606"/>
      <c r="AQ9" s="70"/>
      <c r="AS9" s="95"/>
      <c r="AT9" s="4715"/>
      <c r="AU9" s="4715"/>
      <c r="AV9" s="4715"/>
      <c r="AW9" s="4715"/>
      <c r="AX9" s="4715"/>
      <c r="AY9" s="4715"/>
      <c r="AZ9" s="4715"/>
      <c r="BA9" s="4715"/>
      <c r="BB9" s="4715"/>
      <c r="BC9" s="4715"/>
      <c r="BD9" s="4715"/>
      <c r="BE9" s="4715"/>
      <c r="BF9" s="4715"/>
      <c r="BG9" s="4715"/>
      <c r="BH9" s="4715"/>
      <c r="BI9" s="4715"/>
      <c r="BJ9" s="4715"/>
      <c r="BK9" s="4715"/>
      <c r="BL9" s="4715"/>
      <c r="BM9" s="4715"/>
      <c r="BN9" s="4715"/>
      <c r="BO9" s="4715"/>
      <c r="BP9" s="4715"/>
      <c r="BQ9" s="4715"/>
      <c r="BR9" s="4715"/>
      <c r="BS9" s="4715"/>
      <c r="BT9" s="4715"/>
      <c r="BU9" s="4715"/>
      <c r="BV9" s="4715"/>
      <c r="BW9" s="4715"/>
      <c r="BX9" s="4715"/>
      <c r="BY9" s="4715"/>
      <c r="BZ9" s="4715"/>
      <c r="CA9" s="4715"/>
      <c r="CB9" s="4715"/>
      <c r="CC9" s="4715"/>
      <c r="CD9" s="87"/>
    </row>
    <row r="10" spans="1:82" ht="14.1" customHeight="1">
      <c r="A10" s="129"/>
      <c r="B10" s="189" t="s">
        <v>682</v>
      </c>
      <c r="C10" s="130"/>
      <c r="D10" s="130"/>
      <c r="E10" s="130"/>
      <c r="F10" s="130"/>
      <c r="G10" s="130"/>
      <c r="H10" s="130"/>
      <c r="I10" s="130"/>
      <c r="J10" s="130"/>
      <c r="K10" s="130"/>
      <c r="L10" s="130"/>
      <c r="M10" s="130"/>
      <c r="N10" s="130"/>
      <c r="O10" s="130"/>
      <c r="P10" s="130"/>
      <c r="Q10" s="130"/>
      <c r="R10" s="130"/>
      <c r="S10" s="130"/>
      <c r="T10" s="130"/>
      <c r="U10" s="130"/>
      <c r="V10" s="130"/>
      <c r="W10" s="130"/>
      <c r="AB10" s="130"/>
      <c r="AC10" s="130"/>
      <c r="AD10" s="685" t="s">
        <v>687</v>
      </c>
      <c r="AE10" s="130"/>
      <c r="AF10" s="130"/>
      <c r="AG10" s="130"/>
      <c r="AH10" s="130"/>
      <c r="AI10" s="130"/>
      <c r="AJ10" s="130"/>
      <c r="AK10" s="130"/>
      <c r="AL10" s="130"/>
      <c r="AM10" s="130"/>
      <c r="AN10" s="130"/>
      <c r="AO10" s="130"/>
      <c r="AP10" s="130"/>
      <c r="AQ10" s="134"/>
      <c r="AR10" s="130"/>
      <c r="AS10" s="95"/>
      <c r="AT10" s="4715"/>
      <c r="AU10" s="4715"/>
      <c r="AV10" s="4715"/>
      <c r="AW10" s="4715"/>
      <c r="AX10" s="4715"/>
      <c r="AY10" s="4715"/>
      <c r="AZ10" s="4715"/>
      <c r="BA10" s="4715"/>
      <c r="BB10" s="4715"/>
      <c r="BC10" s="4715"/>
      <c r="BD10" s="4715"/>
      <c r="BE10" s="4715"/>
      <c r="BF10" s="4715"/>
      <c r="BG10" s="4715"/>
      <c r="BH10" s="4715"/>
      <c r="BI10" s="4715"/>
      <c r="BJ10" s="4715"/>
      <c r="BK10" s="4715"/>
      <c r="BL10" s="4715"/>
      <c r="BM10" s="4715"/>
      <c r="BN10" s="4715"/>
      <c r="BO10" s="4715"/>
      <c r="BP10" s="4715"/>
      <c r="BQ10" s="4715"/>
      <c r="BR10" s="4715"/>
      <c r="BS10" s="4715"/>
      <c r="BT10" s="4715"/>
      <c r="BU10" s="4715"/>
      <c r="BV10" s="4715"/>
      <c r="BW10" s="4715"/>
      <c r="BX10" s="4715"/>
      <c r="BY10" s="4715"/>
      <c r="BZ10" s="4715"/>
      <c r="CA10" s="4715"/>
      <c r="CB10" s="4715"/>
      <c r="CC10" s="4715"/>
      <c r="CD10" s="87"/>
    </row>
    <row r="11" spans="1:82" ht="14.1" customHeight="1">
      <c r="A11" s="129"/>
      <c r="B11" s="189" t="s">
        <v>950</v>
      </c>
      <c r="D11" s="130"/>
      <c r="E11" s="130"/>
      <c r="F11" s="130"/>
      <c r="G11" s="130"/>
      <c r="H11" s="130"/>
      <c r="I11" s="130"/>
      <c r="J11" s="130"/>
      <c r="K11" s="130"/>
      <c r="L11" s="130"/>
      <c r="M11" s="130"/>
      <c r="N11" s="130"/>
      <c r="O11" s="130"/>
      <c r="P11" s="130"/>
      <c r="Q11" s="130"/>
      <c r="R11" s="130"/>
      <c r="S11" s="130"/>
      <c r="T11" s="130"/>
      <c r="U11" s="130"/>
      <c r="V11" s="130"/>
      <c r="W11" s="130"/>
      <c r="AB11" s="792"/>
      <c r="AC11" s="792"/>
      <c r="AD11" s="869" t="s">
        <v>172</v>
      </c>
      <c r="AE11" s="4718" t="s">
        <v>1247</v>
      </c>
      <c r="AF11" s="4718"/>
      <c r="AG11" s="4718"/>
      <c r="AH11" s="4718"/>
      <c r="AI11" s="4718"/>
      <c r="AJ11" s="4718"/>
      <c r="AK11" s="4718"/>
      <c r="AL11" s="4718"/>
      <c r="AM11" s="4718"/>
      <c r="AN11" s="4718"/>
      <c r="AO11" s="4718"/>
      <c r="AP11" s="4718"/>
      <c r="AQ11" s="4719"/>
      <c r="AR11" s="130"/>
      <c r="AS11" s="95"/>
      <c r="AT11" s="4715"/>
      <c r="AU11" s="4715"/>
      <c r="AV11" s="4715"/>
      <c r="AW11" s="4715"/>
      <c r="AX11" s="4715"/>
      <c r="AY11" s="4715"/>
      <c r="AZ11" s="4715"/>
      <c r="BA11" s="4715"/>
      <c r="BB11" s="4715"/>
      <c r="BC11" s="4715"/>
      <c r="BD11" s="4715"/>
      <c r="BE11" s="4715"/>
      <c r="BF11" s="4715"/>
      <c r="BG11" s="4715"/>
      <c r="BH11" s="4715"/>
      <c r="BI11" s="4715"/>
      <c r="BJ11" s="4715"/>
      <c r="BK11" s="4715"/>
      <c r="BL11" s="4715"/>
      <c r="BM11" s="4715"/>
      <c r="BN11" s="4715"/>
      <c r="BO11" s="4715"/>
      <c r="BP11" s="4715"/>
      <c r="BQ11" s="4715"/>
      <c r="BR11" s="4715"/>
      <c r="BS11" s="4715"/>
      <c r="BT11" s="4715"/>
      <c r="BU11" s="4715"/>
      <c r="BV11" s="4715"/>
      <c r="BW11" s="4715"/>
      <c r="BX11" s="4715"/>
      <c r="BY11" s="4715"/>
      <c r="BZ11" s="4715"/>
      <c r="CA11" s="4715"/>
      <c r="CB11" s="4715"/>
      <c r="CC11" s="4715"/>
      <c r="CD11" s="87"/>
    </row>
    <row r="12" spans="1:82" ht="14.1" customHeight="1">
      <c r="A12" s="129"/>
      <c r="B12" s="189"/>
      <c r="C12" s="37" t="s">
        <v>951</v>
      </c>
      <c r="D12" s="130"/>
      <c r="E12" s="130"/>
      <c r="F12" s="130"/>
      <c r="G12" s="130"/>
      <c r="H12" s="130"/>
      <c r="I12" s="130"/>
      <c r="J12" s="130"/>
      <c r="K12" s="130"/>
      <c r="L12" s="130"/>
      <c r="M12" s="130"/>
      <c r="N12" s="130"/>
      <c r="O12" s="130"/>
      <c r="P12" s="130"/>
      <c r="Q12" s="130"/>
      <c r="R12" s="130"/>
      <c r="S12" s="130"/>
      <c r="T12" s="130"/>
      <c r="U12" s="130"/>
      <c r="V12" s="130"/>
      <c r="W12" s="130"/>
      <c r="AB12" s="792"/>
      <c r="AC12" s="792"/>
      <c r="AD12" s="869"/>
      <c r="AE12" s="4718"/>
      <c r="AF12" s="4718"/>
      <c r="AG12" s="4718"/>
      <c r="AH12" s="4718"/>
      <c r="AI12" s="4718"/>
      <c r="AJ12" s="4718"/>
      <c r="AK12" s="4718"/>
      <c r="AL12" s="4718"/>
      <c r="AM12" s="4718"/>
      <c r="AN12" s="4718"/>
      <c r="AO12" s="4718"/>
      <c r="AP12" s="4718"/>
      <c r="AQ12" s="4719"/>
      <c r="AR12" s="130"/>
      <c r="AS12" s="95"/>
      <c r="AT12" s="4715"/>
      <c r="AU12" s="4715"/>
      <c r="AV12" s="4715"/>
      <c r="AW12" s="4715"/>
      <c r="AX12" s="4715"/>
      <c r="AY12" s="4715"/>
      <c r="AZ12" s="4715"/>
      <c r="BA12" s="4715"/>
      <c r="BB12" s="4715"/>
      <c r="BC12" s="4715"/>
      <c r="BD12" s="4715"/>
      <c r="BE12" s="4715"/>
      <c r="BF12" s="4715"/>
      <c r="BG12" s="4715"/>
      <c r="BH12" s="4715"/>
      <c r="BI12" s="4715"/>
      <c r="BJ12" s="4715"/>
      <c r="BK12" s="4715"/>
      <c r="BL12" s="4715"/>
      <c r="BM12" s="4715"/>
      <c r="BN12" s="4715"/>
      <c r="BO12" s="4715"/>
      <c r="BP12" s="4715"/>
      <c r="BQ12" s="4715"/>
      <c r="BR12" s="4715"/>
      <c r="BS12" s="4715"/>
      <c r="BT12" s="4715"/>
      <c r="BU12" s="4715"/>
      <c r="BV12" s="4715"/>
      <c r="BW12" s="4715"/>
      <c r="BX12" s="4715"/>
      <c r="BY12" s="4715"/>
      <c r="BZ12" s="4715"/>
      <c r="CA12" s="4715"/>
      <c r="CB12" s="4715"/>
      <c r="CC12" s="4715"/>
      <c r="CD12" s="87"/>
    </row>
    <row r="13" spans="1:82" ht="14.1" customHeight="1">
      <c r="A13" s="129"/>
      <c r="D13" s="130"/>
      <c r="E13" s="130"/>
      <c r="F13" s="130"/>
      <c r="G13" s="130"/>
      <c r="H13" s="130"/>
      <c r="I13" s="130"/>
      <c r="J13" s="130"/>
      <c r="K13" s="130"/>
      <c r="L13" s="130"/>
      <c r="M13" s="130"/>
      <c r="N13" s="130"/>
      <c r="O13" s="130"/>
      <c r="P13" s="130"/>
      <c r="Q13" s="130"/>
      <c r="R13" s="130"/>
      <c r="S13" s="130"/>
      <c r="T13" s="130"/>
      <c r="U13" s="130"/>
      <c r="V13" s="130"/>
      <c r="W13" s="130"/>
      <c r="AB13" s="792"/>
      <c r="AC13" s="792"/>
      <c r="AD13" s="869"/>
      <c r="AE13" s="4718"/>
      <c r="AF13" s="4718"/>
      <c r="AG13" s="4718"/>
      <c r="AH13" s="4718"/>
      <c r="AI13" s="4718"/>
      <c r="AJ13" s="4718"/>
      <c r="AK13" s="4718"/>
      <c r="AL13" s="4718"/>
      <c r="AM13" s="4718"/>
      <c r="AN13" s="4718"/>
      <c r="AO13" s="4718"/>
      <c r="AP13" s="4718"/>
      <c r="AQ13" s="4719"/>
      <c r="AR13" s="130"/>
      <c r="AS13" s="95"/>
      <c r="AT13" s="4715"/>
      <c r="AU13" s="4715"/>
      <c r="AV13" s="4715"/>
      <c r="AW13" s="4715"/>
      <c r="AX13" s="4715"/>
      <c r="AY13" s="4715"/>
      <c r="AZ13" s="4715"/>
      <c r="BA13" s="4715"/>
      <c r="BB13" s="4715"/>
      <c r="BC13" s="4715"/>
      <c r="BD13" s="4715"/>
      <c r="BE13" s="4715"/>
      <c r="BF13" s="4715"/>
      <c r="BG13" s="4715"/>
      <c r="BH13" s="4715"/>
      <c r="BI13" s="4715"/>
      <c r="BJ13" s="4715"/>
      <c r="BK13" s="4715"/>
      <c r="BL13" s="4715"/>
      <c r="BM13" s="4715"/>
      <c r="BN13" s="4715"/>
      <c r="BO13" s="4715"/>
      <c r="BP13" s="4715"/>
      <c r="BQ13" s="4715"/>
      <c r="BR13" s="4715"/>
      <c r="BS13" s="4715"/>
      <c r="BT13" s="4715"/>
      <c r="BU13" s="4715"/>
      <c r="BV13" s="4715"/>
      <c r="BW13" s="4715"/>
      <c r="BX13" s="4715"/>
      <c r="BY13" s="4715"/>
      <c r="BZ13" s="4715"/>
      <c r="CA13" s="4715"/>
      <c r="CB13" s="4715"/>
      <c r="CC13" s="4715"/>
      <c r="CD13" s="87"/>
    </row>
    <row r="14" spans="1:82" ht="14.1" customHeight="1">
      <c r="A14" s="129"/>
      <c r="B14" s="3318" t="s">
        <v>952</v>
      </c>
      <c r="C14" s="3318"/>
      <c r="D14" s="3318"/>
      <c r="E14" s="3318"/>
      <c r="F14" s="3318"/>
      <c r="G14" s="3318"/>
      <c r="H14" s="3318"/>
      <c r="I14" s="3318"/>
      <c r="J14" s="3318"/>
      <c r="K14" s="3318"/>
      <c r="L14" s="3318"/>
      <c r="M14" s="3318"/>
      <c r="N14" s="3318"/>
      <c r="O14" s="3318"/>
      <c r="P14" s="3318"/>
      <c r="Q14" s="3318"/>
      <c r="R14" s="3318"/>
      <c r="S14" s="3318"/>
      <c r="T14" s="3318"/>
      <c r="U14" s="3318"/>
      <c r="V14" s="3318"/>
      <c r="W14" s="3318"/>
      <c r="X14" s="3318"/>
      <c r="Y14" s="3318"/>
      <c r="Z14" s="3318"/>
      <c r="AB14" s="792"/>
      <c r="AC14" s="792"/>
      <c r="AD14" s="869"/>
      <c r="AE14" s="4718"/>
      <c r="AF14" s="4718"/>
      <c r="AG14" s="4718"/>
      <c r="AH14" s="4718"/>
      <c r="AI14" s="4718"/>
      <c r="AJ14" s="4718"/>
      <c r="AK14" s="4718"/>
      <c r="AL14" s="4718"/>
      <c r="AM14" s="4718"/>
      <c r="AN14" s="4718"/>
      <c r="AO14" s="4718"/>
      <c r="AP14" s="4718"/>
      <c r="AQ14" s="4719"/>
      <c r="AR14" s="130"/>
      <c r="AS14" s="95"/>
      <c r="AT14" s="4715"/>
      <c r="AU14" s="4715"/>
      <c r="AV14" s="4715"/>
      <c r="AW14" s="4715"/>
      <c r="AX14" s="4715"/>
      <c r="AY14" s="4715"/>
      <c r="AZ14" s="4715"/>
      <c r="BA14" s="4715"/>
      <c r="BB14" s="4715"/>
      <c r="BC14" s="4715"/>
      <c r="BD14" s="4715"/>
      <c r="BE14" s="4715"/>
      <c r="BF14" s="4715"/>
      <c r="BG14" s="4715"/>
      <c r="BH14" s="4715"/>
      <c r="BI14" s="4715"/>
      <c r="BJ14" s="4715"/>
      <c r="BK14" s="4715"/>
      <c r="BL14" s="4715"/>
      <c r="BM14" s="4715"/>
      <c r="BN14" s="4715"/>
      <c r="BO14" s="4715"/>
      <c r="BP14" s="4715"/>
      <c r="BQ14" s="4715"/>
      <c r="BR14" s="4715"/>
      <c r="BS14" s="4715"/>
      <c r="BT14" s="4715"/>
      <c r="BU14" s="4715"/>
      <c r="BV14" s="4715"/>
      <c r="BW14" s="4715"/>
      <c r="BX14" s="4715"/>
      <c r="BY14" s="4715"/>
      <c r="BZ14" s="4715"/>
      <c r="CA14" s="4715"/>
      <c r="CB14" s="4715"/>
      <c r="CC14" s="4715"/>
      <c r="CD14" s="87"/>
    </row>
    <row r="15" spans="1:82" ht="14.1" customHeight="1">
      <c r="A15" s="129"/>
      <c r="C15" s="189" t="s">
        <v>953</v>
      </c>
      <c r="D15" s="130"/>
      <c r="E15" s="130"/>
      <c r="F15" s="130"/>
      <c r="G15" s="130"/>
      <c r="H15" s="130"/>
      <c r="I15" s="130"/>
      <c r="J15" s="130"/>
      <c r="K15" s="130"/>
      <c r="L15" s="130"/>
      <c r="M15" s="130"/>
      <c r="N15" s="130"/>
      <c r="O15" s="130"/>
      <c r="P15" s="130"/>
      <c r="Q15" s="130"/>
      <c r="R15" s="130"/>
      <c r="S15" s="130"/>
      <c r="T15" s="130"/>
      <c r="U15" s="130"/>
      <c r="V15" s="130"/>
      <c r="W15" s="130"/>
      <c r="AB15" s="792"/>
      <c r="AC15" s="792"/>
      <c r="AD15" s="649"/>
      <c r="AE15" s="4718"/>
      <c r="AF15" s="4718"/>
      <c r="AG15" s="4718"/>
      <c r="AH15" s="4718"/>
      <c r="AI15" s="4718"/>
      <c r="AJ15" s="4718"/>
      <c r="AK15" s="4718"/>
      <c r="AL15" s="4718"/>
      <c r="AM15" s="4718"/>
      <c r="AN15" s="4718"/>
      <c r="AO15" s="4718"/>
      <c r="AP15" s="4718"/>
      <c r="AQ15" s="4719"/>
      <c r="AR15" s="130"/>
      <c r="AS15" s="95"/>
      <c r="AT15" s="4715"/>
      <c r="AU15" s="4715"/>
      <c r="AV15" s="4715"/>
      <c r="AW15" s="4715"/>
      <c r="AX15" s="4715"/>
      <c r="AY15" s="4715"/>
      <c r="AZ15" s="4715"/>
      <c r="BA15" s="4715"/>
      <c r="BB15" s="4715"/>
      <c r="BC15" s="4715"/>
      <c r="BD15" s="4715"/>
      <c r="BE15" s="4715"/>
      <c r="BF15" s="4715"/>
      <c r="BG15" s="4715"/>
      <c r="BH15" s="4715"/>
      <c r="BI15" s="4715"/>
      <c r="BJ15" s="4715"/>
      <c r="BK15" s="4715"/>
      <c r="BL15" s="4715"/>
      <c r="BM15" s="4715"/>
      <c r="BN15" s="4715"/>
      <c r="BO15" s="4715"/>
      <c r="BP15" s="4715"/>
      <c r="BQ15" s="4715"/>
      <c r="BR15" s="4715"/>
      <c r="BS15" s="4715"/>
      <c r="BT15" s="4715"/>
      <c r="BU15" s="4715"/>
      <c r="BV15" s="4715"/>
      <c r="BW15" s="4715"/>
      <c r="BX15" s="4715"/>
      <c r="BY15" s="4715"/>
      <c r="BZ15" s="4715"/>
      <c r="CA15" s="4715"/>
      <c r="CB15" s="4715"/>
      <c r="CC15" s="4715"/>
      <c r="CD15" s="87"/>
    </row>
    <row r="16" spans="1:82" ht="14.1" customHeight="1">
      <c r="A16" s="129"/>
      <c r="D16" s="130"/>
      <c r="E16" s="130"/>
      <c r="F16" s="130"/>
      <c r="G16" s="130"/>
      <c r="H16" s="130"/>
      <c r="I16" s="130"/>
      <c r="J16" s="130"/>
      <c r="K16" s="130"/>
      <c r="L16" s="130"/>
      <c r="M16" s="130"/>
      <c r="N16" s="130"/>
      <c r="O16" s="130"/>
      <c r="P16" s="130"/>
      <c r="Q16" s="130"/>
      <c r="R16" s="130"/>
      <c r="S16" s="130"/>
      <c r="T16" s="130"/>
      <c r="U16" s="130"/>
      <c r="V16" s="130"/>
      <c r="W16" s="130"/>
      <c r="AB16" s="1147"/>
      <c r="AC16" s="1147"/>
      <c r="AD16" s="869" t="s">
        <v>172</v>
      </c>
      <c r="AE16" s="3406" t="s">
        <v>2559</v>
      </c>
      <c r="AF16" s="3406"/>
      <c r="AG16" s="3406"/>
      <c r="AH16" s="3406"/>
      <c r="AI16" s="3406"/>
      <c r="AJ16" s="3406"/>
      <c r="AK16" s="3406"/>
      <c r="AL16" s="3406"/>
      <c r="AM16" s="3406"/>
      <c r="AN16" s="3406"/>
      <c r="AO16" s="3406"/>
      <c r="AP16" s="3406"/>
      <c r="AQ16" s="3407"/>
      <c r="AR16" s="130"/>
      <c r="AS16" s="95"/>
      <c r="AT16" s="4715"/>
      <c r="AU16" s="4715"/>
      <c r="AV16" s="4715"/>
      <c r="AW16" s="4715"/>
      <c r="AX16" s="4715"/>
      <c r="AY16" s="4715"/>
      <c r="AZ16" s="4715"/>
      <c r="BA16" s="4715"/>
      <c r="BB16" s="4715"/>
      <c r="BC16" s="4715"/>
      <c r="BD16" s="4715"/>
      <c r="BE16" s="4715"/>
      <c r="BF16" s="4715"/>
      <c r="BG16" s="4715"/>
      <c r="BH16" s="4715"/>
      <c r="BI16" s="4715"/>
      <c r="BJ16" s="4715"/>
      <c r="BK16" s="4715"/>
      <c r="BL16" s="4715"/>
      <c r="BM16" s="4715"/>
      <c r="BN16" s="4715"/>
      <c r="BO16" s="4715"/>
      <c r="BP16" s="4715"/>
      <c r="BQ16" s="4715"/>
      <c r="BR16" s="4715"/>
      <c r="BS16" s="4715"/>
      <c r="BT16" s="4715"/>
      <c r="BU16" s="4715"/>
      <c r="BV16" s="4715"/>
      <c r="BW16" s="4715"/>
      <c r="BX16" s="4715"/>
      <c r="BY16" s="4715"/>
      <c r="BZ16" s="4715"/>
      <c r="CA16" s="4715"/>
      <c r="CB16" s="4715"/>
      <c r="CC16" s="4715"/>
      <c r="CD16" s="87"/>
    </row>
    <row r="17" spans="1:82" ht="14.1" customHeight="1">
      <c r="A17" s="42"/>
      <c r="B17" s="189" t="s">
        <v>800</v>
      </c>
      <c r="E17" s="189"/>
      <c r="F17" s="189"/>
      <c r="G17" s="189"/>
      <c r="H17" s="189"/>
      <c r="I17" s="189"/>
      <c r="K17" s="189"/>
      <c r="L17" s="189"/>
      <c r="M17" s="189"/>
      <c r="N17" s="189"/>
      <c r="O17" s="43"/>
      <c r="P17" s="189"/>
      <c r="Q17" s="189"/>
      <c r="R17" s="189"/>
      <c r="S17" s="189"/>
      <c r="T17" s="43"/>
      <c r="U17" s="43"/>
      <c r="V17" s="45"/>
      <c r="W17" s="43"/>
      <c r="AB17" s="241"/>
      <c r="AC17" s="241"/>
      <c r="AD17" s="685" t="s">
        <v>400</v>
      </c>
      <c r="AE17" s="679"/>
      <c r="AF17" s="241"/>
      <c r="AG17" s="241"/>
      <c r="AH17" s="241"/>
      <c r="AI17" s="241"/>
      <c r="AJ17" s="241"/>
      <c r="AK17" s="241"/>
      <c r="AL17" s="241"/>
      <c r="AM17" s="241"/>
      <c r="AN17" s="241"/>
      <c r="AO17" s="241"/>
      <c r="AP17" s="241"/>
      <c r="AQ17" s="235"/>
      <c r="AR17" s="696"/>
      <c r="AS17" s="95"/>
      <c r="AT17" s="4715"/>
      <c r="AU17" s="4715"/>
      <c r="AV17" s="4715"/>
      <c r="AW17" s="4715"/>
      <c r="AX17" s="4715"/>
      <c r="AY17" s="4715"/>
      <c r="AZ17" s="4715"/>
      <c r="BA17" s="4715"/>
      <c r="BB17" s="4715"/>
      <c r="BC17" s="4715"/>
      <c r="BD17" s="4715"/>
      <c r="BE17" s="4715"/>
      <c r="BF17" s="4715"/>
      <c r="BG17" s="4715"/>
      <c r="BH17" s="4715"/>
      <c r="BI17" s="4715"/>
      <c r="BJ17" s="4715"/>
      <c r="BK17" s="4715"/>
      <c r="BL17" s="4715"/>
      <c r="BM17" s="4715"/>
      <c r="BN17" s="4715"/>
      <c r="BO17" s="4715"/>
      <c r="BP17" s="4715"/>
      <c r="BQ17" s="4715"/>
      <c r="BR17" s="4715"/>
      <c r="BS17" s="4715"/>
      <c r="BT17" s="4715"/>
      <c r="BU17" s="4715"/>
      <c r="BV17" s="4715"/>
      <c r="BW17" s="4715"/>
      <c r="BX17" s="4715"/>
      <c r="BY17" s="4715"/>
      <c r="BZ17" s="4715"/>
      <c r="CA17" s="4715"/>
      <c r="CB17" s="4715"/>
      <c r="CC17" s="4715"/>
      <c r="CD17" s="87"/>
    </row>
    <row r="18" spans="1:82" ht="14.1" customHeight="1">
      <c r="A18" s="42"/>
      <c r="B18" s="189" t="s">
        <v>260</v>
      </c>
      <c r="D18" s="256"/>
      <c r="E18" s="256"/>
      <c r="F18" s="256"/>
      <c r="G18" s="256"/>
      <c r="H18" s="256"/>
      <c r="I18" s="668"/>
      <c r="J18" s="668"/>
      <c r="K18" s="668"/>
      <c r="M18" s="43"/>
      <c r="N18" s="43"/>
      <c r="O18" s="43"/>
      <c r="P18" s="43"/>
      <c r="Q18" s="43"/>
      <c r="R18" s="189"/>
      <c r="S18" s="662"/>
      <c r="T18" s="662"/>
      <c r="U18" s="66"/>
      <c r="V18" s="683"/>
      <c r="W18" s="683"/>
      <c r="AB18" s="354"/>
      <c r="AC18" s="354"/>
      <c r="AD18" s="653" t="s">
        <v>172</v>
      </c>
      <c r="AE18" s="3336" t="s">
        <v>2685</v>
      </c>
      <c r="AF18" s="3336"/>
      <c r="AG18" s="3336"/>
      <c r="AH18" s="3336"/>
      <c r="AI18" s="3336"/>
      <c r="AJ18" s="3336"/>
      <c r="AK18" s="3336"/>
      <c r="AL18" s="3336"/>
      <c r="AM18" s="3336"/>
      <c r="AN18" s="3336"/>
      <c r="AO18" s="3336"/>
      <c r="AP18" s="3336"/>
      <c r="AQ18" s="3346"/>
      <c r="AR18" s="696"/>
      <c r="AS18" s="468"/>
      <c r="AT18" s="90"/>
      <c r="AU18" s="90"/>
      <c r="AV18" s="90"/>
      <c r="AW18" s="90"/>
      <c r="AX18" s="90"/>
      <c r="AY18" s="90"/>
      <c r="AZ18" s="90"/>
      <c r="BA18" s="90"/>
      <c r="BB18" s="90"/>
      <c r="BC18" s="90"/>
      <c r="BD18" s="90"/>
      <c r="BE18" s="90"/>
      <c r="BF18" s="90"/>
      <c r="BG18" s="90"/>
      <c r="BH18" s="90"/>
      <c r="BI18" s="90"/>
      <c r="BJ18" s="90"/>
      <c r="BK18" s="90"/>
      <c r="BL18" s="90"/>
      <c r="BM18" s="90"/>
      <c r="BN18" s="90"/>
      <c r="BO18" s="90"/>
      <c r="BP18" s="90"/>
      <c r="BQ18" s="90"/>
      <c r="BR18" s="90"/>
      <c r="BS18" s="90"/>
      <c r="BT18" s="90"/>
      <c r="BU18" s="90"/>
      <c r="BV18" s="90"/>
      <c r="BW18" s="90"/>
      <c r="BX18" s="90"/>
      <c r="BY18" s="90"/>
      <c r="BZ18" s="90"/>
      <c r="CA18" s="90"/>
      <c r="CB18" s="90"/>
      <c r="CC18" s="90"/>
      <c r="CD18" s="87"/>
    </row>
    <row r="19" spans="1:82" ht="14.1" customHeight="1">
      <c r="A19" s="42"/>
      <c r="B19" s="189"/>
      <c r="C19" s="694"/>
      <c r="D19" s="469"/>
      <c r="E19" s="469"/>
      <c r="F19" s="469"/>
      <c r="G19" s="469"/>
      <c r="H19" s="469"/>
      <c r="I19" s="89"/>
      <c r="J19" s="1097"/>
      <c r="K19" s="1097"/>
      <c r="L19" s="694"/>
      <c r="M19" s="694"/>
      <c r="N19" s="694"/>
      <c r="O19" s="469"/>
      <c r="P19" s="469"/>
      <c r="Q19" s="469"/>
      <c r="R19" s="469"/>
      <c r="S19" s="469"/>
      <c r="T19" s="89"/>
      <c r="U19" s="663"/>
      <c r="V19" s="663"/>
      <c r="W19" s="662"/>
      <c r="AB19" s="354"/>
      <c r="AC19" s="354"/>
      <c r="AD19" s="532"/>
      <c r="AE19" s="3336"/>
      <c r="AF19" s="3336"/>
      <c r="AG19" s="3336"/>
      <c r="AH19" s="3336"/>
      <c r="AI19" s="3336"/>
      <c r="AJ19" s="3336"/>
      <c r="AK19" s="3336"/>
      <c r="AL19" s="3336"/>
      <c r="AM19" s="3336"/>
      <c r="AN19" s="3336"/>
      <c r="AO19" s="3336"/>
      <c r="AP19" s="3336"/>
      <c r="AQ19" s="3346"/>
      <c r="AR19" s="52"/>
      <c r="AS19" s="95"/>
      <c r="AT19" s="3046" t="s">
        <v>926</v>
      </c>
      <c r="AU19" s="3046"/>
      <c r="AV19" s="3046"/>
      <c r="AW19" s="3046"/>
      <c r="AX19" s="3046"/>
      <c r="AY19" s="3046"/>
      <c r="AZ19" s="3046"/>
      <c r="BA19" s="3046"/>
      <c r="BB19" s="3046"/>
      <c r="BC19" s="3046"/>
      <c r="BD19" s="3046"/>
      <c r="BE19" s="3046"/>
      <c r="BF19" s="3046"/>
      <c r="BG19" s="3046"/>
      <c r="BH19" s="3046"/>
      <c r="BI19" s="3046"/>
      <c r="BJ19" s="3046"/>
      <c r="BK19" s="3046"/>
      <c r="BL19" s="3046"/>
      <c r="BM19" s="3046"/>
      <c r="BN19" s="3046"/>
      <c r="BO19" s="3046"/>
      <c r="BP19" s="3046"/>
      <c r="BQ19" s="3046"/>
      <c r="BR19" s="3046"/>
      <c r="BS19" s="3046"/>
      <c r="BT19" s="3046"/>
      <c r="BU19" s="3046"/>
      <c r="BV19" s="3046"/>
      <c r="BW19" s="3046"/>
      <c r="BX19" s="3046"/>
      <c r="BY19" s="3046"/>
      <c r="BZ19" s="3046"/>
      <c r="CA19" s="3046"/>
      <c r="CB19" s="3046"/>
      <c r="CC19" s="3046"/>
      <c r="CD19" s="470"/>
    </row>
    <row r="20" spans="1:82" ht="14.1" customHeight="1">
      <c r="A20" s="42"/>
      <c r="B20" s="89" t="s">
        <v>849</v>
      </c>
      <c r="C20" s="89"/>
      <c r="D20" s="89"/>
      <c r="E20" s="89"/>
      <c r="F20" s="89"/>
      <c r="G20" s="89"/>
      <c r="H20" s="89"/>
      <c r="I20" s="89"/>
      <c r="J20" s="89"/>
      <c r="K20" s="89"/>
      <c r="L20" s="89"/>
      <c r="M20" s="89"/>
      <c r="N20" s="89"/>
      <c r="O20" s="89"/>
      <c r="P20" s="89"/>
      <c r="Q20" s="89"/>
      <c r="R20" s="89"/>
      <c r="S20" s="89"/>
      <c r="T20" s="89"/>
      <c r="U20" s="89"/>
      <c r="V20" s="89"/>
      <c r="W20" s="89"/>
      <c r="AB20" s="354"/>
      <c r="AC20" s="354"/>
      <c r="AD20" s="532"/>
      <c r="AE20" s="3336"/>
      <c r="AF20" s="3336"/>
      <c r="AG20" s="3336"/>
      <c r="AH20" s="3336"/>
      <c r="AI20" s="3336"/>
      <c r="AJ20" s="3336"/>
      <c r="AK20" s="3336"/>
      <c r="AL20" s="3336"/>
      <c r="AM20" s="3336"/>
      <c r="AN20" s="3336"/>
      <c r="AO20" s="3336"/>
      <c r="AP20" s="3336"/>
      <c r="AQ20" s="3346"/>
      <c r="AR20" s="52"/>
      <c r="AS20" s="95"/>
      <c r="AT20" s="3046"/>
      <c r="AU20" s="3046"/>
      <c r="AV20" s="3046"/>
      <c r="AW20" s="3046"/>
      <c r="AX20" s="3046"/>
      <c r="AY20" s="3046"/>
      <c r="AZ20" s="3046"/>
      <c r="BA20" s="3046"/>
      <c r="BB20" s="3046"/>
      <c r="BC20" s="3046"/>
      <c r="BD20" s="3046"/>
      <c r="BE20" s="3046"/>
      <c r="BF20" s="3046"/>
      <c r="BG20" s="3046"/>
      <c r="BH20" s="3046"/>
      <c r="BI20" s="3046"/>
      <c r="BJ20" s="3046"/>
      <c r="BK20" s="3046"/>
      <c r="BL20" s="3046"/>
      <c r="BM20" s="3046"/>
      <c r="BN20" s="3046"/>
      <c r="BO20" s="3046"/>
      <c r="BP20" s="3046"/>
      <c r="BQ20" s="3046"/>
      <c r="BR20" s="3046"/>
      <c r="BS20" s="3046"/>
      <c r="BT20" s="3046"/>
      <c r="BU20" s="3046"/>
      <c r="BV20" s="3046"/>
      <c r="BW20" s="3046"/>
      <c r="BX20" s="3046"/>
      <c r="BY20" s="3046"/>
      <c r="BZ20" s="3046"/>
      <c r="CA20" s="3046"/>
      <c r="CB20" s="3046"/>
      <c r="CC20" s="3046"/>
      <c r="CD20" s="470"/>
    </row>
    <row r="21" spans="1:82" ht="14.1" customHeight="1">
      <c r="A21" s="42"/>
      <c r="B21" s="189"/>
      <c r="C21" s="89"/>
      <c r="D21" s="89"/>
      <c r="E21" s="663"/>
      <c r="F21" s="663"/>
      <c r="G21" s="471"/>
      <c r="H21" s="471"/>
      <c r="I21" s="471"/>
      <c r="J21" s="1097"/>
      <c r="K21" s="1097"/>
      <c r="L21" s="472"/>
      <c r="M21" s="472"/>
      <c r="N21" s="662"/>
      <c r="O21" s="662"/>
      <c r="P21" s="662"/>
      <c r="Q21" s="662"/>
      <c r="R21" s="662"/>
      <c r="S21" s="662"/>
      <c r="T21" s="662"/>
      <c r="U21" s="662"/>
      <c r="V21" s="662"/>
      <c r="W21" s="662"/>
      <c r="AB21" s="354"/>
      <c r="AC21" s="354"/>
      <c r="AD21" s="532"/>
      <c r="AE21" s="3336"/>
      <c r="AF21" s="3336"/>
      <c r="AG21" s="3336"/>
      <c r="AH21" s="3336"/>
      <c r="AI21" s="3336"/>
      <c r="AJ21" s="3336"/>
      <c r="AK21" s="3336"/>
      <c r="AL21" s="3336"/>
      <c r="AM21" s="3336"/>
      <c r="AN21" s="3336"/>
      <c r="AO21" s="3336"/>
      <c r="AP21" s="3336"/>
      <c r="AQ21" s="3346"/>
      <c r="AR21" s="52"/>
      <c r="AS21" s="95"/>
      <c r="AT21" s="3046"/>
      <c r="AU21" s="3046"/>
      <c r="AV21" s="3046"/>
      <c r="AW21" s="3046"/>
      <c r="AX21" s="3046"/>
      <c r="AY21" s="3046"/>
      <c r="AZ21" s="3046"/>
      <c r="BA21" s="3046"/>
      <c r="BB21" s="3046"/>
      <c r="BC21" s="3046"/>
      <c r="BD21" s="3046"/>
      <c r="BE21" s="3046"/>
      <c r="BF21" s="3046"/>
      <c r="BG21" s="3046"/>
      <c r="BH21" s="3046"/>
      <c r="BI21" s="3046"/>
      <c r="BJ21" s="3046"/>
      <c r="BK21" s="3046"/>
      <c r="BL21" s="3046"/>
      <c r="BM21" s="3046"/>
      <c r="BN21" s="3046"/>
      <c r="BO21" s="3046"/>
      <c r="BP21" s="3046"/>
      <c r="BQ21" s="3046"/>
      <c r="BR21" s="3046"/>
      <c r="BS21" s="3046"/>
      <c r="BT21" s="3046"/>
      <c r="BU21" s="3046"/>
      <c r="BV21" s="3046"/>
      <c r="BW21" s="3046"/>
      <c r="BX21" s="3046"/>
      <c r="BY21" s="3046"/>
      <c r="BZ21" s="3046"/>
      <c r="CA21" s="3046"/>
      <c r="CB21" s="3046"/>
      <c r="CC21" s="3046"/>
      <c r="CD21" s="470"/>
    </row>
    <row r="22" spans="1:82" ht="14.1" customHeight="1">
      <c r="A22" s="42"/>
      <c r="B22" s="189"/>
      <c r="C22" s="89" t="s">
        <v>549</v>
      </c>
      <c r="D22" s="89"/>
      <c r="E22" s="663"/>
      <c r="F22" s="663"/>
      <c r="G22" s="471"/>
      <c r="H22" s="471"/>
      <c r="I22" s="471"/>
      <c r="J22" s="1097"/>
      <c r="K22" s="1097"/>
      <c r="L22" s="472"/>
      <c r="M22" s="472"/>
      <c r="N22" s="662"/>
      <c r="O22" s="662"/>
      <c r="P22" s="662"/>
      <c r="Q22" s="662"/>
      <c r="R22" s="662"/>
      <c r="S22" s="662"/>
      <c r="T22" s="662"/>
      <c r="U22" s="662"/>
      <c r="V22" s="662"/>
      <c r="W22" s="662"/>
      <c r="AB22" s="354"/>
      <c r="AC22" s="354"/>
      <c r="AD22" s="532" t="s">
        <v>172</v>
      </c>
      <c r="AE22" s="3335" t="s">
        <v>680</v>
      </c>
      <c r="AF22" s="3335"/>
      <c r="AG22" s="3335"/>
      <c r="AH22" s="3335"/>
      <c r="AI22" s="3335"/>
      <c r="AJ22" s="3335"/>
      <c r="AK22" s="3335"/>
      <c r="AL22" s="3335"/>
      <c r="AM22" s="3335"/>
      <c r="AN22" s="3335"/>
      <c r="AO22" s="3335"/>
      <c r="AP22" s="3335"/>
      <c r="AQ22" s="4706"/>
      <c r="AR22" s="52"/>
      <c r="AS22" s="95"/>
      <c r="AT22" s="3046"/>
      <c r="AU22" s="3046"/>
      <c r="AV22" s="3046"/>
      <c r="AW22" s="3046"/>
      <c r="AX22" s="3046"/>
      <c r="AY22" s="3046"/>
      <c r="AZ22" s="3046"/>
      <c r="BA22" s="3046"/>
      <c r="BB22" s="3046"/>
      <c r="BC22" s="3046"/>
      <c r="BD22" s="3046"/>
      <c r="BE22" s="3046"/>
      <c r="BF22" s="3046"/>
      <c r="BG22" s="3046"/>
      <c r="BH22" s="3046"/>
      <c r="BI22" s="3046"/>
      <c r="BJ22" s="3046"/>
      <c r="BK22" s="3046"/>
      <c r="BL22" s="3046"/>
      <c r="BM22" s="3046"/>
      <c r="BN22" s="3046"/>
      <c r="BO22" s="3046"/>
      <c r="BP22" s="3046"/>
      <c r="BQ22" s="3046"/>
      <c r="BR22" s="3046"/>
      <c r="BS22" s="3046"/>
      <c r="BT22" s="3046"/>
      <c r="BU22" s="3046"/>
      <c r="BV22" s="3046"/>
      <c r="BW22" s="3046"/>
      <c r="BX22" s="3046"/>
      <c r="BY22" s="3046"/>
      <c r="BZ22" s="3046"/>
      <c r="CA22" s="3046"/>
      <c r="CB22" s="3046"/>
      <c r="CC22" s="3046"/>
      <c r="CD22" s="470"/>
    </row>
    <row r="23" spans="1:82" ht="14.1" customHeight="1">
      <c r="A23" s="42"/>
      <c r="B23" s="189"/>
      <c r="C23" s="89"/>
      <c r="D23" s="89"/>
      <c r="E23" s="663"/>
      <c r="F23" s="663"/>
      <c r="G23" s="471"/>
      <c r="H23" s="471"/>
      <c r="I23" s="471"/>
      <c r="J23" s="1097"/>
      <c r="K23" s="1097"/>
      <c r="L23" s="472"/>
      <c r="M23" s="472"/>
      <c r="N23" s="662"/>
      <c r="O23" s="662"/>
      <c r="P23" s="662"/>
      <c r="Q23" s="662"/>
      <c r="R23" s="662"/>
      <c r="S23" s="662"/>
      <c r="T23" s="662"/>
      <c r="U23" s="662"/>
      <c r="V23" s="662"/>
      <c r="W23" s="662"/>
      <c r="AB23" s="354"/>
      <c r="AC23" s="354"/>
      <c r="AD23" s="532"/>
      <c r="AE23" s="3335"/>
      <c r="AF23" s="3335"/>
      <c r="AG23" s="3335"/>
      <c r="AH23" s="3335"/>
      <c r="AI23" s="3335"/>
      <c r="AJ23" s="3335"/>
      <c r="AK23" s="3335"/>
      <c r="AL23" s="3335"/>
      <c r="AM23" s="3335"/>
      <c r="AN23" s="3335"/>
      <c r="AO23" s="3335"/>
      <c r="AP23" s="3335"/>
      <c r="AQ23" s="4706"/>
      <c r="AR23" s="52"/>
      <c r="AS23" s="95"/>
      <c r="AT23" s="3046"/>
      <c r="AU23" s="3046"/>
      <c r="AV23" s="3046"/>
      <c r="AW23" s="3046"/>
      <c r="AX23" s="3046"/>
      <c r="AY23" s="3046"/>
      <c r="AZ23" s="3046"/>
      <c r="BA23" s="3046"/>
      <c r="BB23" s="3046"/>
      <c r="BC23" s="3046"/>
      <c r="BD23" s="3046"/>
      <c r="BE23" s="3046"/>
      <c r="BF23" s="3046"/>
      <c r="BG23" s="3046"/>
      <c r="BH23" s="3046"/>
      <c r="BI23" s="3046"/>
      <c r="BJ23" s="3046"/>
      <c r="BK23" s="3046"/>
      <c r="BL23" s="3046"/>
      <c r="BM23" s="3046"/>
      <c r="BN23" s="3046"/>
      <c r="BO23" s="3046"/>
      <c r="BP23" s="3046"/>
      <c r="BQ23" s="3046"/>
      <c r="BR23" s="3046"/>
      <c r="BS23" s="3046"/>
      <c r="BT23" s="3046"/>
      <c r="BU23" s="3046"/>
      <c r="BV23" s="3046"/>
      <c r="BW23" s="3046"/>
      <c r="BX23" s="3046"/>
      <c r="BY23" s="3046"/>
      <c r="BZ23" s="3046"/>
      <c r="CA23" s="3046"/>
      <c r="CB23" s="3046"/>
      <c r="CC23" s="3046"/>
      <c r="CD23" s="470"/>
    </row>
    <row r="24" spans="1:82" ht="14.1" customHeight="1">
      <c r="A24" s="42"/>
      <c r="B24" s="189"/>
      <c r="C24" s="89"/>
      <c r="D24" s="89"/>
      <c r="E24" s="663"/>
      <c r="F24" s="663"/>
      <c r="G24" s="471"/>
      <c r="H24" s="471"/>
      <c r="I24" s="471"/>
      <c r="J24" s="1097"/>
      <c r="K24" s="1097"/>
      <c r="L24" s="472"/>
      <c r="M24" s="472"/>
      <c r="N24" s="662"/>
      <c r="O24" s="662"/>
      <c r="P24" s="662"/>
      <c r="Q24" s="662"/>
      <c r="R24" s="662"/>
      <c r="S24" s="662"/>
      <c r="T24" s="662"/>
      <c r="U24" s="662"/>
      <c r="V24" s="662"/>
      <c r="W24" s="662"/>
      <c r="AB24" s="354"/>
      <c r="AC24" s="354"/>
      <c r="AD24" s="532"/>
      <c r="AE24" s="3335"/>
      <c r="AF24" s="3335"/>
      <c r="AG24" s="3335"/>
      <c r="AH24" s="3335"/>
      <c r="AI24" s="3335"/>
      <c r="AJ24" s="3335"/>
      <c r="AK24" s="3335"/>
      <c r="AL24" s="3335"/>
      <c r="AM24" s="3335"/>
      <c r="AN24" s="3335"/>
      <c r="AO24" s="3335"/>
      <c r="AP24" s="3335"/>
      <c r="AQ24" s="4706"/>
      <c r="AR24" s="52"/>
      <c r="AS24" s="95"/>
      <c r="AT24" s="3046"/>
      <c r="AU24" s="3046"/>
      <c r="AV24" s="3046"/>
      <c r="AW24" s="3046"/>
      <c r="AX24" s="3046"/>
      <c r="AY24" s="3046"/>
      <c r="AZ24" s="3046"/>
      <c r="BA24" s="3046"/>
      <c r="BB24" s="3046"/>
      <c r="BC24" s="3046"/>
      <c r="BD24" s="3046"/>
      <c r="BE24" s="3046"/>
      <c r="BF24" s="3046"/>
      <c r="BG24" s="3046"/>
      <c r="BH24" s="3046"/>
      <c r="BI24" s="3046"/>
      <c r="BJ24" s="3046"/>
      <c r="BK24" s="3046"/>
      <c r="BL24" s="3046"/>
      <c r="BM24" s="3046"/>
      <c r="BN24" s="3046"/>
      <c r="BO24" s="3046"/>
      <c r="BP24" s="3046"/>
      <c r="BQ24" s="3046"/>
      <c r="BR24" s="3046"/>
      <c r="BS24" s="3046"/>
      <c r="BT24" s="3046"/>
      <c r="BU24" s="3046"/>
      <c r="BV24" s="3046"/>
      <c r="BW24" s="3046"/>
      <c r="BX24" s="3046"/>
      <c r="BY24" s="3046"/>
      <c r="BZ24" s="3046"/>
      <c r="CA24" s="3046"/>
      <c r="CB24" s="3046"/>
      <c r="CC24" s="3046"/>
      <c r="CD24" s="470"/>
    </row>
    <row r="25" spans="1:82" ht="14.1" customHeight="1">
      <c r="A25" s="473" t="s">
        <v>596</v>
      </c>
      <c r="B25" s="474"/>
      <c r="E25" s="189"/>
      <c r="F25" s="189"/>
      <c r="G25" s="189"/>
      <c r="H25" s="189"/>
      <c r="I25" s="189"/>
      <c r="J25" s="189"/>
      <c r="K25" s="189"/>
      <c r="L25" s="189"/>
      <c r="M25" s="189"/>
      <c r="N25" s="189"/>
      <c r="O25" s="189"/>
      <c r="P25" s="189"/>
      <c r="Q25" s="189"/>
      <c r="R25" s="189"/>
      <c r="S25" s="189"/>
      <c r="T25" s="45"/>
      <c r="U25" s="45"/>
      <c r="V25" s="189"/>
      <c r="W25" s="45"/>
      <c r="AB25" s="354"/>
      <c r="AC25" s="354"/>
      <c r="AD25" s="870"/>
      <c r="AE25" s="3335"/>
      <c r="AF25" s="3335"/>
      <c r="AG25" s="3335"/>
      <c r="AH25" s="3335"/>
      <c r="AI25" s="3335"/>
      <c r="AJ25" s="3335"/>
      <c r="AK25" s="3335"/>
      <c r="AL25" s="3335"/>
      <c r="AM25" s="3335"/>
      <c r="AN25" s="3335"/>
      <c r="AO25" s="3335"/>
      <c r="AP25" s="3335"/>
      <c r="AQ25" s="4706"/>
      <c r="AR25" s="52"/>
      <c r="AS25" s="95"/>
      <c r="AT25" s="3046"/>
      <c r="AU25" s="3046"/>
      <c r="AV25" s="3046"/>
      <c r="AW25" s="3046"/>
      <c r="AX25" s="3046"/>
      <c r="AY25" s="3046"/>
      <c r="AZ25" s="3046"/>
      <c r="BA25" s="3046"/>
      <c r="BB25" s="3046"/>
      <c r="BC25" s="3046"/>
      <c r="BD25" s="3046"/>
      <c r="BE25" s="3046"/>
      <c r="BF25" s="3046"/>
      <c r="BG25" s="3046"/>
      <c r="BH25" s="3046"/>
      <c r="BI25" s="3046"/>
      <c r="BJ25" s="3046"/>
      <c r="BK25" s="3046"/>
      <c r="BL25" s="3046"/>
      <c r="BM25" s="3046"/>
      <c r="BN25" s="3046"/>
      <c r="BO25" s="3046"/>
      <c r="BP25" s="3046"/>
      <c r="BQ25" s="3046"/>
      <c r="BR25" s="3046"/>
      <c r="BS25" s="3046"/>
      <c r="BT25" s="3046"/>
      <c r="BU25" s="3046"/>
      <c r="BV25" s="3046"/>
      <c r="BW25" s="3046"/>
      <c r="BX25" s="3046"/>
      <c r="BY25" s="3046"/>
      <c r="BZ25" s="3046"/>
      <c r="CA25" s="3046"/>
      <c r="CB25" s="3046"/>
      <c r="CC25" s="3046"/>
      <c r="CD25" s="470"/>
    </row>
    <row r="26" spans="1:82" ht="14.1" customHeight="1">
      <c r="A26" s="42"/>
      <c r="B26" s="43" t="s">
        <v>707</v>
      </c>
      <c r="C26" s="43"/>
      <c r="D26" s="43"/>
      <c r="E26" s="43"/>
      <c r="F26" s="43"/>
      <c r="G26" s="43"/>
      <c r="H26" s="43"/>
      <c r="I26" s="43"/>
      <c r="J26" s="43"/>
      <c r="K26" s="43"/>
      <c r="L26" s="43"/>
      <c r="M26" s="43"/>
      <c r="N26" s="43"/>
      <c r="O26" s="43"/>
      <c r="P26" s="43"/>
      <c r="Q26" s="43"/>
      <c r="R26" s="43"/>
      <c r="S26" s="43"/>
      <c r="T26" s="43"/>
      <c r="U26" s="43"/>
      <c r="V26" s="43"/>
      <c r="W26" s="232"/>
      <c r="X26" s="230"/>
      <c r="Y26" s="230"/>
      <c r="AB26" s="354"/>
      <c r="AC26" s="354"/>
      <c r="AD26" s="649"/>
      <c r="AE26" s="328"/>
      <c r="AF26" s="328"/>
      <c r="AG26" s="328"/>
      <c r="AH26" s="328"/>
      <c r="AI26" s="328"/>
      <c r="AJ26" s="328"/>
      <c r="AK26" s="328"/>
      <c r="AL26" s="328"/>
      <c r="AM26" s="328"/>
      <c r="AN26" s="328"/>
      <c r="AO26" s="328"/>
      <c r="AP26" s="328"/>
      <c r="AQ26" s="646"/>
      <c r="AR26" s="43"/>
      <c r="AS26" s="95"/>
      <c r="AT26" s="3046"/>
      <c r="AU26" s="3046"/>
      <c r="AV26" s="3046"/>
      <c r="AW26" s="3046"/>
      <c r="AX26" s="3046"/>
      <c r="AY26" s="3046"/>
      <c r="AZ26" s="3046"/>
      <c r="BA26" s="3046"/>
      <c r="BB26" s="3046"/>
      <c r="BC26" s="3046"/>
      <c r="BD26" s="3046"/>
      <c r="BE26" s="3046"/>
      <c r="BF26" s="3046"/>
      <c r="BG26" s="3046"/>
      <c r="BH26" s="3046"/>
      <c r="BI26" s="3046"/>
      <c r="BJ26" s="3046"/>
      <c r="BK26" s="3046"/>
      <c r="BL26" s="3046"/>
      <c r="BM26" s="3046"/>
      <c r="BN26" s="3046"/>
      <c r="BO26" s="3046"/>
      <c r="BP26" s="3046"/>
      <c r="BQ26" s="3046"/>
      <c r="BR26" s="3046"/>
      <c r="BS26" s="3046"/>
      <c r="BT26" s="3046"/>
      <c r="BU26" s="3046"/>
      <c r="BV26" s="3046"/>
      <c r="BW26" s="3046"/>
      <c r="BX26" s="3046"/>
      <c r="BY26" s="3046"/>
      <c r="BZ26" s="3046"/>
      <c r="CA26" s="3046"/>
      <c r="CB26" s="3046"/>
      <c r="CC26" s="3046"/>
      <c r="CD26" s="470"/>
    </row>
    <row r="27" spans="1:82" ht="13.5" customHeight="1">
      <c r="A27" s="42"/>
      <c r="B27" s="251"/>
      <c r="C27" s="252"/>
      <c r="D27" s="252"/>
      <c r="E27" s="252"/>
      <c r="F27" s="3349" t="s">
        <v>704</v>
      </c>
      <c r="G27" s="3350"/>
      <c r="H27" s="3350"/>
      <c r="I27" s="3350"/>
      <c r="J27" s="3350"/>
      <c r="K27" s="3350"/>
      <c r="L27" s="3350"/>
      <c r="M27" s="3350"/>
      <c r="N27" s="3350"/>
      <c r="O27" s="3350"/>
      <c r="P27" s="3350"/>
      <c r="Q27" s="3350"/>
      <c r="R27" s="3350"/>
      <c r="S27" s="3404"/>
      <c r="T27" s="4707" t="s">
        <v>705</v>
      </c>
      <c r="U27" s="3350"/>
      <c r="V27" s="3350"/>
      <c r="W27" s="3350"/>
      <c r="X27" s="3350"/>
      <c r="Y27" s="3350"/>
      <c r="Z27" s="3350"/>
      <c r="AA27" s="3350"/>
      <c r="AB27" s="3350"/>
      <c r="AC27" s="3350"/>
      <c r="AD27" s="3350"/>
      <c r="AE27" s="3350"/>
      <c r="AF27" s="3350"/>
      <c r="AG27" s="3351"/>
      <c r="AQ27" s="70"/>
      <c r="AS27" s="205"/>
      <c r="AT27" s="4705"/>
      <c r="AU27" s="4705"/>
      <c r="AV27" s="4705"/>
      <c r="AW27" s="4705"/>
      <c r="AX27" s="4705"/>
      <c r="AY27" s="4705"/>
      <c r="AZ27" s="4705"/>
      <c r="BA27" s="4705"/>
      <c r="BB27" s="4705"/>
      <c r="BC27" s="4705"/>
      <c r="BD27" s="4705"/>
      <c r="BE27" s="4705"/>
      <c r="BF27" s="4705"/>
      <c r="BG27" s="4705"/>
      <c r="BH27" s="4705"/>
      <c r="BI27" s="4705"/>
      <c r="BJ27" s="4705"/>
      <c r="BK27" s="4705"/>
      <c r="BL27" s="4705"/>
      <c r="BM27" s="4705"/>
      <c r="BN27" s="4705"/>
      <c r="BO27" s="4705"/>
      <c r="BP27" s="4705"/>
      <c r="BQ27" s="4705"/>
      <c r="BR27" s="4705"/>
      <c r="BS27" s="4705"/>
      <c r="BT27" s="4705"/>
      <c r="BU27" s="4705"/>
      <c r="BV27" s="4705"/>
      <c r="BW27" s="4705"/>
      <c r="BX27" s="4705"/>
      <c r="BY27" s="4705"/>
      <c r="BZ27" s="4705"/>
      <c r="CA27" s="4705"/>
      <c r="CB27" s="4705"/>
      <c r="CC27" s="4705"/>
      <c r="CD27" s="475"/>
    </row>
    <row r="28" spans="1:82" ht="13.5" customHeight="1">
      <c r="A28" s="42"/>
      <c r="B28" s="4703" t="s">
        <v>706</v>
      </c>
      <c r="C28" s="4708"/>
      <c r="D28" s="4709" t="s">
        <v>372</v>
      </c>
      <c r="E28" s="4710"/>
      <c r="F28" s="4703" t="s">
        <v>246</v>
      </c>
      <c r="G28" s="4708"/>
      <c r="H28" s="4703" t="s">
        <v>247</v>
      </c>
      <c r="I28" s="4708"/>
      <c r="J28" s="4703" t="s">
        <v>248</v>
      </c>
      <c r="K28" s="4708"/>
      <c r="L28" s="4703" t="s">
        <v>249</v>
      </c>
      <c r="M28" s="4708"/>
      <c r="N28" s="4703" t="s">
        <v>250</v>
      </c>
      <c r="O28" s="4708"/>
      <c r="P28" s="4703" t="s">
        <v>251</v>
      </c>
      <c r="Q28" s="4708"/>
      <c r="R28" s="4703" t="s">
        <v>160</v>
      </c>
      <c r="S28" s="4704"/>
      <c r="T28" s="3193" t="s">
        <v>246</v>
      </c>
      <c r="U28" s="4708"/>
      <c r="V28" s="4703" t="s">
        <v>247</v>
      </c>
      <c r="W28" s="4708"/>
      <c r="X28" s="4703" t="s">
        <v>248</v>
      </c>
      <c r="Y28" s="4708"/>
      <c r="Z28" s="4703" t="s">
        <v>249</v>
      </c>
      <c r="AA28" s="4708"/>
      <c r="AB28" s="4703" t="s">
        <v>250</v>
      </c>
      <c r="AC28" s="4708"/>
      <c r="AD28" s="4703" t="s">
        <v>251</v>
      </c>
      <c r="AE28" s="4708"/>
      <c r="AF28" s="4711" t="s">
        <v>160</v>
      </c>
      <c r="AG28" s="4712"/>
      <c r="AQ28" s="70"/>
      <c r="AS28" s="291"/>
      <c r="AT28" s="679" t="s">
        <v>686</v>
      </c>
      <c r="AU28" s="196"/>
      <c r="AV28" s="196"/>
      <c r="AW28" s="196"/>
      <c r="AX28" s="196"/>
      <c r="AY28" s="196"/>
      <c r="AZ28" s="196"/>
      <c r="BA28" s="196"/>
      <c r="BB28" s="196"/>
      <c r="BC28" s="196"/>
      <c r="BD28" s="196"/>
      <c r="BE28" s="196"/>
      <c r="BF28" s="196"/>
      <c r="BG28" s="196"/>
      <c r="BH28" s="196"/>
      <c r="BI28" s="196"/>
      <c r="BJ28" s="196"/>
      <c r="BK28" s="196"/>
      <c r="BL28" s="196"/>
      <c r="BM28" s="196"/>
      <c r="BN28" s="680"/>
      <c r="BO28" s="680"/>
      <c r="CD28" s="87"/>
    </row>
    <row r="29" spans="1:82" ht="13.5" customHeight="1">
      <c r="A29" s="42"/>
      <c r="B29" s="4669" t="s">
        <v>692</v>
      </c>
      <c r="C29" s="4670"/>
      <c r="D29" s="4673" t="s">
        <v>632</v>
      </c>
      <c r="E29" s="4674"/>
      <c r="F29" s="4688"/>
      <c r="G29" s="4689"/>
      <c r="H29" s="4690"/>
      <c r="I29" s="4691"/>
      <c r="J29" s="4688"/>
      <c r="K29" s="4689"/>
      <c r="L29" s="4690"/>
      <c r="M29" s="4691"/>
      <c r="N29" s="4688"/>
      <c r="O29" s="4689"/>
      <c r="P29" s="4690"/>
      <c r="Q29" s="4691"/>
      <c r="R29" s="4684">
        <f>SUM(L29:Q29)</f>
        <v>0</v>
      </c>
      <c r="S29" s="4685"/>
      <c r="T29" s="4686"/>
      <c r="U29" s="4665"/>
      <c r="V29" s="4678"/>
      <c r="W29" s="4679"/>
      <c r="X29" s="4681"/>
      <c r="Y29" s="4665"/>
      <c r="Z29" s="4678"/>
      <c r="AA29" s="4679"/>
      <c r="AB29" s="4681"/>
      <c r="AC29" s="4665"/>
      <c r="AD29" s="4678"/>
      <c r="AE29" s="4679"/>
      <c r="AF29" s="4684">
        <f>SUM(Z29:AE29)</f>
        <v>0</v>
      </c>
      <c r="AG29" s="4698"/>
      <c r="AQ29" s="70"/>
      <c r="AS29" s="291"/>
      <c r="AT29" s="3336" t="s">
        <v>684</v>
      </c>
      <c r="AU29" s="3336"/>
      <c r="AV29" s="3336"/>
      <c r="AW29" s="3336"/>
      <c r="AX29" s="3336"/>
      <c r="AY29" s="3336"/>
      <c r="AZ29" s="3336"/>
      <c r="BA29" s="3336"/>
      <c r="BB29" s="3336"/>
      <c r="BC29" s="3336"/>
      <c r="BD29" s="3336"/>
      <c r="BE29" s="3336"/>
      <c r="BF29" s="3336"/>
      <c r="BG29" s="3336"/>
      <c r="BH29" s="3336"/>
      <c r="BI29" s="3336"/>
      <c r="BJ29" s="3336"/>
      <c r="BK29" s="3336"/>
      <c r="BL29" s="3336"/>
      <c r="BM29" s="3336"/>
      <c r="BN29" s="3336"/>
      <c r="BO29" s="3336"/>
      <c r="BP29" s="3336"/>
      <c r="BQ29" s="3336"/>
      <c r="BR29" s="3336"/>
      <c r="BS29" s="3336"/>
      <c r="BT29" s="3336"/>
      <c r="BU29" s="3336"/>
      <c r="BV29" s="3336"/>
      <c r="BW29" s="3336"/>
      <c r="BX29" s="3336"/>
      <c r="BY29" s="3336"/>
      <c r="BZ29" s="3336"/>
      <c r="CA29" s="3336"/>
      <c r="CB29" s="3336"/>
      <c r="CC29" s="3336"/>
      <c r="CD29" s="87"/>
    </row>
    <row r="30" spans="1:82" ht="13.5" customHeight="1">
      <c r="A30" s="42"/>
      <c r="B30" s="4696"/>
      <c r="C30" s="4697"/>
      <c r="D30" s="4659" t="s">
        <v>654</v>
      </c>
      <c r="E30" s="4660"/>
      <c r="F30" s="4699"/>
      <c r="G30" s="4700"/>
      <c r="H30" s="4701"/>
      <c r="I30" s="4702"/>
      <c r="J30" s="4699"/>
      <c r="K30" s="4700"/>
      <c r="L30" s="4701"/>
      <c r="M30" s="4702"/>
      <c r="N30" s="4699"/>
      <c r="O30" s="4700"/>
      <c r="P30" s="4701"/>
      <c r="Q30" s="4702"/>
      <c r="R30" s="4682">
        <f>SUM(F30:Q30)</f>
        <v>0</v>
      </c>
      <c r="S30" s="4683"/>
      <c r="T30" s="4692"/>
      <c r="U30" s="4664"/>
      <c r="V30" s="4693"/>
      <c r="W30" s="4694"/>
      <c r="X30" s="4695"/>
      <c r="Y30" s="4664"/>
      <c r="Z30" s="4693"/>
      <c r="AA30" s="4694"/>
      <c r="AB30" s="4695"/>
      <c r="AC30" s="4664"/>
      <c r="AD30" s="4693"/>
      <c r="AE30" s="4694"/>
      <c r="AF30" s="4682">
        <f>SUM(T30:AE30)</f>
        <v>0</v>
      </c>
      <c r="AG30" s="4687"/>
      <c r="AQ30" s="70"/>
      <c r="AS30" s="95"/>
      <c r="AT30" s="3336"/>
      <c r="AU30" s="3336"/>
      <c r="AV30" s="3336"/>
      <c r="AW30" s="3336"/>
      <c r="AX30" s="3336"/>
      <c r="AY30" s="3336"/>
      <c r="AZ30" s="3336"/>
      <c r="BA30" s="3336"/>
      <c r="BB30" s="3336"/>
      <c r="BC30" s="3336"/>
      <c r="BD30" s="3336"/>
      <c r="BE30" s="3336"/>
      <c r="BF30" s="3336"/>
      <c r="BG30" s="3336"/>
      <c r="BH30" s="3336"/>
      <c r="BI30" s="3336"/>
      <c r="BJ30" s="3336"/>
      <c r="BK30" s="3336"/>
      <c r="BL30" s="3336"/>
      <c r="BM30" s="3336"/>
      <c r="BN30" s="3336"/>
      <c r="BO30" s="3336"/>
      <c r="BP30" s="3336"/>
      <c r="BQ30" s="3336"/>
      <c r="BR30" s="3336"/>
      <c r="BS30" s="3336"/>
      <c r="BT30" s="3336"/>
      <c r="BU30" s="3336"/>
      <c r="BV30" s="3336"/>
      <c r="BW30" s="3336"/>
      <c r="BX30" s="3336"/>
      <c r="BY30" s="3336"/>
      <c r="BZ30" s="3336"/>
      <c r="CA30" s="3336"/>
      <c r="CB30" s="3336"/>
      <c r="CC30" s="3336"/>
      <c r="CD30" s="87"/>
    </row>
    <row r="31" spans="1:82" ht="13.5" customHeight="1">
      <c r="A31" s="42"/>
      <c r="B31" s="4669" t="s">
        <v>693</v>
      </c>
      <c r="C31" s="4670"/>
      <c r="D31" s="4673" t="s">
        <v>632</v>
      </c>
      <c r="E31" s="4674"/>
      <c r="F31" s="4688"/>
      <c r="G31" s="4689"/>
      <c r="H31" s="4690"/>
      <c r="I31" s="4691"/>
      <c r="J31" s="4688"/>
      <c r="K31" s="4689"/>
      <c r="L31" s="4690"/>
      <c r="M31" s="4691"/>
      <c r="N31" s="4688"/>
      <c r="O31" s="4689"/>
      <c r="P31" s="4690"/>
      <c r="Q31" s="4691"/>
      <c r="R31" s="4684">
        <f>SUM(L31:Q31)</f>
        <v>0</v>
      </c>
      <c r="S31" s="4685"/>
      <c r="T31" s="4686"/>
      <c r="U31" s="4665"/>
      <c r="V31" s="4678"/>
      <c r="W31" s="4679"/>
      <c r="X31" s="4681"/>
      <c r="Y31" s="4665"/>
      <c r="Z31" s="4678"/>
      <c r="AA31" s="4679"/>
      <c r="AB31" s="4681"/>
      <c r="AC31" s="4665"/>
      <c r="AD31" s="4678"/>
      <c r="AE31" s="4679"/>
      <c r="AF31" s="4684">
        <f>SUM(Z31:AE31)</f>
        <v>0</v>
      </c>
      <c r="AG31" s="4698"/>
      <c r="AQ31" s="70"/>
      <c r="AS31" s="95"/>
      <c r="AT31" s="3336"/>
      <c r="AU31" s="3336"/>
      <c r="AV31" s="3336"/>
      <c r="AW31" s="3336"/>
      <c r="AX31" s="3336"/>
      <c r="AY31" s="3336"/>
      <c r="AZ31" s="3336"/>
      <c r="BA31" s="3336"/>
      <c r="BB31" s="3336"/>
      <c r="BC31" s="3336"/>
      <c r="BD31" s="3336"/>
      <c r="BE31" s="3336"/>
      <c r="BF31" s="3336"/>
      <c r="BG31" s="3336"/>
      <c r="BH31" s="3336"/>
      <c r="BI31" s="3336"/>
      <c r="BJ31" s="3336"/>
      <c r="BK31" s="3336"/>
      <c r="BL31" s="3336"/>
      <c r="BM31" s="3336"/>
      <c r="BN31" s="3336"/>
      <c r="BO31" s="3336"/>
      <c r="BP31" s="3336"/>
      <c r="BQ31" s="3336"/>
      <c r="BR31" s="3336"/>
      <c r="BS31" s="3336"/>
      <c r="BT31" s="3336"/>
      <c r="BU31" s="3336"/>
      <c r="BV31" s="3336"/>
      <c r="BW31" s="3336"/>
      <c r="BX31" s="3336"/>
      <c r="BY31" s="3336"/>
      <c r="BZ31" s="3336"/>
      <c r="CA31" s="3336"/>
      <c r="CB31" s="3336"/>
      <c r="CC31" s="3336"/>
      <c r="CD31" s="87"/>
    </row>
    <row r="32" spans="1:82" ht="13.5" customHeight="1">
      <c r="A32" s="42"/>
      <c r="B32" s="4696"/>
      <c r="C32" s="4697"/>
      <c r="D32" s="4659" t="s">
        <v>654</v>
      </c>
      <c r="E32" s="4660"/>
      <c r="F32" s="4699"/>
      <c r="G32" s="4700"/>
      <c r="H32" s="4701"/>
      <c r="I32" s="4702"/>
      <c r="J32" s="4699"/>
      <c r="K32" s="4700"/>
      <c r="L32" s="4701"/>
      <c r="M32" s="4702"/>
      <c r="N32" s="4699"/>
      <c r="O32" s="4700"/>
      <c r="P32" s="4701"/>
      <c r="Q32" s="4702"/>
      <c r="R32" s="4682">
        <f>SUM(F32:Q32)</f>
        <v>0</v>
      </c>
      <c r="S32" s="4683"/>
      <c r="T32" s="4692"/>
      <c r="U32" s="4664"/>
      <c r="V32" s="4693"/>
      <c r="W32" s="4694"/>
      <c r="X32" s="4695"/>
      <c r="Y32" s="4664"/>
      <c r="Z32" s="4693"/>
      <c r="AA32" s="4694"/>
      <c r="AB32" s="4695"/>
      <c r="AC32" s="4664"/>
      <c r="AD32" s="4693"/>
      <c r="AE32" s="4694"/>
      <c r="AF32" s="4682">
        <f>SUM(T32:AE32)</f>
        <v>0</v>
      </c>
      <c r="AG32" s="4687"/>
      <c r="AQ32" s="70"/>
      <c r="AS32" s="95"/>
      <c r="AT32" s="3336" t="s">
        <v>683</v>
      </c>
      <c r="AU32" s="3336"/>
      <c r="AV32" s="3336"/>
      <c r="AW32" s="3336"/>
      <c r="AX32" s="3336"/>
      <c r="AY32" s="3336"/>
      <c r="AZ32" s="3336"/>
      <c r="BA32" s="3336"/>
      <c r="BB32" s="3336"/>
      <c r="BC32" s="3336"/>
      <c r="BD32" s="3336"/>
      <c r="BE32" s="3336"/>
      <c r="BF32" s="3336"/>
      <c r="BG32" s="3336"/>
      <c r="BH32" s="3336"/>
      <c r="BI32" s="3336"/>
      <c r="BJ32" s="3336"/>
      <c r="BK32" s="3336"/>
      <c r="BL32" s="3336"/>
      <c r="BM32" s="3336"/>
      <c r="BN32" s="3336"/>
      <c r="BO32" s="3336"/>
      <c r="BP32" s="3336"/>
      <c r="BQ32" s="3336"/>
      <c r="BR32" s="3336"/>
      <c r="BS32" s="3336"/>
      <c r="BT32" s="3336"/>
      <c r="BU32" s="3336"/>
      <c r="BV32" s="3336"/>
      <c r="BW32" s="3336"/>
      <c r="BX32" s="3336"/>
      <c r="BY32" s="3336"/>
      <c r="BZ32" s="3336"/>
      <c r="CA32" s="3336"/>
      <c r="CB32" s="3336"/>
      <c r="CC32" s="3336"/>
      <c r="CD32" s="87"/>
    </row>
    <row r="33" spans="1:82" ht="13.5" customHeight="1">
      <c r="A33" s="42"/>
      <c r="B33" s="4669" t="s">
        <v>694</v>
      </c>
      <c r="C33" s="4670"/>
      <c r="D33" s="4673" t="s">
        <v>632</v>
      </c>
      <c r="E33" s="4674"/>
      <c r="F33" s="4688"/>
      <c r="G33" s="4689"/>
      <c r="H33" s="4690"/>
      <c r="I33" s="4691"/>
      <c r="J33" s="4688"/>
      <c r="K33" s="4689"/>
      <c r="L33" s="4690"/>
      <c r="M33" s="4691"/>
      <c r="N33" s="4688"/>
      <c r="O33" s="4689"/>
      <c r="P33" s="4690"/>
      <c r="Q33" s="4691"/>
      <c r="R33" s="4684">
        <f>SUM(L33:Q33)</f>
        <v>0</v>
      </c>
      <c r="S33" s="4685"/>
      <c r="T33" s="4686"/>
      <c r="U33" s="4665"/>
      <c r="V33" s="4678"/>
      <c r="W33" s="4679"/>
      <c r="X33" s="4681"/>
      <c r="Y33" s="4665"/>
      <c r="Z33" s="4678"/>
      <c r="AA33" s="4679"/>
      <c r="AB33" s="4681"/>
      <c r="AC33" s="4665"/>
      <c r="AD33" s="4678"/>
      <c r="AE33" s="4679"/>
      <c r="AF33" s="4684">
        <f>SUM(Z33:AE33)</f>
        <v>0</v>
      </c>
      <c r="AG33" s="4698"/>
      <c r="AQ33" s="70"/>
      <c r="AS33" s="95"/>
      <c r="AT33" s="3336"/>
      <c r="AU33" s="3336"/>
      <c r="AV33" s="3336"/>
      <c r="AW33" s="3336"/>
      <c r="AX33" s="3336"/>
      <c r="AY33" s="3336"/>
      <c r="AZ33" s="3336"/>
      <c r="BA33" s="3336"/>
      <c r="BB33" s="3336"/>
      <c r="BC33" s="3336"/>
      <c r="BD33" s="3336"/>
      <c r="BE33" s="3336"/>
      <c r="BF33" s="3336"/>
      <c r="BG33" s="3336"/>
      <c r="BH33" s="3336"/>
      <c r="BI33" s="3336"/>
      <c r="BJ33" s="3336"/>
      <c r="BK33" s="3336"/>
      <c r="BL33" s="3336"/>
      <c r="BM33" s="3336"/>
      <c r="BN33" s="3336"/>
      <c r="BO33" s="3336"/>
      <c r="BP33" s="3336"/>
      <c r="BQ33" s="3336"/>
      <c r="BR33" s="3336"/>
      <c r="BS33" s="3336"/>
      <c r="BT33" s="3336"/>
      <c r="BU33" s="3336"/>
      <c r="BV33" s="3336"/>
      <c r="BW33" s="3336"/>
      <c r="BX33" s="3336"/>
      <c r="BY33" s="3336"/>
      <c r="BZ33" s="3336"/>
      <c r="CA33" s="3336"/>
      <c r="CB33" s="3336"/>
      <c r="CC33" s="3336"/>
      <c r="CD33" s="87"/>
    </row>
    <row r="34" spans="1:82" ht="13.5" customHeight="1">
      <c r="A34" s="42"/>
      <c r="B34" s="4696"/>
      <c r="C34" s="4697"/>
      <c r="D34" s="4659" t="s">
        <v>654</v>
      </c>
      <c r="E34" s="4660"/>
      <c r="F34" s="4699"/>
      <c r="G34" s="4700"/>
      <c r="H34" s="4701"/>
      <c r="I34" s="4702"/>
      <c r="J34" s="4699"/>
      <c r="K34" s="4700"/>
      <c r="L34" s="4701"/>
      <c r="M34" s="4702"/>
      <c r="N34" s="4699"/>
      <c r="O34" s="4700"/>
      <c r="P34" s="4701"/>
      <c r="Q34" s="4702"/>
      <c r="R34" s="4682">
        <f>SUM(F34:Q34)</f>
        <v>0</v>
      </c>
      <c r="S34" s="4683"/>
      <c r="T34" s="4692"/>
      <c r="U34" s="4664"/>
      <c r="V34" s="4693"/>
      <c r="W34" s="4694"/>
      <c r="X34" s="4695"/>
      <c r="Y34" s="4664"/>
      <c r="Z34" s="4693"/>
      <c r="AA34" s="4694"/>
      <c r="AB34" s="4695"/>
      <c r="AC34" s="4664"/>
      <c r="AD34" s="4693"/>
      <c r="AE34" s="4694"/>
      <c r="AF34" s="4682">
        <f>SUM(T34:AE34)</f>
        <v>0</v>
      </c>
      <c r="AG34" s="4687"/>
      <c r="AQ34" s="70"/>
      <c r="AS34" s="95"/>
      <c r="AT34" s="3336"/>
      <c r="AU34" s="3336"/>
      <c r="AV34" s="3336"/>
      <c r="AW34" s="3336"/>
      <c r="AX34" s="3336"/>
      <c r="AY34" s="3336"/>
      <c r="AZ34" s="3336"/>
      <c r="BA34" s="3336"/>
      <c r="BB34" s="3336"/>
      <c r="BC34" s="3336"/>
      <c r="BD34" s="3336"/>
      <c r="BE34" s="3336"/>
      <c r="BF34" s="3336"/>
      <c r="BG34" s="3336"/>
      <c r="BH34" s="3336"/>
      <c r="BI34" s="3336"/>
      <c r="BJ34" s="3336"/>
      <c r="BK34" s="3336"/>
      <c r="BL34" s="3336"/>
      <c r="BM34" s="3336"/>
      <c r="BN34" s="3336"/>
      <c r="BO34" s="3336"/>
      <c r="BP34" s="3336"/>
      <c r="BQ34" s="3336"/>
      <c r="BR34" s="3336"/>
      <c r="BS34" s="3336"/>
      <c r="BT34" s="3336"/>
      <c r="BU34" s="3336"/>
      <c r="BV34" s="3336"/>
      <c r="BW34" s="3336"/>
      <c r="BX34" s="3336"/>
      <c r="BY34" s="3336"/>
      <c r="BZ34" s="3336"/>
      <c r="CA34" s="3336"/>
      <c r="CB34" s="3336"/>
      <c r="CC34" s="3336"/>
      <c r="CD34" s="87"/>
    </row>
    <row r="35" spans="1:82" ht="13.5" customHeight="1">
      <c r="A35" s="42"/>
      <c r="B35" s="4669" t="s">
        <v>695</v>
      </c>
      <c r="C35" s="4670"/>
      <c r="D35" s="4673" t="s">
        <v>632</v>
      </c>
      <c r="E35" s="4674"/>
      <c r="F35" s="4688"/>
      <c r="G35" s="4689"/>
      <c r="H35" s="4690"/>
      <c r="I35" s="4691"/>
      <c r="J35" s="4688"/>
      <c r="K35" s="4689"/>
      <c r="L35" s="4690"/>
      <c r="M35" s="4691"/>
      <c r="N35" s="4688"/>
      <c r="O35" s="4689"/>
      <c r="P35" s="4690"/>
      <c r="Q35" s="4691"/>
      <c r="R35" s="4658">
        <f>SUM(L35:Q35)</f>
        <v>0</v>
      </c>
      <c r="S35" s="4677"/>
      <c r="T35" s="4680"/>
      <c r="U35" s="4665"/>
      <c r="V35" s="4678"/>
      <c r="W35" s="4679"/>
      <c r="X35" s="4681"/>
      <c r="Y35" s="4665"/>
      <c r="Z35" s="4678"/>
      <c r="AA35" s="4679"/>
      <c r="AB35" s="4666"/>
      <c r="AC35" s="4666"/>
      <c r="AD35" s="4667"/>
      <c r="AE35" s="4667"/>
      <c r="AF35" s="4658">
        <f>SUM(Z35:AE35)</f>
        <v>0</v>
      </c>
      <c r="AG35" s="4658"/>
      <c r="AQ35" s="70"/>
      <c r="AS35" s="205"/>
      <c r="AT35" s="230"/>
      <c r="AU35" s="230"/>
      <c r="AV35" s="230"/>
      <c r="AW35" s="230"/>
      <c r="AX35" s="230"/>
      <c r="AY35" s="230"/>
      <c r="AZ35" s="230"/>
      <c r="BA35" s="230"/>
      <c r="BB35" s="230"/>
      <c r="BC35" s="230"/>
      <c r="BD35" s="230"/>
      <c r="BE35" s="230"/>
      <c r="BF35" s="230"/>
      <c r="BG35" s="230"/>
      <c r="BH35" s="230"/>
      <c r="BI35" s="230"/>
      <c r="BJ35" s="1176"/>
      <c r="BK35" s="230"/>
      <c r="BL35" s="230"/>
      <c r="BM35" s="230"/>
      <c r="BN35" s="230"/>
      <c r="BO35" s="230"/>
      <c r="BP35" s="230"/>
      <c r="BQ35" s="230"/>
      <c r="BR35" s="230"/>
      <c r="BS35" s="230"/>
      <c r="BT35" s="230"/>
      <c r="BU35" s="230"/>
      <c r="BV35" s="230"/>
      <c r="BW35" s="230"/>
      <c r="BX35" s="230"/>
      <c r="BY35" s="230"/>
      <c r="BZ35" s="230"/>
      <c r="CA35" s="230"/>
      <c r="CB35" s="230"/>
      <c r="CC35" s="230"/>
      <c r="CD35" s="267"/>
    </row>
    <row r="36" spans="1:82" ht="13.5" customHeight="1">
      <c r="A36" s="42"/>
      <c r="B36" s="4671"/>
      <c r="C36" s="4672"/>
      <c r="D36" s="4659" t="s">
        <v>654</v>
      </c>
      <c r="E36" s="4660"/>
      <c r="F36" s="4661"/>
      <c r="G36" s="4661"/>
      <c r="H36" s="4662"/>
      <c r="I36" s="4662"/>
      <c r="J36" s="4661"/>
      <c r="K36" s="4661"/>
      <c r="L36" s="4662"/>
      <c r="M36" s="4662"/>
      <c r="N36" s="4661"/>
      <c r="O36" s="4661"/>
      <c r="P36" s="4662"/>
      <c r="Q36" s="4662"/>
      <c r="R36" s="4657">
        <f>SUM(F36:Q36)</f>
        <v>0</v>
      </c>
      <c r="S36" s="4663"/>
      <c r="T36" s="4664"/>
      <c r="U36" s="4656"/>
      <c r="V36" s="4655"/>
      <c r="W36" s="4655"/>
      <c r="X36" s="4656"/>
      <c r="Y36" s="4656"/>
      <c r="Z36" s="4655"/>
      <c r="AA36" s="4655"/>
      <c r="AB36" s="4656"/>
      <c r="AC36" s="4656"/>
      <c r="AD36" s="4655"/>
      <c r="AE36" s="4655"/>
      <c r="AF36" s="4657">
        <f>SUM(T36:AE36)</f>
        <v>0</v>
      </c>
      <c r="AG36" s="4657"/>
      <c r="AQ36" s="70"/>
      <c r="BJ36" s="37"/>
    </row>
    <row r="37" spans="1:82" ht="13.5" customHeight="1">
      <c r="A37" s="42"/>
      <c r="B37" s="4669" t="s">
        <v>696</v>
      </c>
      <c r="C37" s="4670"/>
      <c r="D37" s="4673" t="s">
        <v>632</v>
      </c>
      <c r="E37" s="4674"/>
      <c r="F37" s="4675"/>
      <c r="G37" s="4675"/>
      <c r="H37" s="4676"/>
      <c r="I37" s="4676"/>
      <c r="J37" s="4675"/>
      <c r="K37" s="4675"/>
      <c r="L37" s="4676"/>
      <c r="M37" s="4676"/>
      <c r="N37" s="4675"/>
      <c r="O37" s="4675"/>
      <c r="P37" s="4676"/>
      <c r="Q37" s="4676"/>
      <c r="R37" s="4658">
        <f>SUM(L37:Q37)</f>
        <v>0</v>
      </c>
      <c r="S37" s="4677"/>
      <c r="T37" s="4665"/>
      <c r="U37" s="4666"/>
      <c r="V37" s="4667"/>
      <c r="W37" s="4667"/>
      <c r="X37" s="4666"/>
      <c r="Y37" s="4666"/>
      <c r="Z37" s="4678"/>
      <c r="AA37" s="4679"/>
      <c r="AB37" s="4666"/>
      <c r="AC37" s="4666"/>
      <c r="AD37" s="4667"/>
      <c r="AE37" s="4667"/>
      <c r="AF37" s="4658">
        <f>SUM(Z37:AE37)</f>
        <v>0</v>
      </c>
      <c r="AG37" s="4658"/>
      <c r="AQ37" s="70"/>
      <c r="BJ37" s="37"/>
    </row>
    <row r="38" spans="1:82" ht="13.5" customHeight="1">
      <c r="A38" s="42"/>
      <c r="B38" s="4671"/>
      <c r="C38" s="4672"/>
      <c r="D38" s="4659" t="s">
        <v>654</v>
      </c>
      <c r="E38" s="4660"/>
      <c r="F38" s="4661"/>
      <c r="G38" s="4661"/>
      <c r="H38" s="4662"/>
      <c r="I38" s="4662"/>
      <c r="J38" s="4661"/>
      <c r="K38" s="4661"/>
      <c r="L38" s="4662"/>
      <c r="M38" s="4662"/>
      <c r="N38" s="4661"/>
      <c r="O38" s="4661"/>
      <c r="P38" s="4662"/>
      <c r="Q38" s="4662"/>
      <c r="R38" s="4657">
        <f>SUM(F38:Q38)</f>
        <v>0</v>
      </c>
      <c r="S38" s="4663"/>
      <c r="T38" s="4664"/>
      <c r="U38" s="4656"/>
      <c r="V38" s="4655"/>
      <c r="W38" s="4655"/>
      <c r="X38" s="4656"/>
      <c r="Y38" s="4656"/>
      <c r="Z38" s="4655"/>
      <c r="AA38" s="4655"/>
      <c r="AB38" s="4656"/>
      <c r="AC38" s="4656"/>
      <c r="AD38" s="4655"/>
      <c r="AE38" s="4655"/>
      <c r="AF38" s="4657">
        <f>SUM(T38:AE38)</f>
        <v>0</v>
      </c>
      <c r="AG38" s="4657"/>
      <c r="AQ38" s="70"/>
      <c r="BJ38" s="37"/>
    </row>
    <row r="39" spans="1:82" ht="13.5" customHeight="1">
      <c r="A39" s="42"/>
      <c r="B39" s="4669" t="s">
        <v>697</v>
      </c>
      <c r="C39" s="4670"/>
      <c r="D39" s="4673" t="s">
        <v>632</v>
      </c>
      <c r="E39" s="4674"/>
      <c r="F39" s="4675"/>
      <c r="G39" s="4675"/>
      <c r="H39" s="4676"/>
      <c r="I39" s="4676"/>
      <c r="J39" s="4675"/>
      <c r="K39" s="4675"/>
      <c r="L39" s="4676"/>
      <c r="M39" s="4676"/>
      <c r="N39" s="4675"/>
      <c r="O39" s="4675"/>
      <c r="P39" s="4676"/>
      <c r="Q39" s="4676"/>
      <c r="R39" s="4658">
        <f>SUM(L39:Q39)</f>
        <v>0</v>
      </c>
      <c r="S39" s="4677"/>
      <c r="T39" s="4665"/>
      <c r="U39" s="4666"/>
      <c r="V39" s="4667"/>
      <c r="W39" s="4667"/>
      <c r="X39" s="4666"/>
      <c r="Y39" s="4666"/>
      <c r="Z39" s="4678"/>
      <c r="AA39" s="4679"/>
      <c r="AB39" s="4666"/>
      <c r="AC39" s="4666"/>
      <c r="AD39" s="4667"/>
      <c r="AE39" s="4667"/>
      <c r="AF39" s="4658">
        <f>SUM(Z39:AE39)</f>
        <v>0</v>
      </c>
      <c r="AG39" s="4658"/>
      <c r="AQ39" s="70"/>
      <c r="BJ39" s="37"/>
    </row>
    <row r="40" spans="1:82" ht="13.5" customHeight="1">
      <c r="A40" s="42"/>
      <c r="B40" s="4671"/>
      <c r="C40" s="4672"/>
      <c r="D40" s="4659" t="s">
        <v>654</v>
      </c>
      <c r="E40" s="4660"/>
      <c r="F40" s="4661"/>
      <c r="G40" s="4661"/>
      <c r="H40" s="4662"/>
      <c r="I40" s="4662"/>
      <c r="J40" s="4661"/>
      <c r="K40" s="4661"/>
      <c r="L40" s="4662"/>
      <c r="M40" s="4662"/>
      <c r="N40" s="4661"/>
      <c r="O40" s="4661"/>
      <c r="P40" s="4662"/>
      <c r="Q40" s="4662"/>
      <c r="R40" s="4657">
        <f>SUM(F40:Q40)</f>
        <v>0</v>
      </c>
      <c r="S40" s="4663"/>
      <c r="T40" s="4664"/>
      <c r="U40" s="4656"/>
      <c r="V40" s="4655"/>
      <c r="W40" s="4655"/>
      <c r="X40" s="4656"/>
      <c r="Y40" s="4656"/>
      <c r="Z40" s="4655"/>
      <c r="AA40" s="4655"/>
      <c r="AB40" s="4656"/>
      <c r="AC40" s="4656"/>
      <c r="AD40" s="4655"/>
      <c r="AE40" s="4655"/>
      <c r="AF40" s="4657">
        <f>SUM(T40:AE40)</f>
        <v>0</v>
      </c>
      <c r="AG40" s="4657"/>
      <c r="AQ40" s="70"/>
      <c r="BJ40" s="37"/>
    </row>
    <row r="41" spans="1:82" ht="13.5" customHeight="1">
      <c r="A41" s="42"/>
      <c r="B41" s="4669" t="s">
        <v>698</v>
      </c>
      <c r="C41" s="4670"/>
      <c r="D41" s="4673" t="s">
        <v>632</v>
      </c>
      <c r="E41" s="4674"/>
      <c r="F41" s="4675"/>
      <c r="G41" s="4675"/>
      <c r="H41" s="4676"/>
      <c r="I41" s="4676"/>
      <c r="J41" s="4675"/>
      <c r="K41" s="4675"/>
      <c r="L41" s="4676"/>
      <c r="M41" s="4676"/>
      <c r="N41" s="4675"/>
      <c r="O41" s="4675"/>
      <c r="P41" s="4676"/>
      <c r="Q41" s="4676"/>
      <c r="R41" s="4658">
        <f>SUM(L41:Q41)</f>
        <v>0</v>
      </c>
      <c r="S41" s="4677"/>
      <c r="T41" s="4665"/>
      <c r="U41" s="4666"/>
      <c r="V41" s="4667"/>
      <c r="W41" s="4667"/>
      <c r="X41" s="4666"/>
      <c r="Y41" s="4666"/>
      <c r="Z41" s="4678"/>
      <c r="AA41" s="4679"/>
      <c r="AB41" s="4666"/>
      <c r="AC41" s="4666"/>
      <c r="AD41" s="4667"/>
      <c r="AE41" s="4667"/>
      <c r="AF41" s="4658">
        <f>SUM(Z41:AE41)</f>
        <v>0</v>
      </c>
      <c r="AG41" s="4658"/>
      <c r="AQ41" s="70"/>
      <c r="BJ41" s="37"/>
    </row>
    <row r="42" spans="1:82" ht="13.5" customHeight="1">
      <c r="A42" s="42"/>
      <c r="B42" s="4671"/>
      <c r="C42" s="4672"/>
      <c r="D42" s="4659" t="s">
        <v>654</v>
      </c>
      <c r="E42" s="4660"/>
      <c r="F42" s="4661"/>
      <c r="G42" s="4661"/>
      <c r="H42" s="4662"/>
      <c r="I42" s="4662"/>
      <c r="J42" s="4661"/>
      <c r="K42" s="4661"/>
      <c r="L42" s="4662"/>
      <c r="M42" s="4662"/>
      <c r="N42" s="4661"/>
      <c r="O42" s="4661"/>
      <c r="P42" s="4662"/>
      <c r="Q42" s="4662"/>
      <c r="R42" s="4657">
        <f>SUM(F42:Q42)</f>
        <v>0</v>
      </c>
      <c r="S42" s="4663"/>
      <c r="T42" s="4664"/>
      <c r="U42" s="4656"/>
      <c r="V42" s="4655"/>
      <c r="W42" s="4655"/>
      <c r="X42" s="4656"/>
      <c r="Y42" s="4656"/>
      <c r="Z42" s="4655"/>
      <c r="AA42" s="4655"/>
      <c r="AB42" s="4656"/>
      <c r="AC42" s="4656"/>
      <c r="AD42" s="4655"/>
      <c r="AE42" s="4655"/>
      <c r="AF42" s="4657">
        <f>SUM(T42:AE42)</f>
        <v>0</v>
      </c>
      <c r="AG42" s="4657"/>
      <c r="AQ42" s="70"/>
      <c r="BJ42" s="37"/>
    </row>
    <row r="43" spans="1:82" ht="13.5" customHeight="1">
      <c r="A43" s="42"/>
      <c r="B43" s="4669" t="s">
        <v>699</v>
      </c>
      <c r="C43" s="4670"/>
      <c r="D43" s="4673" t="s">
        <v>632</v>
      </c>
      <c r="E43" s="4674"/>
      <c r="F43" s="4675"/>
      <c r="G43" s="4675"/>
      <c r="H43" s="4676"/>
      <c r="I43" s="4676"/>
      <c r="J43" s="4675"/>
      <c r="K43" s="4675"/>
      <c r="L43" s="4676"/>
      <c r="M43" s="4676"/>
      <c r="N43" s="4675"/>
      <c r="O43" s="4675"/>
      <c r="P43" s="4676"/>
      <c r="Q43" s="4676"/>
      <c r="R43" s="4658">
        <f>SUM(L43:Q43)</f>
        <v>0</v>
      </c>
      <c r="S43" s="4677"/>
      <c r="T43" s="4665"/>
      <c r="U43" s="4666"/>
      <c r="V43" s="4667"/>
      <c r="W43" s="4667"/>
      <c r="X43" s="4666"/>
      <c r="Y43" s="4666"/>
      <c r="Z43" s="4678"/>
      <c r="AA43" s="4679"/>
      <c r="AB43" s="4666"/>
      <c r="AC43" s="4666"/>
      <c r="AD43" s="4667"/>
      <c r="AE43" s="4667"/>
      <c r="AF43" s="4658">
        <f>SUM(Z43:AE43)</f>
        <v>0</v>
      </c>
      <c r="AG43" s="4658"/>
      <c r="AQ43" s="70"/>
      <c r="BJ43" s="37"/>
    </row>
    <row r="44" spans="1:82" ht="13.5" customHeight="1">
      <c r="A44" s="42"/>
      <c r="B44" s="4671"/>
      <c r="C44" s="4672"/>
      <c r="D44" s="4659" t="s">
        <v>654</v>
      </c>
      <c r="E44" s="4660"/>
      <c r="F44" s="4661"/>
      <c r="G44" s="4661"/>
      <c r="H44" s="4662"/>
      <c r="I44" s="4662"/>
      <c r="J44" s="4661"/>
      <c r="K44" s="4661"/>
      <c r="L44" s="4662"/>
      <c r="M44" s="4662"/>
      <c r="N44" s="4661"/>
      <c r="O44" s="4661"/>
      <c r="P44" s="4662"/>
      <c r="Q44" s="4662"/>
      <c r="R44" s="4657">
        <f>SUM(F44:Q44)</f>
        <v>0</v>
      </c>
      <c r="S44" s="4663"/>
      <c r="T44" s="4664"/>
      <c r="U44" s="4656"/>
      <c r="V44" s="4655"/>
      <c r="W44" s="4655"/>
      <c r="X44" s="4656"/>
      <c r="Y44" s="4656"/>
      <c r="Z44" s="4655"/>
      <c r="AA44" s="4655"/>
      <c r="AB44" s="4656"/>
      <c r="AC44" s="4656"/>
      <c r="AD44" s="4655"/>
      <c r="AE44" s="4655"/>
      <c r="AF44" s="4657">
        <f>SUM(T44:AE44)</f>
        <v>0</v>
      </c>
      <c r="AG44" s="4657"/>
      <c r="AQ44" s="70"/>
      <c r="BJ44" s="37"/>
    </row>
    <row r="45" spans="1:82" ht="13.5" customHeight="1">
      <c r="A45" s="42"/>
      <c r="B45" s="4669" t="s">
        <v>700</v>
      </c>
      <c r="C45" s="4670"/>
      <c r="D45" s="4673" t="s">
        <v>632</v>
      </c>
      <c r="E45" s="4674"/>
      <c r="F45" s="4675"/>
      <c r="G45" s="4675"/>
      <c r="H45" s="4676"/>
      <c r="I45" s="4676"/>
      <c r="J45" s="4675"/>
      <c r="K45" s="4675"/>
      <c r="L45" s="4676"/>
      <c r="M45" s="4676"/>
      <c r="N45" s="4675"/>
      <c r="O45" s="4675"/>
      <c r="P45" s="4676"/>
      <c r="Q45" s="4676"/>
      <c r="R45" s="4658">
        <f>SUM(L45:Q45)</f>
        <v>0</v>
      </c>
      <c r="S45" s="4677"/>
      <c r="T45" s="4665"/>
      <c r="U45" s="4666"/>
      <c r="V45" s="4667"/>
      <c r="W45" s="4667"/>
      <c r="X45" s="4666"/>
      <c r="Y45" s="4666"/>
      <c r="Z45" s="4667"/>
      <c r="AA45" s="4667"/>
      <c r="AB45" s="4666"/>
      <c r="AC45" s="4666"/>
      <c r="AD45" s="4667"/>
      <c r="AE45" s="4667"/>
      <c r="AF45" s="4658">
        <f>SUM(Z45:AE45)</f>
        <v>0</v>
      </c>
      <c r="AG45" s="4658"/>
      <c r="AQ45" s="476"/>
      <c r="AR45" s="477"/>
      <c r="BJ45" s="37"/>
    </row>
    <row r="46" spans="1:82" ht="13.5" customHeight="1">
      <c r="A46" s="42"/>
      <c r="B46" s="4671"/>
      <c r="C46" s="4672"/>
      <c r="D46" s="4659" t="s">
        <v>654</v>
      </c>
      <c r="E46" s="4660"/>
      <c r="F46" s="4661"/>
      <c r="G46" s="4661"/>
      <c r="H46" s="4662"/>
      <c r="I46" s="4662"/>
      <c r="J46" s="4661"/>
      <c r="K46" s="4661"/>
      <c r="L46" s="4662"/>
      <c r="M46" s="4662"/>
      <c r="N46" s="4661"/>
      <c r="O46" s="4661"/>
      <c r="P46" s="4662"/>
      <c r="Q46" s="4662"/>
      <c r="R46" s="4657">
        <f>SUM(F46:Q46)</f>
        <v>0</v>
      </c>
      <c r="S46" s="4663"/>
      <c r="T46" s="4664"/>
      <c r="U46" s="4656"/>
      <c r="V46" s="4655"/>
      <c r="W46" s="4655"/>
      <c r="X46" s="4656"/>
      <c r="Y46" s="4656"/>
      <c r="Z46" s="4655"/>
      <c r="AA46" s="4655"/>
      <c r="AB46" s="4656"/>
      <c r="AC46" s="4656"/>
      <c r="AD46" s="4655"/>
      <c r="AE46" s="4655"/>
      <c r="AF46" s="4657">
        <f>SUM(T46:AE46)</f>
        <v>0</v>
      </c>
      <c r="AG46" s="4657"/>
      <c r="AQ46" s="41"/>
      <c r="AR46" s="43"/>
      <c r="BJ46" s="37"/>
    </row>
    <row r="47" spans="1:82" ht="13.5" customHeight="1">
      <c r="A47" s="38"/>
      <c r="B47" s="4669" t="s">
        <v>701</v>
      </c>
      <c r="C47" s="4670"/>
      <c r="D47" s="4673" t="s">
        <v>632</v>
      </c>
      <c r="E47" s="4674"/>
      <c r="F47" s="4675"/>
      <c r="G47" s="4675"/>
      <c r="H47" s="4676"/>
      <c r="I47" s="4676"/>
      <c r="J47" s="4675"/>
      <c r="K47" s="4675"/>
      <c r="L47" s="4676"/>
      <c r="M47" s="4676"/>
      <c r="N47" s="4675"/>
      <c r="O47" s="4675"/>
      <c r="P47" s="4676"/>
      <c r="Q47" s="4676"/>
      <c r="R47" s="4658">
        <f>SUM(L47:Q47)</f>
        <v>0</v>
      </c>
      <c r="S47" s="4677"/>
      <c r="T47" s="4665"/>
      <c r="U47" s="4666"/>
      <c r="V47" s="4667"/>
      <c r="W47" s="4667"/>
      <c r="X47" s="4666"/>
      <c r="Y47" s="4666"/>
      <c r="Z47" s="4667"/>
      <c r="AA47" s="4667"/>
      <c r="AB47" s="4666"/>
      <c r="AC47" s="4666"/>
      <c r="AD47" s="4667"/>
      <c r="AE47" s="4667"/>
      <c r="AF47" s="4658">
        <f>SUM(Z47:AE47)</f>
        <v>0</v>
      </c>
      <c r="AG47" s="4658"/>
      <c r="AQ47" s="70"/>
      <c r="BJ47" s="37"/>
    </row>
    <row r="48" spans="1:82" ht="13.5" customHeight="1">
      <c r="A48" s="42"/>
      <c r="B48" s="4671"/>
      <c r="C48" s="4672"/>
      <c r="D48" s="4659" t="s">
        <v>654</v>
      </c>
      <c r="E48" s="4660"/>
      <c r="F48" s="4661"/>
      <c r="G48" s="4661"/>
      <c r="H48" s="4662"/>
      <c r="I48" s="4662"/>
      <c r="J48" s="4661"/>
      <c r="K48" s="4661"/>
      <c r="L48" s="4662"/>
      <c r="M48" s="4662"/>
      <c r="N48" s="4661"/>
      <c r="O48" s="4661"/>
      <c r="P48" s="4662"/>
      <c r="Q48" s="4662"/>
      <c r="R48" s="4657">
        <f>SUM(F48:Q48)</f>
        <v>0</v>
      </c>
      <c r="S48" s="4663"/>
      <c r="T48" s="4664"/>
      <c r="U48" s="4656"/>
      <c r="V48" s="4655"/>
      <c r="W48" s="4655"/>
      <c r="X48" s="4656"/>
      <c r="Y48" s="4656"/>
      <c r="Z48" s="4655"/>
      <c r="AA48" s="4655"/>
      <c r="AB48" s="4656"/>
      <c r="AC48" s="4656"/>
      <c r="AD48" s="4655"/>
      <c r="AE48" s="4655"/>
      <c r="AF48" s="4657">
        <f>SUM(T48:AE48)</f>
        <v>0</v>
      </c>
      <c r="AG48" s="4657"/>
      <c r="AQ48" s="70"/>
      <c r="AR48" s="43"/>
      <c r="BJ48" s="37"/>
    </row>
    <row r="49" spans="1:62" ht="13.5" customHeight="1">
      <c r="A49" s="42"/>
      <c r="B49" s="4669" t="s">
        <v>702</v>
      </c>
      <c r="C49" s="4670"/>
      <c r="D49" s="4673" t="s">
        <v>632</v>
      </c>
      <c r="E49" s="4674"/>
      <c r="F49" s="4675"/>
      <c r="G49" s="4675"/>
      <c r="H49" s="4676"/>
      <c r="I49" s="4676"/>
      <c r="J49" s="4675"/>
      <c r="K49" s="4675"/>
      <c r="L49" s="4676"/>
      <c r="M49" s="4676"/>
      <c r="N49" s="4675"/>
      <c r="O49" s="4675"/>
      <c r="P49" s="4676"/>
      <c r="Q49" s="4676"/>
      <c r="R49" s="4658">
        <f>SUM(L49:Q49)</f>
        <v>0</v>
      </c>
      <c r="S49" s="4677"/>
      <c r="T49" s="4665"/>
      <c r="U49" s="4666"/>
      <c r="V49" s="4667"/>
      <c r="W49" s="4667"/>
      <c r="X49" s="4666"/>
      <c r="Y49" s="4666"/>
      <c r="Z49" s="4667"/>
      <c r="AA49" s="4667"/>
      <c r="AB49" s="4666"/>
      <c r="AC49" s="4666"/>
      <c r="AD49" s="4667"/>
      <c r="AE49" s="4667"/>
      <c r="AF49" s="4658">
        <f>SUM(Z49:AE49)</f>
        <v>0</v>
      </c>
      <c r="AG49" s="4658"/>
      <c r="AQ49" s="70"/>
      <c r="BJ49" s="37"/>
    </row>
    <row r="50" spans="1:62" ht="13.5" customHeight="1">
      <c r="A50" s="42"/>
      <c r="B50" s="4671"/>
      <c r="C50" s="4672"/>
      <c r="D50" s="4659" t="s">
        <v>654</v>
      </c>
      <c r="E50" s="4660"/>
      <c r="F50" s="4661"/>
      <c r="G50" s="4661"/>
      <c r="H50" s="4662"/>
      <c r="I50" s="4662"/>
      <c r="J50" s="4661"/>
      <c r="K50" s="4661"/>
      <c r="L50" s="4662"/>
      <c r="M50" s="4662"/>
      <c r="N50" s="4661"/>
      <c r="O50" s="4661"/>
      <c r="P50" s="4662"/>
      <c r="Q50" s="4662"/>
      <c r="R50" s="4657">
        <f>SUM(F50:Q50)</f>
        <v>0</v>
      </c>
      <c r="S50" s="4663"/>
      <c r="T50" s="4664"/>
      <c r="U50" s="4656"/>
      <c r="V50" s="4655"/>
      <c r="W50" s="4655"/>
      <c r="X50" s="4656"/>
      <c r="Y50" s="4656"/>
      <c r="Z50" s="4655"/>
      <c r="AA50" s="4655"/>
      <c r="AB50" s="4656"/>
      <c r="AC50" s="4656"/>
      <c r="AD50" s="4655"/>
      <c r="AE50" s="4655"/>
      <c r="AF50" s="4657">
        <f>SUM(T50:AE50)</f>
        <v>0</v>
      </c>
      <c r="AG50" s="4657"/>
      <c r="AQ50" s="70"/>
      <c r="BJ50" s="37"/>
    </row>
    <row r="51" spans="1:62" ht="13.5" customHeight="1">
      <c r="A51" s="42"/>
      <c r="B51" s="4669" t="s">
        <v>703</v>
      </c>
      <c r="C51" s="4670"/>
      <c r="D51" s="4673" t="s">
        <v>632</v>
      </c>
      <c r="E51" s="4674"/>
      <c r="F51" s="4675"/>
      <c r="G51" s="4675"/>
      <c r="H51" s="4676"/>
      <c r="I51" s="4676"/>
      <c r="J51" s="4675"/>
      <c r="K51" s="4675"/>
      <c r="L51" s="4676"/>
      <c r="M51" s="4676"/>
      <c r="N51" s="4675"/>
      <c r="O51" s="4675"/>
      <c r="P51" s="4676"/>
      <c r="Q51" s="4676"/>
      <c r="R51" s="4658">
        <f>SUM(L51:Q51)</f>
        <v>0</v>
      </c>
      <c r="S51" s="4677"/>
      <c r="T51" s="4665"/>
      <c r="U51" s="4666"/>
      <c r="V51" s="4667"/>
      <c r="W51" s="4667"/>
      <c r="X51" s="4666"/>
      <c r="Y51" s="4666"/>
      <c r="Z51" s="4667"/>
      <c r="AA51" s="4667"/>
      <c r="AB51" s="4666"/>
      <c r="AC51" s="4666"/>
      <c r="AD51" s="4667"/>
      <c r="AE51" s="4667"/>
      <c r="AF51" s="4658">
        <f>SUM(Z51:AE51)</f>
        <v>0</v>
      </c>
      <c r="AG51" s="4658"/>
      <c r="AQ51" s="70"/>
      <c r="BJ51" s="37"/>
    </row>
    <row r="52" spans="1:62" ht="13.5" customHeight="1">
      <c r="A52" s="42"/>
      <c r="B52" s="4671"/>
      <c r="C52" s="4672"/>
      <c r="D52" s="4659" t="s">
        <v>654</v>
      </c>
      <c r="E52" s="4660"/>
      <c r="F52" s="4661"/>
      <c r="G52" s="4661"/>
      <c r="H52" s="4662"/>
      <c r="I52" s="4662"/>
      <c r="J52" s="4661"/>
      <c r="K52" s="4661"/>
      <c r="L52" s="4662"/>
      <c r="M52" s="4662"/>
      <c r="N52" s="4661"/>
      <c r="O52" s="4661"/>
      <c r="P52" s="4662"/>
      <c r="Q52" s="4662"/>
      <c r="R52" s="4657">
        <f>SUM(F52:Q52)</f>
        <v>0</v>
      </c>
      <c r="S52" s="4663"/>
      <c r="T52" s="4664"/>
      <c r="U52" s="4656"/>
      <c r="V52" s="4655"/>
      <c r="W52" s="4655"/>
      <c r="X52" s="4656"/>
      <c r="Y52" s="4656"/>
      <c r="Z52" s="4655"/>
      <c r="AA52" s="4655"/>
      <c r="AB52" s="4656"/>
      <c r="AC52" s="4656"/>
      <c r="AD52" s="4655"/>
      <c r="AE52" s="4655"/>
      <c r="AF52" s="4657">
        <f>SUM(T52:AE52)</f>
        <v>0</v>
      </c>
      <c r="AG52" s="4657"/>
      <c r="AQ52" s="70"/>
      <c r="BJ52" s="37"/>
    </row>
    <row r="53" spans="1:62" ht="13.5" customHeight="1">
      <c r="A53" s="42"/>
      <c r="B53" s="478"/>
      <c r="C53" s="479"/>
      <c r="D53" s="480"/>
      <c r="E53" s="481"/>
      <c r="F53" s="4652"/>
      <c r="G53" s="4652"/>
      <c r="H53" s="4653"/>
      <c r="I53" s="4653"/>
      <c r="J53" s="4652"/>
      <c r="K53" s="4652"/>
      <c r="L53" s="4653"/>
      <c r="M53" s="4653"/>
      <c r="N53" s="4653"/>
      <c r="O53" s="4653"/>
      <c r="P53" s="4653"/>
      <c r="Q53" s="4653"/>
      <c r="R53" s="4648" t="s">
        <v>711</v>
      </c>
      <c r="S53" s="4649"/>
      <c r="T53" s="4650"/>
      <c r="U53" s="4651"/>
      <c r="V53" s="4638"/>
      <c r="W53" s="4638"/>
      <c r="X53" s="4651"/>
      <c r="Y53" s="4651"/>
      <c r="Z53" s="4638"/>
      <c r="AA53" s="4638"/>
      <c r="AB53" s="4638"/>
      <c r="AC53" s="4638"/>
      <c r="AD53" s="4638"/>
      <c r="AE53" s="4638"/>
      <c r="AF53" s="4639" t="s">
        <v>712</v>
      </c>
      <c r="AG53" s="4639"/>
      <c r="AQ53" s="70"/>
      <c r="BJ53" s="37"/>
    </row>
    <row r="54" spans="1:62" ht="13.5" customHeight="1">
      <c r="A54" s="42"/>
      <c r="B54" s="4640" t="s">
        <v>223</v>
      </c>
      <c r="C54" s="4641"/>
      <c r="D54" s="4644" t="s">
        <v>632</v>
      </c>
      <c r="E54" s="4645"/>
      <c r="F54" s="4646"/>
      <c r="G54" s="4646"/>
      <c r="H54" s="4647"/>
      <c r="I54" s="4647"/>
      <c r="J54" s="4646"/>
      <c r="K54" s="4646"/>
      <c r="L54" s="4647">
        <f>SUM(L29,L31,L33,L35,L37,L39,L41,L43,L45,L47,L49,L51)</f>
        <v>0</v>
      </c>
      <c r="M54" s="4647"/>
      <c r="N54" s="4647">
        <f>SUM(N29,N31,N33,N35,N37,N39,N41,N43,N45,N47,N49,N51)</f>
        <v>0</v>
      </c>
      <c r="O54" s="4647"/>
      <c r="P54" s="4647">
        <f>SUM(P29,P31,P33,P35,P37,P39,P41,P43,P45,P47,P49,P51)</f>
        <v>0</v>
      </c>
      <c r="Q54" s="4647"/>
      <c r="R54" s="4647">
        <f>SUM(R29,R31,R33,R35,R37,R39,R41,R43,R45,R47,R49,R51)</f>
        <v>0</v>
      </c>
      <c r="S54" s="4668"/>
      <c r="T54" s="4654"/>
      <c r="U54" s="4617"/>
      <c r="V54" s="4616"/>
      <c r="W54" s="4616"/>
      <c r="X54" s="4617"/>
      <c r="Y54" s="4617"/>
      <c r="Z54" s="4616">
        <f>SUM(Z29,Z31,Z33,Z35,Z37,Z39,Z41,Z43,Z45,Z47,Z49,Z51)</f>
        <v>0</v>
      </c>
      <c r="AA54" s="4616"/>
      <c r="AB54" s="4616">
        <f>SUM(AB29,AB31,AB33,AB35,AB37,AB39,AB41,AB43,AB45,AB47,AB49,AB51)</f>
        <v>0</v>
      </c>
      <c r="AC54" s="4616"/>
      <c r="AD54" s="4616">
        <f>SUM(AD29,AD31,AD33,AD35,AD37,AD39,AD41,AD43,AD45,AD47,AD49,AD51)</f>
        <v>0</v>
      </c>
      <c r="AE54" s="4616"/>
      <c r="AF54" s="4616">
        <f>SUM(AF29,AF31,AF33,AF35,AF37,AF39,AF41,AF43,AF45,AF47,AF49,AF51)</f>
        <v>0</v>
      </c>
      <c r="AG54" s="4616"/>
      <c r="AQ54" s="70"/>
      <c r="BJ54" s="37"/>
    </row>
    <row r="55" spans="1:62" ht="13.5" customHeight="1" thickBot="1">
      <c r="A55" s="42"/>
      <c r="B55" s="4642"/>
      <c r="C55" s="4643"/>
      <c r="D55" s="4636" t="s">
        <v>654</v>
      </c>
      <c r="E55" s="4637"/>
      <c r="F55" s="4607">
        <f>SUM(F30,F32,F34,F36,F38,F40,F42,F44,F46,F48,F50,F52)</f>
        <v>0</v>
      </c>
      <c r="G55" s="4607"/>
      <c r="H55" s="4607">
        <f>SUM(H30,H32,H34,H36,H38,H40,H42,H44,H46,H48,H50,H52)</f>
        <v>0</v>
      </c>
      <c r="I55" s="4607"/>
      <c r="J55" s="4607">
        <f>SUM(J30,J32,J34,J36,J38,J40,J42,J44,J46,J48,J50,J52)</f>
        <v>0</v>
      </c>
      <c r="K55" s="4607"/>
      <c r="L55" s="4607">
        <f>SUM(L30,L32,L34,L36,L38,L40,L42,L44,L46,L48,L50,L52)</f>
        <v>0</v>
      </c>
      <c r="M55" s="4607"/>
      <c r="N55" s="4607">
        <f>SUM(N30,N32,N34,N36,N38,N40,N42,N44,N46,N48,N50,N52)</f>
        <v>0</v>
      </c>
      <c r="O55" s="4607"/>
      <c r="P55" s="4607">
        <f>SUM(P30,P32,P34,P36,P38,P40,P42,P44,P46,P48,P50,P52)</f>
        <v>0</v>
      </c>
      <c r="Q55" s="4607"/>
      <c r="R55" s="4607">
        <f>SUM(R30,R32,R34,R36,R38,R40,R42,R44,R46,R48,R50,R52)</f>
        <v>0</v>
      </c>
      <c r="S55" s="4615"/>
      <c r="T55" s="4614">
        <f>SUM(T30,T32,T34,T36,T38,T40,T42,T44,T46,T48,T50,T52)</f>
        <v>0</v>
      </c>
      <c r="U55" s="4607"/>
      <c r="V55" s="4607">
        <f>SUM(V30,V32,V34,V36,V38,V40,V42,V44,V46,V48,V50,V52)</f>
        <v>0</v>
      </c>
      <c r="W55" s="4607"/>
      <c r="X55" s="4607">
        <f>SUM(X30,X32,X34,X36,X38,X40,X42,X44,X46,X48,X50,X52)</f>
        <v>0</v>
      </c>
      <c r="Y55" s="4607"/>
      <c r="Z55" s="4607">
        <f>SUM(Z30,Z32,Z34,Z36,Z38,Z40,Z42,Z44,Z46,Z48,Z50,Z52)</f>
        <v>0</v>
      </c>
      <c r="AA55" s="4607"/>
      <c r="AB55" s="4607">
        <f>SUM(AB30,AB32,AB34,AB36,AB38,AB40,AB42,AB44,AB46,AB48,AB50,AB52)</f>
        <v>0</v>
      </c>
      <c r="AC55" s="4607"/>
      <c r="AD55" s="4607">
        <f>SUM(AD30,AD32,AD34,AD36,AD38,AD40,AD42,AD44,AD46,AD48,AD50,AD52)</f>
        <v>0</v>
      </c>
      <c r="AE55" s="4607"/>
      <c r="AF55" s="4607">
        <f>SUM(AF30,AF32,AF34,AF36,AF38,AF40,AF42,AF44,AF46,AF48,AF50,AF52)</f>
        <v>0</v>
      </c>
      <c r="AG55" s="4607"/>
      <c r="AQ55" s="70"/>
      <c r="BJ55" s="37"/>
    </row>
    <row r="56" spans="1:62" ht="13.5" customHeight="1" thickTop="1">
      <c r="A56" s="42"/>
      <c r="B56" s="4608" t="s">
        <v>710</v>
      </c>
      <c r="C56" s="4609"/>
      <c r="D56" s="4609"/>
      <c r="E56" s="4610"/>
      <c r="F56" s="4611" t="s">
        <v>715</v>
      </c>
      <c r="G56" s="4612"/>
      <c r="H56" s="4612"/>
      <c r="I56" s="4613" t="s">
        <v>716</v>
      </c>
      <c r="J56" s="4613"/>
      <c r="K56" s="4613"/>
      <c r="L56" s="4613"/>
      <c r="M56" s="4613"/>
      <c r="N56" s="4613"/>
      <c r="O56" s="4613"/>
      <c r="Q56" s="482"/>
      <c r="R56" s="482"/>
      <c r="S56" s="483"/>
      <c r="T56" s="4611" t="s">
        <v>717</v>
      </c>
      <c r="U56" s="4612"/>
      <c r="V56" s="4612"/>
      <c r="W56" s="4613" t="s">
        <v>716</v>
      </c>
      <c r="X56" s="4613"/>
      <c r="Y56" s="4613"/>
      <c r="Z56" s="4613"/>
      <c r="AA56" s="4613"/>
      <c r="AB56" s="4613"/>
      <c r="AC56" s="4613"/>
      <c r="AD56" s="484"/>
      <c r="AE56" s="484"/>
      <c r="AF56" s="484"/>
      <c r="AG56" s="485"/>
      <c r="AQ56" s="70"/>
      <c r="BJ56" s="37"/>
    </row>
    <row r="57" spans="1:62" ht="13.5" customHeight="1">
      <c r="A57" s="42"/>
      <c r="B57" s="4618" t="s">
        <v>1777</v>
      </c>
      <c r="C57" s="4619"/>
      <c r="D57" s="4622" t="s">
        <v>632</v>
      </c>
      <c r="E57" s="4623"/>
      <c r="F57" s="4624">
        <f>R54</f>
        <v>0</v>
      </c>
      <c r="G57" s="4625"/>
      <c r="H57" s="4625"/>
      <c r="I57" s="486" t="s">
        <v>708</v>
      </c>
      <c r="J57" s="4626"/>
      <c r="K57" s="4626"/>
      <c r="L57" s="4626"/>
      <c r="M57" s="3391" t="s">
        <v>709</v>
      </c>
      <c r="N57" s="3391"/>
      <c r="O57" s="3391"/>
      <c r="P57" s="4627" t="str">
        <f>IF(ISERROR(F57/J57*100),"",F57/J57*100)</f>
        <v/>
      </c>
      <c r="Q57" s="4627"/>
      <c r="R57" s="4627"/>
      <c r="S57" s="487" t="s">
        <v>263</v>
      </c>
      <c r="T57" s="4628">
        <f>AF54</f>
        <v>0</v>
      </c>
      <c r="U57" s="4625"/>
      <c r="V57" s="4625"/>
      <c r="W57" s="486" t="s">
        <v>708</v>
      </c>
      <c r="X57" s="4626"/>
      <c r="Y57" s="4626"/>
      <c r="Z57" s="4626"/>
      <c r="AA57" s="488" t="s">
        <v>709</v>
      </c>
      <c r="AB57" s="488"/>
      <c r="AC57" s="488"/>
      <c r="AD57" s="4599" t="str">
        <f>IF(ISERROR(T57/X57*100),"",T57/X57*100)</f>
        <v/>
      </c>
      <c r="AE57" s="4599"/>
      <c r="AF57" s="4599"/>
      <c r="AG57" s="489" t="s">
        <v>263</v>
      </c>
      <c r="AQ57" s="70"/>
      <c r="BJ57" s="37"/>
    </row>
    <row r="58" spans="1:62" ht="13.5" customHeight="1">
      <c r="A58" s="42"/>
      <c r="B58" s="4620"/>
      <c r="C58" s="3215"/>
      <c r="D58" s="4600" t="s">
        <v>654</v>
      </c>
      <c r="E58" s="4601"/>
      <c r="F58" s="4602">
        <f>R55</f>
        <v>0</v>
      </c>
      <c r="G58" s="4603"/>
      <c r="H58" s="4603"/>
      <c r="I58" s="906" t="s">
        <v>708</v>
      </c>
      <c r="J58" s="4604"/>
      <c r="K58" s="4604"/>
      <c r="L58" s="4604"/>
      <c r="M58" s="3383" t="s">
        <v>709</v>
      </c>
      <c r="N58" s="3383"/>
      <c r="O58" s="3383"/>
      <c r="P58" s="4605" t="str">
        <f>IF(ISERROR(F58/J58*100),"",F58/J58*100)</f>
        <v/>
      </c>
      <c r="Q58" s="4605"/>
      <c r="R58" s="4605"/>
      <c r="S58" s="907" t="s">
        <v>263</v>
      </c>
      <c r="T58" s="4606">
        <f>AF55</f>
        <v>0</v>
      </c>
      <c r="U58" s="4603"/>
      <c r="V58" s="4603"/>
      <c r="W58" s="906" t="s">
        <v>708</v>
      </c>
      <c r="X58" s="4604"/>
      <c r="Y58" s="4604"/>
      <c r="Z58" s="4604"/>
      <c r="AA58" s="908" t="s">
        <v>709</v>
      </c>
      <c r="AB58" s="908"/>
      <c r="AC58" s="908"/>
      <c r="AD58" s="3425" t="str">
        <f>IF(ISERROR(T58/X58*100),"",T58/X58*100)</f>
        <v/>
      </c>
      <c r="AE58" s="3425"/>
      <c r="AF58" s="3425"/>
      <c r="AG58" s="909" t="s">
        <v>263</v>
      </c>
      <c r="AQ58" s="70"/>
      <c r="BJ58" s="37"/>
    </row>
    <row r="59" spans="1:62" ht="13.5" customHeight="1">
      <c r="A59" s="42"/>
      <c r="B59" s="4621"/>
      <c r="C59" s="3280"/>
      <c r="D59" s="4629" t="s">
        <v>160</v>
      </c>
      <c r="E59" s="4630"/>
      <c r="F59" s="4631">
        <f>SUM(F57:H58)</f>
        <v>0</v>
      </c>
      <c r="G59" s="4632"/>
      <c r="H59" s="4632"/>
      <c r="I59" s="982" t="s">
        <v>1549</v>
      </c>
      <c r="J59" s="4632">
        <f>SUM(J57:L58)</f>
        <v>0</v>
      </c>
      <c r="K59" s="4632"/>
      <c r="L59" s="4632"/>
      <c r="M59" s="4633" t="s">
        <v>1550</v>
      </c>
      <c r="N59" s="4633"/>
      <c r="O59" s="4633"/>
      <c r="P59" s="983"/>
      <c r="Q59" s="983"/>
      <c r="R59" s="983"/>
      <c r="S59" s="984" t="s">
        <v>1551</v>
      </c>
      <c r="T59" s="4634">
        <f>SUM(T57:V58)</f>
        <v>0</v>
      </c>
      <c r="U59" s="4634"/>
      <c r="V59" s="4635"/>
      <c r="W59" s="982" t="s">
        <v>1549</v>
      </c>
      <c r="X59" s="4632">
        <f>SUM(X57:Z58)</f>
        <v>0</v>
      </c>
      <c r="Y59" s="4632"/>
      <c r="Z59" s="4632"/>
      <c r="AA59" s="4633" t="s">
        <v>1550</v>
      </c>
      <c r="AB59" s="4633"/>
      <c r="AC59" s="4633"/>
      <c r="AD59" s="4583" t="str">
        <f>IF(ISERROR(T59/X59*100),"",T59/X59*100)</f>
        <v/>
      </c>
      <c r="AE59" s="4583"/>
      <c r="AF59" s="4583"/>
      <c r="AG59" s="985" t="s">
        <v>1551</v>
      </c>
      <c r="AQ59" s="70"/>
      <c r="BJ59" s="37"/>
    </row>
    <row r="60" spans="1:62" ht="13.5" customHeight="1">
      <c r="A60" s="155"/>
      <c r="B60" s="89"/>
      <c r="C60" s="976"/>
      <c r="D60" s="4596"/>
      <c r="E60" s="4596"/>
      <c r="F60" s="4597"/>
      <c r="G60" s="4597"/>
      <c r="H60" s="4597"/>
      <c r="I60" s="496"/>
      <c r="J60" s="4584"/>
      <c r="K60" s="4584"/>
      <c r="L60" s="4584"/>
      <c r="M60" s="4597"/>
      <c r="N60" s="4597"/>
      <c r="O60" s="4597"/>
      <c r="P60" s="4598"/>
      <c r="Q60" s="4598"/>
      <c r="R60" s="4598"/>
      <c r="S60" s="89"/>
      <c r="T60" s="4597"/>
      <c r="U60" s="4597"/>
      <c r="V60" s="4597"/>
      <c r="W60" s="496"/>
      <c r="X60" s="4584"/>
      <c r="Y60" s="4584"/>
      <c r="Z60" s="4584"/>
      <c r="AA60" s="499"/>
      <c r="AB60" s="499"/>
      <c r="AC60" s="499"/>
      <c r="AD60" s="4585"/>
      <c r="AE60" s="4585"/>
      <c r="AF60" s="4585"/>
      <c r="AG60" s="89"/>
      <c r="AH60" s="89"/>
      <c r="AI60" s="89"/>
      <c r="AQ60" s="70"/>
      <c r="BJ60" s="37"/>
    </row>
    <row r="61" spans="1:62" ht="11.1" customHeight="1">
      <c r="A61" s="42"/>
      <c r="B61" s="491" t="s">
        <v>718</v>
      </c>
      <c r="C61" s="492"/>
      <c r="D61" s="493"/>
      <c r="E61" s="493"/>
      <c r="F61" s="494"/>
      <c r="G61" s="495"/>
      <c r="H61" s="495"/>
      <c r="I61" s="496"/>
      <c r="J61" s="497"/>
      <c r="K61" s="497"/>
      <c r="L61" s="497"/>
      <c r="M61" s="495"/>
      <c r="N61" s="495"/>
      <c r="O61" s="495"/>
      <c r="P61" s="498"/>
      <c r="Q61" s="498"/>
      <c r="R61" s="498"/>
      <c r="S61" s="89"/>
      <c r="T61" s="495"/>
      <c r="U61" s="495"/>
      <c r="V61" s="495"/>
      <c r="W61" s="496"/>
      <c r="X61" s="497"/>
      <c r="Y61" s="497"/>
      <c r="Z61" s="497"/>
      <c r="AA61" s="499"/>
      <c r="AB61" s="499"/>
      <c r="AC61" s="499"/>
      <c r="AD61" s="498"/>
      <c r="AE61" s="498"/>
      <c r="AF61" s="498"/>
      <c r="AG61" s="43"/>
      <c r="AQ61" s="70"/>
      <c r="BJ61" s="37"/>
    </row>
    <row r="62" spans="1:62" ht="11.1" customHeight="1">
      <c r="A62" s="42"/>
      <c r="B62" s="94" t="s">
        <v>258</v>
      </c>
      <c r="C62" s="491" t="s">
        <v>713</v>
      </c>
      <c r="E62" s="491"/>
      <c r="F62" s="491"/>
      <c r="AQ62" s="70"/>
      <c r="BJ62" s="37"/>
    </row>
    <row r="63" spans="1:62" ht="11.1" customHeight="1">
      <c r="A63" s="42"/>
      <c r="B63" s="94" t="s">
        <v>264</v>
      </c>
      <c r="C63" s="4586" t="s">
        <v>1208</v>
      </c>
      <c r="D63" s="4586"/>
      <c r="E63" s="4586"/>
      <c r="F63" s="4586"/>
      <c r="G63" s="4586"/>
      <c r="H63" s="4586"/>
      <c r="I63" s="4586"/>
      <c r="J63" s="4586"/>
      <c r="K63" s="4586"/>
      <c r="L63" s="4586"/>
      <c r="M63" s="4586"/>
      <c r="N63" s="4586"/>
      <c r="O63" s="4586"/>
      <c r="P63" s="4586"/>
      <c r="Q63" s="4586"/>
      <c r="R63" s="4586"/>
      <c r="S63" s="4586"/>
      <c r="T63" s="4586"/>
      <c r="U63" s="4586"/>
      <c r="V63" s="4586"/>
      <c r="W63" s="4586"/>
      <c r="X63" s="4586"/>
      <c r="Y63" s="4586"/>
      <c r="Z63" s="4586"/>
      <c r="AA63" s="4586"/>
      <c r="AB63" s="4586"/>
      <c r="AC63" s="4586"/>
      <c r="AD63" s="4586"/>
      <c r="AE63" s="4586"/>
      <c r="AF63" s="4586"/>
      <c r="AG63" s="4586"/>
      <c r="AH63" s="4586"/>
      <c r="AI63" s="4586"/>
      <c r="AJ63" s="4586"/>
      <c r="AK63" s="4586"/>
      <c r="AL63" s="4586"/>
      <c r="AM63" s="4586"/>
      <c r="AN63" s="4586"/>
      <c r="AO63" s="4586"/>
      <c r="AP63" s="4586"/>
      <c r="AQ63" s="4587"/>
      <c r="BJ63" s="37"/>
    </row>
    <row r="64" spans="1:62" ht="11.1" customHeight="1">
      <c r="A64" s="42"/>
      <c r="B64" s="94" t="s">
        <v>714</v>
      </c>
      <c r="C64" s="491" t="s">
        <v>1103</v>
      </c>
      <c r="E64" s="491"/>
      <c r="F64" s="491"/>
      <c r="AQ64" s="70"/>
      <c r="BJ64" s="37"/>
    </row>
    <row r="65" spans="1:83" ht="14.1" customHeight="1">
      <c r="A65" s="42"/>
      <c r="B65" s="993"/>
      <c r="C65" s="993"/>
      <c r="D65" s="71"/>
      <c r="AD65" s="140"/>
      <c r="AQ65" s="70"/>
      <c r="BJ65" s="37"/>
    </row>
    <row r="66" spans="1:83" ht="14.1" customHeight="1">
      <c r="A66" s="38"/>
      <c r="B66" s="1623"/>
      <c r="C66" s="1623"/>
      <c r="D66" s="1623"/>
      <c r="E66" s="1623"/>
      <c r="F66" s="1623"/>
      <c r="G66" s="1623"/>
      <c r="H66" s="1623"/>
      <c r="I66" s="1623"/>
      <c r="J66" s="1623"/>
      <c r="K66" s="1623"/>
      <c r="L66" s="1623"/>
      <c r="M66" s="1623"/>
      <c r="N66" s="1623"/>
      <c r="O66" s="1623"/>
      <c r="P66" s="1623"/>
      <c r="Q66" s="1623"/>
      <c r="R66" s="1623"/>
      <c r="S66" s="1623"/>
      <c r="T66" s="1623"/>
      <c r="U66" s="1623"/>
      <c r="V66" s="1623"/>
      <c r="W66" s="1623"/>
      <c r="X66" s="1623"/>
      <c r="Y66" s="1623"/>
      <c r="Z66" s="1623"/>
      <c r="AA66" s="1623"/>
      <c r="AB66" s="1623"/>
      <c r="AC66" s="1623"/>
      <c r="AD66" s="140"/>
      <c r="AQ66" s="70"/>
      <c r="BJ66" s="37"/>
    </row>
    <row r="67" spans="1:83" ht="14.1" customHeight="1">
      <c r="A67" s="38"/>
      <c r="B67" s="1924" t="s">
        <v>1976</v>
      </c>
      <c r="C67" s="1922"/>
      <c r="D67" s="1922"/>
      <c r="E67" s="1922"/>
      <c r="F67" s="1922"/>
      <c r="G67" s="1922"/>
      <c r="H67" s="1922"/>
      <c r="I67" s="1922"/>
      <c r="J67" s="1922"/>
      <c r="K67" s="1922"/>
      <c r="L67" s="1922"/>
      <c r="M67" s="1922"/>
      <c r="N67" s="1922"/>
      <c r="O67" s="1922"/>
      <c r="P67" s="1922"/>
      <c r="Q67" s="1922"/>
      <c r="R67" s="1922"/>
      <c r="S67" s="1922"/>
      <c r="T67" s="1922"/>
      <c r="U67" s="1922"/>
      <c r="V67" s="1922"/>
      <c r="W67" s="1922"/>
      <c r="X67" s="1922"/>
      <c r="Y67" s="1922"/>
      <c r="Z67" s="1922"/>
      <c r="AA67" s="1922"/>
      <c r="AB67" s="1922"/>
      <c r="AC67" s="1922"/>
      <c r="AD67" s="140"/>
      <c r="AQ67" s="70"/>
      <c r="BJ67" s="37"/>
    </row>
    <row r="68" spans="1:83" ht="14.1" customHeight="1">
      <c r="A68" s="38"/>
      <c r="B68" s="1924"/>
      <c r="C68" s="1922"/>
      <c r="D68" s="1922"/>
      <c r="E68" s="1922"/>
      <c r="F68" s="1922"/>
      <c r="G68" s="1922"/>
      <c r="H68" s="1922"/>
      <c r="I68" s="1922"/>
      <c r="J68" s="1922"/>
      <c r="K68" s="1922"/>
      <c r="L68" s="1922"/>
      <c r="M68" s="1922"/>
      <c r="N68" s="1922"/>
      <c r="O68" s="1922"/>
      <c r="P68" s="1922"/>
      <c r="Q68" s="1922"/>
      <c r="R68" s="1922"/>
      <c r="S68" s="1922"/>
      <c r="T68" s="1922"/>
      <c r="U68" s="1922"/>
      <c r="V68" s="1922"/>
      <c r="W68" s="1922"/>
      <c r="X68" s="1922"/>
      <c r="Y68" s="1922"/>
      <c r="Z68" s="1922"/>
      <c r="AA68" s="1922"/>
      <c r="AB68" s="1922"/>
      <c r="AC68" s="1922"/>
      <c r="AD68" s="140"/>
      <c r="AQ68" s="70"/>
      <c r="BJ68" s="37"/>
    </row>
    <row r="69" spans="1:83" ht="14.1" customHeight="1">
      <c r="A69" s="38"/>
      <c r="B69" s="1922"/>
      <c r="C69" s="1922"/>
      <c r="D69" s="1922"/>
      <c r="E69" s="1922"/>
      <c r="F69" s="1922"/>
      <c r="G69" s="1922"/>
      <c r="H69" s="1922"/>
      <c r="I69" s="1922"/>
      <c r="J69" s="1922"/>
      <c r="K69" s="1922"/>
      <c r="L69" s="1922"/>
      <c r="M69" s="1922"/>
      <c r="N69" s="1922"/>
      <c r="O69" s="1922"/>
      <c r="P69" s="1922"/>
      <c r="Q69" s="1922"/>
      <c r="R69" s="1922"/>
      <c r="S69" s="1922"/>
      <c r="T69" s="1922"/>
      <c r="U69" s="1922"/>
      <c r="V69" s="1922"/>
      <c r="W69" s="1922"/>
      <c r="X69" s="1922"/>
      <c r="Y69" s="1922"/>
      <c r="Z69" s="1922"/>
      <c r="AA69" s="1922"/>
      <c r="AB69" s="1922"/>
      <c r="AC69" s="1922"/>
      <c r="AD69" s="140"/>
      <c r="AE69" s="4588" t="s">
        <v>1548</v>
      </c>
      <c r="AF69" s="4588"/>
      <c r="AG69" s="4588"/>
      <c r="AH69" s="4588"/>
      <c r="AI69" s="4588"/>
      <c r="AJ69" s="4588"/>
      <c r="AK69" s="4588"/>
      <c r="AL69" s="4588"/>
      <c r="AM69" s="4588"/>
      <c r="AN69" s="4588"/>
      <c r="AO69" s="4588"/>
      <c r="AP69" s="4588"/>
      <c r="AQ69" s="4589"/>
      <c r="AS69" s="790"/>
      <c r="AT69" s="790"/>
      <c r="AU69" s="790"/>
      <c r="AV69" s="790"/>
      <c r="AW69" s="790"/>
      <c r="AX69" s="790"/>
      <c r="AY69" s="790"/>
      <c r="AZ69" s="790"/>
      <c r="BA69" s="790"/>
      <c r="BB69" s="790"/>
      <c r="BC69" s="790"/>
      <c r="BD69" s="790"/>
      <c r="BE69" s="790"/>
      <c r="BF69" s="790"/>
      <c r="BG69" s="790"/>
      <c r="BH69" s="790"/>
      <c r="BI69" s="790"/>
      <c r="BJ69" s="790"/>
      <c r="BK69" s="790"/>
      <c r="BL69" s="790"/>
      <c r="BM69" s="790"/>
      <c r="BN69" s="790"/>
      <c r="BO69" s="790"/>
      <c r="BP69" s="790"/>
      <c r="BQ69" s="790"/>
      <c r="BR69" s="790"/>
      <c r="BS69" s="790"/>
      <c r="BT69" s="790"/>
      <c r="BU69" s="790"/>
      <c r="BV69" s="790"/>
      <c r="BW69" s="790"/>
      <c r="BX69" s="790"/>
      <c r="BY69" s="790"/>
      <c r="BZ69" s="790"/>
      <c r="CA69" s="790"/>
      <c r="CB69" s="790"/>
      <c r="CC69" s="790"/>
    </row>
    <row r="70" spans="1:83" ht="12.6" customHeight="1">
      <c r="A70" s="38"/>
      <c r="B70" s="1922"/>
      <c r="C70" s="4590"/>
      <c r="D70" s="3386"/>
      <c r="E70" s="4591"/>
      <c r="F70" s="3349" t="s">
        <v>1382</v>
      </c>
      <c r="G70" s="3350"/>
      <c r="H70" s="3350"/>
      <c r="I70" s="3350"/>
      <c r="J70" s="3350"/>
      <c r="K70" s="3350"/>
      <c r="L70" s="3350"/>
      <c r="M70" s="3350"/>
      <c r="N70" s="4594" t="s">
        <v>1383</v>
      </c>
      <c r="O70" s="4594"/>
      <c r="P70" s="4594"/>
      <c r="Q70" s="4594"/>
      <c r="R70" s="4594"/>
      <c r="S70" s="4594"/>
      <c r="T70" s="4594"/>
      <c r="U70" s="4594"/>
      <c r="V70" s="4594" t="s">
        <v>198</v>
      </c>
      <c r="W70" s="4594"/>
      <c r="X70" s="4594"/>
      <c r="Y70" s="4594"/>
      <c r="Z70" s="4594"/>
      <c r="AA70" s="4594"/>
      <c r="AB70" s="4594"/>
      <c r="AC70" s="4595"/>
      <c r="AE70" s="4588"/>
      <c r="AF70" s="4588"/>
      <c r="AG70" s="4588"/>
      <c r="AH70" s="4588"/>
      <c r="AI70" s="4588"/>
      <c r="AJ70" s="4588"/>
      <c r="AK70" s="4588"/>
      <c r="AL70" s="4588"/>
      <c r="AM70" s="4588"/>
      <c r="AN70" s="4588"/>
      <c r="AO70" s="4588"/>
      <c r="AP70" s="4588"/>
      <c r="AQ70" s="4589"/>
      <c r="AS70" s="790"/>
      <c r="AT70" s="790"/>
      <c r="AU70" s="790"/>
      <c r="AV70" s="790"/>
      <c r="AW70" s="790"/>
      <c r="AX70" s="790"/>
      <c r="AY70" s="790"/>
      <c r="AZ70" s="790"/>
      <c r="BA70" s="790"/>
      <c r="BB70" s="790"/>
      <c r="BC70" s="790"/>
      <c r="BD70" s="790"/>
      <c r="BE70" s="790"/>
      <c r="BF70" s="790"/>
      <c r="BG70" s="790"/>
      <c r="BH70" s="790"/>
      <c r="BI70" s="790"/>
      <c r="BJ70" s="790"/>
      <c r="BK70" s="790"/>
      <c r="BL70" s="790"/>
      <c r="BM70" s="790"/>
      <c r="BN70" s="790"/>
      <c r="BO70" s="790"/>
      <c r="BP70" s="790"/>
      <c r="BQ70" s="790"/>
      <c r="BR70" s="790"/>
      <c r="BS70" s="790"/>
      <c r="BT70" s="790"/>
      <c r="BU70" s="790"/>
      <c r="BV70" s="790"/>
      <c r="BW70" s="790"/>
      <c r="BX70" s="790"/>
      <c r="BY70" s="790"/>
      <c r="BZ70" s="790"/>
      <c r="CA70" s="790"/>
      <c r="CB70" s="790"/>
      <c r="CC70" s="790"/>
    </row>
    <row r="71" spans="1:83" ht="12.6" customHeight="1">
      <c r="A71" s="38"/>
      <c r="B71" s="1922"/>
      <c r="C71" s="4592"/>
      <c r="D71" s="3328"/>
      <c r="E71" s="4593"/>
      <c r="F71" s="4594" t="s">
        <v>1378</v>
      </c>
      <c r="G71" s="4594"/>
      <c r="H71" s="4594"/>
      <c r="I71" s="4594"/>
      <c r="J71" s="3349" t="s">
        <v>1380</v>
      </c>
      <c r="K71" s="3350"/>
      <c r="L71" s="3350"/>
      <c r="M71" s="3351"/>
      <c r="N71" s="4592" t="s">
        <v>1378</v>
      </c>
      <c r="O71" s="3328"/>
      <c r="P71" s="3328"/>
      <c r="Q71" s="4593"/>
      <c r="R71" s="4594" t="s">
        <v>1379</v>
      </c>
      <c r="S71" s="4594"/>
      <c r="T71" s="4594"/>
      <c r="U71" s="4594"/>
      <c r="V71" s="4594" t="s">
        <v>1378</v>
      </c>
      <c r="W71" s="4594"/>
      <c r="X71" s="4594"/>
      <c r="Y71" s="4594"/>
      <c r="Z71" s="4594" t="s">
        <v>1380</v>
      </c>
      <c r="AA71" s="4594"/>
      <c r="AB71" s="4594"/>
      <c r="AC71" s="4595"/>
      <c r="AE71" s="4588"/>
      <c r="AF71" s="4588"/>
      <c r="AG71" s="4588"/>
      <c r="AH71" s="4588"/>
      <c r="AI71" s="4588"/>
      <c r="AJ71" s="4588"/>
      <c r="AK71" s="4588"/>
      <c r="AL71" s="4588"/>
      <c r="AM71" s="4588"/>
      <c r="AN71" s="4588"/>
      <c r="AO71" s="4588"/>
      <c r="AP71" s="4588"/>
      <c r="AQ71" s="4589"/>
      <c r="AS71" s="790"/>
      <c r="AT71" s="790"/>
      <c r="AU71" s="790"/>
      <c r="AV71" s="790"/>
      <c r="AW71" s="790"/>
      <c r="AX71" s="790"/>
      <c r="AY71" s="790"/>
      <c r="AZ71" s="790"/>
      <c r="BA71" s="790"/>
      <c r="BB71" s="790"/>
      <c r="BC71" s="790"/>
      <c r="BD71" s="790"/>
      <c r="BE71" s="790"/>
      <c r="BF71" s="790"/>
      <c r="BG71" s="790"/>
      <c r="BH71" s="790"/>
      <c r="BI71" s="790"/>
      <c r="BJ71" s="790"/>
      <c r="BK71" s="790"/>
      <c r="BL71" s="790"/>
      <c r="BM71" s="790"/>
      <c r="BN71" s="790"/>
      <c r="BO71" s="790"/>
      <c r="BP71" s="790"/>
      <c r="BQ71" s="790"/>
      <c r="BR71" s="790"/>
      <c r="BS71" s="790"/>
      <c r="BT71" s="790"/>
      <c r="BU71" s="790"/>
      <c r="BV71" s="790"/>
      <c r="BW71" s="790"/>
      <c r="BX71" s="790"/>
      <c r="BY71" s="790"/>
      <c r="BZ71" s="790"/>
      <c r="CA71" s="790"/>
      <c r="CB71" s="790"/>
      <c r="CC71" s="790"/>
    </row>
    <row r="72" spans="1:83" ht="12.6" customHeight="1">
      <c r="A72" s="38"/>
      <c r="B72" s="1922"/>
      <c r="C72" s="4571" t="s">
        <v>189</v>
      </c>
      <c r="D72" s="4572"/>
      <c r="E72" s="4572"/>
      <c r="F72" s="4575"/>
      <c r="G72" s="4576"/>
      <c r="H72" s="4576"/>
      <c r="I72" s="4576" t="s">
        <v>1381</v>
      </c>
      <c r="J72" s="4575"/>
      <c r="K72" s="4576"/>
      <c r="L72" s="4576"/>
      <c r="M72" s="4576" t="s">
        <v>1381</v>
      </c>
      <c r="N72" s="4575"/>
      <c r="O72" s="4576"/>
      <c r="P72" s="4576"/>
      <c r="Q72" s="4576" t="s">
        <v>1381</v>
      </c>
      <c r="R72" s="4575"/>
      <c r="S72" s="4576"/>
      <c r="T72" s="4576"/>
      <c r="U72" s="4576" t="s">
        <v>1381</v>
      </c>
      <c r="V72" s="4575"/>
      <c r="W72" s="4576"/>
      <c r="X72" s="4576"/>
      <c r="Y72" s="4576" t="s">
        <v>1381</v>
      </c>
      <c r="Z72" s="4575"/>
      <c r="AA72" s="4576"/>
      <c r="AB72" s="4576"/>
      <c r="AC72" s="4579" t="s">
        <v>1381</v>
      </c>
      <c r="AE72" s="59"/>
      <c r="AF72" s="59"/>
      <c r="AG72" s="59"/>
      <c r="AH72" s="59"/>
      <c r="AI72" s="59"/>
      <c r="AJ72" s="59"/>
      <c r="AK72" s="59"/>
      <c r="AL72" s="59"/>
      <c r="AM72" s="59"/>
      <c r="AN72" s="59"/>
      <c r="AO72" s="59"/>
      <c r="AP72" s="59"/>
      <c r="AQ72" s="905"/>
      <c r="AS72" s="790"/>
      <c r="AT72" s="790"/>
      <c r="AU72" s="790"/>
      <c r="AV72" s="790"/>
      <c r="AW72" s="790"/>
      <c r="AX72" s="790"/>
      <c r="AY72" s="790"/>
      <c r="AZ72" s="790"/>
      <c r="BA72" s="790"/>
      <c r="BB72" s="790"/>
      <c r="BC72" s="790"/>
      <c r="BD72" s="790"/>
      <c r="BE72" s="790"/>
      <c r="BF72" s="790"/>
      <c r="BG72" s="790"/>
      <c r="BH72" s="790"/>
      <c r="BI72" s="790"/>
      <c r="BJ72" s="790"/>
      <c r="BK72" s="790"/>
      <c r="BL72" s="790"/>
      <c r="BM72" s="790"/>
      <c r="BN72" s="790"/>
      <c r="BO72" s="790"/>
      <c r="BP72" s="790"/>
      <c r="BQ72" s="790"/>
      <c r="BR72" s="790"/>
      <c r="BS72" s="790"/>
      <c r="BT72" s="790"/>
      <c r="BU72" s="790"/>
      <c r="BV72" s="790"/>
      <c r="BW72" s="790"/>
      <c r="BX72" s="790"/>
      <c r="BY72" s="790"/>
      <c r="BZ72" s="790"/>
      <c r="CA72" s="790"/>
      <c r="CB72" s="790"/>
      <c r="CC72" s="790"/>
    </row>
    <row r="73" spans="1:83" ht="12.6" customHeight="1">
      <c r="A73" s="38"/>
      <c r="B73" s="1922"/>
      <c r="C73" s="4573"/>
      <c r="D73" s="4574"/>
      <c r="E73" s="4574"/>
      <c r="F73" s="4577"/>
      <c r="G73" s="4578"/>
      <c r="H73" s="4578"/>
      <c r="I73" s="4578"/>
      <c r="J73" s="4577"/>
      <c r="K73" s="4578"/>
      <c r="L73" s="4578"/>
      <c r="M73" s="4578"/>
      <c r="N73" s="4577"/>
      <c r="O73" s="4578"/>
      <c r="P73" s="4578"/>
      <c r="Q73" s="4578"/>
      <c r="R73" s="4577"/>
      <c r="S73" s="4578"/>
      <c r="T73" s="4578"/>
      <c r="U73" s="4578"/>
      <c r="V73" s="4577"/>
      <c r="W73" s="4578"/>
      <c r="X73" s="4578"/>
      <c r="Y73" s="4578"/>
      <c r="Z73" s="4577"/>
      <c r="AA73" s="4578"/>
      <c r="AB73" s="4578"/>
      <c r="AC73" s="4580"/>
      <c r="AD73" s="140"/>
      <c r="AE73" s="37" t="s">
        <v>1547</v>
      </c>
      <c r="AF73" s="59"/>
      <c r="AG73" s="59"/>
      <c r="AH73" s="59"/>
      <c r="AI73" s="59"/>
      <c r="AJ73" s="59"/>
      <c r="AK73" s="59"/>
      <c r="AL73" s="59"/>
      <c r="AM73" s="59"/>
      <c r="AN73" s="59"/>
      <c r="AO73" s="59"/>
      <c r="AP73" s="59"/>
      <c r="AQ73" s="905"/>
      <c r="AS73" s="790"/>
      <c r="AT73" s="790"/>
      <c r="AU73" s="790"/>
      <c r="AV73" s="790"/>
      <c r="AW73" s="790"/>
      <c r="AX73" s="790"/>
      <c r="AY73" s="790"/>
      <c r="AZ73" s="790"/>
      <c r="BA73" s="790"/>
      <c r="BB73" s="790"/>
      <c r="BC73" s="790"/>
      <c r="BD73" s="790"/>
      <c r="BE73" s="790"/>
      <c r="BF73" s="790"/>
      <c r="BG73" s="790"/>
      <c r="BH73" s="790"/>
      <c r="BI73" s="790"/>
      <c r="BJ73" s="790"/>
      <c r="BK73" s="790"/>
      <c r="BL73" s="790"/>
      <c r="BM73" s="790"/>
      <c r="BN73" s="790"/>
      <c r="BO73" s="790"/>
      <c r="BP73" s="790"/>
      <c r="BQ73" s="790"/>
      <c r="BR73" s="790"/>
      <c r="BS73" s="790"/>
      <c r="BT73" s="790"/>
      <c r="BU73" s="790"/>
      <c r="BV73" s="790"/>
      <c r="BW73" s="790"/>
      <c r="BX73" s="790"/>
      <c r="BY73" s="790"/>
      <c r="BZ73" s="790"/>
      <c r="CA73" s="790"/>
      <c r="CB73" s="790"/>
      <c r="CC73" s="790"/>
      <c r="CD73" s="790"/>
      <c r="CE73" s="790"/>
    </row>
    <row r="74" spans="1:83" ht="12.6" customHeight="1">
      <c r="A74" s="38"/>
      <c r="B74" s="1922"/>
      <c r="C74" s="1922"/>
      <c r="D74" s="1922"/>
      <c r="E74" s="1922"/>
      <c r="F74" s="1922"/>
      <c r="G74" s="1922"/>
      <c r="H74" s="1922"/>
      <c r="I74" s="1922"/>
      <c r="J74" s="1922"/>
      <c r="K74" s="1922"/>
      <c r="L74" s="1922"/>
      <c r="M74" s="1922"/>
      <c r="N74" s="1922"/>
      <c r="O74" s="1922"/>
      <c r="P74" s="1922"/>
      <c r="Q74" s="1922"/>
      <c r="R74" s="1922"/>
      <c r="S74" s="1922"/>
      <c r="T74" s="1922"/>
      <c r="U74" s="1922"/>
      <c r="V74" s="1922"/>
      <c r="W74" s="1922"/>
      <c r="X74" s="1922"/>
      <c r="Y74" s="1922"/>
      <c r="Z74" s="1922"/>
      <c r="AA74" s="1922"/>
      <c r="AB74" s="1922"/>
      <c r="AC74" s="1922"/>
      <c r="AD74" s="140"/>
      <c r="AE74" s="3341" t="s">
        <v>1776</v>
      </c>
      <c r="AF74" s="3341"/>
      <c r="AG74" s="3341"/>
      <c r="AH74" s="3341"/>
      <c r="AI74" s="3341"/>
      <c r="AJ74" s="3341"/>
      <c r="AK74" s="3341"/>
      <c r="AL74" s="3341"/>
      <c r="AM74" s="3341"/>
      <c r="AN74" s="3341"/>
      <c r="AO74" s="3341"/>
      <c r="AP74" s="3341"/>
      <c r="AQ74" s="3380"/>
      <c r="AS74" s="790"/>
      <c r="AT74" s="790"/>
      <c r="AU74" s="790"/>
      <c r="AV74" s="790"/>
      <c r="AW74" s="790"/>
      <c r="AX74" s="790"/>
      <c r="AY74" s="790"/>
      <c r="AZ74" s="790"/>
      <c r="BA74" s="790"/>
      <c r="BB74" s="790"/>
      <c r="BC74" s="790"/>
      <c r="BD74" s="790"/>
      <c r="BE74" s="790"/>
      <c r="BF74" s="790"/>
      <c r="BG74" s="790"/>
      <c r="BH74" s="790"/>
      <c r="BI74" s="790"/>
      <c r="BJ74" s="790"/>
      <c r="BK74" s="790"/>
      <c r="BL74" s="790"/>
      <c r="BM74" s="790"/>
      <c r="BN74" s="790"/>
      <c r="BO74" s="790"/>
      <c r="BP74" s="790"/>
      <c r="BQ74" s="790"/>
      <c r="BR74" s="790"/>
      <c r="BS74" s="790"/>
      <c r="BT74" s="790"/>
      <c r="BU74" s="790"/>
      <c r="BV74" s="790"/>
      <c r="BW74" s="790"/>
      <c r="BX74" s="790"/>
      <c r="BY74" s="790"/>
      <c r="BZ74" s="790"/>
      <c r="CA74" s="790"/>
      <c r="CB74" s="790"/>
      <c r="CC74" s="790"/>
      <c r="CD74" s="790"/>
      <c r="CE74" s="790"/>
    </row>
    <row r="75" spans="1:83" ht="12.6" customHeight="1">
      <c r="A75" s="38"/>
      <c r="B75" s="4581" t="s">
        <v>1804</v>
      </c>
      <c r="C75" s="4581"/>
      <c r="D75" s="4581"/>
      <c r="E75" s="4581"/>
      <c r="F75" s="4581"/>
      <c r="G75" s="4581"/>
      <c r="H75" s="4581"/>
      <c r="I75" s="4581"/>
      <c r="J75" s="4581"/>
      <c r="K75" s="4581"/>
      <c r="L75" s="4581"/>
      <c r="M75" s="4581"/>
      <c r="N75" s="4581"/>
      <c r="O75" s="4581"/>
      <c r="P75" s="4581"/>
      <c r="Q75" s="4581"/>
      <c r="R75" s="4581"/>
      <c r="S75" s="4581"/>
      <c r="T75" s="4581"/>
      <c r="U75" s="4581"/>
      <c r="V75" s="4581"/>
      <c r="W75" s="4581"/>
      <c r="X75" s="4581"/>
      <c r="Y75" s="4581"/>
      <c r="Z75" s="4581"/>
      <c r="AA75" s="4581"/>
      <c r="AB75" s="4581"/>
      <c r="AC75" s="4582"/>
      <c r="AD75" s="140"/>
      <c r="AE75" s="3341"/>
      <c r="AF75" s="3341"/>
      <c r="AG75" s="3341"/>
      <c r="AH75" s="3341"/>
      <c r="AI75" s="3341"/>
      <c r="AJ75" s="3341"/>
      <c r="AK75" s="3341"/>
      <c r="AL75" s="3341"/>
      <c r="AM75" s="3341"/>
      <c r="AN75" s="3341"/>
      <c r="AO75" s="3341"/>
      <c r="AP75" s="3341"/>
      <c r="AQ75" s="3380"/>
      <c r="AS75" s="790"/>
      <c r="AT75" s="790"/>
      <c r="AU75" s="790"/>
      <c r="AV75" s="790"/>
      <c r="AW75" s="790"/>
      <c r="AX75" s="790"/>
      <c r="AY75" s="790"/>
      <c r="AZ75" s="790"/>
      <c r="BA75" s="790"/>
      <c r="BB75" s="790"/>
      <c r="BC75" s="790"/>
      <c r="BD75" s="790"/>
      <c r="BE75" s="790"/>
      <c r="BF75" s="790"/>
      <c r="BG75" s="790"/>
      <c r="BH75" s="790"/>
      <c r="BI75" s="790"/>
      <c r="BJ75" s="790"/>
      <c r="BK75" s="790"/>
      <c r="BL75" s="790"/>
      <c r="BM75" s="790"/>
      <c r="BN75" s="790"/>
      <c r="BO75" s="790"/>
      <c r="BP75" s="790"/>
      <c r="BQ75" s="790"/>
      <c r="BR75" s="790"/>
      <c r="BS75" s="790"/>
      <c r="BT75" s="790"/>
      <c r="BU75" s="790"/>
      <c r="BV75" s="790"/>
      <c r="BW75" s="790"/>
      <c r="BX75" s="790"/>
      <c r="BY75" s="790"/>
      <c r="BZ75" s="790"/>
      <c r="CA75" s="790"/>
      <c r="CB75" s="790"/>
      <c r="CC75" s="790"/>
      <c r="CD75" s="790"/>
      <c r="CE75" s="790"/>
    </row>
    <row r="76" spans="1:83" ht="12.6" customHeight="1">
      <c r="A76" s="38"/>
      <c r="B76" s="4581"/>
      <c r="C76" s="4581"/>
      <c r="D76" s="4581"/>
      <c r="E76" s="4581"/>
      <c r="F76" s="4581"/>
      <c r="G76" s="4581"/>
      <c r="H76" s="4581"/>
      <c r="I76" s="4581"/>
      <c r="J76" s="4581"/>
      <c r="K76" s="4581"/>
      <c r="L76" s="4581"/>
      <c r="M76" s="4581"/>
      <c r="N76" s="4581"/>
      <c r="O76" s="4581"/>
      <c r="P76" s="4581"/>
      <c r="Q76" s="4581"/>
      <c r="R76" s="4581"/>
      <c r="S76" s="4581"/>
      <c r="T76" s="4581"/>
      <c r="U76" s="4581"/>
      <c r="V76" s="4581"/>
      <c r="W76" s="4581"/>
      <c r="X76" s="4581"/>
      <c r="Y76" s="4581"/>
      <c r="Z76" s="4581"/>
      <c r="AA76" s="4581"/>
      <c r="AB76" s="4581"/>
      <c r="AC76" s="4582"/>
      <c r="AD76" s="140"/>
      <c r="AE76" s="3341"/>
      <c r="AF76" s="3341"/>
      <c r="AG76" s="3341"/>
      <c r="AH76" s="3341"/>
      <c r="AI76" s="3341"/>
      <c r="AJ76" s="3341"/>
      <c r="AK76" s="3341"/>
      <c r="AL76" s="3341"/>
      <c r="AM76" s="3341"/>
      <c r="AN76" s="3341"/>
      <c r="AO76" s="3341"/>
      <c r="AP76" s="3341"/>
      <c r="AQ76" s="3380"/>
      <c r="AS76" s="790"/>
      <c r="AT76" s="790"/>
      <c r="AU76" s="790"/>
      <c r="AV76" s="790"/>
      <c r="AW76" s="790"/>
      <c r="AX76" s="790"/>
      <c r="AY76" s="790"/>
      <c r="AZ76" s="790"/>
      <c r="BA76" s="790"/>
      <c r="BB76" s="790"/>
      <c r="BC76" s="790"/>
      <c r="BD76" s="790"/>
      <c r="BE76" s="790"/>
      <c r="BF76" s="790"/>
      <c r="BG76" s="790"/>
      <c r="BH76" s="790"/>
      <c r="BI76" s="790"/>
      <c r="BJ76" s="790"/>
      <c r="BK76" s="790"/>
      <c r="BL76" s="790"/>
      <c r="BM76" s="790"/>
      <c r="BN76" s="790"/>
      <c r="BO76" s="790"/>
      <c r="BP76" s="790"/>
      <c r="BQ76" s="790"/>
      <c r="BR76" s="790"/>
      <c r="BS76" s="790"/>
      <c r="BT76" s="790"/>
      <c r="BU76" s="790"/>
      <c r="BV76" s="790"/>
      <c r="BW76" s="790"/>
      <c r="BX76" s="790"/>
      <c r="BY76" s="790"/>
      <c r="BZ76" s="790"/>
      <c r="CA76" s="790"/>
      <c r="CB76" s="790"/>
      <c r="CC76" s="790"/>
      <c r="CD76" s="790"/>
      <c r="CE76" s="790"/>
    </row>
    <row r="77" spans="1:83" ht="12.6" customHeight="1">
      <c r="A77" s="38"/>
      <c r="B77" s="1627"/>
      <c r="C77" s="1628"/>
      <c r="D77" s="1627"/>
      <c r="E77" s="1627"/>
      <c r="F77" s="1627"/>
      <c r="G77" s="1627"/>
      <c r="H77" s="1623"/>
      <c r="I77" s="1623"/>
      <c r="J77" s="1623"/>
      <c r="K77" s="1623"/>
      <c r="L77" s="1623"/>
      <c r="M77" s="1623"/>
      <c r="N77" s="1623"/>
      <c r="O77" s="1623"/>
      <c r="P77" s="1623"/>
      <c r="Q77" s="1623"/>
      <c r="R77" s="1623"/>
      <c r="S77" s="1623"/>
      <c r="T77" s="1623"/>
      <c r="U77" s="1623"/>
      <c r="V77" s="1623"/>
      <c r="W77" s="1623"/>
      <c r="X77" s="1623"/>
      <c r="Y77" s="1623"/>
      <c r="Z77" s="1623"/>
      <c r="AA77" s="1623"/>
      <c r="AB77" s="1623"/>
      <c r="AC77" s="1623"/>
      <c r="AD77" s="140"/>
      <c r="AE77" s="3341"/>
      <c r="AF77" s="3341"/>
      <c r="AG77" s="3341"/>
      <c r="AH77" s="3341"/>
      <c r="AI77" s="3341"/>
      <c r="AJ77" s="3341"/>
      <c r="AK77" s="3341"/>
      <c r="AL77" s="3341"/>
      <c r="AM77" s="3341"/>
      <c r="AN77" s="3341"/>
      <c r="AO77" s="3341"/>
      <c r="AP77" s="3341"/>
      <c r="AQ77" s="3380"/>
      <c r="AS77" s="790"/>
      <c r="AT77" s="790"/>
      <c r="AU77" s="790"/>
      <c r="AV77" s="790"/>
      <c r="AW77" s="790"/>
      <c r="AX77" s="790"/>
      <c r="AY77" s="790"/>
      <c r="AZ77" s="790"/>
      <c r="BA77" s="790"/>
      <c r="BB77" s="790"/>
      <c r="BC77" s="790"/>
      <c r="BD77" s="790"/>
      <c r="BE77" s="790"/>
      <c r="BF77" s="790"/>
      <c r="BG77" s="790"/>
      <c r="BH77" s="790"/>
      <c r="BI77" s="790"/>
      <c r="BJ77" s="790"/>
      <c r="BK77" s="790"/>
      <c r="BL77" s="790"/>
      <c r="BM77" s="790"/>
      <c r="BN77" s="790"/>
      <c r="BO77" s="790"/>
      <c r="BP77" s="790"/>
      <c r="BQ77" s="790"/>
      <c r="BR77" s="790"/>
      <c r="BS77" s="790"/>
      <c r="BT77" s="790"/>
      <c r="BU77" s="790"/>
      <c r="BV77" s="790"/>
      <c r="BW77" s="790"/>
      <c r="BX77" s="790"/>
      <c r="BY77" s="790"/>
      <c r="BZ77" s="790"/>
      <c r="CA77" s="790"/>
      <c r="CB77" s="790"/>
      <c r="CC77" s="790"/>
      <c r="CD77" s="790"/>
      <c r="CE77" s="790"/>
    </row>
    <row r="78" spans="1:83" ht="12.6" customHeight="1">
      <c r="A78" s="38"/>
      <c r="B78" s="1623"/>
      <c r="C78" s="1623"/>
      <c r="D78" s="1623"/>
      <c r="E78" s="1623"/>
      <c r="F78" s="1623"/>
      <c r="G78" s="1623"/>
      <c r="H78" s="1623"/>
      <c r="I78" s="1623"/>
      <c r="J78" s="1623"/>
      <c r="K78" s="1623"/>
      <c r="L78" s="1623"/>
      <c r="M78" s="1623"/>
      <c r="N78" s="1623"/>
      <c r="O78" s="1623"/>
      <c r="P78" s="1623"/>
      <c r="Q78" s="1623"/>
      <c r="R78" s="1623"/>
      <c r="S78" s="1623"/>
      <c r="T78" s="1623"/>
      <c r="U78" s="1623"/>
      <c r="V78" s="1623"/>
      <c r="W78" s="1623"/>
      <c r="X78" s="1623"/>
      <c r="Y78" s="1623"/>
      <c r="Z78" s="1623"/>
      <c r="AA78" s="1623"/>
      <c r="AB78" s="1623"/>
      <c r="AC78" s="1623"/>
      <c r="AD78" s="140"/>
      <c r="AE78" s="3341"/>
      <c r="AF78" s="3341"/>
      <c r="AG78" s="3341"/>
      <c r="AH78" s="3341"/>
      <c r="AI78" s="3341"/>
      <c r="AJ78" s="3341"/>
      <c r="AK78" s="3341"/>
      <c r="AL78" s="3341"/>
      <c r="AM78" s="3341"/>
      <c r="AN78" s="3341"/>
      <c r="AO78" s="3341"/>
      <c r="AP78" s="3341"/>
      <c r="AQ78" s="3380"/>
      <c r="AS78" s="790"/>
      <c r="AT78" s="790"/>
      <c r="AU78" s="790"/>
      <c r="AV78" s="790"/>
      <c r="AW78" s="790"/>
      <c r="AX78" s="790"/>
      <c r="AY78" s="790"/>
      <c r="AZ78" s="790"/>
      <c r="BA78" s="790"/>
      <c r="BB78" s="790"/>
      <c r="BC78" s="790"/>
      <c r="BD78" s="790"/>
      <c r="BE78" s="790"/>
      <c r="BF78" s="790"/>
      <c r="BG78" s="790"/>
      <c r="BH78" s="790"/>
      <c r="BI78" s="790"/>
      <c r="BJ78" s="790"/>
      <c r="BK78" s="790"/>
      <c r="BL78" s="790"/>
      <c r="BM78" s="790"/>
      <c r="BN78" s="790"/>
      <c r="BO78" s="790"/>
      <c r="BP78" s="790"/>
      <c r="BQ78" s="790"/>
      <c r="BR78" s="790"/>
      <c r="BS78" s="790"/>
      <c r="BT78" s="790"/>
      <c r="BU78" s="790"/>
      <c r="BV78" s="790"/>
      <c r="BW78" s="790"/>
      <c r="BX78" s="790"/>
      <c r="BY78" s="790"/>
      <c r="BZ78" s="790"/>
      <c r="CA78" s="790"/>
      <c r="CB78" s="790"/>
      <c r="CC78" s="790"/>
      <c r="CD78" s="790"/>
      <c r="CE78" s="790"/>
    </row>
    <row r="79" spans="1:83" ht="12.6" customHeight="1" thickBot="1">
      <c r="A79" s="149"/>
      <c r="B79" s="1629"/>
      <c r="C79" s="1629"/>
      <c r="D79" s="1629"/>
      <c r="E79" s="1629"/>
      <c r="F79" s="1629"/>
      <c r="G79" s="1629"/>
      <c r="H79" s="1629"/>
      <c r="I79" s="1629"/>
      <c r="J79" s="1629"/>
      <c r="K79" s="1629"/>
      <c r="L79" s="1629"/>
      <c r="M79" s="1629"/>
      <c r="N79" s="1629"/>
      <c r="O79" s="1629"/>
      <c r="P79" s="1629"/>
      <c r="Q79" s="1629"/>
      <c r="R79" s="1629"/>
      <c r="S79" s="1629"/>
      <c r="T79" s="1629"/>
      <c r="U79" s="1629"/>
      <c r="V79" s="1629"/>
      <c r="W79" s="1629"/>
      <c r="X79" s="1629"/>
      <c r="Y79" s="1629"/>
      <c r="Z79" s="1629"/>
      <c r="AA79" s="1629"/>
      <c r="AB79" s="1629"/>
      <c r="AC79" s="1629"/>
      <c r="AD79" s="152"/>
      <c r="AE79" s="904"/>
      <c r="AF79" s="904"/>
      <c r="AG79" s="904"/>
      <c r="AH79" s="904"/>
      <c r="AI79" s="904"/>
      <c r="AJ79" s="904"/>
      <c r="AK79" s="904"/>
      <c r="AL79" s="904"/>
      <c r="AM79" s="904"/>
      <c r="AN79" s="904"/>
      <c r="AO79" s="904"/>
      <c r="AP79" s="904"/>
      <c r="AQ79" s="910"/>
      <c r="AS79" s="790"/>
      <c r="AT79" s="790"/>
      <c r="AU79" s="790"/>
      <c r="AV79" s="790"/>
      <c r="AW79" s="790"/>
      <c r="AX79" s="790"/>
      <c r="AY79" s="790"/>
      <c r="AZ79" s="790"/>
      <c r="BA79" s="790"/>
      <c r="BB79" s="790"/>
      <c r="BC79" s="790"/>
      <c r="BD79" s="790"/>
      <c r="BE79" s="790"/>
      <c r="BF79" s="790"/>
      <c r="BG79" s="790"/>
      <c r="BH79" s="790"/>
      <c r="BI79" s="790"/>
      <c r="BJ79" s="790"/>
      <c r="BK79" s="790"/>
      <c r="BL79" s="790"/>
      <c r="BM79" s="790"/>
      <c r="BN79" s="790"/>
      <c r="BO79" s="790"/>
      <c r="BP79" s="790"/>
      <c r="BQ79" s="790"/>
      <c r="BR79" s="790"/>
      <c r="BS79" s="790"/>
      <c r="BT79" s="790"/>
      <c r="BU79" s="790"/>
      <c r="BV79" s="790"/>
      <c r="BW79" s="790"/>
      <c r="BX79" s="790"/>
      <c r="BY79" s="790"/>
      <c r="BZ79" s="790"/>
      <c r="CA79" s="790"/>
      <c r="CB79" s="790"/>
      <c r="CC79" s="790"/>
      <c r="CD79" s="790"/>
      <c r="CE79" s="790"/>
    </row>
    <row r="80" spans="1:83" ht="12.6" customHeight="1">
      <c r="AU80" s="790"/>
      <c r="AV80" s="790"/>
      <c r="AW80" s="790"/>
      <c r="AX80" s="790"/>
      <c r="AY80" s="790"/>
      <c r="AZ80" s="790"/>
      <c r="BA80" s="790"/>
      <c r="BB80" s="790"/>
      <c r="BC80" s="790"/>
      <c r="BD80" s="790"/>
      <c r="BE80" s="790"/>
      <c r="BF80" s="790"/>
      <c r="BG80" s="790"/>
      <c r="BH80" s="790"/>
      <c r="BI80" s="790"/>
      <c r="BJ80" s="790"/>
      <c r="BK80" s="790"/>
      <c r="BL80" s="790"/>
      <c r="BM80" s="790"/>
      <c r="BN80" s="790"/>
      <c r="BO80" s="790"/>
      <c r="BP80" s="790"/>
      <c r="BQ80" s="790"/>
      <c r="BR80" s="790"/>
      <c r="BS80" s="790"/>
      <c r="BT80" s="790"/>
      <c r="BU80" s="790"/>
      <c r="BV80" s="790"/>
      <c r="BW80" s="790"/>
      <c r="BX80" s="790"/>
      <c r="BY80" s="790"/>
      <c r="BZ80" s="790"/>
      <c r="CA80" s="790"/>
      <c r="CB80" s="790"/>
      <c r="CC80" s="790"/>
      <c r="CD80" s="790"/>
      <c r="CE80" s="790"/>
    </row>
    <row r="81" spans="28:83" ht="12.6" customHeight="1">
      <c r="AU81" s="790"/>
      <c r="AV81" s="790"/>
      <c r="AW81" s="790"/>
      <c r="AX81" s="790"/>
      <c r="AY81" s="790"/>
      <c r="AZ81" s="790"/>
      <c r="BA81" s="790"/>
      <c r="BB81" s="790"/>
      <c r="BC81" s="790"/>
      <c r="BD81" s="790"/>
      <c r="BE81" s="790"/>
      <c r="BF81" s="790"/>
      <c r="BG81" s="790"/>
      <c r="BH81" s="790"/>
      <c r="BI81" s="790"/>
      <c r="BJ81" s="790"/>
      <c r="BK81" s="790"/>
      <c r="BL81" s="790"/>
      <c r="BM81" s="790"/>
      <c r="BN81" s="790"/>
      <c r="BO81" s="790"/>
      <c r="BP81" s="790"/>
      <c r="BQ81" s="790"/>
      <c r="BR81" s="790"/>
      <c r="BS81" s="790"/>
      <c r="BT81" s="790"/>
      <c r="BU81" s="790"/>
      <c r="BV81" s="790"/>
      <c r="BW81" s="790"/>
      <c r="BX81" s="790"/>
      <c r="BY81" s="790"/>
      <c r="BZ81" s="790"/>
      <c r="CA81" s="790"/>
      <c r="CB81" s="790"/>
      <c r="CC81" s="790"/>
      <c r="CD81" s="790"/>
      <c r="CE81" s="790"/>
    </row>
    <row r="82" spans="28:83" ht="12.6" customHeight="1">
      <c r="AU82" s="790"/>
      <c r="AV82" s="790"/>
      <c r="AW82" s="790"/>
      <c r="AX82" s="790"/>
      <c r="AY82" s="790"/>
      <c r="AZ82" s="790"/>
      <c r="BA82" s="790"/>
      <c r="BB82" s="790"/>
      <c r="BC82" s="790"/>
      <c r="BD82" s="790"/>
      <c r="BE82" s="790"/>
      <c r="BF82" s="790"/>
      <c r="BG82" s="790"/>
      <c r="BH82" s="790"/>
      <c r="BI82" s="790"/>
      <c r="BJ82" s="790"/>
      <c r="BK82" s="790"/>
      <c r="BL82" s="790"/>
      <c r="BM82" s="790"/>
      <c r="BN82" s="790"/>
      <c r="BO82" s="790"/>
      <c r="BP82" s="790"/>
      <c r="BQ82" s="790"/>
      <c r="BR82" s="790"/>
      <c r="BS82" s="790"/>
      <c r="BT82" s="790"/>
      <c r="BU82" s="790"/>
      <c r="BV82" s="790"/>
      <c r="BW82" s="790"/>
      <c r="BX82" s="790"/>
      <c r="BY82" s="790"/>
      <c r="BZ82" s="790"/>
      <c r="CA82" s="790"/>
      <c r="CB82" s="790"/>
      <c r="CC82" s="790"/>
      <c r="CD82" s="790"/>
      <c r="CE82" s="790"/>
    </row>
    <row r="83" spans="28:83" ht="12.6" customHeight="1">
      <c r="AU83" s="790"/>
      <c r="AV83" s="790"/>
      <c r="AW83" s="790"/>
      <c r="AX83" s="790"/>
      <c r="AY83" s="790"/>
      <c r="AZ83" s="790"/>
      <c r="BA83" s="790"/>
      <c r="BB83" s="790"/>
      <c r="BC83" s="790"/>
      <c r="BD83" s="790"/>
      <c r="BE83" s="790"/>
      <c r="BF83" s="790"/>
      <c r="BG83" s="790"/>
      <c r="BH83" s="790"/>
      <c r="BI83" s="790"/>
      <c r="BJ83" s="790"/>
      <c r="BK83" s="790"/>
      <c r="BL83" s="790"/>
      <c r="BM83" s="790"/>
      <c r="BN83" s="790"/>
      <c r="BO83" s="790"/>
      <c r="BP83" s="790"/>
      <c r="BQ83" s="790"/>
      <c r="BR83" s="790"/>
      <c r="BS83" s="790"/>
      <c r="BT83" s="790"/>
      <c r="BU83" s="790"/>
      <c r="BV83" s="790"/>
      <c r="BW83" s="790"/>
      <c r="BX83" s="790"/>
      <c r="BY83" s="790"/>
      <c r="BZ83" s="790"/>
      <c r="CA83" s="790"/>
      <c r="CB83" s="790"/>
      <c r="CC83" s="790"/>
      <c r="CD83" s="790"/>
      <c r="CE83" s="790"/>
    </row>
    <row r="84" spans="28:83" ht="12.6" customHeight="1"/>
    <row r="85" spans="28:83" ht="12.6" customHeight="1">
      <c r="AB85" s="790"/>
      <c r="AC85" s="790"/>
      <c r="AD85" s="790"/>
      <c r="AE85" s="790"/>
      <c r="AF85" s="790"/>
      <c r="AG85" s="790"/>
      <c r="AH85" s="790"/>
      <c r="AI85" s="790"/>
      <c r="AJ85" s="790"/>
      <c r="AK85" s="790"/>
      <c r="AL85" s="790"/>
      <c r="AM85" s="790"/>
      <c r="AN85" s="790"/>
      <c r="AO85" s="790"/>
      <c r="AP85" s="790"/>
      <c r="AQ85" s="790"/>
      <c r="AR85" s="790"/>
      <c r="AS85" s="790"/>
      <c r="AT85" s="790"/>
      <c r="AU85" s="790"/>
      <c r="AV85" s="790"/>
      <c r="AW85" s="790"/>
      <c r="AX85" s="790"/>
      <c r="AY85" s="790"/>
      <c r="AZ85" s="790"/>
      <c r="BA85" s="790"/>
      <c r="BB85" s="790"/>
      <c r="BC85" s="790"/>
      <c r="BD85" s="790"/>
      <c r="BE85" s="790"/>
      <c r="BF85" s="790"/>
      <c r="BG85" s="790"/>
      <c r="BH85" s="790"/>
      <c r="BI85" s="790"/>
      <c r="BJ85" s="790"/>
      <c r="BK85" s="790"/>
      <c r="BL85" s="790"/>
    </row>
    <row r="86" spans="28:83" ht="12.6" customHeight="1">
      <c r="AB86" s="790"/>
      <c r="AC86" s="790"/>
      <c r="AD86" s="790"/>
      <c r="AE86" s="790"/>
      <c r="AF86" s="790"/>
      <c r="AG86" s="790"/>
      <c r="AH86" s="790"/>
      <c r="AI86" s="790"/>
      <c r="AJ86" s="790"/>
      <c r="AK86" s="790"/>
      <c r="AL86" s="790"/>
      <c r="AM86" s="790"/>
      <c r="AN86" s="790"/>
      <c r="AO86" s="790"/>
      <c r="AP86" s="790"/>
      <c r="AQ86" s="790"/>
      <c r="AR86" s="790"/>
      <c r="AS86" s="790"/>
      <c r="AT86" s="790"/>
      <c r="AU86" s="790"/>
      <c r="AV86" s="790"/>
      <c r="AW86" s="790"/>
      <c r="AX86" s="790"/>
      <c r="AY86" s="790"/>
      <c r="AZ86" s="790"/>
      <c r="BA86" s="790"/>
      <c r="BB86" s="790"/>
      <c r="BC86" s="790"/>
      <c r="BD86" s="790"/>
      <c r="BE86" s="790"/>
      <c r="BF86" s="790"/>
      <c r="BG86" s="790"/>
      <c r="BH86" s="790"/>
      <c r="BI86" s="790"/>
      <c r="BJ86" s="790"/>
      <c r="BK86" s="790"/>
      <c r="BL86" s="790"/>
    </row>
    <row r="87" spans="28:83" ht="12.6" customHeight="1">
      <c r="AB87" s="790"/>
      <c r="AC87" s="790"/>
      <c r="AD87" s="790"/>
      <c r="AE87" s="790"/>
      <c r="AF87" s="790"/>
      <c r="AG87" s="790"/>
      <c r="AH87" s="790"/>
      <c r="AI87" s="790"/>
      <c r="AJ87" s="790"/>
      <c r="AK87" s="790"/>
      <c r="AL87" s="790"/>
      <c r="AM87" s="790"/>
      <c r="AN87" s="790"/>
      <c r="AO87" s="790"/>
      <c r="AP87" s="790"/>
      <c r="AQ87" s="790"/>
      <c r="AR87" s="790"/>
      <c r="AS87" s="790"/>
      <c r="AT87" s="790"/>
      <c r="AU87" s="790"/>
      <c r="AV87" s="790"/>
      <c r="AW87" s="790"/>
      <c r="AX87" s="790"/>
      <c r="AY87" s="790"/>
      <c r="AZ87" s="790"/>
      <c r="BA87" s="790"/>
      <c r="BB87" s="790"/>
      <c r="BC87" s="790"/>
      <c r="BD87" s="790"/>
      <c r="BE87" s="790"/>
      <c r="BF87" s="790"/>
      <c r="BG87" s="790"/>
      <c r="BH87" s="790"/>
      <c r="BI87" s="790"/>
      <c r="BJ87" s="790"/>
      <c r="BK87" s="790"/>
      <c r="BL87" s="790"/>
    </row>
    <row r="88" spans="28:83" ht="12.6" customHeight="1">
      <c r="AB88" s="790"/>
      <c r="AC88" s="790"/>
      <c r="AD88" s="790"/>
      <c r="AE88" s="790"/>
      <c r="AF88" s="790"/>
      <c r="AG88" s="790"/>
      <c r="AH88" s="790"/>
      <c r="AI88" s="790"/>
      <c r="AJ88" s="790"/>
      <c r="AK88" s="790"/>
      <c r="AL88" s="790"/>
      <c r="AM88" s="790"/>
      <c r="AN88" s="790"/>
      <c r="AO88" s="790"/>
      <c r="AP88" s="790"/>
      <c r="AQ88" s="790"/>
      <c r="AR88" s="790"/>
      <c r="AS88" s="790"/>
      <c r="AT88" s="790"/>
      <c r="AU88" s="790"/>
      <c r="AV88" s="790"/>
      <c r="AW88" s="790"/>
      <c r="AX88" s="790"/>
      <c r="AY88" s="790"/>
      <c r="AZ88" s="790"/>
      <c r="BA88" s="790"/>
      <c r="BB88" s="790"/>
      <c r="BC88" s="790"/>
      <c r="BD88" s="790"/>
      <c r="BE88" s="790"/>
      <c r="BF88" s="790"/>
      <c r="BG88" s="790"/>
      <c r="BH88" s="790"/>
      <c r="BI88" s="790"/>
      <c r="BJ88" s="790"/>
      <c r="BK88" s="790"/>
      <c r="BL88" s="790"/>
    </row>
    <row r="89" spans="28:83" ht="12.6" customHeight="1">
      <c r="AB89" s="790"/>
      <c r="AC89" s="790"/>
      <c r="AD89" s="790"/>
      <c r="AE89" s="790"/>
      <c r="AF89" s="790"/>
      <c r="AG89" s="790"/>
      <c r="AH89" s="790"/>
      <c r="AI89" s="790"/>
      <c r="AJ89" s="790"/>
      <c r="AK89" s="790"/>
      <c r="AL89" s="790"/>
      <c r="AM89" s="790"/>
      <c r="AN89" s="790"/>
      <c r="AO89" s="790"/>
      <c r="AP89" s="790"/>
      <c r="AQ89" s="790"/>
      <c r="AR89" s="790"/>
      <c r="AS89" s="790"/>
      <c r="AT89" s="790"/>
      <c r="AU89" s="790"/>
      <c r="AV89" s="790"/>
      <c r="AW89" s="790"/>
      <c r="AX89" s="790"/>
      <c r="AY89" s="790"/>
      <c r="AZ89" s="790"/>
      <c r="BA89" s="790"/>
      <c r="BB89" s="790"/>
      <c r="BC89" s="790"/>
      <c r="BD89" s="790"/>
      <c r="BE89" s="790"/>
      <c r="BF89" s="790"/>
      <c r="BG89" s="790"/>
      <c r="BH89" s="790"/>
      <c r="BI89" s="790"/>
      <c r="BJ89" s="790"/>
      <c r="BK89" s="790"/>
      <c r="BL89" s="790"/>
    </row>
    <row r="90" spans="28:83" ht="12.6" customHeight="1">
      <c r="AB90" s="790"/>
      <c r="AC90" s="790"/>
      <c r="AD90" s="790"/>
      <c r="AE90" s="790"/>
      <c r="AF90" s="790"/>
      <c r="AG90" s="790"/>
      <c r="AH90" s="790"/>
      <c r="AI90" s="790"/>
      <c r="AJ90" s="790"/>
      <c r="AK90" s="790"/>
      <c r="AL90" s="790"/>
      <c r="AM90" s="790"/>
      <c r="AN90" s="790"/>
      <c r="AO90" s="790"/>
      <c r="AP90" s="790"/>
      <c r="AQ90" s="790"/>
      <c r="AR90" s="790"/>
      <c r="AS90" s="790"/>
      <c r="AT90" s="790"/>
      <c r="AU90" s="790"/>
      <c r="AV90" s="790"/>
      <c r="AW90" s="790"/>
      <c r="AX90" s="790"/>
      <c r="AY90" s="790"/>
      <c r="AZ90" s="790"/>
      <c r="BA90" s="790"/>
      <c r="BB90" s="790"/>
      <c r="BC90" s="790"/>
      <c r="BD90" s="790"/>
      <c r="BE90" s="790"/>
      <c r="BF90" s="790"/>
      <c r="BG90" s="790"/>
      <c r="BH90" s="790"/>
      <c r="BI90" s="790"/>
      <c r="BJ90" s="790"/>
      <c r="BK90" s="790"/>
      <c r="BL90" s="790"/>
    </row>
    <row r="91" spans="28:83" ht="12.6" customHeight="1">
      <c r="AB91" s="790"/>
      <c r="AC91" s="790"/>
      <c r="AD91" s="790"/>
      <c r="AE91" s="790"/>
      <c r="AF91" s="790"/>
      <c r="AG91" s="790"/>
      <c r="AH91" s="790"/>
      <c r="AI91" s="790"/>
      <c r="AJ91" s="790"/>
      <c r="AK91" s="790"/>
      <c r="AL91" s="790"/>
      <c r="AM91" s="790"/>
      <c r="AN91" s="790"/>
      <c r="AO91" s="790"/>
      <c r="AP91" s="790"/>
      <c r="AQ91" s="790"/>
      <c r="AR91" s="790"/>
      <c r="AS91" s="790"/>
      <c r="AT91" s="790"/>
      <c r="AU91" s="790"/>
      <c r="AV91" s="790"/>
      <c r="AW91" s="790"/>
      <c r="AX91" s="790"/>
      <c r="AY91" s="790"/>
      <c r="AZ91" s="790"/>
      <c r="BA91" s="790"/>
      <c r="BB91" s="790"/>
      <c r="BC91" s="790"/>
      <c r="BD91" s="790"/>
      <c r="BE91" s="790"/>
      <c r="BF91" s="790"/>
      <c r="BG91" s="790"/>
      <c r="BH91" s="790"/>
      <c r="BI91" s="790"/>
      <c r="BJ91" s="790"/>
      <c r="BK91" s="790"/>
      <c r="BL91" s="790"/>
    </row>
    <row r="92" spans="28:83" ht="14.1" customHeight="1">
      <c r="AB92" s="790"/>
      <c r="AC92" s="790"/>
      <c r="AD92" s="790"/>
      <c r="AE92" s="790"/>
      <c r="AF92" s="790"/>
      <c r="AG92" s="790"/>
      <c r="AH92" s="790"/>
      <c r="AI92" s="790"/>
      <c r="AJ92" s="790"/>
      <c r="AK92" s="790"/>
      <c r="AL92" s="790"/>
      <c r="AM92" s="790"/>
      <c r="AN92" s="790"/>
      <c r="AO92" s="790"/>
      <c r="AP92" s="790"/>
      <c r="AQ92" s="790"/>
      <c r="AR92" s="790"/>
      <c r="AS92" s="790"/>
      <c r="AT92" s="790"/>
      <c r="AU92" s="790"/>
      <c r="AV92" s="790"/>
      <c r="AW92" s="790"/>
      <c r="AX92" s="790"/>
      <c r="AY92" s="790"/>
      <c r="AZ92" s="790"/>
      <c r="BA92" s="790"/>
      <c r="BB92" s="790"/>
      <c r="BC92" s="790"/>
      <c r="BD92" s="790"/>
      <c r="BE92" s="790"/>
      <c r="BF92" s="790"/>
      <c r="BG92" s="790"/>
      <c r="BH92" s="790"/>
      <c r="BI92" s="790"/>
      <c r="BJ92" s="790"/>
      <c r="BK92" s="790"/>
      <c r="BL92" s="790"/>
    </row>
    <row r="93" spans="28:83" ht="14.1" customHeight="1">
      <c r="AB93" s="790"/>
      <c r="AC93" s="790"/>
      <c r="AD93" s="790"/>
      <c r="AE93" s="790"/>
      <c r="AF93" s="790"/>
      <c r="AG93" s="790"/>
      <c r="AH93" s="790"/>
      <c r="AI93" s="790"/>
      <c r="AJ93" s="790"/>
      <c r="AK93" s="790"/>
      <c r="AL93" s="790"/>
      <c r="AM93" s="790"/>
      <c r="AN93" s="790"/>
      <c r="AO93" s="790"/>
      <c r="AP93" s="790"/>
      <c r="AQ93" s="790"/>
      <c r="AR93" s="790"/>
      <c r="AS93" s="790"/>
      <c r="AT93" s="790"/>
      <c r="AU93" s="790"/>
      <c r="AV93" s="790"/>
      <c r="AW93" s="790"/>
      <c r="AX93" s="790"/>
      <c r="AY93" s="790"/>
      <c r="AZ93" s="790"/>
      <c r="BA93" s="790"/>
      <c r="BB93" s="790"/>
      <c r="BC93" s="790"/>
      <c r="BD93" s="790"/>
      <c r="BE93" s="790"/>
      <c r="BF93" s="790"/>
      <c r="BG93" s="790"/>
      <c r="BH93" s="790"/>
      <c r="BI93" s="790"/>
      <c r="BJ93" s="790"/>
      <c r="BK93" s="790"/>
      <c r="BL93" s="790"/>
    </row>
    <row r="94" spans="28:83" ht="14.1" customHeight="1">
      <c r="AB94" s="790"/>
      <c r="AC94" s="790"/>
      <c r="AD94" s="790"/>
      <c r="AE94" s="790"/>
      <c r="AF94" s="790"/>
      <c r="AG94" s="790"/>
      <c r="AH94" s="790"/>
      <c r="AI94" s="790"/>
      <c r="AJ94" s="790"/>
      <c r="AK94" s="790"/>
      <c r="AL94" s="790"/>
      <c r="AM94" s="790"/>
      <c r="AN94" s="790"/>
      <c r="AO94" s="790"/>
      <c r="AP94" s="790"/>
      <c r="AQ94" s="790"/>
      <c r="AR94" s="790"/>
      <c r="AS94" s="790"/>
      <c r="AT94" s="790"/>
      <c r="AU94" s="790"/>
      <c r="AV94" s="790"/>
      <c r="AW94" s="790"/>
      <c r="AX94" s="790"/>
      <c r="AY94" s="790"/>
      <c r="AZ94" s="790"/>
      <c r="BA94" s="790"/>
      <c r="BB94" s="790"/>
      <c r="BC94" s="790"/>
      <c r="BD94" s="790"/>
      <c r="BE94" s="790"/>
      <c r="BF94" s="790"/>
      <c r="BG94" s="790"/>
      <c r="BH94" s="790"/>
      <c r="BI94" s="790"/>
      <c r="BJ94" s="790"/>
      <c r="BK94" s="790"/>
      <c r="BL94" s="790"/>
    </row>
    <row r="95" spans="28:83" ht="14.1" customHeight="1">
      <c r="AB95" s="790"/>
      <c r="AC95" s="790"/>
      <c r="AD95" s="790"/>
      <c r="AE95" s="790"/>
      <c r="AF95" s="790"/>
      <c r="AG95" s="790"/>
      <c r="AH95" s="790"/>
      <c r="AI95" s="790"/>
      <c r="AJ95" s="790"/>
      <c r="AK95" s="790"/>
      <c r="AL95" s="790"/>
      <c r="AM95" s="790"/>
      <c r="AN95" s="790"/>
      <c r="AO95" s="790"/>
      <c r="AP95" s="790"/>
      <c r="AQ95" s="790"/>
      <c r="AR95" s="790"/>
      <c r="AS95" s="790"/>
      <c r="AT95" s="790"/>
      <c r="AU95" s="790"/>
      <c r="AV95" s="790"/>
      <c r="AW95" s="790"/>
      <c r="AX95" s="790"/>
      <c r="AY95" s="790"/>
      <c r="AZ95" s="790"/>
      <c r="BA95" s="790"/>
      <c r="BB95" s="790"/>
      <c r="BC95" s="790"/>
      <c r="BD95" s="790"/>
      <c r="BE95" s="790"/>
      <c r="BF95" s="790"/>
      <c r="BG95" s="790"/>
      <c r="BH95" s="790"/>
      <c r="BI95" s="790"/>
      <c r="BJ95" s="790"/>
      <c r="BK95" s="790"/>
      <c r="BL95" s="790"/>
    </row>
    <row r="96" spans="28:83" ht="14.1" customHeight="1">
      <c r="AB96" s="790"/>
      <c r="AC96" s="790"/>
      <c r="AD96" s="790"/>
      <c r="AE96" s="790"/>
      <c r="AF96" s="790"/>
      <c r="AG96" s="790"/>
      <c r="AH96" s="790"/>
      <c r="AI96" s="790"/>
      <c r="AJ96" s="790"/>
      <c r="AK96" s="790"/>
      <c r="AL96" s="790"/>
      <c r="AM96" s="790"/>
      <c r="AN96" s="790"/>
      <c r="AO96" s="790"/>
      <c r="AP96" s="790"/>
      <c r="AQ96" s="790"/>
      <c r="AR96" s="790"/>
      <c r="AS96" s="790"/>
      <c r="AT96" s="790"/>
      <c r="AU96" s="790"/>
      <c r="AV96" s="790"/>
      <c r="AW96" s="790"/>
      <c r="AX96" s="790"/>
      <c r="AY96" s="790"/>
      <c r="AZ96" s="790"/>
      <c r="BA96" s="790"/>
      <c r="BB96" s="790"/>
      <c r="BC96" s="790"/>
      <c r="BD96" s="790"/>
      <c r="BE96" s="790"/>
      <c r="BF96" s="790"/>
      <c r="BG96" s="790"/>
      <c r="BH96" s="790"/>
      <c r="BI96" s="790"/>
      <c r="BJ96" s="790"/>
      <c r="BK96" s="790"/>
      <c r="BL96" s="790"/>
    </row>
    <row r="97" spans="62:62" ht="14.1" customHeight="1">
      <c r="BJ97" s="37"/>
    </row>
    <row r="98" spans="62:62">
      <c r="BJ98" s="37"/>
    </row>
    <row r="99" spans="62:62">
      <c r="BJ99" s="37"/>
    </row>
    <row r="100" spans="62:62">
      <c r="BJ100" s="37"/>
    </row>
    <row r="101" spans="62:62">
      <c r="BJ101" s="37"/>
    </row>
    <row r="102" spans="62:62">
      <c r="BJ102" s="37"/>
    </row>
  </sheetData>
  <mergeCells count="516">
    <mergeCell ref="A1:AQ1"/>
    <mergeCell ref="AS1:AW1"/>
    <mergeCell ref="A3:W3"/>
    <mergeCell ref="AE4:AQ6"/>
    <mergeCell ref="AT4:CC7"/>
    <mergeCell ref="AE8:AQ8"/>
    <mergeCell ref="AT8:CC17"/>
    <mergeCell ref="AE11:AQ15"/>
    <mergeCell ref="AE16:AQ16"/>
    <mergeCell ref="B14:Z14"/>
    <mergeCell ref="R28:S28"/>
    <mergeCell ref="AE18:AQ21"/>
    <mergeCell ref="AT19:CC27"/>
    <mergeCell ref="AE22:AQ23"/>
    <mergeCell ref="AE24:AQ25"/>
    <mergeCell ref="F27:S27"/>
    <mergeCell ref="T27:AG27"/>
    <mergeCell ref="B28:C28"/>
    <mergeCell ref="D28:E28"/>
    <mergeCell ref="F28:G28"/>
    <mergeCell ref="H28:I28"/>
    <mergeCell ref="J28:K28"/>
    <mergeCell ref="L28:M28"/>
    <mergeCell ref="N28:O28"/>
    <mergeCell ref="P28:Q28"/>
    <mergeCell ref="AD28:AE28"/>
    <mergeCell ref="AF28:AG28"/>
    <mergeCell ref="T28:U28"/>
    <mergeCell ref="V28:W28"/>
    <mergeCell ref="X28:Y28"/>
    <mergeCell ref="Z28:AA28"/>
    <mergeCell ref="AB28:AC28"/>
    <mergeCell ref="AD29:AE29"/>
    <mergeCell ref="AF29:AG29"/>
    <mergeCell ref="AT29:CC31"/>
    <mergeCell ref="D30:E30"/>
    <mergeCell ref="F30:G30"/>
    <mergeCell ref="H30:I30"/>
    <mergeCell ref="J30:K30"/>
    <mergeCell ref="L30:M30"/>
    <mergeCell ref="N30:O30"/>
    <mergeCell ref="P30:Q30"/>
    <mergeCell ref="R29:S29"/>
    <mergeCell ref="T29:U29"/>
    <mergeCell ref="V29:W29"/>
    <mergeCell ref="X29:Y29"/>
    <mergeCell ref="Z29:AA29"/>
    <mergeCell ref="AB29:AC29"/>
    <mergeCell ref="AD30:AE30"/>
    <mergeCell ref="AF30:AG30"/>
    <mergeCell ref="T30:U30"/>
    <mergeCell ref="V30:W30"/>
    <mergeCell ref="X30:Y30"/>
    <mergeCell ref="Z30:AA30"/>
    <mergeCell ref="AB30:AC30"/>
    <mergeCell ref="AD31:AE31"/>
    <mergeCell ref="B31:C32"/>
    <mergeCell ref="D31:E31"/>
    <mergeCell ref="F31:G31"/>
    <mergeCell ref="H31:I31"/>
    <mergeCell ref="J31:K31"/>
    <mergeCell ref="L31:M31"/>
    <mergeCell ref="N31:O31"/>
    <mergeCell ref="P31:Q31"/>
    <mergeCell ref="R30:S30"/>
    <mergeCell ref="B29:C30"/>
    <mergeCell ref="D29:E29"/>
    <mergeCell ref="F29:G29"/>
    <mergeCell ref="H29:I29"/>
    <mergeCell ref="J29:K29"/>
    <mergeCell ref="L29:M29"/>
    <mergeCell ref="N29:O29"/>
    <mergeCell ref="P29:Q29"/>
    <mergeCell ref="AF31:AG31"/>
    <mergeCell ref="D32:E32"/>
    <mergeCell ref="F32:G32"/>
    <mergeCell ref="H32:I32"/>
    <mergeCell ref="J32:K32"/>
    <mergeCell ref="L32:M32"/>
    <mergeCell ref="N32:O32"/>
    <mergeCell ref="P32:Q32"/>
    <mergeCell ref="R32:S32"/>
    <mergeCell ref="R31:S31"/>
    <mergeCell ref="T31:U31"/>
    <mergeCell ref="V31:W31"/>
    <mergeCell ref="X31:Y31"/>
    <mergeCell ref="Z31:AA31"/>
    <mergeCell ref="AB31:AC31"/>
    <mergeCell ref="AF32:AG32"/>
    <mergeCell ref="AT32:CC34"/>
    <mergeCell ref="B33:C34"/>
    <mergeCell ref="D33:E33"/>
    <mergeCell ref="F33:G33"/>
    <mergeCell ref="H33:I33"/>
    <mergeCell ref="J33:K33"/>
    <mergeCell ref="L33:M33"/>
    <mergeCell ref="N33:O33"/>
    <mergeCell ref="P33:Q33"/>
    <mergeCell ref="T32:U32"/>
    <mergeCell ref="V32:W32"/>
    <mergeCell ref="X32:Y32"/>
    <mergeCell ref="Z32:AA32"/>
    <mergeCell ref="AB32:AC32"/>
    <mergeCell ref="AD32:AE32"/>
    <mergeCell ref="AD33:AE33"/>
    <mergeCell ref="AF33:AG33"/>
    <mergeCell ref="D34:E34"/>
    <mergeCell ref="F34:G34"/>
    <mergeCell ref="H34:I34"/>
    <mergeCell ref="J34:K34"/>
    <mergeCell ref="L34:M34"/>
    <mergeCell ref="N34:O34"/>
    <mergeCell ref="P34:Q34"/>
    <mergeCell ref="R34:S34"/>
    <mergeCell ref="R33:S33"/>
    <mergeCell ref="T33:U33"/>
    <mergeCell ref="V33:W33"/>
    <mergeCell ref="X33:Y33"/>
    <mergeCell ref="Z33:AA33"/>
    <mergeCell ref="AB33:AC33"/>
    <mergeCell ref="AF34:AG34"/>
    <mergeCell ref="B35:C36"/>
    <mergeCell ref="D35:E35"/>
    <mergeCell ref="F35:G35"/>
    <mergeCell ref="H35:I35"/>
    <mergeCell ref="J35:K35"/>
    <mergeCell ref="L35:M35"/>
    <mergeCell ref="N35:O35"/>
    <mergeCell ref="P35:Q35"/>
    <mergeCell ref="R35:S35"/>
    <mergeCell ref="T34:U34"/>
    <mergeCell ref="V34:W34"/>
    <mergeCell ref="X34:Y34"/>
    <mergeCell ref="Z34:AA34"/>
    <mergeCell ref="AB34:AC34"/>
    <mergeCell ref="AD34:AE34"/>
    <mergeCell ref="V36:W36"/>
    <mergeCell ref="AD38:AE38"/>
    <mergeCell ref="AF38:AG38"/>
    <mergeCell ref="X36:Y36"/>
    <mergeCell ref="Z36:AA36"/>
    <mergeCell ref="AB36:AC36"/>
    <mergeCell ref="AD36:AE36"/>
    <mergeCell ref="AF36:AG36"/>
    <mergeCell ref="AF35:AG35"/>
    <mergeCell ref="D36:E36"/>
    <mergeCell ref="F36:G36"/>
    <mergeCell ref="H36:I36"/>
    <mergeCell ref="J36:K36"/>
    <mergeCell ref="L36:M36"/>
    <mergeCell ref="N36:O36"/>
    <mergeCell ref="P36:Q36"/>
    <mergeCell ref="R36:S36"/>
    <mergeCell ref="T36:U36"/>
    <mergeCell ref="T35:U35"/>
    <mergeCell ref="V35:W35"/>
    <mergeCell ref="X35:Y35"/>
    <mergeCell ref="Z35:AA35"/>
    <mergeCell ref="AB35:AC35"/>
    <mergeCell ref="AD35:AE35"/>
    <mergeCell ref="P38:Q38"/>
    <mergeCell ref="R38:S38"/>
    <mergeCell ref="Z37:AA37"/>
    <mergeCell ref="AB37:AC37"/>
    <mergeCell ref="AD37:AE37"/>
    <mergeCell ref="AF37:AG37"/>
    <mergeCell ref="D38:E38"/>
    <mergeCell ref="F38:G38"/>
    <mergeCell ref="H38:I38"/>
    <mergeCell ref="J38:K38"/>
    <mergeCell ref="L38:M38"/>
    <mergeCell ref="N38:O38"/>
    <mergeCell ref="N37:O37"/>
    <mergeCell ref="P37:Q37"/>
    <mergeCell ref="R37:S37"/>
    <mergeCell ref="T37:U37"/>
    <mergeCell ref="V37:W37"/>
    <mergeCell ref="X37:Y37"/>
    <mergeCell ref="D37:E37"/>
    <mergeCell ref="F37:G37"/>
    <mergeCell ref="H37:I37"/>
    <mergeCell ref="J37:K37"/>
    <mergeCell ref="L37:M37"/>
    <mergeCell ref="AB38:AC38"/>
    <mergeCell ref="T38:U38"/>
    <mergeCell ref="V38:W38"/>
    <mergeCell ref="X38:Y38"/>
    <mergeCell ref="Z38:AA38"/>
    <mergeCell ref="B37:C38"/>
    <mergeCell ref="AB39:AC39"/>
    <mergeCell ref="AD39:AE39"/>
    <mergeCell ref="AF39:AG39"/>
    <mergeCell ref="D40:E40"/>
    <mergeCell ref="F40:G40"/>
    <mergeCell ref="H40:I40"/>
    <mergeCell ref="J40:K40"/>
    <mergeCell ref="L40:M40"/>
    <mergeCell ref="N40:O40"/>
    <mergeCell ref="P40:Q40"/>
    <mergeCell ref="P39:Q39"/>
    <mergeCell ref="R39:S39"/>
    <mergeCell ref="T39:U39"/>
    <mergeCell ref="V39:W39"/>
    <mergeCell ref="X39:Y39"/>
    <mergeCell ref="Z39:AA39"/>
    <mergeCell ref="AD40:AE40"/>
    <mergeCell ref="AF40:AG40"/>
    <mergeCell ref="T40:U40"/>
    <mergeCell ref="V40:W40"/>
    <mergeCell ref="B41:C42"/>
    <mergeCell ref="D41:E41"/>
    <mergeCell ref="F41:G41"/>
    <mergeCell ref="H41:I41"/>
    <mergeCell ref="J41:K41"/>
    <mergeCell ref="L41:M41"/>
    <mergeCell ref="N41:O41"/>
    <mergeCell ref="P41:Q41"/>
    <mergeCell ref="R40:S40"/>
    <mergeCell ref="B39:C40"/>
    <mergeCell ref="D39:E39"/>
    <mergeCell ref="F39:G39"/>
    <mergeCell ref="H39:I39"/>
    <mergeCell ref="J39:K39"/>
    <mergeCell ref="L39:M39"/>
    <mergeCell ref="N39:O39"/>
    <mergeCell ref="X40:Y40"/>
    <mergeCell ref="Z40:AA40"/>
    <mergeCell ref="AB40:AC40"/>
    <mergeCell ref="AD41:AE41"/>
    <mergeCell ref="AF41:AG41"/>
    <mergeCell ref="D42:E42"/>
    <mergeCell ref="F42:G42"/>
    <mergeCell ref="H42:I42"/>
    <mergeCell ref="J42:K42"/>
    <mergeCell ref="L42:M42"/>
    <mergeCell ref="N42:O42"/>
    <mergeCell ref="P42:Q42"/>
    <mergeCell ref="R42:S42"/>
    <mergeCell ref="R41:S41"/>
    <mergeCell ref="T41:U41"/>
    <mergeCell ref="V41:W41"/>
    <mergeCell ref="X41:Y41"/>
    <mergeCell ref="Z41:AA41"/>
    <mergeCell ref="AB41:AC41"/>
    <mergeCell ref="AF42:AG42"/>
    <mergeCell ref="T42:U42"/>
    <mergeCell ref="V42:W42"/>
    <mergeCell ref="X42:Y42"/>
    <mergeCell ref="Z42:AA42"/>
    <mergeCell ref="B43:C44"/>
    <mergeCell ref="D43:E43"/>
    <mergeCell ref="F43:G43"/>
    <mergeCell ref="H43:I43"/>
    <mergeCell ref="J43:K43"/>
    <mergeCell ref="L43:M43"/>
    <mergeCell ref="N43:O43"/>
    <mergeCell ref="P43:Q43"/>
    <mergeCell ref="R43:S43"/>
    <mergeCell ref="D44:E44"/>
    <mergeCell ref="F44:G44"/>
    <mergeCell ref="H44:I44"/>
    <mergeCell ref="J44:K44"/>
    <mergeCell ref="L44:M44"/>
    <mergeCell ref="N44:O44"/>
    <mergeCell ref="P44:Q44"/>
    <mergeCell ref="R44:S44"/>
    <mergeCell ref="AB42:AC42"/>
    <mergeCell ref="AD42:AE42"/>
    <mergeCell ref="V44:W44"/>
    <mergeCell ref="X44:Y44"/>
    <mergeCell ref="Z44:AA44"/>
    <mergeCell ref="AB44:AC44"/>
    <mergeCell ref="AD44:AE44"/>
    <mergeCell ref="AF44:AG44"/>
    <mergeCell ref="AF43:AG43"/>
    <mergeCell ref="V46:W46"/>
    <mergeCell ref="X46:Y46"/>
    <mergeCell ref="T44:U44"/>
    <mergeCell ref="T43:U43"/>
    <mergeCell ref="V43:W43"/>
    <mergeCell ref="X43:Y43"/>
    <mergeCell ref="Z43:AA43"/>
    <mergeCell ref="AB43:AC43"/>
    <mergeCell ref="AD43:AE43"/>
    <mergeCell ref="Z45:AA45"/>
    <mergeCell ref="AB45:AC45"/>
    <mergeCell ref="AD45:AE45"/>
    <mergeCell ref="Z46:AA46"/>
    <mergeCell ref="P46:Q46"/>
    <mergeCell ref="R46:S46"/>
    <mergeCell ref="AF45:AG45"/>
    <mergeCell ref="D46:E46"/>
    <mergeCell ref="F46:G46"/>
    <mergeCell ref="H46:I46"/>
    <mergeCell ref="J46:K46"/>
    <mergeCell ref="L46:M46"/>
    <mergeCell ref="N46:O46"/>
    <mergeCell ref="N45:O45"/>
    <mergeCell ref="P45:Q45"/>
    <mergeCell ref="R45:S45"/>
    <mergeCell ref="T45:U45"/>
    <mergeCell ref="V45:W45"/>
    <mergeCell ref="X45:Y45"/>
    <mergeCell ref="D45:E45"/>
    <mergeCell ref="F45:G45"/>
    <mergeCell ref="H45:I45"/>
    <mergeCell ref="J45:K45"/>
    <mergeCell ref="L45:M45"/>
    <mergeCell ref="AB46:AC46"/>
    <mergeCell ref="AD46:AE46"/>
    <mergeCell ref="AF46:AG46"/>
    <mergeCell ref="T46:U46"/>
    <mergeCell ref="B45:C46"/>
    <mergeCell ref="AB47:AC47"/>
    <mergeCell ref="AD47:AE47"/>
    <mergeCell ref="AF47:AG47"/>
    <mergeCell ref="D48:E48"/>
    <mergeCell ref="F48:G48"/>
    <mergeCell ref="H48:I48"/>
    <mergeCell ref="J48:K48"/>
    <mergeCell ref="L48:M48"/>
    <mergeCell ref="N48:O48"/>
    <mergeCell ref="P48:Q48"/>
    <mergeCell ref="P47:Q47"/>
    <mergeCell ref="R47:S47"/>
    <mergeCell ref="T47:U47"/>
    <mergeCell ref="V47:W47"/>
    <mergeCell ref="X47:Y47"/>
    <mergeCell ref="Z47:AA47"/>
    <mergeCell ref="AD48:AE48"/>
    <mergeCell ref="AF48:AG48"/>
    <mergeCell ref="T48:U48"/>
    <mergeCell ref="V48:W48"/>
    <mergeCell ref="X48:Y48"/>
    <mergeCell ref="Z48:AA48"/>
    <mergeCell ref="AB48:AC48"/>
    <mergeCell ref="B49:C50"/>
    <mergeCell ref="D49:E49"/>
    <mergeCell ref="F49:G49"/>
    <mergeCell ref="H49:I49"/>
    <mergeCell ref="J49:K49"/>
    <mergeCell ref="L49:M49"/>
    <mergeCell ref="N49:O49"/>
    <mergeCell ref="P49:Q49"/>
    <mergeCell ref="R48:S48"/>
    <mergeCell ref="B47:C48"/>
    <mergeCell ref="D47:E47"/>
    <mergeCell ref="F47:G47"/>
    <mergeCell ref="H47:I47"/>
    <mergeCell ref="J47:K47"/>
    <mergeCell ref="L47:M47"/>
    <mergeCell ref="N47:O47"/>
    <mergeCell ref="AD49:AE49"/>
    <mergeCell ref="AF49:AG49"/>
    <mergeCell ref="D50:E50"/>
    <mergeCell ref="F50:G50"/>
    <mergeCell ref="H50:I50"/>
    <mergeCell ref="J50:K50"/>
    <mergeCell ref="L50:M50"/>
    <mergeCell ref="N50:O50"/>
    <mergeCell ref="P50:Q50"/>
    <mergeCell ref="R50:S50"/>
    <mergeCell ref="R49:S49"/>
    <mergeCell ref="T49:U49"/>
    <mergeCell ref="V49:W49"/>
    <mergeCell ref="X49:Y49"/>
    <mergeCell ref="Z49:AA49"/>
    <mergeCell ref="AB49:AC49"/>
    <mergeCell ref="AF50:AG50"/>
    <mergeCell ref="T50:U50"/>
    <mergeCell ref="V50:W50"/>
    <mergeCell ref="X50:Y50"/>
    <mergeCell ref="Z50:AA50"/>
    <mergeCell ref="AB50:AC50"/>
    <mergeCell ref="AD50:AE50"/>
    <mergeCell ref="B51:C52"/>
    <mergeCell ref="D51:E51"/>
    <mergeCell ref="F51:G51"/>
    <mergeCell ref="H51:I51"/>
    <mergeCell ref="J51:K51"/>
    <mergeCell ref="L51:M51"/>
    <mergeCell ref="N51:O51"/>
    <mergeCell ref="P51:Q51"/>
    <mergeCell ref="R51:S51"/>
    <mergeCell ref="AF54:AG54"/>
    <mergeCell ref="V52:W52"/>
    <mergeCell ref="X52:Y52"/>
    <mergeCell ref="Z52:AA52"/>
    <mergeCell ref="AB52:AC52"/>
    <mergeCell ref="AD52:AE52"/>
    <mergeCell ref="AF52:AG52"/>
    <mergeCell ref="AF51:AG51"/>
    <mergeCell ref="D52:E52"/>
    <mergeCell ref="F52:G52"/>
    <mergeCell ref="H52:I52"/>
    <mergeCell ref="J52:K52"/>
    <mergeCell ref="L52:M52"/>
    <mergeCell ref="N52:O52"/>
    <mergeCell ref="P52:Q52"/>
    <mergeCell ref="R52:S52"/>
    <mergeCell ref="T52:U52"/>
    <mergeCell ref="T51:U51"/>
    <mergeCell ref="V51:W51"/>
    <mergeCell ref="X51:Y51"/>
    <mergeCell ref="Z51:AA51"/>
    <mergeCell ref="AB51:AC51"/>
    <mergeCell ref="AD51:AE51"/>
    <mergeCell ref="R54:S54"/>
    <mergeCell ref="AD53:AE53"/>
    <mergeCell ref="AF53:AG53"/>
    <mergeCell ref="B54:C55"/>
    <mergeCell ref="D54:E54"/>
    <mergeCell ref="F54:G54"/>
    <mergeCell ref="H54:I54"/>
    <mergeCell ref="J54:K54"/>
    <mergeCell ref="L54:M54"/>
    <mergeCell ref="N54:O54"/>
    <mergeCell ref="P54:Q54"/>
    <mergeCell ref="R53:S53"/>
    <mergeCell ref="T53:U53"/>
    <mergeCell ref="V53:W53"/>
    <mergeCell ref="X53:Y53"/>
    <mergeCell ref="Z53:AA53"/>
    <mergeCell ref="AB53:AC53"/>
    <mergeCell ref="F53:G53"/>
    <mergeCell ref="H53:I53"/>
    <mergeCell ref="J53:K53"/>
    <mergeCell ref="L53:M53"/>
    <mergeCell ref="N53:O53"/>
    <mergeCell ref="P53:Q53"/>
    <mergeCell ref="AD54:AE54"/>
    <mergeCell ref="T54:U54"/>
    <mergeCell ref="V54:W54"/>
    <mergeCell ref="X54:Y54"/>
    <mergeCell ref="Z54:AA54"/>
    <mergeCell ref="AB54:AC54"/>
    <mergeCell ref="B57:C59"/>
    <mergeCell ref="D57:E57"/>
    <mergeCell ref="F57:H57"/>
    <mergeCell ref="J57:L57"/>
    <mergeCell ref="M57:O57"/>
    <mergeCell ref="P57:R57"/>
    <mergeCell ref="T57:V57"/>
    <mergeCell ref="X57:Z57"/>
    <mergeCell ref="D59:E59"/>
    <mergeCell ref="F59:H59"/>
    <mergeCell ref="J59:L59"/>
    <mergeCell ref="M59:O59"/>
    <mergeCell ref="T59:V59"/>
    <mergeCell ref="X59:Z59"/>
    <mergeCell ref="AA59:AC59"/>
    <mergeCell ref="D55:E55"/>
    <mergeCell ref="F55:G55"/>
    <mergeCell ref="H55:I55"/>
    <mergeCell ref="J55:K55"/>
    <mergeCell ref="AF55:AG55"/>
    <mergeCell ref="B56:E56"/>
    <mergeCell ref="F56:H56"/>
    <mergeCell ref="I56:O56"/>
    <mergeCell ref="T56:V56"/>
    <mergeCell ref="W56:AC56"/>
    <mergeCell ref="T55:U55"/>
    <mergeCell ref="V55:W55"/>
    <mergeCell ref="X55:Y55"/>
    <mergeCell ref="Z55:AA55"/>
    <mergeCell ref="AB55:AC55"/>
    <mergeCell ref="AD55:AE55"/>
    <mergeCell ref="L55:M55"/>
    <mergeCell ref="N55:O55"/>
    <mergeCell ref="P55:Q55"/>
    <mergeCell ref="R55:S55"/>
    <mergeCell ref="AD57:AF57"/>
    <mergeCell ref="D58:E58"/>
    <mergeCell ref="F58:H58"/>
    <mergeCell ref="J58:L58"/>
    <mergeCell ref="M58:O58"/>
    <mergeCell ref="P58:R58"/>
    <mergeCell ref="T58:V58"/>
    <mergeCell ref="X58:Z58"/>
    <mergeCell ref="AD58:AF58"/>
    <mergeCell ref="AD59:AF59"/>
    <mergeCell ref="X60:Z60"/>
    <mergeCell ref="AD60:AF60"/>
    <mergeCell ref="C63:AQ63"/>
    <mergeCell ref="AE69:AQ71"/>
    <mergeCell ref="C70:E71"/>
    <mergeCell ref="F70:M70"/>
    <mergeCell ref="N70:U70"/>
    <mergeCell ref="V70:AC70"/>
    <mergeCell ref="F71:I71"/>
    <mergeCell ref="J71:M71"/>
    <mergeCell ref="D60:E60"/>
    <mergeCell ref="F60:H60"/>
    <mergeCell ref="J60:L60"/>
    <mergeCell ref="M60:O60"/>
    <mergeCell ref="P60:R60"/>
    <mergeCell ref="T60:V60"/>
    <mergeCell ref="N71:Q71"/>
    <mergeCell ref="R71:U71"/>
    <mergeCell ref="V71:Y71"/>
    <mergeCell ref="Z71:AC71"/>
    <mergeCell ref="C72:E73"/>
    <mergeCell ref="F72:H73"/>
    <mergeCell ref="I72:I73"/>
    <mergeCell ref="J72:L73"/>
    <mergeCell ref="M72:M73"/>
    <mergeCell ref="N72:P73"/>
    <mergeCell ref="AC72:AC73"/>
    <mergeCell ref="AE74:AQ78"/>
    <mergeCell ref="B75:AC76"/>
    <mergeCell ref="Q72:Q73"/>
    <mergeCell ref="R72:T73"/>
    <mergeCell ref="U72:U73"/>
    <mergeCell ref="V72:X73"/>
    <mergeCell ref="Y72:Y73"/>
    <mergeCell ref="Z72:AB73"/>
  </mergeCells>
  <phoneticPr fontId="4"/>
  <hyperlinks>
    <hyperlink ref="AS1:AW1" location="'目次（幼保）'!A1" display="目次に戻る"/>
  </hyperlinks>
  <printOptions horizontalCentered="1"/>
  <pageMargins left="0.70866141732283472" right="0.31496062992125984" top="0.39370078740157483" bottom="0.39370078740157483" header="0" footer="0"/>
  <pageSetup paperSize="9" scale="81" fitToWidth="0" orientation="portrait" r:id="rId1"/>
  <headerFooter alignWithMargins="0"/>
  <colBreaks count="1" manualBreakCount="1">
    <brk id="43"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429505" r:id="rId4" name="Check Box 1">
              <controlPr defaultSize="0" autoFill="0" autoLine="0" autoPict="0" altText="ない">
                <anchor moveWithCells="1">
                  <from>
                    <xdr:col>16</xdr:col>
                    <xdr:colOff>19050</xdr:colOff>
                    <xdr:row>4</xdr:row>
                    <xdr:rowOff>28575</xdr:rowOff>
                  </from>
                  <to>
                    <xdr:col>18</xdr:col>
                    <xdr:colOff>123825</xdr:colOff>
                    <xdr:row>5</xdr:row>
                    <xdr:rowOff>47625</xdr:rowOff>
                  </to>
                </anchor>
              </controlPr>
            </control>
          </mc:Choice>
        </mc:AlternateContent>
        <mc:AlternateContent xmlns:mc="http://schemas.openxmlformats.org/markup-compatibility/2006">
          <mc:Choice Requires="x14">
            <control shapeId="1429506" r:id="rId5" name="Check Box 2">
              <controlPr defaultSize="0" autoFill="0" autoLine="0" autoPict="0" altText="ない">
                <anchor moveWithCells="1">
                  <from>
                    <xdr:col>19</xdr:col>
                    <xdr:colOff>95250</xdr:colOff>
                    <xdr:row>4</xdr:row>
                    <xdr:rowOff>28575</xdr:rowOff>
                  </from>
                  <to>
                    <xdr:col>22</xdr:col>
                    <xdr:colOff>19050</xdr:colOff>
                    <xdr:row>5</xdr:row>
                    <xdr:rowOff>47625</xdr:rowOff>
                  </to>
                </anchor>
              </controlPr>
            </control>
          </mc:Choice>
        </mc:AlternateContent>
        <mc:AlternateContent xmlns:mc="http://schemas.openxmlformats.org/markup-compatibility/2006">
          <mc:Choice Requires="x14">
            <control shapeId="1429507" r:id="rId6" name="Check Box 3">
              <controlPr defaultSize="0" autoFill="0" autoLine="0" autoPict="0" altText="ない">
                <anchor moveWithCells="1">
                  <from>
                    <xdr:col>16</xdr:col>
                    <xdr:colOff>19050</xdr:colOff>
                    <xdr:row>17</xdr:row>
                    <xdr:rowOff>0</xdr:rowOff>
                  </from>
                  <to>
                    <xdr:col>18</xdr:col>
                    <xdr:colOff>133350</xdr:colOff>
                    <xdr:row>18</xdr:row>
                    <xdr:rowOff>38100</xdr:rowOff>
                  </to>
                </anchor>
              </controlPr>
            </control>
          </mc:Choice>
        </mc:AlternateContent>
        <mc:AlternateContent xmlns:mc="http://schemas.openxmlformats.org/markup-compatibility/2006">
          <mc:Choice Requires="x14">
            <control shapeId="1429508" r:id="rId7" name="Check Box 4">
              <controlPr defaultSize="0" autoFill="0" autoLine="0" autoPict="0" altText="ない">
                <anchor moveWithCells="1">
                  <from>
                    <xdr:col>19</xdr:col>
                    <xdr:colOff>104775</xdr:colOff>
                    <xdr:row>17</xdr:row>
                    <xdr:rowOff>0</xdr:rowOff>
                  </from>
                  <to>
                    <xdr:col>22</xdr:col>
                    <xdr:colOff>19050</xdr:colOff>
                    <xdr:row>18</xdr:row>
                    <xdr:rowOff>38100</xdr:rowOff>
                  </to>
                </anchor>
              </controlPr>
            </control>
          </mc:Choice>
        </mc:AlternateContent>
        <mc:AlternateContent xmlns:mc="http://schemas.openxmlformats.org/markup-compatibility/2006">
          <mc:Choice Requires="x14">
            <control shapeId="1429509" r:id="rId8" name="Check Box 5">
              <controlPr defaultSize="0" autoFill="0" autoLine="0" autoPict="0" altText="ない">
                <anchor moveWithCells="1">
                  <from>
                    <xdr:col>16</xdr:col>
                    <xdr:colOff>28575</xdr:colOff>
                    <xdr:row>19</xdr:row>
                    <xdr:rowOff>152400</xdr:rowOff>
                  </from>
                  <to>
                    <xdr:col>18</xdr:col>
                    <xdr:colOff>142875</xdr:colOff>
                    <xdr:row>21</xdr:row>
                    <xdr:rowOff>161925</xdr:rowOff>
                  </to>
                </anchor>
              </controlPr>
            </control>
          </mc:Choice>
        </mc:AlternateContent>
        <mc:AlternateContent xmlns:mc="http://schemas.openxmlformats.org/markup-compatibility/2006">
          <mc:Choice Requires="x14">
            <control shapeId="1429510" r:id="rId9" name="Check Box 6">
              <controlPr defaultSize="0" autoFill="0" autoLine="0" autoPict="0" altText="ない">
                <anchor moveWithCells="1">
                  <from>
                    <xdr:col>19</xdr:col>
                    <xdr:colOff>114300</xdr:colOff>
                    <xdr:row>19</xdr:row>
                    <xdr:rowOff>152400</xdr:rowOff>
                  </from>
                  <to>
                    <xdr:col>22</xdr:col>
                    <xdr:colOff>28575</xdr:colOff>
                    <xdr:row>21</xdr:row>
                    <xdr:rowOff>161925</xdr:rowOff>
                  </to>
                </anchor>
              </controlPr>
            </control>
          </mc:Choice>
        </mc:AlternateContent>
        <mc:AlternateContent xmlns:mc="http://schemas.openxmlformats.org/markup-compatibility/2006">
          <mc:Choice Requires="x14">
            <control shapeId="1429511" r:id="rId10" name="Check Box 7">
              <controlPr defaultSize="0" autoFill="0" autoLine="0" autoPict="0" altText="ない">
                <anchor moveWithCells="1">
                  <from>
                    <xdr:col>16</xdr:col>
                    <xdr:colOff>19050</xdr:colOff>
                    <xdr:row>8</xdr:row>
                    <xdr:rowOff>0</xdr:rowOff>
                  </from>
                  <to>
                    <xdr:col>18</xdr:col>
                    <xdr:colOff>133350</xdr:colOff>
                    <xdr:row>9</xdr:row>
                    <xdr:rowOff>28575</xdr:rowOff>
                  </to>
                </anchor>
              </controlPr>
            </control>
          </mc:Choice>
        </mc:AlternateContent>
        <mc:AlternateContent xmlns:mc="http://schemas.openxmlformats.org/markup-compatibility/2006">
          <mc:Choice Requires="x14">
            <control shapeId="1429512" r:id="rId11" name="Check Box 8">
              <controlPr defaultSize="0" autoFill="0" autoLine="0" autoPict="0" altText="ない">
                <anchor moveWithCells="1">
                  <from>
                    <xdr:col>19</xdr:col>
                    <xdr:colOff>104775</xdr:colOff>
                    <xdr:row>8</xdr:row>
                    <xdr:rowOff>0</xdr:rowOff>
                  </from>
                  <to>
                    <xdr:col>22</xdr:col>
                    <xdr:colOff>19050</xdr:colOff>
                    <xdr:row>9</xdr:row>
                    <xdr:rowOff>28575</xdr:rowOff>
                  </to>
                </anchor>
              </controlPr>
            </control>
          </mc:Choice>
        </mc:AlternateContent>
        <mc:AlternateContent xmlns:mc="http://schemas.openxmlformats.org/markup-compatibility/2006">
          <mc:Choice Requires="x14">
            <control shapeId="1429513" r:id="rId12" name="Check Box 9">
              <controlPr defaultSize="0" autoFill="0" autoLine="0" autoPict="0" altText="ない">
                <anchor moveWithCells="1">
                  <from>
                    <xdr:col>16</xdr:col>
                    <xdr:colOff>19050</xdr:colOff>
                    <xdr:row>11</xdr:row>
                    <xdr:rowOff>0</xdr:rowOff>
                  </from>
                  <to>
                    <xdr:col>18</xdr:col>
                    <xdr:colOff>123825</xdr:colOff>
                    <xdr:row>12</xdr:row>
                    <xdr:rowOff>38100</xdr:rowOff>
                  </to>
                </anchor>
              </controlPr>
            </control>
          </mc:Choice>
        </mc:AlternateContent>
        <mc:AlternateContent xmlns:mc="http://schemas.openxmlformats.org/markup-compatibility/2006">
          <mc:Choice Requires="x14">
            <control shapeId="1429514" r:id="rId13" name="Check Box 10">
              <controlPr defaultSize="0" autoFill="0" autoLine="0" autoPict="0" altText="ない">
                <anchor moveWithCells="1">
                  <from>
                    <xdr:col>19</xdr:col>
                    <xdr:colOff>95250</xdr:colOff>
                    <xdr:row>11</xdr:row>
                    <xdr:rowOff>0</xdr:rowOff>
                  </from>
                  <to>
                    <xdr:col>22</xdr:col>
                    <xdr:colOff>9525</xdr:colOff>
                    <xdr:row>12</xdr:row>
                    <xdr:rowOff>38100</xdr:rowOff>
                  </to>
                </anchor>
              </controlPr>
            </control>
          </mc:Choice>
        </mc:AlternateContent>
        <mc:AlternateContent xmlns:mc="http://schemas.openxmlformats.org/markup-compatibility/2006">
          <mc:Choice Requires="x14">
            <control shapeId="1429517" r:id="rId14" name="Check Box 13">
              <controlPr defaultSize="0" autoFill="0" autoLine="0" autoPict="0" altText="ない">
                <anchor moveWithCells="1">
                  <from>
                    <xdr:col>16</xdr:col>
                    <xdr:colOff>152400</xdr:colOff>
                    <xdr:row>77</xdr:row>
                    <xdr:rowOff>0</xdr:rowOff>
                  </from>
                  <to>
                    <xdr:col>19</xdr:col>
                    <xdr:colOff>28575</xdr:colOff>
                    <xdr:row>78</xdr:row>
                    <xdr:rowOff>57150</xdr:rowOff>
                  </to>
                </anchor>
              </controlPr>
            </control>
          </mc:Choice>
        </mc:AlternateContent>
        <mc:AlternateContent xmlns:mc="http://schemas.openxmlformats.org/markup-compatibility/2006">
          <mc:Choice Requires="x14">
            <control shapeId="1429518" r:id="rId15" name="Check Box 14">
              <controlPr defaultSize="0" autoFill="0" autoLine="0" autoPict="0" altText="ない">
                <anchor moveWithCells="1">
                  <from>
                    <xdr:col>19</xdr:col>
                    <xdr:colOff>180975</xdr:colOff>
                    <xdr:row>77</xdr:row>
                    <xdr:rowOff>0</xdr:rowOff>
                  </from>
                  <to>
                    <xdr:col>22</xdr:col>
                    <xdr:colOff>152400</xdr:colOff>
                    <xdr:row>78</xdr:row>
                    <xdr:rowOff>57150</xdr:rowOff>
                  </to>
                </anchor>
              </controlPr>
            </control>
          </mc:Choice>
        </mc:AlternateContent>
        <mc:AlternateContent xmlns:mc="http://schemas.openxmlformats.org/markup-compatibility/2006">
          <mc:Choice Requires="x14">
            <control shapeId="1429519" r:id="rId16" name="Check Box 15">
              <controlPr defaultSize="0" autoFill="0" autoLine="0" autoPict="0" altText="ない">
                <anchor moveWithCells="1">
                  <from>
                    <xdr:col>23</xdr:col>
                    <xdr:colOff>47625</xdr:colOff>
                    <xdr:row>77</xdr:row>
                    <xdr:rowOff>0</xdr:rowOff>
                  </from>
                  <to>
                    <xdr:col>26</xdr:col>
                    <xdr:colOff>152400</xdr:colOff>
                    <xdr:row>78</xdr:row>
                    <xdr:rowOff>57150</xdr:rowOff>
                  </to>
                </anchor>
              </controlPr>
            </control>
          </mc:Choice>
        </mc:AlternateContent>
        <mc:AlternateContent xmlns:mc="http://schemas.openxmlformats.org/markup-compatibility/2006">
          <mc:Choice Requires="x14">
            <control shapeId="1429520" r:id="rId17" name="Check Box 16">
              <controlPr defaultSize="0" autoFill="0" autoLine="0" autoPict="0" altText="ない">
                <anchor moveWithCells="1">
                  <from>
                    <xdr:col>7</xdr:col>
                    <xdr:colOff>171450</xdr:colOff>
                    <xdr:row>22</xdr:row>
                    <xdr:rowOff>47625</xdr:rowOff>
                  </from>
                  <to>
                    <xdr:col>12</xdr:col>
                    <xdr:colOff>28575</xdr:colOff>
                    <xdr:row>23</xdr:row>
                    <xdr:rowOff>161925</xdr:rowOff>
                  </to>
                </anchor>
              </controlPr>
            </control>
          </mc:Choice>
        </mc:AlternateContent>
        <mc:AlternateContent xmlns:mc="http://schemas.openxmlformats.org/markup-compatibility/2006">
          <mc:Choice Requires="x14">
            <control shapeId="1429521" r:id="rId18" name="Check Box 17">
              <controlPr defaultSize="0" autoFill="0" autoLine="0" autoPict="0" altText="ない">
                <anchor moveWithCells="1">
                  <from>
                    <xdr:col>12</xdr:col>
                    <xdr:colOff>171450</xdr:colOff>
                    <xdr:row>22</xdr:row>
                    <xdr:rowOff>57150</xdr:rowOff>
                  </from>
                  <to>
                    <xdr:col>16</xdr:col>
                    <xdr:colOff>142875</xdr:colOff>
                    <xdr:row>24</xdr:row>
                    <xdr:rowOff>0</xdr:rowOff>
                  </to>
                </anchor>
              </controlPr>
            </control>
          </mc:Choice>
        </mc:AlternateContent>
        <mc:AlternateContent xmlns:mc="http://schemas.openxmlformats.org/markup-compatibility/2006">
          <mc:Choice Requires="x14">
            <control shapeId="1429522" r:id="rId19" name="Check Box 18">
              <controlPr defaultSize="0" autoFill="0" autoLine="0" autoPict="0" altText="ない">
                <anchor moveWithCells="1">
                  <from>
                    <xdr:col>17</xdr:col>
                    <xdr:colOff>57150</xdr:colOff>
                    <xdr:row>22</xdr:row>
                    <xdr:rowOff>47625</xdr:rowOff>
                  </from>
                  <to>
                    <xdr:col>20</xdr:col>
                    <xdr:colOff>95250</xdr:colOff>
                    <xdr:row>23</xdr:row>
                    <xdr:rowOff>161925</xdr:rowOff>
                  </to>
                </anchor>
              </controlPr>
            </control>
          </mc:Choice>
        </mc:AlternateContent>
        <mc:AlternateContent xmlns:mc="http://schemas.openxmlformats.org/markup-compatibility/2006">
          <mc:Choice Requires="x14">
            <control shapeId="1429524" r:id="rId20" name="Check Box 20">
              <controlPr defaultSize="0" autoFill="0" autoLine="0" autoPict="0" altText="ない">
                <anchor moveWithCells="1">
                  <from>
                    <xdr:col>16</xdr:col>
                    <xdr:colOff>19050</xdr:colOff>
                    <xdr:row>14</xdr:row>
                    <xdr:rowOff>0</xdr:rowOff>
                  </from>
                  <to>
                    <xdr:col>18</xdr:col>
                    <xdr:colOff>123825</xdr:colOff>
                    <xdr:row>15</xdr:row>
                    <xdr:rowOff>38100</xdr:rowOff>
                  </to>
                </anchor>
              </controlPr>
            </control>
          </mc:Choice>
        </mc:AlternateContent>
        <mc:AlternateContent xmlns:mc="http://schemas.openxmlformats.org/markup-compatibility/2006">
          <mc:Choice Requires="x14">
            <control shapeId="1429525" r:id="rId21" name="Check Box 21">
              <controlPr defaultSize="0" autoFill="0" autoLine="0" autoPict="0" altText="ない">
                <anchor moveWithCells="1">
                  <from>
                    <xdr:col>19</xdr:col>
                    <xdr:colOff>95250</xdr:colOff>
                    <xdr:row>14</xdr:row>
                    <xdr:rowOff>0</xdr:rowOff>
                  </from>
                  <to>
                    <xdr:col>22</xdr:col>
                    <xdr:colOff>9525</xdr:colOff>
                    <xdr:row>15</xdr:row>
                    <xdr:rowOff>38100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L143"/>
  <sheetViews>
    <sheetView showGridLines="0" view="pageBreakPreview" zoomScaleNormal="100" zoomScaleSheetLayoutView="100" workbookViewId="0">
      <selection activeCell="A3" sqref="A3:AC3"/>
    </sheetView>
  </sheetViews>
  <sheetFormatPr defaultColWidth="8" defaultRowHeight="12"/>
  <cols>
    <col min="1" max="1" width="1.625" style="37" customWidth="1"/>
    <col min="2" max="2" width="1.25" style="37" customWidth="1"/>
    <col min="3" max="7" width="2.25" style="37" customWidth="1"/>
    <col min="8" max="21" width="2.125" style="37" customWidth="1"/>
    <col min="22" max="22" width="2.125" style="89" customWidth="1"/>
    <col min="23" max="47" width="2.125" style="37" customWidth="1"/>
    <col min="48" max="49" width="2.375" style="37" customWidth="1"/>
    <col min="50" max="84" width="2.125" style="37" customWidth="1"/>
    <col min="85" max="104" width="2.375" style="37" customWidth="1"/>
    <col min="105" max="16384" width="8" style="37"/>
  </cols>
  <sheetData>
    <row r="1" spans="1:90" ht="14.1" customHeight="1">
      <c r="A1" s="3093" t="s">
        <v>814</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Z1" s="3721" t="s">
        <v>1732</v>
      </c>
      <c r="BA1" s="3721"/>
      <c r="BB1" s="3721"/>
      <c r="BC1" s="3721"/>
      <c r="BD1" s="3721"/>
    </row>
    <row r="2" spans="1:90" ht="5.0999999999999996" customHeight="1" thickBot="1"/>
    <row r="3" spans="1:90" ht="14.1" customHeight="1">
      <c r="A3" s="3094" t="s">
        <v>262</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332" t="s">
        <v>7</v>
      </c>
      <c r="AE3" s="3095"/>
      <c r="AF3" s="3095"/>
      <c r="AG3" s="3095"/>
      <c r="AH3" s="3095"/>
      <c r="AI3" s="3095"/>
      <c r="AJ3" s="3095"/>
      <c r="AK3" s="3095"/>
      <c r="AL3" s="3095"/>
      <c r="AM3" s="3095"/>
      <c r="AN3" s="3095"/>
      <c r="AO3" s="3095"/>
      <c r="AP3" s="3095"/>
      <c r="AQ3" s="3095"/>
      <c r="AR3" s="3095"/>
      <c r="AS3" s="3095"/>
      <c r="AT3" s="3095"/>
      <c r="AU3" s="3095"/>
      <c r="AV3" s="3333"/>
      <c r="AW3" s="243"/>
      <c r="AX3" s="243"/>
    </row>
    <row r="4" spans="1:90" ht="14.1"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3"/>
      <c r="AE4" s="130"/>
      <c r="AF4" s="130"/>
      <c r="AG4" s="130"/>
      <c r="AH4" s="130"/>
      <c r="AI4" s="130"/>
      <c r="AJ4" s="130"/>
      <c r="AK4" s="130"/>
      <c r="AL4" s="130"/>
      <c r="AM4" s="130"/>
      <c r="AN4" s="130"/>
      <c r="AO4" s="130"/>
      <c r="AP4" s="130"/>
      <c r="AV4" s="70"/>
    </row>
    <row r="5" spans="1:90" ht="14.1" customHeight="1">
      <c r="A5" s="42"/>
      <c r="B5" s="37" t="s">
        <v>1756</v>
      </c>
      <c r="X5" s="187"/>
      <c r="AD5" s="220" t="s">
        <v>719</v>
      </c>
      <c r="AE5" s="3336" t="s">
        <v>720</v>
      </c>
      <c r="AF5" s="3336"/>
      <c r="AG5" s="3336"/>
      <c r="AH5" s="3336"/>
      <c r="AI5" s="3336"/>
      <c r="AJ5" s="3336"/>
      <c r="AK5" s="3336"/>
      <c r="AL5" s="3336"/>
      <c r="AM5" s="3336"/>
      <c r="AN5" s="3336"/>
      <c r="AO5" s="3336"/>
      <c r="AP5" s="3336"/>
      <c r="AQ5" s="3336"/>
      <c r="AR5" s="3336"/>
      <c r="AS5" s="3336"/>
      <c r="AT5" s="3336"/>
      <c r="AU5" s="3336"/>
      <c r="AV5" s="630"/>
      <c r="AW5" s="354"/>
      <c r="AX5" s="354"/>
      <c r="AY5" s="790"/>
      <c r="AZ5" s="790"/>
      <c r="BA5" s="790"/>
      <c r="BB5" s="790"/>
      <c r="BC5" s="790"/>
      <c r="BD5" s="790"/>
      <c r="BE5" s="790"/>
      <c r="BF5" s="790"/>
      <c r="BG5" s="790"/>
      <c r="BH5" s="790"/>
      <c r="BI5" s="790"/>
      <c r="BJ5" s="790"/>
      <c r="BK5" s="790"/>
      <c r="BL5" s="790"/>
      <c r="BM5" s="790"/>
      <c r="BN5" s="790"/>
      <c r="BO5" s="790"/>
      <c r="BP5" s="790"/>
      <c r="BQ5" s="790"/>
      <c r="BR5" s="790"/>
      <c r="BS5" s="790"/>
      <c r="BT5" s="790"/>
      <c r="BU5" s="790"/>
      <c r="BV5" s="790"/>
      <c r="BW5" s="790"/>
      <c r="BX5" s="790"/>
      <c r="BY5" s="790"/>
      <c r="BZ5" s="790"/>
      <c r="CA5" s="790"/>
      <c r="CB5" s="790"/>
      <c r="CC5" s="790"/>
      <c r="CD5" s="790"/>
      <c r="CE5" s="790"/>
      <c r="CF5" s="790"/>
    </row>
    <row r="6" spans="1:90" ht="14.1" customHeight="1">
      <c r="A6" s="42"/>
      <c r="C6" s="37" t="s">
        <v>1805</v>
      </c>
      <c r="AD6" s="61"/>
      <c r="AE6" s="3336"/>
      <c r="AF6" s="3336"/>
      <c r="AG6" s="3336"/>
      <c r="AH6" s="3336"/>
      <c r="AI6" s="3336"/>
      <c r="AJ6" s="3336"/>
      <c r="AK6" s="3336"/>
      <c r="AL6" s="3336"/>
      <c r="AM6" s="3336"/>
      <c r="AN6" s="3336"/>
      <c r="AO6" s="3336"/>
      <c r="AP6" s="3336"/>
      <c r="AQ6" s="3336"/>
      <c r="AR6" s="3336"/>
      <c r="AS6" s="3336"/>
      <c r="AT6" s="3336"/>
      <c r="AU6" s="3336"/>
      <c r="AV6" s="630"/>
      <c r="AW6" s="354"/>
      <c r="AX6" s="354"/>
      <c r="AY6" s="790"/>
      <c r="AZ6" s="790"/>
      <c r="BA6" s="790"/>
      <c r="BB6" s="790"/>
      <c r="BC6" s="790"/>
      <c r="BD6" s="790"/>
      <c r="BE6" s="790"/>
      <c r="BF6" s="790"/>
      <c r="BG6" s="790"/>
      <c r="BH6" s="790"/>
      <c r="BI6" s="790"/>
      <c r="BJ6" s="790"/>
      <c r="BK6" s="790"/>
      <c r="BL6" s="790"/>
      <c r="BM6" s="790"/>
      <c r="BN6" s="790"/>
      <c r="BO6" s="790"/>
      <c r="BP6" s="790"/>
      <c r="BQ6" s="790"/>
      <c r="BR6" s="790"/>
      <c r="BS6" s="790"/>
      <c r="BT6" s="790"/>
      <c r="BU6" s="790"/>
      <c r="BV6" s="790"/>
      <c r="BW6" s="790"/>
      <c r="BX6" s="790"/>
      <c r="BY6" s="790"/>
      <c r="BZ6" s="790"/>
      <c r="CA6" s="790"/>
      <c r="CB6" s="790"/>
      <c r="CC6" s="790"/>
      <c r="CD6" s="790"/>
      <c r="CE6" s="790"/>
      <c r="CF6" s="790"/>
    </row>
    <row r="7" spans="1:90" ht="14.1" customHeight="1">
      <c r="A7" s="42"/>
      <c r="B7" s="130"/>
      <c r="C7" s="130"/>
      <c r="D7" s="130"/>
      <c r="E7" s="130"/>
      <c r="F7" s="130"/>
      <c r="G7" s="130"/>
      <c r="H7" s="130"/>
      <c r="I7" s="130"/>
      <c r="J7" s="130"/>
      <c r="K7" s="130"/>
      <c r="L7" s="130"/>
      <c r="M7" s="130"/>
      <c r="N7" s="130"/>
      <c r="O7" s="130"/>
      <c r="P7" s="130"/>
      <c r="Q7" s="130"/>
      <c r="R7" s="130"/>
      <c r="S7" s="130"/>
      <c r="T7" s="130"/>
      <c r="U7" s="130"/>
      <c r="V7" s="131"/>
      <c r="W7" s="130"/>
      <c r="AD7" s="133"/>
      <c r="AE7" s="3336"/>
      <c r="AF7" s="3336"/>
      <c r="AG7" s="3336"/>
      <c r="AH7" s="3336"/>
      <c r="AI7" s="3336"/>
      <c r="AJ7" s="3336"/>
      <c r="AK7" s="3336"/>
      <c r="AL7" s="3336"/>
      <c r="AM7" s="3336"/>
      <c r="AN7" s="3336"/>
      <c r="AO7" s="3336"/>
      <c r="AP7" s="3336"/>
      <c r="AQ7" s="3336"/>
      <c r="AR7" s="3336"/>
      <c r="AS7" s="3336"/>
      <c r="AT7" s="3336"/>
      <c r="AU7" s="3336"/>
      <c r="AV7" s="630"/>
      <c r="AW7" s="354"/>
      <c r="AX7" s="354"/>
      <c r="AY7" s="790"/>
      <c r="AZ7" s="790"/>
      <c r="BA7" s="790"/>
      <c r="BB7" s="790"/>
      <c r="BC7" s="790"/>
      <c r="BD7" s="790"/>
      <c r="BE7" s="790"/>
      <c r="BF7" s="790"/>
      <c r="BG7" s="790"/>
      <c r="BH7" s="790"/>
      <c r="BI7" s="790"/>
      <c r="BJ7" s="790"/>
      <c r="BK7" s="790"/>
      <c r="BL7" s="790"/>
      <c r="BM7" s="790"/>
      <c r="BN7" s="790"/>
      <c r="BO7" s="790"/>
      <c r="BP7" s="790"/>
      <c r="BQ7" s="790"/>
      <c r="BR7" s="790"/>
      <c r="BS7" s="790"/>
      <c r="BT7" s="790"/>
      <c r="BU7" s="790"/>
      <c r="BV7" s="790"/>
      <c r="BW7" s="790"/>
      <c r="BX7" s="790"/>
      <c r="BY7" s="790"/>
      <c r="BZ7" s="790"/>
      <c r="CA7" s="790"/>
      <c r="CB7" s="790"/>
      <c r="CC7" s="790"/>
      <c r="CD7" s="790"/>
      <c r="CE7" s="790"/>
      <c r="CF7" s="790"/>
    </row>
    <row r="8" spans="1:90" ht="14.1" customHeight="1">
      <c r="A8" s="38"/>
      <c r="B8" s="189" t="s">
        <v>1384</v>
      </c>
      <c r="C8" s="189"/>
      <c r="D8" s="189"/>
      <c r="E8" s="189"/>
      <c r="F8" s="189"/>
      <c r="G8" s="189"/>
      <c r="H8" s="189"/>
      <c r="I8" s="189"/>
      <c r="J8" s="189"/>
      <c r="K8" s="189"/>
      <c r="L8" s="189"/>
      <c r="M8" s="189"/>
      <c r="N8" s="189"/>
      <c r="O8" s="189"/>
      <c r="P8" s="189"/>
      <c r="Q8" s="189"/>
      <c r="R8" s="189"/>
      <c r="S8" s="189"/>
      <c r="T8" s="189"/>
      <c r="U8" s="189"/>
      <c r="V8" s="662"/>
      <c r="W8" s="662"/>
      <c r="X8" s="66"/>
      <c r="Y8" s="683"/>
      <c r="Z8" s="683"/>
      <c r="AA8" s="189"/>
      <c r="AB8" s="189"/>
      <c r="AD8" s="948" t="s">
        <v>43</v>
      </c>
      <c r="AE8" s="3046" t="s">
        <v>721</v>
      </c>
      <c r="AF8" s="3046"/>
      <c r="AG8" s="3046"/>
      <c r="AH8" s="3046"/>
      <c r="AI8" s="3046"/>
      <c r="AJ8" s="3046"/>
      <c r="AK8" s="3046"/>
      <c r="AL8" s="3046"/>
      <c r="AM8" s="3046"/>
      <c r="AN8" s="3046"/>
      <c r="AO8" s="3046"/>
      <c r="AP8" s="3046"/>
      <c r="AQ8" s="3046"/>
      <c r="AR8" s="3046"/>
      <c r="AS8" s="3046"/>
      <c r="AT8" s="3046"/>
      <c r="AU8" s="3046"/>
      <c r="AV8" s="968"/>
      <c r="AW8" s="967"/>
      <c r="AX8" s="967"/>
      <c r="AY8" s="790"/>
      <c r="CB8" s="790"/>
      <c r="CC8" s="790"/>
      <c r="CD8" s="790"/>
      <c r="CE8" s="790"/>
      <c r="CF8" s="790"/>
    </row>
    <row r="9" spans="1:90" ht="14.1" customHeight="1">
      <c r="A9" s="42"/>
      <c r="B9" s="130"/>
      <c r="C9" s="189" t="s">
        <v>722</v>
      </c>
      <c r="D9" s="189"/>
      <c r="AD9" s="279"/>
      <c r="AE9" s="3046"/>
      <c r="AF9" s="3046"/>
      <c r="AG9" s="3046"/>
      <c r="AH9" s="3046"/>
      <c r="AI9" s="3046"/>
      <c r="AJ9" s="3046"/>
      <c r="AK9" s="3046"/>
      <c r="AL9" s="3046"/>
      <c r="AM9" s="3046"/>
      <c r="AN9" s="3046"/>
      <c r="AO9" s="3046"/>
      <c r="AP9" s="3046"/>
      <c r="AQ9" s="3046"/>
      <c r="AR9" s="3046"/>
      <c r="AS9" s="3046"/>
      <c r="AT9" s="3046"/>
      <c r="AU9" s="3046"/>
      <c r="AV9" s="968"/>
      <c r="AW9" s="967"/>
      <c r="AX9" s="967"/>
      <c r="AY9" s="790"/>
      <c r="AZ9" s="623"/>
      <c r="BA9" s="623"/>
      <c r="BB9" s="623"/>
      <c r="BC9" s="623"/>
      <c r="BD9" s="623"/>
      <c r="BE9" s="623"/>
      <c r="BX9" s="623"/>
      <c r="BY9" s="623"/>
      <c r="BZ9" s="623"/>
      <c r="CB9" s="790"/>
      <c r="CC9" s="790"/>
      <c r="CD9" s="790"/>
      <c r="CE9" s="790"/>
      <c r="CF9" s="790"/>
    </row>
    <row r="10" spans="1:90" ht="14.1" customHeight="1">
      <c r="A10" s="42"/>
      <c r="B10" s="130"/>
      <c r="C10" s="130"/>
      <c r="D10" s="130"/>
      <c r="E10" s="130"/>
      <c r="F10" s="130"/>
      <c r="G10" s="130"/>
      <c r="H10" s="130"/>
      <c r="I10" s="130"/>
      <c r="J10" s="130"/>
      <c r="K10" s="130"/>
      <c r="L10" s="130"/>
      <c r="M10" s="130"/>
      <c r="N10" s="130"/>
      <c r="O10" s="130"/>
      <c r="P10" s="130"/>
      <c r="Q10" s="130"/>
      <c r="R10" s="130"/>
      <c r="S10" s="130"/>
      <c r="T10" s="130"/>
      <c r="U10" s="130"/>
      <c r="V10" s="131"/>
      <c r="W10" s="130"/>
      <c r="X10" s="130"/>
      <c r="Y10" s="130"/>
      <c r="Z10" s="130"/>
      <c r="AA10" s="130"/>
      <c r="AB10" s="130"/>
      <c r="AD10" s="4908" t="s">
        <v>2117</v>
      </c>
      <c r="AE10" s="4909"/>
      <c r="AF10" s="4909"/>
      <c r="AG10" s="4909"/>
      <c r="AH10" s="4909"/>
      <c r="AI10" s="4909"/>
      <c r="AJ10" s="4909"/>
      <c r="AK10" s="4909"/>
      <c r="AL10" s="4909"/>
      <c r="AM10" s="4909"/>
      <c r="AN10" s="4909"/>
      <c r="AO10" s="4909"/>
      <c r="AP10" s="4909"/>
      <c r="AQ10" s="4909"/>
      <c r="AR10" s="4909"/>
      <c r="AS10" s="4909"/>
      <c r="AT10" s="4909"/>
      <c r="AU10" s="4909"/>
      <c r="AV10" s="969"/>
      <c r="AW10" s="790"/>
      <c r="AX10" s="790"/>
      <c r="AY10" s="790"/>
      <c r="AZ10" s="1296"/>
      <c r="BA10" s="894"/>
      <c r="BB10" s="894"/>
      <c r="BC10" s="894"/>
      <c r="BD10" s="894"/>
      <c r="BE10" s="894"/>
      <c r="BF10" s="894"/>
      <c r="BG10" s="894"/>
      <c r="BH10" s="894"/>
      <c r="BI10" s="894"/>
      <c r="BJ10" s="894"/>
      <c r="BK10" s="894"/>
      <c r="BL10" s="894"/>
      <c r="BM10" s="894"/>
      <c r="BN10" s="894"/>
      <c r="BO10" s="894"/>
      <c r="BP10" s="894"/>
      <c r="BQ10" s="894"/>
      <c r="BR10" s="894"/>
      <c r="BS10" s="894"/>
      <c r="BT10" s="894"/>
      <c r="BU10" s="894"/>
      <c r="BV10" s="894"/>
      <c r="BW10" s="894"/>
      <c r="BX10" s="894"/>
      <c r="BY10" s="894"/>
      <c r="BZ10" s="894"/>
      <c r="CA10" s="894"/>
      <c r="CB10" s="790"/>
      <c r="CC10" s="790"/>
      <c r="CD10" s="790"/>
      <c r="CE10" s="790"/>
      <c r="CF10" s="790"/>
    </row>
    <row r="11" spans="1:90" ht="14.1" customHeight="1">
      <c r="A11" s="42"/>
      <c r="B11" s="189"/>
      <c r="D11" s="456"/>
      <c r="E11" s="456"/>
      <c r="F11" s="456"/>
      <c r="G11" s="456"/>
      <c r="H11" s="456"/>
      <c r="I11" s="456"/>
      <c r="J11" s="189"/>
      <c r="K11" s="456"/>
      <c r="L11" s="456"/>
      <c r="M11" s="189"/>
      <c r="N11" s="189"/>
      <c r="O11" s="189"/>
      <c r="P11" s="189"/>
      <c r="Q11" s="189"/>
      <c r="R11" s="189"/>
      <c r="S11" s="189"/>
      <c r="T11" s="189"/>
      <c r="U11" s="189"/>
      <c r="V11" s="694"/>
      <c r="W11" s="43"/>
      <c r="X11" s="43"/>
      <c r="Y11" s="668"/>
      <c r="AD11" s="4908"/>
      <c r="AE11" s="4909"/>
      <c r="AF11" s="4909"/>
      <c r="AG11" s="4909"/>
      <c r="AH11" s="4909"/>
      <c r="AI11" s="4909"/>
      <c r="AJ11" s="4909"/>
      <c r="AK11" s="4909"/>
      <c r="AL11" s="4909"/>
      <c r="AM11" s="4909"/>
      <c r="AN11" s="4909"/>
      <c r="AO11" s="4909"/>
      <c r="AP11" s="4909"/>
      <c r="AQ11" s="4909"/>
      <c r="AR11" s="4909"/>
      <c r="AS11" s="4909"/>
      <c r="AT11" s="4909"/>
      <c r="AU11" s="4909"/>
      <c r="AV11" s="969"/>
      <c r="AW11" s="790"/>
      <c r="AX11" s="790"/>
      <c r="AY11" s="790"/>
      <c r="AZ11" s="1296"/>
      <c r="BA11" s="894"/>
      <c r="BB11" s="894"/>
      <c r="BC11" s="894"/>
      <c r="BD11" s="894"/>
      <c r="BE11" s="894"/>
      <c r="BF11" s="894"/>
      <c r="BG11" s="894"/>
      <c r="BH11" s="894"/>
      <c r="BI11" s="894"/>
      <c r="BJ11" s="894"/>
      <c r="BK11" s="894"/>
      <c r="BL11" s="894"/>
      <c r="BM11" s="894"/>
      <c r="BN11" s="894"/>
      <c r="BO11" s="894"/>
      <c r="BP11" s="894"/>
      <c r="BQ11" s="894"/>
      <c r="BR11" s="894"/>
      <c r="BS11" s="894"/>
      <c r="BT11" s="894"/>
      <c r="BU11" s="894"/>
      <c r="BV11" s="894"/>
      <c r="BW11" s="894"/>
      <c r="BX11" s="894"/>
      <c r="BY11" s="894"/>
      <c r="BZ11" s="894"/>
      <c r="CA11" s="894"/>
      <c r="CB11" s="790"/>
      <c r="CC11" s="790"/>
      <c r="CD11" s="790"/>
      <c r="CE11" s="790"/>
      <c r="CF11" s="790"/>
    </row>
    <row r="12" spans="1:90" ht="14.1" customHeight="1">
      <c r="A12" s="42"/>
      <c r="B12" s="43" t="s">
        <v>931</v>
      </c>
      <c r="C12" s="43"/>
      <c r="D12" s="43"/>
      <c r="E12" s="43"/>
      <c r="F12" s="43"/>
      <c r="G12" s="43"/>
      <c r="H12" s="43"/>
      <c r="I12" s="43"/>
      <c r="J12" s="43"/>
      <c r="K12" s="43"/>
      <c r="L12" s="43"/>
      <c r="M12" s="43"/>
      <c r="N12" s="43"/>
      <c r="O12" s="43"/>
      <c r="P12" s="43"/>
      <c r="Q12" s="43"/>
      <c r="R12" s="43"/>
      <c r="S12" s="43"/>
      <c r="T12" s="43"/>
      <c r="U12" s="43"/>
      <c r="W12" s="45"/>
      <c r="X12" s="189"/>
      <c r="Z12" s="189"/>
      <c r="AA12" s="189"/>
      <c r="AB12" s="189"/>
      <c r="AC12" s="130"/>
      <c r="AD12" s="279"/>
      <c r="AE12" s="919"/>
      <c r="AF12" s="919"/>
      <c r="AG12" s="919"/>
      <c r="AH12" s="919"/>
      <c r="AI12" s="919"/>
      <c r="AJ12" s="919"/>
      <c r="AK12" s="919"/>
      <c r="AL12" s="919"/>
      <c r="AM12" s="919"/>
      <c r="AN12" s="919"/>
      <c r="AO12" s="919"/>
      <c r="AP12" s="919"/>
      <c r="AV12" s="70"/>
      <c r="AZ12" s="4725"/>
      <c r="BA12" s="4725"/>
      <c r="BB12" s="4725"/>
      <c r="BC12" s="4725"/>
      <c r="BD12" s="4725"/>
      <c r="BE12" s="4725"/>
      <c r="BF12" s="4725"/>
      <c r="BG12" s="4725"/>
      <c r="BH12" s="4725"/>
      <c r="BI12" s="4725"/>
      <c r="BJ12" s="4725"/>
      <c r="BK12" s="4725"/>
      <c r="BL12" s="4725"/>
      <c r="BM12" s="4725"/>
      <c r="BN12" s="4725"/>
      <c r="BO12" s="4725"/>
      <c r="BP12" s="4725"/>
      <c r="BQ12" s="4725"/>
      <c r="BR12" s="4725"/>
      <c r="BS12" s="4725"/>
      <c r="BT12" s="4725"/>
      <c r="BU12" s="4725"/>
      <c r="BV12" s="4725"/>
      <c r="BW12" s="4725"/>
      <c r="BX12" s="4725"/>
      <c r="BY12" s="4725"/>
      <c r="BZ12" s="4725"/>
      <c r="CA12" s="4725"/>
    </row>
    <row r="13" spans="1:90" ht="14.1" customHeight="1" thickBot="1">
      <c r="A13" s="42"/>
      <c r="B13" s="189"/>
      <c r="C13" s="3719" t="s">
        <v>225</v>
      </c>
      <c r="D13" s="3720"/>
      <c r="E13" s="3720"/>
      <c r="F13" s="3720"/>
      <c r="G13" s="3720"/>
      <c r="H13" s="3720"/>
      <c r="I13" s="3720"/>
      <c r="J13" s="3720"/>
      <c r="K13" s="3720"/>
      <c r="L13" s="4818"/>
      <c r="M13" s="4872" t="s">
        <v>59</v>
      </c>
      <c r="N13" s="4873"/>
      <c r="O13" s="4873"/>
      <c r="P13" s="4873"/>
      <c r="Q13" s="4873"/>
      <c r="R13" s="4873"/>
      <c r="S13" s="4873"/>
      <c r="T13" s="4873"/>
      <c r="U13" s="4873"/>
      <c r="V13" s="4873"/>
      <c r="W13" s="4874"/>
      <c r="X13" s="4872" t="s">
        <v>60</v>
      </c>
      <c r="Y13" s="4873"/>
      <c r="Z13" s="4873"/>
      <c r="AA13" s="4873"/>
      <c r="AB13" s="4873"/>
      <c r="AC13" s="4873"/>
      <c r="AD13" s="4873"/>
      <c r="AE13" s="4873"/>
      <c r="AF13" s="4873"/>
      <c r="AG13" s="4873"/>
      <c r="AH13" s="4874"/>
      <c r="AI13" s="4872" t="s">
        <v>266</v>
      </c>
      <c r="AJ13" s="4873"/>
      <c r="AK13" s="4873"/>
      <c r="AL13" s="4873"/>
      <c r="AM13" s="4873"/>
      <c r="AN13" s="4873"/>
      <c r="AO13" s="4873"/>
      <c r="AP13" s="4873"/>
      <c r="AQ13" s="4873"/>
      <c r="AR13" s="4873"/>
      <c r="AS13" s="4874"/>
      <c r="AV13" s="70"/>
      <c r="AZ13" s="4725"/>
      <c r="BA13" s="4725"/>
      <c r="BB13" s="4725"/>
      <c r="BC13" s="4725"/>
      <c r="BD13" s="4725"/>
      <c r="BE13" s="4725"/>
      <c r="BF13" s="4725"/>
      <c r="BG13" s="4725"/>
      <c r="BH13" s="4725"/>
      <c r="BI13" s="4725"/>
      <c r="BJ13" s="4725"/>
      <c r="BK13" s="4725"/>
      <c r="BL13" s="4725"/>
      <c r="BM13" s="4725"/>
      <c r="BN13" s="4725"/>
      <c r="BO13" s="4725"/>
      <c r="BP13" s="4725"/>
      <c r="BQ13" s="4725"/>
      <c r="BR13" s="4725"/>
      <c r="BS13" s="4725"/>
      <c r="BT13" s="4725"/>
      <c r="BU13" s="4725"/>
      <c r="BV13" s="4725"/>
      <c r="BW13" s="4725"/>
      <c r="BX13" s="4725"/>
      <c r="BY13" s="4725"/>
      <c r="BZ13" s="4725"/>
      <c r="CA13" s="4725"/>
    </row>
    <row r="14" spans="1:90" ht="14.1" customHeight="1" thickTop="1" thickBot="1">
      <c r="A14" s="42"/>
      <c r="B14" s="189"/>
      <c r="C14" s="4910" t="s">
        <v>930</v>
      </c>
      <c r="D14" s="4911"/>
      <c r="E14" s="4911"/>
      <c r="F14" s="4911"/>
      <c r="G14" s="4911"/>
      <c r="H14" s="4911"/>
      <c r="I14" s="4911"/>
      <c r="J14" s="4911"/>
      <c r="K14" s="4911"/>
      <c r="L14" s="4912"/>
      <c r="M14" s="4905"/>
      <c r="N14" s="4906"/>
      <c r="O14" s="455" t="s">
        <v>11</v>
      </c>
      <c r="P14" s="4907"/>
      <c r="Q14" s="4907"/>
      <c r="R14" s="455" t="s">
        <v>12</v>
      </c>
      <c r="S14" s="4907"/>
      <c r="T14" s="4907"/>
      <c r="U14" s="455" t="s">
        <v>11</v>
      </c>
      <c r="V14" s="4903"/>
      <c r="W14" s="4904"/>
      <c r="X14" s="4905"/>
      <c r="Y14" s="4906"/>
      <c r="Z14" s="455" t="s">
        <v>11</v>
      </c>
      <c r="AA14" s="4907"/>
      <c r="AB14" s="4907"/>
      <c r="AC14" s="455" t="s">
        <v>12</v>
      </c>
      <c r="AD14" s="455"/>
      <c r="AE14" s="960"/>
      <c r="AF14" s="455" t="s">
        <v>11</v>
      </c>
      <c r="AG14" s="4903"/>
      <c r="AH14" s="4904"/>
      <c r="AI14" s="4905"/>
      <c r="AJ14" s="4906"/>
      <c r="AK14" s="455" t="s">
        <v>11</v>
      </c>
      <c r="AL14" s="4907"/>
      <c r="AM14" s="4907"/>
      <c r="AN14" s="455" t="s">
        <v>12</v>
      </c>
      <c r="AO14" s="4907"/>
      <c r="AP14" s="4907"/>
      <c r="AQ14" s="455" t="s">
        <v>11</v>
      </c>
      <c r="AR14" s="4903"/>
      <c r="AS14" s="4904"/>
      <c r="AT14" s="329"/>
      <c r="AU14" s="329"/>
      <c r="AV14" s="41"/>
      <c r="AZ14" s="4725"/>
      <c r="BA14" s="4725"/>
      <c r="BB14" s="4725"/>
      <c r="BC14" s="4725"/>
      <c r="BD14" s="4725"/>
      <c r="BE14" s="4725"/>
      <c r="BF14" s="4725"/>
      <c r="BG14" s="4725"/>
      <c r="BH14" s="4725"/>
      <c r="BI14" s="4725"/>
      <c r="BJ14" s="4725"/>
      <c r="BK14" s="4725"/>
      <c r="BL14" s="4725"/>
      <c r="BM14" s="4725"/>
      <c r="BN14" s="4725"/>
      <c r="BO14" s="4725"/>
      <c r="BP14" s="4725"/>
      <c r="BQ14" s="4725"/>
      <c r="BR14" s="4725"/>
      <c r="BS14" s="4725"/>
      <c r="BT14" s="4725"/>
      <c r="BU14" s="4725"/>
      <c r="BV14" s="4725"/>
      <c r="BW14" s="4725"/>
      <c r="BX14" s="4725"/>
      <c r="BY14" s="4725"/>
      <c r="BZ14" s="4725"/>
      <c r="CA14" s="4725"/>
    </row>
    <row r="15" spans="1:90" ht="14.1" customHeight="1" thickTop="1">
      <c r="A15" s="42"/>
      <c r="B15" s="189"/>
      <c r="C15" s="4913" t="s">
        <v>726</v>
      </c>
      <c r="D15" s="4882"/>
      <c r="E15" s="4883"/>
      <c r="F15" s="4866" t="s">
        <v>267</v>
      </c>
      <c r="G15" s="4861"/>
      <c r="H15" s="4861"/>
      <c r="I15" s="4861"/>
      <c r="J15" s="4861"/>
      <c r="K15" s="4861"/>
      <c r="L15" s="4862"/>
      <c r="M15" s="4841"/>
      <c r="N15" s="4842"/>
      <c r="O15" s="712" t="s">
        <v>11</v>
      </c>
      <c r="P15" s="4867"/>
      <c r="Q15" s="4867"/>
      <c r="R15" s="712" t="s">
        <v>12</v>
      </c>
      <c r="S15" s="4867"/>
      <c r="T15" s="4867"/>
      <c r="U15" s="712" t="s">
        <v>11</v>
      </c>
      <c r="V15" s="4839"/>
      <c r="W15" s="4840"/>
      <c r="X15" s="4841"/>
      <c r="Y15" s="4842"/>
      <c r="Z15" s="712" t="s">
        <v>11</v>
      </c>
      <c r="AA15" s="4867"/>
      <c r="AB15" s="4867"/>
      <c r="AC15" s="712" t="s">
        <v>12</v>
      </c>
      <c r="AD15" s="712"/>
      <c r="AE15" s="961"/>
      <c r="AF15" s="712" t="s">
        <v>11</v>
      </c>
      <c r="AG15" s="4839"/>
      <c r="AH15" s="4840"/>
      <c r="AI15" s="4841"/>
      <c r="AJ15" s="4842"/>
      <c r="AK15" s="712" t="s">
        <v>11</v>
      </c>
      <c r="AL15" s="4867"/>
      <c r="AM15" s="4867"/>
      <c r="AN15" s="712" t="s">
        <v>12</v>
      </c>
      <c r="AO15" s="4867"/>
      <c r="AP15" s="4867"/>
      <c r="AQ15" s="712" t="s">
        <v>11</v>
      </c>
      <c r="AR15" s="4839"/>
      <c r="AS15" s="4840"/>
      <c r="AT15" s="456"/>
      <c r="AU15" s="456"/>
      <c r="AV15" s="41"/>
      <c r="AZ15" s="4725"/>
      <c r="BA15" s="4725"/>
      <c r="BB15" s="4725"/>
      <c r="BC15" s="4725"/>
      <c r="BD15" s="4725"/>
      <c r="BE15" s="4725"/>
      <c r="BF15" s="4725"/>
      <c r="BG15" s="4725"/>
      <c r="BH15" s="4725"/>
      <c r="BI15" s="4725"/>
      <c r="BJ15" s="4725"/>
      <c r="BK15" s="4725"/>
      <c r="BL15" s="4725"/>
      <c r="BM15" s="4725"/>
      <c r="BN15" s="4725"/>
      <c r="BO15" s="4725"/>
      <c r="BP15" s="4725"/>
      <c r="BQ15" s="4725"/>
      <c r="BR15" s="4725"/>
      <c r="BS15" s="4725"/>
      <c r="BT15" s="4725"/>
      <c r="BU15" s="4725"/>
      <c r="BV15" s="4725"/>
      <c r="BW15" s="4725"/>
      <c r="BX15" s="4725"/>
      <c r="BY15" s="4725"/>
      <c r="BZ15" s="4725"/>
      <c r="CA15" s="4725"/>
      <c r="CE15" s="189"/>
      <c r="CF15" s="329"/>
      <c r="CG15" s="329"/>
      <c r="CH15" s="329"/>
      <c r="CI15" s="329"/>
      <c r="CJ15" s="329"/>
      <c r="CK15" s="329"/>
      <c r="CL15" s="329"/>
    </row>
    <row r="16" spans="1:90" ht="14.1" customHeight="1">
      <c r="A16" s="42"/>
      <c r="B16" s="189"/>
      <c r="C16" s="4913"/>
      <c r="D16" s="4882"/>
      <c r="E16" s="4883"/>
      <c r="F16" s="4897" t="s">
        <v>1066</v>
      </c>
      <c r="G16" s="4898"/>
      <c r="H16" s="4898"/>
      <c r="I16" s="4899"/>
      <c r="J16" s="4894" t="s">
        <v>269</v>
      </c>
      <c r="K16" s="4895"/>
      <c r="L16" s="4896"/>
      <c r="M16" s="4870"/>
      <c r="N16" s="4871"/>
      <c r="O16" s="952" t="s">
        <v>11</v>
      </c>
      <c r="P16" s="3498"/>
      <c r="Q16" s="3498"/>
      <c r="R16" s="952" t="s">
        <v>12</v>
      </c>
      <c r="S16" s="3498"/>
      <c r="T16" s="3498"/>
      <c r="U16" s="952" t="s">
        <v>11</v>
      </c>
      <c r="V16" s="4868"/>
      <c r="W16" s="4869"/>
      <c r="X16" s="4870"/>
      <c r="Y16" s="4871"/>
      <c r="Z16" s="952" t="s">
        <v>11</v>
      </c>
      <c r="AA16" s="3498"/>
      <c r="AB16" s="3498"/>
      <c r="AC16" s="952" t="s">
        <v>12</v>
      </c>
      <c r="AD16" s="952"/>
      <c r="AE16" s="959"/>
      <c r="AF16" s="952" t="s">
        <v>11</v>
      </c>
      <c r="AG16" s="4868"/>
      <c r="AH16" s="4869"/>
      <c r="AI16" s="4870"/>
      <c r="AJ16" s="4871"/>
      <c r="AK16" s="952" t="s">
        <v>11</v>
      </c>
      <c r="AL16" s="3498"/>
      <c r="AM16" s="3498"/>
      <c r="AN16" s="952" t="s">
        <v>12</v>
      </c>
      <c r="AO16" s="3498"/>
      <c r="AP16" s="3498"/>
      <c r="AQ16" s="952" t="s">
        <v>11</v>
      </c>
      <c r="AR16" s="4868"/>
      <c r="AS16" s="4869"/>
      <c r="AT16" s="456"/>
      <c r="AU16" s="456"/>
      <c r="AV16" s="41"/>
      <c r="AZ16" s="4725"/>
      <c r="BA16" s="4725"/>
      <c r="BB16" s="4725"/>
      <c r="BC16" s="4725"/>
      <c r="BD16" s="4725"/>
      <c r="BE16" s="4725"/>
      <c r="BF16" s="4725"/>
      <c r="BG16" s="4725"/>
      <c r="BH16" s="4725"/>
      <c r="BI16" s="4725"/>
      <c r="BJ16" s="4725"/>
      <c r="BK16" s="4725"/>
      <c r="BL16" s="4725"/>
      <c r="BM16" s="4725"/>
      <c r="BN16" s="4725"/>
      <c r="BO16" s="4725"/>
      <c r="BP16" s="4725"/>
      <c r="BQ16" s="4725"/>
      <c r="BR16" s="4725"/>
      <c r="BS16" s="4725"/>
      <c r="BT16" s="4725"/>
      <c r="BU16" s="4725"/>
      <c r="BV16" s="4725"/>
      <c r="BW16" s="4725"/>
      <c r="BX16" s="4725"/>
      <c r="BY16" s="4725"/>
      <c r="BZ16" s="4725"/>
      <c r="CA16" s="4725"/>
      <c r="CB16" s="370"/>
      <c r="CC16" s="370"/>
      <c r="CL16" s="370"/>
    </row>
    <row r="17" spans="1:89" ht="14.1" customHeight="1" thickBot="1">
      <c r="A17" s="42"/>
      <c r="B17" s="189"/>
      <c r="C17" s="4913"/>
      <c r="D17" s="4914"/>
      <c r="E17" s="4915"/>
      <c r="F17" s="4900"/>
      <c r="G17" s="4901"/>
      <c r="H17" s="4901"/>
      <c r="I17" s="4902"/>
      <c r="J17" s="4872" t="s">
        <v>270</v>
      </c>
      <c r="K17" s="4873"/>
      <c r="L17" s="4874"/>
      <c r="M17" s="4875"/>
      <c r="N17" s="4876"/>
      <c r="O17" s="921" t="s">
        <v>11</v>
      </c>
      <c r="P17" s="3495"/>
      <c r="Q17" s="3495"/>
      <c r="R17" s="921" t="s">
        <v>12</v>
      </c>
      <c r="S17" s="3495"/>
      <c r="T17" s="3495"/>
      <c r="U17" s="921" t="s">
        <v>11</v>
      </c>
      <c r="V17" s="4877"/>
      <c r="W17" s="4878"/>
      <c r="X17" s="4875"/>
      <c r="Y17" s="4876"/>
      <c r="Z17" s="921" t="s">
        <v>11</v>
      </c>
      <c r="AA17" s="3495"/>
      <c r="AB17" s="3495"/>
      <c r="AC17" s="921" t="s">
        <v>12</v>
      </c>
      <c r="AD17" s="921"/>
      <c r="AE17" s="457"/>
      <c r="AF17" s="921" t="s">
        <v>11</v>
      </c>
      <c r="AG17" s="4877"/>
      <c r="AH17" s="4878"/>
      <c r="AI17" s="4875"/>
      <c r="AJ17" s="4876"/>
      <c r="AK17" s="921" t="s">
        <v>11</v>
      </c>
      <c r="AL17" s="3495"/>
      <c r="AM17" s="3495"/>
      <c r="AN17" s="921" t="s">
        <v>12</v>
      </c>
      <c r="AO17" s="3495"/>
      <c r="AP17" s="3495"/>
      <c r="AQ17" s="921" t="s">
        <v>11</v>
      </c>
      <c r="AR17" s="4877"/>
      <c r="AS17" s="4878"/>
      <c r="AT17" s="456"/>
      <c r="AU17" s="456"/>
      <c r="AV17" s="41"/>
      <c r="AZ17" s="4725"/>
      <c r="BA17" s="4725"/>
      <c r="BB17" s="4725"/>
      <c r="BC17" s="4725"/>
      <c r="BD17" s="4725"/>
      <c r="BE17" s="4725"/>
      <c r="BF17" s="4725"/>
      <c r="BG17" s="4725"/>
      <c r="BH17" s="4725"/>
      <c r="BI17" s="4725"/>
      <c r="BJ17" s="4725"/>
      <c r="BK17" s="4725"/>
      <c r="BL17" s="4725"/>
      <c r="BM17" s="4725"/>
      <c r="BN17" s="4725"/>
      <c r="BO17" s="4725"/>
      <c r="BP17" s="4725"/>
      <c r="BQ17" s="4725"/>
      <c r="BR17" s="4725"/>
      <c r="BS17" s="4725"/>
      <c r="BT17" s="4725"/>
      <c r="BU17" s="4725"/>
      <c r="BV17" s="4725"/>
      <c r="BW17" s="4725"/>
      <c r="BX17" s="4725"/>
      <c r="BY17" s="4725"/>
      <c r="BZ17" s="4725"/>
      <c r="CA17" s="4725"/>
    </row>
    <row r="18" spans="1:89" ht="14.1" customHeight="1" thickTop="1">
      <c r="A18" s="42"/>
      <c r="B18" s="189"/>
      <c r="C18" s="4879" t="s">
        <v>723</v>
      </c>
      <c r="D18" s="4880" t="s">
        <v>724</v>
      </c>
      <c r="E18" s="4881"/>
      <c r="F18" s="4884" t="s">
        <v>267</v>
      </c>
      <c r="G18" s="4885"/>
      <c r="H18" s="4885"/>
      <c r="I18" s="4885"/>
      <c r="J18" s="4885"/>
      <c r="K18" s="4885"/>
      <c r="L18" s="4886"/>
      <c r="M18" s="4887"/>
      <c r="N18" s="4888"/>
      <c r="O18" s="458" t="s">
        <v>11</v>
      </c>
      <c r="P18" s="4867"/>
      <c r="Q18" s="4867"/>
      <c r="R18" s="458" t="s">
        <v>12</v>
      </c>
      <c r="S18" s="4867"/>
      <c r="T18" s="4867"/>
      <c r="U18" s="458" t="s">
        <v>11</v>
      </c>
      <c r="V18" s="4889"/>
      <c r="W18" s="4890"/>
      <c r="X18" s="4887"/>
      <c r="Y18" s="4888"/>
      <c r="Z18" s="458" t="s">
        <v>11</v>
      </c>
      <c r="AA18" s="4867"/>
      <c r="AB18" s="4867"/>
      <c r="AC18" s="458" t="s">
        <v>12</v>
      </c>
      <c r="AD18" s="458"/>
      <c r="AE18" s="953"/>
      <c r="AF18" s="458" t="s">
        <v>11</v>
      </c>
      <c r="AG18" s="4889"/>
      <c r="AH18" s="4890"/>
      <c r="AI18" s="4887"/>
      <c r="AJ18" s="4888"/>
      <c r="AK18" s="458" t="s">
        <v>11</v>
      </c>
      <c r="AL18" s="4867"/>
      <c r="AM18" s="4867"/>
      <c r="AN18" s="458" t="s">
        <v>12</v>
      </c>
      <c r="AO18" s="4867"/>
      <c r="AP18" s="4867"/>
      <c r="AQ18" s="458" t="s">
        <v>11</v>
      </c>
      <c r="AR18" s="4889"/>
      <c r="AS18" s="4890"/>
      <c r="AT18" s="456"/>
      <c r="AU18" s="456"/>
      <c r="AV18" s="41"/>
    </row>
    <row r="19" spans="1:89" ht="14.1" customHeight="1">
      <c r="A19" s="42"/>
      <c r="B19" s="189"/>
      <c r="C19" s="4879"/>
      <c r="D19" s="4882"/>
      <c r="E19" s="4883"/>
      <c r="F19" s="3719" t="s">
        <v>268</v>
      </c>
      <c r="G19" s="3720"/>
      <c r="H19" s="3720"/>
      <c r="I19" s="4818"/>
      <c r="J19" s="4894" t="s">
        <v>269</v>
      </c>
      <c r="K19" s="4895"/>
      <c r="L19" s="4896"/>
      <c r="M19" s="4870"/>
      <c r="N19" s="4871"/>
      <c r="O19" s="952" t="s">
        <v>11</v>
      </c>
      <c r="P19" s="3498"/>
      <c r="Q19" s="3498"/>
      <c r="R19" s="952" t="s">
        <v>12</v>
      </c>
      <c r="S19" s="3498"/>
      <c r="T19" s="3498"/>
      <c r="U19" s="952" t="s">
        <v>11</v>
      </c>
      <c r="V19" s="4868"/>
      <c r="W19" s="4869"/>
      <c r="X19" s="4870"/>
      <c r="Y19" s="4871"/>
      <c r="Z19" s="952" t="s">
        <v>11</v>
      </c>
      <c r="AA19" s="3498"/>
      <c r="AB19" s="3498"/>
      <c r="AC19" s="952" t="s">
        <v>12</v>
      </c>
      <c r="AD19" s="952"/>
      <c r="AE19" s="959"/>
      <c r="AF19" s="952" t="s">
        <v>11</v>
      </c>
      <c r="AG19" s="4868"/>
      <c r="AH19" s="4869"/>
      <c r="AI19" s="4870"/>
      <c r="AJ19" s="4871"/>
      <c r="AK19" s="952" t="s">
        <v>11</v>
      </c>
      <c r="AL19" s="3498"/>
      <c r="AM19" s="3498"/>
      <c r="AN19" s="952" t="s">
        <v>12</v>
      </c>
      <c r="AO19" s="3498"/>
      <c r="AP19" s="3498"/>
      <c r="AQ19" s="952" t="s">
        <v>11</v>
      </c>
      <c r="AR19" s="4868"/>
      <c r="AS19" s="4869"/>
      <c r="AT19" s="456"/>
      <c r="AU19" s="456"/>
      <c r="AV19" s="41"/>
    </row>
    <row r="20" spans="1:89" ht="14.1" customHeight="1" thickBot="1">
      <c r="A20" s="42"/>
      <c r="B20" s="189"/>
      <c r="C20" s="4879"/>
      <c r="D20" s="4882"/>
      <c r="E20" s="4883"/>
      <c r="F20" s="4891"/>
      <c r="G20" s="4892"/>
      <c r="H20" s="4892"/>
      <c r="I20" s="4893"/>
      <c r="J20" s="4872" t="s">
        <v>270</v>
      </c>
      <c r="K20" s="4873"/>
      <c r="L20" s="4874"/>
      <c r="M20" s="4875"/>
      <c r="N20" s="4876"/>
      <c r="O20" s="951" t="s">
        <v>11</v>
      </c>
      <c r="P20" s="3495"/>
      <c r="Q20" s="3495"/>
      <c r="R20" s="951" t="s">
        <v>12</v>
      </c>
      <c r="S20" s="3495"/>
      <c r="T20" s="3495"/>
      <c r="U20" s="951" t="s">
        <v>11</v>
      </c>
      <c r="V20" s="4877"/>
      <c r="W20" s="4878"/>
      <c r="X20" s="4875"/>
      <c r="Y20" s="4876"/>
      <c r="Z20" s="951" t="s">
        <v>11</v>
      </c>
      <c r="AA20" s="3495"/>
      <c r="AB20" s="3495"/>
      <c r="AC20" s="951" t="s">
        <v>12</v>
      </c>
      <c r="AD20" s="951"/>
      <c r="AE20" s="954"/>
      <c r="AF20" s="951" t="s">
        <v>11</v>
      </c>
      <c r="AG20" s="4877"/>
      <c r="AH20" s="4878"/>
      <c r="AI20" s="4875"/>
      <c r="AJ20" s="4876"/>
      <c r="AK20" s="951" t="s">
        <v>11</v>
      </c>
      <c r="AL20" s="3495"/>
      <c r="AM20" s="3495"/>
      <c r="AN20" s="951" t="s">
        <v>12</v>
      </c>
      <c r="AO20" s="3495"/>
      <c r="AP20" s="3495"/>
      <c r="AQ20" s="951" t="s">
        <v>11</v>
      </c>
      <c r="AR20" s="4877"/>
      <c r="AS20" s="4878"/>
      <c r="AT20" s="456"/>
      <c r="AU20" s="456"/>
      <c r="AV20" s="41"/>
    </row>
    <row r="21" spans="1:89" ht="14.1" customHeight="1" thickTop="1">
      <c r="A21" s="42"/>
      <c r="B21" s="189"/>
      <c r="C21" s="4879"/>
      <c r="D21" s="4858" t="s">
        <v>725</v>
      </c>
      <c r="E21" s="4858"/>
      <c r="F21" s="4859" t="s">
        <v>267</v>
      </c>
      <c r="G21" s="4859"/>
      <c r="H21" s="4859"/>
      <c r="I21" s="4859"/>
      <c r="J21" s="4859"/>
      <c r="K21" s="4859"/>
      <c r="L21" s="4860"/>
      <c r="M21" s="4853"/>
      <c r="N21" s="4854"/>
      <c r="O21" s="949" t="s">
        <v>11</v>
      </c>
      <c r="P21" s="4855"/>
      <c r="Q21" s="4855"/>
      <c r="R21" s="949" t="s">
        <v>12</v>
      </c>
      <c r="S21" s="4855"/>
      <c r="T21" s="4855"/>
      <c r="U21" s="949" t="s">
        <v>11</v>
      </c>
      <c r="V21" s="4856"/>
      <c r="W21" s="4857"/>
      <c r="X21" s="4853"/>
      <c r="Y21" s="4854"/>
      <c r="Z21" s="949" t="s">
        <v>11</v>
      </c>
      <c r="AA21" s="4855"/>
      <c r="AB21" s="4855"/>
      <c r="AC21" s="949" t="s">
        <v>12</v>
      </c>
      <c r="AD21" s="949"/>
      <c r="AE21" s="955"/>
      <c r="AF21" s="949" t="s">
        <v>11</v>
      </c>
      <c r="AG21" s="4856"/>
      <c r="AH21" s="4857"/>
      <c r="AI21" s="4853"/>
      <c r="AJ21" s="4854"/>
      <c r="AK21" s="949" t="s">
        <v>11</v>
      </c>
      <c r="AL21" s="4855"/>
      <c r="AM21" s="4855"/>
      <c r="AN21" s="949" t="s">
        <v>12</v>
      </c>
      <c r="AO21" s="4855"/>
      <c r="AP21" s="4855"/>
      <c r="AQ21" s="949" t="s">
        <v>11</v>
      </c>
      <c r="AR21" s="4856"/>
      <c r="AS21" s="4857"/>
      <c r="AT21" s="456"/>
      <c r="AU21" s="456"/>
      <c r="AV21" s="41"/>
    </row>
    <row r="22" spans="1:89" ht="14.1" customHeight="1">
      <c r="A22" s="42"/>
      <c r="B22" s="189"/>
      <c r="C22" s="4879"/>
      <c r="D22" s="4858"/>
      <c r="E22" s="4858"/>
      <c r="F22" s="4861"/>
      <c r="G22" s="4861"/>
      <c r="H22" s="4861"/>
      <c r="I22" s="4861"/>
      <c r="J22" s="4861"/>
      <c r="K22" s="4861"/>
      <c r="L22" s="4862"/>
      <c r="M22" s="4847"/>
      <c r="N22" s="4848"/>
      <c r="O22" s="723" t="s">
        <v>11</v>
      </c>
      <c r="P22" s="4838"/>
      <c r="Q22" s="4838"/>
      <c r="R22" s="723" t="s">
        <v>12</v>
      </c>
      <c r="S22" s="4838"/>
      <c r="T22" s="4838"/>
      <c r="U22" s="723" t="s">
        <v>11</v>
      </c>
      <c r="V22" s="4849"/>
      <c r="W22" s="4850"/>
      <c r="X22" s="4847"/>
      <c r="Y22" s="4848"/>
      <c r="Z22" s="723" t="s">
        <v>11</v>
      </c>
      <c r="AA22" s="4838"/>
      <c r="AB22" s="4838"/>
      <c r="AC22" s="723" t="s">
        <v>12</v>
      </c>
      <c r="AD22" s="723"/>
      <c r="AE22" s="956"/>
      <c r="AF22" s="723" t="s">
        <v>11</v>
      </c>
      <c r="AG22" s="4849"/>
      <c r="AH22" s="4850"/>
      <c r="AI22" s="4847"/>
      <c r="AJ22" s="4848"/>
      <c r="AK22" s="723" t="s">
        <v>11</v>
      </c>
      <c r="AL22" s="4838"/>
      <c r="AM22" s="4838"/>
      <c r="AN22" s="723" t="s">
        <v>12</v>
      </c>
      <c r="AO22" s="4838"/>
      <c r="AP22" s="4838"/>
      <c r="AQ22" s="723" t="s">
        <v>11</v>
      </c>
      <c r="AR22" s="4849"/>
      <c r="AS22" s="4850"/>
      <c r="AT22" s="456"/>
      <c r="AU22" s="456"/>
      <c r="AV22" s="41"/>
    </row>
    <row r="23" spans="1:89" ht="14.1" customHeight="1">
      <c r="A23" s="42"/>
      <c r="B23" s="189"/>
      <c r="C23" s="4879"/>
      <c r="D23" s="4858"/>
      <c r="E23" s="4858"/>
      <c r="F23" s="3719" t="s">
        <v>268</v>
      </c>
      <c r="G23" s="3720"/>
      <c r="H23" s="3720"/>
      <c r="I23" s="4818"/>
      <c r="J23" s="3719" t="s">
        <v>269</v>
      </c>
      <c r="K23" s="3720"/>
      <c r="L23" s="4818"/>
      <c r="M23" s="4851"/>
      <c r="N23" s="4852"/>
      <c r="O23" s="693" t="s">
        <v>11</v>
      </c>
      <c r="P23" s="4837"/>
      <c r="Q23" s="4837"/>
      <c r="R23" s="693" t="s">
        <v>12</v>
      </c>
      <c r="S23" s="4837"/>
      <c r="T23" s="4837"/>
      <c r="U23" s="693" t="s">
        <v>11</v>
      </c>
      <c r="V23" s="4845"/>
      <c r="W23" s="4846"/>
      <c r="X23" s="4851"/>
      <c r="Y23" s="4852"/>
      <c r="Z23" s="693" t="s">
        <v>11</v>
      </c>
      <c r="AA23" s="4837"/>
      <c r="AB23" s="4837"/>
      <c r="AC23" s="693" t="s">
        <v>12</v>
      </c>
      <c r="AD23" s="693"/>
      <c r="AE23" s="958"/>
      <c r="AF23" s="693" t="s">
        <v>11</v>
      </c>
      <c r="AG23" s="4845"/>
      <c r="AH23" s="4846"/>
      <c r="AI23" s="4851"/>
      <c r="AJ23" s="4852"/>
      <c r="AK23" s="693" t="s">
        <v>11</v>
      </c>
      <c r="AL23" s="4837"/>
      <c r="AM23" s="4837"/>
      <c r="AN23" s="693" t="s">
        <v>12</v>
      </c>
      <c r="AO23" s="4837"/>
      <c r="AP23" s="4837"/>
      <c r="AQ23" s="693" t="s">
        <v>11</v>
      </c>
      <c r="AR23" s="4845"/>
      <c r="AS23" s="4846"/>
      <c r="AT23" s="456"/>
      <c r="AU23" s="456"/>
      <c r="AV23" s="41"/>
    </row>
    <row r="24" spans="1:89" ht="14.1" customHeight="1">
      <c r="A24" s="42"/>
      <c r="B24" s="189"/>
      <c r="C24" s="4879"/>
      <c r="D24" s="4858"/>
      <c r="E24" s="4858"/>
      <c r="F24" s="4863"/>
      <c r="G24" s="4864"/>
      <c r="H24" s="4864"/>
      <c r="I24" s="4865"/>
      <c r="J24" s="4866"/>
      <c r="K24" s="4861"/>
      <c r="L24" s="4862"/>
      <c r="M24" s="4847"/>
      <c r="N24" s="4848"/>
      <c r="O24" s="723" t="s">
        <v>11</v>
      </c>
      <c r="P24" s="4838"/>
      <c r="Q24" s="4838"/>
      <c r="R24" s="723" t="s">
        <v>12</v>
      </c>
      <c r="S24" s="4838"/>
      <c r="T24" s="4838"/>
      <c r="U24" s="723" t="s">
        <v>11</v>
      </c>
      <c r="V24" s="4849"/>
      <c r="W24" s="4850"/>
      <c r="X24" s="4847"/>
      <c r="Y24" s="4848"/>
      <c r="Z24" s="723" t="s">
        <v>11</v>
      </c>
      <c r="AA24" s="4838"/>
      <c r="AB24" s="4838"/>
      <c r="AC24" s="723" t="s">
        <v>12</v>
      </c>
      <c r="AD24" s="723"/>
      <c r="AE24" s="956"/>
      <c r="AF24" s="723" t="s">
        <v>11</v>
      </c>
      <c r="AG24" s="4849"/>
      <c r="AH24" s="4850"/>
      <c r="AI24" s="4847"/>
      <c r="AJ24" s="4848"/>
      <c r="AK24" s="723" t="s">
        <v>11</v>
      </c>
      <c r="AL24" s="4838"/>
      <c r="AM24" s="4838"/>
      <c r="AN24" s="723" t="s">
        <v>12</v>
      </c>
      <c r="AO24" s="4838"/>
      <c r="AP24" s="4838"/>
      <c r="AQ24" s="723" t="s">
        <v>11</v>
      </c>
      <c r="AR24" s="4849"/>
      <c r="AS24" s="4850"/>
      <c r="AT24" s="456"/>
      <c r="AU24" s="456"/>
      <c r="AV24" s="41"/>
    </row>
    <row r="25" spans="1:89" ht="14.1" customHeight="1">
      <c r="A25" s="42"/>
      <c r="B25" s="189"/>
      <c r="C25" s="4879"/>
      <c r="D25" s="4858"/>
      <c r="E25" s="4858"/>
      <c r="F25" s="4863"/>
      <c r="G25" s="4864"/>
      <c r="H25" s="4864"/>
      <c r="I25" s="4865"/>
      <c r="J25" s="3719" t="s">
        <v>270</v>
      </c>
      <c r="K25" s="3720"/>
      <c r="L25" s="4818"/>
      <c r="M25" s="4835"/>
      <c r="N25" s="4836"/>
      <c r="O25" s="962" t="s">
        <v>11</v>
      </c>
      <c r="P25" s="4837"/>
      <c r="Q25" s="4837"/>
      <c r="R25" s="962" t="s">
        <v>12</v>
      </c>
      <c r="S25" s="4837"/>
      <c r="T25" s="4837"/>
      <c r="U25" s="962" t="s">
        <v>11</v>
      </c>
      <c r="V25" s="4843"/>
      <c r="W25" s="4844"/>
      <c r="X25" s="4835"/>
      <c r="Y25" s="4836"/>
      <c r="Z25" s="962" t="s">
        <v>11</v>
      </c>
      <c r="AA25" s="4837"/>
      <c r="AB25" s="4837"/>
      <c r="AC25" s="962" t="s">
        <v>12</v>
      </c>
      <c r="AD25" s="962"/>
      <c r="AE25" s="957"/>
      <c r="AF25" s="962" t="s">
        <v>11</v>
      </c>
      <c r="AG25" s="4843"/>
      <c r="AH25" s="4844"/>
      <c r="AI25" s="4835"/>
      <c r="AJ25" s="4836"/>
      <c r="AK25" s="962" t="s">
        <v>11</v>
      </c>
      <c r="AL25" s="4837"/>
      <c r="AM25" s="4837"/>
      <c r="AN25" s="962" t="s">
        <v>12</v>
      </c>
      <c r="AO25" s="4837"/>
      <c r="AP25" s="4837"/>
      <c r="AQ25" s="962" t="s">
        <v>11</v>
      </c>
      <c r="AR25" s="4843"/>
      <c r="AS25" s="4844"/>
      <c r="AT25" s="456"/>
      <c r="AU25" s="456"/>
      <c r="AV25" s="41"/>
    </row>
    <row r="26" spans="1:89" ht="14.1" customHeight="1">
      <c r="A26" s="42"/>
      <c r="B26" s="189"/>
      <c r="C26" s="4879"/>
      <c r="D26" s="4858"/>
      <c r="E26" s="4858"/>
      <c r="F26" s="4866"/>
      <c r="G26" s="4861"/>
      <c r="H26" s="4861"/>
      <c r="I26" s="4862"/>
      <c r="J26" s="4866"/>
      <c r="K26" s="4861"/>
      <c r="L26" s="4862"/>
      <c r="M26" s="4841"/>
      <c r="N26" s="4842"/>
      <c r="O26" s="712" t="s">
        <v>11</v>
      </c>
      <c r="P26" s="4838"/>
      <c r="Q26" s="4838"/>
      <c r="R26" s="712" t="s">
        <v>12</v>
      </c>
      <c r="S26" s="4838"/>
      <c r="T26" s="4838"/>
      <c r="U26" s="712" t="s">
        <v>11</v>
      </c>
      <c r="V26" s="4839"/>
      <c r="W26" s="4840"/>
      <c r="X26" s="4841"/>
      <c r="Y26" s="4842"/>
      <c r="Z26" s="712" t="s">
        <v>11</v>
      </c>
      <c r="AA26" s="4838"/>
      <c r="AB26" s="4838"/>
      <c r="AC26" s="712" t="s">
        <v>12</v>
      </c>
      <c r="AD26" s="712"/>
      <c r="AE26" s="961"/>
      <c r="AF26" s="712" t="s">
        <v>11</v>
      </c>
      <c r="AG26" s="4839"/>
      <c r="AH26" s="4840"/>
      <c r="AI26" s="4841"/>
      <c r="AJ26" s="4842"/>
      <c r="AK26" s="712" t="s">
        <v>11</v>
      </c>
      <c r="AL26" s="4838"/>
      <c r="AM26" s="4838"/>
      <c r="AN26" s="712" t="s">
        <v>12</v>
      </c>
      <c r="AO26" s="4838"/>
      <c r="AP26" s="4838"/>
      <c r="AQ26" s="712" t="s">
        <v>11</v>
      </c>
      <c r="AR26" s="4839"/>
      <c r="AS26" s="4840"/>
      <c r="AT26" s="456"/>
      <c r="AU26" s="456"/>
      <c r="AV26" s="41"/>
    </row>
    <row r="27" spans="1:89" ht="14.1" customHeight="1">
      <c r="A27" s="42"/>
      <c r="B27" s="189"/>
      <c r="C27" s="189"/>
      <c r="D27" s="189"/>
      <c r="E27" s="189"/>
      <c r="F27" s="189"/>
      <c r="G27" s="189"/>
      <c r="H27" s="189"/>
      <c r="I27" s="189"/>
      <c r="J27" s="189"/>
      <c r="K27" s="189"/>
      <c r="L27" s="189"/>
      <c r="M27" s="189"/>
      <c r="N27" s="189"/>
      <c r="O27" s="189"/>
      <c r="P27" s="189"/>
      <c r="Q27" s="189"/>
      <c r="R27" s="189"/>
      <c r="S27" s="189"/>
      <c r="T27" s="189"/>
      <c r="U27" s="189"/>
      <c r="V27" s="694"/>
      <c r="W27" s="189"/>
      <c r="X27" s="189"/>
      <c r="Y27" s="189"/>
      <c r="Z27" s="189"/>
      <c r="AA27" s="189"/>
      <c r="AB27" s="189"/>
      <c r="AC27" s="189"/>
      <c r="AD27" s="459"/>
      <c r="AE27" s="189"/>
      <c r="AF27" s="189"/>
      <c r="AG27" s="189"/>
      <c r="AH27" s="189"/>
      <c r="AI27" s="189"/>
      <c r="AJ27" s="189"/>
      <c r="AK27" s="189"/>
      <c r="AL27" s="189"/>
      <c r="AM27" s="189"/>
      <c r="AN27" s="189"/>
      <c r="AO27" s="189"/>
      <c r="AP27" s="292"/>
      <c r="AV27" s="70"/>
      <c r="CG27" s="329"/>
      <c r="CH27" s="329"/>
      <c r="CI27" s="189"/>
      <c r="CJ27" s="189"/>
      <c r="CK27" s="189"/>
    </row>
    <row r="28" spans="1:89" ht="14.1" customHeight="1">
      <c r="A28" s="42"/>
      <c r="B28" s="189" t="s">
        <v>730</v>
      </c>
      <c r="C28" s="189"/>
      <c r="D28" s="189"/>
      <c r="E28" s="189"/>
      <c r="F28" s="189"/>
      <c r="G28" s="189"/>
      <c r="H28" s="189"/>
      <c r="I28" s="189"/>
      <c r="J28" s="189"/>
      <c r="K28" s="189"/>
      <c r="L28" s="189"/>
      <c r="M28" s="189"/>
      <c r="N28" s="189"/>
      <c r="O28" s="189"/>
      <c r="P28" s="189"/>
      <c r="Q28" s="189"/>
      <c r="R28" s="127"/>
      <c r="S28" s="189"/>
      <c r="T28" s="189"/>
      <c r="U28" s="189"/>
      <c r="V28" s="694"/>
      <c r="W28" s="189"/>
      <c r="X28" s="189"/>
      <c r="AB28" s="207"/>
      <c r="AD28" s="140"/>
      <c r="AU28" s="370"/>
      <c r="AV28" s="70"/>
    </row>
    <row r="29" spans="1:89" ht="14.1" customHeight="1">
      <c r="A29" s="42"/>
      <c r="B29" s="189"/>
      <c r="C29" s="4814"/>
      <c r="D29" s="4815"/>
      <c r="E29" s="4815"/>
      <c r="F29" s="84"/>
      <c r="G29" s="84"/>
      <c r="H29" s="3719" t="s">
        <v>728</v>
      </c>
      <c r="I29" s="3720"/>
      <c r="J29" s="3720"/>
      <c r="K29" s="3720"/>
      <c r="L29" s="3720"/>
      <c r="M29" s="3720"/>
      <c r="N29" s="3720"/>
      <c r="O29" s="3720"/>
      <c r="P29" s="3720"/>
      <c r="Q29" s="3720"/>
      <c r="R29" s="3720"/>
      <c r="S29" s="3720"/>
      <c r="T29" s="3720"/>
      <c r="U29" s="3720"/>
      <c r="V29" s="3720"/>
      <c r="W29" s="3720"/>
      <c r="X29" s="3720"/>
      <c r="Y29" s="3720"/>
      <c r="Z29" s="3720"/>
      <c r="AA29" s="4816"/>
      <c r="AB29" s="4817" t="s">
        <v>727</v>
      </c>
      <c r="AC29" s="3720"/>
      <c r="AD29" s="3720"/>
      <c r="AE29" s="3720"/>
      <c r="AF29" s="3720"/>
      <c r="AG29" s="3720"/>
      <c r="AH29" s="3720"/>
      <c r="AI29" s="3720"/>
      <c r="AJ29" s="3720"/>
      <c r="AK29" s="3720"/>
      <c r="AL29" s="3720"/>
      <c r="AM29" s="3720"/>
      <c r="AN29" s="3720"/>
      <c r="AO29" s="3720"/>
      <c r="AP29" s="3720"/>
      <c r="AQ29" s="3720"/>
      <c r="AR29" s="3720"/>
      <c r="AS29" s="3720"/>
      <c r="AT29" s="3720"/>
      <c r="AU29" s="4818"/>
      <c r="AV29" s="70"/>
    </row>
    <row r="30" spans="1:89" ht="14.1" customHeight="1">
      <c r="A30" s="42"/>
      <c r="B30" s="189"/>
      <c r="C30" s="460"/>
      <c r="D30" s="461"/>
      <c r="E30" s="461"/>
      <c r="H30" s="4811" t="s">
        <v>729</v>
      </c>
      <c r="I30" s="4819"/>
      <c r="J30" s="4819"/>
      <c r="K30" s="4819"/>
      <c r="L30" s="4819"/>
      <c r="M30" s="4819"/>
      <c r="N30" s="4819"/>
      <c r="O30" s="4819"/>
      <c r="P30" s="4819"/>
      <c r="Q30" s="4819"/>
      <c r="R30" s="4819"/>
      <c r="S30" s="4819"/>
      <c r="T30" s="4819"/>
      <c r="U30" s="4820"/>
      <c r="V30" s="4821" t="s">
        <v>1757</v>
      </c>
      <c r="W30" s="4822"/>
      <c r="X30" s="4822"/>
      <c r="Y30" s="4823"/>
      <c r="Z30" s="4821" t="s">
        <v>1759</v>
      </c>
      <c r="AA30" s="4827"/>
      <c r="AB30" s="4812" t="s">
        <v>729</v>
      </c>
      <c r="AC30" s="4819"/>
      <c r="AD30" s="4819"/>
      <c r="AE30" s="4819"/>
      <c r="AF30" s="4819"/>
      <c r="AG30" s="4819"/>
      <c r="AH30" s="4819"/>
      <c r="AI30" s="4819"/>
      <c r="AJ30" s="4819"/>
      <c r="AK30" s="4819"/>
      <c r="AL30" s="4819"/>
      <c r="AM30" s="4819"/>
      <c r="AN30" s="4819"/>
      <c r="AO30" s="4819"/>
      <c r="AP30" s="4829" t="s">
        <v>1758</v>
      </c>
      <c r="AQ30" s="4830"/>
      <c r="AR30" s="4830"/>
      <c r="AS30" s="4831"/>
      <c r="AT30" s="4821" t="s">
        <v>1759</v>
      </c>
      <c r="AU30" s="4823"/>
      <c r="AV30" s="996"/>
      <c r="AW30" s="947"/>
      <c r="AX30" s="947"/>
      <c r="BA30" s="292"/>
    </row>
    <row r="31" spans="1:89" ht="14.1" customHeight="1">
      <c r="A31" s="42"/>
      <c r="B31" s="189"/>
      <c r="C31" s="462"/>
      <c r="D31" s="463"/>
      <c r="E31" s="463"/>
      <c r="F31" s="230"/>
      <c r="G31" s="230"/>
      <c r="H31" s="4811" t="s">
        <v>246</v>
      </c>
      <c r="I31" s="4813"/>
      <c r="J31" s="4811" t="s">
        <v>247</v>
      </c>
      <c r="K31" s="4813"/>
      <c r="L31" s="4811" t="s">
        <v>248</v>
      </c>
      <c r="M31" s="4813"/>
      <c r="N31" s="4811" t="s">
        <v>249</v>
      </c>
      <c r="O31" s="4813"/>
      <c r="P31" s="4811" t="s">
        <v>250</v>
      </c>
      <c r="Q31" s="4813"/>
      <c r="R31" s="4811" t="s">
        <v>251</v>
      </c>
      <c r="S31" s="4813"/>
      <c r="T31" s="4811" t="s">
        <v>160</v>
      </c>
      <c r="U31" s="4813"/>
      <c r="V31" s="4824"/>
      <c r="W31" s="4825"/>
      <c r="X31" s="4825"/>
      <c r="Y31" s="4826"/>
      <c r="Z31" s="4824"/>
      <c r="AA31" s="4828"/>
      <c r="AB31" s="4812" t="s">
        <v>246</v>
      </c>
      <c r="AC31" s="4813"/>
      <c r="AD31" s="4811" t="s">
        <v>247</v>
      </c>
      <c r="AE31" s="4813"/>
      <c r="AF31" s="4811" t="s">
        <v>248</v>
      </c>
      <c r="AG31" s="4813"/>
      <c r="AH31" s="4811" t="s">
        <v>249</v>
      </c>
      <c r="AI31" s="4813"/>
      <c r="AJ31" s="4811" t="s">
        <v>250</v>
      </c>
      <c r="AK31" s="4813"/>
      <c r="AL31" s="4811" t="s">
        <v>251</v>
      </c>
      <c r="AM31" s="4813"/>
      <c r="AN31" s="4811" t="s">
        <v>160</v>
      </c>
      <c r="AO31" s="4812"/>
      <c r="AP31" s="4832"/>
      <c r="AQ31" s="4833"/>
      <c r="AR31" s="4833"/>
      <c r="AS31" s="4834"/>
      <c r="AT31" s="4824"/>
      <c r="AU31" s="4826"/>
      <c r="AV31" s="996"/>
      <c r="AW31" s="947"/>
      <c r="AX31" s="947"/>
      <c r="BA31" s="292"/>
    </row>
    <row r="32" spans="1:89" ht="18" customHeight="1">
      <c r="A32" s="42"/>
      <c r="B32" s="189"/>
      <c r="C32" s="464"/>
      <c r="D32" s="465"/>
      <c r="E32" s="466" t="s">
        <v>428</v>
      </c>
      <c r="F32" s="4808" t="s">
        <v>2107</v>
      </c>
      <c r="G32" s="4808"/>
      <c r="H32" s="4789"/>
      <c r="I32" s="4788"/>
      <c r="J32" s="4789"/>
      <c r="K32" s="4788"/>
      <c r="L32" s="4789"/>
      <c r="M32" s="4788"/>
      <c r="N32" s="4789"/>
      <c r="O32" s="4788"/>
      <c r="P32" s="4789"/>
      <c r="Q32" s="4788"/>
      <c r="R32" s="4789"/>
      <c r="S32" s="4788"/>
      <c r="T32" s="4790">
        <f>SUM(H32:S32)</f>
        <v>0</v>
      </c>
      <c r="U32" s="4791"/>
      <c r="V32" s="4753"/>
      <c r="W32" s="4754"/>
      <c r="X32" s="4755">
        <v>0</v>
      </c>
      <c r="Y32" s="4755"/>
      <c r="Z32" s="4809" t="str">
        <f t="shared" ref="Z32:Z42" si="0">IF(IF(T32=0,"",ROUNDDOWN(H32/3,1)+ROUNDDOWN((J32+L32)/6,1)+ROUNDDOWN(N32/20,1)+ROUNDDOWN((P32+R32)/30,1))&lt;2,2,IF(T32=0,"",ROUNDDOWN(H32/3,1)+ROUNDDOWN((J32+L32)/6,1)+ROUNDDOWN(N32/20,1)+ROUNDDOWN((P32+R32)/30,1)))</f>
        <v/>
      </c>
      <c r="AA32" s="4810"/>
      <c r="AB32" s="4800"/>
      <c r="AC32" s="4793"/>
      <c r="AD32" s="4792"/>
      <c r="AE32" s="4793"/>
      <c r="AF32" s="4792"/>
      <c r="AG32" s="4793"/>
      <c r="AH32" s="4792"/>
      <c r="AI32" s="4793"/>
      <c r="AJ32" s="4792"/>
      <c r="AK32" s="4793"/>
      <c r="AL32" s="4792"/>
      <c r="AM32" s="4793"/>
      <c r="AN32" s="4794">
        <f t="shared" ref="AN32:AN42" si="1">SUM(AB32:AM32)</f>
        <v>0</v>
      </c>
      <c r="AO32" s="4805"/>
      <c r="AP32" s="4753"/>
      <c r="AQ32" s="4754"/>
      <c r="AR32" s="4755">
        <v>0</v>
      </c>
      <c r="AS32" s="4756"/>
      <c r="AT32" s="4757" t="str">
        <f t="shared" ref="AT32:AT42" si="2">IF(IF(AN32=0,"",ROUNDDOWN(AB32/3,1)+ROUNDDOWN((AD32+AF32)/6,1)+ROUNDDOWN(AH32/20,1)+ROUNDDOWN((AJ32+AL32)/30,1))&lt;2,2,IF(AN32=0,"",ROUNDDOWN(AB32/3,1)+ROUNDDOWN((AD32+AF32)/6,1)+ROUNDDOWN(AH32/20,1)+ROUNDDOWN((AJ32+AL32)/30,1)))</f>
        <v/>
      </c>
      <c r="AU32" s="4758"/>
      <c r="AV32" s="997"/>
      <c r="AW32" s="946"/>
      <c r="AX32" s="946"/>
      <c r="BA32" s="292"/>
    </row>
    <row r="33" spans="1:79" ht="18" customHeight="1">
      <c r="A33" s="42"/>
      <c r="B33" s="189"/>
      <c r="C33" s="4807" t="s">
        <v>2107</v>
      </c>
      <c r="D33" s="4808"/>
      <c r="E33" s="466" t="s">
        <v>428</v>
      </c>
      <c r="F33" s="4806">
        <v>0.33333333333333331</v>
      </c>
      <c r="G33" s="4806"/>
      <c r="H33" s="4789"/>
      <c r="I33" s="4788"/>
      <c r="J33" s="4789"/>
      <c r="K33" s="4788"/>
      <c r="L33" s="4789"/>
      <c r="M33" s="4788"/>
      <c r="N33" s="4789"/>
      <c r="O33" s="4788"/>
      <c r="P33" s="4789"/>
      <c r="Q33" s="4788"/>
      <c r="R33" s="4789"/>
      <c r="S33" s="4788"/>
      <c r="T33" s="4790">
        <f>SUM(H33:S33)</f>
        <v>0</v>
      </c>
      <c r="U33" s="4791"/>
      <c r="V33" s="4772"/>
      <c r="W33" s="4773"/>
      <c r="X33" s="4774">
        <v>0</v>
      </c>
      <c r="Y33" s="4774"/>
      <c r="Z33" s="4776" t="str">
        <f t="shared" si="0"/>
        <v/>
      </c>
      <c r="AA33" s="4780"/>
      <c r="AB33" s="4787"/>
      <c r="AC33" s="4788"/>
      <c r="AD33" s="4789"/>
      <c r="AE33" s="4788"/>
      <c r="AF33" s="4789"/>
      <c r="AG33" s="4788"/>
      <c r="AH33" s="4789"/>
      <c r="AI33" s="4788"/>
      <c r="AJ33" s="4789"/>
      <c r="AK33" s="4788"/>
      <c r="AL33" s="4789"/>
      <c r="AM33" s="4788"/>
      <c r="AN33" s="4790">
        <f>SUM(AB33:AM33)</f>
        <v>0</v>
      </c>
      <c r="AO33" s="4796"/>
      <c r="AP33" s="4772"/>
      <c r="AQ33" s="4773"/>
      <c r="AR33" s="4774">
        <v>0</v>
      </c>
      <c r="AS33" s="4775"/>
      <c r="AT33" s="4776" t="str">
        <f t="shared" si="2"/>
        <v/>
      </c>
      <c r="AU33" s="4777"/>
      <c r="AV33" s="997"/>
      <c r="AW33" s="946"/>
      <c r="AX33" s="946"/>
      <c r="BA33" s="292"/>
    </row>
    <row r="34" spans="1:79" ht="18" customHeight="1">
      <c r="A34" s="42"/>
      <c r="B34" s="189"/>
      <c r="C34" s="4720">
        <v>0.33333333333333331</v>
      </c>
      <c r="D34" s="4721"/>
      <c r="E34" s="964" t="s">
        <v>428</v>
      </c>
      <c r="F34" s="4806">
        <v>0.375</v>
      </c>
      <c r="G34" s="4806"/>
      <c r="H34" s="4742"/>
      <c r="I34" s="4741"/>
      <c r="J34" s="4742"/>
      <c r="K34" s="4741"/>
      <c r="L34" s="4742"/>
      <c r="M34" s="4741"/>
      <c r="N34" s="4742"/>
      <c r="O34" s="4741"/>
      <c r="P34" s="4742"/>
      <c r="Q34" s="4741"/>
      <c r="R34" s="4742"/>
      <c r="S34" s="4741"/>
      <c r="T34" s="4730">
        <f t="shared" ref="T34:T42" si="3">SUM(H34:S34)</f>
        <v>0</v>
      </c>
      <c r="U34" s="4743"/>
      <c r="V34" s="4765"/>
      <c r="W34" s="4766"/>
      <c r="X34" s="4767">
        <v>0</v>
      </c>
      <c r="Y34" s="4767"/>
      <c r="Z34" s="4749" t="str">
        <f t="shared" si="0"/>
        <v/>
      </c>
      <c r="AA34" s="4768"/>
      <c r="AB34" s="4740"/>
      <c r="AC34" s="4741"/>
      <c r="AD34" s="4742"/>
      <c r="AE34" s="4741"/>
      <c r="AF34" s="4742"/>
      <c r="AG34" s="4741"/>
      <c r="AH34" s="4742"/>
      <c r="AI34" s="4741"/>
      <c r="AJ34" s="4742"/>
      <c r="AK34" s="4741"/>
      <c r="AL34" s="4742"/>
      <c r="AM34" s="4741"/>
      <c r="AN34" s="4730">
        <f t="shared" si="1"/>
        <v>0</v>
      </c>
      <c r="AO34" s="4731"/>
      <c r="AP34" s="4765"/>
      <c r="AQ34" s="4766"/>
      <c r="AR34" s="4767">
        <v>0</v>
      </c>
      <c r="AS34" s="4781"/>
      <c r="AT34" s="4749" t="str">
        <f t="shared" si="2"/>
        <v/>
      </c>
      <c r="AU34" s="4750"/>
      <c r="AV34" s="997"/>
      <c r="AW34" s="946"/>
      <c r="AX34" s="946"/>
      <c r="BA34" s="292"/>
    </row>
    <row r="35" spans="1:79" ht="18" customHeight="1">
      <c r="A35" s="42"/>
      <c r="B35" s="189"/>
      <c r="C35" s="4801">
        <v>0.375</v>
      </c>
      <c r="D35" s="4802"/>
      <c r="E35" s="963" t="s">
        <v>428</v>
      </c>
      <c r="F35" s="4803">
        <v>0.5</v>
      </c>
      <c r="G35" s="4804"/>
      <c r="H35" s="4792"/>
      <c r="I35" s="4793"/>
      <c r="J35" s="4792"/>
      <c r="K35" s="4793"/>
      <c r="L35" s="4792"/>
      <c r="M35" s="4793"/>
      <c r="N35" s="4792"/>
      <c r="O35" s="4793"/>
      <c r="P35" s="4792"/>
      <c r="Q35" s="4793"/>
      <c r="R35" s="4792"/>
      <c r="S35" s="4793"/>
      <c r="T35" s="4794">
        <f t="shared" si="3"/>
        <v>0</v>
      </c>
      <c r="U35" s="4795"/>
      <c r="V35" s="4753"/>
      <c r="W35" s="4754"/>
      <c r="X35" s="4755">
        <v>0</v>
      </c>
      <c r="Y35" s="4755"/>
      <c r="Z35" s="4757" t="str">
        <f t="shared" si="0"/>
        <v/>
      </c>
      <c r="AA35" s="4769"/>
      <c r="AB35" s="4800"/>
      <c r="AC35" s="4793"/>
      <c r="AD35" s="4792"/>
      <c r="AE35" s="4793"/>
      <c r="AF35" s="4792"/>
      <c r="AG35" s="4793"/>
      <c r="AH35" s="4792"/>
      <c r="AI35" s="4793"/>
      <c r="AJ35" s="4792"/>
      <c r="AK35" s="4793"/>
      <c r="AL35" s="4792"/>
      <c r="AM35" s="4793"/>
      <c r="AN35" s="4794">
        <f t="shared" si="1"/>
        <v>0</v>
      </c>
      <c r="AO35" s="4805"/>
      <c r="AP35" s="4753"/>
      <c r="AQ35" s="4754"/>
      <c r="AR35" s="4755">
        <v>0</v>
      </c>
      <c r="AS35" s="4756"/>
      <c r="AT35" s="4757" t="str">
        <f t="shared" si="2"/>
        <v/>
      </c>
      <c r="AU35" s="4758"/>
      <c r="AV35" s="997"/>
      <c r="AW35" s="946"/>
      <c r="AX35" s="946"/>
      <c r="BA35" s="292"/>
    </row>
    <row r="36" spans="1:79" ht="18" customHeight="1">
      <c r="A36" s="42"/>
      <c r="B36" s="189"/>
      <c r="C36" s="4797">
        <v>0.5</v>
      </c>
      <c r="D36" s="4798"/>
      <c r="E36" s="930" t="s">
        <v>428</v>
      </c>
      <c r="F36" s="4799">
        <v>0.54166666666666696</v>
      </c>
      <c r="G36" s="4798"/>
      <c r="H36" s="4789"/>
      <c r="I36" s="4788"/>
      <c r="J36" s="4789"/>
      <c r="K36" s="4788"/>
      <c r="L36" s="4789"/>
      <c r="M36" s="4788"/>
      <c r="N36" s="4789"/>
      <c r="O36" s="4788"/>
      <c r="P36" s="4789"/>
      <c r="Q36" s="4788"/>
      <c r="R36" s="4789"/>
      <c r="S36" s="4788"/>
      <c r="T36" s="4790">
        <f t="shared" si="3"/>
        <v>0</v>
      </c>
      <c r="U36" s="4791"/>
      <c r="V36" s="4772"/>
      <c r="W36" s="4773"/>
      <c r="X36" s="4774">
        <v>0</v>
      </c>
      <c r="Y36" s="4774"/>
      <c r="Z36" s="4776" t="str">
        <f t="shared" si="0"/>
        <v/>
      </c>
      <c r="AA36" s="4780"/>
      <c r="AB36" s="4787"/>
      <c r="AC36" s="4788"/>
      <c r="AD36" s="4789"/>
      <c r="AE36" s="4788"/>
      <c r="AF36" s="4789"/>
      <c r="AG36" s="4788"/>
      <c r="AH36" s="4789"/>
      <c r="AI36" s="4788"/>
      <c r="AJ36" s="4789"/>
      <c r="AK36" s="4788"/>
      <c r="AL36" s="4789"/>
      <c r="AM36" s="4788"/>
      <c r="AN36" s="4790">
        <f t="shared" si="1"/>
        <v>0</v>
      </c>
      <c r="AO36" s="4796"/>
      <c r="AP36" s="4772"/>
      <c r="AQ36" s="4773"/>
      <c r="AR36" s="4774">
        <v>0</v>
      </c>
      <c r="AS36" s="4775"/>
      <c r="AT36" s="4776" t="str">
        <f t="shared" si="2"/>
        <v/>
      </c>
      <c r="AU36" s="4777"/>
      <c r="AV36" s="997"/>
      <c r="AW36" s="946"/>
      <c r="AX36" s="946"/>
      <c r="BA36" s="292"/>
    </row>
    <row r="37" spans="1:79" ht="18" customHeight="1">
      <c r="A37" s="42"/>
      <c r="B37" s="189"/>
      <c r="C37" s="4720">
        <v>0.54166666666666663</v>
      </c>
      <c r="D37" s="4721"/>
      <c r="E37" s="964" t="s">
        <v>428</v>
      </c>
      <c r="F37" s="4785">
        <v>0.58333333333333404</v>
      </c>
      <c r="G37" s="4786"/>
      <c r="H37" s="4742"/>
      <c r="I37" s="4741"/>
      <c r="J37" s="4742"/>
      <c r="K37" s="4741"/>
      <c r="L37" s="4742"/>
      <c r="M37" s="4741"/>
      <c r="N37" s="4742"/>
      <c r="O37" s="4741"/>
      <c r="P37" s="4742"/>
      <c r="Q37" s="4741"/>
      <c r="R37" s="4742"/>
      <c r="S37" s="4741"/>
      <c r="T37" s="4730">
        <f t="shared" si="3"/>
        <v>0</v>
      </c>
      <c r="U37" s="4743"/>
      <c r="V37" s="4765"/>
      <c r="W37" s="4766"/>
      <c r="X37" s="4767">
        <v>0</v>
      </c>
      <c r="Y37" s="4767"/>
      <c r="Z37" s="4749" t="str">
        <f t="shared" si="0"/>
        <v/>
      </c>
      <c r="AA37" s="4768"/>
      <c r="AB37" s="4740"/>
      <c r="AC37" s="4741"/>
      <c r="AD37" s="4742"/>
      <c r="AE37" s="4741"/>
      <c r="AF37" s="4742"/>
      <c r="AG37" s="4741"/>
      <c r="AH37" s="4742"/>
      <c r="AI37" s="4741"/>
      <c r="AJ37" s="4742"/>
      <c r="AK37" s="4741"/>
      <c r="AL37" s="4742"/>
      <c r="AM37" s="4741"/>
      <c r="AN37" s="4730">
        <f t="shared" si="1"/>
        <v>0</v>
      </c>
      <c r="AO37" s="4731"/>
      <c r="AP37" s="4765"/>
      <c r="AQ37" s="4766"/>
      <c r="AR37" s="4767">
        <v>0</v>
      </c>
      <c r="AS37" s="4781"/>
      <c r="AT37" s="4749" t="str">
        <f t="shared" si="2"/>
        <v/>
      </c>
      <c r="AU37" s="4750"/>
      <c r="AV37" s="997"/>
      <c r="AW37" s="946"/>
      <c r="AX37" s="946"/>
      <c r="BA37" s="292"/>
    </row>
    <row r="38" spans="1:79" ht="18" customHeight="1">
      <c r="A38" s="42"/>
      <c r="B38" s="189"/>
      <c r="C38" s="4783">
        <v>0.58333333333333337</v>
      </c>
      <c r="D38" s="4762"/>
      <c r="E38" s="466" t="s">
        <v>428</v>
      </c>
      <c r="F38" s="4784">
        <v>0.66666666666666663</v>
      </c>
      <c r="G38" s="4784"/>
      <c r="H38" s="4763"/>
      <c r="I38" s="4764"/>
      <c r="J38" s="4763"/>
      <c r="K38" s="4764"/>
      <c r="L38" s="4763"/>
      <c r="M38" s="4764"/>
      <c r="N38" s="4763"/>
      <c r="O38" s="4764"/>
      <c r="P38" s="4763"/>
      <c r="Q38" s="4764"/>
      <c r="R38" s="4763"/>
      <c r="S38" s="4764"/>
      <c r="T38" s="4770">
        <f t="shared" si="3"/>
        <v>0</v>
      </c>
      <c r="U38" s="4771"/>
      <c r="V38" s="4753"/>
      <c r="W38" s="4754"/>
      <c r="X38" s="4755">
        <v>0</v>
      </c>
      <c r="Y38" s="4755"/>
      <c r="Z38" s="4757" t="str">
        <f t="shared" si="0"/>
        <v/>
      </c>
      <c r="AA38" s="4769"/>
      <c r="AB38" s="4779"/>
      <c r="AC38" s="4764"/>
      <c r="AD38" s="4763"/>
      <c r="AE38" s="4764"/>
      <c r="AF38" s="4763"/>
      <c r="AG38" s="4764"/>
      <c r="AH38" s="4763"/>
      <c r="AI38" s="4764"/>
      <c r="AJ38" s="4763"/>
      <c r="AK38" s="4764"/>
      <c r="AL38" s="4763"/>
      <c r="AM38" s="4764"/>
      <c r="AN38" s="4770">
        <f t="shared" si="1"/>
        <v>0</v>
      </c>
      <c r="AO38" s="4782"/>
      <c r="AP38" s="4753"/>
      <c r="AQ38" s="4754"/>
      <c r="AR38" s="4755">
        <v>0</v>
      </c>
      <c r="AS38" s="4756"/>
      <c r="AT38" s="4757" t="str">
        <f t="shared" si="2"/>
        <v/>
      </c>
      <c r="AU38" s="4758"/>
      <c r="AV38" s="997"/>
      <c r="AW38" s="946"/>
      <c r="AX38" s="946"/>
      <c r="BA38" s="292"/>
    </row>
    <row r="39" spans="1:79" ht="18" customHeight="1">
      <c r="A39" s="42"/>
      <c r="B39" s="189"/>
      <c r="C39" s="4760">
        <v>0.66666666666666663</v>
      </c>
      <c r="D39" s="4761"/>
      <c r="E39" s="466" t="s">
        <v>428</v>
      </c>
      <c r="F39" s="4762">
        <v>0.70833333333333304</v>
      </c>
      <c r="G39" s="4762"/>
      <c r="H39" s="4763"/>
      <c r="I39" s="4764"/>
      <c r="J39" s="4763"/>
      <c r="K39" s="4764"/>
      <c r="L39" s="4763"/>
      <c r="M39" s="4764"/>
      <c r="N39" s="4763"/>
      <c r="O39" s="4764"/>
      <c r="P39" s="4763"/>
      <c r="Q39" s="4764"/>
      <c r="R39" s="4763"/>
      <c r="S39" s="4764"/>
      <c r="T39" s="4770">
        <f t="shared" si="3"/>
        <v>0</v>
      </c>
      <c r="U39" s="4771"/>
      <c r="V39" s="4772"/>
      <c r="W39" s="4773"/>
      <c r="X39" s="4774">
        <v>0</v>
      </c>
      <c r="Y39" s="4774"/>
      <c r="Z39" s="4776" t="str">
        <f t="shared" si="0"/>
        <v/>
      </c>
      <c r="AA39" s="4780"/>
      <c r="AB39" s="4779"/>
      <c r="AC39" s="4764"/>
      <c r="AD39" s="4763"/>
      <c r="AE39" s="4764"/>
      <c r="AF39" s="4763"/>
      <c r="AG39" s="4764"/>
      <c r="AH39" s="4763"/>
      <c r="AI39" s="4764"/>
      <c r="AJ39" s="4763"/>
      <c r="AK39" s="4764"/>
      <c r="AL39" s="4763"/>
      <c r="AM39" s="4764"/>
      <c r="AN39" s="4770">
        <f t="shared" si="1"/>
        <v>0</v>
      </c>
      <c r="AO39" s="4782"/>
      <c r="AP39" s="4772"/>
      <c r="AQ39" s="4773"/>
      <c r="AR39" s="4774">
        <v>0</v>
      </c>
      <c r="AS39" s="4775"/>
      <c r="AT39" s="4776" t="str">
        <f t="shared" si="2"/>
        <v/>
      </c>
      <c r="AU39" s="4777"/>
      <c r="AV39" s="997"/>
      <c r="AW39" s="946"/>
      <c r="AX39" s="946"/>
      <c r="BA39" s="292"/>
      <c r="BD39" s="208"/>
      <c r="BE39" s="208"/>
      <c r="BF39" s="208"/>
      <c r="BG39" s="208"/>
      <c r="BH39" s="208"/>
      <c r="BI39" s="208"/>
      <c r="BJ39" s="208"/>
      <c r="BK39" s="208"/>
      <c r="BL39" s="208"/>
      <c r="BM39" s="208"/>
      <c r="BN39" s="208"/>
      <c r="BO39" s="208"/>
      <c r="BP39" s="208"/>
      <c r="BQ39" s="208"/>
    </row>
    <row r="40" spans="1:79" ht="18" customHeight="1">
      <c r="A40" s="42"/>
      <c r="B40" s="189"/>
      <c r="C40" s="4720">
        <v>0.70833333333333337</v>
      </c>
      <c r="D40" s="4721"/>
      <c r="E40" s="964" t="s">
        <v>428</v>
      </c>
      <c r="F40" s="4778">
        <v>0.749999999999999</v>
      </c>
      <c r="G40" s="4778"/>
      <c r="H40" s="4742"/>
      <c r="I40" s="4741"/>
      <c r="J40" s="4742"/>
      <c r="K40" s="4741"/>
      <c r="L40" s="4742"/>
      <c r="M40" s="4741"/>
      <c r="N40" s="4742"/>
      <c r="O40" s="4741"/>
      <c r="P40" s="4742"/>
      <c r="Q40" s="4741"/>
      <c r="R40" s="4742"/>
      <c r="S40" s="4741"/>
      <c r="T40" s="4730">
        <f t="shared" si="3"/>
        <v>0</v>
      </c>
      <c r="U40" s="4743"/>
      <c r="V40" s="4765"/>
      <c r="W40" s="4766"/>
      <c r="X40" s="4767">
        <v>0</v>
      </c>
      <c r="Y40" s="4767"/>
      <c r="Z40" s="4749" t="str">
        <f t="shared" si="0"/>
        <v/>
      </c>
      <c r="AA40" s="4768"/>
      <c r="AB40" s="4740"/>
      <c r="AC40" s="4741"/>
      <c r="AD40" s="4742"/>
      <c r="AE40" s="4741"/>
      <c r="AF40" s="4742"/>
      <c r="AG40" s="4741"/>
      <c r="AH40" s="4742"/>
      <c r="AI40" s="4741"/>
      <c r="AJ40" s="4742"/>
      <c r="AK40" s="4741"/>
      <c r="AL40" s="4742"/>
      <c r="AM40" s="4741"/>
      <c r="AN40" s="4730">
        <f t="shared" si="1"/>
        <v>0</v>
      </c>
      <c r="AO40" s="4731"/>
      <c r="AP40" s="4765"/>
      <c r="AQ40" s="4766"/>
      <c r="AR40" s="4767">
        <v>0</v>
      </c>
      <c r="AS40" s="4781"/>
      <c r="AT40" s="4749" t="str">
        <f t="shared" si="2"/>
        <v/>
      </c>
      <c r="AU40" s="4750"/>
      <c r="AV40" s="997"/>
      <c r="AW40" s="946"/>
      <c r="AX40" s="946"/>
      <c r="BA40" s="292"/>
    </row>
    <row r="41" spans="1:79" ht="18" customHeight="1">
      <c r="A41" s="42"/>
      <c r="B41" s="189"/>
      <c r="C41" s="4760">
        <v>0.75</v>
      </c>
      <c r="D41" s="4761"/>
      <c r="E41" s="466" t="s">
        <v>428</v>
      </c>
      <c r="F41" s="4762">
        <v>0.79166666666666596</v>
      </c>
      <c r="G41" s="4762"/>
      <c r="H41" s="4763"/>
      <c r="I41" s="4764"/>
      <c r="J41" s="4763"/>
      <c r="K41" s="4764"/>
      <c r="L41" s="4763"/>
      <c r="M41" s="4764"/>
      <c r="N41" s="4763"/>
      <c r="O41" s="4764"/>
      <c r="P41" s="4763"/>
      <c r="Q41" s="4764"/>
      <c r="R41" s="4763"/>
      <c r="S41" s="4764"/>
      <c r="T41" s="4770">
        <f t="shared" si="3"/>
        <v>0</v>
      </c>
      <c r="U41" s="4771"/>
      <c r="V41" s="4753"/>
      <c r="W41" s="4754"/>
      <c r="X41" s="4755">
        <v>0</v>
      </c>
      <c r="Y41" s="4755"/>
      <c r="Z41" s="4757" t="str">
        <f t="shared" si="0"/>
        <v/>
      </c>
      <c r="AA41" s="4769"/>
      <c r="AB41" s="4747"/>
      <c r="AC41" s="4748"/>
      <c r="AD41" s="4759"/>
      <c r="AE41" s="4748"/>
      <c r="AF41" s="4759"/>
      <c r="AG41" s="4748"/>
      <c r="AH41" s="4759"/>
      <c r="AI41" s="4748"/>
      <c r="AJ41" s="4759"/>
      <c r="AK41" s="4748"/>
      <c r="AL41" s="4759"/>
      <c r="AM41" s="4748"/>
      <c r="AN41" s="4751">
        <f t="shared" si="1"/>
        <v>0</v>
      </c>
      <c r="AO41" s="4752"/>
      <c r="AP41" s="4753"/>
      <c r="AQ41" s="4754"/>
      <c r="AR41" s="4755">
        <v>0</v>
      </c>
      <c r="AS41" s="4756"/>
      <c r="AT41" s="4757" t="str">
        <f t="shared" si="2"/>
        <v/>
      </c>
      <c r="AU41" s="4758"/>
      <c r="AV41" s="997"/>
      <c r="AW41" s="946"/>
      <c r="AX41" s="946"/>
      <c r="BA41" s="292"/>
    </row>
    <row r="42" spans="1:79" ht="18" customHeight="1">
      <c r="A42" s="42"/>
      <c r="B42" s="189"/>
      <c r="C42" s="4720">
        <v>0.79166666666666663</v>
      </c>
      <c r="D42" s="4721"/>
      <c r="E42" s="964" t="s">
        <v>428</v>
      </c>
      <c r="F42" s="4745" t="s">
        <v>793</v>
      </c>
      <c r="G42" s="4746"/>
      <c r="H42" s="4742"/>
      <c r="I42" s="4741"/>
      <c r="J42" s="4742"/>
      <c r="K42" s="4741"/>
      <c r="L42" s="4742"/>
      <c r="M42" s="4741"/>
      <c r="N42" s="4742"/>
      <c r="O42" s="4741"/>
      <c r="P42" s="4742"/>
      <c r="Q42" s="4741"/>
      <c r="R42" s="4742"/>
      <c r="S42" s="4741"/>
      <c r="T42" s="4730">
        <f t="shared" si="3"/>
        <v>0</v>
      </c>
      <c r="U42" s="4743"/>
      <c r="V42" s="4732"/>
      <c r="W42" s="4733"/>
      <c r="X42" s="4734">
        <v>0</v>
      </c>
      <c r="Y42" s="4734"/>
      <c r="Z42" s="4736" t="str">
        <f t="shared" si="0"/>
        <v/>
      </c>
      <c r="AA42" s="4744"/>
      <c r="AB42" s="4740"/>
      <c r="AC42" s="4741"/>
      <c r="AD42" s="4742"/>
      <c r="AE42" s="4741"/>
      <c r="AF42" s="4742"/>
      <c r="AG42" s="4741"/>
      <c r="AH42" s="4742"/>
      <c r="AI42" s="4741"/>
      <c r="AJ42" s="4742"/>
      <c r="AK42" s="4741"/>
      <c r="AL42" s="4742"/>
      <c r="AM42" s="4741"/>
      <c r="AN42" s="4730">
        <f t="shared" si="1"/>
        <v>0</v>
      </c>
      <c r="AO42" s="4731"/>
      <c r="AP42" s="4732"/>
      <c r="AQ42" s="4733"/>
      <c r="AR42" s="4734">
        <v>0</v>
      </c>
      <c r="AS42" s="4735"/>
      <c r="AT42" s="4736" t="str">
        <f t="shared" si="2"/>
        <v/>
      </c>
      <c r="AU42" s="4737"/>
      <c r="AV42" s="997"/>
      <c r="AW42" s="946"/>
      <c r="AX42" s="946"/>
      <c r="BA42" s="292"/>
      <c r="BG42" s="3389"/>
      <c r="BH42" s="3389"/>
      <c r="BI42" s="3389"/>
      <c r="BJ42" s="3389"/>
      <c r="BK42" s="3389"/>
      <c r="BL42" s="3389"/>
      <c r="BM42" s="3389"/>
    </row>
    <row r="43" spans="1:79" ht="14.1" customHeight="1">
      <c r="A43" s="42"/>
      <c r="B43" s="189"/>
      <c r="C43" s="71" t="s">
        <v>271</v>
      </c>
      <c r="D43" s="71"/>
      <c r="E43" s="71"/>
      <c r="J43" s="950"/>
      <c r="K43" s="950"/>
      <c r="L43" s="950"/>
      <c r="M43" s="950"/>
      <c r="N43" s="950"/>
      <c r="O43" s="950"/>
      <c r="P43" s="950"/>
      <c r="Q43" s="950"/>
      <c r="R43" s="950"/>
      <c r="S43" s="950"/>
      <c r="T43" s="950"/>
      <c r="U43" s="950"/>
      <c r="V43" s="933"/>
      <c r="W43" s="679"/>
      <c r="X43" s="679"/>
      <c r="Y43" s="679"/>
      <c r="Z43" s="679"/>
      <c r="AA43" s="679"/>
      <c r="AB43" s="679"/>
      <c r="AC43" s="679"/>
      <c r="AD43" s="685" t="s">
        <v>1560</v>
      </c>
      <c r="AF43" s="354"/>
      <c r="AG43" s="354"/>
      <c r="AH43" s="354"/>
      <c r="AI43" s="354"/>
      <c r="AJ43" s="354"/>
      <c r="AK43" s="354"/>
      <c r="AL43" s="354"/>
      <c r="AM43" s="354"/>
      <c r="AN43" s="354"/>
      <c r="AO43" s="354"/>
      <c r="AP43" s="354"/>
      <c r="AQ43" s="37" ph="1"/>
      <c r="AR43" s="37" ph="1"/>
      <c r="AS43" s="37" ph="1"/>
      <c r="AT43" s="37" ph="1"/>
      <c r="AV43" s="70"/>
    </row>
    <row r="44" spans="1:79" ht="14.1" customHeight="1">
      <c r="A44" s="42"/>
      <c r="B44" s="189"/>
      <c r="C44" s="347" t="s">
        <v>15</v>
      </c>
      <c r="D44" s="3336" t="s">
        <v>939</v>
      </c>
      <c r="E44" s="3336"/>
      <c r="F44" s="3336"/>
      <c r="G44" s="3336"/>
      <c r="H44" s="3336"/>
      <c r="I44" s="3336"/>
      <c r="J44" s="3336"/>
      <c r="K44" s="3336"/>
      <c r="L44" s="3336"/>
      <c r="M44" s="3336"/>
      <c r="N44" s="3336"/>
      <c r="O44" s="3336"/>
      <c r="P44" s="3336"/>
      <c r="Q44" s="3336"/>
      <c r="R44" s="3336"/>
      <c r="S44" s="3336"/>
      <c r="T44" s="3336"/>
      <c r="U44" s="3336"/>
      <c r="V44" s="3336"/>
      <c r="W44" s="3336"/>
      <c r="X44" s="3336"/>
      <c r="Y44" s="3336"/>
      <c r="Z44" s="3336"/>
      <c r="AA44" s="3336"/>
      <c r="AB44" s="3336"/>
      <c r="AC44" s="3336"/>
      <c r="AD44" s="1713" t="s">
        <v>1167</v>
      </c>
      <c r="AE44" s="328" t="s">
        <v>2560</v>
      </c>
      <c r="AF44" s="1712"/>
      <c r="AG44" s="1712"/>
      <c r="AH44" s="1712"/>
      <c r="AI44" s="1712"/>
      <c r="AJ44" s="1712"/>
      <c r="AK44" s="1712"/>
      <c r="AL44" s="1712"/>
      <c r="AM44" s="1712"/>
      <c r="AN44" s="354"/>
      <c r="AO44" s="354"/>
      <c r="AP44" s="354"/>
      <c r="AQ44" s="37" ph="1"/>
      <c r="AR44" s="37" ph="1"/>
      <c r="AS44" s="37" ph="1"/>
      <c r="AT44" s="37" ph="1"/>
      <c r="AV44" s="70"/>
    </row>
    <row r="45" spans="1:79" ht="14.1" customHeight="1">
      <c r="A45" s="42"/>
      <c r="B45" s="189"/>
      <c r="C45" s="71"/>
      <c r="D45" s="3336"/>
      <c r="E45" s="3336"/>
      <c r="F45" s="3336"/>
      <c r="G45" s="3336"/>
      <c r="H45" s="3336"/>
      <c r="I45" s="3336"/>
      <c r="J45" s="3336"/>
      <c r="K45" s="3336"/>
      <c r="L45" s="3336"/>
      <c r="M45" s="3336"/>
      <c r="N45" s="3336"/>
      <c r="O45" s="3336"/>
      <c r="P45" s="3336"/>
      <c r="Q45" s="3336"/>
      <c r="R45" s="3336"/>
      <c r="S45" s="3336"/>
      <c r="T45" s="3336"/>
      <c r="U45" s="3336"/>
      <c r="V45" s="3336"/>
      <c r="W45" s="3336"/>
      <c r="X45" s="3336"/>
      <c r="Y45" s="3336"/>
      <c r="Z45" s="3336"/>
      <c r="AA45" s="3336"/>
      <c r="AB45" s="3336"/>
      <c r="AC45" s="3336"/>
      <c r="AD45" s="40"/>
      <c r="AE45" s="4738" t="s">
        <v>938</v>
      </c>
      <c r="AF45" s="4738"/>
      <c r="AG45" s="4738"/>
      <c r="AH45" s="4738"/>
      <c r="AI45" s="4738"/>
      <c r="AJ45" s="4738"/>
      <c r="AK45" s="4738"/>
      <c r="AL45" s="4738"/>
      <c r="AM45" s="4738"/>
      <c r="AN45" s="4738"/>
      <c r="AO45" s="4738"/>
      <c r="AP45" s="4738"/>
      <c r="AQ45" s="4738"/>
      <c r="AR45" s="4738"/>
      <c r="AS45" s="4738"/>
      <c r="AT45" s="4738"/>
      <c r="AU45" s="4738"/>
      <c r="AV45" s="966"/>
      <c r="AW45" s="965"/>
      <c r="AX45" s="965"/>
    </row>
    <row r="46" spans="1:79" ht="14.1" customHeight="1">
      <c r="A46" s="42"/>
      <c r="B46" s="189"/>
      <c r="C46" s="347" t="s">
        <v>15</v>
      </c>
      <c r="D46" s="4715" t="s">
        <v>1806</v>
      </c>
      <c r="E46" s="4715"/>
      <c r="F46" s="4715"/>
      <c r="G46" s="4715"/>
      <c r="H46" s="4715"/>
      <c r="I46" s="4715"/>
      <c r="J46" s="4715"/>
      <c r="K46" s="4715"/>
      <c r="L46" s="4715"/>
      <c r="M46" s="4715"/>
      <c r="N46" s="4715"/>
      <c r="O46" s="4715"/>
      <c r="P46" s="4715"/>
      <c r="Q46" s="4715"/>
      <c r="R46" s="4715"/>
      <c r="S46" s="4715"/>
      <c r="T46" s="4715"/>
      <c r="U46" s="4715"/>
      <c r="V46" s="4715"/>
      <c r="W46" s="4715"/>
      <c r="X46" s="4715"/>
      <c r="Y46" s="4715"/>
      <c r="Z46" s="4715"/>
      <c r="AA46" s="4715"/>
      <c r="AB46" s="4715"/>
      <c r="AC46" s="4739"/>
      <c r="AD46" s="970"/>
      <c r="AE46" s="4738"/>
      <c r="AF46" s="4738"/>
      <c r="AG46" s="4738"/>
      <c r="AH46" s="4738"/>
      <c r="AI46" s="4738"/>
      <c r="AJ46" s="4738"/>
      <c r="AK46" s="4738"/>
      <c r="AL46" s="4738"/>
      <c r="AM46" s="4738"/>
      <c r="AN46" s="4738"/>
      <c r="AO46" s="4738"/>
      <c r="AP46" s="4738"/>
      <c r="AQ46" s="4738"/>
      <c r="AR46" s="4738"/>
      <c r="AS46" s="4738"/>
      <c r="AT46" s="4738"/>
      <c r="AU46" s="4738"/>
      <c r="AV46" s="966"/>
      <c r="AW46" s="965"/>
      <c r="AX46" s="965"/>
    </row>
    <row r="47" spans="1:79" ht="14.1" customHeight="1">
      <c r="A47" s="42"/>
      <c r="B47" s="189"/>
      <c r="C47" s="71"/>
      <c r="D47" s="4715"/>
      <c r="E47" s="4715"/>
      <c r="F47" s="4715"/>
      <c r="G47" s="4715"/>
      <c r="H47" s="4715"/>
      <c r="I47" s="4715"/>
      <c r="J47" s="4715"/>
      <c r="K47" s="4715"/>
      <c r="L47" s="4715"/>
      <c r="M47" s="4715"/>
      <c r="N47" s="4715"/>
      <c r="O47" s="4715"/>
      <c r="P47" s="4715"/>
      <c r="Q47" s="4715"/>
      <c r="R47" s="4715"/>
      <c r="S47" s="4715"/>
      <c r="T47" s="4715"/>
      <c r="U47" s="4715"/>
      <c r="V47" s="4715"/>
      <c r="W47" s="4715"/>
      <c r="X47" s="4715"/>
      <c r="Y47" s="4715"/>
      <c r="Z47" s="4715"/>
      <c r="AA47" s="4715"/>
      <c r="AB47" s="4715"/>
      <c r="AC47" s="4739"/>
      <c r="AD47" s="970"/>
      <c r="AE47" s="965"/>
      <c r="AF47" s="965"/>
      <c r="AG47" s="965"/>
      <c r="AH47" s="965"/>
      <c r="AI47" s="965"/>
      <c r="AJ47" s="965"/>
      <c r="AK47" s="965"/>
      <c r="AL47" s="965"/>
      <c r="AM47" s="965"/>
      <c r="AN47" s="965"/>
      <c r="AO47" s="965"/>
      <c r="AP47" s="965"/>
      <c r="AQ47" s="965"/>
      <c r="AR47" s="965"/>
      <c r="AS47" s="965"/>
      <c r="AT47" s="965"/>
      <c r="AU47" s="965"/>
      <c r="AV47" s="966"/>
      <c r="AW47" s="965"/>
      <c r="AX47" s="965"/>
      <c r="AZ47" s="1312" t="s">
        <v>1020</v>
      </c>
      <c r="BA47" s="1312"/>
      <c r="BB47" s="1312"/>
      <c r="BC47" s="1312"/>
      <c r="BD47" s="1312"/>
      <c r="BE47" s="1312"/>
      <c r="BF47" s="1312"/>
      <c r="BG47" s="1312"/>
    </row>
    <row r="48" spans="1:79" ht="14.1" customHeight="1">
      <c r="A48" s="42"/>
      <c r="B48" s="189" t="s">
        <v>594</v>
      </c>
      <c r="Z48" s="189"/>
      <c r="AC48" s="189"/>
      <c r="AD48" s="140"/>
      <c r="AV48" s="70"/>
      <c r="AZ48" s="4722" t="s">
        <v>2561</v>
      </c>
      <c r="BA48" s="4723"/>
      <c r="BB48" s="4723"/>
      <c r="BC48" s="4723"/>
      <c r="BD48" s="4723"/>
      <c r="BE48" s="4723"/>
      <c r="BF48" s="4723"/>
      <c r="BG48" s="4723"/>
      <c r="BH48" s="4723"/>
      <c r="BI48" s="4723"/>
      <c r="BJ48" s="4723"/>
      <c r="BK48" s="4723"/>
      <c r="BL48" s="4723"/>
      <c r="BM48" s="4723"/>
      <c r="BN48" s="4723"/>
      <c r="BO48" s="4723"/>
      <c r="BP48" s="4723"/>
      <c r="BQ48" s="4723"/>
      <c r="BR48" s="4723"/>
      <c r="BS48" s="4723"/>
      <c r="BT48" s="4723"/>
      <c r="BU48" s="4723"/>
      <c r="BV48" s="4723"/>
      <c r="BW48" s="4723"/>
      <c r="BX48" s="4723"/>
      <c r="BY48" s="4723"/>
      <c r="BZ48" s="4723"/>
      <c r="CA48" s="85"/>
    </row>
    <row r="49" spans="1:79" ht="14.1" customHeight="1">
      <c r="A49" s="42"/>
      <c r="B49" s="189"/>
      <c r="Z49" s="189"/>
      <c r="AC49" s="189"/>
      <c r="AD49" s="140"/>
      <c r="AV49" s="70"/>
      <c r="AZ49" s="1259" t="s">
        <v>1738</v>
      </c>
      <c r="BA49" s="894"/>
      <c r="BB49" s="894"/>
      <c r="BC49" s="894"/>
      <c r="BD49" s="894"/>
      <c r="BE49" s="894"/>
      <c r="BF49" s="894"/>
      <c r="BG49" s="894"/>
      <c r="BH49" s="894"/>
      <c r="BI49" s="894"/>
      <c r="BJ49" s="894"/>
      <c r="BK49" s="894"/>
      <c r="BL49" s="894"/>
      <c r="BM49" s="894"/>
      <c r="BN49" s="894"/>
      <c r="BO49" s="894"/>
      <c r="BP49" s="894"/>
      <c r="BQ49" s="894"/>
      <c r="BR49" s="894"/>
      <c r="BS49" s="894"/>
      <c r="BT49" s="894"/>
      <c r="BU49" s="894"/>
      <c r="BV49" s="894"/>
      <c r="BW49" s="894"/>
      <c r="BX49" s="894"/>
      <c r="BY49" s="894"/>
      <c r="BZ49" s="894"/>
      <c r="CA49" s="1260"/>
    </row>
    <row r="50" spans="1:79" ht="14.1" customHeight="1">
      <c r="A50" s="42"/>
      <c r="B50" s="189"/>
      <c r="C50" s="93" t="s">
        <v>15</v>
      </c>
      <c r="D50" s="3318" t="s">
        <v>272</v>
      </c>
      <c r="E50" s="3318"/>
      <c r="F50" s="3318"/>
      <c r="G50" s="3318"/>
      <c r="H50" s="3318"/>
      <c r="I50" s="3318"/>
      <c r="J50" s="3318"/>
      <c r="K50" s="3318"/>
      <c r="L50" s="3318"/>
      <c r="M50" s="3318"/>
      <c r="N50" s="3318"/>
      <c r="O50" s="3318"/>
      <c r="P50" s="3318"/>
      <c r="Q50" s="3318"/>
      <c r="R50" s="3318"/>
      <c r="S50" s="3318"/>
      <c r="T50" s="3318"/>
      <c r="U50" s="3318"/>
      <c r="V50" s="3318"/>
      <c r="W50" s="3318"/>
      <c r="X50" s="3318"/>
      <c r="Y50" s="3318"/>
      <c r="Z50" s="3318"/>
      <c r="AA50" s="3318"/>
      <c r="AB50" s="3318"/>
      <c r="AC50" s="3319"/>
      <c r="AD50" s="808"/>
      <c r="AV50" s="70"/>
      <c r="AZ50" s="1259" t="s">
        <v>1739</v>
      </c>
      <c r="BA50" s="894"/>
      <c r="BB50" s="894"/>
      <c r="BC50" s="894"/>
      <c r="BD50" s="894"/>
      <c r="BE50" s="894"/>
      <c r="BF50" s="894"/>
      <c r="BG50" s="894"/>
      <c r="BH50" s="894"/>
      <c r="BI50" s="894"/>
      <c r="BJ50" s="894"/>
      <c r="BK50" s="894"/>
      <c r="BL50" s="894"/>
      <c r="BM50" s="894"/>
      <c r="BN50" s="894"/>
      <c r="BO50" s="894"/>
      <c r="BP50" s="894"/>
      <c r="BQ50" s="894"/>
      <c r="BR50" s="894"/>
      <c r="BS50" s="894"/>
      <c r="BT50" s="894"/>
      <c r="BU50" s="894"/>
      <c r="BV50" s="894"/>
      <c r="BW50" s="894"/>
      <c r="BX50" s="894"/>
      <c r="BY50" s="894"/>
      <c r="BZ50" s="894"/>
      <c r="CA50" s="1260"/>
    </row>
    <row r="51" spans="1:79" ht="14.1" customHeight="1">
      <c r="A51" s="42"/>
      <c r="E51" s="43"/>
      <c r="F51" s="43"/>
      <c r="G51" s="43"/>
      <c r="H51" s="43"/>
      <c r="I51" s="43"/>
      <c r="J51" s="43"/>
      <c r="K51" s="43"/>
      <c r="L51" s="43"/>
      <c r="M51" s="43"/>
      <c r="N51" s="43"/>
      <c r="O51" s="43"/>
      <c r="P51" s="43"/>
      <c r="Q51" s="189"/>
      <c r="R51" s="662"/>
      <c r="S51" s="662"/>
      <c r="T51" s="66"/>
      <c r="U51" s="683"/>
      <c r="V51" s="683"/>
      <c r="W51" s="189"/>
      <c r="X51" s="189"/>
      <c r="Y51" s="189"/>
      <c r="AC51" s="189"/>
      <c r="AD51" s="916"/>
      <c r="AV51" s="70"/>
      <c r="AZ51" s="4724" t="s">
        <v>2562</v>
      </c>
      <c r="BA51" s="4725"/>
      <c r="BB51" s="4725"/>
      <c r="BC51" s="4725"/>
      <c r="BD51" s="4725"/>
      <c r="BE51" s="4725"/>
      <c r="BF51" s="4725"/>
      <c r="BG51" s="4725"/>
      <c r="BH51" s="4725"/>
      <c r="BI51" s="4725"/>
      <c r="BJ51" s="4725"/>
      <c r="BK51" s="4725"/>
      <c r="BL51" s="4725"/>
      <c r="BM51" s="4725"/>
      <c r="BN51" s="4725"/>
      <c r="BO51" s="4725"/>
      <c r="BP51" s="4725"/>
      <c r="BQ51" s="4725"/>
      <c r="BR51" s="4725"/>
      <c r="BS51" s="4725"/>
      <c r="BT51" s="4725"/>
      <c r="BU51" s="4725"/>
      <c r="BV51" s="4725"/>
      <c r="BW51" s="4725"/>
      <c r="BX51" s="4725"/>
      <c r="BY51" s="4725"/>
      <c r="BZ51" s="4725"/>
      <c r="CA51" s="4726"/>
    </row>
    <row r="52" spans="1:79" ht="14.1" customHeight="1">
      <c r="A52" s="42"/>
      <c r="B52" s="189"/>
      <c r="C52" s="189"/>
      <c r="D52" s="189"/>
      <c r="E52" s="189"/>
      <c r="F52" s="189"/>
      <c r="G52" s="189"/>
      <c r="H52" s="189"/>
      <c r="I52" s="189"/>
      <c r="J52" s="189"/>
      <c r="K52" s="189"/>
      <c r="L52" s="189"/>
      <c r="M52" s="189"/>
      <c r="N52" s="189"/>
      <c r="O52" s="189"/>
      <c r="P52" s="189"/>
      <c r="Q52" s="189"/>
      <c r="R52" s="189"/>
      <c r="S52" s="189"/>
      <c r="W52" s="43"/>
      <c r="AC52" s="290"/>
      <c r="AD52" s="806"/>
      <c r="AV52" s="70"/>
      <c r="AZ52" s="4724"/>
      <c r="BA52" s="4725"/>
      <c r="BB52" s="4725"/>
      <c r="BC52" s="4725"/>
      <c r="BD52" s="4725"/>
      <c r="BE52" s="4725"/>
      <c r="BF52" s="4725"/>
      <c r="BG52" s="4725"/>
      <c r="BH52" s="4725"/>
      <c r="BI52" s="4725"/>
      <c r="BJ52" s="4725"/>
      <c r="BK52" s="4725"/>
      <c r="BL52" s="4725"/>
      <c r="BM52" s="4725"/>
      <c r="BN52" s="4725"/>
      <c r="BO52" s="4725"/>
      <c r="BP52" s="4725"/>
      <c r="BQ52" s="4725"/>
      <c r="BR52" s="4725"/>
      <c r="BS52" s="4725"/>
      <c r="BT52" s="4725"/>
      <c r="BU52" s="4725"/>
      <c r="BV52" s="4725"/>
      <c r="BW52" s="4725"/>
      <c r="BX52" s="4725"/>
      <c r="BY52" s="4725"/>
      <c r="BZ52" s="4725"/>
      <c r="CA52" s="4726"/>
    </row>
    <row r="53" spans="1:79" ht="14.1" customHeight="1">
      <c r="A53" s="42"/>
      <c r="B53" s="189"/>
      <c r="C53" s="189"/>
      <c r="D53" s="189"/>
      <c r="E53" s="189"/>
      <c r="F53" s="189"/>
      <c r="G53" s="189"/>
      <c r="H53" s="189"/>
      <c r="I53" s="189"/>
      <c r="J53" s="189"/>
      <c r="K53" s="189"/>
      <c r="L53" s="189"/>
      <c r="M53" s="189"/>
      <c r="N53" s="189"/>
      <c r="O53" s="189"/>
      <c r="P53" s="189"/>
      <c r="Q53" s="189"/>
      <c r="R53" s="189"/>
      <c r="S53" s="189"/>
      <c r="W53" s="43"/>
      <c r="AC53" s="290"/>
      <c r="AD53" s="948" t="s">
        <v>43</v>
      </c>
      <c r="AE53" s="207" t="s">
        <v>731</v>
      </c>
      <c r="AF53" s="715"/>
      <c r="AG53" s="715"/>
      <c r="AH53" s="715"/>
      <c r="AI53" s="715"/>
      <c r="AJ53" s="715"/>
      <c r="AK53" s="715"/>
      <c r="AL53" s="715"/>
      <c r="AM53" s="715"/>
      <c r="AN53" s="715"/>
      <c r="AO53" s="715"/>
      <c r="AP53" s="715"/>
      <c r="AQ53" s="715"/>
      <c r="AR53" s="715"/>
      <c r="AS53" s="715"/>
      <c r="AT53" s="715"/>
      <c r="AU53" s="715"/>
      <c r="AV53" s="755"/>
      <c r="AW53" s="715"/>
      <c r="AX53" s="715"/>
      <c r="AZ53" s="4724"/>
      <c r="BA53" s="4725"/>
      <c r="BB53" s="4725"/>
      <c r="BC53" s="4725"/>
      <c r="BD53" s="4725"/>
      <c r="BE53" s="4725"/>
      <c r="BF53" s="4725"/>
      <c r="BG53" s="4725"/>
      <c r="BH53" s="4725"/>
      <c r="BI53" s="4725"/>
      <c r="BJ53" s="4725"/>
      <c r="BK53" s="4725"/>
      <c r="BL53" s="4725"/>
      <c r="BM53" s="4725"/>
      <c r="BN53" s="4725"/>
      <c r="BO53" s="4725"/>
      <c r="BP53" s="4725"/>
      <c r="BQ53" s="4725"/>
      <c r="BR53" s="4725"/>
      <c r="BS53" s="4725"/>
      <c r="BT53" s="4725"/>
      <c r="BU53" s="4725"/>
      <c r="BV53" s="4725"/>
      <c r="BW53" s="4725"/>
      <c r="BX53" s="4725"/>
      <c r="BY53" s="4725"/>
      <c r="BZ53" s="4725"/>
      <c r="CA53" s="4726"/>
    </row>
    <row r="54" spans="1:79" ht="14.1" customHeight="1">
      <c r="A54" s="42"/>
      <c r="B54" s="189"/>
      <c r="C54" s="189"/>
      <c r="D54" s="189"/>
      <c r="E54" s="189"/>
      <c r="F54" s="189"/>
      <c r="G54" s="189"/>
      <c r="H54" s="189"/>
      <c r="I54" s="189"/>
      <c r="J54" s="189"/>
      <c r="K54" s="189"/>
      <c r="L54" s="189"/>
      <c r="M54" s="189"/>
      <c r="N54" s="189"/>
      <c r="O54" s="189"/>
      <c r="P54" s="189"/>
      <c r="Q54" s="189"/>
      <c r="R54" s="189"/>
      <c r="S54" s="189"/>
      <c r="W54" s="43"/>
      <c r="AC54" s="290"/>
      <c r="AD54" s="140"/>
      <c r="AE54" s="715"/>
      <c r="AF54" s="715"/>
      <c r="AG54" s="715"/>
      <c r="AH54" s="715"/>
      <c r="AI54" s="715"/>
      <c r="AJ54" s="715"/>
      <c r="AK54" s="715"/>
      <c r="AL54" s="715"/>
      <c r="AM54" s="715"/>
      <c r="AN54" s="715"/>
      <c r="AO54" s="715"/>
      <c r="AP54" s="715"/>
      <c r="AQ54" s="715"/>
      <c r="AR54" s="715"/>
      <c r="AS54" s="715"/>
      <c r="AT54" s="715"/>
      <c r="AU54" s="715"/>
      <c r="AV54" s="755"/>
      <c r="AW54" s="715"/>
      <c r="AX54" s="715"/>
      <c r="AZ54" s="4724"/>
      <c r="BA54" s="4725"/>
      <c r="BB54" s="4725"/>
      <c r="BC54" s="4725"/>
      <c r="BD54" s="4725"/>
      <c r="BE54" s="4725"/>
      <c r="BF54" s="4725"/>
      <c r="BG54" s="4725"/>
      <c r="BH54" s="4725"/>
      <c r="BI54" s="4725"/>
      <c r="BJ54" s="4725"/>
      <c r="BK54" s="4725"/>
      <c r="BL54" s="4725"/>
      <c r="BM54" s="4725"/>
      <c r="BN54" s="4725"/>
      <c r="BO54" s="4725"/>
      <c r="BP54" s="4725"/>
      <c r="BQ54" s="4725"/>
      <c r="BR54" s="4725"/>
      <c r="BS54" s="4725"/>
      <c r="BT54" s="4725"/>
      <c r="BU54" s="4725"/>
      <c r="BV54" s="4725"/>
      <c r="BW54" s="4725"/>
      <c r="BX54" s="4725"/>
      <c r="BY54" s="4725"/>
      <c r="BZ54" s="4725"/>
      <c r="CA54" s="4726"/>
    </row>
    <row r="55" spans="1:79" ht="14.1" customHeight="1">
      <c r="A55" s="42"/>
      <c r="B55" s="189"/>
      <c r="C55" s="189"/>
      <c r="D55" s="189"/>
      <c r="E55" s="189"/>
      <c r="F55" s="189"/>
      <c r="G55" s="189"/>
      <c r="H55" s="189"/>
      <c r="I55" s="189"/>
      <c r="J55" s="189"/>
      <c r="K55" s="189"/>
      <c r="L55" s="189"/>
      <c r="M55" s="189"/>
      <c r="N55" s="189"/>
      <c r="O55" s="189"/>
      <c r="P55" s="189"/>
      <c r="Q55" s="189"/>
      <c r="R55" s="189"/>
      <c r="S55" s="189"/>
      <c r="W55" s="43"/>
      <c r="AC55" s="290"/>
      <c r="AD55" s="140"/>
      <c r="AQ55" s="208"/>
      <c r="AR55" s="208"/>
      <c r="AS55" s="208"/>
      <c r="AT55" s="208"/>
      <c r="AV55" s="70"/>
      <c r="AZ55" s="4724"/>
      <c r="BA55" s="4725"/>
      <c r="BB55" s="4725"/>
      <c r="BC55" s="4725"/>
      <c r="BD55" s="4725"/>
      <c r="BE55" s="4725"/>
      <c r="BF55" s="4725"/>
      <c r="BG55" s="4725"/>
      <c r="BH55" s="4725"/>
      <c r="BI55" s="4725"/>
      <c r="BJ55" s="4725"/>
      <c r="BK55" s="4725"/>
      <c r="BL55" s="4725"/>
      <c r="BM55" s="4725"/>
      <c r="BN55" s="4725"/>
      <c r="BO55" s="4725"/>
      <c r="BP55" s="4725"/>
      <c r="BQ55" s="4725"/>
      <c r="BR55" s="4725"/>
      <c r="BS55" s="4725"/>
      <c r="BT55" s="4725"/>
      <c r="BU55" s="4725"/>
      <c r="BV55" s="4725"/>
      <c r="BW55" s="4725"/>
      <c r="BX55" s="4725"/>
      <c r="BY55" s="4725"/>
      <c r="BZ55" s="4725"/>
      <c r="CA55" s="4726"/>
    </row>
    <row r="56" spans="1:79" ht="14.1" customHeight="1">
      <c r="A56" s="42"/>
      <c r="B56" s="189" t="s">
        <v>2074</v>
      </c>
      <c r="C56" s="189"/>
      <c r="D56" s="189"/>
      <c r="E56" s="189"/>
      <c r="F56" s="189"/>
      <c r="G56" s="189"/>
      <c r="H56" s="189"/>
      <c r="I56" s="189"/>
      <c r="J56" s="189"/>
      <c r="K56" s="189"/>
      <c r="L56" s="189"/>
      <c r="M56" s="189"/>
      <c r="N56" s="189"/>
      <c r="O56" s="189"/>
      <c r="P56" s="189"/>
      <c r="Q56" s="189"/>
      <c r="R56" s="189"/>
      <c r="S56" s="189"/>
      <c r="U56" s="89"/>
      <c r="W56" s="189"/>
      <c r="X56" s="89"/>
      <c r="Y56" s="89"/>
      <c r="AC56" s="290"/>
      <c r="AD56" s="140" t="s">
        <v>209</v>
      </c>
      <c r="AE56" s="3341" t="s">
        <v>2118</v>
      </c>
      <c r="AF56" s="3341"/>
      <c r="AG56" s="3341"/>
      <c r="AH56" s="3341"/>
      <c r="AI56" s="3341"/>
      <c r="AJ56" s="3341"/>
      <c r="AK56" s="3341"/>
      <c r="AL56" s="3341"/>
      <c r="AM56" s="3341"/>
      <c r="AN56" s="3341"/>
      <c r="AO56" s="3341"/>
      <c r="AP56" s="3341"/>
      <c r="AQ56" s="3341"/>
      <c r="AR56" s="3341"/>
      <c r="AS56" s="3341"/>
      <c r="AT56" s="3341"/>
      <c r="AU56" s="3341"/>
      <c r="AV56" s="70"/>
      <c r="AZ56" s="4727"/>
      <c r="BA56" s="4728"/>
      <c r="BB56" s="4728"/>
      <c r="BC56" s="4728"/>
      <c r="BD56" s="4728"/>
      <c r="BE56" s="4728"/>
      <c r="BF56" s="4728"/>
      <c r="BG56" s="4728"/>
      <c r="BH56" s="4728"/>
      <c r="BI56" s="4728"/>
      <c r="BJ56" s="4728"/>
      <c r="BK56" s="4728"/>
      <c r="BL56" s="4728"/>
      <c r="BM56" s="4728"/>
      <c r="BN56" s="4728"/>
      <c r="BO56" s="4728"/>
      <c r="BP56" s="4728"/>
      <c r="BQ56" s="4728"/>
      <c r="BR56" s="4728"/>
      <c r="BS56" s="4728"/>
      <c r="BT56" s="4728"/>
      <c r="BU56" s="4728"/>
      <c r="BV56" s="4728"/>
      <c r="BW56" s="4728"/>
      <c r="BX56" s="4728"/>
      <c r="BY56" s="4728"/>
      <c r="BZ56" s="4728"/>
      <c r="CA56" s="4729"/>
    </row>
    <row r="57" spans="1:79" ht="14.1" customHeight="1">
      <c r="A57" s="42"/>
      <c r="C57" s="43" t="s">
        <v>2075</v>
      </c>
      <c r="D57" s="43"/>
      <c r="E57" s="43"/>
      <c r="F57" s="43"/>
      <c r="G57" s="43"/>
      <c r="H57" s="43"/>
      <c r="I57" s="43"/>
      <c r="J57" s="43"/>
      <c r="K57" s="43"/>
      <c r="L57" s="43"/>
      <c r="M57" s="43"/>
      <c r="N57" s="43"/>
      <c r="O57" s="43"/>
      <c r="P57" s="43"/>
      <c r="Q57" s="189"/>
      <c r="R57" s="662"/>
      <c r="S57" s="662"/>
      <c r="T57" s="66"/>
      <c r="U57" s="683"/>
      <c r="V57" s="683"/>
      <c r="W57" s="189"/>
      <c r="X57" s="189"/>
      <c r="Y57" s="189"/>
      <c r="AC57" s="290"/>
      <c r="AD57" s="140"/>
      <c r="AE57" s="3341"/>
      <c r="AF57" s="3341"/>
      <c r="AG57" s="3341"/>
      <c r="AH57" s="3341"/>
      <c r="AI57" s="3341"/>
      <c r="AJ57" s="3341"/>
      <c r="AK57" s="3341"/>
      <c r="AL57" s="3341"/>
      <c r="AM57" s="3341"/>
      <c r="AN57" s="3341"/>
      <c r="AO57" s="3341"/>
      <c r="AP57" s="3341"/>
      <c r="AQ57" s="3341"/>
      <c r="AR57" s="3341"/>
      <c r="AS57" s="3341"/>
      <c r="AT57" s="3341"/>
      <c r="AU57" s="3341"/>
      <c r="AV57" s="70"/>
      <c r="AZ57" s="1739"/>
      <c r="BA57" s="1739"/>
      <c r="BB57" s="1739"/>
      <c r="BC57" s="1739"/>
      <c r="BD57" s="1739"/>
      <c r="BE57" s="1739"/>
      <c r="BF57" s="1739"/>
      <c r="BG57" s="1739"/>
      <c r="BH57" s="1739"/>
      <c r="BI57" s="1739"/>
      <c r="BJ57" s="1739"/>
      <c r="BK57" s="1739"/>
      <c r="BL57" s="1739"/>
      <c r="BM57" s="1739"/>
      <c r="BN57" s="1739"/>
      <c r="BO57" s="1739"/>
      <c r="BP57" s="1739"/>
      <c r="BQ57" s="1739"/>
      <c r="BR57" s="1739"/>
      <c r="BS57" s="1739"/>
      <c r="BT57" s="1739"/>
      <c r="BU57" s="1739"/>
      <c r="BV57" s="1739"/>
      <c r="BW57" s="1739"/>
      <c r="BX57" s="1739"/>
      <c r="BY57" s="1739"/>
      <c r="BZ57" s="1739"/>
      <c r="CA57" s="1739"/>
    </row>
    <row r="58" spans="1:79" ht="14.1" customHeight="1">
      <c r="A58" s="42"/>
      <c r="B58" s="189"/>
      <c r="C58" s="189"/>
      <c r="D58" s="189"/>
      <c r="E58" s="189"/>
      <c r="F58" s="189"/>
      <c r="G58" s="189"/>
      <c r="H58" s="189"/>
      <c r="I58" s="189"/>
      <c r="J58" s="189"/>
      <c r="K58" s="189"/>
      <c r="L58" s="189"/>
      <c r="M58" s="189"/>
      <c r="N58" s="189"/>
      <c r="O58" s="189"/>
      <c r="P58" s="189"/>
      <c r="Q58" s="189"/>
      <c r="R58" s="189"/>
      <c r="S58" s="189"/>
      <c r="W58" s="43"/>
      <c r="AC58" s="290"/>
      <c r="AD58" s="140"/>
      <c r="AE58" s="3341"/>
      <c r="AF58" s="3341"/>
      <c r="AG58" s="3341"/>
      <c r="AH58" s="3341"/>
      <c r="AI58" s="3341"/>
      <c r="AJ58" s="3341"/>
      <c r="AK58" s="3341"/>
      <c r="AL58" s="3341"/>
      <c r="AM58" s="3341"/>
      <c r="AN58" s="3341"/>
      <c r="AO58" s="3341"/>
      <c r="AP58" s="3341"/>
      <c r="AQ58" s="3341"/>
      <c r="AR58" s="3341"/>
      <c r="AS58" s="3341"/>
      <c r="AT58" s="3341"/>
      <c r="AU58" s="3341"/>
      <c r="AV58" s="70"/>
      <c r="AZ58" s="1740"/>
      <c r="BA58" s="1740"/>
      <c r="BB58" s="1740"/>
      <c r="BC58" s="1740"/>
      <c r="BD58" s="1740"/>
      <c r="BE58" s="1740"/>
      <c r="BF58" s="1740"/>
      <c r="BG58" s="1740"/>
      <c r="BH58" s="1740"/>
      <c r="BI58" s="1740"/>
      <c r="BJ58" s="1740"/>
      <c r="BK58" s="1740"/>
      <c r="BL58" s="1740"/>
      <c r="BM58" s="1740"/>
      <c r="BN58" s="1740"/>
      <c r="BO58" s="1740"/>
      <c r="BP58" s="1740"/>
      <c r="BQ58" s="1740"/>
      <c r="BR58" s="1740"/>
      <c r="BS58" s="1740"/>
      <c r="BT58" s="1740"/>
      <c r="BU58" s="1740"/>
      <c r="BV58" s="1740"/>
      <c r="BW58" s="1740"/>
      <c r="BX58" s="1740"/>
      <c r="BY58" s="1740"/>
      <c r="BZ58" s="1740"/>
      <c r="CA58" s="1740"/>
    </row>
    <row r="59" spans="1:79" ht="13.5" customHeight="1" thickBot="1">
      <c r="A59" s="149"/>
      <c r="B59" s="75"/>
      <c r="C59" s="75"/>
      <c r="D59" s="75"/>
      <c r="E59" s="75"/>
      <c r="F59" s="75"/>
      <c r="G59" s="75"/>
      <c r="H59" s="75"/>
      <c r="I59" s="75"/>
      <c r="J59" s="75"/>
      <c r="K59" s="75"/>
      <c r="L59" s="75"/>
      <c r="M59" s="75"/>
      <c r="N59" s="75"/>
      <c r="O59" s="75"/>
      <c r="P59" s="75"/>
      <c r="Q59" s="75"/>
      <c r="R59" s="75"/>
      <c r="S59" s="75"/>
      <c r="T59" s="75"/>
      <c r="U59" s="75"/>
      <c r="V59" s="150"/>
      <c r="W59" s="75"/>
      <c r="X59" s="75"/>
      <c r="Y59" s="75"/>
      <c r="Z59" s="75"/>
      <c r="AA59" s="75"/>
      <c r="AB59" s="75"/>
      <c r="AC59" s="75"/>
      <c r="AD59" s="152"/>
      <c r="AE59" s="75"/>
      <c r="AF59" s="75"/>
      <c r="AG59" s="75"/>
      <c r="AH59" s="75"/>
      <c r="AI59" s="75"/>
      <c r="AJ59" s="75"/>
      <c r="AK59" s="75"/>
      <c r="AL59" s="75"/>
      <c r="AM59" s="75"/>
      <c r="AN59" s="75"/>
      <c r="AO59" s="75"/>
      <c r="AP59" s="75"/>
      <c r="AQ59" s="75"/>
      <c r="AR59" s="75"/>
      <c r="AS59" s="75"/>
      <c r="AT59" s="75"/>
      <c r="AU59" s="75"/>
      <c r="AV59" s="153"/>
      <c r="AZ59" s="1740"/>
      <c r="BA59" s="1740"/>
      <c r="BB59" s="1740"/>
      <c r="BC59" s="1740"/>
      <c r="BD59" s="1740"/>
      <c r="BE59" s="1740"/>
      <c r="BF59" s="1740"/>
      <c r="BG59" s="1740"/>
      <c r="BH59" s="1740"/>
      <c r="BI59" s="1740"/>
      <c r="BJ59" s="1740"/>
      <c r="BK59" s="1740"/>
      <c r="BL59" s="1740"/>
      <c r="BM59" s="1740"/>
      <c r="BN59" s="1740"/>
      <c r="BO59" s="1740"/>
      <c r="BP59" s="1740"/>
      <c r="BQ59" s="1740"/>
      <c r="BR59" s="1740"/>
      <c r="BS59" s="1740"/>
      <c r="BT59" s="1740"/>
      <c r="BU59" s="1740"/>
      <c r="BV59" s="1740"/>
      <c r="BW59" s="1740"/>
      <c r="BX59" s="1740"/>
      <c r="BY59" s="1740"/>
      <c r="BZ59" s="1740"/>
      <c r="CA59" s="1740"/>
    </row>
    <row r="60" spans="1:79" ht="13.5" customHeight="1">
      <c r="AP60" s="37" ph="1"/>
      <c r="AQ60" s="37" ph="1"/>
      <c r="AR60" s="37" ph="1"/>
      <c r="AS60" s="37" ph="1"/>
      <c r="AT60" s="37" ph="1"/>
      <c r="AZ60" s="1740"/>
      <c r="BA60" s="1740"/>
      <c r="BB60" s="1740"/>
      <c r="BC60" s="1740"/>
      <c r="BD60" s="1740"/>
      <c r="BE60" s="1740"/>
      <c r="BF60" s="1740"/>
      <c r="BG60" s="1740"/>
      <c r="BH60" s="1740"/>
      <c r="BI60" s="1740"/>
      <c r="BJ60" s="1740"/>
      <c r="BK60" s="1740"/>
      <c r="BL60" s="1740"/>
      <c r="BM60" s="1740"/>
      <c r="BN60" s="1740"/>
      <c r="BO60" s="1740"/>
      <c r="BP60" s="1740"/>
      <c r="BQ60" s="1740"/>
      <c r="BR60" s="1740"/>
      <c r="BS60" s="1740"/>
      <c r="BT60" s="1740"/>
      <c r="BU60" s="1740"/>
      <c r="BV60" s="1740"/>
      <c r="BW60" s="1740"/>
      <c r="BX60" s="1740"/>
      <c r="BY60" s="1740"/>
      <c r="BZ60" s="1740"/>
      <c r="CA60" s="1740"/>
    </row>
    <row r="61" spans="1:79" ht="13.5" customHeight="1">
      <c r="AP61" s="37" ph="1"/>
      <c r="AQ61" s="37" ph="1"/>
      <c r="AR61" s="37" ph="1"/>
      <c r="AS61" s="37" ph="1"/>
      <c r="AT61" s="37" ph="1"/>
      <c r="AZ61" s="1740"/>
      <c r="BA61" s="1740"/>
      <c r="BB61" s="1740"/>
      <c r="BC61" s="1740"/>
      <c r="BD61" s="1740"/>
      <c r="BE61" s="1740"/>
      <c r="BF61" s="1740"/>
      <c r="BG61" s="1740"/>
      <c r="BH61" s="1740"/>
      <c r="BI61" s="1740"/>
      <c r="BJ61" s="1740"/>
      <c r="BK61" s="1740"/>
      <c r="BL61" s="1740"/>
      <c r="BM61" s="1740"/>
      <c r="BN61" s="1740"/>
      <c r="BO61" s="1740"/>
      <c r="BP61" s="1740"/>
      <c r="BQ61" s="1740"/>
      <c r="BR61" s="1740"/>
      <c r="BS61" s="1740"/>
      <c r="BT61" s="1740"/>
      <c r="BU61" s="1740"/>
      <c r="BV61" s="1740"/>
      <c r="BW61" s="1740"/>
      <c r="BX61" s="1740"/>
      <c r="BY61" s="1740"/>
      <c r="BZ61" s="1740"/>
      <c r="CA61" s="1740"/>
    </row>
    <row r="62" spans="1:79" ht="13.5" customHeight="1">
      <c r="AZ62" s="1740"/>
      <c r="BA62" s="1740"/>
      <c r="BB62" s="1740"/>
      <c r="BC62" s="1740"/>
      <c r="BD62" s="1740"/>
      <c r="BE62" s="1740"/>
      <c r="BF62" s="1740"/>
      <c r="BG62" s="1740"/>
      <c r="BH62" s="1740"/>
      <c r="BI62" s="1740"/>
      <c r="BJ62" s="1740"/>
      <c r="BK62" s="1740"/>
      <c r="BL62" s="1740"/>
      <c r="BM62" s="1740"/>
      <c r="BN62" s="1740"/>
      <c r="BO62" s="1740"/>
      <c r="BP62" s="1740"/>
      <c r="BQ62" s="1740"/>
      <c r="BR62" s="1740"/>
      <c r="BS62" s="1740"/>
      <c r="BT62" s="1740"/>
      <c r="BU62" s="1740"/>
      <c r="BV62" s="1740"/>
      <c r="BW62" s="1740"/>
      <c r="BX62" s="1740"/>
      <c r="BY62" s="1740"/>
      <c r="BZ62" s="1740"/>
      <c r="CA62" s="1740"/>
    </row>
    <row r="65" spans="42:46" ht="19.5">
      <c r="AP65" s="37" ph="1"/>
      <c r="AQ65" s="37" ph="1"/>
      <c r="AR65" s="37" ph="1"/>
      <c r="AS65" s="37" ph="1"/>
      <c r="AT65" s="37" ph="1"/>
    </row>
    <row r="66" spans="42:46" ht="19.5">
      <c r="AP66" s="37" ph="1"/>
      <c r="AQ66" s="37" ph="1"/>
      <c r="AR66" s="37" ph="1"/>
      <c r="AS66" s="37" ph="1"/>
      <c r="AT66" s="37" ph="1"/>
    </row>
    <row r="76" spans="42:46" ht="19.5">
      <c r="AP76" s="37" ph="1"/>
      <c r="AQ76" s="37" ph="1"/>
      <c r="AR76" s="37" ph="1"/>
      <c r="AS76" s="37" ph="1"/>
      <c r="AT76" s="37" ph="1"/>
    </row>
    <row r="77" spans="42:46" ht="19.5">
      <c r="AP77" s="37" ph="1"/>
      <c r="AQ77" s="37" ph="1"/>
      <c r="AR77" s="37" ph="1"/>
      <c r="AS77" s="37" ph="1"/>
      <c r="AT77" s="37" ph="1"/>
    </row>
    <row r="81" spans="42:46" ht="19.5">
      <c r="AP81" s="37" ph="1"/>
      <c r="AQ81" s="37" ph="1"/>
      <c r="AR81" s="37" ph="1"/>
      <c r="AS81" s="37" ph="1"/>
      <c r="AT81" s="37" ph="1"/>
    </row>
    <row r="82" spans="42:46" ht="19.5">
      <c r="AP82" s="37" ph="1"/>
      <c r="AQ82" s="37" ph="1"/>
      <c r="AR82" s="37" ph="1"/>
      <c r="AS82" s="37" ph="1"/>
      <c r="AT82" s="37" ph="1"/>
    </row>
    <row r="84" spans="42:46" ht="19.5">
      <c r="AP84" s="37" ph="1"/>
      <c r="AQ84" s="37" ph="1"/>
      <c r="AR84" s="37" ph="1"/>
      <c r="AS84" s="37" ph="1"/>
      <c r="AT84" s="37" ph="1"/>
    </row>
    <row r="85" spans="42:46" ht="19.5">
      <c r="AP85" s="37" ph="1"/>
      <c r="AQ85" s="37" ph="1"/>
      <c r="AR85" s="37" ph="1"/>
      <c r="AS85" s="37" ph="1"/>
      <c r="AT85" s="37" ph="1"/>
    </row>
    <row r="92" spans="42:46" ht="19.5">
      <c r="AP92" s="37" ph="1"/>
      <c r="AQ92" s="37" ph="1"/>
      <c r="AR92" s="37" ph="1"/>
      <c r="AS92" s="37" ph="1"/>
      <c r="AT92" s="37" ph="1"/>
    </row>
    <row r="93" spans="42:46" ht="19.5">
      <c r="AP93" s="37" ph="1"/>
      <c r="AQ93" s="37" ph="1"/>
      <c r="AR93" s="37" ph="1"/>
      <c r="AS93" s="37" ph="1"/>
      <c r="AT93" s="37" ph="1"/>
    </row>
    <row r="97" spans="42:46" ht="19.5">
      <c r="AP97" s="37" ph="1"/>
      <c r="AQ97" s="37" ph="1"/>
      <c r="AR97" s="37" ph="1"/>
      <c r="AS97" s="37" ph="1"/>
      <c r="AT97" s="37" ph="1"/>
    </row>
    <row r="98" spans="42:46" ht="19.5">
      <c r="AP98" s="37" ph="1"/>
      <c r="AQ98" s="37" ph="1"/>
      <c r="AR98" s="37" ph="1"/>
      <c r="AS98" s="37" ph="1"/>
      <c r="AT98" s="37" ph="1"/>
    </row>
    <row r="99" spans="42:46" ht="19.5">
      <c r="AP99" s="37" ph="1"/>
      <c r="AQ99" s="37" ph="1"/>
      <c r="AR99" s="37" ph="1"/>
      <c r="AS99" s="37" ph="1"/>
      <c r="AT99" s="37" ph="1"/>
    </row>
    <row r="100" spans="42:46" ht="19.5">
      <c r="AP100" s="37" ph="1"/>
      <c r="AQ100" s="37" ph="1"/>
      <c r="AR100" s="37" ph="1"/>
      <c r="AS100" s="37" ph="1"/>
      <c r="AT100" s="37" ph="1"/>
    </row>
    <row r="101" spans="42:46" ht="19.5">
      <c r="AP101" s="37" ph="1"/>
      <c r="AQ101" s="37" ph="1"/>
      <c r="AR101" s="37" ph="1"/>
      <c r="AS101" s="37" ph="1"/>
      <c r="AT101" s="37" ph="1"/>
    </row>
    <row r="102" spans="42:46" ht="19.5">
      <c r="AP102" s="37" ph="1"/>
      <c r="AQ102" s="37" ph="1"/>
      <c r="AR102" s="37" ph="1"/>
      <c r="AS102" s="37" ph="1"/>
      <c r="AT102" s="37" ph="1"/>
    </row>
    <row r="104" spans="42:46" ht="19.5">
      <c r="AP104" s="37" ph="1"/>
      <c r="AQ104" s="37" ph="1"/>
      <c r="AR104" s="37" ph="1"/>
      <c r="AS104" s="37" ph="1"/>
      <c r="AT104" s="37" ph="1"/>
    </row>
    <row r="105" spans="42:46" ht="19.5">
      <c r="AP105" s="37" ph="1"/>
      <c r="AQ105" s="37" ph="1"/>
      <c r="AR105" s="37" ph="1"/>
      <c r="AS105" s="37" ph="1"/>
      <c r="AT105" s="37" ph="1"/>
    </row>
    <row r="106" spans="42:46" ht="19.5">
      <c r="AP106" s="37" ph="1"/>
      <c r="AQ106" s="37" ph="1"/>
      <c r="AR106" s="37" ph="1"/>
      <c r="AS106" s="37" ph="1"/>
      <c r="AT106" s="37" ph="1"/>
    </row>
    <row r="107" spans="42:46" ht="19.5">
      <c r="AP107" s="37" ph="1"/>
      <c r="AQ107" s="37" ph="1"/>
      <c r="AR107" s="37" ph="1"/>
      <c r="AS107" s="37" ph="1"/>
      <c r="AT107" s="37" ph="1"/>
    </row>
    <row r="108" spans="42:46" ht="19.5">
      <c r="AP108" s="37" ph="1"/>
      <c r="AQ108" s="37" ph="1"/>
      <c r="AR108" s="37" ph="1"/>
      <c r="AS108" s="37" ph="1"/>
      <c r="AT108" s="37" ph="1"/>
    </row>
    <row r="109" spans="42:46" ht="19.5">
      <c r="AP109" s="37" ph="1"/>
      <c r="AQ109" s="37" ph="1"/>
      <c r="AR109" s="37" ph="1"/>
      <c r="AS109" s="37" ph="1"/>
      <c r="AT109" s="37" ph="1"/>
    </row>
    <row r="110" spans="42:46" ht="19.5">
      <c r="AP110" s="37" ph="1"/>
      <c r="AQ110" s="37" ph="1"/>
      <c r="AR110" s="37" ph="1"/>
      <c r="AS110" s="37" ph="1"/>
      <c r="AT110" s="37" ph="1"/>
    </row>
    <row r="111" spans="42:46" ht="19.5">
      <c r="AP111" s="37" ph="1"/>
      <c r="AQ111" s="37" ph="1"/>
      <c r="AR111" s="37" ph="1"/>
      <c r="AS111" s="37" ph="1"/>
      <c r="AT111" s="37" ph="1"/>
    </row>
    <row r="113" spans="42:46" ht="19.5">
      <c r="AP113" s="37" ph="1"/>
      <c r="AQ113" s="37" ph="1"/>
      <c r="AR113" s="37" ph="1"/>
      <c r="AS113" s="37" ph="1"/>
      <c r="AT113" s="37" ph="1"/>
    </row>
    <row r="114" spans="42:46" ht="19.5">
      <c r="AP114" s="37" ph="1"/>
      <c r="AQ114" s="37" ph="1"/>
      <c r="AR114" s="37" ph="1"/>
      <c r="AS114" s="37" ph="1"/>
      <c r="AT114" s="37" ph="1"/>
    </row>
    <row r="115" spans="42:46" ht="19.5">
      <c r="AP115" s="37" ph="1"/>
      <c r="AQ115" s="37" ph="1"/>
      <c r="AR115" s="37" ph="1"/>
      <c r="AS115" s="37" ph="1"/>
      <c r="AT115" s="37" ph="1"/>
    </row>
    <row r="116" spans="42:46" ht="19.5">
      <c r="AP116" s="37" ph="1"/>
      <c r="AQ116" s="37" ph="1"/>
      <c r="AR116" s="37" ph="1"/>
      <c r="AS116" s="37" ph="1"/>
      <c r="AT116" s="37" ph="1"/>
    </row>
    <row r="117" spans="42:46" ht="19.5">
      <c r="AP117" s="37" ph="1"/>
      <c r="AQ117" s="37" ph="1"/>
      <c r="AR117" s="37" ph="1"/>
      <c r="AS117" s="37" ph="1"/>
      <c r="AT117" s="37" ph="1"/>
    </row>
    <row r="118" spans="42:46" ht="19.5">
      <c r="AP118" s="37" ph="1"/>
      <c r="AQ118" s="37" ph="1"/>
      <c r="AR118" s="37" ph="1"/>
      <c r="AS118" s="37" ph="1"/>
      <c r="AT118" s="37" ph="1"/>
    </row>
    <row r="119" spans="42:46" ht="19.5">
      <c r="AP119" s="37" ph="1"/>
      <c r="AQ119" s="37" ph="1"/>
      <c r="AR119" s="37" ph="1"/>
      <c r="AS119" s="37" ph="1"/>
      <c r="AT119" s="37" ph="1"/>
    </row>
    <row r="120" spans="42:46" ht="19.5">
      <c r="AP120" s="37" ph="1"/>
      <c r="AQ120" s="37" ph="1"/>
      <c r="AR120" s="37" ph="1"/>
      <c r="AS120" s="37" ph="1"/>
      <c r="AT120" s="37" ph="1"/>
    </row>
    <row r="121" spans="42:46" ht="19.5">
      <c r="AP121" s="37" ph="1"/>
      <c r="AQ121" s="37" ph="1"/>
      <c r="AR121" s="37" ph="1"/>
      <c r="AS121" s="37" ph="1"/>
      <c r="AT121" s="37" ph="1"/>
    </row>
    <row r="122" spans="42:46" ht="19.5">
      <c r="AP122" s="37" ph="1"/>
      <c r="AQ122" s="37" ph="1"/>
      <c r="AR122" s="37" ph="1"/>
      <c r="AS122" s="37" ph="1"/>
      <c r="AT122" s="37" ph="1"/>
    </row>
    <row r="124" spans="42:46" ht="19.5">
      <c r="AP124" s="37" ph="1"/>
      <c r="AQ124" s="37" ph="1"/>
      <c r="AR124" s="37" ph="1"/>
      <c r="AS124" s="37" ph="1"/>
      <c r="AT124" s="37" ph="1"/>
    </row>
    <row r="125" spans="42:46" ht="19.5">
      <c r="AP125" s="37" ph="1"/>
      <c r="AQ125" s="37" ph="1"/>
      <c r="AR125" s="37" ph="1"/>
      <c r="AS125" s="37" ph="1"/>
      <c r="AT125" s="37" ph="1"/>
    </row>
    <row r="126" spans="42:46" ht="19.5">
      <c r="AP126" s="37" ph="1"/>
      <c r="AQ126" s="37" ph="1"/>
      <c r="AR126" s="37" ph="1"/>
      <c r="AS126" s="37" ph="1"/>
      <c r="AT126" s="37" ph="1"/>
    </row>
    <row r="127" spans="42:46" ht="19.5">
      <c r="AP127" s="37" ph="1"/>
      <c r="AQ127" s="37" ph="1"/>
      <c r="AR127" s="37" ph="1"/>
      <c r="AS127" s="37" ph="1"/>
      <c r="AT127" s="37" ph="1"/>
    </row>
    <row r="129" spans="42:46" ht="19.5">
      <c r="AP129" s="37" ph="1"/>
      <c r="AQ129" s="37" ph="1"/>
      <c r="AR129" s="37" ph="1"/>
      <c r="AS129" s="37" ph="1"/>
      <c r="AT129" s="37" ph="1"/>
    </row>
    <row r="130" spans="42:46" ht="19.5">
      <c r="AP130" s="37" ph="1"/>
      <c r="AQ130" s="37" ph="1"/>
      <c r="AR130" s="37" ph="1"/>
      <c r="AS130" s="37" ph="1"/>
      <c r="AT130" s="37" ph="1"/>
    </row>
    <row r="131" spans="42:46" ht="19.5">
      <c r="AP131" s="37" ph="1"/>
      <c r="AQ131" s="37" ph="1"/>
      <c r="AR131" s="37" ph="1"/>
      <c r="AS131" s="37" ph="1"/>
      <c r="AT131" s="37" ph="1"/>
    </row>
    <row r="132" spans="42:46" ht="19.5">
      <c r="AP132" s="37" ph="1"/>
      <c r="AQ132" s="37" ph="1"/>
      <c r="AR132" s="37" ph="1"/>
      <c r="AS132" s="37" ph="1"/>
      <c r="AT132" s="37" ph="1"/>
    </row>
    <row r="133" spans="42:46" ht="19.5">
      <c r="AP133" s="37" ph="1"/>
      <c r="AQ133" s="37" ph="1"/>
      <c r="AR133" s="37" ph="1"/>
      <c r="AS133" s="37" ph="1"/>
      <c r="AT133" s="37" ph="1"/>
    </row>
    <row r="134" spans="42:46" ht="19.5">
      <c r="AP134" s="37" ph="1"/>
      <c r="AQ134" s="37" ph="1"/>
      <c r="AR134" s="37" ph="1"/>
      <c r="AS134" s="37" ph="1"/>
      <c r="AT134" s="37" ph="1"/>
    </row>
    <row r="135" spans="42:46" ht="19.5">
      <c r="AP135" s="37" ph="1"/>
      <c r="AQ135" s="37" ph="1"/>
      <c r="AR135" s="37" ph="1"/>
      <c r="AS135" s="37" ph="1"/>
      <c r="AT135" s="37" ph="1"/>
    </row>
    <row r="136" spans="42:46" ht="19.5">
      <c r="AP136" s="37" ph="1"/>
      <c r="AQ136" s="37" ph="1"/>
      <c r="AR136" s="37" ph="1"/>
      <c r="AS136" s="37" ph="1"/>
      <c r="AT136" s="37" ph="1"/>
    </row>
    <row r="138" spans="42:46" ht="19.5">
      <c r="AP138" s="37" ph="1"/>
      <c r="AQ138" s="37" ph="1"/>
      <c r="AR138" s="37" ph="1"/>
      <c r="AS138" s="37" ph="1"/>
      <c r="AT138" s="37" ph="1"/>
    </row>
    <row r="139" spans="42:46" ht="19.5">
      <c r="AP139" s="37" ph="1"/>
      <c r="AQ139" s="37" ph="1"/>
      <c r="AR139" s="37" ph="1"/>
      <c r="AS139" s="37" ph="1"/>
      <c r="AT139" s="37" ph="1"/>
    </row>
    <row r="140" spans="42:46" ht="19.5">
      <c r="AP140" s="37" ph="1"/>
      <c r="AQ140" s="37" ph="1"/>
      <c r="AR140" s="37" ph="1"/>
      <c r="AS140" s="37" ph="1"/>
      <c r="AT140" s="37" ph="1"/>
    </row>
    <row r="141" spans="42:46" ht="19.5">
      <c r="AP141" s="37" ph="1"/>
      <c r="AQ141" s="37" ph="1"/>
      <c r="AR141" s="37" ph="1"/>
      <c r="AS141" s="37" ph="1"/>
      <c r="AT141" s="37" ph="1"/>
    </row>
    <row r="142" spans="42:46" ht="19.5">
      <c r="AP142" s="37" ph="1"/>
      <c r="AQ142" s="37" ph="1"/>
      <c r="AR142" s="37" ph="1"/>
      <c r="AS142" s="37" ph="1"/>
      <c r="AT142" s="37" ph="1"/>
    </row>
    <row r="143" spans="42:46" ht="19.5">
      <c r="AP143" s="37" ph="1"/>
      <c r="AQ143" s="37" ph="1"/>
      <c r="AR143" s="37" ph="1"/>
      <c r="AS143" s="37" ph="1"/>
      <c r="AT143" s="37" ph="1"/>
    </row>
  </sheetData>
  <mergeCells count="444">
    <mergeCell ref="A1:AP1"/>
    <mergeCell ref="AZ1:BD1"/>
    <mergeCell ref="A3:AC3"/>
    <mergeCell ref="AD3:AV3"/>
    <mergeCell ref="AE5:AU7"/>
    <mergeCell ref="AD10:AU11"/>
    <mergeCell ref="AZ12:CA17"/>
    <mergeCell ref="C13:L13"/>
    <mergeCell ref="M13:W13"/>
    <mergeCell ref="X13:AH13"/>
    <mergeCell ref="AI13:AS13"/>
    <mergeCell ref="C14:L14"/>
    <mergeCell ref="M14:N14"/>
    <mergeCell ref="P14:Q14"/>
    <mergeCell ref="S14:T14"/>
    <mergeCell ref="AO14:AP14"/>
    <mergeCell ref="AR14:AS14"/>
    <mergeCell ref="C15:E17"/>
    <mergeCell ref="F15:L15"/>
    <mergeCell ref="M15:N15"/>
    <mergeCell ref="P15:Q15"/>
    <mergeCell ref="S15:T15"/>
    <mergeCell ref="V15:W15"/>
    <mergeCell ref="X15:Y15"/>
    <mergeCell ref="AA15:AB15"/>
    <mergeCell ref="V14:W14"/>
    <mergeCell ref="X14:Y14"/>
    <mergeCell ref="AA14:AB14"/>
    <mergeCell ref="AG14:AH14"/>
    <mergeCell ref="AI14:AJ14"/>
    <mergeCell ref="AL14:AM14"/>
    <mergeCell ref="AG15:AH15"/>
    <mergeCell ref="AI15:AJ15"/>
    <mergeCell ref="AL15:AM15"/>
    <mergeCell ref="AO15:AP15"/>
    <mergeCell ref="AR15:AS15"/>
    <mergeCell ref="F16:I17"/>
    <mergeCell ref="J16:L16"/>
    <mergeCell ref="M16:N16"/>
    <mergeCell ref="P16:Q16"/>
    <mergeCell ref="S16:T16"/>
    <mergeCell ref="AO16:AP16"/>
    <mergeCell ref="AR16:AS16"/>
    <mergeCell ref="J17:L17"/>
    <mergeCell ref="M17:N17"/>
    <mergeCell ref="P17:Q17"/>
    <mergeCell ref="S17:T17"/>
    <mergeCell ref="V17:W17"/>
    <mergeCell ref="X17:Y17"/>
    <mergeCell ref="AA17:AB17"/>
    <mergeCell ref="AG17:AH17"/>
    <mergeCell ref="V16:W16"/>
    <mergeCell ref="X16:Y16"/>
    <mergeCell ref="AA16:AB16"/>
    <mergeCell ref="AG16:AH16"/>
    <mergeCell ref="AI16:AJ16"/>
    <mergeCell ref="AL16:AM16"/>
    <mergeCell ref="AI17:AJ17"/>
    <mergeCell ref="AL17:AM17"/>
    <mergeCell ref="AO17:AP17"/>
    <mergeCell ref="AR17:AS17"/>
    <mergeCell ref="C18:C26"/>
    <mergeCell ref="D18:E20"/>
    <mergeCell ref="F18:L18"/>
    <mergeCell ref="M18:N18"/>
    <mergeCell ref="P18:Q18"/>
    <mergeCell ref="S18:T18"/>
    <mergeCell ref="AO18:AP18"/>
    <mergeCell ref="AR18:AS18"/>
    <mergeCell ref="F19:I20"/>
    <mergeCell ref="J19:L19"/>
    <mergeCell ref="M19:N19"/>
    <mergeCell ref="P19:Q19"/>
    <mergeCell ref="S19:T19"/>
    <mergeCell ref="V19:W19"/>
    <mergeCell ref="X19:Y19"/>
    <mergeCell ref="AA19:AB19"/>
    <mergeCell ref="V18:W18"/>
    <mergeCell ref="X18:Y18"/>
    <mergeCell ref="AA18:AB18"/>
    <mergeCell ref="AG18:AH18"/>
    <mergeCell ref="AI18:AJ18"/>
    <mergeCell ref="AL18:AM18"/>
    <mergeCell ref="AG19:AH19"/>
    <mergeCell ref="AI19:AJ19"/>
    <mergeCell ref="AL19:AM19"/>
    <mergeCell ref="AO19:AP19"/>
    <mergeCell ref="AR19:AS19"/>
    <mergeCell ref="J20:L20"/>
    <mergeCell ref="M20:N20"/>
    <mergeCell ref="P20:Q20"/>
    <mergeCell ref="S20:T20"/>
    <mergeCell ref="V20:W20"/>
    <mergeCell ref="AR20:AS20"/>
    <mergeCell ref="X20:Y20"/>
    <mergeCell ref="AA20:AB20"/>
    <mergeCell ref="AG20:AH20"/>
    <mergeCell ref="AI20:AJ20"/>
    <mergeCell ref="AL20:AM20"/>
    <mergeCell ref="AO20:AP20"/>
    <mergeCell ref="D21:E26"/>
    <mergeCell ref="F21:L22"/>
    <mergeCell ref="M21:N21"/>
    <mergeCell ref="P21:Q21"/>
    <mergeCell ref="S21:T21"/>
    <mergeCell ref="V21:W21"/>
    <mergeCell ref="X21:Y21"/>
    <mergeCell ref="AA21:AB21"/>
    <mergeCell ref="AG21:AH21"/>
    <mergeCell ref="F23:I26"/>
    <mergeCell ref="J23:L24"/>
    <mergeCell ref="M23:N23"/>
    <mergeCell ref="P23:Q23"/>
    <mergeCell ref="S23:T23"/>
    <mergeCell ref="M26:N26"/>
    <mergeCell ref="P26:Q26"/>
    <mergeCell ref="S26:T26"/>
    <mergeCell ref="V26:W26"/>
    <mergeCell ref="X26:Y26"/>
    <mergeCell ref="J25:L26"/>
    <mergeCell ref="M25:N25"/>
    <mergeCell ref="P25:Q25"/>
    <mergeCell ref="S25:T25"/>
    <mergeCell ref="V25:W25"/>
    <mergeCell ref="AI21:AJ21"/>
    <mergeCell ref="AL21:AM21"/>
    <mergeCell ref="AO21:AP21"/>
    <mergeCell ref="AR21:AS21"/>
    <mergeCell ref="M22:N22"/>
    <mergeCell ref="P22:Q22"/>
    <mergeCell ref="S22:T22"/>
    <mergeCell ref="V22:W22"/>
    <mergeCell ref="X22:Y22"/>
    <mergeCell ref="AA22:AB22"/>
    <mergeCell ref="AG22:AH22"/>
    <mergeCell ref="AI22:AJ22"/>
    <mergeCell ref="AL22:AM22"/>
    <mergeCell ref="AO22:AP22"/>
    <mergeCell ref="AR22:AS22"/>
    <mergeCell ref="AO23:AP23"/>
    <mergeCell ref="AR23:AS23"/>
    <mergeCell ref="M24:N24"/>
    <mergeCell ref="P24:Q24"/>
    <mergeCell ref="S24:T24"/>
    <mergeCell ref="V24:W24"/>
    <mergeCell ref="X24:Y24"/>
    <mergeCell ref="AA24:AB24"/>
    <mergeCell ref="AG24:AH24"/>
    <mergeCell ref="AI24:AJ24"/>
    <mergeCell ref="V23:W23"/>
    <mergeCell ref="X23:Y23"/>
    <mergeCell ref="AA23:AB23"/>
    <mergeCell ref="AG23:AH23"/>
    <mergeCell ref="AI23:AJ23"/>
    <mergeCell ref="AL23:AM23"/>
    <mergeCell ref="AL24:AM24"/>
    <mergeCell ref="AO24:AP24"/>
    <mergeCell ref="AR24:AS24"/>
    <mergeCell ref="X25:Y25"/>
    <mergeCell ref="AA25:AB25"/>
    <mergeCell ref="AA26:AB26"/>
    <mergeCell ref="AG26:AH26"/>
    <mergeCell ref="AI26:AJ26"/>
    <mergeCell ref="AL26:AM26"/>
    <mergeCell ref="AO26:AP26"/>
    <mergeCell ref="AR26:AS26"/>
    <mergeCell ref="AG25:AH25"/>
    <mergeCell ref="AI25:AJ25"/>
    <mergeCell ref="AL25:AM25"/>
    <mergeCell ref="AO25:AP25"/>
    <mergeCell ref="AR25:AS25"/>
    <mergeCell ref="L31:M31"/>
    <mergeCell ref="N31:O31"/>
    <mergeCell ref="P31:Q31"/>
    <mergeCell ref="R31:S31"/>
    <mergeCell ref="T31:U31"/>
    <mergeCell ref="C29:E29"/>
    <mergeCell ref="H29:AA29"/>
    <mergeCell ref="AB29:AU29"/>
    <mergeCell ref="H30:U30"/>
    <mergeCell ref="V30:Y31"/>
    <mergeCell ref="Z30:AA31"/>
    <mergeCell ref="AB30:AO30"/>
    <mergeCell ref="AP30:AS31"/>
    <mergeCell ref="AT30:AU31"/>
    <mergeCell ref="H31:I31"/>
    <mergeCell ref="AT32:AU32"/>
    <mergeCell ref="X32:Y32"/>
    <mergeCell ref="Z32:AA32"/>
    <mergeCell ref="AB32:AC32"/>
    <mergeCell ref="AD32:AE32"/>
    <mergeCell ref="AF32:AG32"/>
    <mergeCell ref="AH32:AI32"/>
    <mergeCell ref="AN31:AO31"/>
    <mergeCell ref="F32:G32"/>
    <mergeCell ref="H32:I32"/>
    <mergeCell ref="J32:K32"/>
    <mergeCell ref="L32:M32"/>
    <mergeCell ref="N32:O32"/>
    <mergeCell ref="P32:Q32"/>
    <mergeCell ref="R32:S32"/>
    <mergeCell ref="T32:U32"/>
    <mergeCell ref="V32:W32"/>
    <mergeCell ref="AB31:AC31"/>
    <mergeCell ref="AD31:AE31"/>
    <mergeCell ref="AF31:AG31"/>
    <mergeCell ref="AH31:AI31"/>
    <mergeCell ref="AJ31:AK31"/>
    <mergeCell ref="AL31:AM31"/>
    <mergeCell ref="J31:K31"/>
    <mergeCell ref="H33:I33"/>
    <mergeCell ref="J33:K33"/>
    <mergeCell ref="L33:M33"/>
    <mergeCell ref="N33:O33"/>
    <mergeCell ref="AJ32:AK32"/>
    <mergeCell ref="AL32:AM32"/>
    <mergeCell ref="AN32:AO32"/>
    <mergeCell ref="AP32:AQ32"/>
    <mergeCell ref="AR32:AS32"/>
    <mergeCell ref="AN33:AO33"/>
    <mergeCell ref="AP33:AQ33"/>
    <mergeCell ref="AR33:AS33"/>
    <mergeCell ref="AT33:AU33"/>
    <mergeCell ref="C34:D34"/>
    <mergeCell ref="F34:G34"/>
    <mergeCell ref="H34:I34"/>
    <mergeCell ref="J34:K34"/>
    <mergeCell ref="L34:M34"/>
    <mergeCell ref="N34:O34"/>
    <mergeCell ref="AB33:AC33"/>
    <mergeCell ref="AD33:AE33"/>
    <mergeCell ref="AF33:AG33"/>
    <mergeCell ref="AH33:AI33"/>
    <mergeCell ref="AJ33:AK33"/>
    <mergeCell ref="AL33:AM33"/>
    <mergeCell ref="P33:Q33"/>
    <mergeCell ref="R33:S33"/>
    <mergeCell ref="T33:U33"/>
    <mergeCell ref="V33:W33"/>
    <mergeCell ref="X33:Y33"/>
    <mergeCell ref="Z33:AA33"/>
    <mergeCell ref="C33:D33"/>
    <mergeCell ref="F33:G33"/>
    <mergeCell ref="AN34:AO34"/>
    <mergeCell ref="AP34:AQ34"/>
    <mergeCell ref="AR34:AS34"/>
    <mergeCell ref="AT34:AU34"/>
    <mergeCell ref="C35:D35"/>
    <mergeCell ref="F35:G35"/>
    <mergeCell ref="H35:I35"/>
    <mergeCell ref="J35:K35"/>
    <mergeCell ref="L35:M35"/>
    <mergeCell ref="N35:O35"/>
    <mergeCell ref="AB34:AC34"/>
    <mergeCell ref="AD34:AE34"/>
    <mergeCell ref="AF34:AG34"/>
    <mergeCell ref="AH34:AI34"/>
    <mergeCell ref="AJ34:AK34"/>
    <mergeCell ref="AL34:AM34"/>
    <mergeCell ref="P34:Q34"/>
    <mergeCell ref="R34:S34"/>
    <mergeCell ref="T34:U34"/>
    <mergeCell ref="V34:W34"/>
    <mergeCell ref="X34:Y34"/>
    <mergeCell ref="Z34:AA34"/>
    <mergeCell ref="AN35:AO35"/>
    <mergeCell ref="AP35:AQ35"/>
    <mergeCell ref="AR35:AS35"/>
    <mergeCell ref="AT35:AU35"/>
    <mergeCell ref="AH35:AI35"/>
    <mergeCell ref="C36:D36"/>
    <mergeCell ref="F36:G36"/>
    <mergeCell ref="H36:I36"/>
    <mergeCell ref="J36:K36"/>
    <mergeCell ref="L36:M36"/>
    <mergeCell ref="N36:O36"/>
    <mergeCell ref="AB35:AC35"/>
    <mergeCell ref="AD35:AE35"/>
    <mergeCell ref="AF35:AG35"/>
    <mergeCell ref="AJ35:AK35"/>
    <mergeCell ref="AL35:AM35"/>
    <mergeCell ref="P35:Q35"/>
    <mergeCell ref="R35:S35"/>
    <mergeCell ref="T35:U35"/>
    <mergeCell ref="V35:W35"/>
    <mergeCell ref="X35:Y35"/>
    <mergeCell ref="Z35:AA35"/>
    <mergeCell ref="AN36:AO36"/>
    <mergeCell ref="AP36:AQ36"/>
    <mergeCell ref="AR36:AS36"/>
    <mergeCell ref="AT36:AU36"/>
    <mergeCell ref="C37:D37"/>
    <mergeCell ref="F37:G37"/>
    <mergeCell ref="H37:I37"/>
    <mergeCell ref="J37:K37"/>
    <mergeCell ref="L37:M37"/>
    <mergeCell ref="N37:O37"/>
    <mergeCell ref="AB36:AC36"/>
    <mergeCell ref="AD36:AE36"/>
    <mergeCell ref="AF36:AG36"/>
    <mergeCell ref="AH36:AI36"/>
    <mergeCell ref="AJ36:AK36"/>
    <mergeCell ref="AL36:AM36"/>
    <mergeCell ref="P36:Q36"/>
    <mergeCell ref="R36:S36"/>
    <mergeCell ref="T36:U36"/>
    <mergeCell ref="V36:W36"/>
    <mergeCell ref="X36:Y36"/>
    <mergeCell ref="Z36:AA36"/>
    <mergeCell ref="AN37:AO37"/>
    <mergeCell ref="AP37:AQ37"/>
    <mergeCell ref="AR37:AS37"/>
    <mergeCell ref="AT37:AU37"/>
    <mergeCell ref="C38:D38"/>
    <mergeCell ref="F38:G38"/>
    <mergeCell ref="H38:I38"/>
    <mergeCell ref="J38:K38"/>
    <mergeCell ref="L38:M38"/>
    <mergeCell ref="N38:O38"/>
    <mergeCell ref="AB37:AC37"/>
    <mergeCell ref="AD37:AE37"/>
    <mergeCell ref="AF37:AG37"/>
    <mergeCell ref="AH37:AI37"/>
    <mergeCell ref="AJ37:AK37"/>
    <mergeCell ref="AL37:AM37"/>
    <mergeCell ref="P37:Q37"/>
    <mergeCell ref="R37:S37"/>
    <mergeCell ref="T37:U37"/>
    <mergeCell ref="V37:W37"/>
    <mergeCell ref="X37:Y37"/>
    <mergeCell ref="Z37:AA37"/>
    <mergeCell ref="AN38:AO38"/>
    <mergeCell ref="AP38:AQ38"/>
    <mergeCell ref="AR38:AS38"/>
    <mergeCell ref="AT38:AU38"/>
    <mergeCell ref="AH38:AI38"/>
    <mergeCell ref="C39:D39"/>
    <mergeCell ref="F39:G39"/>
    <mergeCell ref="H39:I39"/>
    <mergeCell ref="J39:K39"/>
    <mergeCell ref="L39:M39"/>
    <mergeCell ref="N39:O39"/>
    <mergeCell ref="AB38:AC38"/>
    <mergeCell ref="AD38:AE38"/>
    <mergeCell ref="AF38:AG38"/>
    <mergeCell ref="AJ38:AK38"/>
    <mergeCell ref="AL38:AM38"/>
    <mergeCell ref="P38:Q38"/>
    <mergeCell ref="R38:S38"/>
    <mergeCell ref="T38:U38"/>
    <mergeCell ref="V38:W38"/>
    <mergeCell ref="X38:Y38"/>
    <mergeCell ref="Z38:AA38"/>
    <mergeCell ref="AN39:AO39"/>
    <mergeCell ref="AP39:AQ39"/>
    <mergeCell ref="AR39:AS39"/>
    <mergeCell ref="AT39:AU39"/>
    <mergeCell ref="C40:D40"/>
    <mergeCell ref="F40:G40"/>
    <mergeCell ref="H40:I40"/>
    <mergeCell ref="J40:K40"/>
    <mergeCell ref="L40:M40"/>
    <mergeCell ref="N40:O40"/>
    <mergeCell ref="AB39:AC39"/>
    <mergeCell ref="AD39:AE39"/>
    <mergeCell ref="AF39:AG39"/>
    <mergeCell ref="AH39:AI39"/>
    <mergeCell ref="AJ39:AK39"/>
    <mergeCell ref="AL39:AM39"/>
    <mergeCell ref="P39:Q39"/>
    <mergeCell ref="R39:S39"/>
    <mergeCell ref="T39:U39"/>
    <mergeCell ref="V39:W39"/>
    <mergeCell ref="X39:Y39"/>
    <mergeCell ref="Z39:AA39"/>
    <mergeCell ref="AN40:AO40"/>
    <mergeCell ref="AP40:AQ40"/>
    <mergeCell ref="AR40:AS40"/>
    <mergeCell ref="C41:D41"/>
    <mergeCell ref="F41:G41"/>
    <mergeCell ref="H41:I41"/>
    <mergeCell ref="J41:K41"/>
    <mergeCell ref="L41:M41"/>
    <mergeCell ref="N41:O41"/>
    <mergeCell ref="AB40:AC40"/>
    <mergeCell ref="AD40:AE40"/>
    <mergeCell ref="AF40:AG40"/>
    <mergeCell ref="P40:Q40"/>
    <mergeCell ref="R40:S40"/>
    <mergeCell ref="T40:U40"/>
    <mergeCell ref="V40:W40"/>
    <mergeCell ref="X40:Y40"/>
    <mergeCell ref="Z40:AA40"/>
    <mergeCell ref="Z41:AA41"/>
    <mergeCell ref="AF41:AG41"/>
    <mergeCell ref="P41:Q41"/>
    <mergeCell ref="R41:S41"/>
    <mergeCell ref="T41:U41"/>
    <mergeCell ref="V41:W41"/>
    <mergeCell ref="X41:Y41"/>
    <mergeCell ref="AD41:AE41"/>
    <mergeCell ref="X42:Y42"/>
    <mergeCell ref="Z42:AA42"/>
    <mergeCell ref="F42:G42"/>
    <mergeCell ref="H42:I42"/>
    <mergeCell ref="J42:K42"/>
    <mergeCell ref="L42:M42"/>
    <mergeCell ref="N42:O42"/>
    <mergeCell ref="AB41:AC41"/>
    <mergeCell ref="AT40:AU40"/>
    <mergeCell ref="AH40:AI40"/>
    <mergeCell ref="AJ40:AK40"/>
    <mergeCell ref="AL40:AM40"/>
    <mergeCell ref="AN41:AO41"/>
    <mergeCell ref="AP41:AQ41"/>
    <mergeCell ref="AR41:AS41"/>
    <mergeCell ref="AT41:AU41"/>
    <mergeCell ref="AH41:AI41"/>
    <mergeCell ref="AJ41:AK41"/>
    <mergeCell ref="AL41:AM41"/>
    <mergeCell ref="AE56:AU58"/>
    <mergeCell ref="AE8:AU9"/>
    <mergeCell ref="C42:D42"/>
    <mergeCell ref="AZ48:BZ48"/>
    <mergeCell ref="D50:AC50"/>
    <mergeCell ref="AZ51:CA56"/>
    <mergeCell ref="AN42:AO42"/>
    <mergeCell ref="AP42:AQ42"/>
    <mergeCell ref="AR42:AS42"/>
    <mergeCell ref="AT42:AU42"/>
    <mergeCell ref="BG42:BM42"/>
    <mergeCell ref="D44:AC45"/>
    <mergeCell ref="AE45:AU46"/>
    <mergeCell ref="D46:AC47"/>
    <mergeCell ref="AB42:AC42"/>
    <mergeCell ref="AD42:AE42"/>
    <mergeCell ref="AF42:AG42"/>
    <mergeCell ref="AH42:AI42"/>
    <mergeCell ref="AJ42:AK42"/>
    <mergeCell ref="AL42:AM42"/>
    <mergeCell ref="P42:Q42"/>
    <mergeCell ref="R42:S42"/>
    <mergeCell ref="T42:U42"/>
    <mergeCell ref="V42:W42"/>
  </mergeCells>
  <phoneticPr fontId="4"/>
  <hyperlinks>
    <hyperlink ref="AZ1:BD1" location="'目次（幼保）'!A1" display="目次に戻る"/>
  </hyperlinks>
  <printOptions horizontalCentered="1"/>
  <pageMargins left="0.70866141732283472" right="0.31496062992125984" top="0.39370078740157483" bottom="0.39370078740157483" header="0" footer="0"/>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01" r:id="rId4" name="Check Box 1">
              <controlPr defaultSize="0" autoFill="0" autoLine="0" autoPict="0">
                <anchor moveWithCells="1">
                  <from>
                    <xdr:col>3</xdr:col>
                    <xdr:colOff>57150</xdr:colOff>
                    <xdr:row>50</xdr:row>
                    <xdr:rowOff>57150</xdr:rowOff>
                  </from>
                  <to>
                    <xdr:col>9</xdr:col>
                    <xdr:colOff>0</xdr:colOff>
                    <xdr:row>51</xdr:row>
                    <xdr:rowOff>95250</xdr:rowOff>
                  </to>
                </anchor>
              </controlPr>
            </control>
          </mc:Choice>
        </mc:AlternateContent>
        <mc:AlternateContent xmlns:mc="http://schemas.openxmlformats.org/markup-compatibility/2006">
          <mc:Choice Requires="x14">
            <control shapeId="1433602" r:id="rId5" name="Check Box 2">
              <controlPr defaultSize="0" autoFill="0" autoLine="0" autoPict="0">
                <anchor moveWithCells="1">
                  <from>
                    <xdr:col>12</xdr:col>
                    <xdr:colOff>57150</xdr:colOff>
                    <xdr:row>50</xdr:row>
                    <xdr:rowOff>76200</xdr:rowOff>
                  </from>
                  <to>
                    <xdr:col>21</xdr:col>
                    <xdr:colOff>76200</xdr:colOff>
                    <xdr:row>51</xdr:row>
                    <xdr:rowOff>114300</xdr:rowOff>
                  </to>
                </anchor>
              </controlPr>
            </control>
          </mc:Choice>
        </mc:AlternateContent>
        <mc:AlternateContent xmlns:mc="http://schemas.openxmlformats.org/markup-compatibility/2006">
          <mc:Choice Requires="x14">
            <control shapeId="1433603" r:id="rId6" name="Check Box 3">
              <controlPr defaultSize="0" autoFill="0" autoLine="0" autoPict="0">
                <anchor moveWithCells="1">
                  <from>
                    <xdr:col>3</xdr:col>
                    <xdr:colOff>57150</xdr:colOff>
                    <xdr:row>51</xdr:row>
                    <xdr:rowOff>76200</xdr:rowOff>
                  </from>
                  <to>
                    <xdr:col>8</xdr:col>
                    <xdr:colOff>133350</xdr:colOff>
                    <xdr:row>52</xdr:row>
                    <xdr:rowOff>114300</xdr:rowOff>
                  </to>
                </anchor>
              </controlPr>
            </control>
          </mc:Choice>
        </mc:AlternateContent>
        <mc:AlternateContent xmlns:mc="http://schemas.openxmlformats.org/markup-compatibility/2006">
          <mc:Choice Requires="x14">
            <control shapeId="1433604" r:id="rId7" name="Check Box 4">
              <controlPr defaultSize="0" autoFill="0" autoLine="0" autoPict="0">
                <anchor moveWithCells="1">
                  <from>
                    <xdr:col>12</xdr:col>
                    <xdr:colOff>57150</xdr:colOff>
                    <xdr:row>51</xdr:row>
                    <xdr:rowOff>85725</xdr:rowOff>
                  </from>
                  <to>
                    <xdr:col>18</xdr:col>
                    <xdr:colOff>9525</xdr:colOff>
                    <xdr:row>52</xdr:row>
                    <xdr:rowOff>123825</xdr:rowOff>
                  </to>
                </anchor>
              </controlPr>
            </control>
          </mc:Choice>
        </mc:AlternateContent>
        <mc:AlternateContent xmlns:mc="http://schemas.openxmlformats.org/markup-compatibility/2006">
          <mc:Choice Requires="x14">
            <control shapeId="1433605" r:id="rId8" name="Check Box 5">
              <controlPr defaultSize="0" autoFill="0" autoLine="0" autoPict="0" altText="ない">
                <anchor moveWithCells="1">
                  <from>
                    <xdr:col>17</xdr:col>
                    <xdr:colOff>142875</xdr:colOff>
                    <xdr:row>47</xdr:row>
                    <xdr:rowOff>123825</xdr:rowOff>
                  </from>
                  <to>
                    <xdr:col>21</xdr:col>
                    <xdr:colOff>85725</xdr:colOff>
                    <xdr:row>49</xdr:row>
                    <xdr:rowOff>28575</xdr:rowOff>
                  </to>
                </anchor>
              </controlPr>
            </control>
          </mc:Choice>
        </mc:AlternateContent>
        <mc:AlternateContent xmlns:mc="http://schemas.openxmlformats.org/markup-compatibility/2006">
          <mc:Choice Requires="x14">
            <control shapeId="1433606" r:id="rId9" name="Check Box 6">
              <controlPr defaultSize="0" autoFill="0" autoLine="0" autoPict="0" altText="ない">
                <anchor moveWithCells="1">
                  <from>
                    <xdr:col>22</xdr:col>
                    <xdr:colOff>114300</xdr:colOff>
                    <xdr:row>47</xdr:row>
                    <xdr:rowOff>123825</xdr:rowOff>
                  </from>
                  <to>
                    <xdr:col>26</xdr:col>
                    <xdr:colOff>57150</xdr:colOff>
                    <xdr:row>49</xdr:row>
                    <xdr:rowOff>28575</xdr:rowOff>
                  </to>
                </anchor>
              </controlPr>
            </control>
          </mc:Choice>
        </mc:AlternateContent>
        <mc:AlternateContent xmlns:mc="http://schemas.openxmlformats.org/markup-compatibility/2006">
          <mc:Choice Requires="x14">
            <control shapeId="1433607" r:id="rId10" name="Check Box 7">
              <controlPr defaultSize="0" autoFill="0" autoLine="0" autoPict="0" altText="ない">
                <anchor moveWithCells="1">
                  <from>
                    <xdr:col>16</xdr:col>
                    <xdr:colOff>0</xdr:colOff>
                    <xdr:row>5</xdr:row>
                    <xdr:rowOff>0</xdr:rowOff>
                  </from>
                  <to>
                    <xdr:col>18</xdr:col>
                    <xdr:colOff>133350</xdr:colOff>
                    <xdr:row>6</xdr:row>
                    <xdr:rowOff>38100</xdr:rowOff>
                  </to>
                </anchor>
              </controlPr>
            </control>
          </mc:Choice>
        </mc:AlternateContent>
        <mc:AlternateContent xmlns:mc="http://schemas.openxmlformats.org/markup-compatibility/2006">
          <mc:Choice Requires="x14">
            <control shapeId="1433608" r:id="rId11" name="Check Box 8">
              <controlPr defaultSize="0" autoFill="0" autoLine="0" autoPict="0" altText="ない">
                <anchor moveWithCells="1">
                  <from>
                    <xdr:col>19</xdr:col>
                    <xdr:colOff>123825</xdr:colOff>
                    <xdr:row>5</xdr:row>
                    <xdr:rowOff>0</xdr:rowOff>
                  </from>
                  <to>
                    <xdr:col>23</xdr:col>
                    <xdr:colOff>38100</xdr:colOff>
                    <xdr:row>6</xdr:row>
                    <xdr:rowOff>38100</xdr:rowOff>
                  </to>
                </anchor>
              </controlPr>
            </control>
          </mc:Choice>
        </mc:AlternateContent>
        <mc:AlternateContent xmlns:mc="http://schemas.openxmlformats.org/markup-compatibility/2006">
          <mc:Choice Requires="x14">
            <control shapeId="1433609" r:id="rId12" name="Check Box 9">
              <controlPr defaultSize="0" autoFill="0" autoLine="0" autoPict="0" altText="ない">
                <anchor moveWithCells="1">
                  <from>
                    <xdr:col>23</xdr:col>
                    <xdr:colOff>123825</xdr:colOff>
                    <xdr:row>5</xdr:row>
                    <xdr:rowOff>0</xdr:rowOff>
                  </from>
                  <to>
                    <xdr:col>28</xdr:col>
                    <xdr:colOff>9525</xdr:colOff>
                    <xdr:row>6</xdr:row>
                    <xdr:rowOff>38100</xdr:rowOff>
                  </to>
                </anchor>
              </controlPr>
            </control>
          </mc:Choice>
        </mc:AlternateContent>
        <mc:AlternateContent xmlns:mc="http://schemas.openxmlformats.org/markup-compatibility/2006">
          <mc:Choice Requires="x14">
            <control shapeId="1433610" r:id="rId13" name="Check Box 10">
              <controlPr defaultSize="0" autoFill="0" autoLine="0" autoPict="0" altText="ない">
                <anchor moveWithCells="1">
                  <from>
                    <xdr:col>21</xdr:col>
                    <xdr:colOff>104775</xdr:colOff>
                    <xdr:row>9</xdr:row>
                    <xdr:rowOff>38100</xdr:rowOff>
                  </from>
                  <to>
                    <xdr:col>24</xdr:col>
                    <xdr:colOff>76200</xdr:colOff>
                    <xdr:row>10</xdr:row>
                    <xdr:rowOff>85725</xdr:rowOff>
                  </to>
                </anchor>
              </controlPr>
            </control>
          </mc:Choice>
        </mc:AlternateContent>
        <mc:AlternateContent xmlns:mc="http://schemas.openxmlformats.org/markup-compatibility/2006">
          <mc:Choice Requires="x14">
            <control shapeId="1433611" r:id="rId14" name="Check Box 11">
              <controlPr defaultSize="0" autoFill="0" autoLine="0" autoPict="0" altText="ない">
                <anchor moveWithCells="1">
                  <from>
                    <xdr:col>25</xdr:col>
                    <xdr:colOff>66675</xdr:colOff>
                    <xdr:row>9</xdr:row>
                    <xdr:rowOff>38100</xdr:rowOff>
                  </from>
                  <to>
                    <xdr:col>28</xdr:col>
                    <xdr:colOff>38100</xdr:colOff>
                    <xdr:row>10</xdr:row>
                    <xdr:rowOff>85725</xdr:rowOff>
                  </to>
                </anchor>
              </controlPr>
            </control>
          </mc:Choice>
        </mc:AlternateContent>
        <mc:AlternateContent xmlns:mc="http://schemas.openxmlformats.org/markup-compatibility/2006">
          <mc:Choice Requires="x14">
            <control shapeId="1433612" r:id="rId15" name="Check Box 12">
              <controlPr defaultSize="0" autoFill="0" autoLine="0" autoPict="0" altText="ない">
                <anchor moveWithCells="1">
                  <from>
                    <xdr:col>21</xdr:col>
                    <xdr:colOff>104775</xdr:colOff>
                    <xdr:row>6</xdr:row>
                    <xdr:rowOff>123825</xdr:rowOff>
                  </from>
                  <to>
                    <xdr:col>24</xdr:col>
                    <xdr:colOff>76200</xdr:colOff>
                    <xdr:row>8</xdr:row>
                    <xdr:rowOff>0</xdr:rowOff>
                  </to>
                </anchor>
              </controlPr>
            </control>
          </mc:Choice>
        </mc:AlternateContent>
        <mc:AlternateContent xmlns:mc="http://schemas.openxmlformats.org/markup-compatibility/2006">
          <mc:Choice Requires="x14">
            <control shapeId="1433613" r:id="rId16" name="Check Box 13">
              <controlPr defaultSize="0" autoFill="0" autoLine="0" autoPict="0" altText="ない">
                <anchor moveWithCells="1">
                  <from>
                    <xdr:col>25</xdr:col>
                    <xdr:colOff>66675</xdr:colOff>
                    <xdr:row>6</xdr:row>
                    <xdr:rowOff>123825</xdr:rowOff>
                  </from>
                  <to>
                    <xdr:col>28</xdr:col>
                    <xdr:colOff>38100</xdr:colOff>
                    <xdr:row>8</xdr:row>
                    <xdr:rowOff>0</xdr:rowOff>
                  </to>
                </anchor>
              </controlPr>
            </control>
          </mc:Choice>
        </mc:AlternateContent>
        <mc:AlternateContent xmlns:mc="http://schemas.openxmlformats.org/markup-compatibility/2006">
          <mc:Choice Requires="x14">
            <control shapeId="1433614" r:id="rId17" name="Check Box 14">
              <controlPr defaultSize="0" autoFill="0" autoLine="0" autoPict="0" altText="ない">
                <anchor moveWithCells="1">
                  <from>
                    <xdr:col>15</xdr:col>
                    <xdr:colOff>0</xdr:colOff>
                    <xdr:row>56</xdr:row>
                    <xdr:rowOff>0</xdr:rowOff>
                  </from>
                  <to>
                    <xdr:col>18</xdr:col>
                    <xdr:colOff>161925</xdr:colOff>
                    <xdr:row>57</xdr:row>
                    <xdr:rowOff>123825</xdr:rowOff>
                  </to>
                </anchor>
              </controlPr>
            </control>
          </mc:Choice>
        </mc:AlternateContent>
        <mc:AlternateContent xmlns:mc="http://schemas.openxmlformats.org/markup-compatibility/2006">
          <mc:Choice Requires="x14">
            <control shapeId="1433615" r:id="rId18" name="Check Box 15">
              <controlPr defaultSize="0" autoFill="0" autoLine="0" autoPict="0" altText="ない">
                <anchor moveWithCells="1">
                  <from>
                    <xdr:col>20</xdr:col>
                    <xdr:colOff>47625</xdr:colOff>
                    <xdr:row>56</xdr:row>
                    <xdr:rowOff>0</xdr:rowOff>
                  </from>
                  <to>
                    <xdr:col>24</xdr:col>
                    <xdr:colOff>47625</xdr:colOff>
                    <xdr:row>57</xdr:row>
                    <xdr:rowOff>123825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X65"/>
  <sheetViews>
    <sheetView showGridLines="0" view="pageBreakPreview" zoomScale="90" zoomScaleNormal="85" zoomScaleSheetLayoutView="90" workbookViewId="0">
      <selection activeCell="A3" sqref="A3:AB3"/>
    </sheetView>
  </sheetViews>
  <sheetFormatPr defaultColWidth="8" defaultRowHeight="12"/>
  <cols>
    <col min="1" max="33" width="2.375" style="37" customWidth="1"/>
    <col min="34" max="34" width="4.125" style="37" customWidth="1"/>
    <col min="35" max="66" width="2.375" style="37" customWidth="1"/>
    <col min="67" max="72" width="2.625" style="37" customWidth="1"/>
    <col min="73" max="104" width="2.5" style="37" customWidth="1"/>
    <col min="105" max="16384" width="8" style="37"/>
  </cols>
  <sheetData>
    <row r="1" spans="1:76" ht="14.1" customHeight="1">
      <c r="A1" s="3093" t="s">
        <v>813</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666"/>
      <c r="AO1" s="676"/>
      <c r="AP1" s="3721" t="s">
        <v>1732</v>
      </c>
      <c r="AQ1" s="3721"/>
      <c r="AR1" s="3721"/>
      <c r="AS1" s="3721"/>
      <c r="AT1" s="3721"/>
      <c r="AU1" s="676"/>
      <c r="AV1" s="676"/>
      <c r="AW1" s="676"/>
    </row>
    <row r="2" spans="1:76" ht="5.0999999999999996" customHeight="1" thickBot="1"/>
    <row r="3" spans="1:76" ht="14.1" customHeight="1">
      <c r="A3" s="3094" t="s">
        <v>591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5021" t="s">
        <v>161</v>
      </c>
      <c r="AD3" s="5022"/>
      <c r="AE3" s="5022"/>
      <c r="AF3" s="5022"/>
      <c r="AG3" s="5022"/>
      <c r="AH3" s="5022"/>
      <c r="AI3" s="5022"/>
      <c r="AJ3" s="5022"/>
      <c r="AK3" s="5022"/>
      <c r="AL3" s="5022"/>
      <c r="AM3" s="5022"/>
      <c r="AN3" s="129"/>
      <c r="AO3" s="130"/>
      <c r="AQ3" s="37" t="s">
        <v>732</v>
      </c>
    </row>
    <row r="4" spans="1:76" ht="13.5" customHeight="1">
      <c r="A4" s="42"/>
      <c r="B4" s="189" t="s">
        <v>1531</v>
      </c>
      <c r="D4" s="189"/>
      <c r="E4" s="189"/>
      <c r="F4" s="189"/>
      <c r="G4" s="189"/>
      <c r="H4" s="189"/>
      <c r="I4" s="189"/>
      <c r="J4" s="189"/>
      <c r="K4" s="189"/>
      <c r="L4" s="189"/>
      <c r="M4" s="189"/>
      <c r="N4" s="189"/>
      <c r="O4" s="189"/>
      <c r="P4" s="189"/>
      <c r="Q4" s="189"/>
      <c r="R4" s="189"/>
      <c r="S4" s="189"/>
      <c r="W4" s="43"/>
      <c r="AC4" s="65"/>
      <c r="AD4" s="715"/>
      <c r="AE4" s="715"/>
      <c r="AF4" s="715"/>
      <c r="AG4" s="715"/>
      <c r="AH4" s="715"/>
      <c r="AI4" s="715"/>
      <c r="AJ4" s="715"/>
      <c r="AK4" s="715"/>
      <c r="AL4" s="715"/>
      <c r="AM4" s="755"/>
      <c r="AN4" s="938"/>
      <c r="AP4" s="416" t="s">
        <v>15</v>
      </c>
      <c r="AQ4" s="5023" t="s">
        <v>2679</v>
      </c>
      <c r="AR4" s="5023"/>
      <c r="AS4" s="5023"/>
      <c r="AT4" s="5023"/>
      <c r="AU4" s="5023"/>
      <c r="AV4" s="5023"/>
      <c r="AW4" s="5023"/>
      <c r="AX4" s="5023"/>
      <c r="AY4" s="5023"/>
      <c r="AZ4" s="5023"/>
      <c r="BA4" s="5023"/>
      <c r="BB4" s="5023"/>
      <c r="BC4" s="5023"/>
      <c r="BD4" s="5023"/>
      <c r="BE4" s="5023"/>
      <c r="BF4" s="5023"/>
      <c r="BG4" s="5023"/>
      <c r="BH4" s="5023"/>
      <c r="BI4" s="5023"/>
      <c r="BJ4" s="5023"/>
      <c r="BK4" s="5023"/>
      <c r="BL4" s="5023"/>
      <c r="BM4" s="5023"/>
      <c r="BN4" s="5023"/>
      <c r="BO4" s="5023"/>
      <c r="BP4" s="5023"/>
      <c r="BQ4" s="5023"/>
      <c r="BR4" s="5023"/>
      <c r="BS4" s="5023"/>
      <c r="BT4" s="5024"/>
    </row>
    <row r="5" spans="1:76" ht="13.5" customHeight="1">
      <c r="A5" s="42"/>
      <c r="B5" s="691"/>
      <c r="C5" s="692"/>
      <c r="D5" s="4894" t="s">
        <v>225</v>
      </c>
      <c r="E5" s="4895"/>
      <c r="F5" s="4895"/>
      <c r="G5" s="4895"/>
      <c r="H5" s="4895"/>
      <c r="I5" s="4896"/>
      <c r="J5" s="4894" t="s">
        <v>932</v>
      </c>
      <c r="K5" s="4895"/>
      <c r="L5" s="4895"/>
      <c r="M5" s="4895"/>
      <c r="N5" s="4895"/>
      <c r="O5" s="4895"/>
      <c r="P5" s="4895"/>
      <c r="Q5" s="4895"/>
      <c r="R5" s="4895"/>
      <c r="S5" s="4895"/>
      <c r="T5" s="4895"/>
      <c r="U5" s="4895"/>
      <c r="V5" s="4896"/>
      <c r="W5" s="4894" t="s">
        <v>937</v>
      </c>
      <c r="X5" s="4895"/>
      <c r="Y5" s="4895"/>
      <c r="Z5" s="4895"/>
      <c r="AA5" s="4895"/>
      <c r="AB5" s="4895"/>
      <c r="AC5" s="4895"/>
      <c r="AD5" s="4895"/>
      <c r="AE5" s="4895"/>
      <c r="AF5" s="4895"/>
      <c r="AG5" s="4895"/>
      <c r="AH5" s="4895"/>
      <c r="AI5" s="4895"/>
      <c r="AJ5" s="4895"/>
      <c r="AK5" s="4895"/>
      <c r="AL5" s="253"/>
      <c r="AM5" s="70"/>
      <c r="AN5" s="938"/>
      <c r="AP5" s="95"/>
      <c r="AQ5" s="5025"/>
      <c r="AR5" s="5025"/>
      <c r="AS5" s="5025"/>
      <c r="AT5" s="5025"/>
      <c r="AU5" s="5025"/>
      <c r="AV5" s="5025"/>
      <c r="AW5" s="5025"/>
      <c r="AX5" s="5025"/>
      <c r="AY5" s="5025"/>
      <c r="AZ5" s="5025"/>
      <c r="BA5" s="5025"/>
      <c r="BB5" s="5025"/>
      <c r="BC5" s="5025"/>
      <c r="BD5" s="5025"/>
      <c r="BE5" s="5025"/>
      <c r="BF5" s="5025"/>
      <c r="BG5" s="5025"/>
      <c r="BH5" s="5025"/>
      <c r="BI5" s="5025"/>
      <c r="BJ5" s="5025"/>
      <c r="BK5" s="5025"/>
      <c r="BL5" s="5025"/>
      <c r="BM5" s="5025"/>
      <c r="BN5" s="5025"/>
      <c r="BO5" s="5025"/>
      <c r="BP5" s="5025"/>
      <c r="BQ5" s="5025"/>
      <c r="BR5" s="5025"/>
      <c r="BS5" s="5025"/>
      <c r="BT5" s="5026"/>
    </row>
    <row r="6" spans="1:76" ht="13.5" customHeight="1">
      <c r="A6" s="42"/>
      <c r="B6" s="4985" t="s">
        <v>945</v>
      </c>
      <c r="C6" s="4986"/>
      <c r="D6" s="4987" t="s">
        <v>1488</v>
      </c>
      <c r="E6" s="4987"/>
      <c r="F6" s="4987"/>
      <c r="G6" s="4987"/>
      <c r="H6" s="4987"/>
      <c r="I6" s="4987"/>
      <c r="J6" s="417"/>
      <c r="K6" s="418" t="s">
        <v>35</v>
      </c>
      <c r="L6" s="419"/>
      <c r="M6" s="4837" t="s">
        <v>936</v>
      </c>
      <c r="N6" s="4837"/>
      <c r="O6" s="419"/>
      <c r="P6" s="418" t="s">
        <v>35</v>
      </c>
      <c r="Q6" s="419"/>
      <c r="R6" s="4837" t="s">
        <v>934</v>
      </c>
      <c r="S6" s="4837"/>
      <c r="T6" s="419"/>
      <c r="U6" s="4837" t="s">
        <v>935</v>
      </c>
      <c r="V6" s="4988"/>
      <c r="W6" s="708"/>
      <c r="X6" s="709"/>
      <c r="Y6" s="709"/>
      <c r="Z6" s="709"/>
      <c r="AA6" s="709"/>
      <c r="AB6" s="709"/>
      <c r="AC6" s="709"/>
      <c r="AD6" s="709"/>
      <c r="AE6" s="709"/>
      <c r="AF6" s="709"/>
      <c r="AG6" s="709"/>
      <c r="AH6" s="709"/>
      <c r="AI6" s="709"/>
      <c r="AJ6" s="709"/>
      <c r="AK6" s="709"/>
      <c r="AL6" s="420"/>
      <c r="AM6" s="70"/>
      <c r="AN6" s="938"/>
      <c r="AP6" s="95" t="s">
        <v>947</v>
      </c>
      <c r="AQ6" s="3608" t="s">
        <v>1807</v>
      </c>
      <c r="AR6" s="3608"/>
      <c r="AS6" s="3608"/>
      <c r="AT6" s="3608"/>
      <c r="AU6" s="3608"/>
      <c r="AV6" s="3608"/>
      <c r="AW6" s="3608"/>
      <c r="AX6" s="3608"/>
      <c r="AY6" s="3608"/>
      <c r="AZ6" s="3608"/>
      <c r="BA6" s="3608"/>
      <c r="BB6" s="3608"/>
      <c r="BC6" s="3608"/>
      <c r="BD6" s="3608"/>
      <c r="BE6" s="3608"/>
      <c r="BF6" s="3608"/>
      <c r="BG6" s="3608"/>
      <c r="BH6" s="3608"/>
      <c r="BI6" s="3608"/>
      <c r="BJ6" s="3608"/>
      <c r="BK6" s="3608"/>
      <c r="BL6" s="3608"/>
      <c r="BM6" s="3608"/>
      <c r="BN6" s="3608"/>
      <c r="BO6" s="3608"/>
      <c r="BP6" s="3608"/>
      <c r="BQ6" s="3608"/>
      <c r="BR6" s="3608"/>
      <c r="BS6" s="3608"/>
      <c r="BT6" s="87"/>
    </row>
    <row r="7" spans="1:76" ht="13.5" customHeight="1">
      <c r="A7" s="42"/>
      <c r="B7" s="4985"/>
      <c r="C7" s="4986"/>
      <c r="D7" s="5012" t="s">
        <v>1489</v>
      </c>
      <c r="E7" s="5012"/>
      <c r="F7" s="5012"/>
      <c r="G7" s="5012"/>
      <c r="H7" s="5012"/>
      <c r="I7" s="5012"/>
      <c r="J7" s="421"/>
      <c r="K7" s="422" t="s">
        <v>35</v>
      </c>
      <c r="L7" s="423"/>
      <c r="M7" s="5013" t="s">
        <v>936</v>
      </c>
      <c r="N7" s="5013"/>
      <c r="O7" s="423" t="s">
        <v>933</v>
      </c>
      <c r="P7" s="422" t="s">
        <v>35</v>
      </c>
      <c r="Q7" s="423"/>
      <c r="R7" s="5013" t="s">
        <v>934</v>
      </c>
      <c r="S7" s="5013"/>
      <c r="T7" s="423"/>
      <c r="U7" s="5013" t="s">
        <v>935</v>
      </c>
      <c r="V7" s="5014"/>
      <c r="W7" s="710"/>
      <c r="X7" s="711"/>
      <c r="Y7" s="711"/>
      <c r="Z7" s="711"/>
      <c r="AA7" s="711"/>
      <c r="AB7" s="711"/>
      <c r="AC7" s="711"/>
      <c r="AD7" s="711"/>
      <c r="AE7" s="711"/>
      <c r="AF7" s="711"/>
      <c r="AG7" s="711"/>
      <c r="AH7" s="711"/>
      <c r="AI7" s="711"/>
      <c r="AJ7" s="711"/>
      <c r="AK7" s="711"/>
      <c r="AL7" s="424"/>
      <c r="AM7" s="70"/>
      <c r="AN7" s="38"/>
      <c r="AP7" s="95"/>
      <c r="AQ7" s="3608"/>
      <c r="AR7" s="3608"/>
      <c r="AS7" s="3608"/>
      <c r="AT7" s="3608"/>
      <c r="AU7" s="3608"/>
      <c r="AV7" s="3608"/>
      <c r="AW7" s="3608"/>
      <c r="AX7" s="3608"/>
      <c r="AY7" s="3608"/>
      <c r="AZ7" s="3608"/>
      <c r="BA7" s="3608"/>
      <c r="BB7" s="3608"/>
      <c r="BC7" s="3608"/>
      <c r="BD7" s="3608"/>
      <c r="BE7" s="3608"/>
      <c r="BF7" s="3608"/>
      <c r="BG7" s="3608"/>
      <c r="BH7" s="3608"/>
      <c r="BI7" s="3608"/>
      <c r="BJ7" s="3608"/>
      <c r="BK7" s="3608"/>
      <c r="BL7" s="3608"/>
      <c r="BM7" s="3608"/>
      <c r="BN7" s="3608"/>
      <c r="BO7" s="3608"/>
      <c r="BP7" s="3608"/>
      <c r="BQ7" s="3608"/>
      <c r="BR7" s="3608"/>
      <c r="BS7" s="3608"/>
      <c r="BT7" s="87"/>
    </row>
    <row r="8" spans="1:76" ht="13.5" customHeight="1">
      <c r="A8" s="42"/>
      <c r="B8" s="4985"/>
      <c r="C8" s="4986"/>
      <c r="D8" s="5015" t="s">
        <v>2081</v>
      </c>
      <c r="E8" s="5016"/>
      <c r="F8" s="5016"/>
      <c r="G8" s="5016"/>
      <c r="H8" s="5016"/>
      <c r="I8" s="5017"/>
      <c r="J8" s="425"/>
      <c r="K8" s="456" t="s">
        <v>35</v>
      </c>
      <c r="L8" s="426"/>
      <c r="M8" s="5000" t="s">
        <v>936</v>
      </c>
      <c r="N8" s="5000"/>
      <c r="O8" s="426" t="s">
        <v>933</v>
      </c>
      <c r="P8" s="456" t="s">
        <v>35</v>
      </c>
      <c r="Q8" s="426"/>
      <c r="R8" s="5000" t="s">
        <v>934</v>
      </c>
      <c r="S8" s="5000"/>
      <c r="T8" s="426"/>
      <c r="U8" s="5000" t="s">
        <v>935</v>
      </c>
      <c r="V8" s="5001"/>
      <c r="W8" s="291"/>
      <c r="X8" s="196"/>
      <c r="Y8" s="196"/>
      <c r="Z8" s="196"/>
      <c r="AA8" s="196"/>
      <c r="AB8" s="196"/>
      <c r="AC8" s="196"/>
      <c r="AD8" s="196"/>
      <c r="AE8" s="196"/>
      <c r="AF8" s="196"/>
      <c r="AG8" s="196"/>
      <c r="AH8" s="196"/>
      <c r="AI8" s="196"/>
      <c r="AJ8" s="196"/>
      <c r="AK8" s="196"/>
      <c r="AL8" s="87"/>
      <c r="AM8" s="70"/>
      <c r="AN8" s="38"/>
      <c r="AP8" s="95"/>
      <c r="AQ8" s="3608"/>
      <c r="AR8" s="3608"/>
      <c r="AS8" s="3608"/>
      <c r="AT8" s="3608"/>
      <c r="AU8" s="3608"/>
      <c r="AV8" s="3608"/>
      <c r="AW8" s="3608"/>
      <c r="AX8" s="3608"/>
      <c r="AY8" s="3608"/>
      <c r="AZ8" s="3608"/>
      <c r="BA8" s="3608"/>
      <c r="BB8" s="3608"/>
      <c r="BC8" s="3608"/>
      <c r="BD8" s="3608"/>
      <c r="BE8" s="3608"/>
      <c r="BF8" s="3608"/>
      <c r="BG8" s="3608"/>
      <c r="BH8" s="3608"/>
      <c r="BI8" s="3608"/>
      <c r="BJ8" s="3608"/>
      <c r="BK8" s="3608"/>
      <c r="BL8" s="3608"/>
      <c r="BM8" s="3608"/>
      <c r="BN8" s="3608"/>
      <c r="BO8" s="3608"/>
      <c r="BP8" s="3608"/>
      <c r="BQ8" s="3608"/>
      <c r="BR8" s="3608"/>
      <c r="BS8" s="3608"/>
      <c r="BT8" s="87"/>
    </row>
    <row r="9" spans="1:76" ht="13.5" customHeight="1" thickBot="1">
      <c r="A9" s="42"/>
      <c r="B9" s="4985"/>
      <c r="C9" s="4986"/>
      <c r="D9" s="5015"/>
      <c r="E9" s="5016"/>
      <c r="F9" s="5016"/>
      <c r="G9" s="5016"/>
      <c r="H9" s="5016"/>
      <c r="I9" s="5017"/>
      <c r="J9" s="427"/>
      <c r="K9" s="456"/>
      <c r="L9" s="456"/>
      <c r="M9" s="693"/>
      <c r="N9" s="693"/>
      <c r="O9" s="456"/>
      <c r="P9" s="456"/>
      <c r="Q9" s="456"/>
      <c r="R9" s="693"/>
      <c r="S9" s="693"/>
      <c r="T9" s="456"/>
      <c r="U9" s="693"/>
      <c r="V9" s="693"/>
      <c r="W9" s="291"/>
      <c r="X9" s="196"/>
      <c r="Y9" s="196"/>
      <c r="Z9" s="196"/>
      <c r="AA9" s="196"/>
      <c r="AB9" s="196"/>
      <c r="AC9" s="196"/>
      <c r="AD9" s="196"/>
      <c r="AE9" s="196"/>
      <c r="AF9" s="196"/>
      <c r="AG9" s="196"/>
      <c r="AH9" s="196"/>
      <c r="AI9" s="196"/>
      <c r="AJ9" s="196"/>
      <c r="AK9" s="196"/>
      <c r="AL9" s="87"/>
      <c r="AM9" s="70"/>
      <c r="AN9" s="38"/>
      <c r="AP9" s="86"/>
      <c r="AQ9" s="3608"/>
      <c r="AR9" s="3608"/>
      <c r="AS9" s="3608"/>
      <c r="AT9" s="3608"/>
      <c r="AU9" s="3608"/>
      <c r="AV9" s="3608"/>
      <c r="AW9" s="3608"/>
      <c r="AX9" s="3608"/>
      <c r="AY9" s="3608"/>
      <c r="AZ9" s="3608"/>
      <c r="BA9" s="3608"/>
      <c r="BB9" s="3608"/>
      <c r="BC9" s="3608"/>
      <c r="BD9" s="3608"/>
      <c r="BE9" s="3608"/>
      <c r="BF9" s="3608"/>
      <c r="BG9" s="3608"/>
      <c r="BH9" s="3608"/>
      <c r="BI9" s="3608"/>
      <c r="BJ9" s="3608"/>
      <c r="BK9" s="3608"/>
      <c r="BL9" s="3608"/>
      <c r="BM9" s="3608"/>
      <c r="BN9" s="3608"/>
      <c r="BO9" s="3608"/>
      <c r="BP9" s="3608"/>
      <c r="BQ9" s="3608"/>
      <c r="BR9" s="3608"/>
      <c r="BS9" s="3608"/>
      <c r="BT9" s="87"/>
      <c r="BU9" s="696"/>
      <c r="BV9" s="696"/>
      <c r="BW9" s="696"/>
      <c r="BX9" s="696"/>
    </row>
    <row r="10" spans="1:76" ht="13.5" customHeight="1" thickTop="1">
      <c r="A10" s="42"/>
      <c r="B10" s="4989" t="s">
        <v>943</v>
      </c>
      <c r="C10" s="4990"/>
      <c r="D10" s="4995" t="s">
        <v>942</v>
      </c>
      <c r="E10" s="4996"/>
      <c r="F10" s="4996"/>
      <c r="G10" s="4996"/>
      <c r="H10" s="4996"/>
      <c r="I10" s="4997"/>
      <c r="J10" s="428"/>
      <c r="K10" s="429" t="s">
        <v>35</v>
      </c>
      <c r="L10" s="430"/>
      <c r="M10" s="4855" t="s">
        <v>936</v>
      </c>
      <c r="N10" s="4855"/>
      <c r="O10" s="430" t="s">
        <v>933</v>
      </c>
      <c r="P10" s="429" t="s">
        <v>35</v>
      </c>
      <c r="Q10" s="430"/>
      <c r="R10" s="4855" t="s">
        <v>934</v>
      </c>
      <c r="S10" s="4855"/>
      <c r="T10" s="430"/>
      <c r="U10" s="4855" t="s">
        <v>935</v>
      </c>
      <c r="V10" s="4998"/>
      <c r="W10" s="431"/>
      <c r="X10" s="432"/>
      <c r="Y10" s="432"/>
      <c r="Z10" s="432"/>
      <c r="AA10" s="432"/>
      <c r="AB10" s="432"/>
      <c r="AC10" s="432"/>
      <c r="AD10" s="432"/>
      <c r="AE10" s="432"/>
      <c r="AF10" s="432"/>
      <c r="AG10" s="432"/>
      <c r="AH10" s="432"/>
      <c r="AI10" s="432"/>
      <c r="AJ10" s="432"/>
      <c r="AK10" s="432"/>
      <c r="AL10" s="433"/>
      <c r="AM10" s="70"/>
      <c r="AN10" s="38"/>
      <c r="AP10" s="95"/>
      <c r="AQ10" s="3608"/>
      <c r="AR10" s="3608"/>
      <c r="AS10" s="3608"/>
      <c r="AT10" s="3608"/>
      <c r="AU10" s="3608"/>
      <c r="AV10" s="3608"/>
      <c r="AW10" s="3608"/>
      <c r="AX10" s="3608"/>
      <c r="AY10" s="3608"/>
      <c r="AZ10" s="3608"/>
      <c r="BA10" s="3608"/>
      <c r="BB10" s="3608"/>
      <c r="BC10" s="3608"/>
      <c r="BD10" s="3608"/>
      <c r="BE10" s="3608"/>
      <c r="BF10" s="3608"/>
      <c r="BG10" s="3608"/>
      <c r="BH10" s="3608"/>
      <c r="BI10" s="3608"/>
      <c r="BJ10" s="3608"/>
      <c r="BK10" s="3608"/>
      <c r="BL10" s="3608"/>
      <c r="BM10" s="3608"/>
      <c r="BN10" s="3608"/>
      <c r="BO10" s="3608"/>
      <c r="BP10" s="3608"/>
      <c r="BQ10" s="3608"/>
      <c r="BR10" s="3608"/>
      <c r="BS10" s="3608"/>
      <c r="BT10" s="87"/>
      <c r="BU10" s="668"/>
      <c r="BV10" s="668"/>
      <c r="BW10" s="668"/>
      <c r="BX10" s="668"/>
    </row>
    <row r="11" spans="1:76" ht="13.5" customHeight="1">
      <c r="A11" s="42"/>
      <c r="B11" s="4991"/>
      <c r="C11" s="4992"/>
      <c r="D11" s="4999" t="s">
        <v>1206</v>
      </c>
      <c r="E11" s="5000"/>
      <c r="F11" s="5000"/>
      <c r="G11" s="5000"/>
      <c r="H11" s="5000"/>
      <c r="I11" s="5001"/>
      <c r="J11" s="5006"/>
      <c r="K11" s="5007"/>
      <c r="L11" s="5007"/>
      <c r="M11" s="5007"/>
      <c r="N11" s="5007"/>
      <c r="O11" s="5007"/>
      <c r="P11" s="5007"/>
      <c r="Q11" s="5007"/>
      <c r="R11" s="5007"/>
      <c r="S11" s="5007"/>
      <c r="T11" s="5007"/>
      <c r="U11" s="5007"/>
      <c r="V11" s="5007"/>
      <c r="W11" s="291"/>
      <c r="X11" s="196"/>
      <c r="Y11" s="196"/>
      <c r="Z11" s="196"/>
      <c r="AA11" s="196"/>
      <c r="AB11" s="196"/>
      <c r="AC11" s="196"/>
      <c r="AD11" s="196"/>
      <c r="AE11" s="196"/>
      <c r="AF11" s="196"/>
      <c r="AG11" s="196"/>
      <c r="AH11" s="196"/>
      <c r="AI11" s="196"/>
      <c r="AJ11" s="196"/>
      <c r="AK11" s="196"/>
      <c r="AL11" s="87"/>
      <c r="AM11" s="70"/>
      <c r="AN11" s="38"/>
      <c r="AP11" s="95"/>
      <c r="AQ11" s="3608"/>
      <c r="AR11" s="3608"/>
      <c r="AS11" s="3608"/>
      <c r="AT11" s="3608"/>
      <c r="AU11" s="3608"/>
      <c r="AV11" s="3608"/>
      <c r="AW11" s="3608"/>
      <c r="AX11" s="3608"/>
      <c r="AY11" s="3608"/>
      <c r="AZ11" s="3608"/>
      <c r="BA11" s="3608"/>
      <c r="BB11" s="3608"/>
      <c r="BC11" s="3608"/>
      <c r="BD11" s="3608"/>
      <c r="BE11" s="3608"/>
      <c r="BF11" s="3608"/>
      <c r="BG11" s="3608"/>
      <c r="BH11" s="3608"/>
      <c r="BI11" s="3608"/>
      <c r="BJ11" s="3608"/>
      <c r="BK11" s="3608"/>
      <c r="BL11" s="3608"/>
      <c r="BM11" s="3608"/>
      <c r="BN11" s="3608"/>
      <c r="BO11" s="3608"/>
      <c r="BP11" s="3608"/>
      <c r="BQ11" s="3608"/>
      <c r="BR11" s="3608"/>
      <c r="BS11" s="3608"/>
      <c r="BT11" s="87"/>
      <c r="BU11" s="189"/>
      <c r="BV11" s="189"/>
      <c r="BW11" s="189"/>
      <c r="BX11" s="189"/>
    </row>
    <row r="12" spans="1:76" ht="13.5" customHeight="1">
      <c r="A12" s="42"/>
      <c r="B12" s="4991"/>
      <c r="C12" s="4992"/>
      <c r="D12" s="5002"/>
      <c r="E12" s="5000"/>
      <c r="F12" s="5000"/>
      <c r="G12" s="5000"/>
      <c r="H12" s="5000"/>
      <c r="I12" s="5001"/>
      <c r="J12" s="5006"/>
      <c r="K12" s="5007"/>
      <c r="L12" s="5007"/>
      <c r="M12" s="5007"/>
      <c r="N12" s="5007"/>
      <c r="O12" s="5007"/>
      <c r="P12" s="5007"/>
      <c r="Q12" s="5007"/>
      <c r="R12" s="5007"/>
      <c r="S12" s="5007"/>
      <c r="T12" s="5007"/>
      <c r="U12" s="5007"/>
      <c r="V12" s="5008"/>
      <c r="W12" s="95"/>
      <c r="X12" s="3341"/>
      <c r="Y12" s="3341"/>
      <c r="Z12" s="3341"/>
      <c r="AA12" s="3341"/>
      <c r="AB12" s="3341"/>
      <c r="AC12" s="3341"/>
      <c r="AD12" s="3341"/>
      <c r="AE12" s="3341"/>
      <c r="AF12" s="3341"/>
      <c r="AG12" s="3341"/>
      <c r="AH12" s="3341"/>
      <c r="AI12" s="3341"/>
      <c r="AJ12" s="3341"/>
      <c r="AK12" s="3341"/>
      <c r="AL12" s="87"/>
      <c r="AM12" s="70"/>
      <c r="AN12" s="38"/>
      <c r="AP12" s="434"/>
      <c r="AQ12" s="3608"/>
      <c r="AR12" s="3608"/>
      <c r="AS12" s="3608"/>
      <c r="AT12" s="3608"/>
      <c r="AU12" s="3608"/>
      <c r="AV12" s="3608"/>
      <c r="AW12" s="3608"/>
      <c r="AX12" s="3608"/>
      <c r="AY12" s="3608"/>
      <c r="AZ12" s="3608"/>
      <c r="BA12" s="3608"/>
      <c r="BB12" s="3608"/>
      <c r="BC12" s="3608"/>
      <c r="BD12" s="3608"/>
      <c r="BE12" s="3608"/>
      <c r="BF12" s="3608"/>
      <c r="BG12" s="3608"/>
      <c r="BH12" s="3608"/>
      <c r="BI12" s="3608"/>
      <c r="BJ12" s="3608"/>
      <c r="BK12" s="3608"/>
      <c r="BL12" s="3608"/>
      <c r="BM12" s="3608"/>
      <c r="BN12" s="3608"/>
      <c r="BO12" s="3608"/>
      <c r="BP12" s="3608"/>
      <c r="BQ12" s="3608"/>
      <c r="BR12" s="3608"/>
      <c r="BS12" s="3608"/>
      <c r="BT12" s="87"/>
      <c r="BU12" s="189"/>
      <c r="BV12" s="189"/>
      <c r="BW12" s="189"/>
      <c r="BX12" s="189"/>
    </row>
    <row r="13" spans="1:76" ht="13.5" customHeight="1" thickBot="1">
      <c r="A13" s="42"/>
      <c r="B13" s="4993"/>
      <c r="C13" s="4994"/>
      <c r="D13" s="5003"/>
      <c r="E13" s="5004"/>
      <c r="F13" s="5004"/>
      <c r="G13" s="5004"/>
      <c r="H13" s="5004"/>
      <c r="I13" s="5005"/>
      <c r="J13" s="5009"/>
      <c r="K13" s="5010"/>
      <c r="L13" s="5010"/>
      <c r="M13" s="5010"/>
      <c r="N13" s="5010"/>
      <c r="O13" s="5010"/>
      <c r="P13" s="5010"/>
      <c r="Q13" s="5010"/>
      <c r="R13" s="5010"/>
      <c r="S13" s="5010"/>
      <c r="T13" s="5010"/>
      <c r="U13" s="5010"/>
      <c r="V13" s="5011"/>
      <c r="W13" s="435"/>
      <c r="X13" s="5018"/>
      <c r="Y13" s="5018"/>
      <c r="Z13" s="5018"/>
      <c r="AA13" s="5018"/>
      <c r="AB13" s="5018"/>
      <c r="AC13" s="5018"/>
      <c r="AD13" s="5018"/>
      <c r="AE13" s="5018"/>
      <c r="AF13" s="5018"/>
      <c r="AG13" s="5018"/>
      <c r="AH13" s="5018"/>
      <c r="AI13" s="5018"/>
      <c r="AJ13" s="5018"/>
      <c r="AK13" s="5018"/>
      <c r="AL13" s="436"/>
      <c r="AM13" s="70"/>
      <c r="AN13" s="38"/>
      <c r="AP13" s="434"/>
      <c r="AQ13" s="3608"/>
      <c r="AR13" s="3608"/>
      <c r="AS13" s="3608"/>
      <c r="AT13" s="3608"/>
      <c r="AU13" s="3608"/>
      <c r="AV13" s="3608"/>
      <c r="AW13" s="3608"/>
      <c r="AX13" s="3608"/>
      <c r="AY13" s="3608"/>
      <c r="AZ13" s="3608"/>
      <c r="BA13" s="3608"/>
      <c r="BB13" s="3608"/>
      <c r="BC13" s="3608"/>
      <c r="BD13" s="3608"/>
      <c r="BE13" s="3608"/>
      <c r="BF13" s="3608"/>
      <c r="BG13" s="3608"/>
      <c r="BH13" s="3608"/>
      <c r="BI13" s="3608"/>
      <c r="BJ13" s="3608"/>
      <c r="BK13" s="3608"/>
      <c r="BL13" s="3608"/>
      <c r="BM13" s="3608"/>
      <c r="BN13" s="3608"/>
      <c r="BO13" s="3608"/>
      <c r="BP13" s="3608"/>
      <c r="BQ13" s="3608"/>
      <c r="BR13" s="3608"/>
      <c r="BS13" s="3608"/>
      <c r="BT13" s="87"/>
      <c r="BU13" s="189"/>
      <c r="BV13" s="189"/>
      <c r="BW13" s="189"/>
      <c r="BX13" s="189"/>
    </row>
    <row r="14" spans="1:76" ht="13.5" customHeight="1" thickTop="1">
      <c r="A14" s="42"/>
      <c r="B14" s="4592"/>
      <c r="C14" s="4593"/>
      <c r="D14" s="3328" t="s">
        <v>940</v>
      </c>
      <c r="E14" s="3328"/>
      <c r="F14" s="3328"/>
      <c r="G14" s="3328"/>
      <c r="H14" s="3328"/>
      <c r="I14" s="3328"/>
      <c r="J14" s="3328"/>
      <c r="K14" s="3328"/>
      <c r="L14" s="3328"/>
      <c r="M14" s="3328"/>
      <c r="N14" s="3328"/>
      <c r="O14" s="4593"/>
      <c r="P14" s="4592" t="s">
        <v>941</v>
      </c>
      <c r="Q14" s="3328"/>
      <c r="R14" s="3328"/>
      <c r="S14" s="3328"/>
      <c r="T14" s="3328"/>
      <c r="U14" s="3328"/>
      <c r="V14" s="3328"/>
      <c r="W14" s="3328"/>
      <c r="X14" s="3328"/>
      <c r="Y14" s="3328"/>
      <c r="Z14" s="3328"/>
      <c r="AA14" s="3328"/>
      <c r="AB14" s="3328"/>
      <c r="AC14" s="3328"/>
      <c r="AD14" s="3328"/>
      <c r="AE14" s="3328"/>
      <c r="AF14" s="3328"/>
      <c r="AG14" s="3328"/>
      <c r="AH14" s="3328"/>
      <c r="AI14" s="3328"/>
      <c r="AJ14" s="3328"/>
      <c r="AK14" s="3328"/>
      <c r="AL14" s="4593"/>
      <c r="AM14" s="299"/>
      <c r="AN14" s="38"/>
      <c r="AP14" s="434"/>
      <c r="AQ14" s="3608"/>
      <c r="AR14" s="3608"/>
      <c r="AS14" s="3608"/>
      <c r="AT14" s="3608"/>
      <c r="AU14" s="3608"/>
      <c r="AV14" s="3608"/>
      <c r="AW14" s="3608"/>
      <c r="AX14" s="3608"/>
      <c r="AY14" s="3608"/>
      <c r="AZ14" s="3608"/>
      <c r="BA14" s="3608"/>
      <c r="BB14" s="3608"/>
      <c r="BC14" s="3608"/>
      <c r="BD14" s="3608"/>
      <c r="BE14" s="3608"/>
      <c r="BF14" s="3608"/>
      <c r="BG14" s="3608"/>
      <c r="BH14" s="3608"/>
      <c r="BI14" s="3608"/>
      <c r="BJ14" s="3608"/>
      <c r="BK14" s="3608"/>
      <c r="BL14" s="3608"/>
      <c r="BM14" s="3608"/>
      <c r="BN14" s="3608"/>
      <c r="BO14" s="3608"/>
      <c r="BP14" s="3608"/>
      <c r="BQ14" s="3608"/>
      <c r="BR14" s="3608"/>
      <c r="BS14" s="3608"/>
      <c r="BT14" s="87"/>
      <c r="BU14" s="189"/>
      <c r="BV14" s="189"/>
      <c r="BW14" s="189"/>
      <c r="BX14" s="189"/>
    </row>
    <row r="15" spans="1:76" ht="13.5" customHeight="1">
      <c r="A15" s="42"/>
      <c r="B15" s="4966" t="s">
        <v>944</v>
      </c>
      <c r="C15" s="4967"/>
      <c r="D15" s="4972"/>
      <c r="E15" s="4973"/>
      <c r="F15" s="4973"/>
      <c r="G15" s="4973"/>
      <c r="H15" s="4973"/>
      <c r="I15" s="4973"/>
      <c r="J15" s="4973"/>
      <c r="K15" s="4973"/>
      <c r="L15" s="4973"/>
      <c r="M15" s="4973"/>
      <c r="N15" s="4973"/>
      <c r="O15" s="4974"/>
      <c r="P15" s="4975"/>
      <c r="Q15" s="4976"/>
      <c r="R15" s="4976"/>
      <c r="S15" s="4976"/>
      <c r="T15" s="4976"/>
      <c r="U15" s="4976"/>
      <c r="V15" s="4976"/>
      <c r="W15" s="4976"/>
      <c r="X15" s="4976"/>
      <c r="Y15" s="4976"/>
      <c r="Z15" s="4976"/>
      <c r="AA15" s="4976"/>
      <c r="AB15" s="4976"/>
      <c r="AC15" s="4976"/>
      <c r="AD15" s="4976"/>
      <c r="AE15" s="4976"/>
      <c r="AF15" s="4976"/>
      <c r="AG15" s="4976"/>
      <c r="AH15" s="4976"/>
      <c r="AI15" s="4976"/>
      <c r="AJ15" s="4976"/>
      <c r="AK15" s="4976"/>
      <c r="AL15" s="4977"/>
      <c r="AM15" s="671"/>
      <c r="AN15" s="38"/>
      <c r="AP15" s="434"/>
      <c r="AQ15" s="3608"/>
      <c r="AR15" s="3608"/>
      <c r="AS15" s="3608"/>
      <c r="AT15" s="3608"/>
      <c r="AU15" s="3608"/>
      <c r="AV15" s="3608"/>
      <c r="AW15" s="3608"/>
      <c r="AX15" s="3608"/>
      <c r="AY15" s="3608"/>
      <c r="AZ15" s="3608"/>
      <c r="BA15" s="3608"/>
      <c r="BB15" s="3608"/>
      <c r="BC15" s="3608"/>
      <c r="BD15" s="3608"/>
      <c r="BE15" s="3608"/>
      <c r="BF15" s="3608"/>
      <c r="BG15" s="3608"/>
      <c r="BH15" s="3608"/>
      <c r="BI15" s="3608"/>
      <c r="BJ15" s="3608"/>
      <c r="BK15" s="3608"/>
      <c r="BL15" s="3608"/>
      <c r="BM15" s="3608"/>
      <c r="BN15" s="3608"/>
      <c r="BO15" s="3608"/>
      <c r="BP15" s="3608"/>
      <c r="BQ15" s="3608"/>
      <c r="BR15" s="3608"/>
      <c r="BS15" s="3608"/>
      <c r="BT15" s="87"/>
    </row>
    <row r="16" spans="1:76" ht="13.5" customHeight="1">
      <c r="A16" s="42"/>
      <c r="B16" s="4968"/>
      <c r="C16" s="4969"/>
      <c r="D16" s="4960"/>
      <c r="E16" s="4961"/>
      <c r="F16" s="4961"/>
      <c r="G16" s="4961"/>
      <c r="H16" s="4961"/>
      <c r="I16" s="4961"/>
      <c r="J16" s="4961"/>
      <c r="K16" s="4961"/>
      <c r="L16" s="4961"/>
      <c r="M16" s="4961"/>
      <c r="N16" s="4961"/>
      <c r="O16" s="4962"/>
      <c r="P16" s="4963"/>
      <c r="Q16" s="4964"/>
      <c r="R16" s="4964"/>
      <c r="S16" s="4964"/>
      <c r="T16" s="4964"/>
      <c r="U16" s="4964"/>
      <c r="V16" s="4964"/>
      <c r="W16" s="4964"/>
      <c r="X16" s="4964"/>
      <c r="Y16" s="4964"/>
      <c r="Z16" s="4964"/>
      <c r="AA16" s="4964"/>
      <c r="AB16" s="4964"/>
      <c r="AC16" s="4964"/>
      <c r="AD16" s="4964"/>
      <c r="AE16" s="4964"/>
      <c r="AF16" s="4964"/>
      <c r="AG16" s="4964"/>
      <c r="AH16" s="4964"/>
      <c r="AI16" s="4964"/>
      <c r="AJ16" s="4964"/>
      <c r="AK16" s="4964"/>
      <c r="AL16" s="4965"/>
      <c r="AM16" s="675"/>
      <c r="AN16" s="42"/>
      <c r="AO16" s="189"/>
      <c r="AP16" s="95"/>
      <c r="AQ16" s="3608"/>
      <c r="AR16" s="3608"/>
      <c r="AS16" s="3608"/>
      <c r="AT16" s="3608"/>
      <c r="AU16" s="3608"/>
      <c r="AV16" s="3608"/>
      <c r="AW16" s="3608"/>
      <c r="AX16" s="3608"/>
      <c r="AY16" s="3608"/>
      <c r="AZ16" s="3608"/>
      <c r="BA16" s="3608"/>
      <c r="BB16" s="3608"/>
      <c r="BC16" s="3608"/>
      <c r="BD16" s="3608"/>
      <c r="BE16" s="3608"/>
      <c r="BF16" s="3608"/>
      <c r="BG16" s="3608"/>
      <c r="BH16" s="3608"/>
      <c r="BI16" s="3608"/>
      <c r="BJ16" s="3608"/>
      <c r="BK16" s="3608"/>
      <c r="BL16" s="3608"/>
      <c r="BM16" s="3608"/>
      <c r="BN16" s="3608"/>
      <c r="BO16" s="3608"/>
      <c r="BP16" s="3608"/>
      <c r="BQ16" s="3608"/>
      <c r="BR16" s="3608"/>
      <c r="BS16" s="3608"/>
      <c r="BT16" s="87"/>
    </row>
    <row r="17" spans="1:76" ht="13.5" customHeight="1">
      <c r="A17" s="42"/>
      <c r="B17" s="4968"/>
      <c r="C17" s="4969"/>
      <c r="D17" s="4960"/>
      <c r="E17" s="4961"/>
      <c r="F17" s="4961"/>
      <c r="G17" s="4961"/>
      <c r="H17" s="4961"/>
      <c r="I17" s="4961"/>
      <c r="J17" s="4961"/>
      <c r="K17" s="4961"/>
      <c r="L17" s="4961"/>
      <c r="M17" s="4961"/>
      <c r="N17" s="4961"/>
      <c r="O17" s="4962"/>
      <c r="P17" s="4963"/>
      <c r="Q17" s="4964"/>
      <c r="R17" s="4964"/>
      <c r="S17" s="4964"/>
      <c r="T17" s="4964"/>
      <c r="U17" s="4964"/>
      <c r="V17" s="4964"/>
      <c r="W17" s="4964"/>
      <c r="X17" s="4964"/>
      <c r="Y17" s="4964"/>
      <c r="Z17" s="4964"/>
      <c r="AA17" s="4964"/>
      <c r="AB17" s="4964"/>
      <c r="AC17" s="4964"/>
      <c r="AD17" s="4964"/>
      <c r="AE17" s="4964"/>
      <c r="AF17" s="4964"/>
      <c r="AG17" s="4964"/>
      <c r="AH17" s="4964"/>
      <c r="AI17" s="4964"/>
      <c r="AJ17" s="4964"/>
      <c r="AK17" s="4964"/>
      <c r="AL17" s="4965"/>
      <c r="AM17" s="675"/>
      <c r="AN17" s="938"/>
      <c r="AP17" s="95"/>
      <c r="AQ17" s="3608"/>
      <c r="AR17" s="3608"/>
      <c r="AS17" s="3608"/>
      <c r="AT17" s="3608"/>
      <c r="AU17" s="3608"/>
      <c r="AV17" s="3608"/>
      <c r="AW17" s="3608"/>
      <c r="AX17" s="3608"/>
      <c r="AY17" s="3608"/>
      <c r="AZ17" s="3608"/>
      <c r="BA17" s="3608"/>
      <c r="BB17" s="3608"/>
      <c r="BC17" s="3608"/>
      <c r="BD17" s="3608"/>
      <c r="BE17" s="3608"/>
      <c r="BF17" s="3608"/>
      <c r="BG17" s="3608"/>
      <c r="BH17" s="3608"/>
      <c r="BI17" s="3608"/>
      <c r="BJ17" s="3608"/>
      <c r="BK17" s="3608"/>
      <c r="BL17" s="3608"/>
      <c r="BM17" s="3608"/>
      <c r="BN17" s="3608"/>
      <c r="BO17" s="3608"/>
      <c r="BP17" s="3608"/>
      <c r="BQ17" s="3608"/>
      <c r="BR17" s="3608"/>
      <c r="BS17" s="3608"/>
      <c r="BT17" s="87"/>
    </row>
    <row r="18" spans="1:76" ht="13.5" customHeight="1">
      <c r="A18" s="42"/>
      <c r="B18" s="4970"/>
      <c r="C18" s="4971"/>
      <c r="D18" s="4978"/>
      <c r="E18" s="4979"/>
      <c r="F18" s="4979"/>
      <c r="G18" s="4979"/>
      <c r="H18" s="4979"/>
      <c r="I18" s="4979"/>
      <c r="J18" s="4979"/>
      <c r="K18" s="4979"/>
      <c r="L18" s="4979"/>
      <c r="M18" s="4979"/>
      <c r="N18" s="4979"/>
      <c r="O18" s="4980"/>
      <c r="P18" s="4981"/>
      <c r="Q18" s="4982"/>
      <c r="R18" s="4982"/>
      <c r="S18" s="4982"/>
      <c r="T18" s="4982"/>
      <c r="U18" s="4982"/>
      <c r="V18" s="4982"/>
      <c r="W18" s="4982"/>
      <c r="X18" s="4982"/>
      <c r="Y18" s="4982"/>
      <c r="Z18" s="4982"/>
      <c r="AA18" s="4982"/>
      <c r="AB18" s="4982"/>
      <c r="AC18" s="4982"/>
      <c r="AD18" s="4982"/>
      <c r="AE18" s="4982"/>
      <c r="AF18" s="4982"/>
      <c r="AG18" s="4982"/>
      <c r="AH18" s="4982"/>
      <c r="AI18" s="4982"/>
      <c r="AJ18" s="4982"/>
      <c r="AK18" s="4982"/>
      <c r="AL18" s="4983"/>
      <c r="AM18" s="675"/>
      <c r="AN18" s="295"/>
      <c r="AP18" s="95"/>
      <c r="AQ18" s="3608"/>
      <c r="AR18" s="3608"/>
      <c r="AS18" s="3608"/>
      <c r="AT18" s="3608"/>
      <c r="AU18" s="3608"/>
      <c r="AV18" s="3608"/>
      <c r="AW18" s="3608"/>
      <c r="AX18" s="3608"/>
      <c r="AY18" s="3608"/>
      <c r="AZ18" s="3608"/>
      <c r="BA18" s="3608"/>
      <c r="BB18" s="3608"/>
      <c r="BC18" s="3608"/>
      <c r="BD18" s="3608"/>
      <c r="BE18" s="3608"/>
      <c r="BF18" s="3608"/>
      <c r="BG18" s="3608"/>
      <c r="BH18" s="3608"/>
      <c r="BI18" s="3608"/>
      <c r="BJ18" s="3608"/>
      <c r="BK18" s="3608"/>
      <c r="BL18" s="3608"/>
      <c r="BM18" s="3608"/>
      <c r="BN18" s="3608"/>
      <c r="BO18" s="3608"/>
      <c r="BP18" s="3608"/>
      <c r="BQ18" s="3608"/>
      <c r="BR18" s="3608"/>
      <c r="BS18" s="3608"/>
      <c r="BT18" s="87"/>
    </row>
    <row r="19" spans="1:76" ht="13.5" customHeight="1">
      <c r="A19" s="129"/>
      <c r="B19" s="130"/>
      <c r="C19" s="679" t="s">
        <v>1207</v>
      </c>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267"/>
      <c r="AD19" s="130"/>
      <c r="AE19" s="130"/>
      <c r="AF19" s="130"/>
      <c r="AG19" s="130"/>
      <c r="AH19" s="130"/>
      <c r="AI19" s="130"/>
      <c r="AJ19" s="130"/>
      <c r="AK19" s="130"/>
      <c r="AL19" s="130"/>
      <c r="AM19" s="134"/>
      <c r="AN19" s="295"/>
      <c r="AP19" s="95"/>
      <c r="AQ19" s="3608"/>
      <c r="AR19" s="3608"/>
      <c r="AS19" s="3608"/>
      <c r="AT19" s="3608"/>
      <c r="AU19" s="3608"/>
      <c r="AV19" s="3608"/>
      <c r="AW19" s="3608"/>
      <c r="AX19" s="3608"/>
      <c r="AY19" s="3608"/>
      <c r="AZ19" s="3608"/>
      <c r="BA19" s="3608"/>
      <c r="BB19" s="3608"/>
      <c r="BC19" s="3608"/>
      <c r="BD19" s="3608"/>
      <c r="BE19" s="3608"/>
      <c r="BF19" s="3608"/>
      <c r="BG19" s="3608"/>
      <c r="BH19" s="3608"/>
      <c r="BI19" s="3608"/>
      <c r="BJ19" s="3608"/>
      <c r="BK19" s="3608"/>
      <c r="BL19" s="3608"/>
      <c r="BM19" s="3608"/>
      <c r="BN19" s="3608"/>
      <c r="BO19" s="3608"/>
      <c r="BP19" s="3608"/>
      <c r="BQ19" s="3608"/>
      <c r="BR19" s="3608"/>
      <c r="BS19" s="3608"/>
      <c r="BT19" s="87"/>
    </row>
    <row r="20" spans="1:76" ht="13.5" customHeight="1">
      <c r="A20" s="42"/>
      <c r="B20" s="1728" t="s">
        <v>1476</v>
      </c>
      <c r="C20" s="1623"/>
      <c r="D20" s="1630"/>
      <c r="E20" s="1630"/>
      <c r="F20" s="1630"/>
      <c r="G20" s="1630"/>
      <c r="H20" s="1630"/>
      <c r="I20" s="1630"/>
      <c r="J20" s="1630"/>
      <c r="K20" s="1630"/>
      <c r="L20" s="1630"/>
      <c r="M20" s="1630"/>
      <c r="N20" s="1630"/>
      <c r="O20" s="1630"/>
      <c r="P20" s="1630"/>
      <c r="Q20" s="1630"/>
      <c r="R20" s="1630"/>
      <c r="S20" s="1630"/>
      <c r="T20" s="1626"/>
      <c r="U20" s="1631"/>
      <c r="V20" s="1632"/>
      <c r="W20" s="1626"/>
      <c r="X20" s="1626"/>
      <c r="Y20" s="1631"/>
      <c r="Z20" s="1631"/>
      <c r="AA20" s="1631"/>
      <c r="AB20" s="1631"/>
      <c r="AC20" s="40"/>
      <c r="AD20" s="674"/>
      <c r="AE20" s="674"/>
      <c r="AF20" s="674"/>
      <c r="AG20" s="674"/>
      <c r="AH20" s="674"/>
      <c r="AI20" s="674"/>
      <c r="AJ20" s="674"/>
      <c r="AK20" s="674"/>
      <c r="AL20" s="674"/>
      <c r="AM20" s="675"/>
      <c r="AN20" s="295"/>
      <c r="AP20" s="95"/>
      <c r="AQ20" s="3608"/>
      <c r="AR20" s="3608"/>
      <c r="AS20" s="3608"/>
      <c r="AT20" s="3608"/>
      <c r="AU20" s="3608"/>
      <c r="AV20" s="3608"/>
      <c r="AW20" s="3608"/>
      <c r="AX20" s="3608"/>
      <c r="AY20" s="3608"/>
      <c r="AZ20" s="3608"/>
      <c r="BA20" s="3608"/>
      <c r="BB20" s="3608"/>
      <c r="BC20" s="3608"/>
      <c r="BD20" s="3608"/>
      <c r="BE20" s="3608"/>
      <c r="BF20" s="3608"/>
      <c r="BG20" s="3608"/>
      <c r="BH20" s="3608"/>
      <c r="BI20" s="3608"/>
      <c r="BJ20" s="3608"/>
      <c r="BK20" s="3608"/>
      <c r="BL20" s="3608"/>
      <c r="BM20" s="3608"/>
      <c r="BN20" s="3608"/>
      <c r="BO20" s="3608"/>
      <c r="BP20" s="3608"/>
      <c r="BQ20" s="3608"/>
      <c r="BR20" s="3608"/>
      <c r="BS20" s="3608"/>
      <c r="BT20" s="87"/>
      <c r="BU20" s="196"/>
      <c r="BV20" s="196"/>
      <c r="BW20" s="196"/>
      <c r="BX20" s="196"/>
    </row>
    <row r="21" spans="1:76" ht="13.5" customHeight="1">
      <c r="A21" s="42"/>
      <c r="B21" s="1630"/>
      <c r="C21" s="1630"/>
      <c r="D21" s="1630"/>
      <c r="E21" s="1630"/>
      <c r="F21" s="1630"/>
      <c r="G21" s="1630"/>
      <c r="H21" s="1630"/>
      <c r="I21" s="1630"/>
      <c r="J21" s="1630"/>
      <c r="K21" s="1630"/>
      <c r="L21" s="1630"/>
      <c r="M21" s="1630"/>
      <c r="N21" s="1630"/>
      <c r="O21" s="1630"/>
      <c r="P21" s="1630"/>
      <c r="Q21" s="1630"/>
      <c r="R21" s="1633"/>
      <c r="S21" s="1633"/>
      <c r="T21" s="1634"/>
      <c r="U21" s="1635"/>
      <c r="V21" s="1635"/>
      <c r="W21" s="1630"/>
      <c r="X21" s="1630"/>
      <c r="Y21" s="1630"/>
      <c r="Z21" s="1630"/>
      <c r="AA21" s="1630"/>
      <c r="AB21" s="1630"/>
      <c r="AC21" s="1268" t="s">
        <v>43</v>
      </c>
      <c r="AD21" s="3282" t="s">
        <v>946</v>
      </c>
      <c r="AE21" s="3282"/>
      <c r="AF21" s="3282"/>
      <c r="AG21" s="3282"/>
      <c r="AH21" s="3282"/>
      <c r="AI21" s="3282"/>
      <c r="AJ21" s="3282"/>
      <c r="AK21" s="3282"/>
      <c r="AL21" s="3282"/>
      <c r="AM21" s="3283"/>
      <c r="AN21" s="129"/>
      <c r="AO21" s="130"/>
      <c r="AP21" s="95"/>
      <c r="AQ21" s="3608"/>
      <c r="AR21" s="3608"/>
      <c r="AS21" s="3608"/>
      <c r="AT21" s="3608"/>
      <c r="AU21" s="3608"/>
      <c r="AV21" s="3608"/>
      <c r="AW21" s="3608"/>
      <c r="AX21" s="3608"/>
      <c r="AY21" s="3608"/>
      <c r="AZ21" s="3608"/>
      <c r="BA21" s="3608"/>
      <c r="BB21" s="3608"/>
      <c r="BC21" s="3608"/>
      <c r="BD21" s="3608"/>
      <c r="BE21" s="3608"/>
      <c r="BF21" s="3608"/>
      <c r="BG21" s="3608"/>
      <c r="BH21" s="3608"/>
      <c r="BI21" s="3608"/>
      <c r="BJ21" s="3608"/>
      <c r="BK21" s="3608"/>
      <c r="BL21" s="3608"/>
      <c r="BM21" s="3608"/>
      <c r="BN21" s="3608"/>
      <c r="BO21" s="3608"/>
      <c r="BP21" s="3608"/>
      <c r="BQ21" s="3608"/>
      <c r="BR21" s="3608"/>
      <c r="BS21" s="3608"/>
      <c r="BT21" s="87"/>
    </row>
    <row r="22" spans="1:76" ht="13.5" customHeight="1">
      <c r="A22" s="42"/>
      <c r="B22" s="1631"/>
      <c r="C22" s="1623"/>
      <c r="D22" s="5019"/>
      <c r="E22" s="5019"/>
      <c r="F22" s="5019"/>
      <c r="G22" s="5019"/>
      <c r="H22" s="5019"/>
      <c r="I22" s="5019"/>
      <c r="J22" s="5019"/>
      <c r="K22" s="5019"/>
      <c r="L22" s="5019"/>
      <c r="M22" s="5019"/>
      <c r="N22" s="5019"/>
      <c r="O22" s="5019"/>
      <c r="P22" s="5019"/>
      <c r="Q22" s="5019"/>
      <c r="R22" s="5019"/>
      <c r="S22" s="5019"/>
      <c r="T22" s="5019"/>
      <c r="U22" s="5019"/>
      <c r="V22" s="5019"/>
      <c r="W22" s="5019"/>
      <c r="X22" s="5019"/>
      <c r="Y22" s="5019"/>
      <c r="Z22" s="5019"/>
      <c r="AA22" s="1636"/>
      <c r="AB22" s="1636"/>
      <c r="AC22" s="40"/>
      <c r="AD22" s="3282"/>
      <c r="AE22" s="3282"/>
      <c r="AF22" s="3282"/>
      <c r="AG22" s="3282"/>
      <c r="AH22" s="3282"/>
      <c r="AI22" s="3282"/>
      <c r="AJ22" s="3282"/>
      <c r="AK22" s="3282"/>
      <c r="AL22" s="3282"/>
      <c r="AM22" s="3283"/>
      <c r="AN22" s="295"/>
      <c r="AO22" s="674"/>
      <c r="AP22" s="95" t="s">
        <v>947</v>
      </c>
      <c r="AQ22" s="3608" t="s">
        <v>949</v>
      </c>
      <c r="AR22" s="3608"/>
      <c r="AS22" s="3608"/>
      <c r="AT22" s="3608"/>
      <c r="AU22" s="3608"/>
      <c r="AV22" s="3608"/>
      <c r="AW22" s="3608"/>
      <c r="AX22" s="3608"/>
      <c r="AY22" s="3608"/>
      <c r="AZ22" s="3608"/>
      <c r="BA22" s="3608"/>
      <c r="BB22" s="3608"/>
      <c r="BC22" s="3608"/>
      <c r="BD22" s="3608"/>
      <c r="BE22" s="3608"/>
      <c r="BF22" s="3608"/>
      <c r="BG22" s="3608"/>
      <c r="BH22" s="3608"/>
      <c r="BI22" s="3608"/>
      <c r="BJ22" s="3608"/>
      <c r="BK22" s="3608"/>
      <c r="BL22" s="3608"/>
      <c r="BM22" s="3608"/>
      <c r="BN22" s="3608"/>
      <c r="BO22" s="3608"/>
      <c r="BP22" s="3608"/>
      <c r="BQ22" s="3608"/>
      <c r="BR22" s="3608"/>
      <c r="BS22" s="3608"/>
      <c r="BT22" s="87"/>
    </row>
    <row r="23" spans="1:76" ht="13.5" customHeight="1">
      <c r="A23" s="42"/>
      <c r="B23" s="1631"/>
      <c r="C23" s="1631"/>
      <c r="D23" s="5019"/>
      <c r="E23" s="5019"/>
      <c r="F23" s="5019"/>
      <c r="G23" s="5019"/>
      <c r="H23" s="5019"/>
      <c r="I23" s="5019"/>
      <c r="J23" s="5019"/>
      <c r="K23" s="5019"/>
      <c r="L23" s="5019"/>
      <c r="M23" s="5019"/>
      <c r="N23" s="5019"/>
      <c r="O23" s="5019"/>
      <c r="P23" s="5019"/>
      <c r="Q23" s="5019"/>
      <c r="R23" s="5019"/>
      <c r="S23" s="5019"/>
      <c r="T23" s="5019"/>
      <c r="U23" s="5019"/>
      <c r="V23" s="5019"/>
      <c r="W23" s="5019"/>
      <c r="X23" s="5019"/>
      <c r="Y23" s="5019"/>
      <c r="Z23" s="5019"/>
      <c r="AA23" s="1636"/>
      <c r="AB23" s="1636"/>
      <c r="AC23" s="40"/>
      <c r="AD23" s="3282"/>
      <c r="AE23" s="3282"/>
      <c r="AF23" s="3282"/>
      <c r="AG23" s="3282"/>
      <c r="AH23" s="3282"/>
      <c r="AI23" s="3282"/>
      <c r="AJ23" s="3282"/>
      <c r="AK23" s="3282"/>
      <c r="AL23" s="3282"/>
      <c r="AM23" s="3283"/>
      <c r="AN23" s="938"/>
      <c r="AP23" s="95"/>
      <c r="AQ23" s="3608"/>
      <c r="AR23" s="3608"/>
      <c r="AS23" s="3608"/>
      <c r="AT23" s="3608"/>
      <c r="AU23" s="3608"/>
      <c r="AV23" s="3608"/>
      <c r="AW23" s="3608"/>
      <c r="AX23" s="3608"/>
      <c r="AY23" s="3608"/>
      <c r="AZ23" s="3608"/>
      <c r="BA23" s="3608"/>
      <c r="BB23" s="3608"/>
      <c r="BC23" s="3608"/>
      <c r="BD23" s="3608"/>
      <c r="BE23" s="3608"/>
      <c r="BF23" s="3608"/>
      <c r="BG23" s="3608"/>
      <c r="BH23" s="3608"/>
      <c r="BI23" s="3608"/>
      <c r="BJ23" s="3608"/>
      <c r="BK23" s="3608"/>
      <c r="BL23" s="3608"/>
      <c r="BM23" s="3608"/>
      <c r="BN23" s="3608"/>
      <c r="BO23" s="3608"/>
      <c r="BP23" s="3608"/>
      <c r="BQ23" s="3608"/>
      <c r="BR23" s="3608"/>
      <c r="BS23" s="3608"/>
      <c r="BT23" s="87"/>
    </row>
    <row r="24" spans="1:76" ht="13.5" customHeight="1">
      <c r="A24" s="42"/>
      <c r="B24" s="1631"/>
      <c r="C24" s="1631"/>
      <c r="D24" s="5019"/>
      <c r="E24" s="5019"/>
      <c r="F24" s="5019"/>
      <c r="G24" s="5019"/>
      <c r="H24" s="5019"/>
      <c r="I24" s="5019"/>
      <c r="J24" s="5019"/>
      <c r="K24" s="5019"/>
      <c r="L24" s="5019"/>
      <c r="M24" s="5019"/>
      <c r="N24" s="5019"/>
      <c r="O24" s="5019"/>
      <c r="P24" s="5019"/>
      <c r="Q24" s="5019"/>
      <c r="R24" s="5019"/>
      <c r="S24" s="5019"/>
      <c r="T24" s="5019"/>
      <c r="U24" s="5019"/>
      <c r="V24" s="5019"/>
      <c r="W24" s="5019"/>
      <c r="X24" s="5019"/>
      <c r="Y24" s="5019"/>
      <c r="Z24" s="5019"/>
      <c r="AA24" s="1636"/>
      <c r="AB24" s="1636"/>
      <c r="AC24" s="40"/>
      <c r="AD24" s="3282"/>
      <c r="AE24" s="3282"/>
      <c r="AF24" s="3282"/>
      <c r="AG24" s="3282"/>
      <c r="AH24" s="3282"/>
      <c r="AI24" s="3282"/>
      <c r="AJ24" s="3282"/>
      <c r="AK24" s="3282"/>
      <c r="AL24" s="3282"/>
      <c r="AM24" s="3283"/>
      <c r="AN24" s="938"/>
      <c r="AP24" s="438"/>
      <c r="AQ24" s="3608"/>
      <c r="AR24" s="3608"/>
      <c r="AS24" s="3608"/>
      <c r="AT24" s="3608"/>
      <c r="AU24" s="3608"/>
      <c r="AV24" s="3608"/>
      <c r="AW24" s="3608"/>
      <c r="AX24" s="3608"/>
      <c r="AY24" s="3608"/>
      <c r="AZ24" s="3608"/>
      <c r="BA24" s="3608"/>
      <c r="BB24" s="3608"/>
      <c r="BC24" s="3608"/>
      <c r="BD24" s="3608"/>
      <c r="BE24" s="3608"/>
      <c r="BF24" s="3608"/>
      <c r="BG24" s="3608"/>
      <c r="BH24" s="3608"/>
      <c r="BI24" s="3608"/>
      <c r="BJ24" s="3608"/>
      <c r="BK24" s="3608"/>
      <c r="BL24" s="3608"/>
      <c r="BM24" s="3608"/>
      <c r="BN24" s="3608"/>
      <c r="BO24" s="3608"/>
      <c r="BP24" s="3608"/>
      <c r="BQ24" s="3608"/>
      <c r="BR24" s="3608"/>
      <c r="BS24" s="3608"/>
      <c r="BT24" s="87"/>
    </row>
    <row r="25" spans="1:76" ht="13.5" customHeight="1">
      <c r="A25" s="42"/>
      <c r="B25" s="1631"/>
      <c r="C25" s="1631"/>
      <c r="D25" s="5019"/>
      <c r="E25" s="5019"/>
      <c r="F25" s="5019"/>
      <c r="G25" s="5019"/>
      <c r="H25" s="5019"/>
      <c r="I25" s="5019"/>
      <c r="J25" s="5019"/>
      <c r="K25" s="5019"/>
      <c r="L25" s="5019"/>
      <c r="M25" s="5019"/>
      <c r="N25" s="5019"/>
      <c r="O25" s="5019"/>
      <c r="P25" s="5019"/>
      <c r="Q25" s="5019"/>
      <c r="R25" s="5019"/>
      <c r="S25" s="5019"/>
      <c r="T25" s="5019"/>
      <c r="U25" s="5019"/>
      <c r="V25" s="5019"/>
      <c r="W25" s="5019"/>
      <c r="X25" s="5019"/>
      <c r="Y25" s="5019"/>
      <c r="Z25" s="5019"/>
      <c r="AA25" s="1636"/>
      <c r="AB25" s="1636"/>
      <c r="AC25" s="40"/>
      <c r="AD25" s="3282"/>
      <c r="AE25" s="3282"/>
      <c r="AF25" s="3282"/>
      <c r="AG25" s="3282"/>
      <c r="AH25" s="3282"/>
      <c r="AI25" s="3282"/>
      <c r="AJ25" s="3282"/>
      <c r="AK25" s="3282"/>
      <c r="AL25" s="3282"/>
      <c r="AM25" s="3283"/>
      <c r="AN25" s="938"/>
      <c r="AP25" s="439"/>
      <c r="AQ25" s="3608"/>
      <c r="AR25" s="3608"/>
      <c r="AS25" s="3608"/>
      <c r="AT25" s="3608"/>
      <c r="AU25" s="3608"/>
      <c r="AV25" s="3608"/>
      <c r="AW25" s="3608"/>
      <c r="AX25" s="3608"/>
      <c r="AY25" s="3608"/>
      <c r="AZ25" s="3608"/>
      <c r="BA25" s="3608"/>
      <c r="BB25" s="3608"/>
      <c r="BC25" s="3608"/>
      <c r="BD25" s="3608"/>
      <c r="BE25" s="3608"/>
      <c r="BF25" s="3608"/>
      <c r="BG25" s="3608"/>
      <c r="BH25" s="3608"/>
      <c r="BI25" s="3608"/>
      <c r="BJ25" s="3608"/>
      <c r="BK25" s="3608"/>
      <c r="BL25" s="3608"/>
      <c r="BM25" s="3608"/>
      <c r="BN25" s="3608"/>
      <c r="BO25" s="3608"/>
      <c r="BP25" s="3608"/>
      <c r="BQ25" s="3608"/>
      <c r="BR25" s="3608"/>
      <c r="BS25" s="3608"/>
      <c r="BT25" s="87"/>
    </row>
    <row r="26" spans="1:76" ht="13.5" customHeight="1">
      <c r="A26" s="42"/>
      <c r="B26" s="1631"/>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c r="Z26" s="1631"/>
      <c r="AA26" s="1631"/>
      <c r="AB26" s="1631"/>
      <c r="AC26" s="40"/>
      <c r="AD26" s="3282"/>
      <c r="AE26" s="3282"/>
      <c r="AF26" s="3282"/>
      <c r="AG26" s="3282"/>
      <c r="AH26" s="3282"/>
      <c r="AI26" s="3282"/>
      <c r="AJ26" s="3282"/>
      <c r="AK26" s="3282"/>
      <c r="AL26" s="3282"/>
      <c r="AM26" s="3283"/>
      <c r="AN26" s="938"/>
      <c r="AP26" s="434"/>
      <c r="AQ26" s="3608"/>
      <c r="AR26" s="3608"/>
      <c r="AS26" s="3608"/>
      <c r="AT26" s="3608"/>
      <c r="AU26" s="3608"/>
      <c r="AV26" s="3608"/>
      <c r="AW26" s="3608"/>
      <c r="AX26" s="3608"/>
      <c r="AY26" s="3608"/>
      <c r="AZ26" s="3608"/>
      <c r="BA26" s="3608"/>
      <c r="BB26" s="3608"/>
      <c r="BC26" s="3608"/>
      <c r="BD26" s="3608"/>
      <c r="BE26" s="3608"/>
      <c r="BF26" s="3608"/>
      <c r="BG26" s="3608"/>
      <c r="BH26" s="3608"/>
      <c r="BI26" s="3608"/>
      <c r="BJ26" s="3608"/>
      <c r="BK26" s="3608"/>
      <c r="BL26" s="3608"/>
      <c r="BM26" s="3608"/>
      <c r="BN26" s="3608"/>
      <c r="BO26" s="3608"/>
      <c r="BP26" s="3608"/>
      <c r="BQ26" s="3608"/>
      <c r="BR26" s="3608"/>
      <c r="BS26" s="3608"/>
      <c r="BT26" s="87"/>
    </row>
    <row r="27" spans="1:76" ht="13.5" customHeight="1">
      <c r="A27" s="42"/>
      <c r="B27" s="694"/>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40"/>
      <c r="AD27" s="674"/>
      <c r="AE27" s="674"/>
      <c r="AF27" s="674"/>
      <c r="AG27" s="674"/>
      <c r="AH27" s="674"/>
      <c r="AI27" s="674"/>
      <c r="AJ27" s="674"/>
      <c r="AK27" s="674"/>
      <c r="AL27" s="674"/>
      <c r="AM27" s="675"/>
      <c r="AN27" s="938"/>
      <c r="AP27" s="434"/>
      <c r="AQ27" s="3608"/>
      <c r="AR27" s="3608"/>
      <c r="AS27" s="3608"/>
      <c r="AT27" s="3608"/>
      <c r="AU27" s="3608"/>
      <c r="AV27" s="3608"/>
      <c r="AW27" s="3608"/>
      <c r="AX27" s="3608"/>
      <c r="AY27" s="3608"/>
      <c r="AZ27" s="3608"/>
      <c r="BA27" s="3608"/>
      <c r="BB27" s="3608"/>
      <c r="BC27" s="3608"/>
      <c r="BD27" s="3608"/>
      <c r="BE27" s="3608"/>
      <c r="BF27" s="3608"/>
      <c r="BG27" s="3608"/>
      <c r="BH27" s="3608"/>
      <c r="BI27" s="3608"/>
      <c r="BJ27" s="3608"/>
      <c r="BK27" s="3608"/>
      <c r="BL27" s="3608"/>
      <c r="BM27" s="3608"/>
      <c r="BN27" s="3608"/>
      <c r="BO27" s="3608"/>
      <c r="BP27" s="3608"/>
      <c r="BQ27" s="3608"/>
      <c r="BR27" s="3608"/>
      <c r="BS27" s="3608"/>
      <c r="BT27" s="87"/>
    </row>
    <row r="28" spans="1:76" ht="13.5" customHeight="1">
      <c r="A28" s="42"/>
      <c r="B28" s="89" t="s">
        <v>2238</v>
      </c>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440"/>
      <c r="AD28" s="406"/>
      <c r="AE28" s="441"/>
      <c r="AM28" s="70"/>
      <c r="AN28" s="938"/>
      <c r="AO28" s="720"/>
      <c r="AP28" s="95"/>
      <c r="AQ28" s="3608"/>
      <c r="AR28" s="3608"/>
      <c r="AS28" s="3608"/>
      <c r="AT28" s="3608"/>
      <c r="AU28" s="3608"/>
      <c r="AV28" s="3608"/>
      <c r="AW28" s="3608"/>
      <c r="AX28" s="3608"/>
      <c r="AY28" s="3608"/>
      <c r="AZ28" s="3608"/>
      <c r="BA28" s="3608"/>
      <c r="BB28" s="3608"/>
      <c r="BC28" s="3608"/>
      <c r="BD28" s="3608"/>
      <c r="BE28" s="3608"/>
      <c r="BF28" s="3608"/>
      <c r="BG28" s="3608"/>
      <c r="BH28" s="3608"/>
      <c r="BI28" s="3608"/>
      <c r="BJ28" s="3608"/>
      <c r="BK28" s="3608"/>
      <c r="BL28" s="3608"/>
      <c r="BM28" s="3608"/>
      <c r="BN28" s="3608"/>
      <c r="BO28" s="3608"/>
      <c r="BP28" s="3608"/>
      <c r="BQ28" s="3608"/>
      <c r="BR28" s="3608"/>
      <c r="BS28" s="3608"/>
      <c r="BT28" s="87"/>
    </row>
    <row r="29" spans="1:76" ht="13.5" customHeight="1">
      <c r="A29" s="42"/>
      <c r="B29" s="694"/>
      <c r="C29" s="89"/>
      <c r="D29" s="89"/>
      <c r="E29" s="689"/>
      <c r="F29" s="689"/>
      <c r="G29" s="689"/>
      <c r="H29" s="689"/>
      <c r="I29" s="689"/>
      <c r="J29" s="689"/>
      <c r="K29" s="689"/>
      <c r="L29" s="689"/>
      <c r="M29" s="689"/>
      <c r="N29" s="689"/>
      <c r="O29" s="689"/>
      <c r="P29" s="689"/>
      <c r="Q29" s="689"/>
      <c r="R29" s="689"/>
      <c r="S29" s="689"/>
      <c r="T29" s="689"/>
      <c r="U29" s="689"/>
      <c r="V29" s="689"/>
      <c r="W29" s="689"/>
      <c r="X29" s="689"/>
      <c r="Y29" s="689"/>
      <c r="Z29" s="689"/>
      <c r="AA29" s="689"/>
      <c r="AB29" s="689"/>
      <c r="AC29" s="142" t="s">
        <v>15</v>
      </c>
      <c r="AD29" s="3336" t="s">
        <v>2634</v>
      </c>
      <c r="AE29" s="3336"/>
      <c r="AF29" s="3336"/>
      <c r="AG29" s="3336"/>
      <c r="AH29" s="3336"/>
      <c r="AI29" s="3336"/>
      <c r="AJ29" s="3336"/>
      <c r="AK29" s="3336"/>
      <c r="AL29" s="3336"/>
      <c r="AM29" s="3346"/>
      <c r="AN29" s="295"/>
      <c r="AO29" s="71"/>
      <c r="AP29" s="95"/>
      <c r="AQ29" s="3608"/>
      <c r="AR29" s="3608"/>
      <c r="AS29" s="3608"/>
      <c r="AT29" s="3608"/>
      <c r="AU29" s="3608"/>
      <c r="AV29" s="3608"/>
      <c r="AW29" s="3608"/>
      <c r="AX29" s="3608"/>
      <c r="AY29" s="3608"/>
      <c r="AZ29" s="3608"/>
      <c r="BA29" s="3608"/>
      <c r="BB29" s="3608"/>
      <c r="BC29" s="3608"/>
      <c r="BD29" s="3608"/>
      <c r="BE29" s="3608"/>
      <c r="BF29" s="3608"/>
      <c r="BG29" s="3608"/>
      <c r="BH29" s="3608"/>
      <c r="BI29" s="3608"/>
      <c r="BJ29" s="3608"/>
      <c r="BK29" s="3608"/>
      <c r="BL29" s="3608"/>
      <c r="BM29" s="3608"/>
      <c r="BN29" s="3608"/>
      <c r="BO29" s="3608"/>
      <c r="BP29" s="3608"/>
      <c r="BQ29" s="3608"/>
      <c r="BR29" s="3608"/>
      <c r="BS29" s="3608"/>
      <c r="BT29" s="87"/>
    </row>
    <row r="30" spans="1:76" ht="13.5" customHeight="1">
      <c r="A30" s="42"/>
      <c r="B30" s="694" t="s">
        <v>275</v>
      </c>
      <c r="C30" s="89"/>
      <c r="D30" s="89"/>
      <c r="E30" s="689"/>
      <c r="F30" s="689"/>
      <c r="G30" s="689"/>
      <c r="H30" s="442"/>
      <c r="I30" s="442"/>
      <c r="J30" s="442"/>
      <c r="K30" s="442"/>
      <c r="L30" s="442"/>
      <c r="M30" s="442"/>
      <c r="N30" s="442"/>
      <c r="O30" s="442"/>
      <c r="P30" s="442"/>
      <c r="Q30" s="442"/>
      <c r="R30" s="442"/>
      <c r="S30" s="442"/>
      <c r="T30" s="442"/>
      <c r="U30" s="442"/>
      <c r="V30" s="442"/>
      <c r="W30" s="442"/>
      <c r="X30" s="442"/>
      <c r="Y30" s="442"/>
      <c r="Z30" s="1253"/>
      <c r="AA30" s="1253"/>
      <c r="AB30" s="1253"/>
      <c r="AC30" s="140"/>
      <c r="AD30" s="3336"/>
      <c r="AE30" s="3336"/>
      <c r="AF30" s="3336"/>
      <c r="AG30" s="3336"/>
      <c r="AH30" s="3336"/>
      <c r="AI30" s="3336"/>
      <c r="AJ30" s="3336"/>
      <c r="AK30" s="3336"/>
      <c r="AL30" s="3336"/>
      <c r="AM30" s="3346"/>
      <c r="AN30" s="38"/>
      <c r="AP30" s="95"/>
      <c r="AQ30" s="3608"/>
      <c r="AR30" s="3608"/>
      <c r="AS30" s="3608"/>
      <c r="AT30" s="3608"/>
      <c r="AU30" s="3608"/>
      <c r="AV30" s="3608"/>
      <c r="AW30" s="3608"/>
      <c r="AX30" s="3608"/>
      <c r="AY30" s="3608"/>
      <c r="AZ30" s="3608"/>
      <c r="BA30" s="3608"/>
      <c r="BB30" s="3608"/>
      <c r="BC30" s="3608"/>
      <c r="BD30" s="3608"/>
      <c r="BE30" s="3608"/>
      <c r="BF30" s="3608"/>
      <c r="BG30" s="3608"/>
      <c r="BH30" s="3608"/>
      <c r="BI30" s="3608"/>
      <c r="BJ30" s="3608"/>
      <c r="BK30" s="3608"/>
      <c r="BL30" s="3608"/>
      <c r="BM30" s="3608"/>
      <c r="BN30" s="3608"/>
      <c r="BO30" s="3608"/>
      <c r="BP30" s="3608"/>
      <c r="BQ30" s="3608"/>
      <c r="BR30" s="3608"/>
      <c r="BS30" s="3608"/>
      <c r="BT30" s="87"/>
    </row>
    <row r="31" spans="1:76" ht="13.5" customHeight="1">
      <c r="A31" s="42"/>
      <c r="D31" s="89"/>
      <c r="E31" s="689"/>
      <c r="F31" s="689"/>
      <c r="G31" s="89" t="s">
        <v>2099</v>
      </c>
      <c r="H31" s="689"/>
      <c r="I31" s="689"/>
      <c r="J31" s="689"/>
      <c r="K31" s="89"/>
      <c r="N31" s="662" t="s">
        <v>543</v>
      </c>
      <c r="O31" s="5020" t="s">
        <v>195</v>
      </c>
      <c r="P31" s="5020"/>
      <c r="Q31" s="4958"/>
      <c r="R31" s="4958"/>
      <c r="S31" s="662" t="s">
        <v>135</v>
      </c>
      <c r="T31" s="4958"/>
      <c r="U31" s="4958"/>
      <c r="V31" s="662" t="s">
        <v>40</v>
      </c>
      <c r="W31" s="4958"/>
      <c r="X31" s="4958"/>
      <c r="Y31" s="89" t="s">
        <v>542</v>
      </c>
      <c r="Z31" s="89"/>
      <c r="AA31" s="89"/>
      <c r="AB31" s="89"/>
      <c r="AC31" s="242"/>
      <c r="AD31" s="3336"/>
      <c r="AE31" s="3336"/>
      <c r="AF31" s="3336"/>
      <c r="AG31" s="3336"/>
      <c r="AH31" s="3336"/>
      <c r="AI31" s="3336"/>
      <c r="AJ31" s="3336"/>
      <c r="AK31" s="3336"/>
      <c r="AL31" s="3336"/>
      <c r="AM31" s="3346"/>
      <c r="AN31" s="939"/>
      <c r="AP31" s="95"/>
      <c r="AQ31" s="3608"/>
      <c r="AR31" s="3608"/>
      <c r="AS31" s="3608"/>
      <c r="AT31" s="3608"/>
      <c r="AU31" s="3608"/>
      <c r="AV31" s="3608"/>
      <c r="AW31" s="3608"/>
      <c r="AX31" s="3608"/>
      <c r="AY31" s="3608"/>
      <c r="AZ31" s="3608"/>
      <c r="BA31" s="3608"/>
      <c r="BB31" s="3608"/>
      <c r="BC31" s="3608"/>
      <c r="BD31" s="3608"/>
      <c r="BE31" s="3608"/>
      <c r="BF31" s="3608"/>
      <c r="BG31" s="3608"/>
      <c r="BH31" s="3608"/>
      <c r="BI31" s="3608"/>
      <c r="BJ31" s="3608"/>
      <c r="BK31" s="3608"/>
      <c r="BL31" s="3608"/>
      <c r="BM31" s="3608"/>
      <c r="BN31" s="3608"/>
      <c r="BO31" s="3608"/>
      <c r="BP31" s="3608"/>
      <c r="BQ31" s="3608"/>
      <c r="BR31" s="3608"/>
      <c r="BS31" s="3608"/>
      <c r="BT31" s="87"/>
    </row>
    <row r="32" spans="1:76" ht="13.5" customHeight="1">
      <c r="A32" s="42"/>
      <c r="B32" s="89" t="s">
        <v>2563</v>
      </c>
      <c r="C32" s="1042"/>
      <c r="D32" s="1042"/>
      <c r="E32" s="1042"/>
      <c r="F32" s="1042"/>
      <c r="G32" s="1042"/>
      <c r="H32" s="1042"/>
      <c r="I32" s="1042"/>
      <c r="J32" s="1042"/>
      <c r="K32" s="1042"/>
      <c r="L32" s="1042"/>
      <c r="M32" s="1042"/>
      <c r="N32" s="1042"/>
      <c r="O32" s="1042"/>
      <c r="P32" s="1042"/>
      <c r="Q32" s="1042"/>
      <c r="R32" s="1042"/>
      <c r="S32" s="1042"/>
      <c r="T32" s="1042"/>
      <c r="U32" s="1042"/>
      <c r="V32" s="1042"/>
      <c r="W32" s="1042"/>
      <c r="X32" s="1042"/>
      <c r="Y32" s="1042"/>
      <c r="Z32" s="1042"/>
      <c r="AA32" s="1042"/>
      <c r="AB32" s="1042"/>
      <c r="AC32" s="140"/>
      <c r="AD32" s="3336"/>
      <c r="AE32" s="3336"/>
      <c r="AF32" s="3336"/>
      <c r="AG32" s="3336"/>
      <c r="AH32" s="3336"/>
      <c r="AI32" s="3336"/>
      <c r="AJ32" s="3336"/>
      <c r="AK32" s="3336"/>
      <c r="AL32" s="3336"/>
      <c r="AM32" s="3346"/>
      <c r="AN32" s="939"/>
      <c r="AO32" s="674"/>
      <c r="AP32" s="86" t="s">
        <v>947</v>
      </c>
      <c r="AQ32" s="3336" t="s">
        <v>948</v>
      </c>
      <c r="AR32" s="3336"/>
      <c r="AS32" s="3336"/>
      <c r="AT32" s="3336"/>
      <c r="AU32" s="3336"/>
      <c r="AV32" s="3336"/>
      <c r="AW32" s="3336"/>
      <c r="AX32" s="3336"/>
      <c r="AY32" s="3336"/>
      <c r="AZ32" s="3336"/>
      <c r="BA32" s="3336"/>
      <c r="BB32" s="3336"/>
      <c r="BC32" s="3336"/>
      <c r="BD32" s="3336"/>
      <c r="BE32" s="3336"/>
      <c r="BF32" s="3336"/>
      <c r="BG32" s="3336"/>
      <c r="BH32" s="3336"/>
      <c r="BI32" s="3336"/>
      <c r="BJ32" s="3336"/>
      <c r="BK32" s="3336"/>
      <c r="BL32" s="3336"/>
      <c r="BM32" s="3336"/>
      <c r="BN32" s="3336"/>
      <c r="BO32" s="3336"/>
      <c r="BP32" s="3336"/>
      <c r="BQ32" s="3336"/>
      <c r="BR32" s="3336"/>
      <c r="BS32" s="3336"/>
      <c r="BT32" s="87"/>
    </row>
    <row r="33" spans="1:76" ht="13.5" customHeight="1">
      <c r="A33" s="42"/>
      <c r="F33" s="3526" t="s">
        <v>1166</v>
      </c>
      <c r="G33" s="3526"/>
      <c r="H33" s="3526"/>
      <c r="I33" s="3526"/>
      <c r="J33" s="3526"/>
      <c r="K33" s="4956"/>
      <c r="L33" s="4956"/>
      <c r="M33" s="4956"/>
      <c r="N33" s="3328"/>
      <c r="O33" s="3328"/>
      <c r="P33" s="680" t="s">
        <v>34</v>
      </c>
      <c r="Q33" s="3328"/>
      <c r="R33" s="3328"/>
      <c r="S33" s="680" t="s">
        <v>1147</v>
      </c>
      <c r="T33" s="3328"/>
      <c r="U33" s="3328"/>
      <c r="V33" s="3389" t="s">
        <v>171</v>
      </c>
      <c r="W33" s="3389"/>
      <c r="X33" s="37" t="s">
        <v>1167</v>
      </c>
      <c r="AC33" s="140"/>
      <c r="AD33" s="3336"/>
      <c r="AE33" s="3336"/>
      <c r="AF33" s="3336"/>
      <c r="AG33" s="3336"/>
      <c r="AH33" s="3336"/>
      <c r="AI33" s="3336"/>
      <c r="AJ33" s="3336"/>
      <c r="AK33" s="3336"/>
      <c r="AL33" s="3336"/>
      <c r="AM33" s="3346"/>
      <c r="AN33" s="939"/>
      <c r="AO33" s="674"/>
      <c r="AP33" s="95"/>
      <c r="AQ33" s="3336"/>
      <c r="AR33" s="3336"/>
      <c r="AS33" s="3336"/>
      <c r="AT33" s="3336"/>
      <c r="AU33" s="3336"/>
      <c r="AV33" s="3336"/>
      <c r="AW33" s="3336"/>
      <c r="AX33" s="3336"/>
      <c r="AY33" s="3336"/>
      <c r="AZ33" s="3336"/>
      <c r="BA33" s="3336"/>
      <c r="BB33" s="3336"/>
      <c r="BC33" s="3336"/>
      <c r="BD33" s="3336"/>
      <c r="BE33" s="3336"/>
      <c r="BF33" s="3336"/>
      <c r="BG33" s="3336"/>
      <c r="BH33" s="3336"/>
      <c r="BI33" s="3336"/>
      <c r="BJ33" s="3336"/>
      <c r="BK33" s="3336"/>
      <c r="BL33" s="3336"/>
      <c r="BM33" s="3336"/>
      <c r="BN33" s="3336"/>
      <c r="BO33" s="3336"/>
      <c r="BP33" s="3336"/>
      <c r="BQ33" s="3336"/>
      <c r="BR33" s="3336"/>
      <c r="BS33" s="3336"/>
      <c r="BT33" s="87"/>
    </row>
    <row r="34" spans="1:76" ht="13.15" customHeight="1">
      <c r="A34" s="42"/>
      <c r="D34" s="89"/>
      <c r="E34" s="89"/>
      <c r="F34" s="89"/>
      <c r="G34" s="89"/>
      <c r="H34" s="89"/>
      <c r="I34" s="89"/>
      <c r="J34" s="89"/>
      <c r="K34" s="89"/>
      <c r="L34" s="89"/>
      <c r="M34" s="89"/>
      <c r="N34" s="89"/>
      <c r="O34" s="89"/>
      <c r="P34" s="89"/>
      <c r="Q34" s="89"/>
      <c r="R34" s="89"/>
      <c r="S34" s="89"/>
      <c r="T34" s="89"/>
      <c r="U34" s="89"/>
      <c r="V34" s="89"/>
      <c r="W34" s="89"/>
      <c r="X34" s="89"/>
      <c r="Y34" s="89"/>
      <c r="Z34" s="89"/>
      <c r="AA34" s="89"/>
      <c r="AB34" s="89"/>
      <c r="AC34" s="443"/>
      <c r="AD34" s="3336"/>
      <c r="AE34" s="3336"/>
      <c r="AF34" s="3336"/>
      <c r="AG34" s="3336"/>
      <c r="AH34" s="3336"/>
      <c r="AI34" s="3336"/>
      <c r="AJ34" s="3336"/>
      <c r="AK34" s="3336"/>
      <c r="AL34" s="3336"/>
      <c r="AM34" s="3346"/>
      <c r="AN34" s="939"/>
      <c r="AO34" s="674"/>
      <c r="AP34" s="95"/>
      <c r="AQ34" s="3336"/>
      <c r="AR34" s="3336"/>
      <c r="AS34" s="3336"/>
      <c r="AT34" s="3336"/>
      <c r="AU34" s="3336"/>
      <c r="AV34" s="3336"/>
      <c r="AW34" s="3336"/>
      <c r="AX34" s="3336"/>
      <c r="AY34" s="3336"/>
      <c r="AZ34" s="3336"/>
      <c r="BA34" s="3336"/>
      <c r="BB34" s="3336"/>
      <c r="BC34" s="3336"/>
      <c r="BD34" s="3336"/>
      <c r="BE34" s="3336"/>
      <c r="BF34" s="3336"/>
      <c r="BG34" s="3336"/>
      <c r="BH34" s="3336"/>
      <c r="BI34" s="3336"/>
      <c r="BJ34" s="3336"/>
      <c r="BK34" s="3336"/>
      <c r="BL34" s="3336"/>
      <c r="BM34" s="3336"/>
      <c r="BN34" s="3336"/>
      <c r="BO34" s="3336"/>
      <c r="BP34" s="3336"/>
      <c r="BQ34" s="3336"/>
      <c r="BR34" s="3336"/>
      <c r="BS34" s="3336"/>
      <c r="BT34" s="87"/>
    </row>
    <row r="35" spans="1:76" ht="13.5" customHeight="1">
      <c r="A35" s="42"/>
      <c r="B35" s="89" t="s">
        <v>2080</v>
      </c>
      <c r="AC35" s="140"/>
      <c r="AD35" s="3336"/>
      <c r="AE35" s="3336"/>
      <c r="AF35" s="3336"/>
      <c r="AG35" s="3336"/>
      <c r="AH35" s="3336"/>
      <c r="AI35" s="3336"/>
      <c r="AJ35" s="3336"/>
      <c r="AK35" s="3336"/>
      <c r="AL35" s="3336"/>
      <c r="AM35" s="3346"/>
      <c r="AN35" s="939"/>
      <c r="AO35" s="674"/>
      <c r="AP35" s="95"/>
      <c r="AQ35" s="3336"/>
      <c r="AR35" s="3336"/>
      <c r="AS35" s="3336"/>
      <c r="AT35" s="3336"/>
      <c r="AU35" s="3336"/>
      <c r="AV35" s="3336"/>
      <c r="AW35" s="3336"/>
      <c r="AX35" s="3336"/>
      <c r="AY35" s="3336"/>
      <c r="AZ35" s="3336"/>
      <c r="BA35" s="3336"/>
      <c r="BB35" s="3336"/>
      <c r="BC35" s="3336"/>
      <c r="BD35" s="3336"/>
      <c r="BE35" s="3336"/>
      <c r="BF35" s="3336"/>
      <c r="BG35" s="3336"/>
      <c r="BH35" s="3336"/>
      <c r="BI35" s="3336"/>
      <c r="BJ35" s="3336"/>
      <c r="BK35" s="3336"/>
      <c r="BL35" s="3336"/>
      <c r="BM35" s="3336"/>
      <c r="BN35" s="3336"/>
      <c r="BO35" s="3336"/>
      <c r="BP35" s="3336"/>
      <c r="BQ35" s="3336"/>
      <c r="BR35" s="3336"/>
      <c r="BS35" s="3336"/>
      <c r="BT35" s="87"/>
    </row>
    <row r="36" spans="1:76" ht="13.5" customHeight="1">
      <c r="A36" s="42"/>
      <c r="C36" s="37" t="s">
        <v>2082</v>
      </c>
      <c r="AC36" s="140"/>
      <c r="AD36" s="3336"/>
      <c r="AE36" s="3336"/>
      <c r="AF36" s="3336"/>
      <c r="AG36" s="3336"/>
      <c r="AH36" s="3336"/>
      <c r="AI36" s="3336"/>
      <c r="AJ36" s="3336"/>
      <c r="AK36" s="3336"/>
      <c r="AL36" s="3336"/>
      <c r="AM36" s="3346"/>
      <c r="AN36" s="939"/>
      <c r="AP36" s="95"/>
      <c r="BT36" s="87"/>
    </row>
    <row r="37" spans="1:76" ht="13.5" customHeight="1">
      <c r="A37" s="42"/>
      <c r="C37" s="37" t="s">
        <v>2083</v>
      </c>
      <c r="L37" s="192"/>
      <c r="M37" s="192"/>
      <c r="N37" s="192"/>
      <c r="O37" s="192"/>
      <c r="P37" s="192"/>
      <c r="Q37" s="192"/>
      <c r="R37" s="192"/>
      <c r="S37" s="192"/>
      <c r="T37" s="192"/>
      <c r="U37" s="192"/>
      <c r="V37" s="192"/>
      <c r="W37" s="192"/>
      <c r="X37" s="192"/>
      <c r="Y37" s="192"/>
      <c r="Z37" s="192"/>
      <c r="AA37" s="192"/>
      <c r="AB37" s="192"/>
      <c r="AC37" s="911"/>
      <c r="AD37" s="3345" t="s">
        <v>2635</v>
      </c>
      <c r="AE37" s="3345"/>
      <c r="AF37" s="3345"/>
      <c r="AG37" s="3345"/>
      <c r="AH37" s="3345"/>
      <c r="AI37" s="3345"/>
      <c r="AJ37" s="3345"/>
      <c r="AK37" s="3345"/>
      <c r="AL37" s="3345"/>
      <c r="AM37" s="3463"/>
      <c r="AN37" s="939"/>
      <c r="AP37" s="205"/>
      <c r="AQ37" s="230"/>
      <c r="AR37" s="230"/>
      <c r="AS37" s="230"/>
      <c r="AT37" s="230"/>
      <c r="AU37" s="230"/>
      <c r="AV37" s="230"/>
      <c r="AW37" s="230"/>
      <c r="AX37" s="230"/>
      <c r="AY37" s="230"/>
      <c r="AZ37" s="230"/>
      <c r="BA37" s="230"/>
      <c r="BB37" s="230"/>
      <c r="BC37" s="230"/>
      <c r="BD37" s="230"/>
      <c r="BE37" s="230"/>
      <c r="BF37" s="230"/>
      <c r="BG37" s="230"/>
      <c r="BH37" s="230"/>
      <c r="BI37" s="230"/>
      <c r="BJ37" s="230"/>
      <c r="BK37" s="230"/>
      <c r="BL37" s="230"/>
      <c r="BM37" s="230"/>
      <c r="BN37" s="230"/>
      <c r="BO37" s="230"/>
      <c r="BP37" s="230"/>
      <c r="BQ37" s="230"/>
      <c r="BR37" s="230"/>
      <c r="BS37" s="230"/>
      <c r="BT37" s="267"/>
    </row>
    <row r="38" spans="1:76" ht="13.5" customHeight="1">
      <c r="A38" s="42"/>
      <c r="AC38" s="911"/>
      <c r="AD38" s="3345"/>
      <c r="AE38" s="3345"/>
      <c r="AF38" s="3345"/>
      <c r="AG38" s="3345"/>
      <c r="AH38" s="3345"/>
      <c r="AI38" s="3345"/>
      <c r="AJ38" s="3345"/>
      <c r="AK38" s="3345"/>
      <c r="AL38" s="3345"/>
      <c r="AM38" s="3463"/>
      <c r="AN38" s="939"/>
      <c r="AP38" s="444" t="s">
        <v>15</v>
      </c>
      <c r="AQ38" s="445" t="s">
        <v>1375</v>
      </c>
      <c r="AR38" s="84"/>
      <c r="AS38" s="84"/>
      <c r="AT38" s="84"/>
      <c r="AU38" s="84"/>
      <c r="AV38" s="84"/>
      <c r="AW38" s="84"/>
      <c r="AX38" s="84"/>
      <c r="AY38" s="84"/>
      <c r="AZ38" s="84"/>
      <c r="BA38" s="84"/>
      <c r="BB38" s="84"/>
      <c r="BC38" s="84"/>
      <c r="BD38" s="84"/>
      <c r="BE38" s="84"/>
      <c r="BF38" s="84"/>
      <c r="BG38" s="84"/>
      <c r="BH38" s="84"/>
      <c r="BI38" s="84"/>
      <c r="BJ38" s="84"/>
      <c r="BK38" s="84"/>
      <c r="BL38" s="84"/>
      <c r="BM38" s="84"/>
      <c r="BN38" s="84"/>
      <c r="BO38" s="84"/>
      <c r="BP38" s="84"/>
      <c r="BQ38" s="84"/>
      <c r="BR38" s="84"/>
      <c r="BS38" s="84"/>
      <c r="BT38" s="85"/>
    </row>
    <row r="39" spans="1:76" ht="13.5" customHeight="1">
      <c r="A39" s="42"/>
      <c r="B39" s="4984" t="s">
        <v>1754</v>
      </c>
      <c r="C39" s="4984"/>
      <c r="D39" s="4984"/>
      <c r="E39" s="4984"/>
      <c r="F39" s="4984"/>
      <c r="G39" s="4984"/>
      <c r="H39" s="4984"/>
      <c r="I39" s="4984"/>
      <c r="J39" s="4984"/>
      <c r="K39" s="4984"/>
      <c r="L39" s="4984"/>
      <c r="M39" s="4984"/>
      <c r="N39" s="4984"/>
      <c r="O39" s="4984"/>
      <c r="P39" s="4984"/>
      <c r="Q39" s="4984"/>
      <c r="R39" s="4984"/>
      <c r="S39" s="4984"/>
      <c r="T39" s="4984"/>
      <c r="U39" s="4984"/>
      <c r="V39" s="4984"/>
      <c r="W39" s="4984"/>
      <c r="X39" s="4984"/>
      <c r="Y39" s="4984"/>
      <c r="Z39" s="4984"/>
      <c r="AA39" s="4984"/>
      <c r="AB39" s="4984"/>
      <c r="AC39" s="911" t="s">
        <v>172</v>
      </c>
      <c r="AD39" s="3336" t="s">
        <v>1552</v>
      </c>
      <c r="AE39" s="3336"/>
      <c r="AF39" s="3336"/>
      <c r="AG39" s="3336"/>
      <c r="AH39" s="3336"/>
      <c r="AI39" s="3336"/>
      <c r="AJ39" s="3336"/>
      <c r="AK39" s="3336"/>
      <c r="AL39" s="3336"/>
      <c r="AM39" s="3346"/>
      <c r="AN39" s="940"/>
      <c r="AP39" s="446"/>
      <c r="AQ39" s="447"/>
      <c r="BT39" s="87"/>
    </row>
    <row r="40" spans="1:76" ht="13.5" customHeight="1">
      <c r="A40" s="42"/>
      <c r="B40" s="694"/>
      <c r="C40" s="89"/>
      <c r="D40" s="89"/>
      <c r="E40" s="89"/>
      <c r="F40" s="689"/>
      <c r="G40" s="689"/>
      <c r="H40" s="689"/>
      <c r="I40" s="689"/>
      <c r="J40" s="689"/>
      <c r="K40" s="689"/>
      <c r="L40" s="689"/>
      <c r="M40" s="694"/>
      <c r="N40" s="694"/>
      <c r="O40" s="89"/>
      <c r="P40" s="89"/>
      <c r="Q40" s="89"/>
      <c r="R40" s="89"/>
      <c r="S40" s="89"/>
      <c r="T40" s="89"/>
      <c r="U40" s="89"/>
      <c r="V40" s="89"/>
      <c r="W40" s="89"/>
      <c r="X40" s="89"/>
      <c r="Y40" s="89"/>
      <c r="Z40" s="89"/>
      <c r="AA40" s="89"/>
      <c r="AB40" s="89"/>
      <c r="AC40" s="911"/>
      <c r="AD40" s="3336"/>
      <c r="AE40" s="3336"/>
      <c r="AF40" s="3336"/>
      <c r="AG40" s="3336"/>
      <c r="AH40" s="3336"/>
      <c r="AI40" s="3336"/>
      <c r="AJ40" s="3336"/>
      <c r="AK40" s="3336"/>
      <c r="AL40" s="3336"/>
      <c r="AM40" s="3346"/>
      <c r="AN40" s="940"/>
      <c r="AP40" s="95"/>
      <c r="AQ40" s="3336" t="s">
        <v>1376</v>
      </c>
      <c r="AR40" s="3336"/>
      <c r="AS40" s="3336"/>
      <c r="AT40" s="3336"/>
      <c r="AU40" s="3336"/>
      <c r="AV40" s="3336"/>
      <c r="AW40" s="3336"/>
      <c r="AX40" s="3336"/>
      <c r="AY40" s="3336"/>
      <c r="AZ40" s="3336"/>
      <c r="BA40" s="3336"/>
      <c r="BB40" s="3336"/>
      <c r="BC40" s="3336"/>
      <c r="BD40" s="3336"/>
      <c r="BE40" s="3336"/>
      <c r="BF40" s="3336"/>
      <c r="BG40" s="3336"/>
      <c r="BH40" s="3336"/>
      <c r="BI40" s="3336"/>
      <c r="BJ40" s="3336"/>
      <c r="BK40" s="3336"/>
      <c r="BL40" s="3336"/>
      <c r="BM40" s="3336"/>
      <c r="BN40" s="3336"/>
      <c r="BO40" s="3336"/>
      <c r="BP40" s="3336"/>
      <c r="BQ40" s="3336"/>
      <c r="BR40" s="3336"/>
      <c r="BS40" s="3336"/>
      <c r="BT40" s="87"/>
    </row>
    <row r="41" spans="1:76" ht="13.5" customHeight="1">
      <c r="A41" s="42"/>
      <c r="Z41" s="662"/>
      <c r="AA41" s="662"/>
      <c r="AB41" s="662"/>
      <c r="AC41" s="912"/>
      <c r="AD41" s="914"/>
      <c r="AE41" s="914"/>
      <c r="AF41" s="914"/>
      <c r="AG41" s="914"/>
      <c r="AH41" s="914"/>
      <c r="AI41" s="914"/>
      <c r="AJ41" s="914"/>
      <c r="AK41" s="914"/>
      <c r="AL41" s="914"/>
      <c r="AM41" s="913"/>
      <c r="AN41" s="941"/>
      <c r="AP41" s="434"/>
      <c r="AQ41" s="3336"/>
      <c r="AR41" s="3336"/>
      <c r="AS41" s="3336"/>
      <c r="AT41" s="3336"/>
      <c r="AU41" s="3336"/>
      <c r="AV41" s="3336"/>
      <c r="AW41" s="3336"/>
      <c r="AX41" s="3336"/>
      <c r="AY41" s="3336"/>
      <c r="AZ41" s="3336"/>
      <c r="BA41" s="3336"/>
      <c r="BB41" s="3336"/>
      <c r="BC41" s="3336"/>
      <c r="BD41" s="3336"/>
      <c r="BE41" s="3336"/>
      <c r="BF41" s="3336"/>
      <c r="BG41" s="3336"/>
      <c r="BH41" s="3336"/>
      <c r="BI41" s="3336"/>
      <c r="BJ41" s="3336"/>
      <c r="BK41" s="3336"/>
      <c r="BL41" s="3336"/>
      <c r="BM41" s="3336"/>
      <c r="BN41" s="3336"/>
      <c r="BO41" s="3336"/>
      <c r="BP41" s="3336"/>
      <c r="BQ41" s="3336"/>
      <c r="BR41" s="3336"/>
      <c r="BS41" s="3336"/>
      <c r="BT41" s="87"/>
    </row>
    <row r="42" spans="1:76" ht="13.5" customHeight="1">
      <c r="A42" s="42"/>
      <c r="Z42" s="662"/>
      <c r="AA42" s="662"/>
      <c r="AB42" s="662"/>
      <c r="AC42" s="912"/>
      <c r="AD42" s="914"/>
      <c r="AE42" s="914"/>
      <c r="AF42" s="914"/>
      <c r="AG42" s="914"/>
      <c r="AH42" s="914"/>
      <c r="AI42" s="914"/>
      <c r="AJ42" s="914"/>
      <c r="AK42" s="914"/>
      <c r="AL42" s="914"/>
      <c r="AM42" s="913"/>
      <c r="AN42" s="941"/>
      <c r="AP42" s="205"/>
      <c r="AQ42" s="4957"/>
      <c r="AR42" s="4957"/>
      <c r="AS42" s="4957"/>
      <c r="AT42" s="4957"/>
      <c r="AU42" s="4957"/>
      <c r="AV42" s="4957"/>
      <c r="AW42" s="4957"/>
      <c r="AX42" s="4957"/>
      <c r="AY42" s="4957"/>
      <c r="AZ42" s="4957"/>
      <c r="BA42" s="4957"/>
      <c r="BB42" s="4957"/>
      <c r="BC42" s="4957"/>
      <c r="BD42" s="4957"/>
      <c r="BE42" s="4957"/>
      <c r="BF42" s="4957"/>
      <c r="BG42" s="4957"/>
      <c r="BH42" s="4957"/>
      <c r="BI42" s="4957"/>
      <c r="BJ42" s="4957"/>
      <c r="BK42" s="4957"/>
      <c r="BL42" s="4957"/>
      <c r="BM42" s="4957"/>
      <c r="BN42" s="4957"/>
      <c r="BO42" s="4957"/>
      <c r="BP42" s="4957"/>
      <c r="BQ42" s="4957"/>
      <c r="BR42" s="4957"/>
      <c r="BS42" s="4957"/>
      <c r="BT42" s="267"/>
    </row>
    <row r="43" spans="1:76" ht="13.5" customHeight="1">
      <c r="A43" s="1275"/>
      <c r="B43" s="2"/>
      <c r="C43" s="362"/>
      <c r="D43" s="362"/>
      <c r="E43" s="362"/>
      <c r="F43" s="362"/>
      <c r="G43" s="362"/>
      <c r="H43" s="362"/>
      <c r="I43" s="362"/>
      <c r="J43" s="362"/>
      <c r="K43" s="362"/>
      <c r="L43" s="362"/>
      <c r="M43" s="362"/>
      <c r="N43" s="927"/>
      <c r="O43" s="2801"/>
      <c r="P43" s="2801"/>
      <c r="Q43" s="2801"/>
      <c r="R43" s="2801"/>
      <c r="S43" s="2801"/>
      <c r="T43" s="2801"/>
      <c r="U43" s="2801"/>
      <c r="V43" s="2801"/>
      <c r="W43" s="2801"/>
      <c r="X43" s="2801"/>
      <c r="Y43" s="2801"/>
      <c r="Z43" s="362"/>
      <c r="AA43" s="362"/>
      <c r="AB43" s="362"/>
      <c r="AC43" s="1276"/>
      <c r="AD43" s="1273"/>
      <c r="AE43" s="1273"/>
      <c r="AF43" s="1273"/>
      <c r="AG43" s="1273"/>
      <c r="AH43" s="1273"/>
      <c r="AI43" s="1273"/>
      <c r="AJ43" s="1273"/>
      <c r="AK43" s="1273"/>
      <c r="AL43" s="1273"/>
      <c r="AM43" s="1274"/>
      <c r="AN43" s="938"/>
      <c r="AQ43" s="1256"/>
      <c r="AR43" s="1256"/>
      <c r="AS43" s="1256"/>
      <c r="AT43" s="1256"/>
      <c r="AU43" s="1256"/>
      <c r="AV43" s="1256"/>
      <c r="AW43" s="1256"/>
      <c r="AX43" s="1256"/>
      <c r="AY43" s="1256"/>
      <c r="AZ43" s="1256"/>
      <c r="BA43" s="1256"/>
      <c r="BB43" s="1256"/>
      <c r="BC43" s="1256"/>
      <c r="BD43" s="1256"/>
      <c r="BE43" s="1256"/>
      <c r="BF43" s="1256"/>
      <c r="BG43" s="1256"/>
      <c r="BH43" s="1256"/>
      <c r="BI43" s="1256"/>
      <c r="BJ43" s="1256"/>
      <c r="BK43" s="1256"/>
      <c r="BL43" s="1256"/>
      <c r="BM43" s="1256"/>
      <c r="BN43" s="1256"/>
      <c r="BO43" s="1256"/>
      <c r="BP43" s="1256"/>
      <c r="BQ43" s="1256"/>
      <c r="BR43" s="1256"/>
      <c r="BS43" s="1256"/>
      <c r="BT43" s="1256"/>
    </row>
    <row r="44" spans="1:76" ht="13.5" customHeight="1">
      <c r="A44" s="1252"/>
      <c r="B44" s="1692" t="s">
        <v>2077</v>
      </c>
      <c r="C44" s="362"/>
      <c r="D44" s="362"/>
      <c r="E44" s="362"/>
      <c r="F44" s="362"/>
      <c r="G44" s="362"/>
      <c r="H44" s="362"/>
      <c r="I44" s="362"/>
      <c r="J44" s="362"/>
      <c r="K44" s="362"/>
      <c r="L44" s="362"/>
      <c r="M44" s="362"/>
      <c r="N44" s="362"/>
      <c r="O44" s="362"/>
      <c r="P44" s="362"/>
      <c r="Q44" s="362"/>
      <c r="R44" s="362"/>
      <c r="S44" s="362"/>
      <c r="T44" s="362"/>
      <c r="U44" s="362"/>
      <c r="V44" s="362"/>
      <c r="W44" s="362"/>
      <c r="X44" s="362"/>
      <c r="Y44" s="362"/>
      <c r="Z44" s="362"/>
      <c r="AA44" s="362"/>
      <c r="AB44" s="362"/>
      <c r="AC44" s="1277" t="s">
        <v>15</v>
      </c>
      <c r="AD44" s="4738" t="s">
        <v>2636</v>
      </c>
      <c r="AE44" s="4738"/>
      <c r="AF44" s="4738"/>
      <c r="AG44" s="4738"/>
      <c r="AH44" s="4738"/>
      <c r="AI44" s="4738"/>
      <c r="AJ44" s="4738"/>
      <c r="AK44" s="4738"/>
      <c r="AL44" s="4738"/>
      <c r="AM44" s="4959"/>
      <c r="AN44" s="938"/>
      <c r="AQ44" s="643"/>
      <c r="AR44" s="643"/>
      <c r="AS44" s="643"/>
      <c r="AT44" s="643"/>
      <c r="AU44" s="643"/>
      <c r="AV44" s="643"/>
      <c r="AW44" s="643"/>
      <c r="AX44" s="643"/>
      <c r="AY44" s="643"/>
      <c r="AZ44" s="643"/>
      <c r="BA44" s="643"/>
      <c r="BB44" s="643"/>
      <c r="BC44" s="643"/>
      <c r="BD44" s="643"/>
      <c r="BE44" s="643"/>
      <c r="BF44" s="643"/>
      <c r="BG44" s="643"/>
      <c r="BH44" s="643"/>
      <c r="BI44" s="643"/>
      <c r="BJ44" s="643"/>
      <c r="BK44" s="643"/>
      <c r="BL44" s="643"/>
      <c r="BM44" s="643"/>
      <c r="BN44" s="643"/>
      <c r="BO44" s="643"/>
      <c r="BP44" s="643"/>
      <c r="BQ44" s="643"/>
      <c r="BR44" s="643"/>
      <c r="BS44" s="643"/>
    </row>
    <row r="45" spans="1:76" ht="13.5" customHeight="1">
      <c r="A45" s="1252"/>
      <c r="B45" s="1692"/>
      <c r="C45" s="362" t="s">
        <v>2042</v>
      </c>
      <c r="D45" s="362"/>
      <c r="E45" s="362"/>
      <c r="F45" s="362"/>
      <c r="G45" s="362"/>
      <c r="H45" s="362"/>
      <c r="I45" s="362"/>
      <c r="J45" s="362"/>
      <c r="K45" s="362"/>
      <c r="L45" s="362"/>
      <c r="M45" s="362"/>
      <c r="N45" s="362"/>
      <c r="O45" s="362"/>
      <c r="P45" s="362"/>
      <c r="Q45" s="362"/>
      <c r="R45" s="362"/>
      <c r="S45" s="362"/>
      <c r="T45" s="362"/>
      <c r="U45" s="362"/>
      <c r="V45" s="362"/>
      <c r="W45" s="362"/>
      <c r="X45" s="362"/>
      <c r="Y45" s="362"/>
      <c r="Z45" s="362"/>
      <c r="AA45" s="362"/>
      <c r="AB45" s="362"/>
      <c r="AC45" s="1277"/>
      <c r="AD45" s="4738"/>
      <c r="AE45" s="4738"/>
      <c r="AF45" s="4738"/>
      <c r="AG45" s="4738"/>
      <c r="AH45" s="4738"/>
      <c r="AI45" s="4738"/>
      <c r="AJ45" s="4738"/>
      <c r="AK45" s="4738"/>
      <c r="AL45" s="4738"/>
      <c r="AM45" s="4959"/>
      <c r="AQ45" s="643"/>
      <c r="AR45" s="643"/>
      <c r="AS45" s="643"/>
      <c r="AT45" s="643"/>
      <c r="AU45" s="643"/>
      <c r="AV45" s="643"/>
      <c r="AW45" s="643"/>
      <c r="AX45" s="643"/>
      <c r="AY45" s="643"/>
      <c r="AZ45" s="643"/>
      <c r="BA45" s="643"/>
      <c r="BB45" s="643"/>
      <c r="BC45" s="643"/>
      <c r="BD45" s="643"/>
      <c r="BE45" s="643"/>
      <c r="BF45" s="643"/>
      <c r="BG45" s="643"/>
      <c r="BH45" s="643"/>
      <c r="BI45" s="643"/>
      <c r="BJ45" s="643"/>
      <c r="BK45" s="643"/>
      <c r="BL45" s="643"/>
      <c r="BM45" s="643"/>
      <c r="BN45" s="643"/>
      <c r="BO45" s="643"/>
      <c r="BP45" s="643"/>
      <c r="BQ45" s="643"/>
      <c r="BR45" s="643"/>
      <c r="BS45" s="643"/>
    </row>
    <row r="46" spans="1:76" ht="13.5" customHeight="1">
      <c r="A46" s="1252"/>
      <c r="B46" s="362"/>
      <c r="C46" s="362"/>
      <c r="D46" s="1692"/>
      <c r="E46" s="893" t="s">
        <v>2043</v>
      </c>
      <c r="F46" s="362"/>
      <c r="G46" s="1692"/>
      <c r="H46" s="1692"/>
      <c r="I46" s="1692"/>
      <c r="J46" s="1692"/>
      <c r="K46" s="1692"/>
      <c r="L46" s="1692"/>
      <c r="M46" s="893" t="s">
        <v>2044</v>
      </c>
      <c r="N46" s="362"/>
      <c r="O46" s="1692"/>
      <c r="P46" s="1692"/>
      <c r="Q46" s="1692"/>
      <c r="R46" s="362"/>
      <c r="S46" s="362"/>
      <c r="T46" s="362"/>
      <c r="U46" s="362"/>
      <c r="V46" s="362"/>
      <c r="W46" s="362"/>
      <c r="X46" s="362"/>
      <c r="Y46" s="1694"/>
      <c r="Z46" s="1694"/>
      <c r="AA46" s="1694"/>
      <c r="AB46" s="362"/>
      <c r="AC46" s="1278"/>
      <c r="AD46" s="4738"/>
      <c r="AE46" s="4738"/>
      <c r="AF46" s="4738"/>
      <c r="AG46" s="4738"/>
      <c r="AH46" s="4738"/>
      <c r="AI46" s="4738"/>
      <c r="AJ46" s="4738"/>
      <c r="AK46" s="4738"/>
      <c r="AL46" s="4738"/>
      <c r="AM46" s="4959"/>
      <c r="AQ46" s="643"/>
      <c r="AR46" s="643"/>
      <c r="AS46" s="643"/>
      <c r="AT46" s="643"/>
      <c r="AU46" s="643"/>
      <c r="AV46" s="643"/>
      <c r="AW46" s="643"/>
      <c r="AX46" s="643"/>
      <c r="AY46" s="643"/>
      <c r="AZ46" s="643"/>
      <c r="BA46" s="643"/>
      <c r="BB46" s="643"/>
      <c r="BC46" s="643"/>
      <c r="BD46" s="643"/>
      <c r="BE46" s="643"/>
      <c r="BF46" s="643"/>
      <c r="BG46" s="643"/>
      <c r="BH46" s="643"/>
      <c r="BI46" s="643"/>
      <c r="BJ46" s="643"/>
      <c r="BK46" s="643"/>
      <c r="BL46" s="643"/>
      <c r="BM46" s="643"/>
      <c r="BN46" s="643"/>
      <c r="BO46" s="643"/>
      <c r="BP46" s="643"/>
      <c r="BQ46" s="643"/>
      <c r="BR46" s="643"/>
      <c r="BS46" s="643"/>
    </row>
    <row r="47" spans="1:76" ht="13.5" customHeight="1">
      <c r="A47" s="1252"/>
      <c r="B47" s="1692"/>
      <c r="C47" s="362"/>
      <c r="D47" s="1692"/>
      <c r="E47" s="1692"/>
      <c r="F47" s="1692"/>
      <c r="G47" s="1692"/>
      <c r="H47" s="1692"/>
      <c r="I47" s="1692"/>
      <c r="J47" s="1692"/>
      <c r="K47" s="1692"/>
      <c r="L47" s="1692"/>
      <c r="M47" s="1692"/>
      <c r="N47" s="1692"/>
      <c r="O47" s="1692"/>
      <c r="P47" s="1692"/>
      <c r="Q47" s="362"/>
      <c r="R47" s="362"/>
      <c r="S47" s="362"/>
      <c r="T47" s="362"/>
      <c r="U47" s="362"/>
      <c r="V47" s="362"/>
      <c r="W47" s="362"/>
      <c r="X47" s="362"/>
      <c r="Y47" s="1694"/>
      <c r="Z47" s="1694"/>
      <c r="AA47" s="1694"/>
      <c r="AB47" s="1694"/>
      <c r="AC47" s="1278"/>
      <c r="AD47" s="4738"/>
      <c r="AE47" s="4738"/>
      <c r="AF47" s="4738"/>
      <c r="AG47" s="4738"/>
      <c r="AH47" s="4738"/>
      <c r="AI47" s="4738"/>
      <c r="AJ47" s="4738"/>
      <c r="AK47" s="4738"/>
      <c r="AL47" s="4738"/>
      <c r="AM47" s="4959"/>
      <c r="AP47" s="71"/>
      <c r="AQ47" s="643"/>
      <c r="AR47" s="643"/>
      <c r="AS47" s="643"/>
      <c r="AT47" s="643"/>
      <c r="AU47" s="643"/>
      <c r="AV47" s="643"/>
      <c r="AW47" s="643"/>
      <c r="AX47" s="643"/>
      <c r="AY47" s="643"/>
      <c r="AZ47" s="643"/>
      <c r="BA47" s="643"/>
      <c r="BB47" s="643"/>
      <c r="BC47" s="643"/>
      <c r="BD47" s="643"/>
      <c r="BE47" s="643"/>
      <c r="BF47" s="643"/>
      <c r="BG47" s="643"/>
      <c r="BH47" s="643"/>
      <c r="BI47" s="643"/>
      <c r="BJ47" s="643"/>
      <c r="BK47" s="643"/>
      <c r="BL47" s="643"/>
      <c r="BM47" s="643"/>
      <c r="BN47" s="643"/>
      <c r="BO47" s="643"/>
      <c r="BP47" s="643"/>
      <c r="BQ47" s="643"/>
      <c r="BR47" s="643"/>
      <c r="BS47" s="643"/>
      <c r="BU47" s="696"/>
      <c r="BV47" s="696"/>
      <c r="BW47" s="696"/>
      <c r="BX47" s="696"/>
    </row>
    <row r="48" spans="1:76" ht="13.5" customHeight="1">
      <c r="A48" s="1252"/>
      <c r="B48" s="1714" t="s">
        <v>2078</v>
      </c>
      <c r="C48" s="1715"/>
      <c r="D48" s="1692"/>
      <c r="E48" s="1692"/>
      <c r="F48" s="1692"/>
      <c r="G48" s="1692"/>
      <c r="H48" s="1692"/>
      <c r="I48" s="1692"/>
      <c r="J48" s="1692"/>
      <c r="K48" s="1692"/>
      <c r="L48" s="1692"/>
      <c r="M48" s="1692"/>
      <c r="N48" s="1692"/>
      <c r="O48" s="1692"/>
      <c r="P48" s="1692"/>
      <c r="Q48" s="362"/>
      <c r="R48" s="362"/>
      <c r="S48" s="362"/>
      <c r="T48" s="362"/>
      <c r="U48" s="362"/>
      <c r="V48" s="362"/>
      <c r="W48" s="362"/>
      <c r="X48" s="362"/>
      <c r="Y48" s="1692"/>
      <c r="Z48" s="1692"/>
      <c r="AA48" s="1692"/>
      <c r="AB48" s="1692"/>
      <c r="AC48" s="1279"/>
      <c r="AD48" s="4738"/>
      <c r="AE48" s="4738"/>
      <c r="AF48" s="4738"/>
      <c r="AG48" s="4738"/>
      <c r="AH48" s="4738"/>
      <c r="AI48" s="4738"/>
      <c r="AJ48" s="4738"/>
      <c r="AK48" s="4738"/>
      <c r="AL48" s="4738"/>
      <c r="AM48" s="4959"/>
      <c r="AQ48" s="643"/>
      <c r="AR48" s="643"/>
      <c r="AS48" s="643"/>
      <c r="AT48" s="643"/>
      <c r="AU48" s="643"/>
      <c r="AV48" s="643"/>
      <c r="AW48" s="643"/>
      <c r="AX48" s="643"/>
      <c r="AY48" s="643"/>
      <c r="AZ48" s="643"/>
      <c r="BA48" s="643"/>
      <c r="BB48" s="643"/>
      <c r="BC48" s="643"/>
      <c r="BD48" s="643"/>
      <c r="BE48" s="643"/>
      <c r="BF48" s="643"/>
      <c r="BG48" s="643"/>
      <c r="BH48" s="643"/>
      <c r="BI48" s="643"/>
      <c r="BJ48" s="643"/>
      <c r="BK48" s="643"/>
      <c r="BL48" s="643"/>
      <c r="BM48" s="643"/>
      <c r="BN48" s="643"/>
      <c r="BO48" s="643"/>
      <c r="BP48" s="643"/>
      <c r="BQ48" s="643"/>
      <c r="BR48" s="643"/>
      <c r="BS48" s="643"/>
      <c r="BU48" s="189"/>
      <c r="BV48" s="189"/>
      <c r="BW48" s="189"/>
      <c r="BX48" s="189"/>
    </row>
    <row r="49" spans="1:76" ht="13.5" customHeight="1">
      <c r="A49" s="1252"/>
      <c r="B49" s="1714"/>
      <c r="C49" s="1714" t="s">
        <v>2076</v>
      </c>
      <c r="D49" s="362"/>
      <c r="E49" s="362"/>
      <c r="F49" s="362"/>
      <c r="G49" s="362"/>
      <c r="H49" s="362"/>
      <c r="I49" s="362"/>
      <c r="J49" s="362"/>
      <c r="K49" s="362"/>
      <c r="L49" s="362"/>
      <c r="M49" s="362"/>
      <c r="N49" s="362"/>
      <c r="O49" s="362"/>
      <c r="P49" s="362"/>
      <c r="Q49" s="362"/>
      <c r="R49" s="362"/>
      <c r="S49" s="362"/>
      <c r="T49" s="362"/>
      <c r="U49" s="362"/>
      <c r="V49" s="362"/>
      <c r="W49" s="362"/>
      <c r="X49" s="362"/>
      <c r="Y49" s="362"/>
      <c r="Z49" s="362"/>
      <c r="AA49" s="362"/>
      <c r="AB49" s="362"/>
      <c r="AC49" s="1279"/>
      <c r="AD49" s="4738"/>
      <c r="AE49" s="4738"/>
      <c r="AF49" s="4738"/>
      <c r="AG49" s="4738"/>
      <c r="AH49" s="4738"/>
      <c r="AI49" s="4738"/>
      <c r="AJ49" s="4738"/>
      <c r="AK49" s="4738"/>
      <c r="AL49" s="4738"/>
      <c r="AM49" s="4959"/>
      <c r="AP49" s="674"/>
      <c r="AQ49" s="643"/>
      <c r="AR49" s="643"/>
      <c r="AS49" s="643"/>
      <c r="AT49" s="643"/>
      <c r="AU49" s="643"/>
      <c r="AV49" s="643"/>
      <c r="AW49" s="643"/>
      <c r="AX49" s="643"/>
      <c r="AY49" s="643"/>
      <c r="AZ49" s="643"/>
      <c r="BA49" s="643"/>
      <c r="BB49" s="643"/>
      <c r="BC49" s="643"/>
      <c r="BD49" s="643"/>
      <c r="BE49" s="643"/>
      <c r="BF49" s="643"/>
      <c r="BG49" s="643"/>
      <c r="BH49" s="643"/>
      <c r="BI49" s="643"/>
      <c r="BJ49" s="643"/>
      <c r="BK49" s="643"/>
      <c r="BL49" s="643"/>
      <c r="BM49" s="643"/>
      <c r="BN49" s="643"/>
      <c r="BO49" s="643"/>
      <c r="BP49" s="643"/>
      <c r="BQ49" s="643"/>
      <c r="BR49" s="643"/>
      <c r="BS49" s="643"/>
      <c r="BU49" s="189"/>
      <c r="BV49" s="189"/>
      <c r="BW49" s="189"/>
      <c r="BX49" s="189"/>
    </row>
    <row r="50" spans="1:76" ht="13.5" customHeight="1">
      <c r="A50" s="1252"/>
      <c r="B50" s="1692"/>
      <c r="C50" s="1692"/>
      <c r="D50" s="362"/>
      <c r="E50" s="362"/>
      <c r="F50" s="362"/>
      <c r="G50" s="362"/>
      <c r="H50" s="362"/>
      <c r="I50" s="362"/>
      <c r="J50" s="362"/>
      <c r="K50" s="362"/>
      <c r="L50" s="362"/>
      <c r="M50" s="362"/>
      <c r="N50" s="362"/>
      <c r="O50" s="362"/>
      <c r="P50" s="362"/>
      <c r="Q50" s="362"/>
      <c r="R50" s="362"/>
      <c r="S50" s="362"/>
      <c r="T50" s="362"/>
      <c r="U50" s="362"/>
      <c r="V50" s="362"/>
      <c r="W50" s="362"/>
      <c r="X50" s="362"/>
      <c r="Y50" s="362"/>
      <c r="Z50" s="362"/>
      <c r="AA50" s="362"/>
      <c r="AB50" s="362"/>
      <c r="AC50" s="1279"/>
      <c r="AD50" s="1273"/>
      <c r="AE50" s="1273"/>
      <c r="AF50" s="1273"/>
      <c r="AG50" s="1273"/>
      <c r="AH50" s="1273"/>
      <c r="AI50" s="1273"/>
      <c r="AJ50" s="1273"/>
      <c r="AK50" s="1273"/>
      <c r="AL50" s="1273"/>
      <c r="AM50" s="1274"/>
      <c r="AP50" s="674"/>
      <c r="AQ50" s="643"/>
      <c r="AR50" s="643"/>
      <c r="AS50" s="643"/>
      <c r="AT50" s="643"/>
      <c r="AU50" s="643"/>
      <c r="AV50" s="643"/>
      <c r="AW50" s="643"/>
      <c r="AX50" s="643"/>
      <c r="AY50" s="643"/>
      <c r="AZ50" s="643"/>
      <c r="BA50" s="643"/>
      <c r="BB50" s="643"/>
      <c r="BC50" s="643"/>
      <c r="BD50" s="643"/>
      <c r="BE50" s="643"/>
      <c r="BF50" s="643"/>
      <c r="BG50" s="643"/>
      <c r="BH50" s="643"/>
      <c r="BI50" s="643"/>
      <c r="BJ50" s="643"/>
      <c r="BK50" s="643"/>
      <c r="BL50" s="643"/>
      <c r="BM50" s="643"/>
      <c r="BN50" s="643"/>
      <c r="BO50" s="643"/>
      <c r="BP50" s="643"/>
      <c r="BQ50" s="643"/>
      <c r="BR50" s="643"/>
      <c r="BS50" s="643"/>
      <c r="BU50" s="189"/>
      <c r="BV50" s="189"/>
      <c r="BW50" s="189"/>
      <c r="BX50" s="189"/>
    </row>
    <row r="51" spans="1:76" ht="13.5" customHeight="1">
      <c r="A51" s="1245"/>
      <c r="B51" s="1692" t="s">
        <v>2045</v>
      </c>
      <c r="C51" s="362"/>
      <c r="D51" s="362"/>
      <c r="E51" s="362"/>
      <c r="F51" s="362"/>
      <c r="G51" s="362"/>
      <c r="H51" s="362"/>
      <c r="I51" s="362"/>
      <c r="J51" s="362"/>
      <c r="K51" s="362"/>
      <c r="L51" s="362"/>
      <c r="M51" s="362"/>
      <c r="N51" s="362"/>
      <c r="O51" s="362"/>
      <c r="P51" s="362"/>
      <c r="Q51" s="362"/>
      <c r="R51" s="362"/>
      <c r="S51" s="362"/>
      <c r="T51" s="362"/>
      <c r="U51" s="362"/>
      <c r="V51" s="362"/>
      <c r="W51" s="362"/>
      <c r="X51" s="362"/>
      <c r="Y51" s="362"/>
      <c r="Z51" s="362"/>
      <c r="AA51" s="362"/>
      <c r="AB51" s="362"/>
      <c r="AC51" s="1279"/>
      <c r="AD51" s="1273"/>
      <c r="AE51" s="1273"/>
      <c r="AF51" s="1273"/>
      <c r="AG51" s="1273"/>
      <c r="AH51" s="1273"/>
      <c r="AI51" s="1273"/>
      <c r="AJ51" s="1273"/>
      <c r="AK51" s="1273"/>
      <c r="AL51" s="1273"/>
      <c r="AM51" s="1274"/>
      <c r="AP51" s="674"/>
      <c r="AQ51" s="643"/>
      <c r="AR51" s="643"/>
      <c r="AS51" s="643"/>
      <c r="AT51" s="643"/>
      <c r="AU51" s="643"/>
      <c r="AV51" s="643"/>
      <c r="AW51" s="643"/>
      <c r="AX51" s="643"/>
      <c r="AY51" s="643"/>
      <c r="AZ51" s="643"/>
      <c r="BA51" s="643"/>
      <c r="BB51" s="643"/>
      <c r="BC51" s="643"/>
      <c r="BD51" s="643"/>
      <c r="BE51" s="643"/>
      <c r="BF51" s="643"/>
      <c r="BG51" s="643"/>
      <c r="BH51" s="643"/>
      <c r="BI51" s="643"/>
      <c r="BJ51" s="643"/>
      <c r="BK51" s="643"/>
      <c r="BL51" s="643"/>
      <c r="BM51" s="643"/>
      <c r="BN51" s="643"/>
      <c r="BO51" s="643"/>
      <c r="BP51" s="643"/>
      <c r="BQ51" s="643"/>
      <c r="BR51" s="643"/>
      <c r="BS51" s="643"/>
      <c r="BU51" s="189"/>
      <c r="BV51" s="189"/>
      <c r="BW51" s="189"/>
      <c r="BX51" s="189"/>
    </row>
    <row r="52" spans="1:76" ht="13.5" customHeight="1">
      <c r="A52" s="1245"/>
      <c r="B52" s="1692" t="s">
        <v>2046</v>
      </c>
      <c r="C52" s="1692"/>
      <c r="D52" s="1692"/>
      <c r="E52" s="1692"/>
      <c r="F52" s="1692"/>
      <c r="G52" s="1692"/>
      <c r="H52" s="1692"/>
      <c r="I52" s="1692"/>
      <c r="J52" s="1692"/>
      <c r="K52" s="1692"/>
      <c r="L52" s="1692"/>
      <c r="M52" s="1692"/>
      <c r="N52" s="1692"/>
      <c r="O52" s="1692"/>
      <c r="P52" s="1692"/>
      <c r="Q52" s="362"/>
      <c r="R52" s="362"/>
      <c r="S52" s="362"/>
      <c r="T52" s="362"/>
      <c r="U52" s="362"/>
      <c r="V52" s="362"/>
      <c r="W52" s="362"/>
      <c r="X52" s="362"/>
      <c r="Y52" s="1692"/>
      <c r="Z52" s="1692"/>
      <c r="AA52" s="1692"/>
      <c r="AB52" s="1692"/>
      <c r="AC52" s="1280"/>
      <c r="AD52" s="1273"/>
      <c r="AE52" s="1273"/>
      <c r="AF52" s="1273"/>
      <c r="AG52" s="1273"/>
      <c r="AH52" s="1273"/>
      <c r="AI52" s="1273"/>
      <c r="AJ52" s="1273"/>
      <c r="AK52" s="1273"/>
      <c r="AL52" s="1273"/>
      <c r="AM52" s="1274"/>
      <c r="AP52" s="674"/>
      <c r="AQ52" s="643"/>
      <c r="AR52" s="643"/>
      <c r="AS52" s="643"/>
      <c r="AT52" s="643"/>
      <c r="AU52" s="643"/>
      <c r="AV52" s="643"/>
      <c r="AW52" s="643"/>
      <c r="AX52" s="643"/>
      <c r="AY52" s="643"/>
      <c r="AZ52" s="643"/>
      <c r="BA52" s="643"/>
      <c r="BB52" s="643"/>
      <c r="BC52" s="643"/>
      <c r="BD52" s="643"/>
      <c r="BE52" s="643"/>
      <c r="BF52" s="643"/>
      <c r="BG52" s="643"/>
      <c r="BH52" s="643"/>
      <c r="BI52" s="643"/>
      <c r="BJ52" s="643"/>
      <c r="BK52" s="643"/>
      <c r="BL52" s="643"/>
      <c r="BM52" s="643"/>
      <c r="BN52" s="643"/>
      <c r="BO52" s="643"/>
      <c r="BP52" s="643"/>
      <c r="BQ52" s="643"/>
      <c r="BR52" s="643"/>
      <c r="BS52" s="643"/>
    </row>
    <row r="53" spans="1:76" ht="13.5" customHeight="1">
      <c r="A53" s="1245"/>
      <c r="B53" s="1692"/>
      <c r="C53" s="4933" t="s">
        <v>2047</v>
      </c>
      <c r="D53" s="4934"/>
      <c r="E53" s="4934"/>
      <c r="F53" s="4934"/>
      <c r="G53" s="4934"/>
      <c r="H53" s="4934"/>
      <c r="I53" s="4934"/>
      <c r="J53" s="4934"/>
      <c r="K53" s="4935"/>
      <c r="L53" s="4939" t="s">
        <v>2530</v>
      </c>
      <c r="M53" s="4940"/>
      <c r="N53" s="4940"/>
      <c r="O53" s="4940"/>
      <c r="P53" s="4941"/>
      <c r="Q53" s="4945" t="s">
        <v>2048</v>
      </c>
      <c r="R53" s="4940"/>
      <c r="S53" s="4940"/>
      <c r="T53" s="4940"/>
      <c r="U53" s="4940"/>
      <c r="V53" s="4940"/>
      <c r="W53" s="4940"/>
      <c r="X53" s="4940"/>
      <c r="Y53" s="4940"/>
      <c r="Z53" s="4940"/>
      <c r="AA53" s="4940"/>
      <c r="AB53" s="4940"/>
      <c r="AC53" s="4946" t="s">
        <v>2049</v>
      </c>
      <c r="AD53" s="4947"/>
      <c r="AE53" s="4950" t="s">
        <v>61</v>
      </c>
      <c r="AF53" s="4951"/>
      <c r="AG53" s="4951"/>
      <c r="AH53" s="4951"/>
      <c r="AI53" s="4951"/>
      <c r="AJ53" s="4951"/>
      <c r="AK53" s="4951"/>
      <c r="AL53" s="4952"/>
      <c r="AM53" s="903"/>
      <c r="AN53" s="189"/>
      <c r="AO53" s="189"/>
      <c r="AQ53" s="643"/>
      <c r="AR53" s="643"/>
      <c r="AS53" s="643"/>
      <c r="AT53" s="643"/>
      <c r="AU53" s="643"/>
      <c r="AV53" s="643"/>
      <c r="AW53" s="643"/>
      <c r="AX53" s="643"/>
      <c r="AY53" s="643"/>
      <c r="AZ53" s="643"/>
      <c r="BA53" s="643"/>
      <c r="BB53" s="643"/>
      <c r="BC53" s="643"/>
      <c r="BD53" s="643"/>
      <c r="BE53" s="643"/>
      <c r="BF53" s="643"/>
      <c r="BG53" s="643"/>
      <c r="BH53" s="643"/>
      <c r="BI53" s="643"/>
      <c r="BJ53" s="643"/>
      <c r="BK53" s="643"/>
      <c r="BL53" s="643"/>
      <c r="BM53" s="643"/>
      <c r="BN53" s="643"/>
      <c r="BO53" s="643"/>
      <c r="BP53" s="643"/>
      <c r="BQ53" s="643"/>
      <c r="BR53" s="643"/>
      <c r="BS53" s="643"/>
    </row>
    <row r="54" spans="1:76" ht="13.5" customHeight="1">
      <c r="A54" s="1245"/>
      <c r="B54" s="1692"/>
      <c r="C54" s="4936"/>
      <c r="D54" s="4937"/>
      <c r="E54" s="4937"/>
      <c r="F54" s="4937"/>
      <c r="G54" s="4937"/>
      <c r="H54" s="4937"/>
      <c r="I54" s="4937"/>
      <c r="J54" s="4937"/>
      <c r="K54" s="4938"/>
      <c r="L54" s="4942"/>
      <c r="M54" s="4943"/>
      <c r="N54" s="4943"/>
      <c r="O54" s="4943"/>
      <c r="P54" s="4944"/>
      <c r="Q54" s="4942"/>
      <c r="R54" s="4943"/>
      <c r="S54" s="4943"/>
      <c r="T54" s="4943"/>
      <c r="U54" s="4943"/>
      <c r="V54" s="4943"/>
      <c r="W54" s="4943"/>
      <c r="X54" s="4943"/>
      <c r="Y54" s="4943"/>
      <c r="Z54" s="4943"/>
      <c r="AA54" s="4943"/>
      <c r="AB54" s="4943"/>
      <c r="AC54" s="4948"/>
      <c r="AD54" s="4949"/>
      <c r="AE54" s="4953"/>
      <c r="AF54" s="4954"/>
      <c r="AG54" s="4954"/>
      <c r="AH54" s="4954"/>
      <c r="AI54" s="4954"/>
      <c r="AJ54" s="4954"/>
      <c r="AK54" s="4954"/>
      <c r="AL54" s="4955"/>
      <c r="AM54" s="903"/>
      <c r="AN54" s="670"/>
      <c r="AQ54" s="643"/>
      <c r="AR54" s="643"/>
      <c r="AS54" s="643"/>
      <c r="AT54" s="643"/>
      <c r="AU54" s="643"/>
      <c r="AV54" s="643"/>
      <c r="AW54" s="643"/>
      <c r="AX54" s="643"/>
      <c r="AY54" s="643"/>
      <c r="AZ54" s="643"/>
      <c r="BA54" s="643"/>
      <c r="BB54" s="643"/>
      <c r="BC54" s="643"/>
      <c r="BD54" s="643"/>
      <c r="BE54" s="643"/>
      <c r="BF54" s="643"/>
      <c r="BG54" s="643"/>
      <c r="BH54" s="643"/>
      <c r="BI54" s="643"/>
      <c r="BJ54" s="643"/>
      <c r="BK54" s="643"/>
      <c r="BL54" s="643"/>
      <c r="BM54" s="643"/>
      <c r="BN54" s="643"/>
      <c r="BO54" s="643"/>
      <c r="BP54" s="643"/>
      <c r="BQ54" s="643"/>
      <c r="BR54" s="643"/>
      <c r="BS54" s="643"/>
    </row>
    <row r="55" spans="1:76" ht="13.5" customHeight="1">
      <c r="A55" s="1245"/>
      <c r="B55" s="1692"/>
      <c r="C55" s="4925"/>
      <c r="D55" s="4926"/>
      <c r="E55" s="4926"/>
      <c r="F55" s="4926"/>
      <c r="G55" s="4926"/>
      <c r="H55" s="4926"/>
      <c r="I55" s="4926"/>
      <c r="J55" s="4926"/>
      <c r="K55" s="4927"/>
      <c r="L55" s="4928"/>
      <c r="M55" s="4929"/>
      <c r="N55" s="4929"/>
      <c r="O55" s="4929"/>
      <c r="P55" s="4930"/>
      <c r="Q55" s="4931"/>
      <c r="R55" s="4932"/>
      <c r="S55" s="4932"/>
      <c r="T55" s="4932"/>
      <c r="U55" s="4932"/>
      <c r="V55" s="4932"/>
      <c r="W55" s="4932"/>
      <c r="X55" s="4932"/>
      <c r="Y55" s="4932"/>
      <c r="Z55" s="4932"/>
      <c r="AA55" s="4932"/>
      <c r="AB55" s="4932"/>
      <c r="AC55" s="4916"/>
      <c r="AD55" s="4917"/>
      <c r="AE55" s="4918"/>
      <c r="AF55" s="4919"/>
      <c r="AG55" s="4919"/>
      <c r="AH55" s="4919"/>
      <c r="AI55" s="4919"/>
      <c r="AJ55" s="4919"/>
      <c r="AK55" s="4919"/>
      <c r="AL55" s="4920"/>
      <c r="AM55" s="903"/>
      <c r="AN55" s="674"/>
      <c r="AQ55" s="643"/>
      <c r="AR55" s="643"/>
      <c r="AS55" s="643"/>
      <c r="AT55" s="643"/>
      <c r="AU55" s="643"/>
      <c r="AV55" s="643"/>
      <c r="AW55" s="643"/>
      <c r="AX55" s="643"/>
      <c r="AY55" s="643"/>
      <c r="AZ55" s="643"/>
      <c r="BA55" s="643"/>
      <c r="BB55" s="643"/>
      <c r="BC55" s="643"/>
      <c r="BD55" s="643"/>
      <c r="BE55" s="643"/>
      <c r="BF55" s="643"/>
      <c r="BG55" s="643"/>
      <c r="BH55" s="643"/>
      <c r="BI55" s="643"/>
      <c r="BJ55" s="643"/>
      <c r="BK55" s="643"/>
      <c r="BL55" s="643"/>
      <c r="BM55" s="643"/>
      <c r="BN55" s="643"/>
      <c r="BO55" s="643"/>
      <c r="BP55" s="643"/>
      <c r="BQ55" s="643"/>
      <c r="BR55" s="643"/>
      <c r="BS55" s="643"/>
    </row>
    <row r="56" spans="1:76" ht="13.5" customHeight="1">
      <c r="A56" s="1245"/>
      <c r="B56" s="1692"/>
      <c r="C56" s="4925"/>
      <c r="D56" s="4926"/>
      <c r="E56" s="4926"/>
      <c r="F56" s="4926"/>
      <c r="G56" s="4926"/>
      <c r="H56" s="4926"/>
      <c r="I56" s="4926"/>
      <c r="J56" s="4926"/>
      <c r="K56" s="4927"/>
      <c r="L56" s="4928"/>
      <c r="M56" s="4929"/>
      <c r="N56" s="4929"/>
      <c r="O56" s="4929"/>
      <c r="P56" s="4930"/>
      <c r="Q56" s="4931"/>
      <c r="R56" s="4932"/>
      <c r="S56" s="4932"/>
      <c r="T56" s="4932"/>
      <c r="U56" s="4932"/>
      <c r="V56" s="4932"/>
      <c r="W56" s="4932"/>
      <c r="X56" s="4932"/>
      <c r="Y56" s="4932"/>
      <c r="Z56" s="4932"/>
      <c r="AA56" s="4932"/>
      <c r="AB56" s="4932"/>
      <c r="AC56" s="4916"/>
      <c r="AD56" s="4917"/>
      <c r="AE56" s="4918"/>
      <c r="AF56" s="4919"/>
      <c r="AG56" s="4919"/>
      <c r="AH56" s="4919"/>
      <c r="AI56" s="4919"/>
      <c r="AJ56" s="4919"/>
      <c r="AK56" s="4919"/>
      <c r="AL56" s="4920"/>
      <c r="AM56" s="1274"/>
      <c r="AN56" s="674"/>
      <c r="AQ56" s="643"/>
      <c r="AR56" s="643"/>
      <c r="AS56" s="643"/>
      <c r="AT56" s="643"/>
      <c r="AU56" s="643"/>
      <c r="AV56" s="643"/>
      <c r="AW56" s="643"/>
      <c r="AX56" s="643"/>
      <c r="AY56" s="643"/>
      <c r="AZ56" s="643"/>
      <c r="BA56" s="643"/>
      <c r="BB56" s="643"/>
      <c r="BC56" s="643"/>
      <c r="BD56" s="643"/>
      <c r="BE56" s="643"/>
      <c r="BF56" s="643"/>
      <c r="BG56" s="643"/>
      <c r="BH56" s="643"/>
      <c r="BI56" s="643"/>
      <c r="BJ56" s="643"/>
      <c r="BK56" s="643"/>
      <c r="BL56" s="643"/>
      <c r="BM56" s="643"/>
      <c r="BN56" s="643"/>
      <c r="BO56" s="643"/>
      <c r="BP56" s="643"/>
      <c r="BQ56" s="643"/>
      <c r="BR56" s="643"/>
      <c r="BS56" s="643"/>
    </row>
    <row r="57" spans="1:76" ht="13.5" customHeight="1">
      <c r="A57" s="42"/>
      <c r="B57" s="1691"/>
      <c r="C57" s="1691"/>
      <c r="D57" s="1691"/>
      <c r="E57" s="1691"/>
      <c r="F57" s="1691"/>
      <c r="G57" s="1691"/>
      <c r="H57" s="1691"/>
      <c r="I57" s="1691"/>
      <c r="J57" s="1691"/>
      <c r="K57" s="1691"/>
      <c r="L57" s="1691"/>
      <c r="M57" s="1691"/>
      <c r="N57" s="1691"/>
      <c r="O57" s="1689"/>
      <c r="P57" s="1689"/>
      <c r="Q57" s="1689"/>
      <c r="R57" s="1689"/>
      <c r="S57" s="1689"/>
      <c r="T57" s="1689"/>
      <c r="U57" s="1689"/>
      <c r="V57" s="1689"/>
      <c r="W57" s="1689"/>
      <c r="X57" s="1689"/>
      <c r="Y57" s="1689"/>
      <c r="Z57" s="1689"/>
      <c r="AA57" s="1689"/>
      <c r="AB57" s="1689"/>
      <c r="AC57" s="215"/>
      <c r="AD57" s="354"/>
      <c r="AE57" s="354"/>
      <c r="AF57" s="354"/>
      <c r="AG57" s="354"/>
      <c r="AH57" s="354"/>
      <c r="AI57" s="354"/>
      <c r="AJ57" s="354"/>
      <c r="AK57" s="354"/>
      <c r="AL57" s="354"/>
      <c r="AM57" s="70"/>
      <c r="AN57" s="942"/>
    </row>
    <row r="58" spans="1:76" ht="13.5" customHeight="1">
      <c r="A58" s="1245"/>
      <c r="B58" s="188" t="s">
        <v>2050</v>
      </c>
      <c r="C58" s="188"/>
      <c r="D58" s="1281"/>
      <c r="E58" s="1281"/>
      <c r="F58" s="1281"/>
      <c r="G58" s="1281"/>
      <c r="H58" s="1282"/>
      <c r="I58" s="1282"/>
      <c r="J58" s="1281"/>
      <c r="K58" s="1281"/>
      <c r="L58" s="1283"/>
      <c r="M58" s="1284"/>
      <c r="N58" s="1284"/>
      <c r="O58" s="1284"/>
      <c r="P58" s="1284"/>
      <c r="Q58" s="1284"/>
      <c r="R58" s="1284"/>
      <c r="S58" s="1284"/>
      <c r="T58" s="1284"/>
      <c r="U58" s="1284"/>
      <c r="V58" s="1284"/>
      <c r="W58" s="1284"/>
      <c r="X58" s="1284"/>
      <c r="Y58" s="1284"/>
      <c r="Z58" s="1284"/>
      <c r="AA58" s="1284"/>
      <c r="AB58" s="1285"/>
      <c r="AC58" s="1284" t="s">
        <v>43</v>
      </c>
      <c r="AD58" s="4921" t="s">
        <v>2051</v>
      </c>
      <c r="AE58" s="4921"/>
      <c r="AF58" s="4921"/>
      <c r="AG58" s="4921"/>
      <c r="AH58" s="4921"/>
      <c r="AI58" s="4921"/>
      <c r="AJ58" s="4921"/>
      <c r="AK58" s="4921"/>
      <c r="AL58" s="4921"/>
      <c r="AM58" s="4922"/>
      <c r="AN58" s="670"/>
      <c r="AQ58" s="643"/>
      <c r="AR58" s="643"/>
      <c r="AS58" s="643"/>
      <c r="AT58" s="643"/>
      <c r="AU58" s="643"/>
      <c r="AV58" s="643"/>
      <c r="AW58" s="643"/>
      <c r="AX58" s="643"/>
      <c r="AY58" s="643"/>
      <c r="AZ58" s="643"/>
      <c r="BA58" s="643"/>
      <c r="BB58" s="643"/>
      <c r="BC58" s="643"/>
      <c r="BD58" s="643"/>
      <c r="BE58" s="643"/>
      <c r="BF58" s="643"/>
      <c r="BG58" s="643"/>
      <c r="BH58" s="643"/>
      <c r="BI58" s="643"/>
      <c r="BJ58" s="643"/>
      <c r="BK58" s="643"/>
      <c r="BL58" s="643"/>
      <c r="BM58" s="643"/>
      <c r="BN58" s="643"/>
      <c r="BO58" s="643"/>
      <c r="BP58" s="643"/>
      <c r="BQ58" s="643"/>
      <c r="BR58" s="643"/>
      <c r="BS58" s="643"/>
    </row>
    <row r="59" spans="1:76" ht="13.5" customHeight="1">
      <c r="A59" s="1245"/>
      <c r="B59" s="1692"/>
      <c r="C59" s="1692"/>
      <c r="D59" s="188"/>
      <c r="E59" s="188"/>
      <c r="F59" s="188"/>
      <c r="G59" s="188"/>
      <c r="H59" s="362"/>
      <c r="I59" s="1287" t="s">
        <v>2052</v>
      </c>
      <c r="J59" s="4923"/>
      <c r="K59" s="4923"/>
      <c r="L59" s="4923"/>
      <c r="M59" s="4923"/>
      <c r="N59" s="4923"/>
      <c r="O59" s="4923"/>
      <c r="P59" s="2691" t="s">
        <v>2053</v>
      </c>
      <c r="Q59" s="2691"/>
      <c r="R59" s="2691"/>
      <c r="S59" s="2691"/>
      <c r="T59" s="4924"/>
      <c r="U59" s="4924"/>
      <c r="V59" s="4924"/>
      <c r="W59" s="4924"/>
      <c r="X59" s="4924"/>
      <c r="Y59" s="4924"/>
      <c r="Z59" s="4924"/>
      <c r="AA59" s="1690"/>
      <c r="AB59" s="1289"/>
      <c r="AC59" s="927"/>
      <c r="AD59" s="4921"/>
      <c r="AE59" s="4921"/>
      <c r="AF59" s="4921"/>
      <c r="AG59" s="4921"/>
      <c r="AH59" s="4921"/>
      <c r="AI59" s="4921"/>
      <c r="AJ59" s="4921"/>
      <c r="AK59" s="4921"/>
      <c r="AL59" s="4921"/>
      <c r="AM59" s="4922"/>
      <c r="AN59" s="670"/>
      <c r="AP59" s="453"/>
      <c r="AQ59" s="643"/>
      <c r="AR59" s="643"/>
      <c r="AS59" s="643"/>
      <c r="AT59" s="643"/>
      <c r="AU59" s="643"/>
      <c r="AV59" s="643"/>
      <c r="AW59" s="643"/>
      <c r="AX59" s="643"/>
      <c r="AY59" s="643"/>
      <c r="AZ59" s="643"/>
      <c r="BA59" s="643"/>
      <c r="BB59" s="643"/>
      <c r="BC59" s="643"/>
      <c r="BD59" s="643"/>
      <c r="BE59" s="643"/>
      <c r="BF59" s="643"/>
      <c r="BG59" s="643"/>
      <c r="BH59" s="643"/>
      <c r="BI59" s="643"/>
      <c r="BJ59" s="643"/>
      <c r="BK59" s="643"/>
      <c r="BL59" s="643"/>
      <c r="BM59" s="643"/>
      <c r="BN59" s="643"/>
      <c r="BO59" s="643"/>
      <c r="BP59" s="643"/>
      <c r="BQ59" s="643"/>
      <c r="BR59" s="643"/>
      <c r="BS59" s="643"/>
    </row>
    <row r="60" spans="1:76" ht="13.5" customHeight="1">
      <c r="A60" s="1245"/>
      <c r="B60" s="1692"/>
      <c r="C60" s="1692"/>
      <c r="D60" s="188"/>
      <c r="E60" s="188"/>
      <c r="F60" s="188"/>
      <c r="G60" s="188"/>
      <c r="H60" s="362"/>
      <c r="I60" s="1287" t="s">
        <v>2052</v>
      </c>
      <c r="J60" s="4923"/>
      <c r="K60" s="4923"/>
      <c r="L60" s="4923"/>
      <c r="M60" s="4923"/>
      <c r="N60" s="4923"/>
      <c r="O60" s="4923"/>
      <c r="P60" s="2691" t="s">
        <v>2053</v>
      </c>
      <c r="Q60" s="2691"/>
      <c r="R60" s="2691"/>
      <c r="S60" s="2691"/>
      <c r="T60" s="3280"/>
      <c r="U60" s="3280"/>
      <c r="V60" s="3280"/>
      <c r="W60" s="3280"/>
      <c r="X60" s="3280"/>
      <c r="Y60" s="3280"/>
      <c r="Z60" s="3280"/>
      <c r="AA60" s="1690"/>
      <c r="AB60" s="1289"/>
      <c r="AC60" s="927"/>
      <c r="AD60" s="4921"/>
      <c r="AE60" s="4921"/>
      <c r="AF60" s="4921"/>
      <c r="AG60" s="4921"/>
      <c r="AH60" s="4921"/>
      <c r="AI60" s="4921"/>
      <c r="AJ60" s="4921"/>
      <c r="AK60" s="4921"/>
      <c r="AL60" s="4921"/>
      <c r="AM60" s="4922"/>
      <c r="AN60" s="670"/>
      <c r="AP60" s="720"/>
      <c r="AQ60" s="643"/>
      <c r="AR60" s="643"/>
      <c r="AS60" s="643"/>
      <c r="AT60" s="643"/>
      <c r="AU60" s="643"/>
      <c r="AV60" s="643"/>
      <c r="AW60" s="643"/>
      <c r="AX60" s="643"/>
      <c r="AY60" s="643"/>
      <c r="AZ60" s="643"/>
      <c r="BA60" s="643"/>
      <c r="BB60" s="643"/>
      <c r="BC60" s="643"/>
      <c r="BD60" s="643"/>
      <c r="BE60" s="643"/>
      <c r="BF60" s="643"/>
      <c r="BG60" s="643"/>
      <c r="BH60" s="643"/>
      <c r="BI60" s="643"/>
      <c r="BJ60" s="643"/>
      <c r="BK60" s="643"/>
      <c r="BL60" s="643"/>
      <c r="BM60" s="643"/>
      <c r="BN60" s="643"/>
      <c r="BO60" s="643"/>
      <c r="BP60" s="643"/>
      <c r="BQ60" s="643"/>
      <c r="BR60" s="643"/>
      <c r="BS60" s="643"/>
    </row>
    <row r="61" spans="1:76" ht="13.5" customHeight="1">
      <c r="A61" s="1245"/>
      <c r="B61" s="1281"/>
      <c r="C61" s="1281"/>
      <c r="D61" s="1290"/>
      <c r="E61" s="1290"/>
      <c r="F61" s="1290"/>
      <c r="G61" s="1290"/>
      <c r="H61" s="1290"/>
      <c r="I61" s="1290"/>
      <c r="J61" s="1290"/>
      <c r="K61" s="1290"/>
      <c r="L61" s="1290"/>
      <c r="M61" s="1291"/>
      <c r="N61" s="1291"/>
      <c r="O61" s="1291"/>
      <c r="P61" s="1291"/>
      <c r="Q61" s="1291"/>
      <c r="R61" s="1291"/>
      <c r="S61" s="1291"/>
      <c r="T61" s="1291"/>
      <c r="U61" s="1291"/>
      <c r="V61" s="1291"/>
      <c r="W61" s="1291"/>
      <c r="X61" s="1291"/>
      <c r="Y61" s="1291"/>
      <c r="Z61" s="1291"/>
      <c r="AA61" s="1291"/>
      <c r="AB61" s="1292"/>
      <c r="AC61" s="1291"/>
      <c r="AD61" s="4921"/>
      <c r="AE61" s="4921"/>
      <c r="AF61" s="4921"/>
      <c r="AG61" s="4921"/>
      <c r="AH61" s="4921"/>
      <c r="AI61" s="4921"/>
      <c r="AJ61" s="4921"/>
      <c r="AK61" s="4921"/>
      <c r="AL61" s="4921"/>
      <c r="AM61" s="4922"/>
      <c r="AN61" s="670"/>
      <c r="AP61" s="674"/>
      <c r="AQ61" s="643"/>
      <c r="AR61" s="643"/>
      <c r="AS61" s="643"/>
      <c r="AT61" s="643"/>
      <c r="AU61" s="643"/>
      <c r="AV61" s="643"/>
      <c r="AW61" s="643"/>
      <c r="AX61" s="643"/>
      <c r="AY61" s="643"/>
      <c r="AZ61" s="643"/>
      <c r="BA61" s="643"/>
      <c r="BB61" s="643"/>
      <c r="BC61" s="643"/>
      <c r="BD61" s="643"/>
      <c r="BE61" s="643"/>
      <c r="BF61" s="643"/>
      <c r="BG61" s="643"/>
      <c r="BH61" s="643"/>
      <c r="BI61" s="643"/>
      <c r="BJ61" s="643"/>
      <c r="BK61" s="643"/>
      <c r="BL61" s="643"/>
      <c r="BM61" s="643"/>
      <c r="BN61" s="643"/>
      <c r="BO61" s="643"/>
      <c r="BP61" s="643"/>
      <c r="BQ61" s="643"/>
      <c r="BR61" s="643"/>
      <c r="BS61" s="643"/>
    </row>
    <row r="62" spans="1:76" ht="13.5" customHeight="1">
      <c r="A62" s="1245"/>
      <c r="B62" s="1692" t="s">
        <v>2054</v>
      </c>
      <c r="C62" s="1692"/>
      <c r="D62" s="1692"/>
      <c r="E62" s="1692"/>
      <c r="F62" s="1692"/>
      <c r="G62" s="1692"/>
      <c r="H62" s="1692"/>
      <c r="I62" s="1692"/>
      <c r="J62" s="1692"/>
      <c r="K62" s="1692"/>
      <c r="L62" s="1692"/>
      <c r="M62" s="1692"/>
      <c r="N62" s="1692"/>
      <c r="O62" s="1692"/>
      <c r="P62" s="1692"/>
      <c r="Q62" s="362"/>
      <c r="R62" s="362"/>
      <c r="S62" s="362"/>
      <c r="T62" s="362"/>
      <c r="U62" s="362"/>
      <c r="V62" s="362"/>
      <c r="W62" s="362"/>
      <c r="X62" s="362"/>
      <c r="Y62" s="1692"/>
      <c r="Z62" s="1692"/>
      <c r="AA62" s="1692"/>
      <c r="AB62" s="1693"/>
      <c r="AC62" s="1597"/>
      <c r="AD62" s="1293"/>
      <c r="AE62" s="1293"/>
      <c r="AF62" s="1293"/>
      <c r="AG62" s="1293"/>
      <c r="AH62" s="1293"/>
      <c r="AI62" s="1293"/>
      <c r="AJ62" s="1293"/>
      <c r="AK62" s="1294"/>
      <c r="AL62" s="1294"/>
      <c r="AM62" s="1274"/>
      <c r="AN62" s="670"/>
      <c r="AP62" s="674"/>
      <c r="AQ62" s="643"/>
      <c r="AR62" s="643"/>
      <c r="AS62" s="643"/>
      <c r="AT62" s="643"/>
      <c r="AU62" s="643"/>
      <c r="AV62" s="643"/>
      <c r="AW62" s="643"/>
      <c r="AX62" s="643"/>
      <c r="AY62" s="643"/>
      <c r="AZ62" s="643"/>
      <c r="BA62" s="643"/>
      <c r="BB62" s="643"/>
      <c r="BC62" s="643"/>
      <c r="BD62" s="643"/>
      <c r="BE62" s="643"/>
      <c r="BF62" s="643"/>
      <c r="BG62" s="643"/>
      <c r="BH62" s="643"/>
      <c r="BI62" s="643"/>
      <c r="BJ62" s="643"/>
      <c r="BK62" s="643"/>
      <c r="BL62" s="643"/>
      <c r="BM62" s="643"/>
      <c r="BN62" s="643"/>
      <c r="BO62" s="643"/>
      <c r="BP62" s="643"/>
      <c r="BQ62" s="643"/>
      <c r="BR62" s="643"/>
      <c r="BS62" s="643"/>
    </row>
    <row r="63" spans="1:76" ht="13.5" customHeight="1">
      <c r="A63" s="1245"/>
      <c r="B63" s="1637"/>
      <c r="C63" s="1638"/>
      <c r="D63" s="1638"/>
      <c r="E63" s="1638"/>
      <c r="F63" s="1638"/>
      <c r="G63" s="1637"/>
      <c r="H63" s="1637"/>
      <c r="I63" s="1637"/>
      <c r="J63" s="1637"/>
      <c r="K63" s="1637"/>
      <c r="L63" s="1637"/>
      <c r="M63" s="1637"/>
      <c r="N63" s="1637"/>
      <c r="O63" s="1637"/>
      <c r="P63" s="1637"/>
      <c r="Q63" s="1637"/>
      <c r="R63" s="1637"/>
      <c r="S63" s="1639"/>
      <c r="T63" s="1639"/>
      <c r="U63" s="1637"/>
      <c r="V63" s="1639"/>
      <c r="W63" s="1639"/>
      <c r="X63" s="1637"/>
      <c r="Y63" s="1640"/>
      <c r="Z63" s="1640"/>
      <c r="AA63" s="1640"/>
      <c r="AB63" s="1641"/>
      <c r="AC63" s="927"/>
      <c r="AD63" s="927"/>
      <c r="AE63" s="927"/>
      <c r="AF63" s="927"/>
      <c r="AG63" s="927"/>
      <c r="AH63" s="927"/>
      <c r="AI63" s="927"/>
      <c r="AJ63" s="927"/>
      <c r="AK63" s="927"/>
      <c r="AL63" s="362"/>
      <c r="AM63" s="1295"/>
      <c r="AN63" s="670"/>
      <c r="AO63" s="720"/>
      <c r="AQ63" s="643"/>
      <c r="AR63" s="643"/>
      <c r="AS63" s="643"/>
      <c r="AT63" s="643"/>
      <c r="AU63" s="643"/>
      <c r="AV63" s="643"/>
      <c r="AW63" s="643"/>
      <c r="AX63" s="643"/>
      <c r="AY63" s="643"/>
      <c r="AZ63" s="643"/>
      <c r="BA63" s="643"/>
      <c r="BB63" s="643"/>
      <c r="BC63" s="643"/>
      <c r="BD63" s="643"/>
      <c r="BE63" s="643"/>
      <c r="BF63" s="643"/>
      <c r="BG63" s="643"/>
      <c r="BH63" s="643"/>
      <c r="BI63" s="643"/>
      <c r="BJ63" s="643"/>
      <c r="BK63" s="643"/>
      <c r="BL63" s="643"/>
      <c r="BM63" s="643"/>
      <c r="BN63" s="643"/>
      <c r="BO63" s="643"/>
      <c r="BP63" s="643"/>
      <c r="BQ63" s="643"/>
      <c r="BR63" s="643"/>
      <c r="BS63" s="643"/>
    </row>
    <row r="64" spans="1:76" ht="13.5" customHeight="1">
      <c r="A64" s="38"/>
      <c r="B64" s="1623"/>
      <c r="C64" s="1623"/>
      <c r="D64" s="1623"/>
      <c r="E64" s="1623"/>
      <c r="F64" s="1623"/>
      <c r="G64" s="1623"/>
      <c r="H64" s="1623"/>
      <c r="I64" s="1623"/>
      <c r="J64" s="1623"/>
      <c r="K64" s="1623"/>
      <c r="L64" s="1623"/>
      <c r="M64" s="1623"/>
      <c r="N64" s="1623"/>
      <c r="O64" s="1623"/>
      <c r="P64" s="1623"/>
      <c r="Q64" s="1623"/>
      <c r="R64" s="1623"/>
      <c r="S64" s="1623"/>
      <c r="T64" s="1623"/>
      <c r="U64" s="1623"/>
      <c r="V64" s="1623"/>
      <c r="W64" s="1623"/>
      <c r="X64" s="1623"/>
      <c r="Y64" s="1623"/>
      <c r="Z64" s="1623"/>
      <c r="AA64" s="1623"/>
      <c r="AB64" s="1642"/>
      <c r="AM64" s="70"/>
      <c r="AN64" s="942"/>
    </row>
    <row r="65" spans="1:40" ht="13.5" customHeight="1" thickBot="1">
      <c r="A65" s="149"/>
      <c r="B65" s="75"/>
      <c r="C65" s="75"/>
      <c r="D65" s="75"/>
      <c r="E65" s="75"/>
      <c r="F65" s="75"/>
      <c r="G65" s="75"/>
      <c r="H65" s="75"/>
      <c r="I65" s="75"/>
      <c r="J65" s="75"/>
      <c r="K65" s="75"/>
      <c r="L65" s="75"/>
      <c r="M65" s="75"/>
      <c r="N65" s="75"/>
      <c r="O65" s="75"/>
      <c r="P65" s="75"/>
      <c r="Q65" s="75"/>
      <c r="R65" s="75"/>
      <c r="S65" s="75"/>
      <c r="T65" s="75"/>
      <c r="U65" s="75"/>
      <c r="V65" s="75"/>
      <c r="W65" s="75"/>
      <c r="X65" s="75"/>
      <c r="Y65" s="75"/>
      <c r="Z65" s="75"/>
      <c r="AA65" s="75"/>
      <c r="AB65" s="75"/>
      <c r="AC65" s="152"/>
      <c r="AD65" s="75"/>
      <c r="AE65" s="75"/>
      <c r="AF65" s="75"/>
      <c r="AG65" s="75"/>
      <c r="AH65" s="75"/>
      <c r="AI65" s="75"/>
      <c r="AJ65" s="75"/>
      <c r="AK65" s="75"/>
      <c r="AL65" s="75"/>
      <c r="AM65" s="153"/>
      <c r="AN65" s="942"/>
    </row>
  </sheetData>
  <mergeCells count="85">
    <mergeCell ref="A1:AM1"/>
    <mergeCell ref="AP1:AT1"/>
    <mergeCell ref="A3:AB3"/>
    <mergeCell ref="AC3:AM3"/>
    <mergeCell ref="AQ4:BT5"/>
    <mergeCell ref="D5:I5"/>
    <mergeCell ref="J5:V5"/>
    <mergeCell ref="W5:AK5"/>
    <mergeCell ref="AQ6:BS21"/>
    <mergeCell ref="D7:I7"/>
    <mergeCell ref="M7:N7"/>
    <mergeCell ref="R7:S7"/>
    <mergeCell ref="U7:V7"/>
    <mergeCell ref="D8:I9"/>
    <mergeCell ref="M8:N8"/>
    <mergeCell ref="R8:S8"/>
    <mergeCell ref="U8:V8"/>
    <mergeCell ref="X12:AK13"/>
    <mergeCell ref="AD21:AM26"/>
    <mergeCell ref="D22:Z25"/>
    <mergeCell ref="AQ22:BS31"/>
    <mergeCell ref="AD29:AM36"/>
    <mergeCell ref="O31:P31"/>
    <mergeCell ref="Q31:R31"/>
    <mergeCell ref="B10:C13"/>
    <mergeCell ref="D10:I10"/>
    <mergeCell ref="M10:N10"/>
    <mergeCell ref="R10:S10"/>
    <mergeCell ref="U10:V10"/>
    <mergeCell ref="D11:I13"/>
    <mergeCell ref="J11:V13"/>
    <mergeCell ref="B6:C9"/>
    <mergeCell ref="D6:I6"/>
    <mergeCell ref="M6:N6"/>
    <mergeCell ref="R6:S6"/>
    <mergeCell ref="U6:V6"/>
    <mergeCell ref="AD44:AM49"/>
    <mergeCell ref="B14:C14"/>
    <mergeCell ref="D14:O14"/>
    <mergeCell ref="P14:AL14"/>
    <mergeCell ref="D17:O17"/>
    <mergeCell ref="P17:AL17"/>
    <mergeCell ref="B15:C18"/>
    <mergeCell ref="D15:O15"/>
    <mergeCell ref="P15:AL15"/>
    <mergeCell ref="D16:O16"/>
    <mergeCell ref="P16:AL16"/>
    <mergeCell ref="D18:O18"/>
    <mergeCell ref="P18:AL18"/>
    <mergeCell ref="AD37:AM38"/>
    <mergeCell ref="B39:AB39"/>
    <mergeCell ref="AD39:AM40"/>
    <mergeCell ref="AQ40:BS42"/>
    <mergeCell ref="O43:Y43"/>
    <mergeCell ref="T31:U31"/>
    <mergeCell ref="W31:X31"/>
    <mergeCell ref="AQ32:BS35"/>
    <mergeCell ref="V33:W33"/>
    <mergeCell ref="F33:J33"/>
    <mergeCell ref="K33:M33"/>
    <mergeCell ref="N33:O33"/>
    <mergeCell ref="Q33:R33"/>
    <mergeCell ref="T33:U33"/>
    <mergeCell ref="C55:K55"/>
    <mergeCell ref="L55:P55"/>
    <mergeCell ref="Q55:AB55"/>
    <mergeCell ref="AC55:AD55"/>
    <mergeCell ref="AE55:AL55"/>
    <mergeCell ref="C53:K54"/>
    <mergeCell ref="L53:P54"/>
    <mergeCell ref="Q53:AB54"/>
    <mergeCell ref="AC53:AD54"/>
    <mergeCell ref="AE53:AL54"/>
    <mergeCell ref="AC56:AD56"/>
    <mergeCell ref="AE56:AL56"/>
    <mergeCell ref="AD58:AM61"/>
    <mergeCell ref="J59:O59"/>
    <mergeCell ref="P59:S59"/>
    <mergeCell ref="T59:Z59"/>
    <mergeCell ref="J60:O60"/>
    <mergeCell ref="P60:S60"/>
    <mergeCell ref="T60:Z60"/>
    <mergeCell ref="C56:K56"/>
    <mergeCell ref="L56:P56"/>
    <mergeCell ref="Q56:AB56"/>
  </mergeCells>
  <phoneticPr fontId="4"/>
  <dataValidations count="3">
    <dataValidation type="list" allowBlank="1" showInputMessage="1" showErrorMessage="1" sqref="Q55:AB56">
      <formula1>"　,入園時に徴収,年度当初に徴収,毎月の保育料に上乗せ徴収"</formula1>
    </dataValidation>
    <dataValidation type="list" allowBlank="1" showInputMessage="1" showErrorMessage="1" sqref="AC55:AD56">
      <formula1>"　,有,無"</formula1>
    </dataValidation>
    <dataValidation type="list" allowBlank="1" showInputMessage="1" showErrorMessage="1" sqref="K33:M33 O31:P31">
      <formula1>"平成,令和"</formula1>
    </dataValidation>
  </dataValidations>
  <hyperlinks>
    <hyperlink ref="AP1:AT1" location="'目次（幼保）'!A1" display="目次に戻る"/>
  </hyperlinks>
  <printOptions horizontalCentered="1"/>
  <pageMargins left="0.70866141732283472" right="0.31496062992125984" top="0.39370078740157483" bottom="0.39370078740157483" header="0" footer="0"/>
  <pageSetup paperSize="9" scale="95" orientation="portrait" r:id="rId1"/>
  <headerFooter alignWithMargins="0"/>
  <colBreaks count="1" manualBreakCount="1">
    <brk id="40" max="67" man="1"/>
  </colBreaks>
  <drawing r:id="rId2"/>
  <legacyDrawing r:id="rId3"/>
  <mc:AlternateContent xmlns:mc="http://schemas.openxmlformats.org/markup-compatibility/2006">
    <mc:Choice Requires="x14">
      <controls>
        <mc:AlternateContent xmlns:mc="http://schemas.openxmlformats.org/markup-compatibility/2006">
          <mc:Choice Requires="x14">
            <control shapeId="1434625" r:id="rId4" name="Check Box 1">
              <controlPr defaultSize="0" autoFill="0" autoLine="0" autoPict="0" altText="ない">
                <anchor moveWithCells="1">
                  <from>
                    <xdr:col>18</xdr:col>
                    <xdr:colOff>0</xdr:colOff>
                    <xdr:row>28</xdr:row>
                    <xdr:rowOff>0</xdr:rowOff>
                  </from>
                  <to>
                    <xdr:col>20</xdr:col>
                    <xdr:colOff>123825</xdr:colOff>
                    <xdr:row>29</xdr:row>
                    <xdr:rowOff>38100</xdr:rowOff>
                  </to>
                </anchor>
              </controlPr>
            </control>
          </mc:Choice>
        </mc:AlternateContent>
        <mc:AlternateContent xmlns:mc="http://schemas.openxmlformats.org/markup-compatibility/2006">
          <mc:Choice Requires="x14">
            <control shapeId="1434626" r:id="rId5" name="Check Box 2">
              <controlPr defaultSize="0" autoFill="0" autoLine="0" autoPict="0" altText="ない">
                <anchor moveWithCells="1">
                  <from>
                    <xdr:col>21</xdr:col>
                    <xdr:colOff>104775</xdr:colOff>
                    <xdr:row>28</xdr:row>
                    <xdr:rowOff>0</xdr:rowOff>
                  </from>
                  <to>
                    <xdr:col>24</xdr:col>
                    <xdr:colOff>47625</xdr:colOff>
                    <xdr:row>29</xdr:row>
                    <xdr:rowOff>38100</xdr:rowOff>
                  </to>
                </anchor>
              </controlPr>
            </control>
          </mc:Choice>
        </mc:AlternateContent>
        <mc:AlternateContent xmlns:mc="http://schemas.openxmlformats.org/markup-compatibility/2006">
          <mc:Choice Requires="x14">
            <control shapeId="1434627" r:id="rId6" name="Check Box 3">
              <controlPr defaultSize="0" autoFill="0" autoLine="0" autoPict="0" altText="全出勤_x000a_">
                <anchor moveWithCells="1">
                  <from>
                    <xdr:col>22</xdr:col>
                    <xdr:colOff>57150</xdr:colOff>
                    <xdr:row>5</xdr:row>
                    <xdr:rowOff>19050</xdr:rowOff>
                  </from>
                  <to>
                    <xdr:col>26</xdr:col>
                    <xdr:colOff>28575</xdr:colOff>
                    <xdr:row>6</xdr:row>
                    <xdr:rowOff>9525</xdr:rowOff>
                  </to>
                </anchor>
              </controlPr>
            </control>
          </mc:Choice>
        </mc:AlternateContent>
        <mc:AlternateContent xmlns:mc="http://schemas.openxmlformats.org/markup-compatibility/2006">
          <mc:Choice Requires="x14">
            <control shapeId="1434628" r:id="rId7" name="Check Box 4">
              <controlPr defaultSize="0" autoFill="0" autoLine="0" autoPict="0" altText="全出勤_x000a_">
                <anchor moveWithCells="1">
                  <from>
                    <xdr:col>29</xdr:col>
                    <xdr:colOff>0</xdr:colOff>
                    <xdr:row>5</xdr:row>
                    <xdr:rowOff>19050</xdr:rowOff>
                  </from>
                  <to>
                    <xdr:col>32</xdr:col>
                    <xdr:colOff>142875</xdr:colOff>
                    <xdr:row>6</xdr:row>
                    <xdr:rowOff>9525</xdr:rowOff>
                  </to>
                </anchor>
              </controlPr>
            </control>
          </mc:Choice>
        </mc:AlternateContent>
        <mc:AlternateContent xmlns:mc="http://schemas.openxmlformats.org/markup-compatibility/2006">
          <mc:Choice Requires="x14">
            <control shapeId="1434629" r:id="rId8" name="Check Box 5">
              <controlPr defaultSize="0" autoFill="0" autoLine="0" autoPict="0" altText="全出勤_x000a_">
                <anchor moveWithCells="1">
                  <from>
                    <xdr:col>34</xdr:col>
                    <xdr:colOff>0</xdr:colOff>
                    <xdr:row>5</xdr:row>
                    <xdr:rowOff>19050</xdr:rowOff>
                  </from>
                  <to>
                    <xdr:col>37</xdr:col>
                    <xdr:colOff>142875</xdr:colOff>
                    <xdr:row>6</xdr:row>
                    <xdr:rowOff>9525</xdr:rowOff>
                  </to>
                </anchor>
              </controlPr>
            </control>
          </mc:Choice>
        </mc:AlternateContent>
        <mc:AlternateContent xmlns:mc="http://schemas.openxmlformats.org/markup-compatibility/2006">
          <mc:Choice Requires="x14">
            <control shapeId="1434630" r:id="rId9" name="Check Box 6">
              <controlPr defaultSize="0" autoFill="0" autoLine="0" autoPict="0" altText="全出勤_x000a_">
                <anchor moveWithCells="1">
                  <from>
                    <xdr:col>22</xdr:col>
                    <xdr:colOff>57150</xdr:colOff>
                    <xdr:row>6</xdr:row>
                    <xdr:rowOff>19050</xdr:rowOff>
                  </from>
                  <to>
                    <xdr:col>26</xdr:col>
                    <xdr:colOff>28575</xdr:colOff>
                    <xdr:row>7</xdr:row>
                    <xdr:rowOff>9525</xdr:rowOff>
                  </to>
                </anchor>
              </controlPr>
            </control>
          </mc:Choice>
        </mc:AlternateContent>
        <mc:AlternateContent xmlns:mc="http://schemas.openxmlformats.org/markup-compatibility/2006">
          <mc:Choice Requires="x14">
            <control shapeId="1434631" r:id="rId10" name="Check Box 7">
              <controlPr defaultSize="0" autoFill="0" autoLine="0" autoPict="0" altText="全出勤_x000a_">
                <anchor moveWithCells="1">
                  <from>
                    <xdr:col>29</xdr:col>
                    <xdr:colOff>0</xdr:colOff>
                    <xdr:row>6</xdr:row>
                    <xdr:rowOff>19050</xdr:rowOff>
                  </from>
                  <to>
                    <xdr:col>32</xdr:col>
                    <xdr:colOff>142875</xdr:colOff>
                    <xdr:row>7</xdr:row>
                    <xdr:rowOff>9525</xdr:rowOff>
                  </to>
                </anchor>
              </controlPr>
            </control>
          </mc:Choice>
        </mc:AlternateContent>
        <mc:AlternateContent xmlns:mc="http://schemas.openxmlformats.org/markup-compatibility/2006">
          <mc:Choice Requires="x14">
            <control shapeId="1434632" r:id="rId11" name="Check Box 8">
              <controlPr defaultSize="0" autoFill="0" autoLine="0" autoPict="0" altText="全出勤_x000a_">
                <anchor moveWithCells="1">
                  <from>
                    <xdr:col>34</xdr:col>
                    <xdr:colOff>0</xdr:colOff>
                    <xdr:row>6</xdr:row>
                    <xdr:rowOff>19050</xdr:rowOff>
                  </from>
                  <to>
                    <xdr:col>37</xdr:col>
                    <xdr:colOff>142875</xdr:colOff>
                    <xdr:row>7</xdr:row>
                    <xdr:rowOff>9525</xdr:rowOff>
                  </to>
                </anchor>
              </controlPr>
            </control>
          </mc:Choice>
        </mc:AlternateContent>
        <mc:AlternateContent xmlns:mc="http://schemas.openxmlformats.org/markup-compatibility/2006">
          <mc:Choice Requires="x14">
            <control shapeId="1434633" r:id="rId12" name="Check Box 9">
              <controlPr defaultSize="0" autoFill="0" autoLine="0" autoPict="0" altText="全出勤_x000a_">
                <anchor moveWithCells="1">
                  <from>
                    <xdr:col>22</xdr:col>
                    <xdr:colOff>57150</xdr:colOff>
                    <xdr:row>7</xdr:row>
                    <xdr:rowOff>19050</xdr:rowOff>
                  </from>
                  <to>
                    <xdr:col>26</xdr:col>
                    <xdr:colOff>28575</xdr:colOff>
                    <xdr:row>8</xdr:row>
                    <xdr:rowOff>9525</xdr:rowOff>
                  </to>
                </anchor>
              </controlPr>
            </control>
          </mc:Choice>
        </mc:AlternateContent>
        <mc:AlternateContent xmlns:mc="http://schemas.openxmlformats.org/markup-compatibility/2006">
          <mc:Choice Requires="x14">
            <control shapeId="1434634" r:id="rId13" name="Check Box 10">
              <controlPr defaultSize="0" autoFill="0" autoLine="0" autoPict="0" altText="全出勤_x000a_">
                <anchor moveWithCells="1">
                  <from>
                    <xdr:col>29</xdr:col>
                    <xdr:colOff>0</xdr:colOff>
                    <xdr:row>7</xdr:row>
                    <xdr:rowOff>19050</xdr:rowOff>
                  </from>
                  <to>
                    <xdr:col>32</xdr:col>
                    <xdr:colOff>142875</xdr:colOff>
                    <xdr:row>8</xdr:row>
                    <xdr:rowOff>9525</xdr:rowOff>
                  </to>
                </anchor>
              </controlPr>
            </control>
          </mc:Choice>
        </mc:AlternateContent>
        <mc:AlternateContent xmlns:mc="http://schemas.openxmlformats.org/markup-compatibility/2006">
          <mc:Choice Requires="x14">
            <control shapeId="1434635" r:id="rId14" name="Check Box 11">
              <controlPr defaultSize="0" autoFill="0" autoLine="0" autoPict="0" altText="全出勤_x000a_">
                <anchor moveWithCells="1">
                  <from>
                    <xdr:col>34</xdr:col>
                    <xdr:colOff>0</xdr:colOff>
                    <xdr:row>7</xdr:row>
                    <xdr:rowOff>19050</xdr:rowOff>
                  </from>
                  <to>
                    <xdr:col>37</xdr:col>
                    <xdr:colOff>142875</xdr:colOff>
                    <xdr:row>8</xdr:row>
                    <xdr:rowOff>9525</xdr:rowOff>
                  </to>
                </anchor>
              </controlPr>
            </control>
          </mc:Choice>
        </mc:AlternateContent>
        <mc:AlternateContent xmlns:mc="http://schemas.openxmlformats.org/markup-compatibility/2006">
          <mc:Choice Requires="x14">
            <control shapeId="1434636" r:id="rId15" name="Check Box 12">
              <controlPr defaultSize="0" autoFill="0" autoLine="0" autoPict="0" altText="全出勤_x000a_">
                <anchor moveWithCells="1">
                  <from>
                    <xdr:col>22</xdr:col>
                    <xdr:colOff>57150</xdr:colOff>
                    <xdr:row>10</xdr:row>
                    <xdr:rowOff>19050</xdr:rowOff>
                  </from>
                  <to>
                    <xdr:col>26</xdr:col>
                    <xdr:colOff>28575</xdr:colOff>
                    <xdr:row>11</xdr:row>
                    <xdr:rowOff>9525</xdr:rowOff>
                  </to>
                </anchor>
              </controlPr>
            </control>
          </mc:Choice>
        </mc:AlternateContent>
        <mc:AlternateContent xmlns:mc="http://schemas.openxmlformats.org/markup-compatibility/2006">
          <mc:Choice Requires="x14">
            <control shapeId="1434637" r:id="rId16" name="Check Box 13">
              <controlPr defaultSize="0" autoFill="0" autoLine="0" autoPict="0" altText="全出勤_x000a_">
                <anchor moveWithCells="1">
                  <from>
                    <xdr:col>29</xdr:col>
                    <xdr:colOff>0</xdr:colOff>
                    <xdr:row>10</xdr:row>
                    <xdr:rowOff>19050</xdr:rowOff>
                  </from>
                  <to>
                    <xdr:col>32</xdr:col>
                    <xdr:colOff>142875</xdr:colOff>
                    <xdr:row>11</xdr:row>
                    <xdr:rowOff>9525</xdr:rowOff>
                  </to>
                </anchor>
              </controlPr>
            </control>
          </mc:Choice>
        </mc:AlternateContent>
        <mc:AlternateContent xmlns:mc="http://schemas.openxmlformats.org/markup-compatibility/2006">
          <mc:Choice Requires="x14">
            <control shapeId="1434638" r:id="rId17" name="Check Box 14">
              <controlPr defaultSize="0" autoFill="0" autoLine="0" autoPict="0" altText="全出勤_x000a_">
                <anchor moveWithCells="1">
                  <from>
                    <xdr:col>34</xdr:col>
                    <xdr:colOff>0</xdr:colOff>
                    <xdr:row>10</xdr:row>
                    <xdr:rowOff>19050</xdr:rowOff>
                  </from>
                  <to>
                    <xdr:col>37</xdr:col>
                    <xdr:colOff>142875</xdr:colOff>
                    <xdr:row>11</xdr:row>
                    <xdr:rowOff>9525</xdr:rowOff>
                  </to>
                </anchor>
              </controlPr>
            </control>
          </mc:Choice>
        </mc:AlternateContent>
        <mc:AlternateContent xmlns:mc="http://schemas.openxmlformats.org/markup-compatibility/2006">
          <mc:Choice Requires="x14">
            <control shapeId="1434639" r:id="rId18" name="Check Box 15">
              <controlPr defaultSize="0" autoFill="0" autoLine="0" autoPict="0" altText="全出勤_x000a_">
                <anchor moveWithCells="1">
                  <from>
                    <xdr:col>22</xdr:col>
                    <xdr:colOff>57150</xdr:colOff>
                    <xdr:row>9</xdr:row>
                    <xdr:rowOff>19050</xdr:rowOff>
                  </from>
                  <to>
                    <xdr:col>26</xdr:col>
                    <xdr:colOff>28575</xdr:colOff>
                    <xdr:row>10</xdr:row>
                    <xdr:rowOff>9525</xdr:rowOff>
                  </to>
                </anchor>
              </controlPr>
            </control>
          </mc:Choice>
        </mc:AlternateContent>
        <mc:AlternateContent xmlns:mc="http://schemas.openxmlformats.org/markup-compatibility/2006">
          <mc:Choice Requires="x14">
            <control shapeId="1434640" r:id="rId19" name="Check Box 16">
              <controlPr defaultSize="0" autoFill="0" autoLine="0" autoPict="0" altText="全出勤_x000a_">
                <anchor moveWithCells="1">
                  <from>
                    <xdr:col>29</xdr:col>
                    <xdr:colOff>0</xdr:colOff>
                    <xdr:row>9</xdr:row>
                    <xdr:rowOff>19050</xdr:rowOff>
                  </from>
                  <to>
                    <xdr:col>32</xdr:col>
                    <xdr:colOff>142875</xdr:colOff>
                    <xdr:row>10</xdr:row>
                    <xdr:rowOff>9525</xdr:rowOff>
                  </to>
                </anchor>
              </controlPr>
            </control>
          </mc:Choice>
        </mc:AlternateContent>
        <mc:AlternateContent xmlns:mc="http://schemas.openxmlformats.org/markup-compatibility/2006">
          <mc:Choice Requires="x14">
            <control shapeId="1434641" r:id="rId20" name="Check Box 17">
              <controlPr defaultSize="0" autoFill="0" autoLine="0" autoPict="0" altText="全出勤_x000a_">
                <anchor moveWithCells="1">
                  <from>
                    <xdr:col>34</xdr:col>
                    <xdr:colOff>0</xdr:colOff>
                    <xdr:row>9</xdr:row>
                    <xdr:rowOff>19050</xdr:rowOff>
                  </from>
                  <to>
                    <xdr:col>37</xdr:col>
                    <xdr:colOff>142875</xdr:colOff>
                    <xdr:row>10</xdr:row>
                    <xdr:rowOff>9525</xdr:rowOff>
                  </to>
                </anchor>
              </controlPr>
            </control>
          </mc:Choice>
        </mc:AlternateContent>
        <mc:AlternateContent xmlns:mc="http://schemas.openxmlformats.org/markup-compatibility/2006">
          <mc:Choice Requires="x14">
            <control shapeId="1434642" r:id="rId21" name="Check Box 18">
              <controlPr defaultSize="0" autoFill="0" autoLine="0" autoPict="0" altText="ない">
                <anchor moveWithCells="1">
                  <from>
                    <xdr:col>19</xdr:col>
                    <xdr:colOff>85725</xdr:colOff>
                    <xdr:row>36</xdr:row>
                    <xdr:rowOff>28575</xdr:rowOff>
                  </from>
                  <to>
                    <xdr:col>23</xdr:col>
                    <xdr:colOff>142875</xdr:colOff>
                    <xdr:row>37</xdr:row>
                    <xdr:rowOff>66675</xdr:rowOff>
                  </to>
                </anchor>
              </controlPr>
            </control>
          </mc:Choice>
        </mc:AlternateContent>
        <mc:AlternateContent xmlns:mc="http://schemas.openxmlformats.org/markup-compatibility/2006">
          <mc:Choice Requires="x14">
            <control shapeId="1434643" r:id="rId22" name="Check Box 19">
              <controlPr defaultSize="0" autoFill="0" autoLine="0" autoPict="0" altText="ない">
                <anchor moveWithCells="1">
                  <from>
                    <xdr:col>24</xdr:col>
                    <xdr:colOff>28575</xdr:colOff>
                    <xdr:row>36</xdr:row>
                    <xdr:rowOff>28575</xdr:rowOff>
                  </from>
                  <to>
                    <xdr:col>28</xdr:col>
                    <xdr:colOff>85725</xdr:colOff>
                    <xdr:row>37</xdr:row>
                    <xdr:rowOff>66675</xdr:rowOff>
                  </to>
                </anchor>
              </controlPr>
            </control>
          </mc:Choice>
        </mc:AlternateContent>
        <mc:AlternateContent xmlns:mc="http://schemas.openxmlformats.org/markup-compatibility/2006">
          <mc:Choice Requires="x14">
            <control shapeId="1434644" r:id="rId23" name="Check Box 20">
              <controlPr defaultSize="0" autoFill="0" autoLine="0" autoPict="0">
                <anchor moveWithCells="1">
                  <from>
                    <xdr:col>2</xdr:col>
                    <xdr:colOff>57150</xdr:colOff>
                    <xdr:row>31</xdr:row>
                    <xdr:rowOff>123825</xdr:rowOff>
                  </from>
                  <to>
                    <xdr:col>5</xdr:col>
                    <xdr:colOff>152400</xdr:colOff>
                    <xdr:row>33</xdr:row>
                    <xdr:rowOff>66675</xdr:rowOff>
                  </to>
                </anchor>
              </controlPr>
            </control>
          </mc:Choice>
        </mc:AlternateContent>
        <mc:AlternateContent xmlns:mc="http://schemas.openxmlformats.org/markup-compatibility/2006">
          <mc:Choice Requires="x14">
            <control shapeId="1434645" r:id="rId24" name="Check Box 21">
              <controlPr defaultSize="0" autoFill="0" autoLine="0" autoPict="0">
                <anchor moveWithCells="1">
                  <from>
                    <xdr:col>24</xdr:col>
                    <xdr:colOff>47625</xdr:colOff>
                    <xdr:row>31</xdr:row>
                    <xdr:rowOff>123825</xdr:rowOff>
                  </from>
                  <to>
                    <xdr:col>28</xdr:col>
                    <xdr:colOff>47625</xdr:colOff>
                    <xdr:row>33</xdr:row>
                    <xdr:rowOff>66675</xdr:rowOff>
                  </to>
                </anchor>
              </controlPr>
            </control>
          </mc:Choice>
        </mc:AlternateContent>
        <mc:AlternateContent xmlns:mc="http://schemas.openxmlformats.org/markup-compatibility/2006">
          <mc:Choice Requires="x14">
            <control shapeId="1434646" r:id="rId25" name="Check Box 22">
              <controlPr defaultSize="0" autoFill="0" autoLine="0" autoPict="0">
                <anchor moveWithCells="1">
                  <from>
                    <xdr:col>2</xdr:col>
                    <xdr:colOff>38100</xdr:colOff>
                    <xdr:row>40</xdr:row>
                    <xdr:rowOff>47625</xdr:rowOff>
                  </from>
                  <to>
                    <xdr:col>9</xdr:col>
                    <xdr:colOff>9525</xdr:colOff>
                    <xdr:row>41</xdr:row>
                    <xdr:rowOff>47625</xdr:rowOff>
                  </to>
                </anchor>
              </controlPr>
            </control>
          </mc:Choice>
        </mc:AlternateContent>
        <mc:AlternateContent xmlns:mc="http://schemas.openxmlformats.org/markup-compatibility/2006">
          <mc:Choice Requires="x14">
            <control shapeId="1434647" r:id="rId26" name="Check Box 23">
              <controlPr defaultSize="0" autoFill="0" autoLine="0" autoPict="0">
                <anchor moveWithCells="1">
                  <from>
                    <xdr:col>15</xdr:col>
                    <xdr:colOff>171450</xdr:colOff>
                    <xdr:row>40</xdr:row>
                    <xdr:rowOff>47625</xdr:rowOff>
                  </from>
                  <to>
                    <xdr:col>24</xdr:col>
                    <xdr:colOff>28575</xdr:colOff>
                    <xdr:row>41</xdr:row>
                    <xdr:rowOff>57150</xdr:rowOff>
                  </to>
                </anchor>
              </controlPr>
            </control>
          </mc:Choice>
        </mc:AlternateContent>
        <mc:AlternateContent xmlns:mc="http://schemas.openxmlformats.org/markup-compatibility/2006">
          <mc:Choice Requires="x14">
            <control shapeId="1434648" r:id="rId27" name="Check Box 24">
              <controlPr defaultSize="0" autoFill="0" autoLine="0" autoPict="0">
                <anchor moveWithCells="1">
                  <from>
                    <xdr:col>9</xdr:col>
                    <xdr:colOff>123825</xdr:colOff>
                    <xdr:row>40</xdr:row>
                    <xdr:rowOff>38100</xdr:rowOff>
                  </from>
                  <to>
                    <xdr:col>14</xdr:col>
                    <xdr:colOff>152400</xdr:colOff>
                    <xdr:row>41</xdr:row>
                    <xdr:rowOff>47625</xdr:rowOff>
                  </to>
                </anchor>
              </controlPr>
            </control>
          </mc:Choice>
        </mc:AlternateContent>
        <mc:AlternateContent xmlns:mc="http://schemas.openxmlformats.org/markup-compatibility/2006">
          <mc:Choice Requires="x14">
            <control shapeId="1434649" r:id="rId28" name="Check Box 25">
              <controlPr defaultSize="0" autoFill="0" autoLine="0" autoPict="0">
                <anchor moveWithCells="1">
                  <from>
                    <xdr:col>2</xdr:col>
                    <xdr:colOff>38100</xdr:colOff>
                    <xdr:row>41</xdr:row>
                    <xdr:rowOff>85725</xdr:rowOff>
                  </from>
                  <to>
                    <xdr:col>9</xdr:col>
                    <xdr:colOff>104775</xdr:colOff>
                    <xdr:row>42</xdr:row>
                    <xdr:rowOff>76200</xdr:rowOff>
                  </to>
                </anchor>
              </controlPr>
            </control>
          </mc:Choice>
        </mc:AlternateContent>
        <mc:AlternateContent xmlns:mc="http://schemas.openxmlformats.org/markup-compatibility/2006">
          <mc:Choice Requires="x14">
            <control shapeId="1434650" r:id="rId29" name="Check Box 26">
              <controlPr defaultSize="0" autoFill="0" autoLine="0" autoPict="0">
                <anchor moveWithCells="1">
                  <from>
                    <xdr:col>9</xdr:col>
                    <xdr:colOff>114300</xdr:colOff>
                    <xdr:row>41</xdr:row>
                    <xdr:rowOff>95250</xdr:rowOff>
                  </from>
                  <to>
                    <xdr:col>19</xdr:col>
                    <xdr:colOff>38100</xdr:colOff>
                    <xdr:row>42</xdr:row>
                    <xdr:rowOff>76200</xdr:rowOff>
                  </to>
                </anchor>
              </controlPr>
            </control>
          </mc:Choice>
        </mc:AlternateContent>
        <mc:AlternateContent xmlns:mc="http://schemas.openxmlformats.org/markup-compatibility/2006">
          <mc:Choice Requires="x14">
            <control shapeId="1434651" r:id="rId30" name="Check Box 27">
              <controlPr defaultSize="0" autoFill="0" autoLine="0" autoPict="0">
                <anchor moveWithCells="1" sizeWithCells="1">
                  <from>
                    <xdr:col>19</xdr:col>
                    <xdr:colOff>85725</xdr:colOff>
                    <xdr:row>43</xdr:row>
                    <xdr:rowOff>9525</xdr:rowOff>
                  </from>
                  <to>
                    <xdr:col>24</xdr:col>
                    <xdr:colOff>66675</xdr:colOff>
                    <xdr:row>44</xdr:row>
                    <xdr:rowOff>9525</xdr:rowOff>
                  </to>
                </anchor>
              </controlPr>
            </control>
          </mc:Choice>
        </mc:AlternateContent>
        <mc:AlternateContent xmlns:mc="http://schemas.openxmlformats.org/markup-compatibility/2006">
          <mc:Choice Requires="x14">
            <control shapeId="1434652" r:id="rId31" name="Check Box 28">
              <controlPr defaultSize="0" autoFill="0" autoLine="0" autoPict="0">
                <anchor moveWithCells="1" sizeWithCells="1">
                  <from>
                    <xdr:col>24</xdr:col>
                    <xdr:colOff>85725</xdr:colOff>
                    <xdr:row>43</xdr:row>
                    <xdr:rowOff>9525</xdr:rowOff>
                  </from>
                  <to>
                    <xdr:col>29</xdr:col>
                    <xdr:colOff>85725</xdr:colOff>
                    <xdr:row>44</xdr:row>
                    <xdr:rowOff>9525</xdr:rowOff>
                  </to>
                </anchor>
              </controlPr>
            </control>
          </mc:Choice>
        </mc:AlternateContent>
        <mc:AlternateContent xmlns:mc="http://schemas.openxmlformats.org/markup-compatibility/2006">
          <mc:Choice Requires="x14">
            <control shapeId="1434653" r:id="rId32" name="Check Box 29">
              <controlPr defaultSize="0" autoFill="0" autoLine="0" autoPict="0">
                <anchor moveWithCells="1" sizeWithCells="1">
                  <from>
                    <xdr:col>10</xdr:col>
                    <xdr:colOff>152400</xdr:colOff>
                    <xdr:row>44</xdr:row>
                    <xdr:rowOff>152400</xdr:rowOff>
                  </from>
                  <to>
                    <xdr:col>12</xdr:col>
                    <xdr:colOff>114300</xdr:colOff>
                    <xdr:row>46</xdr:row>
                    <xdr:rowOff>19050</xdr:rowOff>
                  </to>
                </anchor>
              </controlPr>
            </control>
          </mc:Choice>
        </mc:AlternateContent>
        <mc:AlternateContent xmlns:mc="http://schemas.openxmlformats.org/markup-compatibility/2006">
          <mc:Choice Requires="x14">
            <control shapeId="1434654" r:id="rId33" name="Check Box 30">
              <controlPr defaultSize="0" autoFill="0" autoLine="0" autoPict="0">
                <anchor moveWithCells="1" sizeWithCells="1">
                  <from>
                    <xdr:col>2</xdr:col>
                    <xdr:colOff>161925</xdr:colOff>
                    <xdr:row>44</xdr:row>
                    <xdr:rowOff>152400</xdr:rowOff>
                  </from>
                  <to>
                    <xdr:col>4</xdr:col>
                    <xdr:colOff>123825</xdr:colOff>
                    <xdr:row>46</xdr:row>
                    <xdr:rowOff>19050</xdr:rowOff>
                  </to>
                </anchor>
              </controlPr>
            </control>
          </mc:Choice>
        </mc:AlternateContent>
        <mc:AlternateContent xmlns:mc="http://schemas.openxmlformats.org/markup-compatibility/2006">
          <mc:Choice Requires="x14">
            <control shapeId="1434655" r:id="rId34" name="Check Box 31">
              <controlPr defaultSize="0" autoFill="0" autoLine="0" autoPict="0">
                <anchor moveWithCells="1" sizeWithCells="1">
                  <from>
                    <xdr:col>19</xdr:col>
                    <xdr:colOff>66675</xdr:colOff>
                    <xdr:row>48</xdr:row>
                    <xdr:rowOff>28575</xdr:rowOff>
                  </from>
                  <to>
                    <xdr:col>24</xdr:col>
                    <xdr:colOff>38100</xdr:colOff>
                    <xdr:row>49</xdr:row>
                    <xdr:rowOff>28575</xdr:rowOff>
                  </to>
                </anchor>
              </controlPr>
            </control>
          </mc:Choice>
        </mc:AlternateContent>
        <mc:AlternateContent xmlns:mc="http://schemas.openxmlformats.org/markup-compatibility/2006">
          <mc:Choice Requires="x14">
            <control shapeId="1434656" r:id="rId35" name="Check Box 32">
              <controlPr defaultSize="0" autoFill="0" autoLine="0" autoPict="0">
                <anchor moveWithCells="1" sizeWithCells="1">
                  <from>
                    <xdr:col>24</xdr:col>
                    <xdr:colOff>57150</xdr:colOff>
                    <xdr:row>48</xdr:row>
                    <xdr:rowOff>28575</xdr:rowOff>
                  </from>
                  <to>
                    <xdr:col>29</xdr:col>
                    <xdr:colOff>66675</xdr:colOff>
                    <xdr:row>49</xdr:row>
                    <xdr:rowOff>28575</xdr:rowOff>
                  </to>
                </anchor>
              </controlPr>
            </control>
          </mc:Choice>
        </mc:AlternateContent>
        <mc:AlternateContent xmlns:mc="http://schemas.openxmlformats.org/markup-compatibility/2006">
          <mc:Choice Requires="x14">
            <control shapeId="1434657" r:id="rId36" name="Check Box 33">
              <controlPr defaultSize="0" autoFill="0" autoLine="0" autoPict="0">
                <anchor moveWithCells="1" sizeWithCells="1">
                  <from>
                    <xdr:col>18</xdr:col>
                    <xdr:colOff>114300</xdr:colOff>
                    <xdr:row>61</xdr:row>
                    <xdr:rowOff>104775</xdr:rowOff>
                  </from>
                  <to>
                    <xdr:col>23</xdr:col>
                    <xdr:colOff>38100</xdr:colOff>
                    <xdr:row>63</xdr:row>
                    <xdr:rowOff>104775</xdr:rowOff>
                  </to>
                </anchor>
              </controlPr>
            </control>
          </mc:Choice>
        </mc:AlternateContent>
        <mc:AlternateContent xmlns:mc="http://schemas.openxmlformats.org/markup-compatibility/2006">
          <mc:Choice Requires="x14">
            <control shapeId="1434658" r:id="rId37" name="Check Box 34">
              <controlPr defaultSize="0" autoFill="0" autoLine="0" autoPict="0">
                <anchor moveWithCells="1" sizeWithCells="1">
                  <from>
                    <xdr:col>23</xdr:col>
                    <xdr:colOff>47625</xdr:colOff>
                    <xdr:row>61</xdr:row>
                    <xdr:rowOff>104775</xdr:rowOff>
                  </from>
                  <to>
                    <xdr:col>28</xdr:col>
                    <xdr:colOff>0</xdr:colOff>
                    <xdr:row>63</xdr:row>
                    <xdr:rowOff>104775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F0"/>
  </sheetPr>
  <dimension ref="A1:CF70"/>
  <sheetViews>
    <sheetView showGridLines="0" view="pageBreakPreview" zoomScale="90" zoomScaleNormal="100" zoomScaleSheetLayoutView="90" workbookViewId="0">
      <selection activeCell="A3" sqref="A3:Z3"/>
    </sheetView>
  </sheetViews>
  <sheetFormatPr defaultColWidth="8" defaultRowHeight="12"/>
  <cols>
    <col min="1" max="1" width="1.875" style="37" customWidth="1"/>
    <col min="2" max="12" width="2.375" style="37" customWidth="1"/>
    <col min="13" max="13" width="2.375" style="405" customWidth="1"/>
    <col min="14" max="18" width="2.375" style="37" customWidth="1"/>
    <col min="19" max="19" width="2.375" style="89" customWidth="1"/>
    <col min="20" max="25" width="2.375" style="37" customWidth="1"/>
    <col min="26" max="26" width="8.875" style="37" customWidth="1"/>
    <col min="27" max="27" width="2.375" style="37" customWidth="1"/>
    <col min="28" max="28" width="2" style="37" customWidth="1"/>
    <col min="29" max="35" width="2.375" style="37" customWidth="1"/>
    <col min="36" max="36" width="1.5" style="37" customWidth="1"/>
    <col min="37" max="37" width="2.375" style="37" customWidth="1"/>
    <col min="38" max="38" width="1.375" style="37" customWidth="1"/>
    <col min="39" max="99" width="2.375" style="37" customWidth="1"/>
    <col min="100" max="16384" width="8" style="37"/>
  </cols>
  <sheetData>
    <row r="1" spans="1:69" ht="14.1" customHeight="1">
      <c r="A1" s="3093" t="s">
        <v>812</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676"/>
      <c r="AN1" s="2994" t="s">
        <v>1732</v>
      </c>
      <c r="AO1" s="2994"/>
      <c r="AP1" s="2994"/>
      <c r="AQ1" s="2994"/>
      <c r="AR1" s="2994"/>
    </row>
    <row r="2" spans="1:69" ht="5.0999999999999996" customHeight="1" thickBot="1"/>
    <row r="3" spans="1:69" ht="14.1" customHeight="1">
      <c r="A3" s="5053" t="s">
        <v>311</v>
      </c>
      <c r="B3" s="5054"/>
      <c r="C3" s="5054"/>
      <c r="D3" s="5054"/>
      <c r="E3" s="5054"/>
      <c r="F3" s="5054"/>
      <c r="G3" s="5054"/>
      <c r="H3" s="5054"/>
      <c r="I3" s="5054"/>
      <c r="J3" s="5054"/>
      <c r="K3" s="5054"/>
      <c r="L3" s="5054"/>
      <c r="M3" s="5054"/>
      <c r="N3" s="5054"/>
      <c r="O3" s="5054"/>
      <c r="P3" s="5054"/>
      <c r="Q3" s="5054"/>
      <c r="R3" s="5054"/>
      <c r="S3" s="5054"/>
      <c r="T3" s="5054"/>
      <c r="U3" s="5054"/>
      <c r="V3" s="5054"/>
      <c r="W3" s="5054"/>
      <c r="X3" s="5054"/>
      <c r="Y3" s="5054"/>
      <c r="Z3" s="5054"/>
      <c r="AA3" s="5054" t="s">
        <v>161</v>
      </c>
      <c r="AB3" s="5054"/>
      <c r="AC3" s="5054"/>
      <c r="AD3" s="5054"/>
      <c r="AE3" s="5054"/>
      <c r="AF3" s="5054"/>
      <c r="AG3" s="5054"/>
      <c r="AH3" s="5054"/>
      <c r="AI3" s="5054"/>
      <c r="AJ3" s="5054"/>
      <c r="AK3" s="5054"/>
      <c r="AL3" s="5021"/>
      <c r="AM3" s="130"/>
      <c r="AN3" s="203"/>
    </row>
    <row r="4" spans="1:69" ht="14.1"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3"/>
      <c r="AB4" s="130"/>
      <c r="AC4" s="130"/>
      <c r="AD4" s="130"/>
      <c r="AE4" s="130"/>
      <c r="AF4" s="130"/>
      <c r="AG4" s="130"/>
      <c r="AH4" s="130"/>
      <c r="AI4" s="130"/>
      <c r="AJ4" s="130"/>
      <c r="AK4" s="130"/>
      <c r="AL4" s="1261"/>
      <c r="AM4" s="130"/>
      <c r="AN4" s="203"/>
    </row>
    <row r="5" spans="1:69" ht="13.5" customHeight="1">
      <c r="A5" s="1252"/>
      <c r="B5" s="927" t="s">
        <v>2079</v>
      </c>
      <c r="C5" s="1296"/>
      <c r="D5" s="1296"/>
      <c r="E5" s="1296"/>
      <c r="F5" s="1296"/>
      <c r="G5" s="1296"/>
      <c r="H5" s="1296"/>
      <c r="I5" s="1296"/>
      <c r="J5" s="1296"/>
      <c r="K5" s="1296"/>
      <c r="L5" s="1296"/>
      <c r="M5" s="1296"/>
      <c r="N5" s="1296"/>
      <c r="O5" s="1296"/>
      <c r="P5" s="1296"/>
      <c r="Q5" s="1296"/>
      <c r="R5" s="1296"/>
      <c r="S5" s="1296"/>
      <c r="T5" s="1296"/>
      <c r="U5" s="1296"/>
      <c r="V5" s="1296"/>
      <c r="W5" s="1296"/>
      <c r="X5" s="1296"/>
      <c r="Y5" s="362"/>
      <c r="Z5" s="1297"/>
      <c r="AA5" s="1277" t="s">
        <v>15</v>
      </c>
      <c r="AB5" s="4738" t="s">
        <v>2564</v>
      </c>
      <c r="AC5" s="4738"/>
      <c r="AD5" s="4738"/>
      <c r="AE5" s="4738"/>
      <c r="AF5" s="4738"/>
      <c r="AG5" s="4738"/>
      <c r="AH5" s="4738"/>
      <c r="AI5" s="4738"/>
      <c r="AJ5" s="4738"/>
      <c r="AK5" s="4738"/>
      <c r="AL5" s="70"/>
      <c r="AO5" s="643"/>
      <c r="AP5" s="643"/>
      <c r="AQ5" s="643"/>
      <c r="AR5" s="643"/>
      <c r="AS5" s="643"/>
      <c r="AT5" s="643"/>
      <c r="AU5" s="643"/>
      <c r="AV5" s="643"/>
      <c r="AW5" s="643"/>
      <c r="AX5" s="643"/>
      <c r="AY5" s="643"/>
      <c r="AZ5" s="643"/>
      <c r="BA5" s="643"/>
      <c r="BB5" s="643"/>
      <c r="BC5" s="643"/>
      <c r="BD5" s="643"/>
      <c r="BE5" s="643"/>
      <c r="BF5" s="643"/>
      <c r="BG5" s="643"/>
      <c r="BH5" s="643"/>
      <c r="BI5" s="643"/>
      <c r="BJ5" s="643"/>
      <c r="BK5" s="643"/>
      <c r="BL5" s="643"/>
      <c r="BM5" s="643"/>
      <c r="BN5" s="643"/>
      <c r="BO5" s="643"/>
      <c r="BP5" s="643"/>
      <c r="BQ5" s="643"/>
    </row>
    <row r="6" spans="1:69" ht="13.5" customHeight="1">
      <c r="A6" s="1252"/>
      <c r="B6" s="188"/>
      <c r="C6" s="188" t="s">
        <v>2055</v>
      </c>
      <c r="D6" s="362"/>
      <c r="E6" s="1298"/>
      <c r="F6" s="188"/>
      <c r="G6" s="188"/>
      <c r="H6" s="188"/>
      <c r="I6" s="188"/>
      <c r="J6" s="188"/>
      <c r="K6" s="362"/>
      <c r="L6" s="362"/>
      <c r="M6" s="188"/>
      <c r="N6" s="188"/>
      <c r="O6" s="219"/>
      <c r="P6" s="362"/>
      <c r="Q6" s="362"/>
      <c r="R6" s="1288"/>
      <c r="S6" s="1288"/>
      <c r="T6" s="1288"/>
      <c r="U6" s="1288"/>
      <c r="V6" s="1288"/>
      <c r="W6" s="1288"/>
      <c r="X6" s="1288"/>
      <c r="Y6" s="1288"/>
      <c r="Z6" s="1289"/>
      <c r="AA6" s="1299"/>
      <c r="AB6" s="4738"/>
      <c r="AC6" s="4738"/>
      <c r="AD6" s="4738"/>
      <c r="AE6" s="4738"/>
      <c r="AF6" s="4738"/>
      <c r="AG6" s="4738"/>
      <c r="AH6" s="4738"/>
      <c r="AI6" s="4738"/>
      <c r="AJ6" s="4738"/>
      <c r="AK6" s="4738"/>
      <c r="AL6" s="813"/>
      <c r="AO6" s="643"/>
      <c r="AP6" s="643"/>
      <c r="AQ6" s="643"/>
      <c r="AR6" s="643"/>
      <c r="AS6" s="643"/>
      <c r="AT6" s="643"/>
      <c r="AU6" s="643"/>
      <c r="AV6" s="643"/>
      <c r="AW6" s="643"/>
      <c r="AX6" s="643"/>
      <c r="AY6" s="643"/>
      <c r="AZ6" s="643"/>
      <c r="BA6" s="643"/>
      <c r="BB6" s="643"/>
      <c r="BC6" s="643"/>
      <c r="BD6" s="643"/>
      <c r="BE6" s="643"/>
      <c r="BF6" s="643"/>
      <c r="BG6" s="643"/>
      <c r="BH6" s="643"/>
      <c r="BI6" s="643"/>
      <c r="BJ6" s="643"/>
      <c r="BK6" s="643"/>
      <c r="BL6" s="643"/>
      <c r="BM6" s="643"/>
      <c r="BN6" s="643"/>
      <c r="BO6" s="643"/>
      <c r="BP6" s="643"/>
      <c r="BQ6" s="643"/>
    </row>
    <row r="7" spans="1:69" ht="13.5" customHeight="1">
      <c r="A7" s="1252"/>
      <c r="B7" s="188"/>
      <c r="C7" s="188"/>
      <c r="D7" s="362"/>
      <c r="E7" s="1298"/>
      <c r="F7" s="188"/>
      <c r="G7" s="188"/>
      <c r="H7" s="188"/>
      <c r="I7" s="188"/>
      <c r="J7" s="188"/>
      <c r="K7" s="362"/>
      <c r="L7" s="362"/>
      <c r="M7" s="188"/>
      <c r="N7" s="188"/>
      <c r="O7" s="219"/>
      <c r="P7" s="362"/>
      <c r="Q7" s="362"/>
      <c r="R7" s="1288"/>
      <c r="S7" s="1288"/>
      <c r="T7" s="1288"/>
      <c r="U7" s="1288"/>
      <c r="V7" s="1288"/>
      <c r="W7" s="1288"/>
      <c r="X7" s="1288"/>
      <c r="Y7" s="1288"/>
      <c r="Z7" s="1289"/>
      <c r="AA7" s="1299"/>
      <c r="AB7" s="4738"/>
      <c r="AC7" s="4738"/>
      <c r="AD7" s="4738"/>
      <c r="AE7" s="4738"/>
      <c r="AF7" s="4738"/>
      <c r="AG7" s="4738"/>
      <c r="AH7" s="4738"/>
      <c r="AI7" s="4738"/>
      <c r="AJ7" s="4738"/>
      <c r="AK7" s="4738"/>
      <c r="AL7" s="813"/>
      <c r="AM7" s="674"/>
      <c r="AN7" s="71"/>
      <c r="AO7" s="354"/>
      <c r="AP7" s="354"/>
      <c r="AQ7" s="354"/>
      <c r="AR7" s="354"/>
      <c r="AS7" s="354"/>
      <c r="AT7" s="354"/>
      <c r="AU7" s="354"/>
      <c r="AV7" s="354"/>
      <c r="AW7" s="354"/>
      <c r="AX7" s="354"/>
      <c r="AY7" s="354"/>
      <c r="AZ7" s="354"/>
      <c r="BA7" s="354"/>
      <c r="BB7" s="354"/>
      <c r="BC7" s="354"/>
      <c r="BD7" s="354"/>
      <c r="BE7" s="354"/>
      <c r="BF7" s="354"/>
      <c r="BG7" s="354"/>
      <c r="BH7" s="354"/>
      <c r="BI7" s="354"/>
      <c r="BJ7" s="354"/>
      <c r="BK7" s="354"/>
      <c r="BL7" s="354"/>
      <c r="BM7" s="354"/>
      <c r="BN7" s="354"/>
      <c r="BO7" s="354"/>
      <c r="BP7" s="354"/>
      <c r="BQ7" s="354"/>
    </row>
    <row r="8" spans="1:69" ht="13.5" customHeight="1">
      <c r="A8" s="1252"/>
      <c r="B8" s="927" t="s">
        <v>2045</v>
      </c>
      <c r="C8" s="927"/>
      <c r="D8" s="927"/>
      <c r="E8" s="927"/>
      <c r="F8" s="927"/>
      <c r="G8" s="927"/>
      <c r="H8" s="927"/>
      <c r="I8" s="927"/>
      <c r="J8" s="927"/>
      <c r="K8" s="927"/>
      <c r="L8" s="927"/>
      <c r="M8" s="927"/>
      <c r="N8" s="927"/>
      <c r="O8" s="927"/>
      <c r="P8" s="927"/>
      <c r="Q8" s="362"/>
      <c r="R8" s="362"/>
      <c r="S8" s="362"/>
      <c r="T8" s="362"/>
      <c r="U8" s="362"/>
      <c r="V8" s="362"/>
      <c r="W8" s="362"/>
      <c r="X8" s="362"/>
      <c r="Y8" s="927"/>
      <c r="Z8" s="1300"/>
      <c r="AA8" s="1279"/>
      <c r="AB8" s="4738"/>
      <c r="AC8" s="4738"/>
      <c r="AD8" s="4738"/>
      <c r="AE8" s="4738"/>
      <c r="AF8" s="4738"/>
      <c r="AG8" s="4738"/>
      <c r="AH8" s="4738"/>
      <c r="AI8" s="4738"/>
      <c r="AJ8" s="4738"/>
      <c r="AK8" s="4738"/>
      <c r="AL8" s="813"/>
      <c r="AM8" s="674"/>
      <c r="AO8" s="354"/>
      <c r="AP8" s="354"/>
      <c r="AQ8" s="354"/>
      <c r="AR8" s="354"/>
      <c r="AS8" s="354"/>
      <c r="AT8" s="354"/>
      <c r="AU8" s="354"/>
      <c r="AV8" s="354"/>
      <c r="AW8" s="354"/>
      <c r="AX8" s="354"/>
      <c r="AY8" s="354"/>
      <c r="AZ8" s="354"/>
      <c r="BA8" s="354"/>
      <c r="BB8" s="354"/>
      <c r="BC8" s="354"/>
      <c r="BD8" s="354"/>
      <c r="BE8" s="354"/>
      <c r="BF8" s="354"/>
      <c r="BG8" s="354"/>
      <c r="BH8" s="354"/>
      <c r="BI8" s="354"/>
      <c r="BJ8" s="354"/>
      <c r="BK8" s="354"/>
      <c r="BL8" s="354"/>
      <c r="BM8" s="354"/>
      <c r="BN8" s="354"/>
      <c r="BO8" s="354"/>
      <c r="BP8" s="354"/>
      <c r="BQ8" s="354"/>
    </row>
    <row r="9" spans="1:69" ht="13.5" customHeight="1">
      <c r="A9" s="1252"/>
      <c r="B9" s="927" t="s">
        <v>2056</v>
      </c>
      <c r="C9" s="362"/>
      <c r="D9" s="362"/>
      <c r="E9" s="362"/>
      <c r="F9" s="362"/>
      <c r="G9" s="362"/>
      <c r="H9" s="362"/>
      <c r="I9" s="362"/>
      <c r="J9" s="362"/>
      <c r="K9" s="362"/>
      <c r="L9" s="362"/>
      <c r="M9" s="362"/>
      <c r="N9" s="362"/>
      <c r="O9" s="362"/>
      <c r="P9" s="362"/>
      <c r="Q9" s="362"/>
      <c r="R9" s="362"/>
      <c r="S9" s="362"/>
      <c r="T9" s="362"/>
      <c r="U9" s="362"/>
      <c r="V9" s="362"/>
      <c r="W9" s="362"/>
      <c r="X9" s="362"/>
      <c r="Y9" s="362"/>
      <c r="Z9" s="362"/>
      <c r="AA9" s="1273"/>
      <c r="AB9" s="4738"/>
      <c r="AC9" s="4738"/>
      <c r="AD9" s="4738"/>
      <c r="AE9" s="4738"/>
      <c r="AF9" s="4738"/>
      <c r="AG9" s="4738"/>
      <c r="AH9" s="4738"/>
      <c r="AI9" s="4738"/>
      <c r="AJ9" s="4738"/>
      <c r="AK9" s="4738"/>
      <c r="AL9" s="813"/>
      <c r="AM9" s="67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row>
    <row r="10" spans="1:69" ht="13.5" customHeight="1">
      <c r="A10" s="1252"/>
      <c r="B10" s="927"/>
      <c r="C10" s="5056" t="s">
        <v>2047</v>
      </c>
      <c r="D10" s="5057"/>
      <c r="E10" s="5057"/>
      <c r="F10" s="5057"/>
      <c r="G10" s="5057"/>
      <c r="H10" s="5057"/>
      <c r="I10" s="5057"/>
      <c r="J10" s="5057"/>
      <c r="K10" s="5057"/>
      <c r="L10" s="5057"/>
      <c r="M10" s="5058"/>
      <c r="N10" s="5037" t="s">
        <v>2057</v>
      </c>
      <c r="O10" s="5038"/>
      <c r="P10" s="5038"/>
      <c r="Q10" s="5038"/>
      <c r="R10" s="5038"/>
      <c r="S10" s="5038"/>
      <c r="T10" s="5038"/>
      <c r="U10" s="5038"/>
      <c r="V10" s="5039"/>
      <c r="W10" s="5059" t="s">
        <v>2058</v>
      </c>
      <c r="X10" s="5060"/>
      <c r="Y10" s="5060"/>
      <c r="Z10" s="5060"/>
      <c r="AA10" s="5060"/>
      <c r="AB10" s="5060"/>
      <c r="AC10" s="5060"/>
      <c r="AD10" s="5060"/>
      <c r="AE10" s="5060"/>
      <c r="AF10" s="5060"/>
      <c r="AG10" s="5060"/>
      <c r="AH10" s="5060"/>
      <c r="AI10" s="5061"/>
      <c r="AJ10" s="1273"/>
      <c r="AK10" s="1273"/>
      <c r="AL10" s="813"/>
      <c r="AM10" s="67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row>
    <row r="11" spans="1:69" ht="13.5" customHeight="1">
      <c r="A11" s="1252"/>
      <c r="B11" s="927"/>
      <c r="C11" s="5040"/>
      <c r="D11" s="5041"/>
      <c r="E11" s="5041"/>
      <c r="F11" s="5041"/>
      <c r="G11" s="5041"/>
      <c r="H11" s="5041"/>
      <c r="I11" s="5041"/>
      <c r="J11" s="5041"/>
      <c r="K11" s="5041"/>
      <c r="L11" s="5041"/>
      <c r="M11" s="5041"/>
      <c r="N11" s="5035" t="s">
        <v>195</v>
      </c>
      <c r="O11" s="5036"/>
      <c r="P11" s="5036"/>
      <c r="Q11" s="5036"/>
      <c r="R11" s="4928"/>
      <c r="S11" s="4929"/>
      <c r="T11" s="4929"/>
      <c r="U11" s="4929"/>
      <c r="V11" s="1301" t="s">
        <v>146</v>
      </c>
      <c r="W11" s="5037"/>
      <c r="X11" s="5038"/>
      <c r="Y11" s="5038"/>
      <c r="Z11" s="5038"/>
      <c r="AA11" s="5038"/>
      <c r="AB11" s="5038"/>
      <c r="AC11" s="5038"/>
      <c r="AD11" s="5038"/>
      <c r="AE11" s="5038"/>
      <c r="AF11" s="5038"/>
      <c r="AG11" s="5038"/>
      <c r="AH11" s="5038"/>
      <c r="AI11" s="5039"/>
      <c r="AJ11" s="1273"/>
      <c r="AK11" s="1273"/>
      <c r="AL11" s="813"/>
    </row>
    <row r="12" spans="1:69" ht="13.5" customHeight="1">
      <c r="A12" s="1252"/>
      <c r="B12" s="927"/>
      <c r="C12" s="5040"/>
      <c r="D12" s="5041"/>
      <c r="E12" s="5041"/>
      <c r="F12" s="5041"/>
      <c r="G12" s="5041"/>
      <c r="H12" s="5041"/>
      <c r="I12" s="5041"/>
      <c r="J12" s="5041"/>
      <c r="K12" s="5041"/>
      <c r="L12" s="5041"/>
      <c r="M12" s="5041"/>
      <c r="N12" s="5035" t="s">
        <v>195</v>
      </c>
      <c r="O12" s="5036"/>
      <c r="P12" s="5036"/>
      <c r="Q12" s="5036"/>
      <c r="R12" s="4928"/>
      <c r="S12" s="4929"/>
      <c r="T12" s="4929"/>
      <c r="U12" s="4929"/>
      <c r="V12" s="1301" t="s">
        <v>146</v>
      </c>
      <c r="W12" s="5037"/>
      <c r="X12" s="5038"/>
      <c r="Y12" s="5038"/>
      <c r="Z12" s="5038"/>
      <c r="AA12" s="5038"/>
      <c r="AB12" s="5038"/>
      <c r="AC12" s="5038"/>
      <c r="AD12" s="5038"/>
      <c r="AE12" s="5038"/>
      <c r="AF12" s="5038"/>
      <c r="AG12" s="5038"/>
      <c r="AH12" s="5038"/>
      <c r="AI12" s="5039"/>
      <c r="AJ12" s="1273"/>
      <c r="AK12" s="1273"/>
      <c r="AL12" s="813"/>
    </row>
    <row r="13" spans="1:69" ht="13.5" customHeight="1">
      <c r="A13" s="1252"/>
      <c r="B13" s="927"/>
      <c r="C13" s="5040"/>
      <c r="D13" s="5041"/>
      <c r="E13" s="5041"/>
      <c r="F13" s="5041"/>
      <c r="G13" s="5041"/>
      <c r="H13" s="5041"/>
      <c r="I13" s="5041"/>
      <c r="J13" s="5041"/>
      <c r="K13" s="5041"/>
      <c r="L13" s="5041"/>
      <c r="M13" s="5041"/>
      <c r="N13" s="5035" t="s">
        <v>195</v>
      </c>
      <c r="O13" s="5036"/>
      <c r="P13" s="5036"/>
      <c r="Q13" s="5036"/>
      <c r="R13" s="4928"/>
      <c r="S13" s="4929"/>
      <c r="T13" s="4929"/>
      <c r="U13" s="4929"/>
      <c r="V13" s="1301" t="s">
        <v>146</v>
      </c>
      <c r="W13" s="5037"/>
      <c r="X13" s="5038"/>
      <c r="Y13" s="5038"/>
      <c r="Z13" s="5038"/>
      <c r="AA13" s="5038"/>
      <c r="AB13" s="5038"/>
      <c r="AC13" s="5038"/>
      <c r="AD13" s="5038"/>
      <c r="AE13" s="5038"/>
      <c r="AF13" s="5038"/>
      <c r="AG13" s="5038"/>
      <c r="AH13" s="5038"/>
      <c r="AI13" s="5039"/>
      <c r="AJ13" s="1273"/>
      <c r="AK13" s="1273"/>
      <c r="AL13" s="813"/>
      <c r="AN13" s="1254"/>
      <c r="AO13" s="447"/>
    </row>
    <row r="14" spans="1:69" ht="13.5" customHeight="1">
      <c r="A14" s="1252"/>
      <c r="B14" s="927"/>
      <c r="C14" s="5040"/>
      <c r="D14" s="5041"/>
      <c r="E14" s="5041"/>
      <c r="F14" s="5041"/>
      <c r="G14" s="5041"/>
      <c r="H14" s="5041"/>
      <c r="I14" s="5041"/>
      <c r="J14" s="5041"/>
      <c r="K14" s="5041"/>
      <c r="L14" s="5041"/>
      <c r="M14" s="5041"/>
      <c r="N14" s="5035" t="s">
        <v>195</v>
      </c>
      <c r="O14" s="5036"/>
      <c r="P14" s="5036"/>
      <c r="Q14" s="5036"/>
      <c r="R14" s="4928"/>
      <c r="S14" s="4929"/>
      <c r="T14" s="4929"/>
      <c r="U14" s="4929"/>
      <c r="V14" s="1301" t="s">
        <v>146</v>
      </c>
      <c r="W14" s="5037"/>
      <c r="X14" s="5038"/>
      <c r="Y14" s="5038"/>
      <c r="Z14" s="5038"/>
      <c r="AA14" s="5038"/>
      <c r="AB14" s="5038"/>
      <c r="AC14" s="5038"/>
      <c r="AD14" s="5038"/>
      <c r="AE14" s="5038"/>
      <c r="AF14" s="5038"/>
      <c r="AG14" s="5038"/>
      <c r="AH14" s="5038"/>
      <c r="AI14" s="5039"/>
      <c r="AJ14" s="1273"/>
      <c r="AK14" s="1273"/>
      <c r="AL14" s="813"/>
      <c r="AN14" s="1254"/>
      <c r="AO14" s="447"/>
    </row>
    <row r="15" spans="1:69" ht="13.5" customHeight="1">
      <c r="A15" s="1252"/>
      <c r="B15" s="927"/>
      <c r="C15" s="5040"/>
      <c r="D15" s="5041"/>
      <c r="E15" s="5041"/>
      <c r="F15" s="5041"/>
      <c r="G15" s="5041"/>
      <c r="H15" s="5041"/>
      <c r="I15" s="5041"/>
      <c r="J15" s="5041"/>
      <c r="K15" s="5041"/>
      <c r="L15" s="5041"/>
      <c r="M15" s="5041"/>
      <c r="N15" s="5035" t="s">
        <v>195</v>
      </c>
      <c r="O15" s="5036"/>
      <c r="P15" s="5036"/>
      <c r="Q15" s="5036"/>
      <c r="R15" s="4928"/>
      <c r="S15" s="4929"/>
      <c r="T15" s="4929"/>
      <c r="U15" s="4929"/>
      <c r="V15" s="1301" t="s">
        <v>146</v>
      </c>
      <c r="W15" s="5037"/>
      <c r="X15" s="5038"/>
      <c r="Y15" s="5038"/>
      <c r="Z15" s="5038"/>
      <c r="AA15" s="5038"/>
      <c r="AB15" s="5038"/>
      <c r="AC15" s="5038"/>
      <c r="AD15" s="5038"/>
      <c r="AE15" s="5038"/>
      <c r="AF15" s="5038"/>
      <c r="AG15" s="5038"/>
      <c r="AH15" s="5038"/>
      <c r="AI15" s="5039"/>
      <c r="AJ15" s="1273"/>
      <c r="AK15" s="1273"/>
      <c r="AL15" s="813"/>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row>
    <row r="16" spans="1:69" ht="13.5" customHeight="1">
      <c r="A16" s="1252"/>
      <c r="B16" s="927"/>
      <c r="C16" s="5040"/>
      <c r="D16" s="5041"/>
      <c r="E16" s="5041"/>
      <c r="F16" s="5041"/>
      <c r="G16" s="5041"/>
      <c r="H16" s="5041"/>
      <c r="I16" s="5041"/>
      <c r="J16" s="5041"/>
      <c r="K16" s="5041"/>
      <c r="L16" s="5041"/>
      <c r="M16" s="5041"/>
      <c r="N16" s="5035" t="s">
        <v>195</v>
      </c>
      <c r="O16" s="5036"/>
      <c r="P16" s="5036"/>
      <c r="Q16" s="5036"/>
      <c r="R16" s="4928"/>
      <c r="S16" s="4929"/>
      <c r="T16" s="4929"/>
      <c r="U16" s="4929"/>
      <c r="V16" s="1301" t="s">
        <v>146</v>
      </c>
      <c r="W16" s="5037"/>
      <c r="X16" s="5038"/>
      <c r="Y16" s="5038"/>
      <c r="Z16" s="5038"/>
      <c r="AA16" s="5038"/>
      <c r="AB16" s="5038"/>
      <c r="AC16" s="5038"/>
      <c r="AD16" s="5038"/>
      <c r="AE16" s="5038"/>
      <c r="AF16" s="5038"/>
      <c r="AG16" s="5038"/>
      <c r="AH16" s="5038"/>
      <c r="AI16" s="5039"/>
      <c r="AJ16" s="1273"/>
      <c r="AK16" s="1273"/>
      <c r="AL16" s="630"/>
      <c r="AN16" s="674"/>
      <c r="AO16" s="354"/>
      <c r="AP16" s="354"/>
      <c r="AQ16" s="354"/>
      <c r="AR16" s="354"/>
      <c r="AS16" s="354"/>
      <c r="AT16" s="354"/>
      <c r="AU16" s="354"/>
      <c r="AV16" s="354"/>
      <c r="AW16" s="354"/>
      <c r="AX16" s="354"/>
      <c r="AY16" s="354"/>
      <c r="AZ16" s="354"/>
      <c r="BA16" s="354"/>
      <c r="BB16" s="354"/>
      <c r="BC16" s="354"/>
      <c r="BD16" s="354"/>
      <c r="BE16" s="354"/>
      <c r="BF16" s="354"/>
      <c r="BG16" s="354"/>
      <c r="BH16" s="354"/>
      <c r="BI16" s="354"/>
      <c r="BJ16" s="354"/>
      <c r="BK16" s="354"/>
      <c r="BL16" s="354"/>
      <c r="BM16" s="354"/>
      <c r="BN16" s="354"/>
      <c r="BO16" s="354"/>
      <c r="BP16" s="354"/>
      <c r="BQ16" s="354"/>
    </row>
    <row r="17" spans="1:84" ht="13.5" customHeight="1">
      <c r="A17" s="1255"/>
      <c r="B17" s="362"/>
      <c r="C17" s="362"/>
      <c r="D17" s="362"/>
      <c r="E17" s="362"/>
      <c r="F17" s="362"/>
      <c r="G17" s="362"/>
      <c r="H17" s="362"/>
      <c r="I17" s="362"/>
      <c r="J17" s="362"/>
      <c r="K17" s="362"/>
      <c r="L17" s="362"/>
      <c r="M17" s="362"/>
      <c r="N17" s="362"/>
      <c r="O17" s="362"/>
      <c r="P17" s="362"/>
      <c r="Q17" s="362"/>
      <c r="R17" s="362"/>
      <c r="S17" s="362"/>
      <c r="T17" s="362"/>
      <c r="U17" s="362"/>
      <c r="V17" s="362"/>
      <c r="W17" s="362"/>
      <c r="X17" s="362"/>
      <c r="Y17" s="899"/>
      <c r="Z17" s="928"/>
      <c r="AA17" s="927"/>
      <c r="AB17" s="927"/>
      <c r="AC17" s="927"/>
      <c r="AD17" s="927"/>
      <c r="AE17" s="927"/>
      <c r="AF17" s="927"/>
      <c r="AG17" s="927"/>
      <c r="AH17" s="927"/>
      <c r="AI17" s="188"/>
      <c r="AJ17" s="1302"/>
      <c r="AK17" s="891"/>
      <c r="AL17" s="630"/>
      <c r="AO17" s="354"/>
      <c r="AP17" s="354"/>
      <c r="AQ17" s="354"/>
      <c r="AR17" s="354"/>
      <c r="AS17" s="354"/>
      <c r="AT17" s="354"/>
      <c r="AU17" s="354"/>
      <c r="AV17" s="354"/>
      <c r="AW17" s="354"/>
      <c r="AX17" s="354"/>
      <c r="AY17" s="354"/>
      <c r="AZ17" s="354"/>
      <c r="BA17" s="354"/>
      <c r="BB17" s="354"/>
      <c r="BC17" s="354"/>
      <c r="BD17" s="354"/>
      <c r="BE17" s="354"/>
      <c r="BF17" s="354"/>
      <c r="BG17" s="354"/>
      <c r="BH17" s="354"/>
      <c r="BI17" s="354"/>
      <c r="BJ17" s="354"/>
      <c r="BK17" s="354"/>
      <c r="BL17" s="354"/>
      <c r="BM17" s="354"/>
      <c r="BN17" s="354"/>
      <c r="BO17" s="354"/>
      <c r="BP17" s="354"/>
      <c r="BQ17" s="354"/>
    </row>
    <row r="18" spans="1:84" ht="13.5" customHeight="1">
      <c r="A18" s="1252"/>
      <c r="B18" s="188" t="s">
        <v>2050</v>
      </c>
      <c r="C18" s="188"/>
      <c r="D18" s="1281"/>
      <c r="E18" s="1281"/>
      <c r="F18" s="1281"/>
      <c r="G18" s="1281"/>
      <c r="H18" s="1282"/>
      <c r="I18" s="1282"/>
      <c r="J18" s="1281"/>
      <c r="K18" s="1281"/>
      <c r="L18" s="1283"/>
      <c r="M18" s="1284"/>
      <c r="N18" s="1284"/>
      <c r="O18" s="1284"/>
      <c r="P18" s="1284"/>
      <c r="Q18" s="1284"/>
      <c r="R18" s="1284"/>
      <c r="S18" s="1284"/>
      <c r="T18" s="1284"/>
      <c r="U18" s="1284"/>
      <c r="V18" s="1284"/>
      <c r="W18" s="1284"/>
      <c r="X18" s="1284"/>
      <c r="Y18" s="1284"/>
      <c r="Z18" s="1285"/>
      <c r="AA18" s="1284" t="s">
        <v>43</v>
      </c>
      <c r="AB18" s="5043" t="s">
        <v>2119</v>
      </c>
      <c r="AC18" s="5043"/>
      <c r="AD18" s="5043"/>
      <c r="AE18" s="5043"/>
      <c r="AF18" s="5043"/>
      <c r="AG18" s="5043"/>
      <c r="AH18" s="5043"/>
      <c r="AI18" s="5043"/>
      <c r="AJ18" s="5043"/>
      <c r="AK18" s="5043"/>
      <c r="AL18" s="5044"/>
    </row>
    <row r="19" spans="1:84" ht="13.5" customHeight="1">
      <c r="A19" s="1252"/>
      <c r="B19" s="1281"/>
      <c r="C19" s="1049"/>
      <c r="D19" s="362"/>
      <c r="E19" s="1298" t="s">
        <v>2059</v>
      </c>
      <c r="F19" s="1298"/>
      <c r="G19" s="188"/>
      <c r="H19" s="188"/>
      <c r="I19" s="188"/>
      <c r="J19" s="188"/>
      <c r="K19" s="188"/>
      <c r="L19" s="188"/>
      <c r="M19" s="188"/>
      <c r="N19" s="188"/>
      <c r="O19" s="362"/>
      <c r="P19" s="362"/>
      <c r="Q19" s="5042"/>
      <c r="R19" s="5042"/>
      <c r="S19" s="5042"/>
      <c r="T19" s="5042"/>
      <c r="U19" s="5042"/>
      <c r="V19" s="5042"/>
      <c r="W19" s="5042"/>
      <c r="X19" s="5042"/>
      <c r="Y19" s="188" t="s">
        <v>2060</v>
      </c>
      <c r="Z19" s="1292"/>
      <c r="AA19" s="1291"/>
      <c r="AB19" s="5043"/>
      <c r="AC19" s="5043"/>
      <c r="AD19" s="5043"/>
      <c r="AE19" s="5043"/>
      <c r="AF19" s="5043"/>
      <c r="AG19" s="5043"/>
      <c r="AH19" s="5043"/>
      <c r="AI19" s="5043"/>
      <c r="AJ19" s="5043"/>
      <c r="AK19" s="5043"/>
      <c r="AL19" s="5044"/>
    </row>
    <row r="20" spans="1:84" ht="13.5" customHeight="1">
      <c r="A20" s="1252"/>
      <c r="B20" s="1281"/>
      <c r="C20" s="899"/>
      <c r="D20" s="362"/>
      <c r="E20" s="1298" t="s">
        <v>2061</v>
      </c>
      <c r="F20" s="1298"/>
      <c r="G20" s="188"/>
      <c r="H20" s="188"/>
      <c r="I20" s="188"/>
      <c r="J20" s="362"/>
      <c r="K20" s="362"/>
      <c r="L20" s="362"/>
      <c r="M20" s="362"/>
      <c r="N20" s="362"/>
      <c r="O20" s="362"/>
      <c r="P20" s="362"/>
      <c r="Q20" s="362"/>
      <c r="R20" s="362"/>
      <c r="S20" s="362"/>
      <c r="T20" s="362"/>
      <c r="U20" s="362"/>
      <c r="V20" s="362"/>
      <c r="W20" s="362"/>
      <c r="X20" s="362"/>
      <c r="Y20" s="362"/>
      <c r="Z20" s="1285"/>
      <c r="AA20" s="1284"/>
      <c r="AB20" s="5043"/>
      <c r="AC20" s="5043"/>
      <c r="AD20" s="5043"/>
      <c r="AE20" s="5043"/>
      <c r="AF20" s="5043"/>
      <c r="AG20" s="5043"/>
      <c r="AH20" s="5043"/>
      <c r="AI20" s="5043"/>
      <c r="AJ20" s="5043"/>
      <c r="AK20" s="5043"/>
      <c r="AL20" s="5044"/>
    </row>
    <row r="21" spans="1:84" ht="13.5" customHeight="1">
      <c r="A21" s="1252"/>
      <c r="B21" s="1281"/>
      <c r="C21" s="188"/>
      <c r="D21" s="188"/>
      <c r="E21" s="188"/>
      <c r="F21" s="188"/>
      <c r="G21" s="362"/>
      <c r="H21" s="1287" t="s">
        <v>2062</v>
      </c>
      <c r="I21" s="4923"/>
      <c r="J21" s="4923"/>
      <c r="K21" s="4923"/>
      <c r="L21" s="4923"/>
      <c r="M21" s="4923"/>
      <c r="N21" s="4923"/>
      <c r="O21" s="2691" t="s">
        <v>2063</v>
      </c>
      <c r="P21" s="2691"/>
      <c r="Q21" s="2691"/>
      <c r="R21" s="2691"/>
      <c r="S21" s="5055"/>
      <c r="T21" s="5055"/>
      <c r="U21" s="5055"/>
      <c r="V21" s="5055"/>
      <c r="W21" s="5055"/>
      <c r="X21" s="5055"/>
      <c r="Y21" s="1298" t="s">
        <v>2060</v>
      </c>
      <c r="Z21" s="1292"/>
      <c r="AA21" s="1291"/>
      <c r="AB21" s="5043"/>
      <c r="AC21" s="5043"/>
      <c r="AD21" s="5043"/>
      <c r="AE21" s="5043"/>
      <c r="AF21" s="5043"/>
      <c r="AG21" s="5043"/>
      <c r="AH21" s="5043"/>
      <c r="AI21" s="5043"/>
      <c r="AJ21" s="5043"/>
      <c r="AK21" s="5043"/>
      <c r="AL21" s="5044"/>
    </row>
    <row r="22" spans="1:84" ht="13.5" customHeight="1">
      <c r="A22" s="1252"/>
      <c r="B22" s="1281"/>
      <c r="C22" s="362"/>
      <c r="D22" s="362"/>
      <c r="E22" s="362" t="s">
        <v>2108</v>
      </c>
      <c r="F22" s="362"/>
      <c r="G22" s="362"/>
      <c r="H22" s="362"/>
      <c r="I22" s="362"/>
      <c r="J22" s="362"/>
      <c r="K22" s="362"/>
      <c r="L22" s="362"/>
      <c r="M22" s="362"/>
      <c r="N22" s="362"/>
      <c r="O22" s="362"/>
      <c r="P22" s="362"/>
      <c r="Q22" s="362"/>
      <c r="R22" s="362"/>
      <c r="S22" s="362"/>
      <c r="T22" s="362"/>
      <c r="U22" s="362"/>
      <c r="V22" s="362"/>
      <c r="W22" s="362"/>
      <c r="X22" s="362"/>
      <c r="Y22" s="927" t="s">
        <v>2060</v>
      </c>
      <c r="Z22" s="1285"/>
      <c r="AA22" s="1284"/>
      <c r="AB22" s="5043"/>
      <c r="AC22" s="5043"/>
      <c r="AD22" s="5043"/>
      <c r="AE22" s="5043"/>
      <c r="AF22" s="5043"/>
      <c r="AG22" s="5043"/>
      <c r="AH22" s="5043"/>
      <c r="AI22" s="5043"/>
      <c r="AJ22" s="5043"/>
      <c r="AK22" s="5043"/>
      <c r="AL22" s="5044"/>
    </row>
    <row r="23" spans="1:84" ht="13.5" customHeight="1">
      <c r="A23" s="1252"/>
      <c r="B23" s="1281"/>
      <c r="C23" s="1281"/>
      <c r="D23" s="1290"/>
      <c r="E23" s="1290"/>
      <c r="F23" s="1290"/>
      <c r="G23" s="1290"/>
      <c r="H23" s="1290"/>
      <c r="I23" s="1290"/>
      <c r="J23" s="1290"/>
      <c r="K23" s="1290"/>
      <c r="L23" s="1290"/>
      <c r="M23" s="1291"/>
      <c r="N23" s="1291"/>
      <c r="O23" s="1291"/>
      <c r="P23" s="1291"/>
      <c r="Q23" s="1291"/>
      <c r="R23" s="1291"/>
      <c r="S23" s="1291"/>
      <c r="T23" s="1291"/>
      <c r="U23" s="1291"/>
      <c r="V23" s="1291"/>
      <c r="W23" s="1291"/>
      <c r="X23" s="1291"/>
      <c r="Y23" s="1291"/>
      <c r="Z23" s="1292"/>
      <c r="AA23" s="1291"/>
      <c r="AB23" s="1286"/>
      <c r="AC23" s="1286"/>
      <c r="AD23" s="1286"/>
      <c r="AE23" s="1286"/>
      <c r="AF23" s="1286"/>
      <c r="AG23" s="1286"/>
      <c r="AH23" s="1286"/>
      <c r="AI23" s="1286"/>
      <c r="AJ23" s="1286"/>
      <c r="AK23" s="1286"/>
      <c r="AL23" s="1594"/>
    </row>
    <row r="24" spans="1:84" ht="13.5" customHeight="1">
      <c r="A24" s="1255"/>
      <c r="B24" s="927" t="s">
        <v>2064</v>
      </c>
      <c r="C24" s="362"/>
      <c r="D24" s="362"/>
      <c r="E24" s="362"/>
      <c r="F24" s="362"/>
      <c r="G24" s="362"/>
      <c r="H24" s="362"/>
      <c r="I24" s="362"/>
      <c r="J24" s="362"/>
      <c r="K24" s="362"/>
      <c r="L24" s="362"/>
      <c r="M24" s="362"/>
      <c r="N24" s="362"/>
      <c r="O24" s="362"/>
      <c r="P24" s="362"/>
      <c r="Q24" s="362"/>
      <c r="R24" s="362"/>
      <c r="S24" s="362"/>
      <c r="T24" s="362"/>
      <c r="U24" s="362"/>
      <c r="V24" s="362"/>
      <c r="W24" s="362"/>
      <c r="X24" s="362"/>
      <c r="Y24" s="899"/>
      <c r="Z24" s="928"/>
      <c r="AA24" s="927"/>
      <c r="AB24" s="1286"/>
      <c r="AC24" s="1286"/>
      <c r="AD24" s="1286"/>
      <c r="AE24" s="1286"/>
      <c r="AF24" s="1286"/>
      <c r="AG24" s="1286"/>
      <c r="AH24" s="1286"/>
      <c r="AI24" s="1286"/>
      <c r="AJ24" s="1286"/>
      <c r="AK24" s="1286"/>
      <c r="AL24" s="70"/>
    </row>
    <row r="25" spans="1:84" ht="13.5" customHeight="1">
      <c r="A25" s="1255"/>
      <c r="B25" s="1303"/>
      <c r="C25" s="1304"/>
      <c r="D25" s="1304"/>
      <c r="E25" s="1304"/>
      <c r="F25" s="1304"/>
      <c r="G25" s="1304"/>
      <c r="H25" s="1304"/>
      <c r="I25" s="1304"/>
      <c r="J25" s="1304"/>
      <c r="K25" s="1304"/>
      <c r="L25" s="1304"/>
      <c r="M25" s="1304"/>
      <c r="N25" s="1304"/>
      <c r="O25" s="1304"/>
      <c r="P25" s="1304"/>
      <c r="Q25" s="1304"/>
      <c r="R25" s="1304"/>
      <c r="S25" s="1304"/>
      <c r="T25" s="1304"/>
      <c r="U25" s="1304"/>
      <c r="V25" s="1304"/>
      <c r="W25" s="1304"/>
      <c r="X25" s="1304"/>
      <c r="Y25" s="1305"/>
      <c r="Z25" s="1306"/>
      <c r="AA25" s="1303"/>
      <c r="AB25" s="1307"/>
      <c r="AC25" s="1307"/>
      <c r="AD25" s="1307"/>
      <c r="AE25" s="1307"/>
      <c r="AF25" s="1307"/>
      <c r="AG25" s="1307"/>
      <c r="AH25" s="1307"/>
      <c r="AI25" s="1307"/>
      <c r="AJ25" s="1307"/>
      <c r="AK25" s="1307"/>
      <c r="AL25" s="70"/>
    </row>
    <row r="26" spans="1:84" ht="13.5" customHeight="1">
      <c r="A26" s="38"/>
      <c r="B26" s="37" t="s">
        <v>2109</v>
      </c>
      <c r="C26" s="67"/>
      <c r="D26" s="67"/>
      <c r="E26" s="67"/>
      <c r="F26" s="67"/>
      <c r="G26" s="67"/>
      <c r="H26" s="138"/>
      <c r="I26" s="138"/>
      <c r="J26" s="138"/>
      <c r="K26" s="138"/>
      <c r="L26" s="138"/>
      <c r="M26" s="138"/>
      <c r="N26" s="138"/>
      <c r="O26" s="138"/>
      <c r="P26" s="138"/>
      <c r="Q26" s="138"/>
      <c r="R26" s="138"/>
      <c r="S26" s="5062"/>
      <c r="T26" s="5062"/>
      <c r="U26" s="189"/>
      <c r="V26" s="2801"/>
      <c r="W26" s="2801"/>
      <c r="X26" s="189"/>
      <c r="Y26" s="189"/>
      <c r="Z26" s="189"/>
      <c r="AA26" s="140"/>
      <c r="AL26" s="70"/>
      <c r="AM26" s="720"/>
    </row>
    <row r="27" spans="1:84" ht="13.5" customHeight="1">
      <c r="A27" s="38"/>
      <c r="B27" s="189" t="s">
        <v>544</v>
      </c>
      <c r="C27" s="43"/>
      <c r="D27" s="43"/>
      <c r="L27" s="662" t="s">
        <v>543</v>
      </c>
      <c r="M27" s="5033"/>
      <c r="N27" s="5033"/>
      <c r="O27" s="5034"/>
      <c r="P27" s="5034"/>
      <c r="Q27" s="662" t="s">
        <v>135</v>
      </c>
      <c r="R27" s="5034"/>
      <c r="S27" s="5034"/>
      <c r="T27" s="662" t="s">
        <v>40</v>
      </c>
      <c r="U27" s="5034"/>
      <c r="V27" s="5034"/>
      <c r="W27" s="3321" t="s">
        <v>542</v>
      </c>
      <c r="X27" s="3321"/>
      <c r="AA27" s="1343" t="s">
        <v>172</v>
      </c>
      <c r="AB27" s="3336" t="s">
        <v>2120</v>
      </c>
      <c r="AC27" s="3336"/>
      <c r="AD27" s="3336"/>
      <c r="AE27" s="3336"/>
      <c r="AF27" s="3336"/>
      <c r="AG27" s="3336"/>
      <c r="AH27" s="3336"/>
      <c r="AI27" s="3336"/>
      <c r="AJ27" s="3336"/>
      <c r="AK27" s="3336"/>
      <c r="AL27" s="3346"/>
      <c r="AN27" s="1329" t="s">
        <v>2190</v>
      </c>
      <c r="AO27" s="192"/>
      <c r="AP27" s="192"/>
      <c r="AQ27" s="192"/>
      <c r="AR27" s="192"/>
      <c r="AS27" s="192"/>
      <c r="AT27" s="192"/>
      <c r="AU27" s="192"/>
      <c r="AV27" s="192"/>
      <c r="AW27" s="192"/>
      <c r="AX27" s="192"/>
      <c r="AY27" s="192"/>
      <c r="AZ27" s="192"/>
      <c r="BA27" s="192"/>
      <c r="BB27" s="192"/>
      <c r="BC27" s="192"/>
      <c r="BD27" s="192"/>
      <c r="BE27" s="192"/>
      <c r="BF27" s="192"/>
      <c r="BG27" s="192"/>
      <c r="BH27" s="192"/>
      <c r="BI27" s="192"/>
      <c r="BJ27" s="192"/>
      <c r="BK27" s="192"/>
      <c r="BL27" s="192"/>
      <c r="BM27" s="192"/>
      <c r="BN27" s="192"/>
    </row>
    <row r="28" spans="1:84" ht="13.5" customHeight="1">
      <c r="A28" s="42"/>
      <c r="B28" s="43" t="s">
        <v>2678</v>
      </c>
      <c r="M28" s="37"/>
      <c r="S28" s="37"/>
      <c r="AA28" s="140"/>
      <c r="AB28" s="3336"/>
      <c r="AC28" s="3336"/>
      <c r="AD28" s="3336"/>
      <c r="AE28" s="3336"/>
      <c r="AF28" s="3336"/>
      <c r="AG28" s="3336"/>
      <c r="AH28" s="3336"/>
      <c r="AI28" s="3336"/>
      <c r="AJ28" s="3336"/>
      <c r="AK28" s="3336"/>
      <c r="AL28" s="3346"/>
      <c r="AN28" s="192"/>
      <c r="AO28" s="192"/>
      <c r="AP28" s="192"/>
      <c r="AQ28" s="192"/>
      <c r="AR28" s="192"/>
      <c r="AS28" s="192"/>
      <c r="AT28" s="192"/>
      <c r="AU28" s="192"/>
      <c r="AV28" s="192"/>
      <c r="AW28" s="192"/>
      <c r="AX28" s="192"/>
      <c r="AY28" s="192"/>
      <c r="AZ28" s="192"/>
      <c r="BA28" s="192"/>
      <c r="BB28" s="192"/>
      <c r="BC28" s="192"/>
      <c r="BD28" s="192"/>
      <c r="BE28" s="192"/>
      <c r="BF28" s="192"/>
      <c r="BG28" s="192"/>
      <c r="BH28" s="192"/>
      <c r="BI28" s="192"/>
      <c r="BJ28" s="192"/>
      <c r="BK28" s="192"/>
      <c r="BL28" s="192"/>
      <c r="BM28" s="192"/>
      <c r="BN28" s="192"/>
      <c r="BV28" s="448"/>
      <c r="BW28" s="141"/>
      <c r="BX28" s="141"/>
      <c r="BY28" s="141"/>
      <c r="BZ28" s="141"/>
      <c r="CA28" s="141"/>
      <c r="CB28" s="141"/>
      <c r="CC28" s="141"/>
      <c r="CD28" s="141"/>
      <c r="CE28" s="141"/>
      <c r="CF28" s="141"/>
    </row>
    <row r="29" spans="1:84" ht="13.5" customHeight="1">
      <c r="A29" s="38"/>
      <c r="M29" s="37"/>
      <c r="S29" s="37"/>
      <c r="AA29" s="140"/>
      <c r="AB29" s="3336"/>
      <c r="AC29" s="3336"/>
      <c r="AD29" s="3336"/>
      <c r="AE29" s="3336"/>
      <c r="AF29" s="3336"/>
      <c r="AG29" s="3336"/>
      <c r="AH29" s="3336"/>
      <c r="AI29" s="3336"/>
      <c r="AJ29" s="3336"/>
      <c r="AK29" s="3336"/>
      <c r="AL29" s="3346"/>
      <c r="AN29" s="5045" t="s">
        <v>2252</v>
      </c>
      <c r="AO29" s="5046"/>
      <c r="AP29" s="5046"/>
      <c r="AQ29" s="5046"/>
      <c r="AR29" s="5046"/>
      <c r="AS29" s="5046"/>
      <c r="AT29" s="5046"/>
      <c r="AU29" s="5046"/>
      <c r="AV29" s="5046"/>
      <c r="AW29" s="5046"/>
      <c r="AX29" s="5046"/>
      <c r="AY29" s="5046"/>
      <c r="AZ29" s="5046"/>
      <c r="BA29" s="5046"/>
      <c r="BB29" s="5046"/>
      <c r="BC29" s="5046"/>
      <c r="BD29" s="5046"/>
      <c r="BE29" s="5046"/>
      <c r="BF29" s="5046"/>
      <c r="BG29" s="5046"/>
      <c r="BH29" s="5046"/>
      <c r="BI29" s="5046"/>
      <c r="BJ29" s="5046"/>
      <c r="BK29" s="5046"/>
      <c r="BL29" s="5046"/>
      <c r="BM29" s="5046"/>
      <c r="BN29" s="5046"/>
      <c r="BO29" s="5046"/>
      <c r="BP29" s="5046"/>
      <c r="BQ29" s="5046"/>
      <c r="BR29" s="5047"/>
      <c r="BV29" s="93"/>
      <c r="BW29" s="141"/>
      <c r="BX29" s="141"/>
      <c r="BY29" s="141"/>
      <c r="BZ29" s="141"/>
      <c r="CA29" s="141"/>
      <c r="CB29" s="141"/>
      <c r="CC29" s="141"/>
      <c r="CD29" s="141"/>
      <c r="CE29" s="141"/>
      <c r="CF29" s="141"/>
    </row>
    <row r="30" spans="1:84" ht="13.5" customHeight="1">
      <c r="A30" s="38"/>
      <c r="B30" s="43" t="s">
        <v>733</v>
      </c>
      <c r="C30" s="43"/>
      <c r="M30" s="37"/>
      <c r="S30" s="37"/>
      <c r="AA30" s="140"/>
      <c r="AB30" s="3336"/>
      <c r="AC30" s="3336"/>
      <c r="AD30" s="3336"/>
      <c r="AE30" s="3336"/>
      <c r="AF30" s="3336"/>
      <c r="AG30" s="3336"/>
      <c r="AH30" s="3336"/>
      <c r="AI30" s="3336"/>
      <c r="AJ30" s="3336"/>
      <c r="AK30" s="3336"/>
      <c r="AL30" s="3346"/>
      <c r="AM30" s="720"/>
      <c r="AN30" s="5048"/>
      <c r="AO30" s="4588"/>
      <c r="AP30" s="4588"/>
      <c r="AQ30" s="4588"/>
      <c r="AR30" s="4588"/>
      <c r="AS30" s="4588"/>
      <c r="AT30" s="4588"/>
      <c r="AU30" s="4588"/>
      <c r="AV30" s="4588"/>
      <c r="AW30" s="4588"/>
      <c r="AX30" s="4588"/>
      <c r="AY30" s="4588"/>
      <c r="AZ30" s="4588"/>
      <c r="BA30" s="4588"/>
      <c r="BB30" s="4588"/>
      <c r="BC30" s="4588"/>
      <c r="BD30" s="4588"/>
      <c r="BE30" s="4588"/>
      <c r="BF30" s="4588"/>
      <c r="BG30" s="4588"/>
      <c r="BH30" s="4588"/>
      <c r="BI30" s="4588"/>
      <c r="BJ30" s="4588"/>
      <c r="BK30" s="4588"/>
      <c r="BL30" s="4588"/>
      <c r="BM30" s="4588"/>
      <c r="BN30" s="4588"/>
      <c r="BO30" s="4588"/>
      <c r="BP30" s="4588"/>
      <c r="BQ30" s="4588"/>
      <c r="BR30" s="5049"/>
      <c r="BV30" s="448"/>
      <c r="BW30" s="71"/>
      <c r="BX30" s="90"/>
      <c r="BY30" s="90"/>
      <c r="BZ30" s="90"/>
      <c r="CA30" s="90"/>
      <c r="CB30" s="90"/>
      <c r="CC30" s="90"/>
      <c r="CD30" s="90"/>
      <c r="CE30" s="90"/>
      <c r="CF30" s="90"/>
    </row>
    <row r="31" spans="1:84" ht="13.5" customHeight="1">
      <c r="A31" s="38"/>
      <c r="D31" s="43"/>
      <c r="E31" s="43"/>
      <c r="F31" s="43"/>
      <c r="G31" s="43"/>
      <c r="H31" s="43"/>
      <c r="I31" s="43"/>
      <c r="J31" s="43"/>
      <c r="K31" s="43"/>
      <c r="L31" s="43"/>
      <c r="M31" s="43"/>
      <c r="R31" s="189"/>
      <c r="S31" s="662"/>
      <c r="T31" s="662"/>
      <c r="U31" s="66"/>
      <c r="V31" s="683"/>
      <c r="W31" s="683"/>
      <c r="X31" s="189"/>
      <c r="Y31" s="189"/>
      <c r="AA31" s="142"/>
      <c r="AB31" s="3336"/>
      <c r="AC31" s="3336"/>
      <c r="AD31" s="3336"/>
      <c r="AE31" s="3336"/>
      <c r="AF31" s="3336"/>
      <c r="AG31" s="3336"/>
      <c r="AH31" s="3336"/>
      <c r="AI31" s="3336"/>
      <c r="AJ31" s="3336"/>
      <c r="AK31" s="3336"/>
      <c r="AL31" s="3346"/>
      <c r="AM31" s="720"/>
      <c r="AN31" s="5048"/>
      <c r="AO31" s="4588"/>
      <c r="AP31" s="4588"/>
      <c r="AQ31" s="4588"/>
      <c r="AR31" s="4588"/>
      <c r="AS31" s="4588"/>
      <c r="AT31" s="4588"/>
      <c r="AU31" s="4588"/>
      <c r="AV31" s="4588"/>
      <c r="AW31" s="4588"/>
      <c r="AX31" s="4588"/>
      <c r="AY31" s="4588"/>
      <c r="AZ31" s="4588"/>
      <c r="BA31" s="4588"/>
      <c r="BB31" s="4588"/>
      <c r="BC31" s="4588"/>
      <c r="BD31" s="4588"/>
      <c r="BE31" s="4588"/>
      <c r="BF31" s="4588"/>
      <c r="BG31" s="4588"/>
      <c r="BH31" s="4588"/>
      <c r="BI31" s="4588"/>
      <c r="BJ31" s="4588"/>
      <c r="BK31" s="4588"/>
      <c r="BL31" s="4588"/>
      <c r="BM31" s="4588"/>
      <c r="BN31" s="4588"/>
      <c r="BO31" s="4588"/>
      <c r="BP31" s="4588"/>
      <c r="BQ31" s="4588"/>
      <c r="BR31" s="5049"/>
      <c r="BV31" s="71"/>
      <c r="BW31" s="90"/>
      <c r="BX31" s="90"/>
      <c r="BY31" s="90"/>
      <c r="BZ31" s="90"/>
      <c r="CA31" s="90"/>
      <c r="CB31" s="90"/>
      <c r="CC31" s="90"/>
      <c r="CD31" s="90"/>
      <c r="CE31" s="90"/>
      <c r="CF31" s="90"/>
    </row>
    <row r="32" spans="1:84" ht="13.5" customHeight="1">
      <c r="A32" s="38"/>
      <c r="B32" s="189" t="s">
        <v>971</v>
      </c>
      <c r="D32" s="43"/>
      <c r="E32" s="43"/>
      <c r="F32" s="43"/>
      <c r="G32" s="43"/>
      <c r="H32" s="43"/>
      <c r="I32" s="43"/>
      <c r="J32" s="43"/>
      <c r="K32" s="43"/>
      <c r="L32" s="43"/>
      <c r="M32" s="43"/>
      <c r="R32" s="189"/>
      <c r="S32" s="662"/>
      <c r="T32" s="662"/>
      <c r="U32" s="66"/>
      <c r="V32" s="683"/>
      <c r="W32" s="683"/>
      <c r="X32" s="189"/>
      <c r="Y32" s="189"/>
      <c r="AA32" s="140"/>
      <c r="AL32" s="70"/>
      <c r="AM32" s="674"/>
      <c r="AN32" s="5048"/>
      <c r="AO32" s="4588"/>
      <c r="AP32" s="4588"/>
      <c r="AQ32" s="4588"/>
      <c r="AR32" s="4588"/>
      <c r="AS32" s="4588"/>
      <c r="AT32" s="4588"/>
      <c r="AU32" s="4588"/>
      <c r="AV32" s="4588"/>
      <c r="AW32" s="4588"/>
      <c r="AX32" s="4588"/>
      <c r="AY32" s="4588"/>
      <c r="AZ32" s="4588"/>
      <c r="BA32" s="4588"/>
      <c r="BB32" s="4588"/>
      <c r="BC32" s="4588"/>
      <c r="BD32" s="4588"/>
      <c r="BE32" s="4588"/>
      <c r="BF32" s="4588"/>
      <c r="BG32" s="4588"/>
      <c r="BH32" s="4588"/>
      <c r="BI32" s="4588"/>
      <c r="BJ32" s="4588"/>
      <c r="BK32" s="4588"/>
      <c r="BL32" s="4588"/>
      <c r="BM32" s="4588"/>
      <c r="BN32" s="4588"/>
      <c r="BO32" s="4588"/>
      <c r="BP32" s="4588"/>
      <c r="BQ32" s="4588"/>
      <c r="BR32" s="5049"/>
      <c r="BV32" s="71"/>
      <c r="BW32" s="90"/>
      <c r="BX32" s="90"/>
      <c r="BY32" s="90"/>
      <c r="BZ32" s="90"/>
      <c r="CA32" s="90"/>
      <c r="CB32" s="90"/>
      <c r="CC32" s="90"/>
      <c r="CD32" s="90"/>
      <c r="CE32" s="90"/>
      <c r="CF32" s="90"/>
    </row>
    <row r="33" spans="1:84" ht="13.5" customHeight="1">
      <c r="A33" s="42"/>
      <c r="C33" s="5027"/>
      <c r="D33" s="5027"/>
      <c r="E33" s="5027"/>
      <c r="F33" s="5027"/>
      <c r="G33" s="5027"/>
      <c r="H33" s="5027"/>
      <c r="I33" s="5027"/>
      <c r="J33" s="5027"/>
      <c r="K33" s="5027"/>
      <c r="L33" s="5027"/>
      <c r="M33" s="5027"/>
      <c r="N33" s="5027"/>
      <c r="O33" s="5027"/>
      <c r="P33" s="5027"/>
      <c r="Q33" s="5027"/>
      <c r="R33" s="5027"/>
      <c r="S33" s="5027"/>
      <c r="T33" s="5027"/>
      <c r="U33" s="5027"/>
      <c r="V33" s="5027"/>
      <c r="W33" s="5027"/>
      <c r="X33" s="5027"/>
      <c r="Y33" s="5027"/>
      <c r="AA33" s="140"/>
      <c r="AL33" s="70"/>
      <c r="AM33" s="674"/>
      <c r="AN33" s="5050"/>
      <c r="AO33" s="5051"/>
      <c r="AP33" s="5051"/>
      <c r="AQ33" s="5051"/>
      <c r="AR33" s="5051"/>
      <c r="AS33" s="5051"/>
      <c r="AT33" s="5051"/>
      <c r="AU33" s="5051"/>
      <c r="AV33" s="5051"/>
      <c r="AW33" s="5051"/>
      <c r="AX33" s="5051"/>
      <c r="AY33" s="5051"/>
      <c r="AZ33" s="5051"/>
      <c r="BA33" s="5051"/>
      <c r="BB33" s="5051"/>
      <c r="BC33" s="5051"/>
      <c r="BD33" s="5051"/>
      <c r="BE33" s="5051"/>
      <c r="BF33" s="5051"/>
      <c r="BG33" s="5051"/>
      <c r="BH33" s="5051"/>
      <c r="BI33" s="5051"/>
      <c r="BJ33" s="5051"/>
      <c r="BK33" s="5051"/>
      <c r="BL33" s="5051"/>
      <c r="BM33" s="5051"/>
      <c r="BN33" s="5051"/>
      <c r="BO33" s="5051"/>
      <c r="BP33" s="5051"/>
      <c r="BQ33" s="5051"/>
      <c r="BR33" s="5052"/>
      <c r="BV33" s="71"/>
      <c r="BW33" s="90"/>
      <c r="BX33" s="90"/>
      <c r="BY33" s="90"/>
      <c r="BZ33" s="90"/>
      <c r="CA33" s="90"/>
      <c r="CB33" s="90"/>
      <c r="CC33" s="90"/>
      <c r="CD33" s="90"/>
      <c r="CE33" s="90"/>
      <c r="CF33" s="90"/>
    </row>
    <row r="34" spans="1:84" ht="13.5" customHeight="1">
      <c r="A34" s="42"/>
      <c r="C34" s="5027"/>
      <c r="D34" s="5027"/>
      <c r="E34" s="5027"/>
      <c r="F34" s="5027"/>
      <c r="G34" s="5027"/>
      <c r="H34" s="5027"/>
      <c r="I34" s="5027"/>
      <c r="J34" s="5027"/>
      <c r="K34" s="5027"/>
      <c r="L34" s="5027"/>
      <c r="M34" s="5027"/>
      <c r="N34" s="5027"/>
      <c r="O34" s="5027"/>
      <c r="P34" s="5027"/>
      <c r="Q34" s="5027"/>
      <c r="R34" s="5027"/>
      <c r="S34" s="5027"/>
      <c r="T34" s="5027"/>
      <c r="U34" s="5027"/>
      <c r="V34" s="5027"/>
      <c r="W34" s="5027"/>
      <c r="X34" s="5027"/>
      <c r="Y34" s="5027"/>
      <c r="Z34" s="683"/>
      <c r="AA34" s="140"/>
      <c r="AL34" s="70"/>
      <c r="AM34" s="674"/>
      <c r="BV34" s="71"/>
      <c r="BW34" s="90"/>
      <c r="BX34" s="90"/>
      <c r="BY34" s="90"/>
      <c r="BZ34" s="90"/>
      <c r="CA34" s="90"/>
      <c r="CB34" s="90"/>
      <c r="CC34" s="90"/>
      <c r="CD34" s="90"/>
      <c r="CE34" s="90"/>
      <c r="CF34" s="90"/>
    </row>
    <row r="35" spans="1:84" ht="13.5" customHeight="1">
      <c r="A35" s="38"/>
      <c r="M35" s="37"/>
      <c r="S35" s="37"/>
      <c r="AA35" s="140"/>
      <c r="AL35" s="70"/>
      <c r="AM35" s="674"/>
      <c r="BV35" s="71"/>
      <c r="BW35" s="90"/>
      <c r="BX35" s="90"/>
      <c r="BY35" s="90"/>
      <c r="BZ35" s="90"/>
      <c r="CA35" s="90"/>
      <c r="CB35" s="90"/>
      <c r="CC35" s="90"/>
      <c r="CD35" s="90"/>
      <c r="CE35" s="90"/>
      <c r="CF35" s="90"/>
    </row>
    <row r="36" spans="1:84" ht="13.5" customHeight="1">
      <c r="A36" s="38"/>
      <c r="B36" s="3243" t="s">
        <v>2110</v>
      </c>
      <c r="C36" s="3243"/>
      <c r="D36" s="3243"/>
      <c r="E36" s="3243"/>
      <c r="F36" s="3243"/>
      <c r="G36" s="3243"/>
      <c r="H36" s="3243"/>
      <c r="I36" s="3243"/>
      <c r="J36" s="3243"/>
      <c r="K36" s="3243"/>
      <c r="L36" s="3243"/>
      <c r="M36" s="3243"/>
      <c r="N36" s="3243"/>
      <c r="O36" s="3243"/>
      <c r="P36" s="3243"/>
      <c r="Q36" s="3243"/>
      <c r="R36" s="3243"/>
      <c r="S36" s="3243"/>
      <c r="T36" s="3243"/>
      <c r="U36" s="3243"/>
      <c r="V36" s="3243"/>
      <c r="W36" s="3243"/>
      <c r="X36" s="3243"/>
      <c r="Y36" s="3243"/>
      <c r="Z36" s="5030"/>
      <c r="AA36" s="140"/>
      <c r="AL36" s="70"/>
      <c r="AM36" s="674"/>
      <c r="AV36" s="189"/>
      <c r="AX36" s="43"/>
      <c r="AY36" s="694"/>
      <c r="AZ36" s="449"/>
      <c r="BA36" s="449"/>
      <c r="BB36" s="449"/>
      <c r="BC36" s="449"/>
      <c r="BD36" s="449"/>
      <c r="BE36" s="449"/>
      <c r="BF36" s="449"/>
      <c r="BG36" s="449"/>
      <c r="BH36" s="449"/>
      <c r="BI36" s="449"/>
      <c r="BJ36" s="449"/>
      <c r="BK36" s="449"/>
      <c r="BL36" s="449"/>
      <c r="BM36" s="449"/>
      <c r="BN36" s="449"/>
      <c r="BO36" s="449"/>
      <c r="BP36" s="449"/>
      <c r="BQ36" s="449"/>
      <c r="BR36" s="449"/>
      <c r="BS36" s="449"/>
      <c r="BT36" s="449"/>
    </row>
    <row r="37" spans="1:84" ht="13.5" customHeight="1">
      <c r="A37" s="38"/>
      <c r="B37" s="89"/>
      <c r="C37" s="89"/>
      <c r="D37" s="89"/>
      <c r="E37" s="89"/>
      <c r="F37" s="89"/>
      <c r="G37" s="89"/>
      <c r="H37" s="89"/>
      <c r="I37" s="89"/>
      <c r="J37" s="5031"/>
      <c r="K37" s="5031"/>
      <c r="L37" s="5031"/>
      <c r="M37" s="5031"/>
      <c r="N37" s="5031"/>
      <c r="O37" s="5031"/>
      <c r="P37" s="5031"/>
      <c r="Q37" s="5031"/>
      <c r="R37" s="5031"/>
      <c r="S37" s="5031"/>
      <c r="T37" s="5031"/>
      <c r="U37" s="5031"/>
      <c r="V37" s="5031"/>
      <c r="W37" s="5031"/>
      <c r="X37" s="5031"/>
      <c r="Y37" s="5031"/>
      <c r="AA37" s="140"/>
      <c r="AL37" s="70"/>
      <c r="AM37" s="674"/>
      <c r="AV37" s="256"/>
      <c r="AX37" s="43"/>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row>
    <row r="38" spans="1:84" ht="13.5" customHeight="1">
      <c r="A38" s="38"/>
      <c r="B38" s="694" t="s">
        <v>276</v>
      </c>
      <c r="C38" s="89"/>
      <c r="D38" s="89"/>
      <c r="E38" s="89"/>
      <c r="F38" s="89"/>
      <c r="G38" s="89"/>
      <c r="H38" s="89"/>
      <c r="I38" s="662"/>
      <c r="J38" s="5032"/>
      <c r="K38" s="5032"/>
      <c r="L38" s="5032"/>
      <c r="M38" s="5032"/>
      <c r="N38" s="5032"/>
      <c r="O38" s="5032"/>
      <c r="P38" s="5032"/>
      <c r="Q38" s="5032"/>
      <c r="R38" s="5032"/>
      <c r="S38" s="5032"/>
      <c r="T38" s="5032"/>
      <c r="U38" s="5032"/>
      <c r="V38" s="5032"/>
      <c r="W38" s="5032"/>
      <c r="X38" s="5032"/>
      <c r="Y38" s="5032"/>
      <c r="AA38" s="140"/>
      <c r="AL38" s="70"/>
      <c r="AM38" s="674"/>
      <c r="AV38" s="256"/>
      <c r="AX38" s="450"/>
      <c r="AY38" s="450"/>
      <c r="AZ38" s="450"/>
      <c r="BA38" s="451"/>
      <c r="BB38" s="451"/>
      <c r="BC38" s="451"/>
      <c r="BD38" s="451"/>
      <c r="BE38" s="451"/>
      <c r="BF38" s="451"/>
      <c r="BG38" s="451"/>
      <c r="BH38" s="451"/>
      <c r="BI38" s="451"/>
      <c r="BJ38" s="451"/>
      <c r="BK38" s="451"/>
      <c r="BL38" s="451"/>
      <c r="BM38" s="451"/>
      <c r="BN38" s="451"/>
      <c r="BO38" s="451"/>
      <c r="BP38" s="451"/>
      <c r="BQ38" s="451"/>
      <c r="BR38" s="451"/>
      <c r="BU38" s="57"/>
    </row>
    <row r="39" spans="1:84" ht="13.5" customHeight="1">
      <c r="A39" s="38"/>
      <c r="B39" s="694" t="s">
        <v>277</v>
      </c>
      <c r="C39" s="89"/>
      <c r="D39" s="89"/>
      <c r="E39" s="89"/>
      <c r="F39" s="89"/>
      <c r="G39" s="89"/>
      <c r="H39" s="89"/>
      <c r="I39" s="2767"/>
      <c r="J39" s="2767"/>
      <c r="K39" s="89" t="s">
        <v>108</v>
      </c>
      <c r="M39" s="37"/>
      <c r="S39" s="37"/>
      <c r="AA39" s="140"/>
      <c r="AL39" s="70"/>
      <c r="AM39" s="674"/>
      <c r="AV39" s="256"/>
      <c r="AW39" s="56"/>
      <c r="AX39" s="118"/>
      <c r="AZ39" s="43"/>
      <c r="BA39" s="43"/>
      <c r="BB39" s="43"/>
      <c r="BC39" s="43"/>
      <c r="BD39" s="43"/>
      <c r="BE39" s="43"/>
      <c r="BF39" s="43"/>
      <c r="BG39" s="43"/>
      <c r="BH39" s="43"/>
      <c r="BI39" s="43"/>
      <c r="BJ39" s="43"/>
      <c r="BK39" s="43"/>
      <c r="BL39" s="43"/>
      <c r="BM39" s="43"/>
      <c r="BN39" s="43"/>
      <c r="BO39" s="43"/>
      <c r="BP39" s="189"/>
      <c r="BQ39" s="662"/>
      <c r="BR39" s="662"/>
      <c r="BS39" s="66"/>
      <c r="BT39" s="683"/>
      <c r="BU39" s="57"/>
    </row>
    <row r="40" spans="1:84" ht="13.5" customHeight="1">
      <c r="A40" s="38"/>
      <c r="B40" s="694" t="s">
        <v>278</v>
      </c>
      <c r="C40" s="89"/>
      <c r="D40" s="89"/>
      <c r="E40" s="89"/>
      <c r="F40" s="89"/>
      <c r="G40" s="89"/>
      <c r="H40" s="89"/>
      <c r="I40" s="662"/>
      <c r="J40" s="662"/>
      <c r="K40" s="89"/>
      <c r="L40" s="89"/>
      <c r="M40" s="89"/>
      <c r="N40" s="89"/>
      <c r="O40" s="89"/>
      <c r="P40" s="89"/>
      <c r="Q40" s="694"/>
      <c r="R40" s="662"/>
      <c r="S40" s="662"/>
      <c r="T40" s="66"/>
      <c r="U40" s="683"/>
      <c r="V40" s="683"/>
      <c r="W40" s="694"/>
      <c r="X40" s="694"/>
      <c r="Y40" s="694"/>
      <c r="AA40" s="142"/>
      <c r="AB40" s="679"/>
      <c r="AL40" s="70"/>
      <c r="AM40" s="674"/>
      <c r="AV40" s="256"/>
      <c r="AX40" s="43"/>
      <c r="AY40" s="694"/>
      <c r="AZ40" s="694"/>
      <c r="BA40" s="694"/>
      <c r="BB40" s="694"/>
      <c r="BC40" s="694"/>
      <c r="BD40" s="694"/>
      <c r="BE40" s="694"/>
      <c r="BF40" s="694"/>
      <c r="BG40" s="694"/>
      <c r="BH40" s="694"/>
      <c r="BI40" s="694"/>
      <c r="BJ40" s="694"/>
      <c r="BK40" s="694"/>
      <c r="BL40" s="694"/>
      <c r="BM40" s="694"/>
      <c r="BN40" s="694"/>
      <c r="BO40" s="694"/>
      <c r="BP40" s="694"/>
      <c r="BQ40" s="694"/>
      <c r="BR40" s="694"/>
      <c r="BS40" s="694"/>
      <c r="BT40" s="694"/>
    </row>
    <row r="41" spans="1:84" ht="13.5" customHeight="1">
      <c r="A41" s="452"/>
      <c r="B41" s="694" t="s">
        <v>279</v>
      </c>
      <c r="C41" s="89"/>
      <c r="D41" s="89"/>
      <c r="E41" s="89"/>
      <c r="F41" s="89"/>
      <c r="G41" s="89"/>
      <c r="H41" s="89"/>
      <c r="I41" s="89"/>
      <c r="J41" s="89"/>
      <c r="K41" s="89"/>
      <c r="L41" s="89"/>
      <c r="M41" s="89"/>
      <c r="N41" s="89"/>
      <c r="O41" s="89"/>
      <c r="P41" s="89"/>
      <c r="Q41" s="89"/>
      <c r="R41" s="89"/>
      <c r="T41" s="89"/>
      <c r="U41" s="89"/>
      <c r="V41" s="89"/>
      <c r="W41" s="89"/>
      <c r="X41" s="89"/>
      <c r="Y41" s="89"/>
      <c r="AA41" s="140"/>
      <c r="AB41" s="679"/>
      <c r="AC41" s="679"/>
      <c r="AD41" s="679"/>
      <c r="AE41" s="679"/>
      <c r="AF41" s="679"/>
      <c r="AG41" s="679"/>
      <c r="AH41" s="679"/>
      <c r="AI41" s="679"/>
      <c r="AJ41" s="679"/>
      <c r="AK41" s="679"/>
      <c r="AL41" s="1257"/>
      <c r="AM41" s="674"/>
      <c r="AX41" s="43"/>
      <c r="AY41" s="694"/>
      <c r="AZ41" s="694"/>
      <c r="BA41" s="694"/>
      <c r="BB41" s="694"/>
      <c r="BC41" s="694"/>
      <c r="BD41" s="694"/>
      <c r="BE41" s="694"/>
      <c r="BF41" s="694"/>
      <c r="BG41" s="694"/>
      <c r="BH41" s="694"/>
      <c r="BI41" s="694"/>
      <c r="BJ41" s="694"/>
      <c r="BK41" s="694"/>
      <c r="BL41" s="694"/>
      <c r="BM41" s="694"/>
      <c r="BN41" s="694"/>
      <c r="BO41" s="694"/>
      <c r="BP41" s="694"/>
      <c r="BQ41" s="694"/>
      <c r="BR41" s="694"/>
      <c r="BS41" s="694"/>
      <c r="BT41" s="694"/>
    </row>
    <row r="42" spans="1:84" ht="13.5" customHeight="1">
      <c r="A42" s="452"/>
      <c r="B42" s="189"/>
      <c r="I42" s="662"/>
      <c r="J42" s="662"/>
      <c r="M42" s="37"/>
      <c r="Q42" s="189"/>
      <c r="R42" s="662"/>
      <c r="S42" s="662"/>
      <c r="T42" s="66"/>
      <c r="U42" s="683"/>
      <c r="V42" s="683"/>
      <c r="W42" s="189"/>
      <c r="X42" s="189"/>
      <c r="Y42" s="189"/>
      <c r="AA42" s="140"/>
      <c r="AB42" s="90"/>
      <c r="AC42" s="90"/>
      <c r="AD42" s="90"/>
      <c r="AE42" s="90"/>
      <c r="AF42" s="90"/>
      <c r="AG42" s="90"/>
      <c r="AH42" s="90"/>
      <c r="AI42" s="90"/>
      <c r="AL42" s="70"/>
      <c r="AM42" s="674"/>
      <c r="AN42" s="680"/>
      <c r="AO42" s="680"/>
      <c r="AP42" s="680"/>
      <c r="AQ42" s="680"/>
      <c r="AR42" s="680"/>
      <c r="AS42" s="680"/>
      <c r="AT42" s="680"/>
    </row>
    <row r="43" spans="1:84" ht="13.5" customHeight="1">
      <c r="A43" s="452"/>
      <c r="M43" s="37"/>
      <c r="S43" s="37"/>
      <c r="Z43" s="187"/>
      <c r="AA43" s="347"/>
      <c r="AB43" s="90"/>
      <c r="AC43" s="90"/>
      <c r="AD43" s="90"/>
      <c r="AE43" s="90"/>
      <c r="AF43" s="90"/>
      <c r="AG43" s="90"/>
      <c r="AH43" s="90"/>
      <c r="AI43" s="90"/>
      <c r="AJ43" s="90"/>
      <c r="AK43" s="90"/>
      <c r="AL43" s="924"/>
      <c r="AM43" s="674"/>
      <c r="AN43" s="680"/>
      <c r="AO43" s="680"/>
    </row>
    <row r="44" spans="1:84" ht="13.5" customHeight="1">
      <c r="A44" s="452"/>
      <c r="B44" s="189" t="s">
        <v>2111</v>
      </c>
      <c r="C44" s="43"/>
      <c r="D44" s="43"/>
      <c r="E44" s="43"/>
      <c r="F44" s="54"/>
      <c r="G44" s="54"/>
      <c r="H44" s="54"/>
      <c r="I44" s="54"/>
      <c r="J44" s="54"/>
      <c r="K44" s="54"/>
      <c r="L44" s="54"/>
      <c r="M44" s="54"/>
      <c r="N44" s="54"/>
      <c r="O44" s="54"/>
      <c r="P44" s="54"/>
      <c r="Q44" s="54"/>
      <c r="R44" s="54"/>
      <c r="S44" s="54"/>
      <c r="T44" s="54"/>
      <c r="U44" s="54"/>
      <c r="V44" s="54"/>
      <c r="W44" s="54"/>
      <c r="X44" s="54"/>
      <c r="Y44" s="54"/>
      <c r="Z44" s="1258"/>
      <c r="AA44" s="142" t="s">
        <v>15</v>
      </c>
      <c r="AB44" s="71" t="s">
        <v>1377</v>
      </c>
      <c r="AC44" s="90"/>
      <c r="AD44" s="90"/>
      <c r="AE44" s="90"/>
      <c r="AF44" s="90"/>
      <c r="AG44" s="90"/>
      <c r="AH44" s="90"/>
      <c r="AI44" s="90"/>
      <c r="AJ44" s="90"/>
      <c r="AK44" s="90"/>
      <c r="AL44" s="924"/>
      <c r="AM44" s="674"/>
      <c r="AO44" s="90"/>
    </row>
    <row r="45" spans="1:84" ht="13.5" customHeight="1">
      <c r="A45" s="452"/>
      <c r="B45" s="189"/>
      <c r="C45" s="43"/>
      <c r="D45" s="43"/>
      <c r="E45" s="43"/>
      <c r="F45" s="54"/>
      <c r="G45" s="54"/>
      <c r="H45" s="54"/>
      <c r="I45" s="54"/>
      <c r="J45" s="54"/>
      <c r="K45" s="54"/>
      <c r="L45" s="54"/>
      <c r="M45" s="54"/>
      <c r="N45" s="54"/>
      <c r="O45" s="54"/>
      <c r="P45" s="54"/>
      <c r="Q45" s="54"/>
      <c r="R45" s="54"/>
      <c r="S45" s="54"/>
      <c r="T45" s="54"/>
      <c r="U45" s="54"/>
      <c r="V45" s="54"/>
      <c r="W45" s="54"/>
      <c r="X45" s="54"/>
      <c r="Y45" s="54"/>
      <c r="Z45" s="54"/>
      <c r="AA45" s="142"/>
      <c r="AB45" s="71"/>
      <c r="AC45" s="90"/>
      <c r="AD45" s="90"/>
      <c r="AE45" s="90"/>
      <c r="AF45" s="90"/>
      <c r="AG45" s="90"/>
      <c r="AH45" s="90"/>
      <c r="AI45" s="90"/>
      <c r="AJ45" s="90"/>
      <c r="AK45" s="90"/>
      <c r="AL45" s="924"/>
      <c r="AM45" s="674"/>
      <c r="AO45" s="90"/>
    </row>
    <row r="46" spans="1:84" ht="14.1" customHeight="1">
      <c r="A46" s="39" t="s">
        <v>1275</v>
      </c>
      <c r="B46" s="138"/>
      <c r="C46" s="138"/>
      <c r="D46" s="138"/>
      <c r="E46" s="138"/>
      <c r="F46" s="138"/>
      <c r="G46" s="138"/>
      <c r="H46" s="138"/>
      <c r="I46" s="138"/>
      <c r="J46" s="138"/>
      <c r="K46" s="138"/>
      <c r="L46" s="138"/>
      <c r="M46" s="138"/>
      <c r="N46" s="138"/>
      <c r="O46" s="138"/>
      <c r="P46" s="138"/>
      <c r="Q46" s="138"/>
      <c r="R46" s="138"/>
      <c r="T46" s="89"/>
      <c r="U46" s="189"/>
      <c r="V46" s="89"/>
      <c r="W46" s="89"/>
      <c r="X46" s="189"/>
      <c r="AA46" s="124"/>
      <c r="AB46" s="674"/>
      <c r="AC46" s="674"/>
      <c r="AD46" s="674"/>
      <c r="AE46" s="674"/>
      <c r="AF46" s="674"/>
      <c r="AG46" s="674"/>
      <c r="AH46" s="674"/>
      <c r="AI46" s="674"/>
      <c r="AJ46" s="674"/>
      <c r="AK46" s="674"/>
      <c r="AL46" s="675"/>
      <c r="AM46" s="674"/>
    </row>
    <row r="47" spans="1:84" ht="14.1" customHeight="1">
      <c r="A47" s="39"/>
      <c r="B47" s="138"/>
      <c r="C47" s="138"/>
      <c r="D47" s="138"/>
      <c r="E47" s="138"/>
      <c r="F47" s="138"/>
      <c r="G47" s="138"/>
      <c r="H47" s="138"/>
      <c r="I47" s="138"/>
      <c r="J47" s="138"/>
      <c r="K47" s="138"/>
      <c r="L47" s="138"/>
      <c r="M47" s="138"/>
      <c r="N47" s="138"/>
      <c r="O47" s="138"/>
      <c r="P47" s="138"/>
      <c r="Q47" s="138"/>
      <c r="R47" s="138"/>
      <c r="T47" s="89"/>
      <c r="U47" s="189"/>
      <c r="V47" s="89"/>
      <c r="W47" s="89"/>
      <c r="X47" s="189"/>
      <c r="AA47" s="124"/>
      <c r="AB47" s="674"/>
      <c r="AC47" s="674"/>
      <c r="AD47" s="674"/>
      <c r="AE47" s="674"/>
      <c r="AF47" s="674"/>
      <c r="AG47" s="674"/>
      <c r="AH47" s="674"/>
      <c r="AI47" s="674"/>
      <c r="AJ47" s="674"/>
      <c r="AK47" s="674"/>
      <c r="AL47" s="675"/>
      <c r="AM47" s="674"/>
    </row>
    <row r="48" spans="1:84" ht="14.1" customHeight="1">
      <c r="A48" s="42"/>
      <c r="B48" s="189" t="s">
        <v>85</v>
      </c>
      <c r="C48" s="189"/>
      <c r="E48" s="189"/>
      <c r="F48" s="189"/>
      <c r="G48" s="189"/>
      <c r="H48" s="189"/>
      <c r="I48" s="189"/>
      <c r="J48" s="189"/>
      <c r="K48" s="189"/>
      <c r="L48" s="189"/>
      <c r="M48" s="189"/>
      <c r="N48" s="189"/>
      <c r="O48" s="189"/>
      <c r="P48" s="189"/>
      <c r="Q48" s="662"/>
      <c r="R48" s="662"/>
      <c r="S48" s="66"/>
      <c r="T48" s="683"/>
      <c r="U48" s="683"/>
      <c r="V48" s="189"/>
      <c r="W48" s="189"/>
      <c r="X48" s="189"/>
      <c r="AA48" s="124"/>
      <c r="AB48" s="674"/>
      <c r="AC48" s="674"/>
      <c r="AD48" s="674"/>
      <c r="AE48" s="674"/>
      <c r="AF48" s="674"/>
      <c r="AG48" s="674"/>
      <c r="AH48" s="674"/>
      <c r="AI48" s="674"/>
      <c r="AJ48" s="674"/>
      <c r="AK48" s="674"/>
      <c r="AL48" s="143"/>
      <c r="AM48" s="674"/>
      <c r="AN48" s="203"/>
    </row>
    <row r="49" spans="1:70" ht="14.1" customHeight="1">
      <c r="A49" s="42"/>
      <c r="B49" s="189"/>
      <c r="C49" s="189"/>
      <c r="D49" s="189"/>
      <c r="E49" s="189"/>
      <c r="F49" s="189"/>
      <c r="G49" s="189"/>
      <c r="H49" s="189"/>
      <c r="I49" s="189"/>
      <c r="J49" s="189"/>
      <c r="K49" s="189"/>
      <c r="L49" s="189"/>
      <c r="M49" s="189"/>
      <c r="N49" s="189"/>
      <c r="O49" s="189"/>
      <c r="P49" s="43"/>
      <c r="Q49" s="43"/>
      <c r="S49" s="37"/>
      <c r="T49" s="43"/>
      <c r="X49" s="189"/>
      <c r="AA49" s="124"/>
      <c r="AB49" s="674"/>
      <c r="AC49" s="674"/>
      <c r="AD49" s="674"/>
      <c r="AE49" s="674"/>
      <c r="AF49" s="674"/>
      <c r="AG49" s="674"/>
      <c r="AH49" s="674"/>
      <c r="AI49" s="674"/>
      <c r="AJ49" s="674"/>
      <c r="AK49" s="674"/>
      <c r="AL49" s="675"/>
      <c r="AM49" s="674"/>
    </row>
    <row r="50" spans="1:70" ht="14.1" customHeight="1">
      <c r="A50" s="42"/>
      <c r="B50" s="43" t="s">
        <v>1532</v>
      </c>
      <c r="C50" s="43"/>
      <c r="D50" s="43"/>
      <c r="E50" s="43"/>
      <c r="F50" s="43"/>
      <c r="G50" s="43"/>
      <c r="H50" s="43"/>
      <c r="I50" s="43"/>
      <c r="J50" s="43"/>
      <c r="K50" s="43"/>
      <c r="M50" s="37"/>
      <c r="S50" s="37"/>
      <c r="W50" s="43"/>
      <c r="X50" s="89"/>
      <c r="AA50" s="728"/>
      <c r="AB50" s="674"/>
      <c r="AC50" s="674"/>
      <c r="AD50" s="674"/>
      <c r="AE50" s="674"/>
      <c r="AF50" s="674"/>
      <c r="AG50" s="674"/>
      <c r="AH50" s="674"/>
      <c r="AI50" s="674"/>
      <c r="AJ50" s="674"/>
      <c r="AK50" s="55"/>
      <c r="AL50" s="1130"/>
      <c r="AM50" s="674"/>
    </row>
    <row r="51" spans="1:70" ht="14.1" customHeight="1">
      <c r="A51" s="42"/>
      <c r="B51" s="43"/>
      <c r="C51" s="43"/>
      <c r="D51" s="43"/>
      <c r="E51" s="43"/>
      <c r="F51" s="43"/>
      <c r="G51" s="43"/>
      <c r="H51" s="43"/>
      <c r="I51" s="43"/>
      <c r="J51" s="43"/>
      <c r="K51" s="43"/>
      <c r="L51" s="4956"/>
      <c r="M51" s="4956"/>
      <c r="N51" s="3328"/>
      <c r="O51" s="3328"/>
      <c r="P51" s="80" t="s">
        <v>135</v>
      </c>
      <c r="Q51" s="3327"/>
      <c r="R51" s="3327"/>
      <c r="S51" s="232" t="s">
        <v>109</v>
      </c>
      <c r="T51" s="3327"/>
      <c r="U51" s="3327"/>
      <c r="V51" s="232" t="s">
        <v>55</v>
      </c>
      <c r="W51" s="43"/>
      <c r="X51" s="89"/>
      <c r="AA51" s="728"/>
      <c r="AB51" s="674"/>
      <c r="AC51" s="674"/>
      <c r="AD51" s="674"/>
      <c r="AE51" s="674"/>
      <c r="AF51" s="674"/>
      <c r="AG51" s="674"/>
      <c r="AH51" s="674"/>
      <c r="AI51" s="674"/>
      <c r="AJ51" s="674"/>
      <c r="AK51" s="55"/>
      <c r="AL51" s="1130"/>
      <c r="AM51" s="674"/>
    </row>
    <row r="52" spans="1:70" ht="14.1" customHeight="1">
      <c r="A52" s="42"/>
      <c r="B52" s="189"/>
      <c r="C52" s="189" t="s">
        <v>86</v>
      </c>
      <c r="D52" s="189"/>
      <c r="E52" s="189"/>
      <c r="F52" s="189"/>
      <c r="G52" s="189"/>
      <c r="H52" s="189"/>
      <c r="I52" s="189"/>
      <c r="J52" s="189"/>
      <c r="K52" s="189"/>
      <c r="L52" s="189"/>
      <c r="M52" s="189"/>
      <c r="N52" s="189"/>
      <c r="O52" s="189"/>
      <c r="P52" s="189"/>
      <c r="Q52" s="189"/>
      <c r="R52" s="189"/>
      <c r="S52" s="189"/>
      <c r="T52" s="45"/>
      <c r="U52" s="43"/>
      <c r="V52" s="43"/>
      <c r="W52" s="45"/>
      <c r="X52" s="189"/>
      <c r="AA52" s="728" t="s">
        <v>43</v>
      </c>
      <c r="AB52" s="3282" t="s">
        <v>1186</v>
      </c>
      <c r="AC52" s="3282"/>
      <c r="AD52" s="3282"/>
      <c r="AE52" s="3282"/>
      <c r="AF52" s="3282"/>
      <c r="AG52" s="3282"/>
      <c r="AH52" s="3282"/>
      <c r="AI52" s="3282"/>
      <c r="AJ52" s="3282"/>
      <c r="AK52" s="3282"/>
      <c r="AL52" s="3283"/>
      <c r="AM52" s="715"/>
    </row>
    <row r="53" spans="1:70" ht="14.1" customHeight="1">
      <c r="A53" s="42"/>
      <c r="B53" s="189"/>
      <c r="C53" s="189"/>
      <c r="D53" s="5027"/>
      <c r="E53" s="5027"/>
      <c r="F53" s="5027"/>
      <c r="G53" s="5027"/>
      <c r="H53" s="5027"/>
      <c r="I53" s="5027"/>
      <c r="J53" s="5027"/>
      <c r="K53" s="5027"/>
      <c r="L53" s="5027"/>
      <c r="M53" s="5027"/>
      <c r="N53" s="5027"/>
      <c r="O53" s="5027"/>
      <c r="P53" s="5027"/>
      <c r="Q53" s="5027"/>
      <c r="R53" s="5027"/>
      <c r="S53" s="5027"/>
      <c r="T53" s="5027"/>
      <c r="U53" s="5027"/>
      <c r="V53" s="5027"/>
      <c r="W53" s="5027"/>
      <c r="X53" s="189"/>
      <c r="AA53" s="124"/>
      <c r="AB53" s="3282"/>
      <c r="AC53" s="3282"/>
      <c r="AD53" s="3282"/>
      <c r="AE53" s="3282"/>
      <c r="AF53" s="3282"/>
      <c r="AG53" s="3282"/>
      <c r="AH53" s="3282"/>
      <c r="AI53" s="3282"/>
      <c r="AJ53" s="3282"/>
      <c r="AK53" s="3282"/>
      <c r="AL53" s="3283"/>
      <c r="AM53" s="715"/>
    </row>
    <row r="54" spans="1:70" ht="14.1" customHeight="1">
      <c r="A54" s="42"/>
      <c r="B54" s="189"/>
      <c r="C54" s="189"/>
      <c r="D54" s="5027"/>
      <c r="E54" s="5027"/>
      <c r="F54" s="5027"/>
      <c r="G54" s="5027"/>
      <c r="H54" s="5027"/>
      <c r="I54" s="5027"/>
      <c r="J54" s="5027"/>
      <c r="K54" s="5027"/>
      <c r="L54" s="5027"/>
      <c r="M54" s="5027"/>
      <c r="N54" s="5027"/>
      <c r="O54" s="5027"/>
      <c r="P54" s="5027"/>
      <c r="Q54" s="5027"/>
      <c r="R54" s="5027"/>
      <c r="S54" s="5027"/>
      <c r="T54" s="5027"/>
      <c r="U54" s="5027"/>
      <c r="V54" s="5027"/>
      <c r="W54" s="5027"/>
      <c r="X54" s="189"/>
      <c r="AA54" s="124"/>
      <c r="AB54" s="3282"/>
      <c r="AC54" s="3282"/>
      <c r="AD54" s="3282"/>
      <c r="AE54" s="3282"/>
      <c r="AF54" s="3282"/>
      <c r="AG54" s="3282"/>
      <c r="AH54" s="3282"/>
      <c r="AI54" s="3282"/>
      <c r="AJ54" s="3282"/>
      <c r="AK54" s="3282"/>
      <c r="AL54" s="3283"/>
      <c r="AM54" s="715"/>
    </row>
    <row r="55" spans="1:70" ht="14.1" customHeight="1">
      <c r="A55" s="42"/>
      <c r="B55" s="189"/>
      <c r="C55" s="189"/>
      <c r="D55" s="5027"/>
      <c r="E55" s="5027"/>
      <c r="F55" s="5027"/>
      <c r="G55" s="5027"/>
      <c r="H55" s="5027"/>
      <c r="I55" s="5027"/>
      <c r="J55" s="5027"/>
      <c r="K55" s="5027"/>
      <c r="L55" s="5027"/>
      <c r="M55" s="5027"/>
      <c r="N55" s="5027"/>
      <c r="O55" s="5027"/>
      <c r="P55" s="5027"/>
      <c r="Q55" s="5027"/>
      <c r="R55" s="5027"/>
      <c r="S55" s="5027"/>
      <c r="T55" s="5027"/>
      <c r="U55" s="5027"/>
      <c r="V55" s="5027"/>
      <c r="W55" s="5027"/>
      <c r="X55" s="189"/>
      <c r="AA55" s="124"/>
      <c r="AB55" s="3282"/>
      <c r="AC55" s="3282"/>
      <c r="AD55" s="3282"/>
      <c r="AE55" s="3282"/>
      <c r="AF55" s="3282"/>
      <c r="AG55" s="3282"/>
      <c r="AH55" s="3282"/>
      <c r="AI55" s="3282"/>
      <c r="AJ55" s="3282"/>
      <c r="AK55" s="3282"/>
      <c r="AL55" s="3283"/>
      <c r="AM55" s="715"/>
    </row>
    <row r="56" spans="1:70" ht="14.1" customHeight="1">
      <c r="A56" s="42"/>
      <c r="B56" s="189"/>
      <c r="C56" s="5028" t="s">
        <v>1224</v>
      </c>
      <c r="D56" s="5028"/>
      <c r="E56" s="5028"/>
      <c r="F56" s="5028"/>
      <c r="G56" s="5028"/>
      <c r="H56" s="5028"/>
      <c r="I56" s="5028"/>
      <c r="J56" s="5028"/>
      <c r="K56" s="5028"/>
      <c r="L56" s="5028"/>
      <c r="M56" s="5028"/>
      <c r="N56" s="5028"/>
      <c r="O56" s="5028"/>
      <c r="P56" s="5028"/>
      <c r="Q56" s="5028"/>
      <c r="R56" s="5028"/>
      <c r="S56" s="5028"/>
      <c r="T56" s="5028"/>
      <c r="U56" s="5028"/>
      <c r="V56" s="5028"/>
      <c r="W56" s="5028"/>
      <c r="X56" s="5028"/>
      <c r="Y56" s="5028"/>
      <c r="Z56" s="5029"/>
      <c r="AA56" s="729"/>
      <c r="AB56" s="71"/>
      <c r="AC56" s="674"/>
      <c r="AD56" s="674"/>
      <c r="AE56" s="674"/>
      <c r="AF56" s="674"/>
      <c r="AG56" s="674"/>
      <c r="AH56" s="674"/>
      <c r="AI56" s="674"/>
      <c r="AJ56" s="674"/>
      <c r="AK56" s="674"/>
      <c r="AL56" s="675"/>
      <c r="AM56" s="674"/>
      <c r="AO56" s="668"/>
      <c r="AX56" s="668"/>
      <c r="AY56" s="668"/>
      <c r="AZ56" s="668"/>
      <c r="BA56" s="668"/>
      <c r="BB56" s="668"/>
      <c r="BC56" s="668"/>
      <c r="BD56" s="668"/>
      <c r="BE56" s="668"/>
      <c r="BF56" s="668"/>
      <c r="BG56" s="668"/>
      <c r="BH56" s="668"/>
      <c r="BI56" s="668"/>
      <c r="BJ56" s="668"/>
      <c r="BK56" s="668"/>
      <c r="BL56" s="668"/>
      <c r="BM56" s="668"/>
      <c r="BN56" s="668"/>
      <c r="BO56" s="668"/>
      <c r="BP56" s="668"/>
      <c r="BQ56" s="668"/>
    </row>
    <row r="57" spans="1:70" ht="14.1" customHeight="1">
      <c r="A57" s="42"/>
      <c r="B57" s="189"/>
      <c r="C57" s="189"/>
      <c r="D57" s="189"/>
      <c r="E57" s="189"/>
      <c r="F57" s="189"/>
      <c r="G57" s="189"/>
      <c r="H57" s="189"/>
      <c r="I57" s="189"/>
      <c r="J57" s="189"/>
      <c r="K57" s="189"/>
      <c r="L57" s="189"/>
      <c r="M57" s="189"/>
      <c r="N57" s="189"/>
      <c r="O57" s="189"/>
      <c r="P57" s="189"/>
      <c r="Q57" s="189"/>
      <c r="R57" s="189"/>
      <c r="S57" s="189"/>
      <c r="T57" s="189"/>
      <c r="U57" s="189"/>
      <c r="V57" s="189"/>
      <c r="W57" s="189"/>
      <c r="X57" s="189"/>
      <c r="Y57" s="189"/>
      <c r="Z57" s="189"/>
      <c r="AA57" s="40"/>
      <c r="AB57" s="189"/>
      <c r="AC57" s="713"/>
      <c r="AD57" s="71"/>
      <c r="AE57" s="674"/>
      <c r="AF57" s="674"/>
      <c r="AG57" s="674"/>
      <c r="AH57" s="674"/>
      <c r="AI57" s="674"/>
      <c r="AJ57" s="674"/>
      <c r="AK57" s="674"/>
      <c r="AL57" s="675"/>
      <c r="AM57" s="674"/>
      <c r="AN57" s="674"/>
      <c r="AP57" s="668"/>
      <c r="AY57" s="668"/>
      <c r="AZ57" s="668"/>
      <c r="BA57" s="668"/>
      <c r="BB57" s="668"/>
      <c r="BC57" s="668"/>
      <c r="BD57" s="668"/>
      <c r="BE57" s="668"/>
      <c r="BF57" s="668"/>
      <c r="BG57" s="668"/>
      <c r="BH57" s="668"/>
      <c r="BI57" s="668"/>
      <c r="BJ57" s="668"/>
      <c r="BK57" s="668"/>
      <c r="BL57" s="668"/>
      <c r="BM57" s="668"/>
      <c r="BN57" s="668"/>
      <c r="BO57" s="668"/>
      <c r="BP57" s="668"/>
      <c r="BQ57" s="668"/>
      <c r="BR57" s="668"/>
    </row>
    <row r="58" spans="1:70" ht="14.1" customHeight="1">
      <c r="A58" s="769"/>
      <c r="B58" s="43" t="s">
        <v>1287</v>
      </c>
      <c r="C58" s="43"/>
      <c r="D58" s="54"/>
      <c r="E58" s="43"/>
      <c r="F58" s="54"/>
      <c r="G58" s="54"/>
      <c r="H58" s="54"/>
      <c r="I58" s="54"/>
      <c r="J58" s="54"/>
      <c r="K58" s="54"/>
      <c r="L58" s="54"/>
      <c r="M58" s="54"/>
      <c r="N58" s="54"/>
      <c r="O58" s="43"/>
      <c r="P58" s="189"/>
      <c r="Q58" s="662"/>
      <c r="R58" s="662"/>
      <c r="S58" s="66"/>
      <c r="T58" s="683"/>
      <c r="U58" s="683"/>
      <c r="V58" s="189"/>
      <c r="W58" s="189"/>
      <c r="X58" s="189"/>
      <c r="Y58" s="189"/>
      <c r="Z58" s="730"/>
      <c r="AA58" s="770"/>
      <c r="AB58" s="771"/>
      <c r="AC58" s="771"/>
      <c r="AD58" s="771"/>
      <c r="AE58" s="771"/>
      <c r="AF58" s="771"/>
      <c r="AG58" s="771"/>
      <c r="AH58" s="771"/>
      <c r="AI58" s="771"/>
      <c r="AJ58" s="771"/>
      <c r="AK58" s="771"/>
      <c r="AL58" s="777"/>
      <c r="AM58" s="779"/>
      <c r="AN58" s="674"/>
      <c r="AP58" s="668"/>
      <c r="AY58" s="668"/>
      <c r="AZ58" s="668"/>
      <c r="BA58" s="668"/>
      <c r="BB58" s="668"/>
      <c r="BC58" s="668"/>
      <c r="BD58" s="668"/>
      <c r="BE58" s="668"/>
      <c r="BF58" s="668"/>
      <c r="BG58" s="668"/>
      <c r="BH58" s="668"/>
      <c r="BI58" s="668"/>
      <c r="BJ58" s="668"/>
      <c r="BK58" s="668"/>
      <c r="BL58" s="668"/>
      <c r="BM58" s="668"/>
      <c r="BN58" s="668"/>
      <c r="BO58" s="668"/>
      <c r="BP58" s="668"/>
      <c r="BQ58" s="668"/>
      <c r="BR58" s="668"/>
    </row>
    <row r="59" spans="1:70" ht="14.1" customHeight="1">
      <c r="A59" s="769"/>
      <c r="B59" s="189"/>
      <c r="D59" s="54"/>
      <c r="E59" s="54"/>
      <c r="F59" s="54"/>
      <c r="G59" s="54"/>
      <c r="H59" s="54"/>
      <c r="I59" s="54"/>
      <c r="J59" s="54"/>
      <c r="K59" s="54"/>
      <c r="L59" s="54"/>
      <c r="M59" s="54"/>
      <c r="N59" s="54"/>
      <c r="O59" s="54"/>
      <c r="P59" s="43"/>
      <c r="Q59" s="43"/>
      <c r="S59" s="37"/>
      <c r="T59" s="43"/>
      <c r="Z59" s="730"/>
      <c r="AA59" s="770"/>
      <c r="AB59" s="772"/>
      <c r="AC59" s="773"/>
      <c r="AD59" s="773"/>
      <c r="AE59" s="773"/>
      <c r="AF59" s="773"/>
      <c r="AG59" s="773"/>
      <c r="AH59" s="773"/>
      <c r="AI59" s="773"/>
      <c r="AJ59" s="773"/>
      <c r="AK59" s="773"/>
      <c r="AL59" s="774"/>
      <c r="AM59" s="779"/>
      <c r="AN59" s="674"/>
      <c r="AP59" s="668"/>
      <c r="AY59" s="668"/>
      <c r="AZ59" s="668"/>
      <c r="BA59" s="668"/>
      <c r="BB59" s="668"/>
      <c r="BC59" s="668"/>
      <c r="BD59" s="668"/>
      <c r="BE59" s="668"/>
      <c r="BF59" s="668"/>
      <c r="BG59" s="668"/>
      <c r="BH59" s="668"/>
      <c r="BI59" s="668"/>
      <c r="BJ59" s="668"/>
      <c r="BK59" s="668"/>
      <c r="BL59" s="668"/>
      <c r="BM59" s="668"/>
      <c r="BN59" s="668"/>
      <c r="BO59" s="668"/>
      <c r="BP59" s="668"/>
      <c r="BQ59" s="668"/>
      <c r="BR59" s="668"/>
    </row>
    <row r="60" spans="1:70" ht="14.1" customHeight="1">
      <c r="A60" s="769"/>
      <c r="B60" s="189"/>
      <c r="C60" s="43" t="s">
        <v>1288</v>
      </c>
      <c r="D60" s="43"/>
      <c r="E60" s="54"/>
      <c r="F60" s="43"/>
      <c r="G60" s="54"/>
      <c r="H60" s="54"/>
      <c r="I60" s="54"/>
      <c r="J60" s="54"/>
      <c r="K60" s="54"/>
      <c r="L60" s="54"/>
      <c r="M60" s="43"/>
      <c r="N60" s="54"/>
      <c r="O60" s="54"/>
      <c r="P60" s="189"/>
      <c r="Q60" s="662"/>
      <c r="R60" s="662"/>
      <c r="S60" s="66"/>
      <c r="T60" s="683"/>
      <c r="U60" s="683"/>
      <c r="V60" s="189"/>
      <c r="W60" s="189"/>
      <c r="X60" s="189"/>
      <c r="Y60" s="189"/>
      <c r="Z60" s="730"/>
      <c r="AA60" s="770"/>
      <c r="AB60" s="771"/>
      <c r="AC60" s="773"/>
      <c r="AD60" s="771"/>
      <c r="AE60" s="771"/>
      <c r="AF60" s="771"/>
      <c r="AG60" s="771"/>
      <c r="AH60" s="771"/>
      <c r="AI60" s="771"/>
      <c r="AJ60" s="771"/>
      <c r="AK60" s="771"/>
      <c r="AL60" s="777"/>
      <c r="AM60" s="779"/>
      <c r="AN60" s="674"/>
      <c r="AP60" s="668"/>
      <c r="AY60" s="668"/>
      <c r="AZ60" s="668"/>
      <c r="BA60" s="668"/>
      <c r="BB60" s="668"/>
      <c r="BC60" s="668"/>
      <c r="BD60" s="668"/>
      <c r="BE60" s="668"/>
      <c r="BF60" s="668"/>
      <c r="BG60" s="668"/>
      <c r="BH60" s="668"/>
      <c r="BI60" s="668"/>
      <c r="BJ60" s="668"/>
      <c r="BK60" s="668"/>
      <c r="BL60" s="668"/>
      <c r="BM60" s="668"/>
      <c r="BN60" s="668"/>
      <c r="BO60" s="668"/>
      <c r="BP60" s="668"/>
      <c r="BQ60" s="668"/>
      <c r="BR60" s="668"/>
    </row>
    <row r="61" spans="1:70" ht="14.1" customHeight="1">
      <c r="A61" s="769"/>
      <c r="B61" s="189"/>
      <c r="C61" s="43"/>
      <c r="D61" s="54"/>
      <c r="E61" s="43"/>
      <c r="F61" s="54"/>
      <c r="G61" s="54"/>
      <c r="H61" s="54"/>
      <c r="I61" s="54"/>
      <c r="J61" s="54"/>
      <c r="K61" s="54"/>
      <c r="L61" s="54"/>
      <c r="M61" s="43"/>
      <c r="N61" s="54"/>
      <c r="O61" s="54"/>
      <c r="P61" s="43"/>
      <c r="Q61" s="43"/>
      <c r="S61" s="37"/>
      <c r="T61" s="43"/>
      <c r="Z61" s="730"/>
      <c r="AA61" s="770"/>
      <c r="AB61" s="771"/>
      <c r="AC61" s="773"/>
      <c r="AD61" s="771"/>
      <c r="AE61" s="771"/>
      <c r="AF61" s="771"/>
      <c r="AG61" s="771"/>
      <c r="AH61" s="771"/>
      <c r="AI61" s="771"/>
      <c r="AJ61" s="771"/>
      <c r="AK61" s="771"/>
      <c r="AL61" s="777"/>
      <c r="AM61" s="779"/>
      <c r="AN61" s="674"/>
      <c r="AP61" s="668"/>
      <c r="AY61" s="668"/>
      <c r="AZ61" s="668"/>
      <c r="BA61" s="668"/>
      <c r="BB61" s="668"/>
      <c r="BC61" s="668"/>
      <c r="BD61" s="668"/>
      <c r="BE61" s="668"/>
      <c r="BF61" s="668"/>
      <c r="BG61" s="668"/>
      <c r="BH61" s="668"/>
      <c r="BI61" s="668"/>
      <c r="BJ61" s="668"/>
      <c r="BK61" s="668"/>
      <c r="BL61" s="668"/>
      <c r="BM61" s="668"/>
      <c r="BN61" s="668"/>
      <c r="BO61" s="668"/>
      <c r="BP61" s="668"/>
      <c r="BQ61" s="668"/>
      <c r="BR61" s="668"/>
    </row>
    <row r="62" spans="1:70" ht="14.1" customHeight="1">
      <c r="A62" s="769"/>
      <c r="B62" s="43" t="s">
        <v>1289</v>
      </c>
      <c r="C62" s="43"/>
      <c r="D62" s="43"/>
      <c r="F62" s="54"/>
      <c r="G62" s="54"/>
      <c r="H62" s="54"/>
      <c r="I62" s="54"/>
      <c r="J62" s="54"/>
      <c r="K62" s="54"/>
      <c r="L62" s="54"/>
      <c r="M62" s="54"/>
      <c r="N62" s="54"/>
      <c r="O62" s="54"/>
      <c r="P62" s="189"/>
      <c r="Q62" s="662"/>
      <c r="R62" s="662"/>
      <c r="S62" s="66"/>
      <c r="T62" s="683"/>
      <c r="U62" s="683"/>
      <c r="V62" s="189"/>
      <c r="W62" s="189"/>
      <c r="X62" s="189"/>
      <c r="Y62" s="189"/>
      <c r="Z62" s="730"/>
      <c r="AA62" s="770"/>
      <c r="AB62" s="771"/>
      <c r="AC62" s="771"/>
      <c r="AD62" s="771"/>
      <c r="AE62" s="771"/>
      <c r="AF62" s="772"/>
      <c r="AG62" s="771"/>
      <c r="AH62" s="771"/>
      <c r="AI62" s="771"/>
      <c r="AJ62" s="771"/>
      <c r="AK62" s="771"/>
      <c r="AL62" s="777"/>
      <c r="AM62" s="780"/>
      <c r="AN62" s="674"/>
      <c r="AP62" s="668"/>
      <c r="AY62" s="668"/>
      <c r="AZ62" s="668"/>
      <c r="BA62" s="668"/>
      <c r="BB62" s="668"/>
      <c r="BC62" s="668"/>
      <c r="BD62" s="668"/>
      <c r="BE62" s="668"/>
      <c r="BF62" s="668"/>
      <c r="BG62" s="668"/>
      <c r="BH62" s="668"/>
      <c r="BI62" s="668"/>
      <c r="BJ62" s="668"/>
      <c r="BK62" s="668"/>
      <c r="BL62" s="668"/>
      <c r="BM62" s="668"/>
      <c r="BN62" s="668"/>
      <c r="BO62" s="668"/>
      <c r="BP62" s="668"/>
      <c r="BQ62" s="668"/>
      <c r="BR62" s="668"/>
    </row>
    <row r="63" spans="1:70" ht="14.1" customHeight="1">
      <c r="A63" s="769"/>
      <c r="B63" s="189"/>
      <c r="C63" s="43"/>
      <c r="D63" s="43"/>
      <c r="E63" s="43"/>
      <c r="F63" s="43"/>
      <c r="G63" s="43"/>
      <c r="H63" s="43"/>
      <c r="I63" s="43"/>
      <c r="J63" s="43"/>
      <c r="K63" s="43"/>
      <c r="L63" s="43"/>
      <c r="M63" s="43"/>
      <c r="N63" s="43"/>
      <c r="O63" s="43"/>
      <c r="P63" s="43"/>
      <c r="Q63" s="43"/>
      <c r="S63" s="37"/>
      <c r="T63" s="43"/>
      <c r="Z63" s="730"/>
      <c r="AA63" s="770"/>
      <c r="AB63" s="771"/>
      <c r="AC63" s="772"/>
      <c r="AD63" s="771"/>
      <c r="AE63" s="771"/>
      <c r="AF63" s="771"/>
      <c r="AG63" s="771"/>
      <c r="AH63" s="771"/>
      <c r="AI63" s="771"/>
      <c r="AJ63" s="771"/>
      <c r="AK63" s="771"/>
      <c r="AL63" s="777"/>
      <c r="AM63" s="779"/>
      <c r="AN63" s="674"/>
      <c r="AP63" s="668"/>
      <c r="AY63" s="668"/>
      <c r="AZ63" s="668"/>
      <c r="BA63" s="668"/>
      <c r="BB63" s="668"/>
      <c r="BC63" s="668"/>
      <c r="BD63" s="668"/>
      <c r="BE63" s="668"/>
      <c r="BF63" s="668"/>
      <c r="BG63" s="668"/>
      <c r="BH63" s="668"/>
      <c r="BI63" s="668"/>
      <c r="BJ63" s="668"/>
      <c r="BK63" s="668"/>
      <c r="BL63" s="668"/>
      <c r="BM63" s="668"/>
      <c r="BN63" s="668"/>
      <c r="BO63" s="668"/>
      <c r="BP63" s="668"/>
      <c r="BQ63" s="668"/>
      <c r="BR63" s="668"/>
    </row>
    <row r="64" spans="1:70" ht="14.1" customHeight="1">
      <c r="A64" s="769"/>
      <c r="B64" s="189"/>
      <c r="C64" s="43" t="s">
        <v>1290</v>
      </c>
      <c r="D64" s="43"/>
      <c r="E64" s="43"/>
      <c r="F64" s="43"/>
      <c r="G64" s="43"/>
      <c r="H64" s="43"/>
      <c r="I64" s="43"/>
      <c r="J64" s="43"/>
      <c r="K64" s="43"/>
      <c r="L64" s="43"/>
      <c r="M64" s="43"/>
      <c r="N64" s="43"/>
      <c r="O64" s="43"/>
      <c r="P64" s="189"/>
      <c r="Q64" s="662"/>
      <c r="R64" s="662"/>
      <c r="S64" s="66"/>
      <c r="T64" s="683"/>
      <c r="U64" s="683"/>
      <c r="V64" s="189"/>
      <c r="W64" s="189"/>
      <c r="X64" s="189"/>
      <c r="Y64" s="189"/>
      <c r="Z64" s="730"/>
      <c r="AA64" s="770"/>
      <c r="AB64" s="771"/>
      <c r="AC64" s="771"/>
      <c r="AD64" s="771"/>
      <c r="AE64" s="771"/>
      <c r="AF64" s="771"/>
      <c r="AG64" s="771"/>
      <c r="AH64" s="771"/>
      <c r="AI64" s="771"/>
      <c r="AJ64" s="771"/>
      <c r="AK64" s="771"/>
      <c r="AL64" s="777"/>
      <c r="AM64" s="779"/>
      <c r="AN64" s="674"/>
      <c r="AP64" s="668"/>
      <c r="AY64" s="668"/>
      <c r="AZ64" s="668"/>
      <c r="BA64" s="668"/>
      <c r="BB64" s="668"/>
      <c r="BC64" s="668"/>
      <c r="BD64" s="668"/>
      <c r="BE64" s="668"/>
      <c r="BF64" s="668"/>
      <c r="BG64" s="668"/>
      <c r="BH64" s="668"/>
      <c r="BI64" s="668"/>
      <c r="BJ64" s="668"/>
      <c r="BK64" s="668"/>
      <c r="BL64" s="668"/>
      <c r="BM64" s="668"/>
      <c r="BN64" s="668"/>
      <c r="BO64" s="668"/>
      <c r="BP64" s="668"/>
      <c r="BQ64" s="668"/>
      <c r="BR64" s="668"/>
    </row>
    <row r="65" spans="1:70" ht="14.1" customHeight="1">
      <c r="A65" s="769"/>
      <c r="B65" s="189"/>
      <c r="C65" s="43"/>
      <c r="D65" s="43"/>
      <c r="E65" s="43"/>
      <c r="F65" s="43"/>
      <c r="G65" s="43"/>
      <c r="H65" s="43"/>
      <c r="I65" s="43"/>
      <c r="J65" s="43"/>
      <c r="K65" s="43"/>
      <c r="L65" s="43"/>
      <c r="M65" s="43"/>
      <c r="N65" s="43"/>
      <c r="O65" s="189"/>
      <c r="P65" s="43"/>
      <c r="Q65" s="43"/>
      <c r="S65" s="37"/>
      <c r="T65" s="43"/>
      <c r="Z65" s="730"/>
      <c r="AA65" s="770"/>
      <c r="AB65" s="771"/>
      <c r="AC65" s="771"/>
      <c r="AD65" s="771"/>
      <c r="AE65" s="771"/>
      <c r="AF65" s="771"/>
      <c r="AG65" s="771"/>
      <c r="AH65" s="771"/>
      <c r="AI65" s="771"/>
      <c r="AJ65" s="771"/>
      <c r="AK65" s="771"/>
      <c r="AL65" s="777"/>
      <c r="AM65" s="779"/>
      <c r="AN65" s="674"/>
      <c r="AP65" s="668"/>
      <c r="AY65" s="668"/>
      <c r="AZ65" s="668"/>
      <c r="BA65" s="668"/>
      <c r="BB65" s="668"/>
      <c r="BC65" s="668"/>
      <c r="BD65" s="668"/>
      <c r="BE65" s="668"/>
      <c r="BF65" s="668"/>
      <c r="BG65" s="668"/>
      <c r="BH65" s="668"/>
      <c r="BI65" s="668"/>
      <c r="BJ65" s="668"/>
      <c r="BK65" s="668"/>
      <c r="BL65" s="668"/>
      <c r="BM65" s="668"/>
      <c r="BN65" s="668"/>
      <c r="BO65" s="668"/>
      <c r="BP65" s="668"/>
      <c r="BQ65" s="668"/>
      <c r="BR65" s="668"/>
    </row>
    <row r="66" spans="1:70" ht="14.1" customHeight="1">
      <c r="A66" s="769"/>
      <c r="B66" s="43" t="s">
        <v>1291</v>
      </c>
      <c r="C66" s="43"/>
      <c r="D66" s="43"/>
      <c r="E66" s="43"/>
      <c r="F66" s="43"/>
      <c r="G66" s="43"/>
      <c r="I66" s="43"/>
      <c r="K66" s="189"/>
      <c r="L66" s="189"/>
      <c r="M66" s="189"/>
      <c r="N66" s="189"/>
      <c r="O66" s="189"/>
      <c r="P66" s="189"/>
      <c r="Q66" s="189"/>
      <c r="R66" s="189"/>
      <c r="T66" s="89"/>
      <c r="U66" s="189"/>
      <c r="V66" s="89"/>
      <c r="W66" s="89"/>
      <c r="X66" s="89"/>
      <c r="Y66" s="89"/>
      <c r="Z66" s="189"/>
      <c r="AA66" s="770"/>
      <c r="AB66" s="771"/>
      <c r="AC66" s="771"/>
      <c r="AD66" s="771"/>
      <c r="AE66" s="771"/>
      <c r="AF66" s="771"/>
      <c r="AG66" s="771"/>
      <c r="AH66" s="771"/>
      <c r="AI66" s="771"/>
      <c r="AJ66" s="771"/>
      <c r="AK66" s="771"/>
      <c r="AL66" s="777"/>
      <c r="AM66" s="773"/>
      <c r="AN66" s="674"/>
      <c r="AP66" s="668"/>
      <c r="AY66" s="668"/>
      <c r="AZ66" s="668"/>
      <c r="BA66" s="668"/>
      <c r="BB66" s="668"/>
      <c r="BC66" s="668"/>
      <c r="BD66" s="668"/>
      <c r="BE66" s="668"/>
      <c r="BF66" s="668"/>
      <c r="BG66" s="668"/>
      <c r="BH66" s="668"/>
      <c r="BI66" s="668"/>
      <c r="BJ66" s="668"/>
      <c r="BK66" s="668"/>
      <c r="BL66" s="668"/>
      <c r="BM66" s="668"/>
      <c r="BN66" s="668"/>
      <c r="BO66" s="668"/>
      <c r="BP66" s="668"/>
      <c r="BQ66" s="668"/>
      <c r="BR66" s="668"/>
    </row>
    <row r="67" spans="1:70" ht="14.1" customHeight="1">
      <c r="A67" s="769"/>
      <c r="B67" s="189"/>
      <c r="C67" s="43"/>
      <c r="D67" s="43"/>
      <c r="E67" s="43"/>
      <c r="F67" s="43"/>
      <c r="G67" s="43"/>
      <c r="H67" s="43"/>
      <c r="I67" s="43"/>
      <c r="J67" s="43"/>
      <c r="K67" s="189"/>
      <c r="L67" s="189"/>
      <c r="M67" s="189"/>
      <c r="N67" s="189"/>
      <c r="O67" s="189"/>
      <c r="P67" s="189"/>
      <c r="Q67" s="662"/>
      <c r="R67" s="662"/>
      <c r="S67" s="66"/>
      <c r="T67" s="683"/>
      <c r="U67" s="683"/>
      <c r="V67" s="189"/>
      <c r="W67" s="189"/>
      <c r="X67" s="189"/>
      <c r="Y67" s="189"/>
      <c r="Z67" s="730"/>
      <c r="AA67" s="770"/>
      <c r="AB67" s="771"/>
      <c r="AC67" s="771"/>
      <c r="AD67" s="771"/>
      <c r="AE67" s="771"/>
      <c r="AF67" s="771"/>
      <c r="AG67" s="771"/>
      <c r="AH67" s="771"/>
      <c r="AI67" s="771"/>
      <c r="AJ67" s="771"/>
      <c r="AK67" s="773"/>
      <c r="AL67" s="778"/>
      <c r="AM67" s="779"/>
      <c r="AN67" s="674"/>
      <c r="AP67" s="668"/>
      <c r="AY67" s="668"/>
      <c r="AZ67" s="668"/>
      <c r="BA67" s="668"/>
      <c r="BB67" s="668"/>
      <c r="BC67" s="668"/>
      <c r="BD67" s="668"/>
      <c r="BE67" s="668"/>
      <c r="BF67" s="668"/>
      <c r="BG67" s="668"/>
      <c r="BH67" s="668"/>
      <c r="BI67" s="668"/>
      <c r="BJ67" s="668"/>
      <c r="BK67" s="668"/>
      <c r="BL67" s="668"/>
      <c r="BM67" s="668"/>
      <c r="BN67" s="668"/>
      <c r="BO67" s="668"/>
      <c r="BP67" s="668"/>
      <c r="BQ67" s="668"/>
      <c r="BR67" s="668"/>
    </row>
    <row r="68" spans="1:70" ht="14.1" customHeight="1">
      <c r="A68" s="769"/>
      <c r="B68" s="43" t="s">
        <v>1292</v>
      </c>
      <c r="C68" s="43"/>
      <c r="D68" s="189"/>
      <c r="E68" s="189"/>
      <c r="F68" s="189"/>
      <c r="G68" s="189"/>
      <c r="H68" s="189"/>
      <c r="I68" s="189"/>
      <c r="J68" s="189"/>
      <c r="K68" s="189"/>
      <c r="L68" s="43"/>
      <c r="M68" s="43"/>
      <c r="N68" s="43"/>
      <c r="O68" s="43"/>
      <c r="P68" s="43"/>
      <c r="Q68" s="43"/>
      <c r="R68" s="43"/>
      <c r="T68" s="89"/>
      <c r="U68" s="189"/>
      <c r="V68" s="89"/>
      <c r="W68" s="89"/>
      <c r="X68" s="89"/>
      <c r="Y68" s="89"/>
      <c r="Z68" s="45"/>
      <c r="AA68" s="770"/>
      <c r="AB68" s="771"/>
      <c r="AC68" s="771"/>
      <c r="AD68" s="771"/>
      <c r="AE68" s="771"/>
      <c r="AF68" s="771"/>
      <c r="AG68" s="771"/>
      <c r="AH68" s="771"/>
      <c r="AI68" s="771"/>
      <c r="AJ68" s="771"/>
      <c r="AK68" s="771"/>
      <c r="AL68" s="777"/>
      <c r="AM68" s="779"/>
      <c r="AN68" s="674"/>
      <c r="AP68" s="668"/>
      <c r="AY68" s="668"/>
      <c r="AZ68" s="668"/>
      <c r="BA68" s="668"/>
      <c r="BB68" s="668"/>
      <c r="BC68" s="668"/>
      <c r="BD68" s="668"/>
      <c r="BE68" s="668"/>
      <c r="BF68" s="668"/>
      <c r="BG68" s="668"/>
      <c r="BH68" s="668"/>
      <c r="BI68" s="668"/>
      <c r="BJ68" s="668"/>
      <c r="BK68" s="668"/>
      <c r="BL68" s="668"/>
      <c r="BM68" s="668"/>
      <c r="BN68" s="668"/>
      <c r="BO68" s="668"/>
      <c r="BP68" s="668"/>
      <c r="BQ68" s="668"/>
      <c r="BR68" s="668"/>
    </row>
    <row r="69" spans="1:70" ht="14.1" customHeight="1">
      <c r="A69" s="769"/>
      <c r="B69" s="189"/>
      <c r="C69" s="43"/>
      <c r="D69" s="189"/>
      <c r="E69" s="189"/>
      <c r="F69" s="189"/>
      <c r="G69" s="189"/>
      <c r="H69" s="189"/>
      <c r="I69" s="189"/>
      <c r="J69" s="189"/>
      <c r="K69" s="189"/>
      <c r="L69" s="43"/>
      <c r="M69" s="43"/>
      <c r="N69" s="43"/>
      <c r="O69" s="43"/>
      <c r="P69" s="189"/>
      <c r="Q69" s="662"/>
      <c r="R69" s="662"/>
      <c r="S69" s="66"/>
      <c r="T69" s="683"/>
      <c r="U69" s="683"/>
      <c r="V69" s="189"/>
      <c r="W69" s="189"/>
      <c r="X69" s="189"/>
      <c r="Y69" s="189"/>
      <c r="Z69" s="730"/>
      <c r="AA69" s="770"/>
      <c r="AB69" s="771"/>
      <c r="AC69" s="771"/>
      <c r="AD69" s="771"/>
      <c r="AE69" s="771"/>
      <c r="AF69" s="771"/>
      <c r="AG69" s="771"/>
      <c r="AH69" s="771"/>
      <c r="AI69" s="771"/>
      <c r="AJ69" s="771"/>
      <c r="AK69" s="771"/>
      <c r="AL69" s="777"/>
      <c r="AM69" s="779"/>
      <c r="AN69" s="674"/>
      <c r="AP69" s="668"/>
      <c r="AY69" s="668"/>
      <c r="AZ69" s="668"/>
      <c r="BA69" s="668"/>
      <c r="BB69" s="668"/>
      <c r="BC69" s="668"/>
      <c r="BD69" s="668"/>
      <c r="BE69" s="668"/>
      <c r="BF69" s="668"/>
      <c r="BG69" s="668"/>
      <c r="BH69" s="668"/>
      <c r="BI69" s="668"/>
      <c r="BJ69" s="668"/>
      <c r="BK69" s="668"/>
      <c r="BL69" s="668"/>
      <c r="BM69" s="668"/>
      <c r="BN69" s="668"/>
      <c r="BO69" s="668"/>
      <c r="BP69" s="668"/>
      <c r="BQ69" s="668"/>
      <c r="BR69" s="668"/>
    </row>
    <row r="70" spans="1:70" ht="14.1" customHeight="1" thickBot="1">
      <c r="A70" s="1262"/>
      <c r="B70" s="74"/>
      <c r="C70" s="76"/>
      <c r="D70" s="74"/>
      <c r="E70" s="74"/>
      <c r="F70" s="74"/>
      <c r="G70" s="74"/>
      <c r="H70" s="74"/>
      <c r="I70" s="74"/>
      <c r="J70" s="74"/>
      <c r="K70" s="74"/>
      <c r="L70" s="76"/>
      <c r="M70" s="76"/>
      <c r="N70" s="76"/>
      <c r="O70" s="76"/>
      <c r="P70" s="76"/>
      <c r="Q70" s="76"/>
      <c r="R70" s="75"/>
      <c r="S70" s="75"/>
      <c r="T70" s="76"/>
      <c r="U70" s="75"/>
      <c r="V70" s="75"/>
      <c r="W70" s="75"/>
      <c r="X70" s="75"/>
      <c r="Y70" s="75"/>
      <c r="Z70" s="239"/>
      <c r="AA70" s="1263"/>
      <c r="AB70" s="1264"/>
      <c r="AC70" s="1264"/>
      <c r="AD70" s="1264"/>
      <c r="AE70" s="1264"/>
      <c r="AF70" s="1264"/>
      <c r="AG70" s="1264"/>
      <c r="AH70" s="1264"/>
      <c r="AI70" s="1265"/>
      <c r="AJ70" s="1265"/>
      <c r="AK70" s="1265"/>
      <c r="AL70" s="1266"/>
      <c r="AM70" s="779"/>
      <c r="AN70" s="674"/>
      <c r="AP70" s="668"/>
      <c r="AY70" s="668"/>
      <c r="AZ70" s="668"/>
      <c r="BA70" s="668"/>
      <c r="BB70" s="668"/>
      <c r="BC70" s="668"/>
      <c r="BD70" s="668"/>
      <c r="BE70" s="668"/>
      <c r="BF70" s="668"/>
      <c r="BG70" s="668"/>
      <c r="BH70" s="668"/>
      <c r="BI70" s="668"/>
      <c r="BJ70" s="668"/>
      <c r="BK70" s="668"/>
      <c r="BL70" s="668"/>
      <c r="BM70" s="668"/>
      <c r="BN70" s="668"/>
      <c r="BO70" s="668"/>
      <c r="BP70" s="668"/>
      <c r="BQ70" s="668"/>
      <c r="BR70" s="668"/>
    </row>
  </sheetData>
  <mergeCells count="57">
    <mergeCell ref="O21:R21"/>
    <mergeCell ref="S21:X21"/>
    <mergeCell ref="L51:M51"/>
    <mergeCell ref="C10:M10"/>
    <mergeCell ref="N10:V10"/>
    <mergeCell ref="W10:AI10"/>
    <mergeCell ref="C13:M13"/>
    <mergeCell ref="N13:Q13"/>
    <mergeCell ref="R13:U13"/>
    <mergeCell ref="W13:AI13"/>
    <mergeCell ref="C14:M14"/>
    <mergeCell ref="N14:Q14"/>
    <mergeCell ref="R14:U14"/>
    <mergeCell ref="W14:AI14"/>
    <mergeCell ref="S26:T26"/>
    <mergeCell ref="V26:W26"/>
    <mergeCell ref="Q19:X19"/>
    <mergeCell ref="AB18:AL22"/>
    <mergeCell ref="AN29:BR33"/>
    <mergeCell ref="AN1:AR1"/>
    <mergeCell ref="A3:Z3"/>
    <mergeCell ref="AA3:AL3"/>
    <mergeCell ref="AB5:AK9"/>
    <mergeCell ref="C11:M11"/>
    <mergeCell ref="N11:Q11"/>
    <mergeCell ref="R11:U11"/>
    <mergeCell ref="W11:AI11"/>
    <mergeCell ref="A1:AL1"/>
    <mergeCell ref="N15:Q15"/>
    <mergeCell ref="R15:U15"/>
    <mergeCell ref="W15:AI15"/>
    <mergeCell ref="I21:N21"/>
    <mergeCell ref="N12:Q12"/>
    <mergeCell ref="R12:U12"/>
    <mergeCell ref="W12:AI12"/>
    <mergeCell ref="C16:M16"/>
    <mergeCell ref="N16:Q16"/>
    <mergeCell ref="R16:U16"/>
    <mergeCell ref="W16:AI16"/>
    <mergeCell ref="C15:M15"/>
    <mergeCell ref="C12:M12"/>
    <mergeCell ref="AB52:AL55"/>
    <mergeCell ref="D53:W55"/>
    <mergeCell ref="C56:Z56"/>
    <mergeCell ref="AB27:AL31"/>
    <mergeCell ref="B36:Z36"/>
    <mergeCell ref="J37:Y38"/>
    <mergeCell ref="I39:J39"/>
    <mergeCell ref="N51:O51"/>
    <mergeCell ref="Q51:R51"/>
    <mergeCell ref="T51:U51"/>
    <mergeCell ref="M27:N27"/>
    <mergeCell ref="O27:P27"/>
    <mergeCell ref="R27:S27"/>
    <mergeCell ref="U27:V27"/>
    <mergeCell ref="W27:X27"/>
    <mergeCell ref="C33:Y34"/>
  </mergeCells>
  <phoneticPr fontId="4"/>
  <dataValidations count="3">
    <dataValidation type="list" allowBlank="1" showInputMessage="1" sqref="N11:Q16">
      <formula1>"　,月額,日額,1人1回"</formula1>
    </dataValidation>
    <dataValidation type="list" allowBlank="1" showInputMessage="1" showErrorMessage="1" sqref="C11:M16">
      <formula1>"　,1号認定子ども給食費,2号認定子ども主食費,通園費(送迎バス代),遠足等の園外活動費（入場料等）,行事参加費,教材費・文具費,,被服費（カラー帽子・体育着等）"</formula1>
    </dataValidation>
    <dataValidation type="list" allowBlank="1" showInputMessage="1" showErrorMessage="1" sqref="M27:N27 L51:M51">
      <formula1>"　,昭和,平成,令和"</formula1>
    </dataValidation>
  </dataValidations>
  <hyperlinks>
    <hyperlink ref="AN1:AR1" location="'目次（幼保）'!A1" display="目次に戻る"/>
  </hyperlinks>
  <printOptions horizontalCentered="1"/>
  <pageMargins left="0.70866141732283472" right="0.31496062992125984" top="0.39370078740157483" bottom="0.39370078740157483" header="0" footer="0"/>
  <pageSetup paperSize="9" scale="87" orientation="portrait" r:id="rId1"/>
  <headerFooter alignWithMargins="0"/>
  <colBreaks count="1" manualBreakCount="1">
    <brk id="38" max="69" man="1"/>
  </colBreaks>
  <drawing r:id="rId2"/>
  <legacyDrawing r:id="rId3"/>
  <mc:AlternateContent xmlns:mc="http://schemas.openxmlformats.org/markup-compatibility/2006">
    <mc:Choice Requires="x14">
      <controls>
        <mc:AlternateContent xmlns:mc="http://schemas.openxmlformats.org/markup-compatibility/2006">
          <mc:Choice Requires="x14">
            <control shapeId="1358851" r:id="rId4" name="Check Box 3">
              <controlPr defaultSize="0" autoFill="0" autoLine="0" autoPict="0">
                <anchor moveWithCells="1">
                  <from>
                    <xdr:col>18</xdr:col>
                    <xdr:colOff>66675</xdr:colOff>
                    <xdr:row>57</xdr:row>
                    <xdr:rowOff>0</xdr:rowOff>
                  </from>
                  <to>
                    <xdr:col>22</xdr:col>
                    <xdr:colOff>152400</xdr:colOff>
                    <xdr:row>58</xdr:row>
                    <xdr:rowOff>38100</xdr:rowOff>
                  </to>
                </anchor>
              </controlPr>
            </control>
          </mc:Choice>
        </mc:AlternateContent>
        <mc:AlternateContent xmlns:mc="http://schemas.openxmlformats.org/markup-compatibility/2006">
          <mc:Choice Requires="x14">
            <control shapeId="1358852" r:id="rId5" name="Check Box 4">
              <controlPr defaultSize="0" autoFill="0" autoLine="0" autoPict="0">
                <anchor moveWithCells="1">
                  <from>
                    <xdr:col>23</xdr:col>
                    <xdr:colOff>95250</xdr:colOff>
                    <xdr:row>57</xdr:row>
                    <xdr:rowOff>0</xdr:rowOff>
                  </from>
                  <to>
                    <xdr:col>25</xdr:col>
                    <xdr:colOff>552450</xdr:colOff>
                    <xdr:row>58</xdr:row>
                    <xdr:rowOff>38100</xdr:rowOff>
                  </to>
                </anchor>
              </controlPr>
            </control>
          </mc:Choice>
        </mc:AlternateContent>
        <mc:AlternateContent xmlns:mc="http://schemas.openxmlformats.org/markup-compatibility/2006">
          <mc:Choice Requires="x14">
            <control shapeId="1358855" r:id="rId6" name="Check Box 7">
              <controlPr defaultSize="0" autoFill="0" autoLine="0" autoPict="0">
                <anchor moveWithCells="1">
                  <from>
                    <xdr:col>18</xdr:col>
                    <xdr:colOff>66675</xdr:colOff>
                    <xdr:row>61</xdr:row>
                    <xdr:rowOff>0</xdr:rowOff>
                  </from>
                  <to>
                    <xdr:col>22</xdr:col>
                    <xdr:colOff>152400</xdr:colOff>
                    <xdr:row>62</xdr:row>
                    <xdr:rowOff>38100</xdr:rowOff>
                  </to>
                </anchor>
              </controlPr>
            </control>
          </mc:Choice>
        </mc:AlternateContent>
        <mc:AlternateContent xmlns:mc="http://schemas.openxmlformats.org/markup-compatibility/2006">
          <mc:Choice Requires="x14">
            <control shapeId="1358856" r:id="rId7" name="Check Box 8">
              <controlPr defaultSize="0" autoFill="0" autoLine="0" autoPict="0">
                <anchor moveWithCells="1">
                  <from>
                    <xdr:col>23</xdr:col>
                    <xdr:colOff>95250</xdr:colOff>
                    <xdr:row>61</xdr:row>
                    <xdr:rowOff>0</xdr:rowOff>
                  </from>
                  <to>
                    <xdr:col>25</xdr:col>
                    <xdr:colOff>552450</xdr:colOff>
                    <xdr:row>62</xdr:row>
                    <xdr:rowOff>38100</xdr:rowOff>
                  </to>
                </anchor>
              </controlPr>
            </control>
          </mc:Choice>
        </mc:AlternateContent>
        <mc:AlternateContent xmlns:mc="http://schemas.openxmlformats.org/markup-compatibility/2006">
          <mc:Choice Requires="x14">
            <control shapeId="1358857" r:id="rId8" name="Check Box 9">
              <controlPr defaultSize="0" autoFill="0" autoLine="0" autoPict="0">
                <anchor moveWithCells="1">
                  <from>
                    <xdr:col>18</xdr:col>
                    <xdr:colOff>66675</xdr:colOff>
                    <xdr:row>63</xdr:row>
                    <xdr:rowOff>0</xdr:rowOff>
                  </from>
                  <to>
                    <xdr:col>22</xdr:col>
                    <xdr:colOff>152400</xdr:colOff>
                    <xdr:row>64</xdr:row>
                    <xdr:rowOff>38100</xdr:rowOff>
                  </to>
                </anchor>
              </controlPr>
            </control>
          </mc:Choice>
        </mc:AlternateContent>
        <mc:AlternateContent xmlns:mc="http://schemas.openxmlformats.org/markup-compatibility/2006">
          <mc:Choice Requires="x14">
            <control shapeId="1358858" r:id="rId9" name="Check Box 10">
              <controlPr defaultSize="0" autoFill="0" autoLine="0" autoPict="0">
                <anchor moveWithCells="1">
                  <from>
                    <xdr:col>23</xdr:col>
                    <xdr:colOff>95250</xdr:colOff>
                    <xdr:row>63</xdr:row>
                    <xdr:rowOff>0</xdr:rowOff>
                  </from>
                  <to>
                    <xdr:col>25</xdr:col>
                    <xdr:colOff>552450</xdr:colOff>
                    <xdr:row>64</xdr:row>
                    <xdr:rowOff>38100</xdr:rowOff>
                  </to>
                </anchor>
              </controlPr>
            </control>
          </mc:Choice>
        </mc:AlternateContent>
        <mc:AlternateContent xmlns:mc="http://schemas.openxmlformats.org/markup-compatibility/2006">
          <mc:Choice Requires="x14">
            <control shapeId="1358859" r:id="rId10" name="Check Box 11">
              <controlPr defaultSize="0" autoFill="0" autoLine="0" autoPict="0">
                <anchor moveWithCells="1">
                  <from>
                    <xdr:col>18</xdr:col>
                    <xdr:colOff>66675</xdr:colOff>
                    <xdr:row>66</xdr:row>
                    <xdr:rowOff>0</xdr:rowOff>
                  </from>
                  <to>
                    <xdr:col>22</xdr:col>
                    <xdr:colOff>152400</xdr:colOff>
                    <xdr:row>67</xdr:row>
                    <xdr:rowOff>0</xdr:rowOff>
                  </to>
                </anchor>
              </controlPr>
            </control>
          </mc:Choice>
        </mc:AlternateContent>
        <mc:AlternateContent xmlns:mc="http://schemas.openxmlformats.org/markup-compatibility/2006">
          <mc:Choice Requires="x14">
            <control shapeId="1358860" r:id="rId11" name="Check Box 12">
              <controlPr defaultSize="0" autoFill="0" autoLine="0" autoPict="0">
                <anchor moveWithCells="1">
                  <from>
                    <xdr:col>23</xdr:col>
                    <xdr:colOff>95250</xdr:colOff>
                    <xdr:row>66</xdr:row>
                    <xdr:rowOff>0</xdr:rowOff>
                  </from>
                  <to>
                    <xdr:col>25</xdr:col>
                    <xdr:colOff>552450</xdr:colOff>
                    <xdr:row>67</xdr:row>
                    <xdr:rowOff>0</xdr:rowOff>
                  </to>
                </anchor>
              </controlPr>
            </control>
          </mc:Choice>
        </mc:AlternateContent>
        <mc:AlternateContent xmlns:mc="http://schemas.openxmlformats.org/markup-compatibility/2006">
          <mc:Choice Requires="x14">
            <control shapeId="1358861" r:id="rId12" name="Check Box 13">
              <controlPr defaultSize="0" autoFill="0" autoLine="0" autoPict="0">
                <anchor moveWithCells="1">
                  <from>
                    <xdr:col>18</xdr:col>
                    <xdr:colOff>66675</xdr:colOff>
                    <xdr:row>68</xdr:row>
                    <xdr:rowOff>0</xdr:rowOff>
                  </from>
                  <to>
                    <xdr:col>22</xdr:col>
                    <xdr:colOff>152400</xdr:colOff>
                    <xdr:row>69</xdr:row>
                    <xdr:rowOff>38100</xdr:rowOff>
                  </to>
                </anchor>
              </controlPr>
            </control>
          </mc:Choice>
        </mc:AlternateContent>
        <mc:AlternateContent xmlns:mc="http://schemas.openxmlformats.org/markup-compatibility/2006">
          <mc:Choice Requires="x14">
            <control shapeId="1358862" r:id="rId13" name="Check Box 14">
              <controlPr defaultSize="0" autoFill="0" autoLine="0" autoPict="0">
                <anchor moveWithCells="1">
                  <from>
                    <xdr:col>23</xdr:col>
                    <xdr:colOff>95250</xdr:colOff>
                    <xdr:row>68</xdr:row>
                    <xdr:rowOff>0</xdr:rowOff>
                  </from>
                  <to>
                    <xdr:col>25</xdr:col>
                    <xdr:colOff>552450</xdr:colOff>
                    <xdr:row>69</xdr:row>
                    <xdr:rowOff>38100</xdr:rowOff>
                  </to>
                </anchor>
              </controlPr>
            </control>
          </mc:Choice>
        </mc:AlternateContent>
        <mc:AlternateContent xmlns:mc="http://schemas.openxmlformats.org/markup-compatibility/2006">
          <mc:Choice Requires="x14">
            <control shapeId="1358871" r:id="rId14" name="Check Box 23">
              <controlPr defaultSize="0" autoFill="0" autoLine="0" autoPict="0" altText="ない">
                <anchor moveWithCells="1">
                  <from>
                    <xdr:col>18</xdr:col>
                    <xdr:colOff>0</xdr:colOff>
                    <xdr:row>30</xdr:row>
                    <xdr:rowOff>0</xdr:rowOff>
                  </from>
                  <to>
                    <xdr:col>20</xdr:col>
                    <xdr:colOff>123825</xdr:colOff>
                    <xdr:row>31</xdr:row>
                    <xdr:rowOff>38100</xdr:rowOff>
                  </to>
                </anchor>
              </controlPr>
            </control>
          </mc:Choice>
        </mc:AlternateContent>
        <mc:AlternateContent xmlns:mc="http://schemas.openxmlformats.org/markup-compatibility/2006">
          <mc:Choice Requires="x14">
            <control shapeId="1358872" r:id="rId15" name="Check Box 24">
              <controlPr defaultSize="0" autoFill="0" autoLine="0" autoPict="0" altText="ない">
                <anchor moveWithCells="1">
                  <from>
                    <xdr:col>21</xdr:col>
                    <xdr:colOff>104775</xdr:colOff>
                    <xdr:row>30</xdr:row>
                    <xdr:rowOff>0</xdr:rowOff>
                  </from>
                  <to>
                    <xdr:col>24</xdr:col>
                    <xdr:colOff>47625</xdr:colOff>
                    <xdr:row>31</xdr:row>
                    <xdr:rowOff>38100</xdr:rowOff>
                  </to>
                </anchor>
              </controlPr>
            </control>
          </mc:Choice>
        </mc:AlternateContent>
        <mc:AlternateContent xmlns:mc="http://schemas.openxmlformats.org/markup-compatibility/2006">
          <mc:Choice Requires="x14">
            <control shapeId="1358873" r:id="rId16" name="Check Box 25">
              <controlPr defaultSize="0" autoFill="0" autoLine="0" autoPict="0">
                <anchor moveWithCells="1" sizeWithCells="1">
                  <from>
                    <xdr:col>18</xdr:col>
                    <xdr:colOff>114300</xdr:colOff>
                    <xdr:row>4</xdr:row>
                    <xdr:rowOff>161925</xdr:rowOff>
                  </from>
                  <to>
                    <xdr:col>23</xdr:col>
                    <xdr:colOff>104775</xdr:colOff>
                    <xdr:row>7</xdr:row>
                    <xdr:rowOff>9525</xdr:rowOff>
                  </to>
                </anchor>
              </controlPr>
            </control>
          </mc:Choice>
        </mc:AlternateContent>
        <mc:AlternateContent xmlns:mc="http://schemas.openxmlformats.org/markup-compatibility/2006">
          <mc:Choice Requires="x14">
            <control shapeId="1358874" r:id="rId17" name="Check Box 26">
              <controlPr defaultSize="0" autoFill="0" autoLine="0" autoPict="0">
                <anchor moveWithCells="1" sizeWithCells="1">
                  <from>
                    <xdr:col>23</xdr:col>
                    <xdr:colOff>123825</xdr:colOff>
                    <xdr:row>4</xdr:row>
                    <xdr:rowOff>161925</xdr:rowOff>
                  </from>
                  <to>
                    <xdr:col>26</xdr:col>
                    <xdr:colOff>0</xdr:colOff>
                    <xdr:row>7</xdr:row>
                    <xdr:rowOff>9525</xdr:rowOff>
                  </to>
                </anchor>
              </controlPr>
            </control>
          </mc:Choice>
        </mc:AlternateContent>
        <mc:AlternateContent xmlns:mc="http://schemas.openxmlformats.org/markup-compatibility/2006">
          <mc:Choice Requires="x14">
            <control shapeId="1358875" r:id="rId18" name="Check Box 27">
              <controlPr defaultSize="0" autoFill="0" autoLine="0" autoPict="0">
                <anchor moveWithCells="1" sizeWithCells="1">
                  <from>
                    <xdr:col>17</xdr:col>
                    <xdr:colOff>133350</xdr:colOff>
                    <xdr:row>24</xdr:row>
                    <xdr:rowOff>28575</xdr:rowOff>
                  </from>
                  <to>
                    <xdr:col>21</xdr:col>
                    <xdr:colOff>66675</xdr:colOff>
                    <xdr:row>25</xdr:row>
                    <xdr:rowOff>28575</xdr:rowOff>
                  </to>
                </anchor>
              </controlPr>
            </control>
          </mc:Choice>
        </mc:AlternateContent>
        <mc:AlternateContent xmlns:mc="http://schemas.openxmlformats.org/markup-compatibility/2006">
          <mc:Choice Requires="x14">
            <control shapeId="1358876" r:id="rId19" name="Check Box 28">
              <controlPr defaultSize="0" autoFill="0" autoLine="0" autoPict="0">
                <anchor moveWithCells="1" sizeWithCells="1">
                  <from>
                    <xdr:col>21</xdr:col>
                    <xdr:colOff>76200</xdr:colOff>
                    <xdr:row>24</xdr:row>
                    <xdr:rowOff>28575</xdr:rowOff>
                  </from>
                  <to>
                    <xdr:col>25</xdr:col>
                    <xdr:colOff>28575</xdr:colOff>
                    <xdr:row>25</xdr:row>
                    <xdr:rowOff>28575</xdr:rowOff>
                  </to>
                </anchor>
              </controlPr>
            </control>
          </mc:Choice>
        </mc:AlternateContent>
        <mc:AlternateContent xmlns:mc="http://schemas.openxmlformats.org/markup-compatibility/2006">
          <mc:Choice Requires="x14">
            <control shapeId="1358877" r:id="rId20" name="Check Box 29">
              <controlPr defaultSize="0" autoFill="0" autoLine="0" autoPict="0">
                <anchor moveWithCells="1" sizeWithCells="1">
                  <from>
                    <xdr:col>2</xdr:col>
                    <xdr:colOff>161925</xdr:colOff>
                    <xdr:row>18</xdr:row>
                    <xdr:rowOff>0</xdr:rowOff>
                  </from>
                  <to>
                    <xdr:col>4</xdr:col>
                    <xdr:colOff>76200</xdr:colOff>
                    <xdr:row>19</xdr:row>
                    <xdr:rowOff>19050</xdr:rowOff>
                  </to>
                </anchor>
              </controlPr>
            </control>
          </mc:Choice>
        </mc:AlternateContent>
        <mc:AlternateContent xmlns:mc="http://schemas.openxmlformats.org/markup-compatibility/2006">
          <mc:Choice Requires="x14">
            <control shapeId="1358878" r:id="rId21" name="Check Box 30">
              <controlPr defaultSize="0" autoFill="0" autoLine="0" autoPict="0">
                <anchor moveWithCells="1" sizeWithCells="1">
                  <from>
                    <xdr:col>2</xdr:col>
                    <xdr:colOff>161925</xdr:colOff>
                    <xdr:row>19</xdr:row>
                    <xdr:rowOff>0</xdr:rowOff>
                  </from>
                  <to>
                    <xdr:col>4</xdr:col>
                    <xdr:colOff>76200</xdr:colOff>
                    <xdr:row>20</xdr:row>
                    <xdr:rowOff>19050</xdr:rowOff>
                  </to>
                </anchor>
              </controlPr>
            </control>
          </mc:Choice>
        </mc:AlternateContent>
        <mc:AlternateContent xmlns:mc="http://schemas.openxmlformats.org/markup-compatibility/2006">
          <mc:Choice Requires="x14">
            <control shapeId="1358879" r:id="rId22" name="Check Box 31">
              <controlPr defaultSize="0" autoFill="0" autoLine="0" autoPict="0">
                <anchor moveWithCells="1" sizeWithCells="1">
                  <from>
                    <xdr:col>2</xdr:col>
                    <xdr:colOff>161925</xdr:colOff>
                    <xdr:row>21</xdr:row>
                    <xdr:rowOff>0</xdr:rowOff>
                  </from>
                  <to>
                    <xdr:col>4</xdr:col>
                    <xdr:colOff>76200</xdr:colOff>
                    <xdr:row>22</xdr:row>
                    <xdr:rowOff>19050</xdr:rowOff>
                  </to>
                </anchor>
              </controlPr>
            </control>
          </mc:Choice>
        </mc:AlternateContent>
        <mc:AlternateContent xmlns:mc="http://schemas.openxmlformats.org/markup-compatibility/2006">
          <mc:Choice Requires="x14">
            <control shapeId="1358880" r:id="rId23" name="Check Box 32">
              <controlPr defaultSize="0" autoFill="0" autoLine="0" autoPict="0">
                <anchor moveWithCells="1" sizeWithCells="1">
                  <from>
                    <xdr:col>16</xdr:col>
                    <xdr:colOff>0</xdr:colOff>
                    <xdr:row>21</xdr:row>
                    <xdr:rowOff>28575</xdr:rowOff>
                  </from>
                  <to>
                    <xdr:col>19</xdr:col>
                    <xdr:colOff>95250</xdr:colOff>
                    <xdr:row>22</xdr:row>
                    <xdr:rowOff>28575</xdr:rowOff>
                  </to>
                </anchor>
              </controlPr>
            </control>
          </mc:Choice>
        </mc:AlternateContent>
        <mc:AlternateContent xmlns:mc="http://schemas.openxmlformats.org/markup-compatibility/2006">
          <mc:Choice Requires="x14">
            <control shapeId="1358881" r:id="rId24" name="Check Box 33">
              <controlPr defaultSize="0" autoFill="0" autoLine="0" autoPict="0">
                <anchor moveWithCells="1" sizeWithCells="1">
                  <from>
                    <xdr:col>19</xdr:col>
                    <xdr:colOff>104775</xdr:colOff>
                    <xdr:row>21</xdr:row>
                    <xdr:rowOff>28575</xdr:rowOff>
                  </from>
                  <to>
                    <xdr:col>23</xdr:col>
                    <xdr:colOff>47625</xdr:colOff>
                    <xdr:row>22</xdr:row>
                    <xdr:rowOff>28575</xdr:rowOff>
                  </to>
                </anchor>
              </controlPr>
            </control>
          </mc:Choice>
        </mc:AlternateContent>
        <mc:AlternateContent xmlns:mc="http://schemas.openxmlformats.org/markup-compatibility/2006">
          <mc:Choice Requires="x14">
            <control shapeId="1358886" r:id="rId25" name="Check Box 38">
              <controlPr defaultSize="0" autoFill="0" autoLine="0" autoPict="0">
                <anchor moveWithCells="1">
                  <from>
                    <xdr:col>19</xdr:col>
                    <xdr:colOff>57150</xdr:colOff>
                    <xdr:row>46</xdr:row>
                    <xdr:rowOff>171450</xdr:rowOff>
                  </from>
                  <to>
                    <xdr:col>23</xdr:col>
                    <xdr:colOff>161925</xdr:colOff>
                    <xdr:row>48</xdr:row>
                    <xdr:rowOff>28575</xdr:rowOff>
                  </to>
                </anchor>
              </controlPr>
            </control>
          </mc:Choice>
        </mc:AlternateContent>
        <mc:AlternateContent xmlns:mc="http://schemas.openxmlformats.org/markup-compatibility/2006">
          <mc:Choice Requires="x14">
            <control shapeId="1358887" r:id="rId26" name="Check Box 39">
              <controlPr defaultSize="0" autoFill="0" autoLine="0" autoPict="0">
                <anchor moveWithCells="1">
                  <from>
                    <xdr:col>24</xdr:col>
                    <xdr:colOff>114300</xdr:colOff>
                    <xdr:row>46</xdr:row>
                    <xdr:rowOff>171450</xdr:rowOff>
                  </from>
                  <to>
                    <xdr:col>26</xdr:col>
                    <xdr:colOff>95250</xdr:colOff>
                    <xdr:row>48</xdr:row>
                    <xdr:rowOff>28575</xdr:rowOff>
                  </to>
                </anchor>
              </controlPr>
            </control>
          </mc:Choice>
        </mc:AlternateContent>
        <mc:AlternateContent xmlns:mc="http://schemas.openxmlformats.org/markup-compatibility/2006">
          <mc:Choice Requires="x14">
            <control shapeId="1358888" r:id="rId27" name="Check Box 40">
              <controlPr defaultSize="0" autoFill="0" autoLine="0" autoPict="0">
                <anchor moveWithCells="1">
                  <from>
                    <xdr:col>19</xdr:col>
                    <xdr:colOff>76200</xdr:colOff>
                    <xdr:row>42</xdr:row>
                    <xdr:rowOff>152400</xdr:rowOff>
                  </from>
                  <to>
                    <xdr:col>24</xdr:col>
                    <xdr:colOff>0</xdr:colOff>
                    <xdr:row>44</xdr:row>
                    <xdr:rowOff>28575</xdr:rowOff>
                  </to>
                </anchor>
              </controlPr>
            </control>
          </mc:Choice>
        </mc:AlternateContent>
        <mc:AlternateContent xmlns:mc="http://schemas.openxmlformats.org/markup-compatibility/2006">
          <mc:Choice Requires="x14">
            <control shapeId="1358889" r:id="rId28" name="Check Box 41">
              <controlPr defaultSize="0" autoFill="0" autoLine="0" autoPict="0">
                <anchor moveWithCells="1">
                  <from>
                    <xdr:col>24</xdr:col>
                    <xdr:colOff>133350</xdr:colOff>
                    <xdr:row>42</xdr:row>
                    <xdr:rowOff>152400</xdr:rowOff>
                  </from>
                  <to>
                    <xdr:col>26</xdr:col>
                    <xdr:colOff>114300</xdr:colOff>
                    <xdr:row>44</xdr:row>
                    <xdr:rowOff>28575</xdr:rowOff>
                  </to>
                </anchor>
              </controlPr>
            </control>
          </mc:Choice>
        </mc:AlternateContent>
        <mc:AlternateContent xmlns:mc="http://schemas.openxmlformats.org/markup-compatibility/2006">
          <mc:Choice Requires="x14">
            <control shapeId="1358890" r:id="rId29" name="Check Box 42">
              <controlPr defaultSize="0" autoFill="0" autoLine="0" autoPict="0">
                <anchor moveWithCells="1">
                  <from>
                    <xdr:col>19</xdr:col>
                    <xdr:colOff>66675</xdr:colOff>
                    <xdr:row>41</xdr:row>
                    <xdr:rowOff>0</xdr:rowOff>
                  </from>
                  <to>
                    <xdr:col>23</xdr:col>
                    <xdr:colOff>171450</xdr:colOff>
                    <xdr:row>42</xdr:row>
                    <xdr:rowOff>47625</xdr:rowOff>
                  </to>
                </anchor>
              </controlPr>
            </control>
          </mc:Choice>
        </mc:AlternateContent>
        <mc:AlternateContent xmlns:mc="http://schemas.openxmlformats.org/markup-compatibility/2006">
          <mc:Choice Requires="x14">
            <control shapeId="1358891" r:id="rId30" name="Check Box 43">
              <controlPr defaultSize="0" autoFill="0" autoLine="0" autoPict="0">
                <anchor moveWithCells="1">
                  <from>
                    <xdr:col>24</xdr:col>
                    <xdr:colOff>123825</xdr:colOff>
                    <xdr:row>41</xdr:row>
                    <xdr:rowOff>0</xdr:rowOff>
                  </from>
                  <to>
                    <xdr:col>26</xdr:col>
                    <xdr:colOff>104775</xdr:colOff>
                    <xdr:row>42</xdr:row>
                    <xdr:rowOff>47625</xdr:rowOff>
                  </to>
                </anchor>
              </controlPr>
            </control>
          </mc:Choice>
        </mc:AlternateContent>
        <mc:AlternateContent xmlns:mc="http://schemas.openxmlformats.org/markup-compatibility/2006">
          <mc:Choice Requires="x14">
            <control shapeId="1358892" r:id="rId31" name="Check Box 44">
              <controlPr defaultSize="0" autoFill="0" autoLine="0" autoPict="0">
                <anchor moveWithCells="1">
                  <from>
                    <xdr:col>19</xdr:col>
                    <xdr:colOff>66675</xdr:colOff>
                    <xdr:row>38</xdr:row>
                    <xdr:rowOff>114300</xdr:rowOff>
                  </from>
                  <to>
                    <xdr:col>23</xdr:col>
                    <xdr:colOff>171450</xdr:colOff>
                    <xdr:row>39</xdr:row>
                    <xdr:rowOff>152400</xdr:rowOff>
                  </to>
                </anchor>
              </controlPr>
            </control>
          </mc:Choice>
        </mc:AlternateContent>
        <mc:AlternateContent xmlns:mc="http://schemas.openxmlformats.org/markup-compatibility/2006">
          <mc:Choice Requires="x14">
            <control shapeId="1358893" r:id="rId32" name="Check Box 45">
              <controlPr defaultSize="0" autoFill="0" autoLine="0" autoPict="0">
                <anchor moveWithCells="1">
                  <from>
                    <xdr:col>24</xdr:col>
                    <xdr:colOff>123825</xdr:colOff>
                    <xdr:row>38</xdr:row>
                    <xdr:rowOff>114300</xdr:rowOff>
                  </from>
                  <to>
                    <xdr:col>26</xdr:col>
                    <xdr:colOff>104775</xdr:colOff>
                    <xdr:row>39</xdr:row>
                    <xdr:rowOff>152400</xdr:rowOff>
                  </to>
                </anchor>
              </controlPr>
            </control>
          </mc:Choice>
        </mc:AlternateContent>
        <mc:AlternateContent xmlns:mc="http://schemas.openxmlformats.org/markup-compatibility/2006">
          <mc:Choice Requires="x14">
            <control shapeId="1358896" r:id="rId33" name="Check Box 48">
              <controlPr defaultSize="0" autoFill="0" autoLine="0" autoPict="0">
                <anchor moveWithCells="1" sizeWithCells="1">
                  <from>
                    <xdr:col>17</xdr:col>
                    <xdr:colOff>142875</xdr:colOff>
                    <xdr:row>28</xdr:row>
                    <xdr:rowOff>0</xdr:rowOff>
                  </from>
                  <to>
                    <xdr:col>21</xdr:col>
                    <xdr:colOff>76200</xdr:colOff>
                    <xdr:row>29</xdr:row>
                    <xdr:rowOff>0</xdr:rowOff>
                  </to>
                </anchor>
              </controlPr>
            </control>
          </mc:Choice>
        </mc:AlternateContent>
        <mc:AlternateContent xmlns:mc="http://schemas.openxmlformats.org/markup-compatibility/2006">
          <mc:Choice Requires="x14">
            <control shapeId="1358897" r:id="rId34" name="Check Box 49">
              <controlPr defaultSize="0" autoFill="0" autoLine="0" autoPict="0">
                <anchor moveWithCells="1" sizeWithCells="1">
                  <from>
                    <xdr:col>21</xdr:col>
                    <xdr:colOff>85725</xdr:colOff>
                    <xdr:row>28</xdr:row>
                    <xdr:rowOff>0</xdr:rowOff>
                  </from>
                  <to>
                    <xdr:col>25</xdr:col>
                    <xdr:colOff>38100</xdr:colOff>
                    <xdr:row>29</xdr:row>
                    <xdr:rowOff>0</xdr:rowOff>
                  </to>
                </anchor>
              </controlPr>
            </control>
          </mc:Choice>
        </mc:AlternateContent>
        <mc:AlternateContent xmlns:mc="http://schemas.openxmlformats.org/markup-compatibility/2006">
          <mc:Choice Requires="x14">
            <control shapeId="1358898" r:id="rId35" name="Check Box 50">
              <controlPr defaultSize="0" autoFill="0" autoLine="0" autoPict="0">
                <anchor moveWithCells="1">
                  <from>
                    <xdr:col>18</xdr:col>
                    <xdr:colOff>47625</xdr:colOff>
                    <xdr:row>59</xdr:row>
                    <xdr:rowOff>0</xdr:rowOff>
                  </from>
                  <to>
                    <xdr:col>22</xdr:col>
                    <xdr:colOff>133350</xdr:colOff>
                    <xdr:row>60</xdr:row>
                    <xdr:rowOff>38100</xdr:rowOff>
                  </to>
                </anchor>
              </controlPr>
            </control>
          </mc:Choice>
        </mc:AlternateContent>
        <mc:AlternateContent xmlns:mc="http://schemas.openxmlformats.org/markup-compatibility/2006">
          <mc:Choice Requires="x14">
            <control shapeId="1358899" r:id="rId36" name="Check Box 51">
              <controlPr defaultSize="0" autoFill="0" autoLine="0" autoPict="0">
                <anchor moveWithCells="1">
                  <from>
                    <xdr:col>23</xdr:col>
                    <xdr:colOff>76200</xdr:colOff>
                    <xdr:row>59</xdr:row>
                    <xdr:rowOff>0</xdr:rowOff>
                  </from>
                  <to>
                    <xdr:col>25</xdr:col>
                    <xdr:colOff>533400</xdr:colOff>
                    <xdr:row>60</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00B0F0"/>
  </sheetPr>
  <dimension ref="A1:BZ76"/>
  <sheetViews>
    <sheetView showGridLines="0" view="pageBreakPreview" zoomScaleNormal="100" zoomScaleSheetLayoutView="100" workbookViewId="0">
      <selection activeCell="A3" sqref="A3:Z3"/>
    </sheetView>
  </sheetViews>
  <sheetFormatPr defaultColWidth="8" defaultRowHeight="12"/>
  <cols>
    <col min="1" max="1" width="1.625" style="37" customWidth="1"/>
    <col min="2" max="24" width="2.375" style="37" customWidth="1"/>
    <col min="25" max="25" width="2.625" style="37" customWidth="1"/>
    <col min="26" max="36" width="2.375" style="37" customWidth="1"/>
    <col min="37" max="37" width="2.125" style="37" customWidth="1"/>
    <col min="38" max="77" width="2.375" style="37" customWidth="1"/>
    <col min="78" max="16384" width="8" style="37"/>
  </cols>
  <sheetData>
    <row r="1" spans="1:78" ht="14.1" customHeight="1">
      <c r="A1" s="3093" t="s">
        <v>811</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78" ht="5.0999999999999996" customHeight="1" thickBot="1"/>
    <row r="3" spans="1:78" ht="14.1" customHeight="1">
      <c r="A3" s="3094" t="s">
        <v>550</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1301</v>
      </c>
      <c r="AB3" s="3095"/>
      <c r="AC3" s="3095"/>
      <c r="AD3" s="3095"/>
      <c r="AE3" s="3095"/>
      <c r="AF3" s="3095"/>
      <c r="AG3" s="3095"/>
      <c r="AH3" s="3095"/>
      <c r="AI3" s="3095"/>
      <c r="AJ3" s="3095"/>
      <c r="AK3" s="3333"/>
    </row>
    <row r="4" spans="1:78" ht="14.1" customHeight="1">
      <c r="A4" s="234"/>
      <c r="B4" s="1009"/>
      <c r="C4" s="819"/>
      <c r="D4" s="819"/>
      <c r="E4" s="819"/>
      <c r="F4" s="819"/>
      <c r="G4" s="819"/>
      <c r="H4" s="819"/>
      <c r="I4" s="819"/>
      <c r="J4" s="819"/>
      <c r="K4" s="819"/>
      <c r="L4" s="819"/>
      <c r="M4" s="819"/>
      <c r="N4" s="819"/>
      <c r="O4" s="819"/>
      <c r="P4" s="819"/>
      <c r="Q4" s="1010"/>
      <c r="R4" s="1010"/>
      <c r="S4" s="1011"/>
      <c r="T4" s="1012"/>
      <c r="U4" s="1012"/>
      <c r="V4" s="819"/>
      <c r="W4" s="819"/>
      <c r="X4" s="819"/>
      <c r="Y4" s="819"/>
      <c r="Z4" s="1086"/>
      <c r="AA4" s="1269"/>
      <c r="AB4" s="5069"/>
      <c r="AC4" s="5069"/>
      <c r="AD4" s="5069"/>
      <c r="AE4" s="5069"/>
      <c r="AF4" s="5069"/>
      <c r="AG4" s="5069"/>
      <c r="AH4" s="5069"/>
      <c r="AI4" s="5069"/>
      <c r="AJ4" s="5069"/>
      <c r="AK4" s="5070"/>
    </row>
    <row r="5" spans="1:78" ht="14.1" customHeight="1">
      <c r="A5" s="769"/>
      <c r="B5" s="43" t="s">
        <v>1293</v>
      </c>
      <c r="C5" s="43"/>
      <c r="D5" s="43"/>
      <c r="E5" s="43"/>
      <c r="F5" s="43"/>
      <c r="G5" s="43"/>
      <c r="H5" s="43"/>
      <c r="I5" s="43"/>
      <c r="J5" s="43"/>
      <c r="K5" s="43"/>
      <c r="L5" s="43"/>
      <c r="M5" s="43"/>
      <c r="N5" s="43"/>
      <c r="O5" s="43"/>
      <c r="P5" s="43"/>
      <c r="Q5" s="43"/>
      <c r="R5" s="43"/>
      <c r="S5" s="89"/>
      <c r="T5" s="89"/>
      <c r="U5" s="43"/>
      <c r="V5" s="89"/>
      <c r="W5" s="89"/>
      <c r="X5" s="89"/>
      <c r="Y5" s="89"/>
      <c r="Z5" s="43"/>
      <c r="AA5" s="776"/>
      <c r="AB5" s="773"/>
      <c r="AC5" s="775"/>
      <c r="AD5" s="775"/>
      <c r="AE5" s="775"/>
      <c r="AF5" s="773"/>
      <c r="AG5" s="773"/>
      <c r="AH5" s="773"/>
      <c r="AI5" s="771"/>
      <c r="AJ5" s="771"/>
      <c r="AK5" s="777"/>
      <c r="AL5" s="771"/>
      <c r="AM5" s="779"/>
      <c r="AN5" s="674"/>
      <c r="AP5" s="668"/>
      <c r="AY5" s="668"/>
      <c r="AZ5" s="668"/>
      <c r="BA5" s="668"/>
      <c r="BB5" s="668"/>
      <c r="BC5" s="668"/>
      <c r="BD5" s="668"/>
      <c r="BE5" s="668"/>
      <c r="BF5" s="668"/>
      <c r="BG5" s="668"/>
      <c r="BH5" s="668"/>
      <c r="BI5" s="668"/>
      <c r="BJ5" s="668"/>
      <c r="BK5" s="668"/>
      <c r="BL5" s="668"/>
      <c r="BM5" s="668"/>
      <c r="BN5" s="668"/>
      <c r="BO5" s="668"/>
      <c r="BP5" s="668"/>
      <c r="BQ5" s="668"/>
      <c r="BR5" s="668"/>
    </row>
    <row r="6" spans="1:78" ht="14.1" customHeight="1">
      <c r="A6" s="769"/>
      <c r="B6" s="189"/>
      <c r="C6" s="189"/>
      <c r="D6" s="43"/>
      <c r="E6" s="43"/>
      <c r="F6" s="43"/>
      <c r="G6" s="43"/>
      <c r="H6" s="43"/>
      <c r="I6" s="43"/>
      <c r="J6" s="43"/>
      <c r="K6" s="43"/>
      <c r="L6" s="43"/>
      <c r="M6" s="43"/>
      <c r="N6" s="43"/>
      <c r="O6" s="43"/>
      <c r="P6" s="189"/>
      <c r="Q6" s="662"/>
      <c r="R6" s="662"/>
      <c r="S6" s="66"/>
      <c r="T6" s="683"/>
      <c r="U6" s="683"/>
      <c r="V6" s="189"/>
      <c r="W6" s="189"/>
      <c r="X6" s="189"/>
      <c r="Y6" s="189"/>
      <c r="Z6" s="730"/>
      <c r="AA6" s="776"/>
      <c r="AB6" s="773"/>
      <c r="AC6" s="775"/>
      <c r="AD6" s="775"/>
      <c r="AE6" s="775"/>
      <c r="AF6" s="773"/>
      <c r="AG6" s="773"/>
      <c r="AH6" s="773"/>
      <c r="AI6" s="771"/>
      <c r="AJ6" s="771"/>
      <c r="AK6" s="777"/>
      <c r="AL6" s="771"/>
      <c r="AM6" s="779"/>
      <c r="AN6" s="674"/>
      <c r="AP6" s="668"/>
      <c r="AY6" s="668"/>
      <c r="AZ6" s="668"/>
      <c r="BA6" s="668"/>
      <c r="BB6" s="668"/>
      <c r="BC6" s="668"/>
      <c r="BD6" s="668"/>
      <c r="BE6" s="668"/>
      <c r="BF6" s="668"/>
      <c r="BG6" s="668"/>
      <c r="BH6" s="668"/>
      <c r="BI6" s="668"/>
      <c r="BJ6" s="668"/>
      <c r="BK6" s="668"/>
      <c r="BL6" s="668"/>
      <c r="BM6" s="668"/>
      <c r="BN6" s="668"/>
      <c r="BO6" s="668"/>
      <c r="BP6" s="668"/>
      <c r="BQ6" s="668"/>
      <c r="BR6" s="668"/>
    </row>
    <row r="7" spans="1:78" ht="14.1" customHeight="1">
      <c r="A7" s="769"/>
      <c r="B7" s="5067" t="s">
        <v>1294</v>
      </c>
      <c r="C7" s="5067"/>
      <c r="D7" s="5067"/>
      <c r="E7" s="5067"/>
      <c r="F7" s="5067"/>
      <c r="G7" s="5067"/>
      <c r="H7" s="5067"/>
      <c r="I7" s="5067"/>
      <c r="J7" s="5067"/>
      <c r="K7" s="5067"/>
      <c r="L7" s="5067"/>
      <c r="M7" s="5067"/>
      <c r="N7" s="5067"/>
      <c r="O7" s="5067"/>
      <c r="P7" s="5067"/>
      <c r="Q7" s="5067"/>
      <c r="R7" s="5067"/>
      <c r="S7" s="5067"/>
      <c r="T7" s="5067"/>
      <c r="U7" s="5067"/>
      <c r="V7" s="5067"/>
      <c r="W7" s="5067"/>
      <c r="X7" s="5067"/>
      <c r="Y7" s="5067"/>
      <c r="Z7" s="5068"/>
      <c r="AA7" s="770"/>
      <c r="AB7" s="771"/>
      <c r="AC7" s="771"/>
      <c r="AD7" s="771"/>
      <c r="AE7" s="771"/>
      <c r="AF7" s="771"/>
      <c r="AG7" s="771"/>
      <c r="AH7" s="771"/>
      <c r="AI7" s="771"/>
      <c r="AJ7" s="771"/>
      <c r="AK7" s="777"/>
      <c r="AL7" s="771"/>
      <c r="AM7" s="779"/>
      <c r="AN7" s="1742"/>
      <c r="AO7" s="1743"/>
      <c r="AP7" s="1741"/>
      <c r="AQ7" s="1743"/>
      <c r="AR7" s="1743"/>
      <c r="AS7" s="1743"/>
      <c r="AT7" s="1743"/>
      <c r="AU7" s="1743"/>
      <c r="AV7" s="1743"/>
      <c r="AW7" s="1743"/>
      <c r="AX7" s="1743"/>
      <c r="AY7" s="1741"/>
      <c r="AZ7" s="1741"/>
      <c r="BA7" s="1741"/>
      <c r="BB7" s="1741"/>
      <c r="BC7" s="1741"/>
      <c r="BD7" s="1741"/>
      <c r="BE7" s="1741"/>
      <c r="BF7" s="1741"/>
      <c r="BG7" s="1741"/>
      <c r="BH7" s="1741"/>
      <c r="BI7" s="1741"/>
      <c r="BJ7" s="1741"/>
      <c r="BK7" s="1741"/>
      <c r="BL7" s="1741"/>
      <c r="BM7" s="1741"/>
      <c r="BN7" s="1741"/>
      <c r="BO7" s="1741"/>
      <c r="BP7" s="1741"/>
      <c r="BQ7" s="1741"/>
      <c r="BR7" s="1741"/>
      <c r="BS7" s="1743"/>
      <c r="BT7" s="1743"/>
      <c r="BU7" s="1743"/>
      <c r="BV7" s="1743"/>
      <c r="BW7" s="1743"/>
      <c r="BX7" s="1743"/>
      <c r="BY7" s="1743"/>
      <c r="BZ7" s="1743"/>
    </row>
    <row r="8" spans="1:78" ht="14.1" customHeight="1">
      <c r="A8" s="769"/>
      <c r="B8" s="189"/>
      <c r="C8" s="189" t="s">
        <v>1295</v>
      </c>
      <c r="D8" s="189"/>
      <c r="E8" s="189"/>
      <c r="F8" s="189"/>
      <c r="G8" s="189"/>
      <c r="H8" s="189"/>
      <c r="I8" s="189"/>
      <c r="J8" s="189"/>
      <c r="K8" s="189"/>
      <c r="L8" s="189"/>
      <c r="M8" s="189"/>
      <c r="N8" s="189"/>
      <c r="O8" s="189"/>
      <c r="P8" s="189"/>
      <c r="Q8" s="189"/>
      <c r="R8" s="189"/>
      <c r="S8" s="189"/>
      <c r="T8" s="189"/>
      <c r="U8" s="189"/>
      <c r="V8" s="189"/>
      <c r="W8" s="189"/>
      <c r="X8" s="189"/>
      <c r="Y8" s="189"/>
      <c r="Z8" s="189"/>
      <c r="AA8" s="770"/>
      <c r="AB8" s="771"/>
      <c r="AC8" s="771"/>
      <c r="AD8" s="771"/>
      <c r="AE8" s="771"/>
      <c r="AF8" s="771"/>
      <c r="AG8" s="771"/>
      <c r="AH8" s="771"/>
      <c r="AI8" s="771"/>
      <c r="AJ8" s="771"/>
      <c r="AK8" s="777"/>
      <c r="AL8" s="771"/>
      <c r="AM8" s="771"/>
      <c r="AN8" s="771"/>
      <c r="AO8" s="771"/>
      <c r="AP8" s="771"/>
      <c r="AQ8" s="771"/>
      <c r="AR8" s="771"/>
      <c r="AS8" s="771"/>
      <c r="AT8" s="771"/>
      <c r="AU8" s="771"/>
      <c r="AV8" s="771"/>
      <c r="AW8" s="771"/>
      <c r="AX8" s="771"/>
      <c r="AY8" s="771"/>
      <c r="AZ8" s="771"/>
      <c r="BA8" s="771"/>
      <c r="BB8" s="771"/>
      <c r="BC8" s="771"/>
      <c r="BD8" s="771"/>
      <c r="BE8" s="771"/>
      <c r="BF8" s="771"/>
      <c r="BG8" s="771"/>
      <c r="BH8" s="771"/>
      <c r="BI8" s="771"/>
      <c r="BJ8" s="771"/>
      <c r="BK8" s="771"/>
      <c r="BL8" s="771"/>
      <c r="BM8" s="771"/>
      <c r="BN8" s="771"/>
      <c r="BO8" s="771"/>
      <c r="BP8" s="771"/>
      <c r="BQ8" s="771"/>
      <c r="BR8" s="771"/>
      <c r="BS8" s="771"/>
      <c r="BT8" s="771"/>
      <c r="BU8" s="771"/>
      <c r="BV8" s="1743"/>
      <c r="BW8" s="1743"/>
      <c r="BX8" s="1743"/>
      <c r="BY8" s="1743"/>
      <c r="BZ8" s="1743"/>
    </row>
    <row r="9" spans="1:78" ht="14.1" customHeight="1">
      <c r="A9" s="769"/>
      <c r="B9" s="5064" t="s">
        <v>1296</v>
      </c>
      <c r="C9" s="5064"/>
      <c r="D9" s="5065"/>
      <c r="E9" s="5065"/>
      <c r="F9" s="5065" t="s">
        <v>126</v>
      </c>
      <c r="G9" s="5065"/>
      <c r="H9" s="5065"/>
      <c r="I9" s="5065"/>
      <c r="J9" s="5065"/>
      <c r="K9" s="5065"/>
      <c r="L9" s="5066" t="s">
        <v>1297</v>
      </c>
      <c r="M9" s="5066"/>
      <c r="N9" s="5066"/>
      <c r="O9" s="1099"/>
      <c r="P9" s="5066" t="s">
        <v>1298</v>
      </c>
      <c r="Q9" s="5066"/>
      <c r="R9" s="5066"/>
      <c r="S9" s="5066"/>
      <c r="T9" s="5063"/>
      <c r="U9" s="5063"/>
      <c r="V9" s="5063"/>
      <c r="W9" s="5063"/>
      <c r="X9" s="978"/>
      <c r="Y9" s="978"/>
      <c r="Z9" s="229" t="s">
        <v>1299</v>
      </c>
      <c r="AA9" s="770"/>
      <c r="AB9" s="771"/>
      <c r="AC9" s="771"/>
      <c r="AD9" s="771"/>
      <c r="AE9" s="771"/>
      <c r="AF9" s="771"/>
      <c r="AG9" s="771"/>
      <c r="AH9" s="771"/>
      <c r="AI9" s="771"/>
      <c r="AJ9" s="771"/>
      <c r="AK9" s="777"/>
      <c r="AL9" s="771"/>
      <c r="AM9" s="780"/>
      <c r="AN9" s="1742"/>
      <c r="AO9" s="1743"/>
      <c r="AP9" s="1741"/>
      <c r="AQ9" s="1743"/>
      <c r="AR9" s="1743"/>
      <c r="AS9" s="1743"/>
      <c r="AT9" s="1743"/>
      <c r="AU9" s="1743"/>
      <c r="AV9" s="1743"/>
      <c r="AW9" s="1743"/>
      <c r="AX9" s="1743"/>
      <c r="AY9" s="1741"/>
      <c r="AZ9" s="1741"/>
      <c r="BA9" s="1741"/>
      <c r="BB9" s="1741"/>
      <c r="BC9" s="1741"/>
      <c r="BD9" s="1741"/>
      <c r="BE9" s="1741"/>
      <c r="BF9" s="1741"/>
      <c r="BG9" s="1741"/>
      <c r="BH9" s="1741"/>
      <c r="BI9" s="1741"/>
      <c r="BJ9" s="1741"/>
      <c r="BK9" s="1741"/>
      <c r="BL9" s="1741"/>
      <c r="BM9" s="1741"/>
      <c r="BN9" s="1741"/>
      <c r="BO9" s="1741"/>
      <c r="BP9" s="1741"/>
      <c r="BQ9" s="1741"/>
      <c r="BR9" s="1741"/>
      <c r="BS9" s="1743"/>
      <c r="BT9" s="1743"/>
      <c r="BU9" s="1743"/>
      <c r="BV9" s="1743"/>
      <c r="BW9" s="1743"/>
      <c r="BX9" s="1743"/>
      <c r="BY9" s="1743"/>
      <c r="BZ9" s="1743"/>
    </row>
    <row r="10" spans="1:78" ht="14.1" customHeight="1">
      <c r="A10" s="769"/>
      <c r="B10" s="5064" t="s">
        <v>1296</v>
      </c>
      <c r="C10" s="5064"/>
      <c r="D10" s="5065"/>
      <c r="E10" s="5065"/>
      <c r="F10" s="5065" t="s">
        <v>126</v>
      </c>
      <c r="G10" s="5065"/>
      <c r="H10" s="5065"/>
      <c r="I10" s="5065"/>
      <c r="J10" s="5065"/>
      <c r="K10" s="5065"/>
      <c r="L10" s="5066" t="s">
        <v>1297</v>
      </c>
      <c r="M10" s="5066"/>
      <c r="N10" s="5066"/>
      <c r="O10" s="1099"/>
      <c r="P10" s="5066" t="s">
        <v>1298</v>
      </c>
      <c r="Q10" s="5066"/>
      <c r="R10" s="5066"/>
      <c r="S10" s="5066"/>
      <c r="T10" s="5063"/>
      <c r="U10" s="5063"/>
      <c r="V10" s="5063"/>
      <c r="W10" s="5063"/>
      <c r="X10" s="978"/>
      <c r="Y10" s="978"/>
      <c r="Z10" s="229" t="s">
        <v>1300</v>
      </c>
      <c r="AA10" s="770"/>
      <c r="AB10" s="771"/>
      <c r="AC10" s="771"/>
      <c r="AD10" s="1244"/>
      <c r="AE10" s="1244"/>
      <c r="AF10" s="1244"/>
      <c r="AG10" s="771"/>
      <c r="AH10" s="771"/>
      <c r="AI10" s="771"/>
      <c r="AJ10" s="771"/>
      <c r="AK10" s="777"/>
      <c r="AL10" s="771"/>
      <c r="AM10" s="780"/>
      <c r="AN10" s="1742"/>
      <c r="AO10" s="1743"/>
      <c r="AP10" s="1741"/>
      <c r="AQ10" s="1743"/>
      <c r="AR10" s="1743"/>
      <c r="AS10" s="1743"/>
      <c r="AT10" s="1743"/>
      <c r="AU10" s="1743"/>
      <c r="AV10" s="1743"/>
      <c r="AW10" s="1743"/>
      <c r="AX10" s="1743"/>
      <c r="AY10" s="1741"/>
      <c r="AZ10" s="1741"/>
      <c r="BA10" s="1741"/>
      <c r="BB10" s="1741"/>
      <c r="BC10" s="1741"/>
      <c r="BD10" s="1741"/>
      <c r="BE10" s="1741"/>
      <c r="BF10" s="1741"/>
      <c r="BG10" s="1741"/>
      <c r="BH10" s="1741"/>
      <c r="BI10" s="1741"/>
      <c r="BJ10" s="1741"/>
      <c r="BK10" s="1741"/>
      <c r="BL10" s="1741"/>
      <c r="BM10" s="1741"/>
      <c r="BN10" s="1741"/>
      <c r="BO10" s="1741"/>
      <c r="BP10" s="1741"/>
      <c r="BQ10" s="1741"/>
      <c r="BR10" s="1741"/>
      <c r="BS10" s="1743"/>
      <c r="BT10" s="1743"/>
      <c r="BU10" s="1743"/>
      <c r="BV10" s="1743"/>
      <c r="BW10" s="1743"/>
      <c r="BX10" s="1743"/>
      <c r="BY10" s="1743"/>
      <c r="BZ10" s="1743"/>
    </row>
    <row r="11" spans="1:78" ht="14.1" customHeight="1">
      <c r="A11" s="769"/>
      <c r="B11" s="5064" t="s">
        <v>1296</v>
      </c>
      <c r="C11" s="5064"/>
      <c r="D11" s="5065"/>
      <c r="E11" s="5065"/>
      <c r="F11" s="5065" t="s">
        <v>126</v>
      </c>
      <c r="G11" s="5065"/>
      <c r="H11" s="5065"/>
      <c r="I11" s="5065"/>
      <c r="J11" s="5065"/>
      <c r="K11" s="5065"/>
      <c r="L11" s="5066" t="s">
        <v>1297</v>
      </c>
      <c r="M11" s="5066"/>
      <c r="N11" s="5066"/>
      <c r="O11" s="1099"/>
      <c r="P11" s="5066" t="s">
        <v>1298</v>
      </c>
      <c r="Q11" s="5066"/>
      <c r="R11" s="5066"/>
      <c r="S11" s="5066"/>
      <c r="T11" s="5063"/>
      <c r="U11" s="5063"/>
      <c r="V11" s="5063"/>
      <c r="W11" s="5063"/>
      <c r="X11" s="978"/>
      <c r="Y11" s="978"/>
      <c r="Z11" s="229" t="s">
        <v>1300</v>
      </c>
      <c r="AA11" s="770"/>
      <c r="AB11" s="771"/>
      <c r="AC11" s="771"/>
      <c r="AD11" s="771"/>
      <c r="AE11" s="771"/>
      <c r="AF11" s="771"/>
      <c r="AG11" s="771"/>
      <c r="AH11" s="771"/>
      <c r="AI11" s="771"/>
      <c r="AJ11" s="771"/>
      <c r="AK11" s="777"/>
      <c r="AL11" s="771"/>
      <c r="AM11" s="780"/>
      <c r="AN11" s="1742"/>
      <c r="AO11" s="1743"/>
      <c r="AP11" s="1741"/>
      <c r="AQ11" s="1743"/>
      <c r="AR11" s="1743"/>
      <c r="AS11" s="1743"/>
      <c r="AT11" s="1743"/>
      <c r="AU11" s="1743"/>
      <c r="AV11" s="1743"/>
      <c r="AW11" s="1743"/>
      <c r="AX11" s="1743"/>
      <c r="AY11" s="1741"/>
      <c r="AZ11" s="1741"/>
      <c r="BA11" s="1741"/>
      <c r="BB11" s="1741"/>
      <c r="BC11" s="1741"/>
      <c r="BD11" s="1741"/>
      <c r="BE11" s="1741"/>
      <c r="BF11" s="1741"/>
      <c r="BG11" s="1741"/>
      <c r="BH11" s="1741"/>
      <c r="BI11" s="1741"/>
      <c r="BJ11" s="1741"/>
      <c r="BK11" s="1741"/>
      <c r="BL11" s="1741"/>
      <c r="BM11" s="1741"/>
      <c r="BN11" s="1741"/>
      <c r="BO11" s="1741"/>
      <c r="BP11" s="1741"/>
      <c r="BQ11" s="1741"/>
      <c r="BR11" s="1741"/>
      <c r="BS11" s="1743"/>
      <c r="BT11" s="1743"/>
      <c r="BU11" s="1743"/>
      <c r="BV11" s="1743"/>
      <c r="BW11" s="1743"/>
      <c r="BX11" s="1743"/>
      <c r="BY11" s="1743"/>
      <c r="BZ11" s="1743"/>
    </row>
    <row r="12" spans="1:78" ht="14.1" customHeight="1">
      <c r="A12" s="769"/>
      <c r="B12" s="5064" t="s">
        <v>1296</v>
      </c>
      <c r="C12" s="5064"/>
      <c r="D12" s="5065"/>
      <c r="E12" s="5065"/>
      <c r="F12" s="5065" t="s">
        <v>126</v>
      </c>
      <c r="G12" s="5065"/>
      <c r="H12" s="5065"/>
      <c r="I12" s="5065"/>
      <c r="J12" s="5065"/>
      <c r="K12" s="5065"/>
      <c r="L12" s="5066" t="s">
        <v>1297</v>
      </c>
      <c r="M12" s="5066"/>
      <c r="N12" s="5066"/>
      <c r="O12" s="1099"/>
      <c r="P12" s="5066" t="s">
        <v>1298</v>
      </c>
      <c r="Q12" s="5066"/>
      <c r="R12" s="5066"/>
      <c r="S12" s="5066"/>
      <c r="T12" s="5063"/>
      <c r="U12" s="5063"/>
      <c r="V12" s="5063"/>
      <c r="W12" s="5063"/>
      <c r="X12" s="978"/>
      <c r="Y12" s="978"/>
      <c r="Z12" s="229" t="s">
        <v>1300</v>
      </c>
      <c r="AA12" s="770"/>
      <c r="AB12" s="771"/>
      <c r="AC12" s="771"/>
      <c r="AD12" s="771"/>
      <c r="AE12" s="771"/>
      <c r="AF12" s="771"/>
      <c r="AG12" s="771"/>
      <c r="AH12" s="771"/>
      <c r="AI12" s="771"/>
      <c r="AJ12" s="771"/>
      <c r="AK12" s="777"/>
      <c r="AL12" s="771"/>
      <c r="AM12" s="780"/>
      <c r="AN12" s="1742"/>
      <c r="AO12" s="1743"/>
      <c r="AP12" s="1741"/>
      <c r="AQ12" s="1743"/>
      <c r="AR12" s="1743"/>
      <c r="AS12" s="1743"/>
      <c r="AT12" s="1743"/>
      <c r="AU12" s="1743"/>
      <c r="AV12" s="1743"/>
      <c r="AW12" s="1743"/>
      <c r="AX12" s="1743"/>
      <c r="AY12" s="1741"/>
      <c r="AZ12" s="1741"/>
      <c r="BA12" s="1741"/>
      <c r="BB12" s="1741"/>
      <c r="BC12" s="1741"/>
      <c r="BD12" s="1741"/>
      <c r="BE12" s="1741"/>
      <c r="BF12" s="1741"/>
      <c r="BG12" s="1741"/>
      <c r="BH12" s="1741"/>
      <c r="BI12" s="1741"/>
      <c r="BJ12" s="1741"/>
      <c r="BK12" s="1741"/>
      <c r="BL12" s="1741"/>
      <c r="BM12" s="1741"/>
      <c r="BN12" s="1741"/>
      <c r="BO12" s="1741"/>
      <c r="BP12" s="1741"/>
      <c r="BQ12" s="1741"/>
      <c r="BR12" s="1741"/>
      <c r="BS12" s="1743"/>
      <c r="BT12" s="1743"/>
      <c r="BU12" s="1743"/>
      <c r="BV12" s="1743"/>
      <c r="BW12" s="1743"/>
      <c r="BX12" s="1743"/>
      <c r="BY12" s="1743"/>
      <c r="BZ12" s="1743"/>
    </row>
    <row r="13" spans="1:78" ht="14.1" customHeight="1">
      <c r="A13" s="42"/>
      <c r="B13" s="37" t="s">
        <v>1977</v>
      </c>
      <c r="C13" s="189"/>
      <c r="D13" s="189"/>
      <c r="E13" s="189"/>
      <c r="F13" s="189"/>
      <c r="G13" s="189"/>
      <c r="H13" s="189"/>
      <c r="I13" s="189"/>
      <c r="J13" s="189"/>
      <c r="K13" s="189"/>
      <c r="L13" s="189"/>
      <c r="M13" s="189"/>
      <c r="N13" s="189"/>
      <c r="O13" s="189"/>
      <c r="P13" s="189"/>
      <c r="Q13" s="662"/>
      <c r="R13" s="662"/>
      <c r="S13" s="66"/>
      <c r="T13" s="683"/>
      <c r="U13" s="683"/>
      <c r="V13" s="189"/>
      <c r="W13" s="189"/>
      <c r="X13" s="189"/>
      <c r="Y13" s="189"/>
      <c r="Z13" s="730"/>
      <c r="AA13" s="62" t="s">
        <v>15</v>
      </c>
      <c r="AB13" s="5089" t="s">
        <v>1533</v>
      </c>
      <c r="AC13" s="5089"/>
      <c r="AD13" s="5089"/>
      <c r="AE13" s="5089"/>
      <c r="AF13" s="5089"/>
      <c r="AG13" s="5089"/>
      <c r="AH13" s="5089"/>
      <c r="AI13" s="5089"/>
      <c r="AJ13" s="5089"/>
      <c r="AK13" s="5090"/>
      <c r="AL13" s="773"/>
      <c r="AM13" s="779"/>
      <c r="AN13" s="1742"/>
      <c r="AO13" s="1743"/>
      <c r="AP13" s="1741"/>
      <c r="AQ13" s="1743"/>
      <c r="AR13" s="1743"/>
      <c r="AS13" s="1743"/>
      <c r="AT13" s="1743"/>
      <c r="AU13" s="1743"/>
      <c r="AV13" s="1743"/>
      <c r="AW13" s="1743"/>
      <c r="AX13" s="1743"/>
      <c r="AY13" s="1741"/>
      <c r="AZ13" s="1741"/>
      <c r="BA13" s="1741"/>
      <c r="BB13" s="1741"/>
      <c r="BC13" s="1741"/>
      <c r="BD13" s="1741"/>
      <c r="BE13" s="1741"/>
      <c r="BF13" s="1741"/>
      <c r="BG13" s="1741"/>
      <c r="BH13" s="1741"/>
      <c r="BI13" s="1741"/>
      <c r="BJ13" s="1741"/>
      <c r="BK13" s="1741"/>
      <c r="BL13" s="1741"/>
      <c r="BM13" s="1741"/>
      <c r="BN13" s="1741"/>
      <c r="BO13" s="1741"/>
      <c r="BP13" s="1741"/>
      <c r="BQ13" s="1741"/>
      <c r="BR13" s="1741"/>
      <c r="BS13" s="1743"/>
      <c r="BT13" s="1743"/>
      <c r="BU13" s="1743"/>
      <c r="BV13" s="1743"/>
      <c r="BW13" s="1743"/>
      <c r="BX13" s="1743"/>
      <c r="BY13" s="1743"/>
      <c r="BZ13" s="1743"/>
    </row>
    <row r="14" spans="1:78" ht="14.1" customHeight="1">
      <c r="A14" s="42"/>
      <c r="B14" s="189"/>
      <c r="C14" s="43"/>
      <c r="D14" s="43"/>
      <c r="E14" s="43"/>
      <c r="F14" s="43"/>
      <c r="H14" s="43"/>
      <c r="I14" s="43"/>
      <c r="J14" s="189"/>
      <c r="K14" s="189"/>
      <c r="L14" s="189"/>
      <c r="M14" s="189"/>
      <c r="N14" s="189"/>
      <c r="O14" s="189"/>
      <c r="P14" s="43"/>
      <c r="Q14" s="43"/>
      <c r="T14" s="43"/>
      <c r="X14" s="189"/>
      <c r="Y14" s="189"/>
      <c r="Z14" s="730"/>
      <c r="AA14" s="40"/>
      <c r="AB14" s="189"/>
      <c r="AC14" s="189"/>
      <c r="AD14" s="189"/>
      <c r="AE14" s="189"/>
      <c r="AF14" s="189"/>
      <c r="AG14" s="189"/>
      <c r="AH14" s="189"/>
      <c r="AI14" s="189"/>
      <c r="AJ14" s="189"/>
      <c r="AK14" s="91"/>
      <c r="AL14" s="773"/>
      <c r="AM14" s="5100"/>
      <c r="AN14" s="5100"/>
      <c r="AO14" s="5100"/>
      <c r="AP14" s="5100"/>
      <c r="AQ14" s="5100"/>
      <c r="AR14" s="5100"/>
      <c r="AS14" s="5100"/>
      <c r="AT14" s="5100"/>
      <c r="AU14" s="5100"/>
      <c r="AV14" s="5100"/>
      <c r="AW14" s="5100"/>
      <c r="AX14" s="5100"/>
      <c r="AY14" s="5100"/>
      <c r="AZ14" s="5100"/>
      <c r="BA14" s="5100"/>
      <c r="BB14" s="5100"/>
      <c r="BC14" s="5100"/>
      <c r="BD14" s="5100"/>
      <c r="BE14" s="5100"/>
      <c r="BF14" s="5100"/>
      <c r="BG14" s="5100"/>
      <c r="BH14" s="5100"/>
      <c r="BI14" s="5100"/>
      <c r="BJ14" s="5100"/>
      <c r="BK14" s="5100"/>
      <c r="BL14" s="5100"/>
      <c r="BM14" s="5100"/>
      <c r="BN14" s="5100"/>
      <c r="BO14" s="5100"/>
      <c r="BP14" s="1741"/>
      <c r="BQ14" s="1741"/>
      <c r="BR14" s="1741"/>
      <c r="BS14" s="1743"/>
      <c r="BT14" s="1743"/>
      <c r="BU14" s="1743"/>
      <c r="BV14" s="1743"/>
      <c r="BW14" s="1743"/>
      <c r="BX14" s="1743"/>
      <c r="BY14" s="1743"/>
      <c r="BZ14" s="1743"/>
    </row>
    <row r="15" spans="1:78" ht="14.1" customHeight="1">
      <c r="A15" s="42"/>
      <c r="B15" s="189"/>
      <c r="C15" s="43" t="s">
        <v>1302</v>
      </c>
      <c r="D15" s="43"/>
      <c r="E15" s="43"/>
      <c r="F15" s="43"/>
      <c r="G15" s="189"/>
      <c r="H15" s="189"/>
      <c r="I15" s="89" t="s">
        <v>1303</v>
      </c>
      <c r="J15" s="683"/>
      <c r="K15" s="683"/>
      <c r="L15" s="683"/>
      <c r="M15" s="683"/>
      <c r="N15" s="89"/>
      <c r="O15" s="662"/>
      <c r="P15" s="662"/>
      <c r="Q15" s="662"/>
      <c r="R15" s="662"/>
      <c r="S15" s="89" t="s">
        <v>1304</v>
      </c>
      <c r="T15" s="43"/>
      <c r="U15" s="43"/>
      <c r="V15" s="43"/>
      <c r="W15" s="43"/>
      <c r="X15" s="89"/>
      <c r="Y15" s="89"/>
      <c r="Z15" s="730"/>
      <c r="AA15" s="40"/>
      <c r="AB15" s="189"/>
      <c r="AC15" s="189"/>
      <c r="AD15" s="189"/>
      <c r="AE15" s="189"/>
      <c r="AF15" s="189"/>
      <c r="AG15" s="189"/>
      <c r="AH15" s="189"/>
      <c r="AI15" s="43"/>
      <c r="AJ15" s="54"/>
      <c r="AK15" s="41"/>
      <c r="AL15" s="773"/>
      <c r="AM15" s="5100"/>
      <c r="AN15" s="5100"/>
      <c r="AO15" s="5100"/>
      <c r="AP15" s="5100"/>
      <c r="AQ15" s="5100"/>
      <c r="AR15" s="5100"/>
      <c r="AS15" s="5100"/>
      <c r="AT15" s="5100"/>
      <c r="AU15" s="5100"/>
      <c r="AV15" s="5100"/>
      <c r="AW15" s="5100"/>
      <c r="AX15" s="5100"/>
      <c r="AY15" s="5100"/>
      <c r="AZ15" s="5100"/>
      <c r="BA15" s="5100"/>
      <c r="BB15" s="5100"/>
      <c r="BC15" s="5100"/>
      <c r="BD15" s="5100"/>
      <c r="BE15" s="5100"/>
      <c r="BF15" s="5100"/>
      <c r="BG15" s="5100"/>
      <c r="BH15" s="5100"/>
      <c r="BI15" s="5100"/>
      <c r="BJ15" s="5100"/>
      <c r="BK15" s="5100"/>
      <c r="BL15" s="5100"/>
      <c r="BM15" s="5100"/>
      <c r="BN15" s="5100"/>
      <c r="BO15" s="5100"/>
      <c r="BP15" s="1741"/>
      <c r="BQ15" s="1741"/>
      <c r="BR15" s="1741"/>
      <c r="BS15" s="1743"/>
      <c r="BT15" s="1743"/>
      <c r="BU15" s="1743"/>
      <c r="BV15" s="1743"/>
      <c r="BW15" s="1743"/>
      <c r="BX15" s="1743"/>
      <c r="BY15" s="1743"/>
      <c r="BZ15" s="1743"/>
    </row>
    <row r="16" spans="1:78" ht="14.1" customHeight="1">
      <c r="A16" s="42"/>
      <c r="B16" s="189"/>
      <c r="C16" s="189"/>
      <c r="D16" s="189"/>
      <c r="E16" s="189"/>
      <c r="F16" s="189"/>
      <c r="G16" s="189"/>
      <c r="H16" s="189"/>
      <c r="I16" s="189"/>
      <c r="J16" s="694"/>
      <c r="K16" s="694"/>
      <c r="L16" s="66"/>
      <c r="M16" s="694"/>
      <c r="N16" s="694"/>
      <c r="O16" s="694"/>
      <c r="P16" s="694"/>
      <c r="Q16" s="189"/>
      <c r="R16" s="43"/>
      <c r="S16" s="89"/>
      <c r="T16" s="89"/>
      <c r="U16" s="43"/>
      <c r="V16" s="89"/>
      <c r="W16" s="89"/>
      <c r="X16" s="189"/>
      <c r="Y16" s="189"/>
      <c r="Z16" s="51"/>
      <c r="AA16" s="40"/>
      <c r="AB16" s="43"/>
      <c r="AC16" s="43"/>
      <c r="AD16" s="43"/>
      <c r="AE16" s="43"/>
      <c r="AF16" s="43"/>
      <c r="AG16" s="43"/>
      <c r="AH16" s="43"/>
      <c r="AI16" s="43"/>
      <c r="AJ16" s="43"/>
      <c r="AK16" s="171"/>
      <c r="AL16" s="771"/>
      <c r="AM16" s="5100"/>
      <c r="AN16" s="5100"/>
      <c r="AO16" s="5100"/>
      <c r="AP16" s="5100"/>
      <c r="AQ16" s="5100"/>
      <c r="AR16" s="5100"/>
      <c r="AS16" s="5100"/>
      <c r="AT16" s="5100"/>
      <c r="AU16" s="5100"/>
      <c r="AV16" s="5100"/>
      <c r="AW16" s="5100"/>
      <c r="AX16" s="5100"/>
      <c r="AY16" s="5100"/>
      <c r="AZ16" s="5100"/>
      <c r="BA16" s="5100"/>
      <c r="BB16" s="5100"/>
      <c r="BC16" s="5100"/>
      <c r="BD16" s="5100"/>
      <c r="BE16" s="5100"/>
      <c r="BF16" s="5100"/>
      <c r="BG16" s="5100"/>
      <c r="BH16" s="5100"/>
      <c r="BI16" s="5100"/>
      <c r="BJ16" s="5100"/>
      <c r="BK16" s="5100"/>
      <c r="BL16" s="5100"/>
      <c r="BM16" s="5100"/>
      <c r="BN16" s="5100"/>
      <c r="BO16" s="5100"/>
      <c r="BP16" s="1741"/>
      <c r="BQ16" s="1741"/>
      <c r="BR16" s="1741"/>
      <c r="BS16" s="1743"/>
      <c r="BT16" s="1743"/>
      <c r="BU16" s="1743"/>
      <c r="BV16" s="1743"/>
      <c r="BW16" s="1743"/>
      <c r="BX16" s="1743"/>
      <c r="BY16" s="1743"/>
      <c r="BZ16" s="1743"/>
    </row>
    <row r="17" spans="1:78" ht="14.1" customHeight="1">
      <c r="A17" s="42"/>
      <c r="B17" s="189"/>
      <c r="C17" s="189" t="s">
        <v>1305</v>
      </c>
      <c r="D17" s="189"/>
      <c r="E17" s="189"/>
      <c r="F17" s="189"/>
      <c r="G17" s="189"/>
      <c r="H17" s="189"/>
      <c r="I17" s="189"/>
      <c r="J17" s="189"/>
      <c r="K17" s="189"/>
      <c r="L17" s="189"/>
      <c r="M17" s="189"/>
      <c r="N17" s="189"/>
      <c r="O17" s="189"/>
      <c r="P17" s="189"/>
      <c r="Q17" s="662"/>
      <c r="R17" s="662"/>
      <c r="S17" s="66"/>
      <c r="T17" s="683"/>
      <c r="U17" s="683"/>
      <c r="V17" s="189"/>
      <c r="W17" s="189"/>
      <c r="X17" s="189"/>
      <c r="Y17" s="189"/>
      <c r="Z17" s="51"/>
      <c r="AA17" s="65" t="s">
        <v>43</v>
      </c>
      <c r="AB17" s="3329" t="s">
        <v>1306</v>
      </c>
      <c r="AC17" s="3329"/>
      <c r="AD17" s="3329"/>
      <c r="AE17" s="3329"/>
      <c r="AF17" s="3329"/>
      <c r="AG17" s="3329"/>
      <c r="AH17" s="3329"/>
      <c r="AI17" s="3329"/>
      <c r="AJ17" s="3329"/>
      <c r="AK17" s="3330"/>
      <c r="AL17" s="771"/>
      <c r="AM17" s="5100"/>
      <c r="AN17" s="5100"/>
      <c r="AO17" s="5100"/>
      <c r="AP17" s="5100"/>
      <c r="AQ17" s="5100"/>
      <c r="AR17" s="5100"/>
      <c r="AS17" s="5100"/>
      <c r="AT17" s="5100"/>
      <c r="AU17" s="5100"/>
      <c r="AV17" s="5100"/>
      <c r="AW17" s="5100"/>
      <c r="AX17" s="5100"/>
      <c r="AY17" s="5100"/>
      <c r="AZ17" s="5100"/>
      <c r="BA17" s="5100"/>
      <c r="BB17" s="5100"/>
      <c r="BC17" s="5100"/>
      <c r="BD17" s="5100"/>
      <c r="BE17" s="5100"/>
      <c r="BF17" s="5100"/>
      <c r="BG17" s="5100"/>
      <c r="BH17" s="5100"/>
      <c r="BI17" s="5100"/>
      <c r="BJ17" s="5100"/>
      <c r="BK17" s="5100"/>
      <c r="BL17" s="5100"/>
      <c r="BM17" s="5100"/>
      <c r="BN17" s="5100"/>
      <c r="BO17" s="5100"/>
      <c r="BP17" s="1741"/>
      <c r="BQ17" s="1741"/>
      <c r="BR17" s="1741"/>
      <c r="BS17" s="1743"/>
      <c r="BT17" s="1743"/>
      <c r="BU17" s="1743"/>
      <c r="BV17" s="1743"/>
      <c r="BW17" s="1743"/>
      <c r="BX17" s="1743"/>
      <c r="BY17" s="1743"/>
      <c r="BZ17" s="1743"/>
    </row>
    <row r="18" spans="1:78" ht="14.1" customHeight="1">
      <c r="A18" s="42"/>
      <c r="B18" s="189"/>
      <c r="C18" s="189"/>
      <c r="D18" s="189"/>
      <c r="E18" s="189"/>
      <c r="F18" s="189"/>
      <c r="G18" s="189"/>
      <c r="H18" s="189"/>
      <c r="I18" s="189"/>
      <c r="J18" s="189"/>
      <c r="K18" s="189"/>
      <c r="L18" s="189"/>
      <c r="M18" s="189"/>
      <c r="N18" s="189"/>
      <c r="O18" s="189"/>
      <c r="P18" s="189"/>
      <c r="Q18" s="662"/>
      <c r="R18" s="662"/>
      <c r="S18" s="66"/>
      <c r="T18" s="683"/>
      <c r="U18" s="683"/>
      <c r="V18" s="189"/>
      <c r="W18" s="189"/>
      <c r="X18" s="189"/>
      <c r="Y18" s="189"/>
      <c r="Z18" s="51"/>
      <c r="AA18" s="65"/>
      <c r="AB18" s="3329"/>
      <c r="AC18" s="3329"/>
      <c r="AD18" s="3329"/>
      <c r="AE18" s="3329"/>
      <c r="AF18" s="3329"/>
      <c r="AG18" s="3329"/>
      <c r="AH18" s="3329"/>
      <c r="AI18" s="3329"/>
      <c r="AJ18" s="3329"/>
      <c r="AK18" s="3330"/>
      <c r="AL18" s="771"/>
      <c r="AM18" s="5100"/>
      <c r="AN18" s="5100"/>
      <c r="AO18" s="5100"/>
      <c r="AP18" s="5100"/>
      <c r="AQ18" s="5100"/>
      <c r="AR18" s="5100"/>
      <c r="AS18" s="5100"/>
      <c r="AT18" s="5100"/>
      <c r="AU18" s="5100"/>
      <c r="AV18" s="5100"/>
      <c r="AW18" s="5100"/>
      <c r="AX18" s="5100"/>
      <c r="AY18" s="5100"/>
      <c r="AZ18" s="5100"/>
      <c r="BA18" s="5100"/>
      <c r="BB18" s="5100"/>
      <c r="BC18" s="5100"/>
      <c r="BD18" s="5100"/>
      <c r="BE18" s="5100"/>
      <c r="BF18" s="5100"/>
      <c r="BG18" s="5100"/>
      <c r="BH18" s="5100"/>
      <c r="BI18" s="5100"/>
      <c r="BJ18" s="5100"/>
      <c r="BK18" s="5100"/>
      <c r="BL18" s="5100"/>
      <c r="BM18" s="5100"/>
      <c r="BN18" s="5100"/>
      <c r="BO18" s="5100"/>
      <c r="BP18" s="1741"/>
      <c r="BQ18" s="1741"/>
      <c r="BR18" s="1741"/>
      <c r="BS18" s="1743"/>
      <c r="BT18" s="1743"/>
      <c r="BU18" s="1743"/>
      <c r="BV18" s="1743"/>
      <c r="BW18" s="1743"/>
      <c r="BX18" s="1743"/>
      <c r="BY18" s="1743"/>
      <c r="BZ18" s="1743"/>
    </row>
    <row r="19" spans="1:78" ht="14.1" customHeight="1">
      <c r="A19" s="42"/>
      <c r="B19" s="189" t="s">
        <v>1978</v>
      </c>
      <c r="C19" s="189"/>
      <c r="D19" s="189"/>
      <c r="E19" s="189"/>
      <c r="F19" s="189"/>
      <c r="G19" s="189"/>
      <c r="H19" s="189"/>
      <c r="I19" s="189"/>
      <c r="J19" s="189"/>
      <c r="K19" s="189"/>
      <c r="L19" s="189"/>
      <c r="M19" s="189"/>
      <c r="N19" s="189"/>
      <c r="O19" s="189"/>
      <c r="P19" s="189"/>
      <c r="Q19" s="43"/>
      <c r="R19" s="43"/>
      <c r="S19" s="89"/>
      <c r="T19" s="89"/>
      <c r="U19" s="43"/>
      <c r="V19" s="89"/>
      <c r="W19" s="89"/>
      <c r="X19" s="55"/>
      <c r="Y19" s="55"/>
      <c r="Z19" s="51"/>
      <c r="AA19" s="40"/>
      <c r="AB19" s="43"/>
      <c r="AC19" s="43"/>
      <c r="AD19" s="43"/>
      <c r="AE19" s="43"/>
      <c r="AF19" s="43"/>
      <c r="AG19" s="43"/>
      <c r="AH19" s="43"/>
      <c r="AI19" s="43"/>
      <c r="AJ19" s="43"/>
      <c r="AK19" s="91"/>
      <c r="AL19" s="1743"/>
      <c r="AM19" s="5100"/>
      <c r="AN19" s="5100"/>
      <c r="AO19" s="5100"/>
      <c r="AP19" s="5100"/>
      <c r="AQ19" s="5100"/>
      <c r="AR19" s="5100"/>
      <c r="AS19" s="5100"/>
      <c r="AT19" s="5100"/>
      <c r="AU19" s="5100"/>
      <c r="AV19" s="5100"/>
      <c r="AW19" s="5100"/>
      <c r="AX19" s="5100"/>
      <c r="AY19" s="5100"/>
      <c r="AZ19" s="5100"/>
      <c r="BA19" s="5100"/>
      <c r="BB19" s="5100"/>
      <c r="BC19" s="5100"/>
      <c r="BD19" s="5100"/>
      <c r="BE19" s="5100"/>
      <c r="BF19" s="5100"/>
      <c r="BG19" s="5100"/>
      <c r="BH19" s="5100"/>
      <c r="BI19" s="5100"/>
      <c r="BJ19" s="5100"/>
      <c r="BK19" s="5100"/>
      <c r="BL19" s="5100"/>
      <c r="BM19" s="5100"/>
      <c r="BN19" s="5100"/>
      <c r="BO19" s="5100"/>
      <c r="BP19" s="1743"/>
      <c r="BQ19" s="1743"/>
      <c r="BR19" s="1743"/>
      <c r="BS19" s="1743"/>
      <c r="BT19" s="1743"/>
      <c r="BU19" s="1743"/>
      <c r="BV19" s="1743"/>
      <c r="BW19" s="1743"/>
      <c r="BX19" s="1743"/>
      <c r="BY19" s="1743"/>
      <c r="BZ19" s="1743"/>
    </row>
    <row r="20" spans="1:78" ht="14.1" customHeight="1">
      <c r="A20" s="42"/>
      <c r="B20" s="189"/>
      <c r="C20" s="189"/>
      <c r="D20" s="189"/>
      <c r="E20" s="189"/>
      <c r="F20" s="189"/>
      <c r="G20" s="189"/>
      <c r="H20" s="189"/>
      <c r="I20" s="189"/>
      <c r="J20" s="189"/>
      <c r="K20" s="189"/>
      <c r="L20" s="189"/>
      <c r="M20" s="189"/>
      <c r="N20" s="189"/>
      <c r="O20" s="189"/>
      <c r="P20" s="189"/>
      <c r="Q20" s="662"/>
      <c r="R20" s="662"/>
      <c r="S20" s="66"/>
      <c r="T20" s="683"/>
      <c r="U20" s="683"/>
      <c r="V20" s="189"/>
      <c r="W20" s="189"/>
      <c r="X20" s="189"/>
      <c r="Y20" s="55"/>
      <c r="Z20" s="730"/>
      <c r="AA20" s="189"/>
      <c r="AB20" s="43"/>
      <c r="AC20" s="43"/>
      <c r="AD20" s="43"/>
      <c r="AE20" s="43"/>
      <c r="AF20" s="43"/>
      <c r="AG20" s="43"/>
      <c r="AH20" s="43"/>
      <c r="AI20" s="43"/>
      <c r="AJ20" s="43"/>
      <c r="AK20" s="41"/>
      <c r="AL20" s="1743"/>
      <c r="AM20" s="5100"/>
      <c r="AN20" s="5100"/>
      <c r="AO20" s="5100"/>
      <c r="AP20" s="5100"/>
      <c r="AQ20" s="5100"/>
      <c r="AR20" s="5100"/>
      <c r="AS20" s="5100"/>
      <c r="AT20" s="5100"/>
      <c r="AU20" s="5100"/>
      <c r="AV20" s="5100"/>
      <c r="AW20" s="5100"/>
      <c r="AX20" s="5100"/>
      <c r="AY20" s="5100"/>
      <c r="AZ20" s="5100"/>
      <c r="BA20" s="5100"/>
      <c r="BB20" s="5100"/>
      <c r="BC20" s="5100"/>
      <c r="BD20" s="5100"/>
      <c r="BE20" s="5100"/>
      <c r="BF20" s="5100"/>
      <c r="BG20" s="5100"/>
      <c r="BH20" s="5100"/>
      <c r="BI20" s="5100"/>
      <c r="BJ20" s="5100"/>
      <c r="BK20" s="5100"/>
      <c r="BL20" s="5100"/>
      <c r="BM20" s="5100"/>
      <c r="BN20" s="5100"/>
      <c r="BO20" s="5100"/>
      <c r="BP20" s="1743"/>
      <c r="BQ20" s="1743"/>
      <c r="BR20" s="1743"/>
      <c r="BS20" s="1743"/>
      <c r="BT20" s="1743"/>
      <c r="BU20" s="1743"/>
      <c r="BV20" s="1743"/>
      <c r="BW20" s="1743"/>
      <c r="BX20" s="1743"/>
      <c r="BY20" s="1743"/>
      <c r="BZ20" s="1743"/>
    </row>
    <row r="21" spans="1:78" ht="14.1" customHeight="1">
      <c r="A21" s="42"/>
      <c r="B21" s="189"/>
      <c r="C21" s="189"/>
      <c r="D21" s="189"/>
      <c r="E21" s="189"/>
      <c r="F21" s="189"/>
      <c r="G21" s="189"/>
      <c r="H21" s="189"/>
      <c r="I21" s="189"/>
      <c r="J21" s="189"/>
      <c r="K21" s="189"/>
      <c r="L21" s="189"/>
      <c r="M21" s="189"/>
      <c r="N21" s="189"/>
      <c r="O21" s="189"/>
      <c r="P21" s="43"/>
      <c r="Q21" s="43"/>
      <c r="T21" s="43"/>
      <c r="X21" s="189"/>
      <c r="Y21" s="189"/>
      <c r="Z21" s="979"/>
      <c r="AA21" s="189"/>
      <c r="AB21" s="43"/>
      <c r="AC21" s="43"/>
      <c r="AD21" s="43"/>
      <c r="AE21" s="43"/>
      <c r="AF21" s="43"/>
      <c r="AG21" s="43"/>
      <c r="AH21" s="43"/>
      <c r="AI21" s="43"/>
      <c r="AJ21" s="43"/>
      <c r="AK21" s="41"/>
      <c r="AL21" s="1743"/>
      <c r="AM21" s="5100"/>
      <c r="AN21" s="5100"/>
      <c r="AO21" s="5100"/>
      <c r="AP21" s="5100"/>
      <c r="AQ21" s="5100"/>
      <c r="AR21" s="5100"/>
      <c r="AS21" s="5100"/>
      <c r="AT21" s="5100"/>
      <c r="AU21" s="5100"/>
      <c r="AV21" s="5100"/>
      <c r="AW21" s="5100"/>
      <c r="AX21" s="5100"/>
      <c r="AY21" s="5100"/>
      <c r="AZ21" s="5100"/>
      <c r="BA21" s="5100"/>
      <c r="BB21" s="5100"/>
      <c r="BC21" s="5100"/>
      <c r="BD21" s="5100"/>
      <c r="BE21" s="5100"/>
      <c r="BF21" s="5100"/>
      <c r="BG21" s="5100"/>
      <c r="BH21" s="5100"/>
      <c r="BI21" s="5100"/>
      <c r="BJ21" s="5100"/>
      <c r="BK21" s="5100"/>
      <c r="BL21" s="5100"/>
      <c r="BM21" s="5100"/>
      <c r="BN21" s="5100"/>
      <c r="BO21" s="5100"/>
      <c r="BP21" s="1743"/>
      <c r="BQ21" s="1743"/>
      <c r="BR21" s="1743"/>
      <c r="BS21" s="1743"/>
      <c r="BT21" s="1743"/>
      <c r="BU21" s="1743"/>
      <c r="BV21" s="1743"/>
      <c r="BW21" s="1743"/>
      <c r="BX21" s="1743"/>
      <c r="BY21" s="1743"/>
      <c r="BZ21" s="1743"/>
    </row>
    <row r="22" spans="1:78" ht="14.1" customHeight="1">
      <c r="A22" s="42"/>
      <c r="B22" s="189" t="s">
        <v>1979</v>
      </c>
      <c r="D22" s="189"/>
      <c r="E22" s="189"/>
      <c r="F22" s="189"/>
      <c r="G22" s="189"/>
      <c r="H22" s="189"/>
      <c r="I22" s="189"/>
      <c r="J22" s="189"/>
      <c r="K22" s="189"/>
      <c r="L22" s="189"/>
      <c r="M22" s="189"/>
      <c r="N22" s="189"/>
      <c r="O22" s="189"/>
      <c r="P22" s="189"/>
      <c r="Q22" s="189"/>
      <c r="R22" s="43"/>
      <c r="S22" s="89"/>
      <c r="T22" s="694"/>
      <c r="U22" s="43"/>
      <c r="V22" s="89"/>
      <c r="W22" s="694"/>
      <c r="X22" s="189"/>
      <c r="Y22" s="189"/>
      <c r="Z22" s="730"/>
      <c r="AA22" s="189"/>
      <c r="AB22" s="189"/>
      <c r="AC22" s="189"/>
      <c r="AD22" s="189"/>
      <c r="AE22" s="189"/>
      <c r="AF22" s="189"/>
      <c r="AG22" s="189"/>
      <c r="AH22" s="189"/>
      <c r="AI22" s="43"/>
      <c r="AJ22" s="54"/>
      <c r="AK22" s="41"/>
      <c r="AL22" s="1743"/>
      <c r="AM22" s="5100"/>
      <c r="AN22" s="5100"/>
      <c r="AO22" s="5100"/>
      <c r="AP22" s="5100"/>
      <c r="AQ22" s="5100"/>
      <c r="AR22" s="5100"/>
      <c r="AS22" s="5100"/>
      <c r="AT22" s="5100"/>
      <c r="AU22" s="5100"/>
      <c r="AV22" s="5100"/>
      <c r="AW22" s="5100"/>
      <c r="AX22" s="5100"/>
      <c r="AY22" s="5100"/>
      <c r="AZ22" s="5100"/>
      <c r="BA22" s="5100"/>
      <c r="BB22" s="5100"/>
      <c r="BC22" s="5100"/>
      <c r="BD22" s="5100"/>
      <c r="BE22" s="5100"/>
      <c r="BF22" s="5100"/>
      <c r="BG22" s="5100"/>
      <c r="BH22" s="5100"/>
      <c r="BI22" s="5100"/>
      <c r="BJ22" s="5100"/>
      <c r="BK22" s="5100"/>
      <c r="BL22" s="5100"/>
      <c r="BM22" s="5100"/>
      <c r="BN22" s="5100"/>
      <c r="BO22" s="5100"/>
      <c r="BP22" s="1743"/>
      <c r="BQ22" s="1743"/>
      <c r="BR22" s="1743"/>
      <c r="BS22" s="1743"/>
      <c r="BT22" s="1743"/>
      <c r="BU22" s="1743"/>
      <c r="BV22" s="1743"/>
      <c r="BW22" s="1743"/>
      <c r="BX22" s="1743"/>
      <c r="BY22" s="1743"/>
      <c r="BZ22" s="1743"/>
    </row>
    <row r="23" spans="1:78" ht="14.1" customHeight="1">
      <c r="A23" s="42"/>
      <c r="B23" s="189"/>
      <c r="C23" s="189"/>
      <c r="D23" s="189"/>
      <c r="E23" s="189"/>
      <c r="F23" s="189"/>
      <c r="G23" s="189"/>
      <c r="H23" s="189"/>
      <c r="I23" s="189"/>
      <c r="J23" s="189"/>
      <c r="K23" s="189"/>
      <c r="L23" s="189"/>
      <c r="M23" s="189"/>
      <c r="N23" s="189"/>
      <c r="O23" s="189"/>
      <c r="P23" s="189"/>
      <c r="Q23" s="662"/>
      <c r="R23" s="662"/>
      <c r="S23" s="66"/>
      <c r="T23" s="683"/>
      <c r="U23" s="683"/>
      <c r="V23" s="189"/>
      <c r="W23" s="189"/>
      <c r="X23" s="189"/>
      <c r="Y23" s="94"/>
      <c r="Z23" s="730"/>
      <c r="AA23" s="189"/>
      <c r="AB23" s="189"/>
      <c r="AC23" s="189"/>
      <c r="AD23" s="189"/>
      <c r="AE23" s="189"/>
      <c r="AF23" s="189"/>
      <c r="AG23" s="189"/>
      <c r="AH23" s="189"/>
      <c r="AI23" s="189"/>
      <c r="AJ23" s="189"/>
      <c r="AK23" s="41"/>
      <c r="AL23" s="1743"/>
      <c r="AM23" s="5100"/>
      <c r="AN23" s="5100"/>
      <c r="AO23" s="5100"/>
      <c r="AP23" s="5100"/>
      <c r="AQ23" s="5100"/>
      <c r="AR23" s="5100"/>
      <c r="AS23" s="5100"/>
      <c r="AT23" s="5100"/>
      <c r="AU23" s="5100"/>
      <c r="AV23" s="5100"/>
      <c r="AW23" s="5100"/>
      <c r="AX23" s="5100"/>
      <c r="AY23" s="5100"/>
      <c r="AZ23" s="5100"/>
      <c r="BA23" s="5100"/>
      <c r="BB23" s="5100"/>
      <c r="BC23" s="5100"/>
      <c r="BD23" s="5100"/>
      <c r="BE23" s="5100"/>
      <c r="BF23" s="5100"/>
      <c r="BG23" s="5100"/>
      <c r="BH23" s="5100"/>
      <c r="BI23" s="5100"/>
      <c r="BJ23" s="5100"/>
      <c r="BK23" s="5100"/>
      <c r="BL23" s="5100"/>
      <c r="BM23" s="5100"/>
      <c r="BN23" s="5100"/>
      <c r="BO23" s="5100"/>
      <c r="BP23" s="1743"/>
      <c r="BQ23" s="1743"/>
      <c r="BR23" s="1743"/>
      <c r="BS23" s="1743"/>
      <c r="BT23" s="1743"/>
      <c r="BU23" s="1743"/>
      <c r="BV23" s="1743"/>
      <c r="BW23" s="1743"/>
      <c r="BX23" s="1743"/>
      <c r="BY23" s="1743"/>
      <c r="BZ23" s="1743"/>
    </row>
    <row r="24" spans="1:78" ht="14.1" customHeight="1">
      <c r="A24" s="42"/>
      <c r="Z24" s="187"/>
      <c r="AA24" s="61"/>
      <c r="AB24" s="189"/>
      <c r="AC24" s="189"/>
      <c r="AD24" s="189"/>
      <c r="AE24" s="189"/>
      <c r="AF24" s="189"/>
      <c r="AG24" s="189"/>
      <c r="AH24" s="189"/>
      <c r="AI24" s="189"/>
      <c r="AJ24" s="189"/>
      <c r="AK24" s="41"/>
      <c r="AL24" s="1743"/>
      <c r="AM24" s="1743"/>
      <c r="AN24" s="1743"/>
      <c r="AO24" s="1743"/>
      <c r="AP24" s="1743"/>
      <c r="AQ24" s="1743"/>
      <c r="AR24" s="1743"/>
      <c r="AS24" s="1743"/>
      <c r="AT24" s="1743"/>
      <c r="AU24" s="1743"/>
      <c r="AV24" s="1743"/>
      <c r="AW24" s="1743"/>
      <c r="AX24" s="1743"/>
      <c r="AY24" s="1743"/>
      <c r="AZ24" s="1743"/>
      <c r="BA24" s="1743"/>
      <c r="BB24" s="1743"/>
      <c r="BC24" s="1743"/>
      <c r="BD24" s="1743"/>
      <c r="BE24" s="1743"/>
      <c r="BF24" s="1743"/>
      <c r="BG24" s="1743"/>
      <c r="BH24" s="1743"/>
      <c r="BI24" s="1743"/>
      <c r="BJ24" s="1743"/>
      <c r="BK24" s="1743"/>
      <c r="BL24" s="1743"/>
      <c r="BM24" s="1743"/>
      <c r="BN24" s="1743"/>
      <c r="BO24" s="1743"/>
      <c r="BP24" s="1743"/>
      <c r="BQ24" s="1743"/>
      <c r="BR24" s="1743"/>
      <c r="BS24" s="1743"/>
      <c r="BT24" s="1743"/>
      <c r="BU24" s="1743"/>
      <c r="BV24" s="1743"/>
      <c r="BW24" s="1743"/>
      <c r="BX24" s="1743"/>
      <c r="BY24" s="1743"/>
      <c r="BZ24" s="1743"/>
    </row>
    <row r="25" spans="1:78" ht="14.1" customHeight="1">
      <c r="A25" s="42"/>
      <c r="B25" s="189" t="s">
        <v>1980</v>
      </c>
      <c r="C25" s="43"/>
      <c r="D25" s="43"/>
      <c r="E25" s="54"/>
      <c r="F25" s="54"/>
      <c r="G25" s="54"/>
      <c r="H25" s="54"/>
      <c r="I25" s="54"/>
      <c r="J25" s="54"/>
      <c r="K25" s="54"/>
      <c r="L25" s="43"/>
      <c r="M25" s="54"/>
      <c r="N25" s="54"/>
      <c r="O25" s="54"/>
      <c r="P25" s="54"/>
      <c r="Q25" s="54"/>
      <c r="R25" s="43"/>
      <c r="S25" s="89"/>
      <c r="T25" s="89"/>
      <c r="U25" s="43"/>
      <c r="V25" s="89"/>
      <c r="W25" s="694"/>
      <c r="X25" s="189"/>
      <c r="Y25" s="189"/>
      <c r="Z25" s="730"/>
      <c r="AB25" s="189"/>
      <c r="AC25" s="189"/>
      <c r="AD25" s="189"/>
      <c r="AE25" s="189"/>
      <c r="AF25" s="189"/>
      <c r="AG25" s="189"/>
      <c r="AH25" s="189"/>
      <c r="AI25" s="189"/>
      <c r="AJ25" s="189"/>
      <c r="AK25" s="41"/>
      <c r="AL25" s="1743"/>
      <c r="AM25" s="1743"/>
      <c r="AN25" s="1743"/>
      <c r="AO25" s="1743"/>
      <c r="AP25" s="1743"/>
      <c r="AQ25" s="1743"/>
      <c r="AR25" s="1743"/>
      <c r="AS25" s="1743"/>
      <c r="AT25" s="1743"/>
      <c r="AU25" s="1743"/>
      <c r="AV25" s="1743"/>
      <c r="AW25" s="1743"/>
      <c r="AX25" s="1743"/>
      <c r="AY25" s="1743"/>
      <c r="AZ25" s="1743"/>
      <c r="BA25" s="1743"/>
      <c r="BB25" s="1743"/>
      <c r="BC25" s="1743"/>
      <c r="BD25" s="1743"/>
      <c r="BE25" s="1743"/>
      <c r="BF25" s="1743"/>
      <c r="BG25" s="1743"/>
      <c r="BH25" s="1743"/>
      <c r="BI25" s="1743"/>
      <c r="BJ25" s="1743"/>
      <c r="BK25" s="1743"/>
      <c r="BL25" s="1743"/>
      <c r="BM25" s="1743"/>
      <c r="BN25" s="1743"/>
      <c r="BO25" s="1743"/>
      <c r="BP25" s="1743"/>
      <c r="BQ25" s="1743"/>
      <c r="BR25" s="1743"/>
      <c r="BS25" s="1743"/>
      <c r="BT25" s="1743"/>
      <c r="BU25" s="1743"/>
      <c r="BV25" s="1743"/>
      <c r="BW25" s="1743"/>
      <c r="BX25" s="1743"/>
      <c r="BY25" s="1743"/>
      <c r="BZ25" s="1743"/>
    </row>
    <row r="26" spans="1:78" ht="14.1" customHeight="1">
      <c r="A26" s="42"/>
      <c r="B26" s="189"/>
      <c r="C26" s="43"/>
      <c r="E26" s="54"/>
      <c r="F26" s="54"/>
      <c r="G26" s="54"/>
      <c r="H26" s="54"/>
      <c r="I26" s="54"/>
      <c r="J26" s="54"/>
      <c r="K26" s="54"/>
      <c r="L26" s="54"/>
      <c r="M26" s="54"/>
      <c r="N26" s="54"/>
      <c r="O26" s="54"/>
      <c r="P26" s="189"/>
      <c r="Q26" s="662"/>
      <c r="R26" s="662"/>
      <c r="S26" s="66"/>
      <c r="T26" s="683"/>
      <c r="U26" s="683"/>
      <c r="V26" s="189"/>
      <c r="W26" s="189"/>
      <c r="X26" s="189"/>
      <c r="Y26" s="189"/>
      <c r="Z26" s="730"/>
      <c r="AA26" s="189"/>
      <c r="AB26" s="189"/>
      <c r="AC26" s="189"/>
      <c r="AE26" s="189"/>
      <c r="AF26" s="189"/>
      <c r="AG26" s="189"/>
      <c r="AH26" s="189"/>
      <c r="AI26" s="189"/>
      <c r="AJ26" s="189"/>
      <c r="AK26" s="171"/>
      <c r="AL26" s="1743"/>
      <c r="AM26" s="1743"/>
      <c r="AN26" s="1743"/>
      <c r="AO26" s="1743"/>
      <c r="AP26" s="1743"/>
      <c r="AQ26" s="1743"/>
      <c r="AR26" s="1743"/>
      <c r="AS26" s="1743"/>
      <c r="AT26" s="1743"/>
      <c r="AU26" s="1743"/>
      <c r="AV26" s="1743"/>
      <c r="AW26" s="1743"/>
      <c r="AX26" s="1743"/>
      <c r="AY26" s="1743"/>
      <c r="AZ26" s="1743"/>
      <c r="BA26" s="1743"/>
      <c r="BB26" s="1743"/>
      <c r="BC26" s="1743"/>
      <c r="BD26" s="1743"/>
      <c r="BE26" s="1743"/>
      <c r="BF26" s="1743"/>
      <c r="BG26" s="1743"/>
      <c r="BH26" s="1743"/>
      <c r="BI26" s="1743"/>
      <c r="BJ26" s="1743"/>
      <c r="BK26" s="1743"/>
      <c r="BL26" s="1743"/>
      <c r="BM26" s="1743"/>
      <c r="BN26" s="1743"/>
      <c r="BO26" s="1743"/>
      <c r="BP26" s="1743"/>
      <c r="BQ26" s="1743"/>
      <c r="BR26" s="1743"/>
      <c r="BS26" s="1743"/>
      <c r="BT26" s="1743"/>
      <c r="BU26" s="1743"/>
      <c r="BV26" s="1743"/>
      <c r="BW26" s="1743"/>
      <c r="BX26" s="1743"/>
      <c r="BY26" s="1743"/>
      <c r="BZ26" s="1743"/>
    </row>
    <row r="27" spans="1:78" ht="14.1" customHeight="1">
      <c r="A27" s="42"/>
      <c r="B27" s="189"/>
      <c r="C27" s="43" t="s">
        <v>1307</v>
      </c>
      <c r="D27" s="43"/>
      <c r="E27" s="43"/>
      <c r="F27" s="43"/>
      <c r="G27" s="43"/>
      <c r="H27" s="43"/>
      <c r="I27" s="43"/>
      <c r="J27" s="43"/>
      <c r="K27" s="43"/>
      <c r="L27" s="43"/>
      <c r="M27" s="43"/>
      <c r="N27" s="43"/>
      <c r="O27" s="43"/>
      <c r="P27" s="43"/>
      <c r="Q27" s="43"/>
      <c r="T27" s="43"/>
      <c r="X27" s="189"/>
      <c r="Y27" s="189"/>
      <c r="Z27" s="730"/>
      <c r="AB27" s="189"/>
      <c r="AC27" s="189"/>
      <c r="AD27" s="189"/>
      <c r="AE27" s="189"/>
      <c r="AF27" s="189"/>
      <c r="AG27" s="189"/>
      <c r="AH27" s="189"/>
      <c r="AI27" s="189"/>
      <c r="AJ27" s="189"/>
      <c r="AK27" s="41"/>
      <c r="AL27" s="1743"/>
      <c r="AM27" s="1743"/>
      <c r="AN27" s="1743"/>
      <c r="AO27" s="1743"/>
      <c r="AP27" s="1743"/>
      <c r="AQ27" s="1743"/>
      <c r="AR27" s="1743"/>
      <c r="AS27" s="1743"/>
      <c r="AT27" s="1743"/>
      <c r="AU27" s="1743"/>
      <c r="AV27" s="1743"/>
      <c r="AW27" s="1743"/>
      <c r="AX27" s="1743"/>
      <c r="AY27" s="1743"/>
      <c r="AZ27" s="1743"/>
      <c r="BA27" s="1743"/>
      <c r="BB27" s="1743"/>
      <c r="BC27" s="1743"/>
      <c r="BD27" s="1743"/>
      <c r="BE27" s="1743"/>
      <c r="BF27" s="1743"/>
      <c r="BG27" s="1743"/>
      <c r="BH27" s="1743"/>
      <c r="BI27" s="1743"/>
      <c r="BJ27" s="1743"/>
      <c r="BK27" s="1743"/>
      <c r="BL27" s="1743"/>
      <c r="BM27" s="1743"/>
      <c r="BN27" s="1743"/>
      <c r="BO27" s="1743"/>
      <c r="BP27" s="1743"/>
      <c r="BQ27" s="1743"/>
      <c r="BR27" s="1743"/>
      <c r="BS27" s="1743"/>
      <c r="BT27" s="1743"/>
      <c r="BU27" s="1743"/>
      <c r="BV27" s="1743"/>
      <c r="BW27" s="1743"/>
      <c r="BX27" s="1743"/>
      <c r="BY27" s="1743"/>
      <c r="BZ27" s="1743"/>
    </row>
    <row r="28" spans="1:78" ht="14.1" customHeight="1">
      <c r="A28" s="42"/>
      <c r="B28" s="189"/>
      <c r="C28" s="5071" t="s">
        <v>1928</v>
      </c>
      <c r="D28" s="5071"/>
      <c r="E28" s="5071"/>
      <c r="F28" s="5071"/>
      <c r="G28" s="5071"/>
      <c r="H28" s="5071"/>
      <c r="I28" s="5071"/>
      <c r="J28" s="5071"/>
      <c r="K28" s="5071"/>
      <c r="L28" s="5071"/>
      <c r="M28" s="5071"/>
      <c r="N28" s="5071"/>
      <c r="O28" s="5071"/>
      <c r="P28" s="5071"/>
      <c r="Q28" s="5071"/>
      <c r="R28" s="5071"/>
      <c r="S28" s="5071"/>
      <c r="T28" s="5071"/>
      <c r="U28" s="5071"/>
      <c r="V28" s="5071"/>
      <c r="W28" s="5071"/>
      <c r="X28" s="5071"/>
      <c r="Y28" s="5071"/>
      <c r="Z28" s="5072"/>
      <c r="AA28" s="189"/>
      <c r="AB28" s="189"/>
      <c r="AC28" s="189"/>
      <c r="AD28" s="189"/>
      <c r="AE28" s="189"/>
      <c r="AF28" s="189"/>
      <c r="AG28" s="189"/>
      <c r="AH28" s="189"/>
      <c r="AI28" s="189"/>
      <c r="AJ28" s="189"/>
      <c r="AK28" s="41"/>
      <c r="AL28" s="1743"/>
      <c r="AM28" s="1743"/>
      <c r="AN28" s="1743"/>
      <c r="AO28" s="1743"/>
      <c r="AP28" s="1743"/>
      <c r="AQ28" s="1743"/>
      <c r="AR28" s="1743"/>
      <c r="AS28" s="1743"/>
      <c r="AT28" s="1743"/>
      <c r="AU28" s="1743"/>
      <c r="AV28" s="1743"/>
      <c r="AW28" s="1743"/>
      <c r="AX28" s="1743"/>
      <c r="AY28" s="1743"/>
      <c r="AZ28" s="1743"/>
      <c r="BA28" s="1743"/>
      <c r="BB28" s="1743"/>
      <c r="BC28" s="1743"/>
      <c r="BD28" s="1743"/>
      <c r="BE28" s="1743"/>
      <c r="BF28" s="1743"/>
      <c r="BG28" s="1743"/>
      <c r="BH28" s="1743"/>
      <c r="BI28" s="1743"/>
      <c r="BJ28" s="1743"/>
      <c r="BK28" s="1743"/>
      <c r="BL28" s="1743"/>
      <c r="BM28" s="1743"/>
      <c r="BN28" s="1743"/>
      <c r="BO28" s="1743"/>
      <c r="BP28" s="1743"/>
      <c r="BQ28" s="1743"/>
      <c r="BR28" s="1743"/>
      <c r="BS28" s="1743"/>
      <c r="BT28" s="1743"/>
      <c r="BU28" s="1743"/>
      <c r="BV28" s="1743"/>
      <c r="BW28" s="1743"/>
      <c r="BX28" s="1743"/>
      <c r="BY28" s="1743"/>
      <c r="BZ28" s="1743"/>
    </row>
    <row r="29" spans="1:78" ht="14.1" customHeight="1">
      <c r="A29" s="42"/>
      <c r="B29" s="189"/>
      <c r="C29" s="5071"/>
      <c r="D29" s="5071"/>
      <c r="E29" s="5071"/>
      <c r="F29" s="5071"/>
      <c r="G29" s="5071"/>
      <c r="H29" s="5071"/>
      <c r="I29" s="5071"/>
      <c r="J29" s="5071"/>
      <c r="K29" s="5071"/>
      <c r="L29" s="5071"/>
      <c r="M29" s="5071"/>
      <c r="N29" s="5071"/>
      <c r="O29" s="5071"/>
      <c r="P29" s="5071"/>
      <c r="Q29" s="5071"/>
      <c r="R29" s="5071"/>
      <c r="S29" s="5071"/>
      <c r="T29" s="5071"/>
      <c r="U29" s="5071"/>
      <c r="V29" s="5071"/>
      <c r="W29" s="5071"/>
      <c r="X29" s="5071"/>
      <c r="Y29" s="5071"/>
      <c r="Z29" s="5072"/>
      <c r="AA29" s="189"/>
      <c r="AB29" s="189"/>
      <c r="AC29" s="189"/>
      <c r="AD29" s="189"/>
      <c r="AE29" s="189"/>
      <c r="AF29" s="189"/>
      <c r="AG29" s="189"/>
      <c r="AH29" s="189"/>
      <c r="AI29" s="189"/>
      <c r="AJ29" s="189"/>
      <c r="AK29" s="41"/>
      <c r="AL29" s="1743"/>
      <c r="AM29" s="1743"/>
      <c r="AN29" s="1743"/>
      <c r="AO29" s="1743"/>
      <c r="AP29" s="1743"/>
      <c r="AQ29" s="1743"/>
      <c r="AR29" s="1743"/>
      <c r="AS29" s="1743"/>
      <c r="AT29" s="1743"/>
      <c r="AU29" s="1743"/>
      <c r="AV29" s="1743"/>
      <c r="AW29" s="1743"/>
      <c r="AX29" s="1743"/>
      <c r="AY29" s="1743"/>
      <c r="AZ29" s="1743"/>
      <c r="BA29" s="1743"/>
      <c r="BB29" s="1743"/>
      <c r="BC29" s="1743"/>
      <c r="BD29" s="1743"/>
      <c r="BE29" s="1743"/>
      <c r="BF29" s="1743"/>
      <c r="BG29" s="1743"/>
      <c r="BH29" s="1743"/>
      <c r="BI29" s="1743"/>
      <c r="BJ29" s="1743"/>
      <c r="BK29" s="1743"/>
      <c r="BL29" s="1743"/>
      <c r="BM29" s="1743"/>
      <c r="BN29" s="1743"/>
      <c r="BO29" s="1743"/>
      <c r="BP29" s="1743"/>
      <c r="BQ29" s="1743"/>
      <c r="BR29" s="1743"/>
      <c r="BS29" s="1743"/>
      <c r="BT29" s="1743"/>
      <c r="BU29" s="1743"/>
      <c r="BV29" s="1743"/>
      <c r="BW29" s="1743"/>
      <c r="BX29" s="1743"/>
      <c r="BY29" s="1743"/>
      <c r="BZ29" s="1743"/>
    </row>
    <row r="30" spans="1:78" ht="14.1" customHeight="1">
      <c r="A30" s="42"/>
      <c r="B30" s="189"/>
      <c r="C30" s="5071"/>
      <c r="D30" s="5071"/>
      <c r="E30" s="5071"/>
      <c r="F30" s="5071"/>
      <c r="G30" s="5071"/>
      <c r="H30" s="5071"/>
      <c r="I30" s="5071"/>
      <c r="J30" s="5071"/>
      <c r="K30" s="5071"/>
      <c r="L30" s="5071"/>
      <c r="M30" s="5071"/>
      <c r="N30" s="5071"/>
      <c r="O30" s="5071"/>
      <c r="P30" s="5071"/>
      <c r="Q30" s="5071"/>
      <c r="R30" s="5071"/>
      <c r="S30" s="5071"/>
      <c r="T30" s="5071"/>
      <c r="U30" s="5071"/>
      <c r="V30" s="5071"/>
      <c r="W30" s="5071"/>
      <c r="X30" s="5071"/>
      <c r="Y30" s="5071"/>
      <c r="Z30" s="5072"/>
      <c r="AA30" s="189"/>
      <c r="AB30" s="189"/>
      <c r="AC30" s="189"/>
      <c r="AD30" s="189"/>
      <c r="AE30" s="189"/>
      <c r="AF30" s="189"/>
      <c r="AG30" s="189"/>
      <c r="AH30" s="189"/>
      <c r="AI30" s="189"/>
      <c r="AJ30" s="189"/>
      <c r="AK30" s="41"/>
      <c r="AL30" s="1743"/>
      <c r="AM30" s="1743"/>
      <c r="AN30" s="1743"/>
      <c r="AO30" s="1743"/>
      <c r="AP30" s="1743"/>
      <c r="AQ30" s="1743"/>
      <c r="AR30" s="1743"/>
      <c r="AS30" s="1743"/>
      <c r="AT30" s="1743"/>
      <c r="AU30" s="1743"/>
      <c r="AV30" s="1743"/>
      <c r="AW30" s="1743"/>
      <c r="AX30" s="1743"/>
      <c r="AY30" s="1743"/>
      <c r="AZ30" s="1743"/>
      <c r="BA30" s="1743"/>
      <c r="BB30" s="1743"/>
      <c r="BC30" s="1743"/>
      <c r="BD30" s="1743"/>
      <c r="BE30" s="1743"/>
      <c r="BF30" s="1743"/>
      <c r="BG30" s="1743"/>
      <c r="BH30" s="1743"/>
      <c r="BI30" s="1743"/>
      <c r="BJ30" s="1743"/>
      <c r="BK30" s="1743"/>
      <c r="BL30" s="1743"/>
      <c r="BM30" s="1743"/>
      <c r="BN30" s="1743"/>
      <c r="BO30" s="1743"/>
      <c r="BP30" s="1743"/>
      <c r="BQ30" s="1743"/>
      <c r="BR30" s="1743"/>
      <c r="BS30" s="1743"/>
      <c r="BT30" s="1743"/>
      <c r="BU30" s="1743"/>
      <c r="BV30" s="1743"/>
      <c r="BW30" s="1743"/>
      <c r="BX30" s="1743"/>
      <c r="BY30" s="1743"/>
      <c r="BZ30" s="1743"/>
    </row>
    <row r="31" spans="1:78" ht="14.1" customHeight="1">
      <c r="A31" s="42"/>
      <c r="B31" s="189"/>
      <c r="C31" s="43" t="s">
        <v>1308</v>
      </c>
      <c r="D31" s="43"/>
      <c r="E31" s="43"/>
      <c r="F31" s="43"/>
      <c r="H31" s="43"/>
      <c r="J31" s="189"/>
      <c r="K31" s="189"/>
      <c r="L31" s="189"/>
      <c r="M31" s="189"/>
      <c r="N31" s="189"/>
      <c r="O31" s="189"/>
      <c r="P31" s="189"/>
      <c r="Q31" s="662"/>
      <c r="R31" s="662"/>
      <c r="S31" s="66"/>
      <c r="T31" s="683"/>
      <c r="U31" s="683"/>
      <c r="V31" s="189"/>
      <c r="W31" s="189"/>
      <c r="X31" s="189"/>
      <c r="Y31" s="189"/>
      <c r="Z31" s="730"/>
      <c r="AA31" s="189"/>
      <c r="AB31" s="189"/>
      <c r="AC31" s="189"/>
      <c r="AD31" s="189"/>
      <c r="AE31" s="189"/>
      <c r="AF31" s="189"/>
      <c r="AG31" s="189"/>
      <c r="AH31" s="189"/>
      <c r="AI31" s="189"/>
      <c r="AJ31" s="189"/>
      <c r="AK31" s="91"/>
      <c r="AL31" s="1743"/>
      <c r="AM31" s="1743"/>
      <c r="AN31" s="1743"/>
      <c r="AO31" s="1743"/>
      <c r="AP31" s="1743"/>
      <c r="AQ31" s="1743"/>
      <c r="AR31" s="1743"/>
      <c r="AS31" s="1743"/>
      <c r="AT31" s="1743"/>
      <c r="AU31" s="1743"/>
      <c r="AV31" s="1743"/>
      <c r="AW31" s="1743"/>
      <c r="AX31" s="1743"/>
      <c r="AY31" s="1743"/>
      <c r="AZ31" s="1743"/>
      <c r="BA31" s="1743"/>
      <c r="BB31" s="1743"/>
      <c r="BC31" s="1743"/>
      <c r="BD31" s="1743"/>
      <c r="BE31" s="1743"/>
      <c r="BF31" s="1743"/>
      <c r="BG31" s="1743"/>
      <c r="BH31" s="1743"/>
      <c r="BI31" s="1743"/>
      <c r="BJ31" s="1743"/>
      <c r="BK31" s="1743"/>
      <c r="BL31" s="1743"/>
      <c r="BM31" s="1743"/>
      <c r="BN31" s="1743"/>
      <c r="BO31" s="1743"/>
      <c r="BP31" s="1743"/>
      <c r="BQ31" s="1743"/>
      <c r="BR31" s="1743"/>
      <c r="BS31" s="1743"/>
      <c r="BT31" s="1743"/>
      <c r="BU31" s="1743"/>
      <c r="BV31" s="1743"/>
      <c r="BW31" s="1743"/>
      <c r="BX31" s="1743"/>
      <c r="BY31" s="1743"/>
      <c r="BZ31" s="1743"/>
    </row>
    <row r="32" spans="1:78" ht="14.1" customHeight="1">
      <c r="A32" s="42"/>
      <c r="B32" s="189"/>
      <c r="C32" s="189" t="s">
        <v>1929</v>
      </c>
      <c r="D32" s="189"/>
      <c r="E32" s="189"/>
      <c r="F32" s="189"/>
      <c r="G32" s="189"/>
      <c r="H32" s="189"/>
      <c r="I32" s="189"/>
      <c r="J32" s="189"/>
      <c r="K32" s="189"/>
      <c r="L32" s="189"/>
      <c r="M32" s="189"/>
      <c r="N32" s="189"/>
      <c r="O32" s="189"/>
      <c r="P32" s="189"/>
      <c r="Q32" s="189"/>
      <c r="R32" s="189"/>
      <c r="S32" s="189"/>
      <c r="T32" s="189"/>
      <c r="U32" s="189"/>
      <c r="V32" s="189"/>
      <c r="W32" s="189"/>
      <c r="X32" s="189"/>
      <c r="Y32" s="189"/>
      <c r="Z32" s="979"/>
      <c r="AA32" s="43"/>
      <c r="AB32" s="189"/>
      <c r="AC32" s="43"/>
      <c r="AD32" s="43"/>
      <c r="AE32" s="43"/>
      <c r="AF32" s="43"/>
      <c r="AG32" s="43"/>
      <c r="AH32" s="43"/>
      <c r="AI32" s="43"/>
      <c r="AJ32" s="43"/>
      <c r="AK32" s="41"/>
      <c r="AL32" s="1743"/>
      <c r="AM32" s="1743"/>
      <c r="AN32" s="1743"/>
      <c r="AO32" s="1743"/>
      <c r="AP32" s="1743"/>
      <c r="AQ32" s="1743"/>
      <c r="AR32" s="1743"/>
      <c r="AS32" s="1743"/>
      <c r="AT32" s="1743"/>
      <c r="AU32" s="1743"/>
      <c r="AV32" s="1743"/>
      <c r="AW32" s="1743"/>
      <c r="AX32" s="1743"/>
      <c r="AY32" s="1743"/>
      <c r="AZ32" s="1743"/>
      <c r="BA32" s="1743"/>
      <c r="BB32" s="1743"/>
      <c r="BC32" s="1743"/>
      <c r="BD32" s="1743"/>
      <c r="BE32" s="1743"/>
      <c r="BF32" s="1743"/>
      <c r="BG32" s="1743"/>
      <c r="BH32" s="1743"/>
      <c r="BI32" s="1743"/>
      <c r="BJ32" s="1743"/>
      <c r="BK32" s="1743"/>
      <c r="BL32" s="1743"/>
      <c r="BM32" s="1743"/>
      <c r="BN32" s="1743"/>
      <c r="BO32" s="1743"/>
      <c r="BP32" s="1743"/>
      <c r="BQ32" s="1743"/>
      <c r="BR32" s="1743"/>
      <c r="BS32" s="1743"/>
      <c r="BT32" s="1743"/>
      <c r="BU32" s="1743"/>
      <c r="BV32" s="1743"/>
      <c r="BW32" s="1743"/>
      <c r="BX32" s="1743"/>
      <c r="BY32" s="1743"/>
      <c r="BZ32" s="1743"/>
    </row>
    <row r="33" spans="1:78" ht="14.1" customHeight="1">
      <c r="A33" s="42"/>
      <c r="B33" s="189"/>
      <c r="C33" s="189"/>
      <c r="D33" s="5104"/>
      <c r="E33" s="5104"/>
      <c r="F33" s="5104"/>
      <c r="G33" s="5104"/>
      <c r="H33" s="5104"/>
      <c r="I33" s="5104"/>
      <c r="J33" s="5104"/>
      <c r="K33" s="5104"/>
      <c r="L33" s="5104"/>
      <c r="M33" s="5104"/>
      <c r="N33" s="5104"/>
      <c r="O33" s="5104"/>
      <c r="P33" s="5104"/>
      <c r="Q33" s="5104"/>
      <c r="R33" s="5104"/>
      <c r="S33" s="5104"/>
      <c r="T33" s="5104"/>
      <c r="U33" s="5104"/>
      <c r="V33" s="5104"/>
      <c r="W33" s="5104"/>
      <c r="X33" s="5104"/>
      <c r="Y33" s="5104"/>
      <c r="Z33" s="730"/>
      <c r="AA33" s="189"/>
      <c r="AB33" s="189"/>
      <c r="AC33" s="189"/>
      <c r="AD33" s="189"/>
      <c r="AE33" s="189"/>
      <c r="AF33" s="189"/>
      <c r="AG33" s="189"/>
      <c r="AH33" s="189"/>
      <c r="AI33" s="54"/>
      <c r="AJ33" s="54"/>
      <c r="AK33" s="41"/>
      <c r="AL33" s="1743"/>
      <c r="AM33" s="1743"/>
      <c r="AN33" s="1743"/>
      <c r="AO33" s="1743"/>
      <c r="AP33" s="1743"/>
      <c r="AQ33" s="1743"/>
      <c r="AR33" s="1743"/>
      <c r="AS33" s="1743"/>
      <c r="AT33" s="1743"/>
      <c r="AU33" s="1743"/>
      <c r="AV33" s="1743"/>
      <c r="AW33" s="1743"/>
      <c r="AX33" s="1743"/>
      <c r="AY33" s="1743"/>
      <c r="AZ33" s="1743"/>
      <c r="BA33" s="1743"/>
      <c r="BB33" s="1743"/>
      <c r="BC33" s="1743"/>
      <c r="BD33" s="1743"/>
      <c r="BE33" s="1743"/>
      <c r="BF33" s="1743"/>
      <c r="BG33" s="1743"/>
      <c r="BH33" s="1743"/>
      <c r="BI33" s="1743"/>
      <c r="BJ33" s="1743"/>
      <c r="BK33" s="1743"/>
      <c r="BL33" s="1743"/>
      <c r="BM33" s="1743"/>
      <c r="BN33" s="1743"/>
      <c r="BO33" s="1743"/>
      <c r="BP33" s="1743"/>
      <c r="BQ33" s="1743"/>
      <c r="BR33" s="1743"/>
      <c r="BS33" s="1743"/>
      <c r="BT33" s="1743"/>
      <c r="BU33" s="1743"/>
      <c r="BV33" s="1743"/>
      <c r="BW33" s="1743"/>
      <c r="BX33" s="1743"/>
      <c r="BY33" s="1743"/>
      <c r="BZ33" s="1743"/>
    </row>
    <row r="34" spans="1:78" ht="14.1" customHeight="1">
      <c r="A34" s="42"/>
      <c r="B34" s="189"/>
      <c r="C34" s="189"/>
      <c r="D34" s="5104"/>
      <c r="E34" s="5104"/>
      <c r="F34" s="5104"/>
      <c r="G34" s="5104"/>
      <c r="H34" s="5104"/>
      <c r="I34" s="5104"/>
      <c r="J34" s="5104"/>
      <c r="K34" s="5104"/>
      <c r="L34" s="5104"/>
      <c r="M34" s="5104"/>
      <c r="N34" s="5104"/>
      <c r="O34" s="5104"/>
      <c r="P34" s="5104"/>
      <c r="Q34" s="5104"/>
      <c r="R34" s="5104"/>
      <c r="S34" s="5104"/>
      <c r="T34" s="5104"/>
      <c r="U34" s="5104"/>
      <c r="V34" s="5104"/>
      <c r="W34" s="5104"/>
      <c r="X34" s="5104"/>
      <c r="Y34" s="5104"/>
      <c r="Z34" s="730"/>
      <c r="AA34" s="189"/>
      <c r="AC34" s="189"/>
      <c r="AD34" s="189"/>
      <c r="AE34" s="189"/>
      <c r="AF34" s="189"/>
      <c r="AG34" s="189"/>
      <c r="AH34" s="189"/>
      <c r="AI34" s="189"/>
      <c r="AJ34" s="189"/>
      <c r="AK34" s="41"/>
      <c r="AL34" s="1743"/>
      <c r="AM34" s="1743"/>
      <c r="AN34" s="1743"/>
      <c r="AO34" s="1743"/>
      <c r="AP34" s="1743"/>
      <c r="AQ34" s="1743"/>
      <c r="AR34" s="1743"/>
      <c r="AS34" s="1743"/>
      <c r="AT34" s="1743"/>
      <c r="AU34" s="1743"/>
      <c r="AV34" s="1743"/>
      <c r="AW34" s="1743"/>
      <c r="AX34" s="1743"/>
      <c r="AY34" s="1743"/>
      <c r="AZ34" s="1743"/>
      <c r="BA34" s="1743"/>
      <c r="BB34" s="1743"/>
      <c r="BC34" s="1743"/>
      <c r="BD34" s="1743"/>
      <c r="BE34" s="1743"/>
      <c r="BF34" s="1743"/>
      <c r="BG34" s="1743"/>
      <c r="BH34" s="1743"/>
      <c r="BI34" s="1743"/>
      <c r="BJ34" s="1743"/>
      <c r="BK34" s="1743"/>
      <c r="BL34" s="1743"/>
      <c r="BM34" s="1743"/>
      <c r="BN34" s="1743"/>
      <c r="BO34" s="1743"/>
      <c r="BP34" s="1743"/>
      <c r="BQ34" s="1743"/>
      <c r="BR34" s="1743"/>
      <c r="BS34" s="1743"/>
      <c r="BT34" s="1743"/>
      <c r="BU34" s="1743"/>
      <c r="BV34" s="1743"/>
      <c r="BW34" s="1743"/>
      <c r="BX34" s="1743"/>
      <c r="BY34" s="1743"/>
      <c r="BZ34" s="1743"/>
    </row>
    <row r="35" spans="1:78" ht="14.1" customHeight="1">
      <c r="A35" s="42"/>
      <c r="B35" s="189"/>
      <c r="C35" s="43"/>
      <c r="D35" s="43"/>
      <c r="E35" s="43"/>
      <c r="F35" s="43"/>
      <c r="H35" s="43"/>
      <c r="J35" s="189"/>
      <c r="K35" s="189"/>
      <c r="L35" s="189"/>
      <c r="M35" s="189"/>
      <c r="N35" s="189"/>
      <c r="O35" s="189"/>
      <c r="P35" s="189"/>
      <c r="Q35" s="662"/>
      <c r="R35" s="662"/>
      <c r="S35" s="66"/>
      <c r="T35" s="683"/>
      <c r="U35" s="683"/>
      <c r="V35" s="189"/>
      <c r="W35" s="189"/>
      <c r="X35" s="189"/>
      <c r="Y35" s="189"/>
      <c r="Z35" s="730"/>
      <c r="AA35" s="189"/>
      <c r="AB35" s="189"/>
      <c r="AC35" s="189"/>
      <c r="AD35" s="189"/>
      <c r="AE35" s="189"/>
      <c r="AF35" s="189"/>
      <c r="AG35" s="189"/>
      <c r="AH35" s="189"/>
      <c r="AI35" s="189"/>
      <c r="AJ35" s="189"/>
      <c r="AK35" s="91"/>
      <c r="AL35" s="1743"/>
      <c r="AM35" s="5112"/>
      <c r="AN35" s="5112"/>
      <c r="AO35" s="5112"/>
      <c r="AP35" s="5112"/>
      <c r="AQ35" s="5112"/>
      <c r="AR35" s="5112"/>
      <c r="AS35" s="5112"/>
      <c r="AT35" s="5112"/>
      <c r="AU35" s="5112"/>
      <c r="AV35" s="5112"/>
      <c r="AW35" s="5112"/>
      <c r="AX35" s="5112"/>
      <c r="AY35" s="5112"/>
      <c r="AZ35" s="5112"/>
      <c r="BA35" s="5112"/>
      <c r="BB35" s="5112"/>
      <c r="BC35" s="5112"/>
      <c r="BD35" s="5112"/>
      <c r="BE35" s="5112"/>
      <c r="BF35" s="5112"/>
      <c r="BG35" s="5112"/>
      <c r="BH35" s="5112"/>
      <c r="BI35" s="5112"/>
      <c r="BJ35" s="5112"/>
      <c r="BK35" s="5112"/>
      <c r="BL35" s="5112"/>
      <c r="BM35" s="5112"/>
      <c r="BN35" s="5112"/>
      <c r="BO35" s="5112"/>
      <c r="BP35" s="5112"/>
      <c r="BQ35" s="5112"/>
      <c r="BR35" s="5112"/>
      <c r="BS35" s="5112"/>
      <c r="BT35" s="5112"/>
      <c r="BU35" s="5112"/>
      <c r="BV35" s="5112"/>
      <c r="BW35" s="5112"/>
      <c r="BX35" s="1743"/>
      <c r="BY35" s="1743"/>
      <c r="BZ35" s="1743"/>
    </row>
    <row r="36" spans="1:78" ht="14.1" customHeight="1">
      <c r="A36" s="42"/>
      <c r="B36" s="189" t="s">
        <v>1981</v>
      </c>
      <c r="C36" s="43"/>
      <c r="D36" s="43"/>
      <c r="E36" s="43"/>
      <c r="F36" s="43"/>
      <c r="G36" s="43"/>
      <c r="H36" s="43"/>
      <c r="I36" s="43"/>
      <c r="J36" s="189"/>
      <c r="K36" s="189"/>
      <c r="L36" s="189"/>
      <c r="M36" s="189"/>
      <c r="N36" s="189"/>
      <c r="O36" s="189"/>
      <c r="P36" s="189"/>
      <c r="Q36" s="189"/>
      <c r="R36" s="189"/>
      <c r="U36" s="189"/>
      <c r="X36" s="189"/>
      <c r="Y36" s="189"/>
      <c r="Z36" s="730"/>
      <c r="AA36" s="189"/>
      <c r="AB36" s="189"/>
      <c r="AC36" s="189"/>
      <c r="AD36" s="189"/>
      <c r="AE36" s="189"/>
      <c r="AF36" s="189"/>
      <c r="AG36" s="189"/>
      <c r="AH36" s="189"/>
      <c r="AI36" s="189"/>
      <c r="AJ36" s="189"/>
      <c r="AK36" s="41"/>
      <c r="AL36" s="1743"/>
      <c r="AM36" s="5112"/>
      <c r="AN36" s="5112"/>
      <c r="AO36" s="5112"/>
      <c r="AP36" s="5112"/>
      <c r="AQ36" s="5112"/>
      <c r="AR36" s="5112"/>
      <c r="AS36" s="5112"/>
      <c r="AT36" s="5112"/>
      <c r="AU36" s="5112"/>
      <c r="AV36" s="5112"/>
      <c r="AW36" s="5112"/>
      <c r="AX36" s="5112"/>
      <c r="AY36" s="5112"/>
      <c r="AZ36" s="5112"/>
      <c r="BA36" s="5112"/>
      <c r="BB36" s="5112"/>
      <c r="BC36" s="5112"/>
      <c r="BD36" s="5112"/>
      <c r="BE36" s="5112"/>
      <c r="BF36" s="5112"/>
      <c r="BG36" s="5112"/>
      <c r="BH36" s="5112"/>
      <c r="BI36" s="5112"/>
      <c r="BJ36" s="5112"/>
      <c r="BK36" s="5112"/>
      <c r="BL36" s="5112"/>
      <c r="BM36" s="5112"/>
      <c r="BN36" s="5112"/>
      <c r="BO36" s="5112"/>
      <c r="BP36" s="5112"/>
      <c r="BQ36" s="5112"/>
      <c r="BR36" s="5112"/>
      <c r="BS36" s="5112"/>
      <c r="BT36" s="5112"/>
      <c r="BU36" s="5112"/>
      <c r="BV36" s="5112"/>
      <c r="BW36" s="5112"/>
      <c r="BX36" s="1743"/>
      <c r="BY36" s="1743"/>
      <c r="BZ36" s="1743"/>
    </row>
    <row r="37" spans="1:78" ht="14.1" customHeight="1">
      <c r="A37" s="42"/>
      <c r="B37" s="189"/>
      <c r="C37" s="43"/>
      <c r="D37" s="43"/>
      <c r="E37" s="43"/>
      <c r="F37" s="43"/>
      <c r="H37" s="43"/>
      <c r="J37" s="189"/>
      <c r="K37" s="189"/>
      <c r="L37" s="189"/>
      <c r="M37" s="189"/>
      <c r="N37" s="189"/>
      <c r="O37" s="189"/>
      <c r="P37" s="189"/>
      <c r="Q37" s="662"/>
      <c r="R37" s="662"/>
      <c r="S37" s="66"/>
      <c r="T37" s="683"/>
      <c r="U37" s="683"/>
      <c r="V37" s="189"/>
      <c r="W37" s="189"/>
      <c r="X37" s="189"/>
      <c r="Y37" s="189"/>
      <c r="Z37" s="730"/>
      <c r="AA37" s="189"/>
      <c r="AB37" s="189"/>
      <c r="AC37" s="189"/>
      <c r="AD37" s="189"/>
      <c r="AE37" s="189"/>
      <c r="AF37" s="189"/>
      <c r="AG37" s="189"/>
      <c r="AH37" s="189"/>
      <c r="AI37" s="189"/>
      <c r="AJ37" s="189"/>
      <c r="AK37" s="91"/>
      <c r="AL37" s="1743"/>
      <c r="AM37" s="5108"/>
      <c r="AN37" s="5108"/>
      <c r="AO37" s="5108"/>
      <c r="AP37" s="5108"/>
      <c r="AQ37" s="5108"/>
      <c r="AR37" s="5108"/>
      <c r="AS37" s="5099"/>
      <c r="AT37" s="5099"/>
      <c r="AU37" s="5099"/>
      <c r="AV37" s="5099"/>
      <c r="AW37" s="5099"/>
      <c r="AX37" s="5099"/>
      <c r="AY37" s="5099"/>
      <c r="AZ37" s="5099"/>
      <c r="BA37" s="5099"/>
      <c r="BB37" s="5099"/>
      <c r="BC37" s="5099"/>
      <c r="BD37" s="5099"/>
      <c r="BE37" s="5099"/>
      <c r="BF37" s="5099"/>
      <c r="BG37" s="5099"/>
      <c r="BH37" s="5099"/>
      <c r="BI37" s="5099"/>
      <c r="BJ37" s="5099"/>
      <c r="BK37" s="5099"/>
      <c r="BL37" s="5099"/>
      <c r="BM37" s="5099"/>
      <c r="BN37" s="5099"/>
      <c r="BO37" s="5099"/>
      <c r="BP37" s="5099"/>
      <c r="BQ37" s="5099"/>
      <c r="BR37" s="5099"/>
      <c r="BS37" s="5099"/>
      <c r="BT37" s="5099"/>
      <c r="BU37" s="5099"/>
      <c r="BV37" s="5099"/>
      <c r="BW37" s="5099"/>
      <c r="BX37" s="1743"/>
      <c r="BY37" s="1743"/>
      <c r="BZ37" s="1743"/>
    </row>
    <row r="38" spans="1:78" ht="14.1" customHeight="1">
      <c r="A38" s="42"/>
      <c r="B38" s="189"/>
      <c r="C38" s="43"/>
      <c r="D38" s="189"/>
      <c r="E38" s="189" t="s">
        <v>1309</v>
      </c>
      <c r="F38" s="189"/>
      <c r="G38" s="189"/>
      <c r="H38" s="189"/>
      <c r="I38" s="189"/>
      <c r="J38" s="189"/>
      <c r="K38" s="43"/>
      <c r="L38" s="37" t="s">
        <v>1310</v>
      </c>
      <c r="N38" s="43"/>
      <c r="O38" s="5028"/>
      <c r="P38" s="5028"/>
      <c r="Q38" s="43" t="s">
        <v>1311</v>
      </c>
      <c r="R38" s="43"/>
      <c r="S38" s="43"/>
      <c r="T38" s="45"/>
      <c r="U38" s="43"/>
      <c r="V38" s="43"/>
      <c r="W38" s="189"/>
      <c r="X38" s="189"/>
      <c r="Y38" s="189"/>
      <c r="Z38" s="730"/>
      <c r="AA38" s="189"/>
      <c r="AB38" s="189"/>
      <c r="AC38" s="189"/>
      <c r="AD38" s="189"/>
      <c r="AE38" s="189"/>
      <c r="AF38" s="189"/>
      <c r="AG38" s="189"/>
      <c r="AH38" s="189"/>
      <c r="AI38" s="189"/>
      <c r="AJ38" s="189"/>
      <c r="AK38" s="41"/>
      <c r="AL38" s="1743"/>
      <c r="AM38" s="5108"/>
      <c r="AN38" s="5108"/>
      <c r="AO38" s="5108"/>
      <c r="AP38" s="5108"/>
      <c r="AQ38" s="5108"/>
      <c r="AR38" s="5108"/>
      <c r="AS38" s="5099"/>
      <c r="AT38" s="5099"/>
      <c r="AU38" s="5099"/>
      <c r="AV38" s="5099"/>
      <c r="AW38" s="5099"/>
      <c r="AX38" s="5099"/>
      <c r="AY38" s="5099"/>
      <c r="AZ38" s="5099"/>
      <c r="BA38" s="5099"/>
      <c r="BB38" s="5099"/>
      <c r="BC38" s="5099"/>
      <c r="BD38" s="5099"/>
      <c r="BE38" s="5099"/>
      <c r="BF38" s="5099"/>
      <c r="BG38" s="5099"/>
      <c r="BH38" s="5099"/>
      <c r="BI38" s="5099"/>
      <c r="BJ38" s="5099"/>
      <c r="BK38" s="5099"/>
      <c r="BL38" s="5099"/>
      <c r="BM38" s="5099"/>
      <c r="BN38" s="5099"/>
      <c r="BO38" s="5099"/>
      <c r="BP38" s="5099"/>
      <c r="BQ38" s="5099"/>
      <c r="BR38" s="5099"/>
      <c r="BS38" s="5099"/>
      <c r="BT38" s="5099"/>
      <c r="BU38" s="5099"/>
      <c r="BV38" s="5099"/>
      <c r="BW38" s="5099"/>
      <c r="BX38" s="1743"/>
      <c r="BY38" s="1743"/>
      <c r="BZ38" s="1743"/>
    </row>
    <row r="39" spans="1:78" ht="14.1" customHeight="1">
      <c r="A39" s="42"/>
      <c r="B39" s="189"/>
      <c r="C39" s="43"/>
      <c r="D39" s="189"/>
      <c r="E39" s="189"/>
      <c r="F39" s="189"/>
      <c r="G39" s="189"/>
      <c r="H39" s="189"/>
      <c r="I39" s="189"/>
      <c r="J39" s="189"/>
      <c r="K39" s="43"/>
      <c r="L39" s="43" t="s">
        <v>1312</v>
      </c>
      <c r="M39" s="43"/>
      <c r="N39" s="43"/>
      <c r="O39" s="5028"/>
      <c r="P39" s="5028"/>
      <c r="Q39" s="43" t="s">
        <v>1311</v>
      </c>
      <c r="R39" s="43"/>
      <c r="S39" s="43"/>
      <c r="T39" s="43"/>
      <c r="U39" s="43"/>
      <c r="V39" s="43"/>
      <c r="W39" s="63"/>
      <c r="X39" s="63"/>
      <c r="Y39" s="63"/>
      <c r="Z39" s="223"/>
      <c r="AA39" s="63"/>
      <c r="AB39" s="63"/>
      <c r="AC39" s="63"/>
      <c r="AD39" s="63"/>
      <c r="AE39" s="63"/>
      <c r="AF39" s="63"/>
      <c r="AG39" s="189"/>
      <c r="AH39" s="189"/>
      <c r="AI39" s="189"/>
      <c r="AJ39" s="189"/>
      <c r="AK39" s="41"/>
      <c r="AL39" s="1743"/>
      <c r="AM39" s="5108"/>
      <c r="AN39" s="5108"/>
      <c r="AO39" s="5108"/>
      <c r="AP39" s="5108"/>
      <c r="AQ39" s="5108"/>
      <c r="AR39" s="5108"/>
      <c r="AS39" s="5099"/>
      <c r="AT39" s="5099"/>
      <c r="AU39" s="5099"/>
      <c r="AV39" s="5099"/>
      <c r="AW39" s="5099"/>
      <c r="AX39" s="5099"/>
      <c r="AY39" s="5099"/>
      <c r="AZ39" s="5099"/>
      <c r="BA39" s="5099"/>
      <c r="BB39" s="5099"/>
      <c r="BC39" s="5099"/>
      <c r="BD39" s="5099"/>
      <c r="BE39" s="5099"/>
      <c r="BF39" s="5099"/>
      <c r="BG39" s="5099"/>
      <c r="BH39" s="5099"/>
      <c r="BI39" s="5099"/>
      <c r="BJ39" s="5099"/>
      <c r="BK39" s="5099"/>
      <c r="BL39" s="5099"/>
      <c r="BM39" s="5099"/>
      <c r="BN39" s="5099"/>
      <c r="BO39" s="5099"/>
      <c r="BP39" s="5099"/>
      <c r="BQ39" s="5099"/>
      <c r="BR39" s="5099"/>
      <c r="BS39" s="5099"/>
      <c r="BT39" s="5099"/>
      <c r="BU39" s="5099"/>
      <c r="BV39" s="5099"/>
      <c r="BW39" s="5099"/>
      <c r="BX39" s="1743"/>
      <c r="BY39" s="1743"/>
      <c r="BZ39" s="1743"/>
    </row>
    <row r="40" spans="1:78" ht="14.1" customHeight="1">
      <c r="A40" s="42"/>
      <c r="B40" s="189"/>
      <c r="C40" s="43"/>
      <c r="D40" s="43"/>
      <c r="E40" s="43"/>
      <c r="F40" s="43"/>
      <c r="G40" s="43"/>
      <c r="H40" s="43"/>
      <c r="I40" s="43"/>
      <c r="J40" s="43"/>
      <c r="L40" s="232" t="s">
        <v>1313</v>
      </c>
      <c r="M40" s="232"/>
      <c r="N40" s="232"/>
      <c r="O40" s="5105"/>
      <c r="P40" s="5105"/>
      <c r="Q40" s="232" t="s">
        <v>1311</v>
      </c>
      <c r="R40" s="232"/>
      <c r="S40" s="43"/>
      <c r="T40" s="43"/>
      <c r="U40" s="43"/>
      <c r="V40" s="43"/>
      <c r="W40" s="43"/>
      <c r="X40" s="43"/>
      <c r="Y40" s="43"/>
      <c r="Z40" s="979"/>
      <c r="AA40" s="54"/>
      <c r="AB40" s="54"/>
      <c r="AC40" s="54"/>
      <c r="AD40" s="43"/>
      <c r="AE40" s="43"/>
      <c r="AF40" s="43"/>
      <c r="AG40" s="189"/>
      <c r="AH40" s="189"/>
      <c r="AI40" s="189"/>
      <c r="AJ40" s="189"/>
      <c r="AK40" s="41"/>
      <c r="AL40" s="1743"/>
      <c r="AM40" s="5109"/>
      <c r="AN40" s="5109"/>
      <c r="AO40" s="5109"/>
      <c r="AP40" s="5109"/>
      <c r="AQ40" s="5109"/>
      <c r="AR40" s="5109"/>
      <c r="AS40" s="5110"/>
      <c r="AT40" s="5110"/>
      <c r="AU40" s="5110"/>
      <c r="AV40" s="5110"/>
      <c r="AW40" s="5110"/>
      <c r="AX40" s="5110"/>
      <c r="AY40" s="5110"/>
      <c r="AZ40" s="5110"/>
      <c r="BA40" s="5110"/>
      <c r="BB40" s="5110"/>
      <c r="BC40" s="5110"/>
      <c r="BD40" s="5110"/>
      <c r="BE40" s="5110"/>
      <c r="BF40" s="5110"/>
      <c r="BG40" s="5110"/>
      <c r="BH40" s="5110"/>
      <c r="BI40" s="5110"/>
      <c r="BJ40" s="5110"/>
      <c r="BK40" s="5110"/>
      <c r="BL40" s="5110"/>
      <c r="BM40" s="5110"/>
      <c r="BN40" s="5110"/>
      <c r="BO40" s="5110"/>
      <c r="BP40" s="5110"/>
      <c r="BQ40" s="5110"/>
      <c r="BR40" s="5110"/>
      <c r="BS40" s="5110"/>
      <c r="BT40" s="5110"/>
      <c r="BU40" s="5110"/>
      <c r="BV40" s="5110"/>
      <c r="BW40" s="5110"/>
      <c r="BX40" s="1743"/>
      <c r="BY40" s="1743"/>
      <c r="BZ40" s="1743"/>
    </row>
    <row r="41" spans="1:78" ht="14.1" customHeight="1">
      <c r="A41" s="42"/>
      <c r="B41" s="189"/>
      <c r="C41" s="189"/>
      <c r="D41" s="43"/>
      <c r="E41" s="43"/>
      <c r="F41" s="43"/>
      <c r="G41" s="43"/>
      <c r="H41" s="43"/>
      <c r="I41" s="43"/>
      <c r="J41" s="43"/>
      <c r="K41" s="43"/>
      <c r="L41" s="43"/>
      <c r="M41" s="43" t="s">
        <v>1314</v>
      </c>
      <c r="N41" s="43"/>
      <c r="O41" s="5106"/>
      <c r="P41" s="5106"/>
      <c r="Q41" s="43" t="s">
        <v>1311</v>
      </c>
      <c r="R41" s="43"/>
      <c r="S41" s="43"/>
      <c r="T41" s="45"/>
      <c r="U41" s="3182"/>
      <c r="V41" s="3182"/>
      <c r="W41" s="43"/>
      <c r="X41" s="43"/>
      <c r="Y41" s="43"/>
      <c r="Z41" s="979"/>
      <c r="AA41" s="54"/>
      <c r="AB41" s="54"/>
      <c r="AC41" s="54"/>
      <c r="AD41" s="43"/>
      <c r="AE41" s="43"/>
      <c r="AF41" s="43"/>
      <c r="AG41" s="189"/>
      <c r="AH41" s="189"/>
      <c r="AI41" s="189"/>
      <c r="AJ41" s="189"/>
      <c r="AK41" s="41"/>
      <c r="AL41" s="1743"/>
      <c r="AM41" s="5108"/>
      <c r="AN41" s="5108"/>
      <c r="AO41" s="5108"/>
      <c r="AP41" s="5108"/>
      <c r="AQ41" s="5108"/>
      <c r="AR41" s="5108"/>
      <c r="AS41" s="5099"/>
      <c r="AT41" s="5099"/>
      <c r="AU41" s="5099"/>
      <c r="AV41" s="5099"/>
      <c r="AW41" s="5099"/>
      <c r="AX41" s="5099"/>
      <c r="AY41" s="5099"/>
      <c r="AZ41" s="5099"/>
      <c r="BA41" s="5099"/>
      <c r="BB41" s="5099"/>
      <c r="BC41" s="5099"/>
      <c r="BD41" s="5099"/>
      <c r="BE41" s="5099"/>
      <c r="BF41" s="5099"/>
      <c r="BG41" s="5099"/>
      <c r="BH41" s="5099"/>
      <c r="BI41" s="5099"/>
      <c r="BJ41" s="5099"/>
      <c r="BK41" s="5099"/>
      <c r="BL41" s="5099"/>
      <c r="BM41" s="5099"/>
      <c r="BN41" s="5099"/>
      <c r="BO41" s="5099"/>
      <c r="BP41" s="5099"/>
      <c r="BQ41" s="5099"/>
      <c r="BR41" s="5099"/>
      <c r="BS41" s="5099"/>
      <c r="BT41" s="5099"/>
      <c r="BU41" s="5099"/>
      <c r="BV41" s="5099"/>
      <c r="BW41" s="5099"/>
      <c r="BX41" s="1743"/>
      <c r="BY41" s="1743"/>
      <c r="BZ41" s="1743"/>
    </row>
    <row r="42" spans="1:78" ht="14.1" customHeight="1">
      <c r="A42" s="42"/>
      <c r="B42" s="189"/>
      <c r="C42" s="189" t="s">
        <v>1926</v>
      </c>
      <c r="D42" s="43"/>
      <c r="E42" s="43"/>
      <c r="F42" s="43"/>
      <c r="G42" s="43"/>
      <c r="H42" s="43"/>
      <c r="I42" s="43"/>
      <c r="J42" s="43"/>
      <c r="K42" s="43"/>
      <c r="L42" s="43"/>
      <c r="M42" s="43"/>
      <c r="N42" s="43"/>
      <c r="O42" s="43"/>
      <c r="P42" s="189"/>
      <c r="Q42" s="662"/>
      <c r="R42" s="662"/>
      <c r="S42" s="66"/>
      <c r="T42" s="683"/>
      <c r="U42" s="683"/>
      <c r="V42" s="189"/>
      <c r="W42" s="189"/>
      <c r="X42" s="189"/>
      <c r="Y42" s="189"/>
      <c r="Z42" s="730"/>
      <c r="AA42" s="189"/>
      <c r="AB42" s="189"/>
      <c r="AC42" s="189"/>
      <c r="AD42" s="189"/>
      <c r="AE42" s="189"/>
      <c r="AF42" s="189"/>
      <c r="AG42" s="189"/>
      <c r="AH42" s="189"/>
      <c r="AI42" s="189"/>
      <c r="AJ42" s="189"/>
      <c r="AK42" s="41"/>
      <c r="AL42" s="1743"/>
      <c r="AM42" s="5108"/>
      <c r="AN42" s="5108"/>
      <c r="AO42" s="5108"/>
      <c r="AP42" s="5108"/>
      <c r="AQ42" s="5108"/>
      <c r="AR42" s="5108"/>
      <c r="AS42" s="5099"/>
      <c r="AT42" s="5099"/>
      <c r="AU42" s="5099"/>
      <c r="AV42" s="5099"/>
      <c r="AW42" s="5099"/>
      <c r="AX42" s="5099"/>
      <c r="AY42" s="5099"/>
      <c r="AZ42" s="5099"/>
      <c r="BA42" s="5099"/>
      <c r="BB42" s="5099"/>
      <c r="BC42" s="5099"/>
      <c r="BD42" s="5099"/>
      <c r="BE42" s="5099"/>
      <c r="BF42" s="5099"/>
      <c r="BG42" s="5099"/>
      <c r="BH42" s="5099"/>
      <c r="BI42" s="5099"/>
      <c r="BJ42" s="5099"/>
      <c r="BK42" s="5099"/>
      <c r="BL42" s="5099"/>
      <c r="BM42" s="5099"/>
      <c r="BN42" s="5099"/>
      <c r="BO42" s="5099"/>
      <c r="BP42" s="5099"/>
      <c r="BQ42" s="5099"/>
      <c r="BR42" s="5099"/>
      <c r="BS42" s="5099"/>
      <c r="BT42" s="5099"/>
      <c r="BU42" s="5099"/>
      <c r="BV42" s="5099"/>
      <c r="BW42" s="5099"/>
      <c r="BX42" s="1743"/>
      <c r="BY42" s="1743"/>
      <c r="BZ42" s="1743"/>
    </row>
    <row r="43" spans="1:78" ht="14.1" customHeight="1">
      <c r="A43" s="42"/>
      <c r="B43" s="189"/>
      <c r="C43" s="189" t="s">
        <v>1927</v>
      </c>
      <c r="E43" s="43"/>
      <c r="F43" s="43"/>
      <c r="G43" s="43"/>
      <c r="H43" s="43"/>
      <c r="I43" s="43"/>
      <c r="J43" s="43"/>
      <c r="K43" s="43"/>
      <c r="L43" s="43"/>
      <c r="M43" s="43"/>
      <c r="N43" s="43"/>
      <c r="O43" s="43"/>
      <c r="P43" s="43"/>
      <c r="Q43" s="43"/>
      <c r="R43" s="43"/>
      <c r="S43" s="43"/>
      <c r="T43" s="43"/>
      <c r="U43" s="43"/>
      <c r="V43" s="43"/>
      <c r="W43" s="43"/>
      <c r="X43" s="43"/>
      <c r="Y43" s="43"/>
      <c r="Z43" s="979"/>
      <c r="AA43" s="43"/>
      <c r="AB43" s="43"/>
      <c r="AC43" s="43"/>
      <c r="AD43" s="189"/>
      <c r="AE43" s="189"/>
      <c r="AF43" s="189"/>
      <c r="AG43" s="189"/>
      <c r="AH43" s="189"/>
      <c r="AI43" s="54"/>
      <c r="AJ43" s="54"/>
      <c r="AK43" s="41"/>
      <c r="AL43" s="1743"/>
      <c r="AM43" s="5109"/>
      <c r="AN43" s="5109"/>
      <c r="AO43" s="5109"/>
      <c r="AP43" s="5109"/>
      <c r="AQ43" s="5109"/>
      <c r="AR43" s="5109"/>
      <c r="AS43" s="5110"/>
      <c r="AT43" s="5110"/>
      <c r="AU43" s="5110"/>
      <c r="AV43" s="5110"/>
      <c r="AW43" s="5110"/>
      <c r="AX43" s="5110"/>
      <c r="AY43" s="5110"/>
      <c r="AZ43" s="5110"/>
      <c r="BA43" s="5110"/>
      <c r="BB43" s="5110"/>
      <c r="BC43" s="5110"/>
      <c r="BD43" s="5110"/>
      <c r="BE43" s="5110"/>
      <c r="BF43" s="5110"/>
      <c r="BG43" s="5110"/>
      <c r="BH43" s="5110"/>
      <c r="BI43" s="5110"/>
      <c r="BJ43" s="5110"/>
      <c r="BK43" s="5110"/>
      <c r="BL43" s="5110"/>
      <c r="BM43" s="5110"/>
      <c r="BN43" s="5110"/>
      <c r="BO43" s="5110"/>
      <c r="BP43" s="5110"/>
      <c r="BQ43" s="5110"/>
      <c r="BR43" s="5110"/>
      <c r="BS43" s="5110"/>
      <c r="BT43" s="5110"/>
      <c r="BU43" s="5110"/>
      <c r="BV43" s="5110"/>
      <c r="BW43" s="5110"/>
      <c r="BX43" s="1743"/>
      <c r="BY43" s="1743"/>
      <c r="BZ43" s="1743"/>
    </row>
    <row r="44" spans="1:78" ht="14.1" customHeight="1">
      <c r="A44" s="42"/>
      <c r="B44" s="43"/>
      <c r="C44" s="43"/>
      <c r="D44" s="189"/>
      <c r="H44" s="189"/>
      <c r="N44" s="43"/>
      <c r="T44" s="43"/>
      <c r="U44" s="43"/>
      <c r="V44" s="43"/>
      <c r="W44" s="43"/>
      <c r="X44" s="43"/>
      <c r="Y44" s="43"/>
      <c r="Z44" s="730"/>
      <c r="AA44" s="43"/>
      <c r="AB44" s="43"/>
      <c r="AC44" s="43"/>
      <c r="AD44" s="43"/>
      <c r="AE44" s="43"/>
      <c r="AF44" s="43"/>
      <c r="AG44" s="43"/>
      <c r="AH44" s="43"/>
      <c r="AI44" s="43"/>
      <c r="AJ44" s="43"/>
      <c r="AK44" s="41"/>
      <c r="AL44" s="1743"/>
      <c r="AM44" s="5108"/>
      <c r="AN44" s="5108"/>
      <c r="AO44" s="5108"/>
      <c r="AP44" s="5108"/>
      <c r="AQ44" s="5108"/>
      <c r="AR44" s="5108"/>
      <c r="AS44" s="5099"/>
      <c r="AT44" s="5099"/>
      <c r="AU44" s="5099"/>
      <c r="AV44" s="5099"/>
      <c r="AW44" s="5099"/>
      <c r="AX44" s="5099"/>
      <c r="AY44" s="5099"/>
      <c r="AZ44" s="5099"/>
      <c r="BA44" s="5099"/>
      <c r="BB44" s="5099"/>
      <c r="BC44" s="5099"/>
      <c r="BD44" s="5099"/>
      <c r="BE44" s="5099"/>
      <c r="BF44" s="5099"/>
      <c r="BG44" s="5099"/>
      <c r="BH44" s="5099"/>
      <c r="BI44" s="5099"/>
      <c r="BJ44" s="5099"/>
      <c r="BK44" s="5099"/>
      <c r="BL44" s="5099"/>
      <c r="BM44" s="5099"/>
      <c r="BN44" s="5099"/>
      <c r="BO44" s="5099"/>
      <c r="BP44" s="5099"/>
      <c r="BQ44" s="5099"/>
      <c r="BR44" s="5099"/>
      <c r="BS44" s="5099"/>
      <c r="BT44" s="5099"/>
      <c r="BU44" s="5099"/>
      <c r="BV44" s="5099"/>
      <c r="BW44" s="5099"/>
      <c r="BX44" s="1743"/>
      <c r="BY44" s="1743"/>
      <c r="BZ44" s="1743"/>
    </row>
    <row r="45" spans="1:78" ht="14.1" customHeight="1">
      <c r="A45" s="42"/>
      <c r="B45" s="189"/>
      <c r="C45" s="43"/>
      <c r="D45" s="189"/>
      <c r="E45" s="196"/>
      <c r="F45" s="196"/>
      <c r="G45" s="196"/>
      <c r="H45" s="189"/>
      <c r="I45" s="196"/>
      <c r="J45" s="196"/>
      <c r="K45" s="196"/>
      <c r="L45" s="196"/>
      <c r="M45" s="196"/>
      <c r="N45" s="43"/>
      <c r="O45" s="196"/>
      <c r="P45" s="196"/>
      <c r="Q45" s="196"/>
      <c r="R45" s="196"/>
      <c r="S45" s="196"/>
      <c r="T45" s="43"/>
      <c r="U45" s="189"/>
      <c r="V45" s="189"/>
      <c r="W45" s="189"/>
      <c r="X45" s="189"/>
      <c r="Y45" s="189"/>
      <c r="Z45" s="979"/>
      <c r="AB45" s="189"/>
      <c r="AC45" s="189"/>
      <c r="AD45" s="189"/>
      <c r="AE45" s="189"/>
      <c r="AF45" s="189"/>
      <c r="AG45" s="189"/>
      <c r="AH45" s="189"/>
      <c r="AI45" s="189"/>
      <c r="AJ45" s="189"/>
      <c r="AK45" s="91"/>
      <c r="AL45" s="1743"/>
      <c r="AM45" s="5108"/>
      <c r="AN45" s="5108"/>
      <c r="AO45" s="5108"/>
      <c r="AP45" s="5108"/>
      <c r="AQ45" s="5108"/>
      <c r="AR45" s="5108"/>
      <c r="AS45" s="5099"/>
      <c r="AT45" s="5099"/>
      <c r="AU45" s="5099"/>
      <c r="AV45" s="5099"/>
      <c r="AW45" s="5099"/>
      <c r="AX45" s="5099"/>
      <c r="AY45" s="5099"/>
      <c r="AZ45" s="5099"/>
      <c r="BA45" s="5099"/>
      <c r="BB45" s="5099"/>
      <c r="BC45" s="5099"/>
      <c r="BD45" s="5099"/>
      <c r="BE45" s="5099"/>
      <c r="BF45" s="5099"/>
      <c r="BG45" s="5099"/>
      <c r="BH45" s="5099"/>
      <c r="BI45" s="5099"/>
      <c r="BJ45" s="5099"/>
      <c r="BK45" s="5099"/>
      <c r="BL45" s="5099"/>
      <c r="BM45" s="5099"/>
      <c r="BN45" s="5099"/>
      <c r="BO45" s="5099"/>
      <c r="BP45" s="5099"/>
      <c r="BQ45" s="5099"/>
      <c r="BR45" s="5099"/>
      <c r="BS45" s="5099"/>
      <c r="BT45" s="5099"/>
      <c r="BU45" s="5099"/>
      <c r="BV45" s="5099"/>
      <c r="BW45" s="5099"/>
      <c r="BX45" s="1743"/>
      <c r="BY45" s="1743"/>
      <c r="BZ45" s="1743"/>
    </row>
    <row r="46" spans="1:78" ht="14.1" customHeight="1">
      <c r="A46" s="42"/>
      <c r="B46" s="189"/>
      <c r="C46" s="189"/>
      <c r="D46" s="189"/>
      <c r="E46" s="189"/>
      <c r="F46" s="189"/>
      <c r="H46" s="189" t="s">
        <v>39</v>
      </c>
      <c r="I46" s="3534"/>
      <c r="J46" s="3534"/>
      <c r="K46" s="3534"/>
      <c r="L46" s="3534"/>
      <c r="M46" s="3534"/>
      <c r="N46" s="3534"/>
      <c r="O46" s="3534"/>
      <c r="P46" s="3534"/>
      <c r="Q46" s="3534"/>
      <c r="R46" s="3534"/>
      <c r="S46" s="3534"/>
      <c r="T46" s="3534"/>
      <c r="U46" s="3534"/>
      <c r="V46" s="3534"/>
      <c r="W46" s="3534"/>
      <c r="X46" s="189" t="s">
        <v>1315</v>
      </c>
      <c r="Y46" s="189"/>
      <c r="Z46" s="730"/>
      <c r="AA46" s="189"/>
      <c r="AB46" s="189"/>
      <c r="AC46" s="189"/>
      <c r="AD46" s="189"/>
      <c r="AE46" s="189"/>
      <c r="AF46" s="189"/>
      <c r="AG46" s="189"/>
      <c r="AH46" s="189"/>
      <c r="AI46" s="189"/>
      <c r="AJ46" s="189"/>
      <c r="AK46" s="41"/>
      <c r="AL46" s="1743"/>
      <c r="AM46" s="5108"/>
      <c r="AN46" s="5108"/>
      <c r="AO46" s="5108"/>
      <c r="AP46" s="5108"/>
      <c r="AQ46" s="5108"/>
      <c r="AR46" s="5108"/>
      <c r="AS46" s="5099"/>
      <c r="AT46" s="5099"/>
      <c r="AU46" s="5099"/>
      <c r="AV46" s="5099"/>
      <c r="AW46" s="5099"/>
      <c r="AX46" s="5099"/>
      <c r="AY46" s="5099"/>
      <c r="AZ46" s="5099"/>
      <c r="BA46" s="5099"/>
      <c r="BB46" s="5099"/>
      <c r="BC46" s="5099"/>
      <c r="BD46" s="5099"/>
      <c r="BE46" s="5099"/>
      <c r="BF46" s="5099"/>
      <c r="BG46" s="5099"/>
      <c r="BH46" s="5099"/>
      <c r="BI46" s="5099"/>
      <c r="BJ46" s="5099"/>
      <c r="BK46" s="5099"/>
      <c r="BL46" s="5099"/>
      <c r="BM46" s="5099"/>
      <c r="BN46" s="5099"/>
      <c r="BO46" s="5099"/>
      <c r="BP46" s="5099"/>
      <c r="BQ46" s="5099"/>
      <c r="BR46" s="5099"/>
      <c r="BS46" s="5099"/>
      <c r="BT46" s="5099"/>
      <c r="BU46" s="5099"/>
      <c r="BV46" s="5099"/>
      <c r="BW46" s="5099"/>
      <c r="BX46" s="1743"/>
      <c r="BY46" s="1743"/>
      <c r="BZ46" s="1743"/>
    </row>
    <row r="47" spans="1:78" ht="13.5" customHeight="1">
      <c r="A47" s="42"/>
      <c r="C47" s="189"/>
      <c r="D47" s="189"/>
      <c r="E47" s="189"/>
      <c r="F47" s="189"/>
      <c r="G47" s="189"/>
      <c r="H47" s="189"/>
      <c r="I47" s="189"/>
      <c r="J47" s="189"/>
      <c r="K47" s="189"/>
      <c r="L47" s="189"/>
      <c r="M47" s="189"/>
      <c r="N47" s="189"/>
      <c r="O47" s="189"/>
      <c r="P47" s="189"/>
      <c r="Q47" s="189"/>
      <c r="R47" s="189"/>
      <c r="S47" s="189"/>
      <c r="T47" s="189"/>
      <c r="U47" s="189"/>
      <c r="V47" s="189"/>
      <c r="W47" s="189"/>
      <c r="X47" s="189"/>
      <c r="Y47" s="189"/>
      <c r="Z47" s="730"/>
      <c r="AA47" s="43"/>
      <c r="AB47" s="43"/>
      <c r="AC47" s="43"/>
      <c r="AD47" s="43"/>
      <c r="AE47" s="43"/>
      <c r="AF47" s="43"/>
      <c r="AG47" s="43"/>
      <c r="AH47" s="43"/>
      <c r="AI47" s="43"/>
      <c r="AJ47" s="43"/>
      <c r="AK47" s="41"/>
      <c r="AL47" s="1743"/>
      <c r="AM47" s="5108"/>
      <c r="AN47" s="5108"/>
      <c r="AO47" s="5108"/>
      <c r="AP47" s="5108"/>
      <c r="AQ47" s="5108"/>
      <c r="AR47" s="5108"/>
      <c r="AS47" s="5099"/>
      <c r="AT47" s="5099"/>
      <c r="AU47" s="5099"/>
      <c r="AV47" s="5099"/>
      <c r="AW47" s="5099"/>
      <c r="AX47" s="5099"/>
      <c r="AY47" s="5099"/>
      <c r="AZ47" s="5099"/>
      <c r="BA47" s="5099"/>
      <c r="BB47" s="5099"/>
      <c r="BC47" s="5099"/>
      <c r="BD47" s="5099"/>
      <c r="BE47" s="5099"/>
      <c r="BF47" s="5099"/>
      <c r="BG47" s="5099"/>
      <c r="BH47" s="5099"/>
      <c r="BI47" s="5099"/>
      <c r="BJ47" s="5099"/>
      <c r="BK47" s="5099"/>
      <c r="BL47" s="5099"/>
      <c r="BM47" s="5099"/>
      <c r="BN47" s="5099"/>
      <c r="BO47" s="5099"/>
      <c r="BP47" s="5099"/>
      <c r="BQ47" s="5099"/>
      <c r="BR47" s="5099"/>
      <c r="BS47" s="5099"/>
      <c r="BT47" s="5099"/>
      <c r="BU47" s="5099"/>
      <c r="BV47" s="5099"/>
      <c r="BW47" s="5099"/>
      <c r="BX47" s="1743"/>
      <c r="BY47" s="1743"/>
      <c r="BZ47" s="1743"/>
    </row>
    <row r="48" spans="1:78" ht="14.1" customHeight="1">
      <c r="A48" s="42"/>
      <c r="B48" s="189" t="s">
        <v>1982</v>
      </c>
      <c r="C48" s="43"/>
      <c r="D48" s="43"/>
      <c r="E48" s="43"/>
      <c r="F48" s="43"/>
      <c r="G48" s="43"/>
      <c r="H48" s="43"/>
      <c r="I48" s="43"/>
      <c r="J48" s="189"/>
      <c r="K48" s="189"/>
      <c r="L48" s="189"/>
      <c r="M48" s="189"/>
      <c r="N48" s="189"/>
      <c r="O48" s="189"/>
      <c r="P48" s="189"/>
      <c r="Q48" s="662"/>
      <c r="R48" s="662"/>
      <c r="S48" s="66"/>
      <c r="T48" s="683"/>
      <c r="U48" s="683"/>
      <c r="V48" s="189"/>
      <c r="W48" s="189"/>
      <c r="X48" s="189"/>
      <c r="Y48" s="189"/>
      <c r="Z48" s="730"/>
      <c r="AA48" s="62" t="s">
        <v>15</v>
      </c>
      <c r="AB48" s="3282" t="s">
        <v>1436</v>
      </c>
      <c r="AC48" s="3282"/>
      <c r="AD48" s="3282"/>
      <c r="AE48" s="3282"/>
      <c r="AF48" s="3282"/>
      <c r="AG48" s="3282"/>
      <c r="AH48" s="3282"/>
      <c r="AI48" s="3282"/>
      <c r="AJ48" s="3282"/>
      <c r="AK48" s="3283"/>
      <c r="AL48" s="1743"/>
      <c r="AM48" s="5108"/>
      <c r="AN48" s="5108"/>
      <c r="AO48" s="5108"/>
      <c r="AP48" s="5108"/>
      <c r="AQ48" s="5108"/>
      <c r="AR48" s="5108"/>
      <c r="AS48" s="5099"/>
      <c r="AT48" s="5099"/>
      <c r="AU48" s="5099"/>
      <c r="AV48" s="5099"/>
      <c r="AW48" s="5099"/>
      <c r="AX48" s="5099"/>
      <c r="AY48" s="5099"/>
      <c r="AZ48" s="5099"/>
      <c r="BA48" s="5099"/>
      <c r="BB48" s="5099"/>
      <c r="BC48" s="5099"/>
      <c r="BD48" s="5099"/>
      <c r="BE48" s="5099"/>
      <c r="BF48" s="5099"/>
      <c r="BG48" s="5099"/>
      <c r="BH48" s="5099"/>
      <c r="BI48" s="5099"/>
      <c r="BJ48" s="5099"/>
      <c r="BK48" s="5099"/>
      <c r="BL48" s="5099"/>
      <c r="BM48" s="5099"/>
      <c r="BN48" s="5099"/>
      <c r="BO48" s="5099"/>
      <c r="BP48" s="5099"/>
      <c r="BQ48" s="5099"/>
      <c r="BR48" s="5099"/>
      <c r="BS48" s="5099"/>
      <c r="BT48" s="5099"/>
      <c r="BU48" s="5099"/>
      <c r="BV48" s="5099"/>
      <c r="BW48" s="5099"/>
      <c r="BX48" s="1743"/>
      <c r="BY48" s="1743"/>
      <c r="BZ48" s="1743"/>
    </row>
    <row r="49" spans="1:78" ht="14.1" customHeight="1">
      <c r="A49" s="42"/>
      <c r="B49" s="189"/>
      <c r="C49" s="43"/>
      <c r="D49" s="43"/>
      <c r="E49" s="43"/>
      <c r="F49" s="43"/>
      <c r="G49" s="43"/>
      <c r="H49" s="43"/>
      <c r="I49" s="43"/>
      <c r="J49" s="189"/>
      <c r="K49" s="189"/>
      <c r="L49" s="189"/>
      <c r="M49" s="189"/>
      <c r="N49" s="189"/>
      <c r="O49" s="189"/>
      <c r="P49" s="189"/>
      <c r="Q49" s="662"/>
      <c r="R49" s="662"/>
      <c r="S49" s="66"/>
      <c r="T49" s="683"/>
      <c r="U49" s="683"/>
      <c r="V49" s="189"/>
      <c r="W49" s="189"/>
      <c r="X49" s="189"/>
      <c r="Y49" s="189"/>
      <c r="Z49" s="730"/>
      <c r="AA49" s="40"/>
      <c r="AB49" s="3282"/>
      <c r="AC49" s="3282"/>
      <c r="AD49" s="3282"/>
      <c r="AE49" s="3282"/>
      <c r="AF49" s="3282"/>
      <c r="AG49" s="3282"/>
      <c r="AH49" s="3282"/>
      <c r="AI49" s="3282"/>
      <c r="AJ49" s="3282"/>
      <c r="AK49" s="3283"/>
      <c r="AL49" s="1743"/>
      <c r="AM49" s="5109"/>
      <c r="AN49" s="5109"/>
      <c r="AO49" s="5109"/>
      <c r="AP49" s="5109"/>
      <c r="AQ49" s="5109"/>
      <c r="AR49" s="5109"/>
      <c r="AS49" s="5110"/>
      <c r="AT49" s="5110"/>
      <c r="AU49" s="5110"/>
      <c r="AV49" s="5110"/>
      <c r="AW49" s="5110"/>
      <c r="AX49" s="5110"/>
      <c r="AY49" s="5110"/>
      <c r="AZ49" s="5110"/>
      <c r="BA49" s="5110"/>
      <c r="BB49" s="5110"/>
      <c r="BC49" s="5110"/>
      <c r="BD49" s="5110"/>
      <c r="BE49" s="5110"/>
      <c r="BF49" s="5110"/>
      <c r="BG49" s="5110"/>
      <c r="BH49" s="5110"/>
      <c r="BI49" s="5110"/>
      <c r="BJ49" s="5110"/>
      <c r="BK49" s="5110"/>
      <c r="BL49" s="5110"/>
      <c r="BM49" s="5110"/>
      <c r="BN49" s="5110"/>
      <c r="BO49" s="5110"/>
      <c r="BP49" s="5110"/>
      <c r="BQ49" s="5110"/>
      <c r="BR49" s="5110"/>
      <c r="BS49" s="5110"/>
      <c r="BT49" s="5110"/>
      <c r="BU49" s="5110"/>
      <c r="BV49" s="5110"/>
      <c r="BW49" s="5110"/>
      <c r="BX49" s="1743"/>
      <c r="BY49" s="1743"/>
      <c r="BZ49" s="1743"/>
    </row>
    <row r="50" spans="1:78" ht="14.1" customHeight="1">
      <c r="A50" s="42"/>
      <c r="B50" s="189"/>
      <c r="C50" s="43" t="s">
        <v>1316</v>
      </c>
      <c r="D50" s="43"/>
      <c r="E50" s="43"/>
      <c r="F50" s="43"/>
      <c r="G50" s="43"/>
      <c r="H50" s="43"/>
      <c r="I50" s="43"/>
      <c r="J50" s="189"/>
      <c r="K50" s="189"/>
      <c r="L50" s="189"/>
      <c r="M50" s="189"/>
      <c r="N50" s="189"/>
      <c r="O50" s="189"/>
      <c r="P50" s="189"/>
      <c r="Q50" s="662"/>
      <c r="R50" s="662"/>
      <c r="S50" s="66"/>
      <c r="T50" s="683"/>
      <c r="U50" s="683"/>
      <c r="V50" s="189"/>
      <c r="W50" s="189"/>
      <c r="X50" s="189"/>
      <c r="Y50" s="189"/>
      <c r="Z50" s="730"/>
      <c r="AA50" s="40"/>
      <c r="AB50" s="3282"/>
      <c r="AC50" s="3282"/>
      <c r="AD50" s="3282"/>
      <c r="AE50" s="3282"/>
      <c r="AF50" s="3282"/>
      <c r="AG50" s="3282"/>
      <c r="AH50" s="3282"/>
      <c r="AI50" s="3282"/>
      <c r="AJ50" s="3282"/>
      <c r="AK50" s="3283"/>
      <c r="AL50" s="1743"/>
      <c r="AM50" s="5108"/>
      <c r="AN50" s="5108"/>
      <c r="AO50" s="5108"/>
      <c r="AP50" s="5108"/>
      <c r="AQ50" s="5108"/>
      <c r="AR50" s="5108"/>
      <c r="AS50" s="5099"/>
      <c r="AT50" s="5099"/>
      <c r="AU50" s="5099"/>
      <c r="AV50" s="5099"/>
      <c r="AW50" s="5099"/>
      <c r="AX50" s="5099"/>
      <c r="AY50" s="5099"/>
      <c r="AZ50" s="5099"/>
      <c r="BA50" s="5099"/>
      <c r="BB50" s="5099"/>
      <c r="BC50" s="5099"/>
      <c r="BD50" s="5099"/>
      <c r="BE50" s="5099"/>
      <c r="BF50" s="5099"/>
      <c r="BG50" s="5099"/>
      <c r="BH50" s="5099"/>
      <c r="BI50" s="5099"/>
      <c r="BJ50" s="5099"/>
      <c r="BK50" s="5099"/>
      <c r="BL50" s="5099"/>
      <c r="BM50" s="5099"/>
      <c r="BN50" s="5099"/>
      <c r="BO50" s="5099"/>
      <c r="BP50" s="5099"/>
      <c r="BQ50" s="5099"/>
      <c r="BR50" s="5099"/>
      <c r="BS50" s="5099"/>
      <c r="BT50" s="5099"/>
      <c r="BU50" s="5099"/>
      <c r="BV50" s="5099"/>
      <c r="BW50" s="5099"/>
      <c r="BX50" s="1743"/>
      <c r="BY50" s="1743"/>
      <c r="BZ50" s="1743"/>
    </row>
    <row r="51" spans="1:78" ht="14.1" customHeight="1">
      <c r="A51" s="42"/>
      <c r="B51" s="189"/>
      <c r="C51" s="189" t="s">
        <v>1317</v>
      </c>
      <c r="D51" s="189"/>
      <c r="E51" s="189"/>
      <c r="F51" s="189"/>
      <c r="G51" s="189"/>
      <c r="H51" s="189"/>
      <c r="I51" s="189"/>
      <c r="J51" s="189"/>
      <c r="K51" s="189"/>
      <c r="L51" s="189"/>
      <c r="M51" s="189"/>
      <c r="N51" s="189"/>
      <c r="O51" s="189"/>
      <c r="P51" s="189"/>
      <c r="Q51" s="189"/>
      <c r="R51" s="43"/>
      <c r="S51" s="89"/>
      <c r="T51" s="89"/>
      <c r="U51" s="189"/>
      <c r="V51" s="89"/>
      <c r="W51" s="89"/>
      <c r="X51" s="189"/>
      <c r="Y51" s="189"/>
      <c r="Z51" s="979"/>
      <c r="AA51" s="40"/>
      <c r="AB51" s="3282"/>
      <c r="AC51" s="3282"/>
      <c r="AD51" s="3282"/>
      <c r="AE51" s="3282"/>
      <c r="AF51" s="3282"/>
      <c r="AG51" s="3282"/>
      <c r="AH51" s="3282"/>
      <c r="AI51" s="3282"/>
      <c r="AJ51" s="3282"/>
      <c r="AK51" s="3283"/>
      <c r="AL51" s="1743"/>
      <c r="AM51" s="5108"/>
      <c r="AN51" s="5108"/>
      <c r="AO51" s="5108"/>
      <c r="AP51" s="5108"/>
      <c r="AQ51" s="5108"/>
      <c r="AR51" s="5108"/>
      <c r="AS51" s="5110"/>
      <c r="AT51" s="5110"/>
      <c r="AU51" s="5110"/>
      <c r="AV51" s="5110"/>
      <c r="AW51" s="5110"/>
      <c r="AX51" s="5110"/>
      <c r="AY51" s="5110"/>
      <c r="AZ51" s="5110"/>
      <c r="BA51" s="5110"/>
      <c r="BB51" s="5110"/>
      <c r="BC51" s="5110"/>
      <c r="BD51" s="5110"/>
      <c r="BE51" s="5110"/>
      <c r="BF51" s="5110"/>
      <c r="BG51" s="5110"/>
      <c r="BH51" s="5110"/>
      <c r="BI51" s="5110"/>
      <c r="BJ51" s="5110"/>
      <c r="BK51" s="5110"/>
      <c r="BL51" s="5110"/>
      <c r="BM51" s="5110"/>
      <c r="BN51" s="5110"/>
      <c r="BO51" s="5110"/>
      <c r="BP51" s="5110"/>
      <c r="BQ51" s="5110"/>
      <c r="BR51" s="5110"/>
      <c r="BS51" s="5110"/>
      <c r="BT51" s="5110"/>
      <c r="BU51" s="5110"/>
      <c r="BV51" s="5110"/>
      <c r="BW51" s="5110"/>
      <c r="BX51" s="1743"/>
      <c r="BY51" s="1743"/>
      <c r="BZ51" s="1743"/>
    </row>
    <row r="52" spans="1:78" ht="14.1" customHeight="1">
      <c r="A52" s="42"/>
      <c r="B52" s="189"/>
      <c r="C52" s="43"/>
      <c r="D52" s="3349"/>
      <c r="E52" s="3350"/>
      <c r="F52" s="3351"/>
      <c r="G52" s="3349" t="s">
        <v>1318</v>
      </c>
      <c r="H52" s="3350"/>
      <c r="I52" s="3350"/>
      <c r="J52" s="3350"/>
      <c r="K52" s="3350"/>
      <c r="L52" s="3351"/>
      <c r="M52" s="3349" t="s">
        <v>1319</v>
      </c>
      <c r="N52" s="3350"/>
      <c r="O52" s="3350"/>
      <c r="P52" s="3350"/>
      <c r="Q52" s="3350"/>
      <c r="R52" s="2448"/>
      <c r="S52" s="3349" t="s">
        <v>33</v>
      </c>
      <c r="T52" s="3350"/>
      <c r="U52" s="3350"/>
      <c r="V52" s="3350"/>
      <c r="W52" s="3350"/>
      <c r="X52" s="3195"/>
      <c r="Y52" s="89"/>
      <c r="Z52" s="187"/>
      <c r="AA52" s="40"/>
      <c r="AB52" s="3282"/>
      <c r="AC52" s="3282"/>
      <c r="AD52" s="3282"/>
      <c r="AE52" s="3282"/>
      <c r="AF52" s="3282"/>
      <c r="AG52" s="3282"/>
      <c r="AH52" s="3282"/>
      <c r="AI52" s="3282"/>
      <c r="AJ52" s="3282"/>
      <c r="AK52" s="3283"/>
      <c r="AL52" s="1743"/>
      <c r="AM52" s="5108"/>
      <c r="AN52" s="5108"/>
      <c r="AO52" s="5108"/>
      <c r="AP52" s="5108"/>
      <c r="AQ52" s="5108"/>
      <c r="AR52" s="5108"/>
      <c r="AS52" s="5099"/>
      <c r="AT52" s="5099"/>
      <c r="AU52" s="5099"/>
      <c r="AV52" s="5099"/>
      <c r="AW52" s="5099"/>
      <c r="AX52" s="5099"/>
      <c r="AY52" s="5099"/>
      <c r="AZ52" s="5099"/>
      <c r="BA52" s="5099"/>
      <c r="BB52" s="5099"/>
      <c r="BC52" s="5099"/>
      <c r="BD52" s="5099"/>
      <c r="BE52" s="5099"/>
      <c r="BF52" s="5099"/>
      <c r="BG52" s="5099"/>
      <c r="BH52" s="5099"/>
      <c r="BI52" s="5099"/>
      <c r="BJ52" s="5099"/>
      <c r="BK52" s="5099"/>
      <c r="BL52" s="5099"/>
      <c r="BM52" s="5099"/>
      <c r="BN52" s="5099"/>
      <c r="BO52" s="5099"/>
      <c r="BP52" s="5099"/>
      <c r="BQ52" s="5099"/>
      <c r="BR52" s="5099"/>
      <c r="BS52" s="5099"/>
      <c r="BT52" s="5099"/>
      <c r="BU52" s="5099"/>
      <c r="BV52" s="5099"/>
      <c r="BW52" s="5099"/>
      <c r="BX52" s="1743"/>
      <c r="BY52" s="1743"/>
      <c r="BZ52" s="1743"/>
    </row>
    <row r="53" spans="1:78" ht="14.1" customHeight="1">
      <c r="A53" s="42"/>
      <c r="B53" s="189"/>
      <c r="D53" s="5101" t="s">
        <v>1320</v>
      </c>
      <c r="E53" s="5102"/>
      <c r="F53" s="5103"/>
      <c r="G53" s="5091"/>
      <c r="H53" s="5092"/>
      <c r="I53" s="5092"/>
      <c r="J53" s="5092"/>
      <c r="K53" s="5093" t="s">
        <v>589</v>
      </c>
      <c r="L53" s="5094"/>
      <c r="M53" s="5091"/>
      <c r="N53" s="5092"/>
      <c r="O53" s="5092"/>
      <c r="P53" s="5092"/>
      <c r="Q53" s="5093" t="s">
        <v>589</v>
      </c>
      <c r="R53" s="5094"/>
      <c r="S53" s="5091"/>
      <c r="T53" s="5092"/>
      <c r="U53" s="5092"/>
      <c r="V53" s="5092"/>
      <c r="W53" s="5093" t="s">
        <v>589</v>
      </c>
      <c r="X53" s="5094"/>
      <c r="Y53" s="43"/>
      <c r="Z53" s="187"/>
      <c r="AA53" s="980"/>
      <c r="AB53" s="4715"/>
      <c r="AC53" s="4715"/>
      <c r="AD53" s="4715"/>
      <c r="AE53" s="4715"/>
      <c r="AF53" s="4715"/>
      <c r="AG53" s="4715"/>
      <c r="AH53" s="4715"/>
      <c r="AI53" s="4715"/>
      <c r="AJ53" s="4715"/>
      <c r="AK53" s="5097"/>
      <c r="AL53" s="1743"/>
      <c r="AM53" s="5108"/>
      <c r="AN53" s="5108"/>
      <c r="AO53" s="5108"/>
      <c r="AP53" s="5108"/>
      <c r="AQ53" s="5108"/>
      <c r="AR53" s="5108"/>
      <c r="AS53" s="5099"/>
      <c r="AT53" s="5099"/>
      <c r="AU53" s="5099"/>
      <c r="AV53" s="5099"/>
      <c r="AW53" s="5099"/>
      <c r="AX53" s="5099"/>
      <c r="AY53" s="5099"/>
      <c r="AZ53" s="5099"/>
      <c r="BA53" s="5099"/>
      <c r="BB53" s="5099"/>
      <c r="BC53" s="5099"/>
      <c r="BD53" s="5099"/>
      <c r="BE53" s="5099"/>
      <c r="BF53" s="5099"/>
      <c r="BG53" s="5099"/>
      <c r="BH53" s="5099"/>
      <c r="BI53" s="5099"/>
      <c r="BJ53" s="5099"/>
      <c r="BK53" s="5099"/>
      <c r="BL53" s="5099"/>
      <c r="BM53" s="5099"/>
      <c r="BN53" s="5099"/>
      <c r="BO53" s="5099"/>
      <c r="BP53" s="5099"/>
      <c r="BQ53" s="5099"/>
      <c r="BR53" s="5099"/>
      <c r="BS53" s="5099"/>
      <c r="BT53" s="5099"/>
      <c r="BU53" s="5099"/>
      <c r="BV53" s="5099"/>
      <c r="BW53" s="5099"/>
      <c r="BX53" s="1743"/>
      <c r="BY53" s="1743"/>
      <c r="BZ53" s="1743"/>
    </row>
    <row r="54" spans="1:78" ht="14.1" customHeight="1">
      <c r="A54" s="42"/>
      <c r="C54" s="43"/>
      <c r="D54" s="5084" t="s">
        <v>1321</v>
      </c>
      <c r="E54" s="5085"/>
      <c r="F54" s="5086"/>
      <c r="G54" s="5087"/>
      <c r="H54" s="5088"/>
      <c r="I54" s="5088"/>
      <c r="J54" s="5088"/>
      <c r="K54" s="5095" t="s">
        <v>589</v>
      </c>
      <c r="L54" s="5096"/>
      <c r="M54" s="5087"/>
      <c r="N54" s="5088"/>
      <c r="O54" s="5088"/>
      <c r="P54" s="5088"/>
      <c r="Q54" s="5095" t="s">
        <v>589</v>
      </c>
      <c r="R54" s="5096"/>
      <c r="S54" s="5087"/>
      <c r="T54" s="5088"/>
      <c r="U54" s="5088"/>
      <c r="V54" s="5088"/>
      <c r="W54" s="5095" t="s">
        <v>589</v>
      </c>
      <c r="X54" s="5096"/>
      <c r="Y54" s="43"/>
      <c r="Z54" s="187"/>
      <c r="AA54" s="61"/>
      <c r="AB54" s="4715"/>
      <c r="AC54" s="4715"/>
      <c r="AD54" s="4715"/>
      <c r="AE54" s="4715"/>
      <c r="AF54" s="4715"/>
      <c r="AG54" s="4715"/>
      <c r="AH54" s="4715"/>
      <c r="AI54" s="4715"/>
      <c r="AJ54" s="4715"/>
      <c r="AK54" s="5097"/>
      <c r="AL54" s="1743"/>
      <c r="AM54" s="5108"/>
      <c r="AN54" s="5108"/>
      <c r="AO54" s="5108"/>
      <c r="AP54" s="5108"/>
      <c r="AQ54" s="5108"/>
      <c r="AR54" s="5108"/>
      <c r="AS54" s="5099"/>
      <c r="AT54" s="5099"/>
      <c r="AU54" s="5099"/>
      <c r="AV54" s="5099"/>
      <c r="AW54" s="5099"/>
      <c r="AX54" s="5099"/>
      <c r="AY54" s="5099"/>
      <c r="AZ54" s="5099"/>
      <c r="BA54" s="5099"/>
      <c r="BB54" s="5099"/>
      <c r="BC54" s="5099"/>
      <c r="BD54" s="5099"/>
      <c r="BE54" s="5099"/>
      <c r="BF54" s="5099"/>
      <c r="BG54" s="5099"/>
      <c r="BH54" s="5099"/>
      <c r="BI54" s="5099"/>
      <c r="BJ54" s="5099"/>
      <c r="BK54" s="5099"/>
      <c r="BL54" s="5099"/>
      <c r="BM54" s="5099"/>
      <c r="BN54" s="5099"/>
      <c r="BO54" s="5099"/>
      <c r="BP54" s="5099"/>
      <c r="BQ54" s="5099"/>
      <c r="BR54" s="5099"/>
      <c r="BS54" s="5099"/>
      <c r="BT54" s="5099"/>
      <c r="BU54" s="5099"/>
      <c r="BV54" s="5099"/>
      <c r="BW54" s="5099"/>
      <c r="BX54" s="1743"/>
      <c r="BY54" s="1743"/>
      <c r="BZ54" s="1743"/>
    </row>
    <row r="55" spans="1:78" ht="14.1" customHeight="1">
      <c r="A55" s="42"/>
      <c r="B55" s="189"/>
      <c r="C55" s="43"/>
      <c r="D55" s="5077" t="s">
        <v>1322</v>
      </c>
      <c r="E55" s="5078"/>
      <c r="F55" s="5079"/>
      <c r="G55" s="5080"/>
      <c r="H55" s="5081"/>
      <c r="I55" s="5081"/>
      <c r="J55" s="5081"/>
      <c r="K55" s="5082" t="s">
        <v>589</v>
      </c>
      <c r="L55" s="5083"/>
      <c r="M55" s="5080"/>
      <c r="N55" s="5081"/>
      <c r="O55" s="5081"/>
      <c r="P55" s="5081"/>
      <c r="Q55" s="5082" t="s">
        <v>589</v>
      </c>
      <c r="R55" s="5083"/>
      <c r="S55" s="5080"/>
      <c r="T55" s="5081"/>
      <c r="U55" s="5081"/>
      <c r="V55" s="5081"/>
      <c r="W55" s="5082" t="s">
        <v>589</v>
      </c>
      <c r="X55" s="5083"/>
      <c r="Y55" s="43"/>
      <c r="Z55" s="187"/>
      <c r="AA55" s="61"/>
      <c r="AB55" s="4715"/>
      <c r="AC55" s="4715"/>
      <c r="AD55" s="4715"/>
      <c r="AE55" s="4715"/>
      <c r="AF55" s="4715"/>
      <c r="AG55" s="4715"/>
      <c r="AH55" s="4715"/>
      <c r="AI55" s="4715"/>
      <c r="AJ55" s="4715"/>
      <c r="AK55" s="5097"/>
      <c r="AL55" s="1743"/>
      <c r="AM55" s="5109"/>
      <c r="AN55" s="5109"/>
      <c r="AO55" s="5109"/>
      <c r="AP55" s="5109"/>
      <c r="AQ55" s="5109"/>
      <c r="AR55" s="5109"/>
      <c r="AS55" s="5110"/>
      <c r="AT55" s="5110"/>
      <c r="AU55" s="5110"/>
      <c r="AV55" s="5110"/>
      <c r="AW55" s="5110"/>
      <c r="AX55" s="5110"/>
      <c r="AY55" s="5110"/>
      <c r="AZ55" s="5110"/>
      <c r="BA55" s="5110"/>
      <c r="BB55" s="5110"/>
      <c r="BC55" s="5110"/>
      <c r="BD55" s="5110"/>
      <c r="BE55" s="5110"/>
      <c r="BF55" s="5110"/>
      <c r="BG55" s="5110"/>
      <c r="BH55" s="5110"/>
      <c r="BI55" s="5110"/>
      <c r="BJ55" s="5110"/>
      <c r="BK55" s="5110"/>
      <c r="BL55" s="5110"/>
      <c r="BM55" s="5110"/>
      <c r="BN55" s="5110"/>
      <c r="BO55" s="5110"/>
      <c r="BP55" s="5110"/>
      <c r="BQ55" s="5110"/>
      <c r="BR55" s="5110"/>
      <c r="BS55" s="5110"/>
      <c r="BT55" s="5110"/>
      <c r="BU55" s="5110"/>
      <c r="BV55" s="5110"/>
      <c r="BW55" s="5110"/>
      <c r="BX55" s="1743"/>
      <c r="BY55" s="1743"/>
      <c r="BZ55" s="1743"/>
    </row>
    <row r="56" spans="1:78" ht="14.1" customHeight="1">
      <c r="A56" s="42"/>
      <c r="B56" s="43"/>
      <c r="C56" s="43"/>
      <c r="D56" s="4592" t="s">
        <v>1323</v>
      </c>
      <c r="E56" s="3328"/>
      <c r="F56" s="4593"/>
      <c r="G56" s="5073"/>
      <c r="H56" s="5074"/>
      <c r="I56" s="5074"/>
      <c r="J56" s="5074"/>
      <c r="K56" s="5075" t="s">
        <v>589</v>
      </c>
      <c r="L56" s="5076"/>
      <c r="M56" s="5073"/>
      <c r="N56" s="5074"/>
      <c r="O56" s="5074"/>
      <c r="P56" s="5074"/>
      <c r="Q56" s="5075" t="s">
        <v>589</v>
      </c>
      <c r="R56" s="5076"/>
      <c r="S56" s="5073"/>
      <c r="T56" s="5074"/>
      <c r="U56" s="5074"/>
      <c r="V56" s="5074"/>
      <c r="W56" s="5075" t="s">
        <v>589</v>
      </c>
      <c r="X56" s="5076"/>
      <c r="Y56" s="43"/>
      <c r="Z56" s="187"/>
      <c r="AA56" s="40"/>
      <c r="AB56" s="3282"/>
      <c r="AC56" s="3282"/>
      <c r="AD56" s="3282"/>
      <c r="AE56" s="3282"/>
      <c r="AF56" s="3282"/>
      <c r="AG56" s="3282"/>
      <c r="AH56" s="3282"/>
      <c r="AI56" s="3282"/>
      <c r="AJ56" s="3282"/>
      <c r="AK56" s="3283"/>
      <c r="AL56" s="1743"/>
      <c r="AM56" s="5109"/>
      <c r="AN56" s="5109"/>
      <c r="AO56" s="5109"/>
      <c r="AP56" s="5109"/>
      <c r="AQ56" s="5109"/>
      <c r="AR56" s="5109"/>
      <c r="AS56" s="5110"/>
      <c r="AT56" s="5110"/>
      <c r="AU56" s="5110"/>
      <c r="AV56" s="5110"/>
      <c r="AW56" s="5110"/>
      <c r="AX56" s="5110"/>
      <c r="AY56" s="5110"/>
      <c r="AZ56" s="5110"/>
      <c r="BA56" s="5110"/>
      <c r="BB56" s="5110"/>
      <c r="BC56" s="5110"/>
      <c r="BD56" s="5110"/>
      <c r="BE56" s="5110"/>
      <c r="BF56" s="5110"/>
      <c r="BG56" s="5110"/>
      <c r="BH56" s="5110"/>
      <c r="BI56" s="5110"/>
      <c r="BJ56" s="5110"/>
      <c r="BK56" s="5110"/>
      <c r="BL56" s="5110"/>
      <c r="BM56" s="5110"/>
      <c r="BN56" s="5110"/>
      <c r="BO56" s="5110"/>
      <c r="BP56" s="5110"/>
      <c r="BQ56" s="5110"/>
      <c r="BR56" s="5110"/>
      <c r="BS56" s="5110"/>
      <c r="BT56" s="5110"/>
      <c r="BU56" s="5110"/>
      <c r="BV56" s="5110"/>
      <c r="BW56" s="5110"/>
      <c r="BX56" s="1743"/>
      <c r="BY56" s="1743"/>
      <c r="BZ56" s="1743"/>
    </row>
    <row r="57" spans="1:78" ht="14.1" customHeight="1">
      <c r="A57" s="42"/>
      <c r="B57" s="43"/>
      <c r="C57" s="43"/>
      <c r="D57" s="43"/>
      <c r="E57" s="43"/>
      <c r="F57" s="43"/>
      <c r="G57" s="43"/>
      <c r="H57" s="43"/>
      <c r="I57" s="43"/>
      <c r="J57" s="43"/>
      <c r="K57" s="43"/>
      <c r="S57" s="43"/>
      <c r="T57" s="45"/>
      <c r="U57" s="43"/>
      <c r="V57" s="43"/>
      <c r="W57" s="43"/>
      <c r="X57" s="43"/>
      <c r="Y57" s="43"/>
      <c r="Z57" s="979"/>
      <c r="AA57" s="64"/>
      <c r="AB57" s="3282"/>
      <c r="AC57" s="3282"/>
      <c r="AD57" s="3282"/>
      <c r="AE57" s="3282"/>
      <c r="AF57" s="3282"/>
      <c r="AG57" s="3282"/>
      <c r="AH57" s="3282"/>
      <c r="AI57" s="3282"/>
      <c r="AJ57" s="3282"/>
      <c r="AK57" s="3283"/>
      <c r="AL57" s="1743"/>
      <c r="AM57" s="5109"/>
      <c r="AN57" s="5109"/>
      <c r="AO57" s="5109"/>
      <c r="AP57" s="5109"/>
      <c r="AQ57" s="5109"/>
      <c r="AR57" s="5109"/>
      <c r="AS57" s="5110"/>
      <c r="AT57" s="5110"/>
      <c r="AU57" s="5110"/>
      <c r="AV57" s="5110"/>
      <c r="AW57" s="5110"/>
      <c r="AX57" s="5110"/>
      <c r="AY57" s="5110"/>
      <c r="AZ57" s="5110"/>
      <c r="BA57" s="5110"/>
      <c r="BB57" s="5110"/>
      <c r="BC57" s="5110"/>
      <c r="BD57" s="5110"/>
      <c r="BE57" s="5110"/>
      <c r="BF57" s="5110"/>
      <c r="BG57" s="5110"/>
      <c r="BH57" s="5110"/>
      <c r="BI57" s="5110"/>
      <c r="BJ57" s="5110"/>
      <c r="BK57" s="5110"/>
      <c r="BL57" s="5110"/>
      <c r="BM57" s="5110"/>
      <c r="BN57" s="5110"/>
      <c r="BO57" s="5110"/>
      <c r="BP57" s="5110"/>
      <c r="BQ57" s="5110"/>
      <c r="BR57" s="5110"/>
      <c r="BS57" s="5110"/>
      <c r="BT57" s="5110"/>
      <c r="BU57" s="5110"/>
      <c r="BV57" s="5110"/>
      <c r="BW57" s="5110"/>
      <c r="BX57" s="1743"/>
      <c r="BY57" s="1743"/>
      <c r="BZ57" s="1743"/>
    </row>
    <row r="58" spans="1:78" ht="14.1" customHeight="1">
      <c r="A58" s="42"/>
      <c r="B58" s="43" t="s">
        <v>1983</v>
      </c>
      <c r="C58" s="43"/>
      <c r="D58" s="43"/>
      <c r="E58" s="43"/>
      <c r="F58" s="43"/>
      <c r="H58" s="43"/>
      <c r="J58" s="189"/>
      <c r="K58" s="189"/>
      <c r="L58" s="189"/>
      <c r="M58" s="189"/>
      <c r="N58" s="189"/>
      <c r="O58" s="189"/>
      <c r="P58" s="43"/>
      <c r="Q58" s="43"/>
      <c r="T58" s="43"/>
      <c r="X58" s="189"/>
      <c r="Y58" s="189"/>
      <c r="Z58" s="187"/>
      <c r="AA58" s="981"/>
      <c r="AB58" s="3282"/>
      <c r="AC58" s="3282"/>
      <c r="AD58" s="3282"/>
      <c r="AE58" s="3282"/>
      <c r="AF58" s="3282"/>
      <c r="AG58" s="3282"/>
      <c r="AH58" s="3282"/>
      <c r="AI58" s="3282"/>
      <c r="AJ58" s="3282"/>
      <c r="AK58" s="3283"/>
      <c r="AL58" s="1743"/>
      <c r="AM58" s="5109"/>
      <c r="AN58" s="5109"/>
      <c r="AO58" s="5109"/>
      <c r="AP58" s="5109"/>
      <c r="AQ58" s="5109"/>
      <c r="AR58" s="5109"/>
      <c r="AS58" s="5110"/>
      <c r="AT58" s="5110"/>
      <c r="AU58" s="5110"/>
      <c r="AV58" s="5110"/>
      <c r="AW58" s="5110"/>
      <c r="AX58" s="5110"/>
      <c r="AY58" s="5110"/>
      <c r="AZ58" s="5110"/>
      <c r="BA58" s="5110"/>
      <c r="BB58" s="5110"/>
      <c r="BC58" s="5110"/>
      <c r="BD58" s="5110"/>
      <c r="BE58" s="5110"/>
      <c r="BF58" s="5110"/>
      <c r="BG58" s="5110"/>
      <c r="BH58" s="5110"/>
      <c r="BI58" s="5110"/>
      <c r="BJ58" s="5110"/>
      <c r="BK58" s="5110"/>
      <c r="BL58" s="5110"/>
      <c r="BM58" s="5110"/>
      <c r="BN58" s="5110"/>
      <c r="BO58" s="5110"/>
      <c r="BP58" s="5110"/>
      <c r="BQ58" s="5110"/>
      <c r="BR58" s="5110"/>
      <c r="BS58" s="5110"/>
      <c r="BT58" s="5110"/>
      <c r="BU58" s="5110"/>
      <c r="BV58" s="5110"/>
      <c r="BW58" s="5110"/>
      <c r="BX58" s="1743"/>
      <c r="BY58" s="1743"/>
      <c r="BZ58" s="1743"/>
    </row>
    <row r="59" spans="1:78" ht="14.1" customHeight="1">
      <c r="A59" s="42"/>
      <c r="B59" s="189"/>
      <c r="C59" s="189" t="s">
        <v>1324</v>
      </c>
      <c r="D59" s="189"/>
      <c r="E59" s="189"/>
      <c r="F59" s="189"/>
      <c r="G59" s="189"/>
      <c r="H59" s="189"/>
      <c r="I59" s="189"/>
      <c r="J59" s="189"/>
      <c r="K59" s="189"/>
      <c r="L59" s="189"/>
      <c r="M59" s="189"/>
      <c r="N59" s="189"/>
      <c r="O59" s="189"/>
      <c r="P59" s="189"/>
      <c r="Q59" s="189"/>
      <c r="R59" s="189"/>
      <c r="S59" s="189"/>
      <c r="T59" s="189"/>
      <c r="U59" s="189"/>
      <c r="V59" s="189"/>
      <c r="W59" s="189"/>
      <c r="X59" s="189"/>
      <c r="Y59" s="189"/>
      <c r="Z59" s="979"/>
      <c r="AA59" s="981"/>
      <c r="AB59" s="54"/>
      <c r="AC59" s="54"/>
      <c r="AD59" s="43"/>
      <c r="AE59" s="43"/>
      <c r="AF59" s="43"/>
      <c r="AG59" s="189"/>
      <c r="AH59" s="189"/>
      <c r="AI59" s="189"/>
      <c r="AJ59" s="189"/>
      <c r="AK59" s="41"/>
      <c r="AL59" s="1743"/>
      <c r="AM59" s="5098"/>
      <c r="AN59" s="5098"/>
      <c r="AO59" s="5098"/>
      <c r="AP59" s="5098"/>
      <c r="AQ59" s="5098"/>
      <c r="AR59" s="5098"/>
      <c r="AS59" s="5099"/>
      <c r="AT59" s="5099"/>
      <c r="AU59" s="5099"/>
      <c r="AV59" s="5099"/>
      <c r="AW59" s="5099"/>
      <c r="AX59" s="5099"/>
      <c r="AY59" s="5099"/>
      <c r="AZ59" s="5099"/>
      <c r="BA59" s="5099"/>
      <c r="BB59" s="5099"/>
      <c r="BC59" s="5099"/>
      <c r="BD59" s="5099"/>
      <c r="BE59" s="5099"/>
      <c r="BF59" s="5099"/>
      <c r="BG59" s="5099"/>
      <c r="BH59" s="5099"/>
      <c r="BI59" s="5099"/>
      <c r="BJ59" s="5099"/>
      <c r="BK59" s="5099"/>
      <c r="BL59" s="5099"/>
      <c r="BM59" s="5099"/>
      <c r="BN59" s="5099"/>
      <c r="BO59" s="5099"/>
      <c r="BP59" s="5099"/>
      <c r="BQ59" s="5099"/>
      <c r="BR59" s="5099"/>
      <c r="BS59" s="5099"/>
      <c r="BT59" s="5099"/>
      <c r="BU59" s="5099"/>
      <c r="BV59" s="5099"/>
      <c r="BW59" s="5099"/>
      <c r="BX59" s="1743"/>
      <c r="BY59" s="1743"/>
      <c r="BZ59" s="1743"/>
    </row>
    <row r="60" spans="1:78" ht="14.1" customHeight="1">
      <c r="A60" s="42"/>
      <c r="B60" s="189"/>
      <c r="D60" s="3389"/>
      <c r="E60" s="3389"/>
      <c r="F60" s="3389"/>
      <c r="G60" s="3389"/>
      <c r="H60" s="3389"/>
      <c r="I60" s="3389"/>
      <c r="J60" s="3389"/>
      <c r="K60" s="3389"/>
      <c r="L60" s="3389"/>
      <c r="M60" s="3389"/>
      <c r="N60" s="3389"/>
      <c r="O60" s="3389"/>
      <c r="P60" s="3389"/>
      <c r="Q60" s="3389"/>
      <c r="R60" s="3389"/>
      <c r="S60" s="3389"/>
      <c r="T60" s="3389"/>
      <c r="U60" s="3389"/>
      <c r="V60" s="3389"/>
      <c r="W60" s="3389"/>
      <c r="X60" s="3389"/>
      <c r="AA60" s="981"/>
      <c r="AB60" s="54"/>
      <c r="AC60" s="54"/>
      <c r="AD60" s="43"/>
      <c r="AE60" s="43"/>
      <c r="AF60" s="43"/>
      <c r="AG60" s="189"/>
      <c r="AH60" s="189"/>
      <c r="AI60" s="189"/>
      <c r="AJ60" s="189"/>
      <c r="AK60" s="41"/>
      <c r="AL60" s="1743"/>
      <c r="AM60" s="5111"/>
      <c r="AN60" s="5111"/>
      <c r="AO60" s="5111"/>
      <c r="AP60" s="5111"/>
      <c r="AQ60" s="5111"/>
      <c r="AR60" s="5111"/>
      <c r="AS60" s="5110"/>
      <c r="AT60" s="5110"/>
      <c r="AU60" s="5110"/>
      <c r="AV60" s="5110"/>
      <c r="AW60" s="5110"/>
      <c r="AX60" s="5110"/>
      <c r="AY60" s="5110"/>
      <c r="AZ60" s="5110"/>
      <c r="BA60" s="5110"/>
      <c r="BB60" s="5110"/>
      <c r="BC60" s="5110"/>
      <c r="BD60" s="5110"/>
      <c r="BE60" s="5110"/>
      <c r="BF60" s="5110"/>
      <c r="BG60" s="5110"/>
      <c r="BH60" s="5110"/>
      <c r="BI60" s="5110"/>
      <c r="BJ60" s="5110"/>
      <c r="BK60" s="5110"/>
      <c r="BL60" s="5110"/>
      <c r="BM60" s="5110"/>
      <c r="BN60" s="5110"/>
      <c r="BO60" s="5110"/>
      <c r="BP60" s="5110"/>
      <c r="BQ60" s="5110"/>
      <c r="BR60" s="5110"/>
      <c r="BS60" s="5110"/>
      <c r="BT60" s="5110"/>
      <c r="BU60" s="5110"/>
      <c r="BV60" s="5110"/>
      <c r="BW60" s="5110"/>
      <c r="BX60" s="1743"/>
      <c r="BY60" s="1743"/>
      <c r="BZ60" s="1743"/>
    </row>
    <row r="61" spans="1:78" ht="14.1" customHeight="1">
      <c r="A61" s="42"/>
      <c r="C61" s="189"/>
      <c r="D61" s="3389"/>
      <c r="E61" s="3389"/>
      <c r="F61" s="3389"/>
      <c r="G61" s="3389"/>
      <c r="H61" s="3389"/>
      <c r="I61" s="3389"/>
      <c r="J61" s="3389"/>
      <c r="K61" s="3389"/>
      <c r="L61" s="3389"/>
      <c r="M61" s="3389"/>
      <c r="N61" s="3389"/>
      <c r="O61" s="3389"/>
      <c r="P61" s="3389"/>
      <c r="Q61" s="3389"/>
      <c r="R61" s="3389"/>
      <c r="S61" s="3389"/>
      <c r="T61" s="3389"/>
      <c r="U61" s="3389"/>
      <c r="V61" s="3389"/>
      <c r="W61" s="3389"/>
      <c r="X61" s="3389"/>
      <c r="Y61" s="56"/>
      <c r="Z61" s="730"/>
      <c r="AA61" s="40"/>
      <c r="AB61" s="189"/>
      <c r="AC61" s="189"/>
      <c r="AD61" s="189"/>
      <c r="AE61" s="189"/>
      <c r="AF61" s="189"/>
      <c r="AG61" s="189"/>
      <c r="AH61" s="189"/>
      <c r="AI61" s="54"/>
      <c r="AJ61" s="54"/>
      <c r="AK61" s="41"/>
      <c r="AL61" s="1743"/>
      <c r="AM61" s="5098"/>
      <c r="AN61" s="5098"/>
      <c r="AO61" s="5098"/>
      <c r="AP61" s="5098"/>
      <c r="AQ61" s="5098"/>
      <c r="AR61" s="5098"/>
      <c r="AS61" s="5099"/>
      <c r="AT61" s="5099"/>
      <c r="AU61" s="5099"/>
      <c r="AV61" s="5099"/>
      <c r="AW61" s="5099"/>
      <c r="AX61" s="5099"/>
      <c r="AY61" s="5099"/>
      <c r="AZ61" s="5099"/>
      <c r="BA61" s="5099"/>
      <c r="BB61" s="5099"/>
      <c r="BC61" s="5099"/>
      <c r="BD61" s="5099"/>
      <c r="BE61" s="5099"/>
      <c r="BF61" s="5099"/>
      <c r="BG61" s="5099"/>
      <c r="BH61" s="5099"/>
      <c r="BI61" s="5099"/>
      <c r="BJ61" s="5099"/>
      <c r="BK61" s="5099"/>
      <c r="BL61" s="5099"/>
      <c r="BM61" s="5099"/>
      <c r="BN61" s="5099"/>
      <c r="BO61" s="5099"/>
      <c r="BP61" s="5099"/>
      <c r="BQ61" s="5099"/>
      <c r="BR61" s="5099"/>
      <c r="BS61" s="5099"/>
      <c r="BT61" s="5099"/>
      <c r="BU61" s="5099"/>
      <c r="BV61" s="5099"/>
      <c r="BW61" s="5099"/>
      <c r="BX61" s="1743"/>
      <c r="BY61" s="1743"/>
      <c r="BZ61" s="1743"/>
    </row>
    <row r="62" spans="1:78" ht="14.1" customHeight="1">
      <c r="A62" s="42"/>
      <c r="B62" s="189"/>
      <c r="D62" s="3389"/>
      <c r="E62" s="3389"/>
      <c r="F62" s="3389"/>
      <c r="G62" s="3389"/>
      <c r="H62" s="3389"/>
      <c r="I62" s="3389"/>
      <c r="J62" s="3389"/>
      <c r="K62" s="3389"/>
      <c r="L62" s="3389"/>
      <c r="M62" s="3389"/>
      <c r="N62" s="3389"/>
      <c r="O62" s="3389"/>
      <c r="P62" s="3389"/>
      <c r="Q62" s="3389"/>
      <c r="R62" s="3389"/>
      <c r="S62" s="3389"/>
      <c r="T62" s="3389"/>
      <c r="U62" s="3389"/>
      <c r="V62" s="3389"/>
      <c r="W62" s="3389"/>
      <c r="X62" s="3389"/>
      <c r="Y62" s="56"/>
      <c r="Z62" s="730"/>
      <c r="AA62" s="189"/>
      <c r="AC62" s="189"/>
      <c r="AD62" s="189"/>
      <c r="AE62" s="189"/>
      <c r="AF62" s="189"/>
      <c r="AG62" s="189"/>
      <c r="AH62" s="189"/>
      <c r="AI62" s="189"/>
      <c r="AJ62" s="189"/>
      <c r="AK62" s="41"/>
      <c r="AL62" s="1743"/>
      <c r="AM62" s="5098"/>
      <c r="AN62" s="5098"/>
      <c r="AO62" s="5098"/>
      <c r="AP62" s="5098"/>
      <c r="AQ62" s="5098"/>
      <c r="AR62" s="5098"/>
      <c r="AS62" s="5099"/>
      <c r="AT62" s="5099"/>
      <c r="AU62" s="5099"/>
      <c r="AV62" s="5099"/>
      <c r="AW62" s="5099"/>
      <c r="AX62" s="5099"/>
      <c r="AY62" s="5099"/>
      <c r="AZ62" s="5099"/>
      <c r="BA62" s="5099"/>
      <c r="BB62" s="5099"/>
      <c r="BC62" s="5099"/>
      <c r="BD62" s="5099"/>
      <c r="BE62" s="5099"/>
      <c r="BF62" s="5099"/>
      <c r="BG62" s="5099"/>
      <c r="BH62" s="5099"/>
      <c r="BI62" s="5099"/>
      <c r="BJ62" s="5099"/>
      <c r="BK62" s="5099"/>
      <c r="BL62" s="5099"/>
      <c r="BM62" s="5099"/>
      <c r="BN62" s="5099"/>
      <c r="BO62" s="5099"/>
      <c r="BP62" s="5099"/>
      <c r="BQ62" s="5099"/>
      <c r="BR62" s="5099"/>
      <c r="BS62" s="5099"/>
      <c r="BT62" s="5099"/>
      <c r="BU62" s="5099"/>
      <c r="BV62" s="5099"/>
      <c r="BW62" s="5099"/>
      <c r="BX62" s="1743"/>
      <c r="BY62" s="1743"/>
      <c r="BZ62" s="1743"/>
    </row>
    <row r="63" spans="1:78" ht="14.1" customHeight="1">
      <c r="A63" s="42"/>
      <c r="B63" s="189"/>
      <c r="C63" s="189"/>
      <c r="D63" s="89"/>
      <c r="E63" s="89"/>
      <c r="F63" s="89"/>
      <c r="G63" s="89"/>
      <c r="H63" s="89"/>
      <c r="I63" s="89"/>
      <c r="J63" s="89"/>
      <c r="K63" s="89"/>
      <c r="L63" s="89"/>
      <c r="M63" s="89"/>
      <c r="N63" s="89"/>
      <c r="O63" s="89"/>
      <c r="P63" s="89"/>
      <c r="Q63" s="89"/>
      <c r="R63" s="89"/>
      <c r="S63" s="89"/>
      <c r="T63" s="89"/>
      <c r="U63" s="89"/>
      <c r="V63" s="89"/>
      <c r="W63" s="89"/>
      <c r="X63" s="89"/>
      <c r="Y63" s="89"/>
      <c r="Z63" s="730"/>
      <c r="AA63" s="189"/>
      <c r="AC63" s="189"/>
      <c r="AD63" s="189"/>
      <c r="AE63" s="189"/>
      <c r="AF63" s="189"/>
      <c r="AG63" s="189"/>
      <c r="AH63" s="189"/>
      <c r="AI63" s="189"/>
      <c r="AJ63" s="189"/>
      <c r="AK63" s="41"/>
      <c r="AL63" s="1743"/>
      <c r="AM63" s="5108"/>
      <c r="AN63" s="5108"/>
      <c r="AO63" s="5108"/>
      <c r="AP63" s="5108"/>
      <c r="AQ63" s="5108"/>
      <c r="AR63" s="5108"/>
      <c r="AS63" s="5099"/>
      <c r="AT63" s="5099"/>
      <c r="AU63" s="5099"/>
      <c r="AV63" s="5099"/>
      <c r="AW63" s="5099"/>
      <c r="AX63" s="5099"/>
      <c r="AY63" s="5099"/>
      <c r="AZ63" s="5099"/>
      <c r="BA63" s="5099"/>
      <c r="BB63" s="5099"/>
      <c r="BC63" s="5099"/>
      <c r="BD63" s="5099"/>
      <c r="BE63" s="5099"/>
      <c r="BF63" s="5099"/>
      <c r="BG63" s="5099"/>
      <c r="BH63" s="5099"/>
      <c r="BI63" s="5099"/>
      <c r="BJ63" s="5099"/>
      <c r="BK63" s="5099"/>
      <c r="BL63" s="5099"/>
      <c r="BM63" s="5099"/>
      <c r="BN63" s="5099"/>
      <c r="BO63" s="5099"/>
      <c r="BP63" s="5099"/>
      <c r="BQ63" s="5099"/>
      <c r="BR63" s="5099"/>
      <c r="BS63" s="5099"/>
      <c r="BT63" s="5099"/>
      <c r="BU63" s="5099"/>
      <c r="BV63" s="5099"/>
      <c r="BW63" s="5099"/>
      <c r="BX63" s="1743"/>
      <c r="BY63" s="1743"/>
      <c r="BZ63" s="1743"/>
    </row>
    <row r="64" spans="1:78" ht="14.1" customHeight="1">
      <c r="A64" s="42"/>
      <c r="B64" s="189"/>
      <c r="C64" s="189" t="s">
        <v>1325</v>
      </c>
      <c r="D64" s="89"/>
      <c r="E64" s="89"/>
      <c r="F64" s="89"/>
      <c r="G64" s="89"/>
      <c r="H64" s="89"/>
      <c r="I64" s="89"/>
      <c r="J64" s="89"/>
      <c r="K64" s="89"/>
      <c r="L64" s="89"/>
      <c r="M64" s="89"/>
      <c r="N64" s="89"/>
      <c r="O64" s="89"/>
      <c r="P64" s="89"/>
      <c r="Q64" s="89"/>
      <c r="R64" s="89"/>
      <c r="S64" s="89"/>
      <c r="T64" s="89"/>
      <c r="U64" s="89"/>
      <c r="V64" s="89"/>
      <c r="W64" s="89"/>
      <c r="X64" s="89"/>
      <c r="Y64" s="89"/>
      <c r="Z64" s="730"/>
      <c r="AA64" s="189"/>
      <c r="AC64" s="189"/>
      <c r="AD64" s="189"/>
      <c r="AE64" s="189"/>
      <c r="AF64" s="189"/>
      <c r="AG64" s="189"/>
      <c r="AH64" s="189"/>
      <c r="AI64" s="189"/>
      <c r="AJ64" s="189"/>
      <c r="AK64" s="41"/>
      <c r="AL64" s="1743"/>
      <c r="AM64" s="5108"/>
      <c r="AN64" s="5108"/>
      <c r="AO64" s="5108"/>
      <c r="AP64" s="5108"/>
      <c r="AQ64" s="5108"/>
      <c r="AR64" s="5108"/>
      <c r="AS64" s="5099"/>
      <c r="AT64" s="5099"/>
      <c r="AU64" s="5099"/>
      <c r="AV64" s="5099"/>
      <c r="AW64" s="5099"/>
      <c r="AX64" s="5099"/>
      <c r="AY64" s="5099"/>
      <c r="AZ64" s="5099"/>
      <c r="BA64" s="5099"/>
      <c r="BB64" s="5099"/>
      <c r="BC64" s="5099"/>
      <c r="BD64" s="5099"/>
      <c r="BE64" s="5099"/>
      <c r="BF64" s="5099"/>
      <c r="BG64" s="5099"/>
      <c r="BH64" s="5099"/>
      <c r="BI64" s="5099"/>
      <c r="BJ64" s="5099"/>
      <c r="BK64" s="5099"/>
      <c r="BL64" s="5099"/>
      <c r="BM64" s="5099"/>
      <c r="BN64" s="5099"/>
      <c r="BO64" s="5099"/>
      <c r="BP64" s="5099"/>
      <c r="BQ64" s="5099"/>
      <c r="BR64" s="5099"/>
      <c r="BS64" s="5099"/>
      <c r="BT64" s="5099"/>
      <c r="BU64" s="5099"/>
      <c r="BV64" s="5099"/>
      <c r="BW64" s="5099"/>
      <c r="BX64" s="1743"/>
      <c r="BY64" s="1743"/>
      <c r="BZ64" s="1743"/>
    </row>
    <row r="65" spans="1:78" ht="14.1" customHeight="1">
      <c r="A65" s="42"/>
      <c r="B65" s="189"/>
      <c r="C65" s="189"/>
      <c r="D65" s="89"/>
      <c r="E65" s="89"/>
      <c r="F65" s="89"/>
      <c r="G65" s="89"/>
      <c r="H65" s="89"/>
      <c r="I65" s="89"/>
      <c r="J65" s="89"/>
      <c r="K65" s="89"/>
      <c r="L65" s="89"/>
      <c r="M65" s="89"/>
      <c r="N65" s="89"/>
      <c r="O65" s="89"/>
      <c r="P65" s="89"/>
      <c r="Q65" s="89"/>
      <c r="R65" s="89"/>
      <c r="S65" s="89"/>
      <c r="T65" s="89"/>
      <c r="U65" s="89"/>
      <c r="V65" s="89"/>
      <c r="W65" s="2801"/>
      <c r="X65" s="2801"/>
      <c r="Y65" s="2801"/>
      <c r="Z65" s="206" t="s">
        <v>18</v>
      </c>
      <c r="AA65" s="189"/>
      <c r="AC65" s="189"/>
      <c r="AD65" s="189"/>
      <c r="AE65" s="189"/>
      <c r="AF65" s="189"/>
      <c r="AG65" s="189"/>
      <c r="AH65" s="189"/>
      <c r="AI65" s="189"/>
      <c r="AJ65" s="189"/>
      <c r="AK65" s="41"/>
      <c r="AL65" s="1743"/>
      <c r="AM65" s="5098"/>
      <c r="AN65" s="5098"/>
      <c r="AO65" s="5098"/>
      <c r="AP65" s="5098"/>
      <c r="AQ65" s="5098"/>
      <c r="AR65" s="5098"/>
      <c r="AS65" s="5099"/>
      <c r="AT65" s="5099"/>
      <c r="AU65" s="5099"/>
      <c r="AV65" s="5099"/>
      <c r="AW65" s="5099"/>
      <c r="AX65" s="5099"/>
      <c r="AY65" s="5099"/>
      <c r="AZ65" s="5099"/>
      <c r="BA65" s="5099"/>
      <c r="BB65" s="5099"/>
      <c r="BC65" s="5099"/>
      <c r="BD65" s="5099"/>
      <c r="BE65" s="5099"/>
      <c r="BF65" s="5099"/>
      <c r="BG65" s="5099"/>
      <c r="BH65" s="5099"/>
      <c r="BI65" s="5099"/>
      <c r="BJ65" s="5099"/>
      <c r="BK65" s="5099"/>
      <c r="BL65" s="5099"/>
      <c r="BM65" s="5099"/>
      <c r="BN65" s="5099"/>
      <c r="BO65" s="5099"/>
      <c r="BP65" s="5099"/>
      <c r="BQ65" s="5099"/>
      <c r="BR65" s="5099"/>
      <c r="BS65" s="5099"/>
      <c r="BT65" s="5099"/>
      <c r="BU65" s="5099"/>
      <c r="BV65" s="5099"/>
      <c r="BW65" s="5099"/>
      <c r="BX65" s="1743"/>
      <c r="BY65" s="1743"/>
      <c r="BZ65" s="1743"/>
    </row>
    <row r="66" spans="1:78" ht="14.1" customHeight="1" thickBot="1">
      <c r="A66" s="73"/>
      <c r="B66" s="74"/>
      <c r="C66" s="74"/>
      <c r="D66" s="74"/>
      <c r="E66" s="74"/>
      <c r="F66" s="74"/>
      <c r="G66" s="74"/>
      <c r="H66" s="74"/>
      <c r="I66" s="74"/>
      <c r="J66" s="74"/>
      <c r="K66" s="74"/>
      <c r="L66" s="75"/>
      <c r="M66" s="74"/>
      <c r="N66" s="74"/>
      <c r="O66" s="74"/>
      <c r="P66" s="74"/>
      <c r="Q66" s="75"/>
      <c r="R66" s="74"/>
      <c r="S66" s="74"/>
      <c r="T66" s="74"/>
      <c r="U66" s="74"/>
      <c r="V66" s="74"/>
      <c r="W66" s="74"/>
      <c r="X66" s="74"/>
      <c r="Y66" s="74"/>
      <c r="Z66" s="239"/>
      <c r="AA66" s="74"/>
      <c r="AB66" s="74"/>
      <c r="AC66" s="74"/>
      <c r="AD66" s="74"/>
      <c r="AE66" s="74"/>
      <c r="AF66" s="74"/>
      <c r="AG66" s="74"/>
      <c r="AH66" s="74"/>
      <c r="AI66" s="74"/>
      <c r="AJ66" s="74"/>
      <c r="AK66" s="78"/>
      <c r="AL66" s="1743"/>
      <c r="AM66" s="5098"/>
      <c r="AN66" s="5098"/>
      <c r="AO66" s="5098"/>
      <c r="AP66" s="5098"/>
      <c r="AQ66" s="5098"/>
      <c r="AR66" s="5098"/>
      <c r="AS66" s="5099"/>
      <c r="AT66" s="5099"/>
      <c r="AU66" s="5099"/>
      <c r="AV66" s="5099"/>
      <c r="AW66" s="5099"/>
      <c r="AX66" s="5099"/>
      <c r="AY66" s="5099"/>
      <c r="AZ66" s="5099"/>
      <c r="BA66" s="5099"/>
      <c r="BB66" s="5099"/>
      <c r="BC66" s="5099"/>
      <c r="BD66" s="5099"/>
      <c r="BE66" s="5099"/>
      <c r="BF66" s="5099"/>
      <c r="BG66" s="5099"/>
      <c r="BH66" s="5099"/>
      <c r="BI66" s="5099"/>
      <c r="BJ66" s="5099"/>
      <c r="BK66" s="5099"/>
      <c r="BL66" s="5099"/>
      <c r="BM66" s="5099"/>
      <c r="BN66" s="5099"/>
      <c r="BO66" s="5099"/>
      <c r="BP66" s="5099"/>
      <c r="BQ66" s="5099"/>
      <c r="BR66" s="5099"/>
      <c r="BS66" s="5099"/>
      <c r="BT66" s="5099"/>
      <c r="BU66" s="5099"/>
      <c r="BV66" s="5099"/>
      <c r="BW66" s="5099"/>
      <c r="BX66" s="1743"/>
      <c r="BY66" s="1743"/>
      <c r="BZ66" s="1743"/>
    </row>
    <row r="67" spans="1:78" ht="14.1" customHeight="1">
      <c r="B67" s="189"/>
      <c r="C67" s="43"/>
      <c r="D67" s="43"/>
      <c r="E67" s="54"/>
      <c r="F67" s="54"/>
      <c r="G67" s="54"/>
      <c r="H67" s="54"/>
      <c r="I67" s="54"/>
      <c r="J67" s="54"/>
      <c r="K67" s="54"/>
      <c r="L67" s="54"/>
      <c r="M67" s="54"/>
      <c r="N67" s="54"/>
      <c r="O67" s="43"/>
      <c r="P67" s="54"/>
      <c r="Q67" s="54"/>
      <c r="R67" s="43"/>
      <c r="S67" s="89"/>
      <c r="T67" s="89"/>
      <c r="U67" s="43"/>
      <c r="V67" s="89"/>
      <c r="W67" s="694"/>
      <c r="X67" s="189"/>
      <c r="Y67" s="189"/>
      <c r="Z67" s="189"/>
      <c r="AK67" s="292"/>
    </row>
    <row r="68" spans="1:78" ht="14.1" customHeight="1">
      <c r="B68" s="189"/>
      <c r="D68" s="54"/>
      <c r="E68" s="54"/>
      <c r="F68" s="54"/>
      <c r="G68" s="54"/>
      <c r="H68" s="54"/>
      <c r="I68" s="54"/>
      <c r="J68" s="54"/>
      <c r="K68" s="54"/>
      <c r="L68" s="54"/>
      <c r="M68" s="54"/>
      <c r="N68" s="54"/>
      <c r="O68" s="54"/>
      <c r="P68" s="189"/>
      <c r="Q68" s="662"/>
      <c r="R68" s="662"/>
      <c r="S68" s="66"/>
      <c r="T68" s="683"/>
      <c r="U68" s="683"/>
      <c r="V68" s="189"/>
      <c r="W68" s="189"/>
      <c r="X68" s="189"/>
      <c r="Y68" s="189"/>
      <c r="AK68" s="292"/>
    </row>
    <row r="69" spans="1:78" ht="14.1" customHeight="1">
      <c r="B69" s="189"/>
      <c r="C69" s="54"/>
      <c r="D69" s="54"/>
      <c r="E69" s="43"/>
      <c r="F69" s="54"/>
      <c r="G69" s="54"/>
      <c r="H69" s="54"/>
      <c r="I69" s="54"/>
      <c r="J69" s="54"/>
      <c r="K69" s="54"/>
      <c r="L69" s="43"/>
      <c r="M69" s="54"/>
      <c r="N69" s="54"/>
      <c r="O69" s="54"/>
      <c r="P69" s="43"/>
      <c r="Q69" s="43"/>
      <c r="T69" s="43"/>
      <c r="X69" s="189"/>
      <c r="Y69" s="189"/>
      <c r="Z69" s="189"/>
    </row>
    <row r="70" spans="1:78" ht="14.1" customHeight="1"/>
    <row r="71" spans="1:78" ht="14.1" customHeight="1"/>
    <row r="72" spans="1:78" ht="14.1" customHeight="1"/>
    <row r="73" spans="1:78" ht="14.1" customHeight="1"/>
    <row r="74" spans="1:78" ht="14.1" customHeight="1"/>
    <row r="75" spans="1:78" ht="14.1" customHeight="1"/>
    <row r="76" spans="1:78" ht="14.1" customHeight="1"/>
  </sheetData>
  <mergeCells count="104">
    <mergeCell ref="AM35:BW36"/>
    <mergeCell ref="AM37:AR40"/>
    <mergeCell ref="AS37:BW40"/>
    <mergeCell ref="AM41:AR43"/>
    <mergeCell ref="AS41:BW43"/>
    <mergeCell ref="AM44:AR46"/>
    <mergeCell ref="AS44:BW46"/>
    <mergeCell ref="AM47:AR49"/>
    <mergeCell ref="AS47:BW49"/>
    <mergeCell ref="AM50:AR58"/>
    <mergeCell ref="AS50:BW51"/>
    <mergeCell ref="AS52:BW58"/>
    <mergeCell ref="AM59:AR60"/>
    <mergeCell ref="AS59:BW60"/>
    <mergeCell ref="AM63:AR64"/>
    <mergeCell ref="AS63:BW64"/>
    <mergeCell ref="AM65:AR65"/>
    <mergeCell ref="AS65:BW65"/>
    <mergeCell ref="AM66:AR66"/>
    <mergeCell ref="AS66:BW66"/>
    <mergeCell ref="AM61:AR62"/>
    <mergeCell ref="AS61:BW62"/>
    <mergeCell ref="AM14:BO23"/>
    <mergeCell ref="AM1:AQ1"/>
    <mergeCell ref="D53:F53"/>
    <mergeCell ref="G53:J53"/>
    <mergeCell ref="K53:L53"/>
    <mergeCell ref="A1:AK1"/>
    <mergeCell ref="AA3:AK3"/>
    <mergeCell ref="D33:Y34"/>
    <mergeCell ref="O38:P38"/>
    <mergeCell ref="O39:P39"/>
    <mergeCell ref="O40:P40"/>
    <mergeCell ref="O41:P41"/>
    <mergeCell ref="U41:V41"/>
    <mergeCell ref="I46:W46"/>
    <mergeCell ref="A3:Z3"/>
    <mergeCell ref="AB48:AK52"/>
    <mergeCell ref="D52:F52"/>
    <mergeCell ref="G52:L52"/>
    <mergeCell ref="M52:R52"/>
    <mergeCell ref="S52:X52"/>
    <mergeCell ref="M53:P53"/>
    <mergeCell ref="Q53:R53"/>
    <mergeCell ref="S53:V53"/>
    <mergeCell ref="W53:X53"/>
    <mergeCell ref="K54:L54"/>
    <mergeCell ref="Q55:R55"/>
    <mergeCell ref="D60:X62"/>
    <mergeCell ref="AB53:AK55"/>
    <mergeCell ref="M54:P54"/>
    <mergeCell ref="Q54:R54"/>
    <mergeCell ref="S54:V54"/>
    <mergeCell ref="W54:X54"/>
    <mergeCell ref="S55:V55"/>
    <mergeCell ref="W55:X55"/>
    <mergeCell ref="M55:P55"/>
    <mergeCell ref="W65:Y65"/>
    <mergeCell ref="AB4:AK4"/>
    <mergeCell ref="C28:Z30"/>
    <mergeCell ref="D56:F56"/>
    <mergeCell ref="G56:J56"/>
    <mergeCell ref="K56:L56"/>
    <mergeCell ref="M56:P56"/>
    <mergeCell ref="Q56:R56"/>
    <mergeCell ref="S56:V56"/>
    <mergeCell ref="W56:X56"/>
    <mergeCell ref="AB56:AK58"/>
    <mergeCell ref="D55:F55"/>
    <mergeCell ref="G55:J55"/>
    <mergeCell ref="K55:L55"/>
    <mergeCell ref="D54:F54"/>
    <mergeCell ref="G54:J54"/>
    <mergeCell ref="AB13:AK13"/>
    <mergeCell ref="T12:W12"/>
    <mergeCell ref="P12:S12"/>
    <mergeCell ref="B12:C12"/>
    <mergeCell ref="D12:E12"/>
    <mergeCell ref="F12:G12"/>
    <mergeCell ref="H12:K12"/>
    <mergeCell ref="L12:N12"/>
    <mergeCell ref="T11:W11"/>
    <mergeCell ref="B10:C10"/>
    <mergeCell ref="D10:E10"/>
    <mergeCell ref="F10:G10"/>
    <mergeCell ref="H10:K10"/>
    <mergeCell ref="L10:N10"/>
    <mergeCell ref="P10:S10"/>
    <mergeCell ref="B7:Z7"/>
    <mergeCell ref="AB17:AK18"/>
    <mergeCell ref="P9:S9"/>
    <mergeCell ref="T9:W9"/>
    <mergeCell ref="B9:C9"/>
    <mergeCell ref="D9:E9"/>
    <mergeCell ref="F9:G9"/>
    <mergeCell ref="H9:K9"/>
    <mergeCell ref="L9:N9"/>
    <mergeCell ref="T10:W10"/>
    <mergeCell ref="B11:C11"/>
    <mergeCell ref="D11:E11"/>
    <mergeCell ref="F11:G11"/>
    <mergeCell ref="H11:K11"/>
    <mergeCell ref="L11:N11"/>
    <mergeCell ref="P11:S11"/>
  </mergeCells>
  <phoneticPr fontId="4"/>
  <dataValidations count="1">
    <dataValidation type="list" allowBlank="1" showInputMessage="1" showErrorMessage="1" sqref="K53:L56 Q53:R56 W53:X56">
      <formula1>"　,円,ｶ月"</formula1>
    </dataValidation>
  </dataValidations>
  <hyperlinks>
    <hyperlink ref="AM1:AQ1" location="'目次（幼保）'!A1" display="目次に戻る"/>
  </hyperlinks>
  <printOptions horizontalCentered="1"/>
  <pageMargins left="0.70866141732283472" right="0.31496062992125984" top="0.39370078740157483" bottom="0.39370078740157483" header="0" footer="0"/>
  <pageSetup paperSize="9" scale="91" fitToWidth="0" orientation="portrait" r:id="rId1"/>
  <headerFooter alignWithMargins="0"/>
  <colBreaks count="1" manualBreakCount="1">
    <brk id="37"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1217581" r:id="rId4" name="Check Box 45">
              <controlPr defaultSize="0" autoFill="0" autoLine="0" autoPict="0">
                <anchor moveWithCells="1">
                  <from>
                    <xdr:col>3</xdr:col>
                    <xdr:colOff>19050</xdr:colOff>
                    <xdr:row>43</xdr:row>
                    <xdr:rowOff>9525</xdr:rowOff>
                  </from>
                  <to>
                    <xdr:col>7</xdr:col>
                    <xdr:colOff>123825</xdr:colOff>
                    <xdr:row>44</xdr:row>
                    <xdr:rowOff>28575</xdr:rowOff>
                  </to>
                </anchor>
              </controlPr>
            </control>
          </mc:Choice>
        </mc:AlternateContent>
        <mc:AlternateContent xmlns:mc="http://schemas.openxmlformats.org/markup-compatibility/2006">
          <mc:Choice Requires="x14">
            <control shapeId="1217582" r:id="rId5" name="Check Box 46">
              <controlPr defaultSize="0" autoFill="0" autoLine="0" autoPict="0">
                <anchor moveWithCells="1">
                  <from>
                    <xdr:col>14</xdr:col>
                    <xdr:colOff>19050</xdr:colOff>
                    <xdr:row>43</xdr:row>
                    <xdr:rowOff>0</xdr:rowOff>
                  </from>
                  <to>
                    <xdr:col>19</xdr:col>
                    <xdr:colOff>152400</xdr:colOff>
                    <xdr:row>44</xdr:row>
                    <xdr:rowOff>19050</xdr:rowOff>
                  </to>
                </anchor>
              </controlPr>
            </control>
          </mc:Choice>
        </mc:AlternateContent>
        <mc:AlternateContent xmlns:mc="http://schemas.openxmlformats.org/markup-compatibility/2006">
          <mc:Choice Requires="x14">
            <control shapeId="1217583" r:id="rId6" name="Check Box 47">
              <controlPr defaultSize="0" autoFill="0" autoLine="0" autoPict="0">
                <anchor moveWithCells="1">
                  <from>
                    <xdr:col>3</xdr:col>
                    <xdr:colOff>19050</xdr:colOff>
                    <xdr:row>43</xdr:row>
                    <xdr:rowOff>161925</xdr:rowOff>
                  </from>
                  <to>
                    <xdr:col>7</xdr:col>
                    <xdr:colOff>123825</xdr:colOff>
                    <xdr:row>45</xdr:row>
                    <xdr:rowOff>9525</xdr:rowOff>
                  </to>
                </anchor>
              </controlPr>
            </control>
          </mc:Choice>
        </mc:AlternateContent>
        <mc:AlternateContent xmlns:mc="http://schemas.openxmlformats.org/markup-compatibility/2006">
          <mc:Choice Requires="x14">
            <control shapeId="1217584" r:id="rId7" name="Check Box 48">
              <controlPr defaultSize="0" autoFill="0" autoLine="0" autoPict="0">
                <anchor moveWithCells="1">
                  <from>
                    <xdr:col>8</xdr:col>
                    <xdr:colOff>19050</xdr:colOff>
                    <xdr:row>43</xdr:row>
                    <xdr:rowOff>161925</xdr:rowOff>
                  </from>
                  <to>
                    <xdr:col>13</xdr:col>
                    <xdr:colOff>152400</xdr:colOff>
                    <xdr:row>45</xdr:row>
                    <xdr:rowOff>9525</xdr:rowOff>
                  </to>
                </anchor>
              </controlPr>
            </control>
          </mc:Choice>
        </mc:AlternateContent>
        <mc:AlternateContent xmlns:mc="http://schemas.openxmlformats.org/markup-compatibility/2006">
          <mc:Choice Requires="x14">
            <control shapeId="1217585" r:id="rId8" name="Check Box 49">
              <controlPr defaultSize="0" autoFill="0" autoLine="0" autoPict="0">
                <anchor moveWithCells="1">
                  <from>
                    <xdr:col>14</xdr:col>
                    <xdr:colOff>19050</xdr:colOff>
                    <xdr:row>43</xdr:row>
                    <xdr:rowOff>152400</xdr:rowOff>
                  </from>
                  <to>
                    <xdr:col>18</xdr:col>
                    <xdr:colOff>123825</xdr:colOff>
                    <xdr:row>44</xdr:row>
                    <xdr:rowOff>171450</xdr:rowOff>
                  </to>
                </anchor>
              </controlPr>
            </control>
          </mc:Choice>
        </mc:AlternateContent>
        <mc:AlternateContent xmlns:mc="http://schemas.openxmlformats.org/markup-compatibility/2006">
          <mc:Choice Requires="x14">
            <control shapeId="1217586" r:id="rId9" name="Check Box 50">
              <controlPr defaultSize="0" autoFill="0" autoLine="0" autoPict="0">
                <anchor moveWithCells="1">
                  <from>
                    <xdr:col>8</xdr:col>
                    <xdr:colOff>19050</xdr:colOff>
                    <xdr:row>43</xdr:row>
                    <xdr:rowOff>0</xdr:rowOff>
                  </from>
                  <to>
                    <xdr:col>13</xdr:col>
                    <xdr:colOff>152400</xdr:colOff>
                    <xdr:row>44</xdr:row>
                    <xdr:rowOff>19050</xdr:rowOff>
                  </to>
                </anchor>
              </controlPr>
            </control>
          </mc:Choice>
        </mc:AlternateContent>
        <mc:AlternateContent xmlns:mc="http://schemas.openxmlformats.org/markup-compatibility/2006">
          <mc:Choice Requires="x14">
            <control shapeId="1217587" r:id="rId10" name="Check Box 51">
              <controlPr defaultSize="0" autoFill="0" autoLine="0" autoPict="0">
                <anchor moveWithCells="1">
                  <from>
                    <xdr:col>3</xdr:col>
                    <xdr:colOff>19050</xdr:colOff>
                    <xdr:row>44</xdr:row>
                    <xdr:rowOff>152400</xdr:rowOff>
                  </from>
                  <to>
                    <xdr:col>6</xdr:col>
                    <xdr:colOff>47625</xdr:colOff>
                    <xdr:row>46</xdr:row>
                    <xdr:rowOff>0</xdr:rowOff>
                  </to>
                </anchor>
              </controlPr>
            </control>
          </mc:Choice>
        </mc:AlternateContent>
        <mc:AlternateContent xmlns:mc="http://schemas.openxmlformats.org/markup-compatibility/2006">
          <mc:Choice Requires="x14">
            <control shapeId="1217592" r:id="rId11" name="Check Box 56">
              <controlPr defaultSize="0" autoFill="0" autoLine="0" autoPict="0">
                <anchor moveWithCells="1">
                  <from>
                    <xdr:col>17</xdr:col>
                    <xdr:colOff>38100</xdr:colOff>
                    <xdr:row>19</xdr:row>
                    <xdr:rowOff>0</xdr:rowOff>
                  </from>
                  <to>
                    <xdr:col>20</xdr:col>
                    <xdr:colOff>171450</xdr:colOff>
                    <xdr:row>20</xdr:row>
                    <xdr:rowOff>38100</xdr:rowOff>
                  </to>
                </anchor>
              </controlPr>
            </control>
          </mc:Choice>
        </mc:AlternateContent>
        <mc:AlternateContent xmlns:mc="http://schemas.openxmlformats.org/markup-compatibility/2006">
          <mc:Choice Requires="x14">
            <control shapeId="1217593" r:id="rId12" name="Check Box 57">
              <controlPr defaultSize="0" autoFill="0" autoLine="0" autoPict="0">
                <anchor moveWithCells="1">
                  <from>
                    <xdr:col>21</xdr:col>
                    <xdr:colOff>95250</xdr:colOff>
                    <xdr:row>19</xdr:row>
                    <xdr:rowOff>0</xdr:rowOff>
                  </from>
                  <to>
                    <xdr:col>25</xdr:col>
                    <xdr:colOff>38100</xdr:colOff>
                    <xdr:row>20</xdr:row>
                    <xdr:rowOff>38100</xdr:rowOff>
                  </to>
                </anchor>
              </controlPr>
            </control>
          </mc:Choice>
        </mc:AlternateContent>
        <mc:AlternateContent xmlns:mc="http://schemas.openxmlformats.org/markup-compatibility/2006">
          <mc:Choice Requires="x14">
            <control shapeId="1217594" r:id="rId13" name="Check Box 58">
              <controlPr defaultSize="0" autoFill="0" autoLine="0" autoPict="0">
                <anchor moveWithCells="1">
                  <from>
                    <xdr:col>17</xdr:col>
                    <xdr:colOff>47625</xdr:colOff>
                    <xdr:row>22</xdr:row>
                    <xdr:rowOff>19050</xdr:rowOff>
                  </from>
                  <to>
                    <xdr:col>20</xdr:col>
                    <xdr:colOff>180975</xdr:colOff>
                    <xdr:row>23</xdr:row>
                    <xdr:rowOff>19050</xdr:rowOff>
                  </to>
                </anchor>
              </controlPr>
            </control>
          </mc:Choice>
        </mc:AlternateContent>
        <mc:AlternateContent xmlns:mc="http://schemas.openxmlformats.org/markup-compatibility/2006">
          <mc:Choice Requires="x14">
            <control shapeId="1217595" r:id="rId14" name="Check Box 59">
              <controlPr defaultSize="0" autoFill="0" autoLine="0" autoPict="0">
                <anchor moveWithCells="1">
                  <from>
                    <xdr:col>21</xdr:col>
                    <xdr:colOff>104775</xdr:colOff>
                    <xdr:row>22</xdr:row>
                    <xdr:rowOff>19050</xdr:rowOff>
                  </from>
                  <to>
                    <xdr:col>25</xdr:col>
                    <xdr:colOff>47625</xdr:colOff>
                    <xdr:row>23</xdr:row>
                    <xdr:rowOff>19050</xdr:rowOff>
                  </to>
                </anchor>
              </controlPr>
            </control>
          </mc:Choice>
        </mc:AlternateContent>
        <mc:AlternateContent xmlns:mc="http://schemas.openxmlformats.org/markup-compatibility/2006">
          <mc:Choice Requires="x14">
            <control shapeId="1217596" r:id="rId15" name="Check Box 60">
              <controlPr defaultSize="0" autoFill="0" autoLine="0" autoPict="0">
                <anchor moveWithCells="1">
                  <from>
                    <xdr:col>17</xdr:col>
                    <xdr:colOff>57150</xdr:colOff>
                    <xdr:row>25</xdr:row>
                    <xdr:rowOff>0</xdr:rowOff>
                  </from>
                  <to>
                    <xdr:col>21</xdr:col>
                    <xdr:colOff>9525</xdr:colOff>
                    <xdr:row>26</xdr:row>
                    <xdr:rowOff>38100</xdr:rowOff>
                  </to>
                </anchor>
              </controlPr>
            </control>
          </mc:Choice>
        </mc:AlternateContent>
        <mc:AlternateContent xmlns:mc="http://schemas.openxmlformats.org/markup-compatibility/2006">
          <mc:Choice Requires="x14">
            <control shapeId="1217597" r:id="rId16" name="Check Box 61">
              <controlPr defaultSize="0" autoFill="0" autoLine="0" autoPict="0">
                <anchor moveWithCells="1">
                  <from>
                    <xdr:col>21</xdr:col>
                    <xdr:colOff>123825</xdr:colOff>
                    <xdr:row>25</xdr:row>
                    <xdr:rowOff>0</xdr:rowOff>
                  </from>
                  <to>
                    <xdr:col>25</xdr:col>
                    <xdr:colOff>66675</xdr:colOff>
                    <xdr:row>26</xdr:row>
                    <xdr:rowOff>38100</xdr:rowOff>
                  </to>
                </anchor>
              </controlPr>
            </control>
          </mc:Choice>
        </mc:AlternateContent>
        <mc:AlternateContent xmlns:mc="http://schemas.openxmlformats.org/markup-compatibility/2006">
          <mc:Choice Requires="x14">
            <control shapeId="1217598" r:id="rId17" name="Check Box 62">
              <controlPr defaultSize="0" autoFill="0" autoLine="0" autoPict="0">
                <anchor moveWithCells="1">
                  <from>
                    <xdr:col>17</xdr:col>
                    <xdr:colOff>57150</xdr:colOff>
                    <xdr:row>29</xdr:row>
                    <xdr:rowOff>57150</xdr:rowOff>
                  </from>
                  <to>
                    <xdr:col>21</xdr:col>
                    <xdr:colOff>9525</xdr:colOff>
                    <xdr:row>30</xdr:row>
                    <xdr:rowOff>57150</xdr:rowOff>
                  </to>
                </anchor>
              </controlPr>
            </control>
          </mc:Choice>
        </mc:AlternateContent>
        <mc:AlternateContent xmlns:mc="http://schemas.openxmlformats.org/markup-compatibility/2006">
          <mc:Choice Requires="x14">
            <control shapeId="1217599" r:id="rId18" name="Check Box 63">
              <controlPr defaultSize="0" autoFill="0" autoLine="0" autoPict="0">
                <anchor moveWithCells="1">
                  <from>
                    <xdr:col>21</xdr:col>
                    <xdr:colOff>114300</xdr:colOff>
                    <xdr:row>29</xdr:row>
                    <xdr:rowOff>57150</xdr:rowOff>
                  </from>
                  <to>
                    <xdr:col>25</xdr:col>
                    <xdr:colOff>57150</xdr:colOff>
                    <xdr:row>30</xdr:row>
                    <xdr:rowOff>57150</xdr:rowOff>
                  </to>
                </anchor>
              </controlPr>
            </control>
          </mc:Choice>
        </mc:AlternateContent>
        <mc:AlternateContent xmlns:mc="http://schemas.openxmlformats.org/markup-compatibility/2006">
          <mc:Choice Requires="x14">
            <control shapeId="1217600" r:id="rId19" name="Check Box 64">
              <controlPr defaultSize="0" autoFill="0" autoLine="0" autoPict="0">
                <anchor moveWithCells="1">
                  <from>
                    <xdr:col>18</xdr:col>
                    <xdr:colOff>0</xdr:colOff>
                    <xdr:row>36</xdr:row>
                    <xdr:rowOff>0</xdr:rowOff>
                  </from>
                  <to>
                    <xdr:col>21</xdr:col>
                    <xdr:colOff>123825</xdr:colOff>
                    <xdr:row>37</xdr:row>
                    <xdr:rowOff>0</xdr:rowOff>
                  </to>
                </anchor>
              </controlPr>
            </control>
          </mc:Choice>
        </mc:AlternateContent>
        <mc:AlternateContent xmlns:mc="http://schemas.openxmlformats.org/markup-compatibility/2006">
          <mc:Choice Requires="x14">
            <control shapeId="1217601" r:id="rId20" name="Check Box 65">
              <controlPr defaultSize="0" autoFill="0" autoLine="0" autoPict="0">
                <anchor moveWithCells="1">
                  <from>
                    <xdr:col>22</xdr:col>
                    <xdr:colOff>47625</xdr:colOff>
                    <xdr:row>36</xdr:row>
                    <xdr:rowOff>0</xdr:rowOff>
                  </from>
                  <to>
                    <xdr:col>25</xdr:col>
                    <xdr:colOff>161925</xdr:colOff>
                    <xdr:row>37</xdr:row>
                    <xdr:rowOff>0</xdr:rowOff>
                  </to>
                </anchor>
              </controlPr>
            </control>
          </mc:Choice>
        </mc:AlternateContent>
        <mc:AlternateContent xmlns:mc="http://schemas.openxmlformats.org/markup-compatibility/2006">
          <mc:Choice Requires="x14">
            <control shapeId="1217602" r:id="rId21" name="Check Box 66">
              <controlPr defaultSize="0" autoFill="0" autoLine="0" autoPict="0">
                <anchor moveWithCells="1">
                  <from>
                    <xdr:col>18</xdr:col>
                    <xdr:colOff>0</xdr:colOff>
                    <xdr:row>41</xdr:row>
                    <xdr:rowOff>0</xdr:rowOff>
                  </from>
                  <to>
                    <xdr:col>21</xdr:col>
                    <xdr:colOff>123825</xdr:colOff>
                    <xdr:row>42</xdr:row>
                    <xdr:rowOff>0</xdr:rowOff>
                  </to>
                </anchor>
              </controlPr>
            </control>
          </mc:Choice>
        </mc:AlternateContent>
        <mc:AlternateContent xmlns:mc="http://schemas.openxmlformats.org/markup-compatibility/2006">
          <mc:Choice Requires="x14">
            <control shapeId="1217603" r:id="rId22" name="Check Box 67">
              <controlPr defaultSize="0" autoFill="0" autoLine="0" autoPict="0">
                <anchor moveWithCells="1">
                  <from>
                    <xdr:col>22</xdr:col>
                    <xdr:colOff>47625</xdr:colOff>
                    <xdr:row>41</xdr:row>
                    <xdr:rowOff>0</xdr:rowOff>
                  </from>
                  <to>
                    <xdr:col>25</xdr:col>
                    <xdr:colOff>161925</xdr:colOff>
                    <xdr:row>42</xdr:row>
                    <xdr:rowOff>0</xdr:rowOff>
                  </to>
                </anchor>
              </controlPr>
            </control>
          </mc:Choice>
        </mc:AlternateContent>
        <mc:AlternateContent xmlns:mc="http://schemas.openxmlformats.org/markup-compatibility/2006">
          <mc:Choice Requires="x14">
            <control shapeId="1217604" r:id="rId23" name="Check Box 68">
              <controlPr defaultSize="0" autoFill="0" autoLine="0" autoPict="0">
                <anchor moveWithCells="1">
                  <from>
                    <xdr:col>18</xdr:col>
                    <xdr:colOff>76200</xdr:colOff>
                    <xdr:row>47</xdr:row>
                    <xdr:rowOff>123825</xdr:rowOff>
                  </from>
                  <to>
                    <xdr:col>21</xdr:col>
                    <xdr:colOff>133350</xdr:colOff>
                    <xdr:row>49</xdr:row>
                    <xdr:rowOff>19050</xdr:rowOff>
                  </to>
                </anchor>
              </controlPr>
            </control>
          </mc:Choice>
        </mc:AlternateContent>
        <mc:AlternateContent xmlns:mc="http://schemas.openxmlformats.org/markup-compatibility/2006">
          <mc:Choice Requires="x14">
            <control shapeId="1217605" r:id="rId24" name="Check Box 69">
              <controlPr defaultSize="0" autoFill="0" autoLine="0" autoPict="0">
                <anchor moveWithCells="1">
                  <from>
                    <xdr:col>22</xdr:col>
                    <xdr:colOff>47625</xdr:colOff>
                    <xdr:row>47</xdr:row>
                    <xdr:rowOff>123825</xdr:rowOff>
                  </from>
                  <to>
                    <xdr:col>25</xdr:col>
                    <xdr:colOff>95250</xdr:colOff>
                    <xdr:row>49</xdr:row>
                    <xdr:rowOff>19050</xdr:rowOff>
                  </to>
                </anchor>
              </controlPr>
            </control>
          </mc:Choice>
        </mc:AlternateContent>
        <mc:AlternateContent xmlns:mc="http://schemas.openxmlformats.org/markup-compatibility/2006">
          <mc:Choice Requires="x14">
            <control shapeId="1217610" r:id="rId25" name="Check Box 74">
              <controlPr defaultSize="0" autoFill="0" autoLine="0" autoPict="0">
                <anchor moveWithCells="1">
                  <from>
                    <xdr:col>2</xdr:col>
                    <xdr:colOff>152400</xdr:colOff>
                    <xdr:row>64</xdr:row>
                    <xdr:rowOff>0</xdr:rowOff>
                  </from>
                  <to>
                    <xdr:col>6</xdr:col>
                    <xdr:colOff>161925</xdr:colOff>
                    <xdr:row>65</xdr:row>
                    <xdr:rowOff>0</xdr:rowOff>
                  </to>
                </anchor>
              </controlPr>
            </control>
          </mc:Choice>
        </mc:AlternateContent>
        <mc:AlternateContent xmlns:mc="http://schemas.openxmlformats.org/markup-compatibility/2006">
          <mc:Choice Requires="x14">
            <control shapeId="1217611" r:id="rId26" name="Check Box 75">
              <controlPr defaultSize="0" autoFill="0" autoLine="0" autoPict="0">
                <anchor moveWithCells="1">
                  <from>
                    <xdr:col>7</xdr:col>
                    <xdr:colOff>76200</xdr:colOff>
                    <xdr:row>64</xdr:row>
                    <xdr:rowOff>19050</xdr:rowOff>
                  </from>
                  <to>
                    <xdr:col>11</xdr:col>
                    <xdr:colOff>28575</xdr:colOff>
                    <xdr:row>64</xdr:row>
                    <xdr:rowOff>152400</xdr:rowOff>
                  </to>
                </anchor>
              </controlPr>
            </control>
          </mc:Choice>
        </mc:AlternateContent>
        <mc:AlternateContent xmlns:mc="http://schemas.openxmlformats.org/markup-compatibility/2006">
          <mc:Choice Requires="x14">
            <control shapeId="1217612" r:id="rId27" name="Check Box 76">
              <controlPr defaultSize="0" autoFill="0" autoLine="0" autoPict="0">
                <anchor moveWithCells="1">
                  <from>
                    <xdr:col>11</xdr:col>
                    <xdr:colOff>104775</xdr:colOff>
                    <xdr:row>64</xdr:row>
                    <xdr:rowOff>0</xdr:rowOff>
                  </from>
                  <to>
                    <xdr:col>18</xdr:col>
                    <xdr:colOff>95250</xdr:colOff>
                    <xdr:row>65</xdr:row>
                    <xdr:rowOff>0</xdr:rowOff>
                  </to>
                </anchor>
              </controlPr>
            </control>
          </mc:Choice>
        </mc:AlternateContent>
        <mc:AlternateContent xmlns:mc="http://schemas.openxmlformats.org/markup-compatibility/2006">
          <mc:Choice Requires="x14">
            <control shapeId="1217613" r:id="rId28" name="Check Box 77">
              <controlPr defaultSize="0" autoFill="0" autoLine="0" autoPict="0">
                <anchor moveWithCells="1">
                  <from>
                    <xdr:col>17</xdr:col>
                    <xdr:colOff>171450</xdr:colOff>
                    <xdr:row>64</xdr:row>
                    <xdr:rowOff>9525</xdr:rowOff>
                  </from>
                  <to>
                    <xdr:col>21</xdr:col>
                    <xdr:colOff>123825</xdr:colOff>
                    <xdr:row>64</xdr:row>
                    <xdr:rowOff>152400</xdr:rowOff>
                  </to>
                </anchor>
              </controlPr>
            </control>
          </mc:Choice>
        </mc:AlternateContent>
        <mc:AlternateContent xmlns:mc="http://schemas.openxmlformats.org/markup-compatibility/2006">
          <mc:Choice Requires="x14">
            <control shapeId="1217617" r:id="rId29" name="Check Box 81">
              <controlPr defaultSize="0" autoFill="0" autoLine="0" autoPict="0">
                <anchor moveWithCells="1">
                  <from>
                    <xdr:col>8</xdr:col>
                    <xdr:colOff>104775</xdr:colOff>
                    <xdr:row>14</xdr:row>
                    <xdr:rowOff>0</xdr:rowOff>
                  </from>
                  <to>
                    <xdr:col>13</xdr:col>
                    <xdr:colOff>28575</xdr:colOff>
                    <xdr:row>15</xdr:row>
                    <xdr:rowOff>38100</xdr:rowOff>
                  </to>
                </anchor>
              </controlPr>
            </control>
          </mc:Choice>
        </mc:AlternateContent>
        <mc:AlternateContent xmlns:mc="http://schemas.openxmlformats.org/markup-compatibility/2006">
          <mc:Choice Requires="x14">
            <control shapeId="1217618" r:id="rId30" name="Check Box 82">
              <controlPr defaultSize="0" autoFill="0" autoLine="0" autoPict="0">
                <anchor moveWithCells="1">
                  <from>
                    <xdr:col>13</xdr:col>
                    <xdr:colOff>19050</xdr:colOff>
                    <xdr:row>14</xdr:row>
                    <xdr:rowOff>0</xdr:rowOff>
                  </from>
                  <to>
                    <xdr:col>17</xdr:col>
                    <xdr:colOff>123825</xdr:colOff>
                    <xdr:row>15</xdr:row>
                    <xdr:rowOff>38100</xdr:rowOff>
                  </to>
                </anchor>
              </controlPr>
            </control>
          </mc:Choice>
        </mc:AlternateContent>
        <mc:AlternateContent xmlns:mc="http://schemas.openxmlformats.org/markup-compatibility/2006">
          <mc:Choice Requires="x14">
            <control shapeId="1217619" r:id="rId31" name="Check Box 83">
              <controlPr defaultSize="0" autoFill="0" autoLine="0" autoPict="0">
                <anchor moveWithCells="1">
                  <from>
                    <xdr:col>17</xdr:col>
                    <xdr:colOff>28575</xdr:colOff>
                    <xdr:row>12</xdr:row>
                    <xdr:rowOff>142875</xdr:rowOff>
                  </from>
                  <to>
                    <xdr:col>20</xdr:col>
                    <xdr:colOff>161925</xdr:colOff>
                    <xdr:row>14</xdr:row>
                    <xdr:rowOff>9525</xdr:rowOff>
                  </to>
                </anchor>
              </controlPr>
            </control>
          </mc:Choice>
        </mc:AlternateContent>
        <mc:AlternateContent xmlns:mc="http://schemas.openxmlformats.org/markup-compatibility/2006">
          <mc:Choice Requires="x14">
            <control shapeId="1217620" r:id="rId32" name="Check Box 84">
              <controlPr defaultSize="0" autoFill="0" autoLine="0" autoPict="0">
                <anchor moveWithCells="1">
                  <from>
                    <xdr:col>21</xdr:col>
                    <xdr:colOff>85725</xdr:colOff>
                    <xdr:row>12</xdr:row>
                    <xdr:rowOff>142875</xdr:rowOff>
                  </from>
                  <to>
                    <xdr:col>25</xdr:col>
                    <xdr:colOff>28575</xdr:colOff>
                    <xdr:row>14</xdr:row>
                    <xdr:rowOff>9525</xdr:rowOff>
                  </to>
                </anchor>
              </controlPr>
            </control>
          </mc:Choice>
        </mc:AlternateContent>
        <mc:AlternateContent xmlns:mc="http://schemas.openxmlformats.org/markup-compatibility/2006">
          <mc:Choice Requires="x14">
            <control shapeId="1217621" r:id="rId33" name="Check Box 85">
              <controlPr defaultSize="0" autoFill="0" autoLine="0" autoPict="0">
                <anchor moveWithCells="1">
                  <from>
                    <xdr:col>17</xdr:col>
                    <xdr:colOff>38100</xdr:colOff>
                    <xdr:row>15</xdr:row>
                    <xdr:rowOff>95250</xdr:rowOff>
                  </from>
                  <to>
                    <xdr:col>20</xdr:col>
                    <xdr:colOff>161925</xdr:colOff>
                    <xdr:row>17</xdr:row>
                    <xdr:rowOff>133350</xdr:rowOff>
                  </to>
                </anchor>
              </controlPr>
            </control>
          </mc:Choice>
        </mc:AlternateContent>
        <mc:AlternateContent xmlns:mc="http://schemas.openxmlformats.org/markup-compatibility/2006">
          <mc:Choice Requires="x14">
            <control shapeId="1217622" r:id="rId34" name="Check Box 86">
              <controlPr defaultSize="0" autoFill="0" autoLine="0" autoPict="0">
                <anchor moveWithCells="1">
                  <from>
                    <xdr:col>21</xdr:col>
                    <xdr:colOff>85725</xdr:colOff>
                    <xdr:row>15</xdr:row>
                    <xdr:rowOff>95250</xdr:rowOff>
                  </from>
                  <to>
                    <xdr:col>25</xdr:col>
                    <xdr:colOff>9525</xdr:colOff>
                    <xdr:row>17</xdr:row>
                    <xdr:rowOff>133350</xdr:rowOff>
                  </to>
                </anchor>
              </controlPr>
            </control>
          </mc:Choice>
        </mc:AlternateContent>
        <mc:AlternateContent xmlns:mc="http://schemas.openxmlformats.org/markup-compatibility/2006">
          <mc:Choice Requires="x14">
            <control shapeId="1217623" r:id="rId35" name="Check Box 87">
              <controlPr defaultSize="0" autoFill="0" autoLine="0" autoPict="0">
                <anchor moveWithCells="1">
                  <from>
                    <xdr:col>15</xdr:col>
                    <xdr:colOff>152400</xdr:colOff>
                    <xdr:row>5</xdr:row>
                    <xdr:rowOff>0</xdr:rowOff>
                  </from>
                  <to>
                    <xdr:col>20</xdr:col>
                    <xdr:colOff>85725</xdr:colOff>
                    <xdr:row>6</xdr:row>
                    <xdr:rowOff>0</xdr:rowOff>
                  </to>
                </anchor>
              </controlPr>
            </control>
          </mc:Choice>
        </mc:AlternateContent>
        <mc:AlternateContent xmlns:mc="http://schemas.openxmlformats.org/markup-compatibility/2006">
          <mc:Choice Requires="x14">
            <control shapeId="1217624" r:id="rId36" name="Check Box 88">
              <controlPr defaultSize="0" autoFill="0" autoLine="0" autoPict="0">
                <anchor moveWithCells="1">
                  <from>
                    <xdr:col>21</xdr:col>
                    <xdr:colOff>38100</xdr:colOff>
                    <xdr:row>5</xdr:row>
                    <xdr:rowOff>0</xdr:rowOff>
                  </from>
                  <to>
                    <xdr:col>25</xdr:col>
                    <xdr:colOff>152400</xdr:colOff>
                    <xdr:row>6</xdr:row>
                    <xdr:rowOff>0</xdr:rowOff>
                  </to>
                </anchor>
              </controlPr>
            </control>
          </mc:Choice>
        </mc:AlternateContent>
        <mc:AlternateContent xmlns:mc="http://schemas.openxmlformats.org/markup-compatibility/2006">
          <mc:Choice Requires="x14">
            <control shapeId="1217625" r:id="rId37" name="Check Box 89">
              <controlPr defaultSize="0" autoFill="0" autoLine="0" autoPict="0">
                <anchor moveWithCells="1">
                  <from>
                    <xdr:col>18</xdr:col>
                    <xdr:colOff>66675</xdr:colOff>
                    <xdr:row>49</xdr:row>
                    <xdr:rowOff>28575</xdr:rowOff>
                  </from>
                  <to>
                    <xdr:col>21</xdr:col>
                    <xdr:colOff>123825</xdr:colOff>
                    <xdr:row>50</xdr:row>
                    <xdr:rowOff>104775</xdr:rowOff>
                  </to>
                </anchor>
              </controlPr>
            </control>
          </mc:Choice>
        </mc:AlternateContent>
        <mc:AlternateContent xmlns:mc="http://schemas.openxmlformats.org/markup-compatibility/2006">
          <mc:Choice Requires="x14">
            <control shapeId="1217626" r:id="rId38" name="Check Box 90">
              <controlPr defaultSize="0" autoFill="0" autoLine="0" autoPict="0">
                <anchor moveWithCells="1">
                  <from>
                    <xdr:col>22</xdr:col>
                    <xdr:colOff>38100</xdr:colOff>
                    <xdr:row>49</xdr:row>
                    <xdr:rowOff>28575</xdr:rowOff>
                  </from>
                  <to>
                    <xdr:col>25</xdr:col>
                    <xdr:colOff>85725</xdr:colOff>
                    <xdr:row>50</xdr:row>
                    <xdr:rowOff>104775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F0"/>
  </sheetPr>
  <dimension ref="A1:BY73"/>
  <sheetViews>
    <sheetView showGridLines="0" view="pageBreakPreview" zoomScaleNormal="100" zoomScaleSheetLayoutView="100" workbookViewId="0">
      <selection activeCell="A3" sqref="A3:Z3"/>
    </sheetView>
  </sheetViews>
  <sheetFormatPr defaultColWidth="8" defaultRowHeight="12"/>
  <cols>
    <col min="1" max="1" width="1.875" style="37" customWidth="1"/>
    <col min="2" max="12" width="2.375" style="37" customWidth="1"/>
    <col min="13" max="13" width="2.375" style="405" customWidth="1"/>
    <col min="14" max="18" width="2.375" style="37" customWidth="1"/>
    <col min="19" max="19" width="2.375" style="89" customWidth="1"/>
    <col min="20" max="25" width="2.375" style="37" customWidth="1"/>
    <col min="26" max="26" width="12.875" style="37" customWidth="1"/>
    <col min="27" max="27" width="2.375" style="37" customWidth="1"/>
    <col min="28" max="28" width="2" style="37" customWidth="1"/>
    <col min="29" max="35" width="2.375" style="37" customWidth="1"/>
    <col min="36" max="36" width="1.5" style="37" customWidth="1"/>
    <col min="37" max="40" width="2.375" style="37" customWidth="1"/>
    <col min="41" max="41" width="1.375" style="37" customWidth="1"/>
    <col min="42" max="102" width="2.375" style="37" customWidth="1"/>
    <col min="103" max="16384" width="8" style="37"/>
  </cols>
  <sheetData>
    <row r="1" spans="1:77" ht="14.1" customHeight="1">
      <c r="A1" s="3093" t="s">
        <v>871</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676"/>
      <c r="AQ1" s="3721" t="s">
        <v>1732</v>
      </c>
      <c r="AR1" s="3721"/>
      <c r="AS1" s="3721"/>
      <c r="AT1" s="3721"/>
      <c r="AU1" s="3721"/>
    </row>
    <row r="2" spans="1:77" ht="5.0999999999999996" customHeight="1" thickBot="1">
      <c r="A2" s="75"/>
      <c r="B2" s="75"/>
      <c r="C2" s="75"/>
      <c r="D2" s="75"/>
      <c r="E2" s="75"/>
      <c r="F2" s="75"/>
      <c r="G2" s="75"/>
      <c r="H2" s="75"/>
      <c r="I2" s="75"/>
      <c r="J2" s="75"/>
      <c r="K2" s="75"/>
      <c r="L2" s="75"/>
      <c r="M2" s="756"/>
      <c r="N2" s="75"/>
      <c r="O2" s="75"/>
      <c r="P2" s="75"/>
      <c r="Q2" s="75"/>
      <c r="R2" s="75"/>
      <c r="S2" s="150"/>
      <c r="T2" s="75"/>
      <c r="U2" s="75"/>
      <c r="V2" s="75"/>
      <c r="W2" s="75"/>
      <c r="X2" s="75"/>
      <c r="Y2" s="75"/>
      <c r="Z2" s="75"/>
      <c r="AA2" s="75"/>
      <c r="AB2" s="75"/>
      <c r="AC2" s="75"/>
      <c r="AD2" s="75"/>
      <c r="AE2" s="75"/>
      <c r="AF2" s="75"/>
      <c r="AG2" s="75"/>
      <c r="AH2" s="75"/>
      <c r="AI2" s="75"/>
      <c r="AJ2" s="75"/>
      <c r="AK2" s="75"/>
      <c r="AL2" s="75"/>
      <c r="AM2" s="75"/>
      <c r="AN2" s="75"/>
      <c r="AO2" s="75"/>
    </row>
    <row r="3" spans="1:77" ht="14.1" customHeight="1">
      <c r="A3" s="5053" t="s">
        <v>311</v>
      </c>
      <c r="B3" s="5054"/>
      <c r="C3" s="5054"/>
      <c r="D3" s="5054"/>
      <c r="E3" s="5054"/>
      <c r="F3" s="5054"/>
      <c r="G3" s="5054"/>
      <c r="H3" s="5054"/>
      <c r="I3" s="5054"/>
      <c r="J3" s="5054"/>
      <c r="K3" s="5054"/>
      <c r="L3" s="5054"/>
      <c r="M3" s="5054"/>
      <c r="N3" s="5054"/>
      <c r="O3" s="5054"/>
      <c r="P3" s="5054"/>
      <c r="Q3" s="5054"/>
      <c r="R3" s="5054"/>
      <c r="S3" s="5054"/>
      <c r="T3" s="5054"/>
      <c r="U3" s="5054"/>
      <c r="V3" s="5054"/>
      <c r="W3" s="5054"/>
      <c r="X3" s="5054"/>
      <c r="Y3" s="5054"/>
      <c r="Z3" s="5054"/>
      <c r="AA3" s="5054" t="s">
        <v>161</v>
      </c>
      <c r="AB3" s="5054"/>
      <c r="AC3" s="5054"/>
      <c r="AD3" s="5054"/>
      <c r="AE3" s="5054"/>
      <c r="AF3" s="5054"/>
      <c r="AG3" s="5054"/>
      <c r="AH3" s="5054"/>
      <c r="AI3" s="5054"/>
      <c r="AJ3" s="5054"/>
      <c r="AK3" s="5054"/>
      <c r="AL3" s="3332"/>
      <c r="AM3" s="3332"/>
      <c r="AN3" s="3332"/>
      <c r="AO3" s="5021"/>
      <c r="AP3" s="130"/>
      <c r="AQ3" s="203"/>
    </row>
    <row r="4" spans="1:77" ht="14.1" customHeight="1">
      <c r="A4" s="42"/>
      <c r="B4" s="189"/>
      <c r="C4" s="189"/>
      <c r="D4" s="189"/>
      <c r="E4" s="189"/>
      <c r="F4" s="189"/>
      <c r="G4" s="189"/>
      <c r="H4" s="189"/>
      <c r="I4" s="189"/>
      <c r="J4" s="189"/>
      <c r="K4" s="189"/>
      <c r="L4" s="189"/>
      <c r="M4" s="189"/>
      <c r="N4" s="189"/>
      <c r="O4" s="189"/>
      <c r="P4" s="189"/>
      <c r="Q4" s="189"/>
      <c r="R4" s="189"/>
      <c r="S4" s="189"/>
      <c r="T4" s="189"/>
      <c r="U4" s="189"/>
      <c r="V4" s="189"/>
      <c r="W4" s="189"/>
      <c r="X4" s="189"/>
      <c r="AA4" s="649"/>
      <c r="AB4" s="674"/>
      <c r="AC4" s="55"/>
      <c r="AD4" s="674"/>
      <c r="AE4" s="674"/>
      <c r="AF4" s="674"/>
      <c r="AG4" s="674"/>
      <c r="AH4" s="674"/>
      <c r="AI4" s="674"/>
      <c r="AJ4" s="674"/>
      <c r="AK4" s="674"/>
      <c r="AL4" s="674"/>
      <c r="AM4" s="674"/>
      <c r="AN4" s="674"/>
      <c r="AO4" s="675"/>
      <c r="AP4" s="130"/>
      <c r="AQ4" s="203"/>
    </row>
    <row r="5" spans="1:77" ht="14.1" customHeight="1">
      <c r="A5" s="39" t="s">
        <v>1276</v>
      </c>
      <c r="B5" s="130"/>
      <c r="C5" s="130"/>
      <c r="D5" s="130"/>
      <c r="E5" s="130"/>
      <c r="F5" s="130"/>
      <c r="G5" s="130"/>
      <c r="H5" s="130"/>
      <c r="I5" s="130"/>
      <c r="J5" s="130"/>
      <c r="K5" s="130"/>
      <c r="L5" s="130"/>
      <c r="M5" s="130"/>
      <c r="N5" s="130"/>
      <c r="O5" s="130"/>
      <c r="P5" s="130"/>
      <c r="Q5" s="130"/>
      <c r="R5" s="130"/>
      <c r="S5" s="131"/>
      <c r="T5" s="130"/>
      <c r="U5" s="130"/>
      <c r="V5" s="130"/>
      <c r="W5" s="130"/>
      <c r="X5" s="130"/>
      <c r="Y5" s="130"/>
      <c r="Z5" s="130"/>
      <c r="AA5" s="133"/>
      <c r="AB5" s="130"/>
      <c r="AC5" s="130"/>
      <c r="AD5" s="130"/>
      <c r="AE5" s="130"/>
      <c r="AF5" s="130"/>
      <c r="AG5" s="130"/>
      <c r="AH5" s="130"/>
      <c r="AI5" s="130"/>
      <c r="AJ5" s="130"/>
      <c r="AK5" s="130"/>
      <c r="AL5" s="130"/>
      <c r="AM5" s="130"/>
      <c r="AN5" s="130"/>
      <c r="AO5" s="134"/>
      <c r="AP5" s="674"/>
      <c r="AQ5" s="37" t="s">
        <v>302</v>
      </c>
      <c r="AR5" s="668"/>
      <c r="BA5" s="668"/>
      <c r="BB5" s="668"/>
      <c r="BC5" s="668"/>
      <c r="BD5" s="668"/>
      <c r="BE5" s="668"/>
      <c r="BF5" s="668"/>
      <c r="BG5" s="668"/>
      <c r="BH5" s="668"/>
      <c r="BI5" s="668"/>
      <c r="BJ5" s="668"/>
      <c r="BK5" s="668"/>
      <c r="BL5" s="668"/>
      <c r="BM5" s="668"/>
      <c r="BN5" s="668"/>
      <c r="BO5" s="668"/>
      <c r="BP5" s="668"/>
      <c r="BQ5" s="668"/>
      <c r="BR5" s="668"/>
      <c r="BS5" s="668"/>
      <c r="BT5" s="668"/>
    </row>
    <row r="6" spans="1:77" ht="14.1" customHeight="1">
      <c r="A6" s="39"/>
      <c r="B6" s="130"/>
      <c r="C6" s="130"/>
      <c r="D6" s="130"/>
      <c r="E6" s="130"/>
      <c r="F6" s="130"/>
      <c r="G6" s="130"/>
      <c r="H6" s="130"/>
      <c r="I6" s="130"/>
      <c r="J6" s="130"/>
      <c r="K6" s="130"/>
      <c r="L6" s="130"/>
      <c r="M6" s="130"/>
      <c r="N6" s="130"/>
      <c r="O6" s="130"/>
      <c r="P6" s="130"/>
      <c r="Q6" s="130"/>
      <c r="R6" s="130"/>
      <c r="S6" s="131"/>
      <c r="T6" s="130"/>
      <c r="U6" s="130"/>
      <c r="V6" s="130"/>
      <c r="W6" s="130"/>
      <c r="X6" s="130"/>
      <c r="Y6" s="130"/>
      <c r="Z6" s="130"/>
      <c r="AA6" s="923" t="s">
        <v>1427</v>
      </c>
      <c r="AB6" s="130"/>
      <c r="AC6" s="130"/>
      <c r="AD6" s="130"/>
      <c r="AE6" s="130"/>
      <c r="AF6" s="130"/>
      <c r="AG6" s="130"/>
      <c r="AH6" s="130"/>
      <c r="AI6" s="130"/>
      <c r="AJ6" s="130"/>
      <c r="AK6" s="130"/>
      <c r="AL6" s="130"/>
      <c r="AM6" s="130"/>
      <c r="AN6" s="130"/>
      <c r="AO6" s="134"/>
      <c r="AP6" s="674"/>
      <c r="AQ6" s="83"/>
      <c r="AR6" s="84"/>
      <c r="AS6" s="84"/>
      <c r="AT6" s="84"/>
      <c r="AU6" s="84"/>
      <c r="AV6" s="84"/>
      <c r="AW6" s="84"/>
      <c r="AX6" s="84"/>
      <c r="AY6" s="84"/>
      <c r="AZ6" s="84"/>
      <c r="BA6" s="84"/>
      <c r="BB6" s="84"/>
      <c r="BC6" s="84"/>
      <c r="BD6" s="84"/>
      <c r="BE6" s="84"/>
      <c r="BF6" s="84"/>
      <c r="BG6" s="84"/>
      <c r="BH6" s="84"/>
      <c r="BI6" s="84"/>
      <c r="BJ6" s="84"/>
      <c r="BK6" s="84"/>
      <c r="BL6" s="84"/>
      <c r="BM6" s="84"/>
      <c r="BN6" s="84"/>
      <c r="BO6" s="84"/>
      <c r="BP6" s="84"/>
      <c r="BQ6" s="84"/>
      <c r="BR6" s="84"/>
      <c r="BS6" s="84"/>
      <c r="BT6" s="84"/>
      <c r="BU6" s="84"/>
      <c r="BV6" s="84"/>
      <c r="BW6" s="84"/>
      <c r="BX6" s="84"/>
      <c r="BY6" s="85"/>
    </row>
    <row r="7" spans="1:77" ht="14.1" customHeight="1">
      <c r="A7" s="39"/>
      <c r="B7" s="927" t="s">
        <v>339</v>
      </c>
      <c r="C7" s="130"/>
      <c r="D7" s="130"/>
      <c r="E7" s="130"/>
      <c r="F7" s="130"/>
      <c r="G7" s="130"/>
      <c r="H7" s="130"/>
      <c r="I7" s="130"/>
      <c r="J7" s="130"/>
      <c r="K7" s="130"/>
      <c r="L7" s="130"/>
      <c r="M7" s="130"/>
      <c r="N7" s="130"/>
      <c r="O7" s="130"/>
      <c r="P7" s="130"/>
      <c r="Q7" s="130"/>
      <c r="R7" s="130"/>
      <c r="S7" s="131"/>
      <c r="T7" s="130"/>
      <c r="U7" s="130"/>
      <c r="V7" s="130"/>
      <c r="W7" s="130"/>
      <c r="X7" s="130"/>
      <c r="Y7" s="130"/>
      <c r="Z7" s="130"/>
      <c r="AA7" s="96" t="s">
        <v>15</v>
      </c>
      <c r="AB7" s="5165" t="s">
        <v>47</v>
      </c>
      <c r="AC7" s="5166"/>
      <c r="AD7" s="5166"/>
      <c r="AE7" s="5166"/>
      <c r="AF7" s="5166"/>
      <c r="AG7" s="5166"/>
      <c r="AH7" s="5166"/>
      <c r="AI7" s="5166"/>
      <c r="AJ7" s="5166"/>
      <c r="AK7" s="5166"/>
      <c r="AL7" s="5166"/>
      <c r="AM7" s="5166"/>
      <c r="AN7" s="5166"/>
      <c r="AO7" s="5167"/>
      <c r="AP7" s="674"/>
      <c r="AQ7" s="202" t="s">
        <v>15</v>
      </c>
      <c r="AR7" s="203" t="s">
        <v>280</v>
      </c>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87"/>
    </row>
    <row r="8" spans="1:77" ht="14.1" customHeight="1">
      <c r="A8" s="39"/>
      <c r="B8" s="927"/>
      <c r="C8" s="130"/>
      <c r="D8" s="130"/>
      <c r="E8" s="130"/>
      <c r="F8" s="130"/>
      <c r="G8" s="130"/>
      <c r="H8" s="130"/>
      <c r="I8" s="130"/>
      <c r="J8" s="130"/>
      <c r="K8" s="130"/>
      <c r="L8" s="130"/>
      <c r="M8" s="130"/>
      <c r="N8" s="130"/>
      <c r="O8" s="130"/>
      <c r="P8" s="130"/>
      <c r="Q8" s="130"/>
      <c r="R8" s="130"/>
      <c r="S8" s="131"/>
      <c r="T8" s="130"/>
      <c r="U8" s="130"/>
      <c r="V8" s="130"/>
      <c r="W8" s="130"/>
      <c r="X8" s="130"/>
      <c r="Y8" s="130"/>
      <c r="Z8" s="130"/>
      <c r="AA8" s="717"/>
      <c r="AB8" s="3282" t="s">
        <v>48</v>
      </c>
      <c r="AC8" s="3282"/>
      <c r="AD8" s="3282"/>
      <c r="AE8" s="3282"/>
      <c r="AF8" s="3282"/>
      <c r="AG8" s="3282"/>
      <c r="AH8" s="3282"/>
      <c r="AI8" s="3282"/>
      <c r="AJ8" s="3282"/>
      <c r="AK8" s="3282"/>
      <c r="AL8" s="3282"/>
      <c r="AM8" s="3282"/>
      <c r="AN8" s="3282"/>
      <c r="AO8" s="5169"/>
      <c r="AP8" s="674"/>
      <c r="AQ8" s="202"/>
      <c r="AR8" s="4588" t="s">
        <v>597</v>
      </c>
      <c r="AS8" s="4588"/>
      <c r="AT8" s="4588"/>
      <c r="AU8" s="4588"/>
      <c r="AV8" s="4588"/>
      <c r="AW8" s="4588"/>
      <c r="AX8" s="4588"/>
      <c r="AY8" s="4588"/>
      <c r="AZ8" s="4588"/>
      <c r="BA8" s="4588"/>
      <c r="BB8" s="4588"/>
      <c r="BC8" s="4588"/>
      <c r="BD8" s="4588"/>
      <c r="BE8" s="4588"/>
      <c r="BF8" s="4588"/>
      <c r="BG8" s="4588"/>
      <c r="BH8" s="4588"/>
      <c r="BI8" s="4588"/>
      <c r="BJ8" s="4588"/>
      <c r="BK8" s="4588"/>
      <c r="BL8" s="4588"/>
      <c r="BM8" s="4588"/>
      <c r="BN8" s="4588"/>
      <c r="BO8" s="4588"/>
      <c r="BP8" s="4588"/>
      <c r="BQ8" s="4588"/>
      <c r="BR8" s="4588"/>
      <c r="BS8" s="4588"/>
      <c r="BT8" s="4588"/>
      <c r="BU8" s="4588"/>
      <c r="BV8" s="4588"/>
      <c r="BW8" s="4588"/>
      <c r="BX8" s="4588"/>
      <c r="BY8" s="87"/>
    </row>
    <row r="9" spans="1:77" ht="14.1" customHeight="1">
      <c r="A9" s="39"/>
      <c r="B9" s="130"/>
      <c r="C9" s="196" t="s">
        <v>338</v>
      </c>
      <c r="D9" s="130"/>
      <c r="E9" s="130"/>
      <c r="F9" s="130"/>
      <c r="G9" s="130"/>
      <c r="H9" s="130"/>
      <c r="I9" s="130"/>
      <c r="J9" s="130"/>
      <c r="K9" s="130"/>
      <c r="L9" s="130"/>
      <c r="M9" s="130"/>
      <c r="N9" s="130"/>
      <c r="O9" s="130"/>
      <c r="P9" s="130"/>
      <c r="Q9" s="130"/>
      <c r="R9" s="130"/>
      <c r="S9" s="131"/>
      <c r="T9" s="130"/>
      <c r="U9" s="130"/>
      <c r="V9" s="130"/>
      <c r="W9" s="130"/>
      <c r="X9" s="130"/>
      <c r="Y9" s="130"/>
      <c r="Z9" s="130"/>
      <c r="AA9" s="717"/>
      <c r="AB9" s="3282"/>
      <c r="AC9" s="3282"/>
      <c r="AD9" s="3282"/>
      <c r="AE9" s="3282"/>
      <c r="AF9" s="3282"/>
      <c r="AG9" s="3282"/>
      <c r="AH9" s="3282"/>
      <c r="AI9" s="3282"/>
      <c r="AJ9" s="3282"/>
      <c r="AK9" s="3282"/>
      <c r="AL9" s="3282"/>
      <c r="AM9" s="3282"/>
      <c r="AN9" s="3282"/>
      <c r="AO9" s="5169"/>
      <c r="AP9" s="674"/>
      <c r="AQ9" s="368"/>
      <c r="AR9" s="4588"/>
      <c r="AS9" s="4588"/>
      <c r="AT9" s="4588"/>
      <c r="AU9" s="4588"/>
      <c r="AV9" s="4588"/>
      <c r="AW9" s="4588"/>
      <c r="AX9" s="4588"/>
      <c r="AY9" s="4588"/>
      <c r="AZ9" s="4588"/>
      <c r="BA9" s="4588"/>
      <c r="BB9" s="4588"/>
      <c r="BC9" s="4588"/>
      <c r="BD9" s="4588"/>
      <c r="BE9" s="4588"/>
      <c r="BF9" s="4588"/>
      <c r="BG9" s="4588"/>
      <c r="BH9" s="4588"/>
      <c r="BI9" s="4588"/>
      <c r="BJ9" s="4588"/>
      <c r="BK9" s="4588"/>
      <c r="BL9" s="4588"/>
      <c r="BM9" s="4588"/>
      <c r="BN9" s="4588"/>
      <c r="BO9" s="4588"/>
      <c r="BP9" s="4588"/>
      <c r="BQ9" s="4588"/>
      <c r="BR9" s="4588"/>
      <c r="BS9" s="4588"/>
      <c r="BT9" s="4588"/>
      <c r="BU9" s="4588"/>
      <c r="BV9" s="4588"/>
      <c r="BW9" s="4588"/>
      <c r="BX9" s="4588"/>
      <c r="BY9" s="87"/>
    </row>
    <row r="10" spans="1:77" ht="14.1" customHeight="1">
      <c r="A10" s="39"/>
      <c r="B10" s="130"/>
      <c r="C10" s="196"/>
      <c r="D10" s="130"/>
      <c r="E10" s="130"/>
      <c r="F10" s="130"/>
      <c r="G10" s="130"/>
      <c r="H10" s="130"/>
      <c r="I10" s="130"/>
      <c r="J10" s="130"/>
      <c r="K10" s="130"/>
      <c r="L10" s="130"/>
      <c r="M10" s="130"/>
      <c r="N10" s="130"/>
      <c r="O10" s="130"/>
      <c r="P10" s="130"/>
      <c r="Q10" s="130"/>
      <c r="R10" s="130"/>
      <c r="S10" s="131"/>
      <c r="T10" s="130"/>
      <c r="U10" s="130"/>
      <c r="V10" s="130"/>
      <c r="W10" s="130"/>
      <c r="X10" s="130"/>
      <c r="Y10" s="130"/>
      <c r="Z10" s="130"/>
      <c r="AA10" s="717"/>
      <c r="AB10" s="5170"/>
      <c r="AC10" s="5170"/>
      <c r="AD10" s="5170"/>
      <c r="AE10" s="5170"/>
      <c r="AF10" s="5170"/>
      <c r="AG10" s="5170"/>
      <c r="AH10" s="5170"/>
      <c r="AI10" s="5170"/>
      <c r="AJ10" s="5170"/>
      <c r="AK10" s="5170"/>
      <c r="AL10" s="5170"/>
      <c r="AM10" s="5170"/>
      <c r="AN10" s="5170"/>
      <c r="AO10" s="5169"/>
      <c r="AP10" s="130"/>
      <c r="AQ10" s="368"/>
      <c r="AR10" s="4588"/>
      <c r="AS10" s="4588"/>
      <c r="AT10" s="4588"/>
      <c r="AU10" s="4588"/>
      <c r="AV10" s="4588"/>
      <c r="AW10" s="4588"/>
      <c r="AX10" s="4588"/>
      <c r="AY10" s="4588"/>
      <c r="AZ10" s="4588"/>
      <c r="BA10" s="4588"/>
      <c r="BB10" s="4588"/>
      <c r="BC10" s="4588"/>
      <c r="BD10" s="4588"/>
      <c r="BE10" s="4588"/>
      <c r="BF10" s="4588"/>
      <c r="BG10" s="4588"/>
      <c r="BH10" s="4588"/>
      <c r="BI10" s="4588"/>
      <c r="BJ10" s="4588"/>
      <c r="BK10" s="4588"/>
      <c r="BL10" s="4588"/>
      <c r="BM10" s="4588"/>
      <c r="BN10" s="4588"/>
      <c r="BO10" s="4588"/>
      <c r="BP10" s="4588"/>
      <c r="BQ10" s="4588"/>
      <c r="BR10" s="4588"/>
      <c r="BS10" s="4588"/>
      <c r="BT10" s="4588"/>
      <c r="BU10" s="4588"/>
      <c r="BV10" s="4588"/>
      <c r="BW10" s="4588"/>
      <c r="BX10" s="4588"/>
      <c r="BY10" s="87"/>
    </row>
    <row r="11" spans="1:77" ht="14.1" customHeight="1">
      <c r="A11" s="39"/>
      <c r="B11" s="130"/>
      <c r="C11" s="130"/>
      <c r="D11" s="130"/>
      <c r="E11" s="196" t="s">
        <v>546</v>
      </c>
      <c r="F11" s="130"/>
      <c r="G11" s="130"/>
      <c r="H11" s="130"/>
      <c r="I11" s="130"/>
      <c r="J11" s="130"/>
      <c r="K11" s="130"/>
      <c r="L11" s="130"/>
      <c r="M11" s="130"/>
      <c r="N11" s="130"/>
      <c r="O11" s="130"/>
      <c r="P11" s="130"/>
      <c r="Q11" s="130"/>
      <c r="R11" s="130"/>
      <c r="S11" s="131"/>
      <c r="T11" s="130"/>
      <c r="U11" s="130"/>
      <c r="V11" s="130"/>
      <c r="W11" s="130"/>
      <c r="X11" s="130"/>
      <c r="Y11" s="130"/>
      <c r="Z11" s="130"/>
      <c r="AA11" s="717"/>
      <c r="AB11" s="5170"/>
      <c r="AC11" s="5170"/>
      <c r="AD11" s="5170"/>
      <c r="AE11" s="5170"/>
      <c r="AF11" s="5170"/>
      <c r="AG11" s="5170"/>
      <c r="AH11" s="5170"/>
      <c r="AI11" s="5170"/>
      <c r="AJ11" s="5170"/>
      <c r="AK11" s="5170"/>
      <c r="AL11" s="5170"/>
      <c r="AM11" s="5170"/>
      <c r="AN11" s="5170"/>
      <c r="AO11" s="5169"/>
      <c r="AP11" s="130"/>
      <c r="AQ11" s="368"/>
      <c r="AR11" s="4588"/>
      <c r="AS11" s="4588"/>
      <c r="AT11" s="4588"/>
      <c r="AU11" s="4588"/>
      <c r="AV11" s="4588"/>
      <c r="AW11" s="4588"/>
      <c r="AX11" s="4588"/>
      <c r="AY11" s="4588"/>
      <c r="AZ11" s="4588"/>
      <c r="BA11" s="4588"/>
      <c r="BB11" s="4588"/>
      <c r="BC11" s="4588"/>
      <c r="BD11" s="4588"/>
      <c r="BE11" s="4588"/>
      <c r="BF11" s="4588"/>
      <c r="BG11" s="4588"/>
      <c r="BH11" s="4588"/>
      <c r="BI11" s="4588"/>
      <c r="BJ11" s="4588"/>
      <c r="BK11" s="4588"/>
      <c r="BL11" s="4588"/>
      <c r="BM11" s="4588"/>
      <c r="BN11" s="4588"/>
      <c r="BO11" s="4588"/>
      <c r="BP11" s="4588"/>
      <c r="BQ11" s="4588"/>
      <c r="BR11" s="4588"/>
      <c r="BS11" s="4588"/>
      <c r="BT11" s="4588"/>
      <c r="BU11" s="4588"/>
      <c r="BV11" s="4588"/>
      <c r="BW11" s="4588"/>
      <c r="BX11" s="4588"/>
      <c r="BY11" s="87"/>
    </row>
    <row r="12" spans="1:77" ht="14.1" customHeight="1">
      <c r="A12" s="39"/>
      <c r="B12" s="130"/>
      <c r="C12" s="130"/>
      <c r="D12" s="130"/>
      <c r="E12" s="196"/>
      <c r="F12" s="130"/>
      <c r="G12" s="130"/>
      <c r="H12" s="130"/>
      <c r="I12" s="130"/>
      <c r="J12" s="130"/>
      <c r="K12" s="130"/>
      <c r="L12" s="130"/>
      <c r="M12" s="130"/>
      <c r="N12" s="130"/>
      <c r="O12" s="130"/>
      <c r="P12" s="130"/>
      <c r="Q12" s="130"/>
      <c r="R12" s="130"/>
      <c r="S12" s="131"/>
      <c r="T12" s="130"/>
      <c r="U12" s="130"/>
      <c r="V12" s="130"/>
      <c r="W12" s="130"/>
      <c r="X12" s="130"/>
      <c r="Y12" s="130"/>
      <c r="Z12" s="132"/>
      <c r="AA12" s="684"/>
      <c r="AB12" s="5170"/>
      <c r="AC12" s="5170"/>
      <c r="AD12" s="5170"/>
      <c r="AE12" s="5170"/>
      <c r="AF12" s="5170"/>
      <c r="AG12" s="5170"/>
      <c r="AH12" s="5170"/>
      <c r="AI12" s="5170"/>
      <c r="AJ12" s="5170"/>
      <c r="AK12" s="5170"/>
      <c r="AL12" s="5170"/>
      <c r="AM12" s="5170"/>
      <c r="AN12" s="5170"/>
      <c r="AO12" s="5169"/>
      <c r="AP12" s="130"/>
      <c r="AQ12" s="368"/>
      <c r="AR12" s="4588"/>
      <c r="AS12" s="4588"/>
      <c r="AT12" s="4588"/>
      <c r="AU12" s="4588"/>
      <c r="AV12" s="4588"/>
      <c r="AW12" s="4588"/>
      <c r="AX12" s="4588"/>
      <c r="AY12" s="4588"/>
      <c r="AZ12" s="4588"/>
      <c r="BA12" s="4588"/>
      <c r="BB12" s="4588"/>
      <c r="BC12" s="4588"/>
      <c r="BD12" s="4588"/>
      <c r="BE12" s="4588"/>
      <c r="BF12" s="4588"/>
      <c r="BG12" s="4588"/>
      <c r="BH12" s="4588"/>
      <c r="BI12" s="4588"/>
      <c r="BJ12" s="4588"/>
      <c r="BK12" s="4588"/>
      <c r="BL12" s="4588"/>
      <c r="BM12" s="4588"/>
      <c r="BN12" s="4588"/>
      <c r="BO12" s="4588"/>
      <c r="BP12" s="4588"/>
      <c r="BQ12" s="4588"/>
      <c r="BR12" s="4588"/>
      <c r="BS12" s="4588"/>
      <c r="BT12" s="4588"/>
      <c r="BU12" s="4588"/>
      <c r="BV12" s="4588"/>
      <c r="BW12" s="4588"/>
      <c r="BX12" s="4588"/>
      <c r="BY12" s="87"/>
    </row>
    <row r="13" spans="1:77" ht="15.75" customHeight="1">
      <c r="A13" s="39"/>
      <c r="B13" s="5163" t="s">
        <v>326</v>
      </c>
      <c r="C13" s="5163"/>
      <c r="D13" s="5163"/>
      <c r="E13" s="5163"/>
      <c r="F13" s="5163"/>
      <c r="G13" s="5163"/>
      <c r="H13" s="5163"/>
      <c r="I13" s="5163"/>
      <c r="J13" s="5163"/>
      <c r="K13" s="5163"/>
      <c r="L13" s="5163"/>
      <c r="M13" s="5163"/>
      <c r="N13" s="5163"/>
      <c r="O13" s="5163"/>
      <c r="P13" s="5163"/>
      <c r="Q13" s="5163"/>
      <c r="R13" s="5163"/>
      <c r="S13" s="5163"/>
      <c r="T13" s="5163"/>
      <c r="U13" s="5163"/>
      <c r="V13" s="5163"/>
      <c r="W13" s="5163"/>
      <c r="X13" s="5163"/>
      <c r="Y13" s="5163"/>
      <c r="Z13" s="5164"/>
      <c r="AA13" s="133"/>
      <c r="AB13" s="90"/>
      <c r="AC13" s="90"/>
      <c r="AD13" s="90"/>
      <c r="AE13" s="90"/>
      <c r="AF13" s="90"/>
      <c r="AG13" s="90"/>
      <c r="AH13" s="90"/>
      <c r="AI13" s="90"/>
      <c r="AJ13" s="90"/>
      <c r="AK13" s="90"/>
      <c r="AL13" s="90"/>
      <c r="AM13" s="90"/>
      <c r="AN13" s="90"/>
      <c r="AO13" s="924"/>
      <c r="AP13" s="130"/>
      <c r="AQ13" s="368"/>
      <c r="AR13" s="4588"/>
      <c r="AS13" s="4588"/>
      <c r="AT13" s="4588"/>
      <c r="AU13" s="4588"/>
      <c r="AV13" s="4588"/>
      <c r="AW13" s="4588"/>
      <c r="AX13" s="4588"/>
      <c r="AY13" s="4588"/>
      <c r="AZ13" s="4588"/>
      <c r="BA13" s="4588"/>
      <c r="BB13" s="4588"/>
      <c r="BC13" s="4588"/>
      <c r="BD13" s="4588"/>
      <c r="BE13" s="4588"/>
      <c r="BF13" s="4588"/>
      <c r="BG13" s="4588"/>
      <c r="BH13" s="4588"/>
      <c r="BI13" s="4588"/>
      <c r="BJ13" s="4588"/>
      <c r="BK13" s="4588"/>
      <c r="BL13" s="4588"/>
      <c r="BM13" s="4588"/>
      <c r="BN13" s="4588"/>
      <c r="BO13" s="4588"/>
      <c r="BP13" s="4588"/>
      <c r="BQ13" s="4588"/>
      <c r="BR13" s="4588"/>
      <c r="BS13" s="4588"/>
      <c r="BT13" s="4588"/>
      <c r="BU13" s="4588"/>
      <c r="BV13" s="4588"/>
      <c r="BW13" s="4588"/>
      <c r="BX13" s="4588"/>
      <c r="BY13" s="87"/>
    </row>
    <row r="14" spans="1:77" ht="9.6" customHeight="1">
      <c r="A14" s="39"/>
      <c r="B14" s="927"/>
      <c r="C14" s="927"/>
      <c r="D14" s="927"/>
      <c r="E14" s="927"/>
      <c r="F14" s="927"/>
      <c r="G14" s="927"/>
      <c r="H14" s="927"/>
      <c r="I14" s="927"/>
      <c r="J14" s="927"/>
      <c r="K14" s="927"/>
      <c r="L14" s="927"/>
      <c r="M14" s="927"/>
      <c r="N14" s="927"/>
      <c r="O14" s="927"/>
      <c r="P14" s="927"/>
      <c r="Q14" s="927"/>
      <c r="R14" s="927"/>
      <c r="S14" s="927"/>
      <c r="T14" s="927"/>
      <c r="U14" s="927"/>
      <c r="V14" s="927"/>
      <c r="W14" s="927"/>
      <c r="X14" s="927"/>
      <c r="Y14" s="927"/>
      <c r="Z14" s="928"/>
      <c r="AA14" s="130"/>
      <c r="AB14" s="90"/>
      <c r="AC14" s="90"/>
      <c r="AD14" s="90"/>
      <c r="AE14" s="90"/>
      <c r="AF14" s="90"/>
      <c r="AG14" s="90"/>
      <c r="AH14" s="90"/>
      <c r="AI14" s="90"/>
      <c r="AJ14" s="90"/>
      <c r="AK14" s="90"/>
      <c r="AL14" s="90"/>
      <c r="AM14" s="90"/>
      <c r="AN14" s="90"/>
      <c r="AO14" s="924"/>
      <c r="AP14" s="130"/>
      <c r="AQ14" s="368"/>
      <c r="AR14" s="926"/>
      <c r="AS14" s="926"/>
      <c r="AT14" s="926"/>
      <c r="AU14" s="926"/>
      <c r="AV14" s="926"/>
      <c r="AW14" s="926"/>
      <c r="AX14" s="926"/>
      <c r="AY14" s="926"/>
      <c r="AZ14" s="926"/>
      <c r="BA14" s="926"/>
      <c r="BB14" s="926"/>
      <c r="BC14" s="926"/>
      <c r="BD14" s="926"/>
      <c r="BE14" s="926"/>
      <c r="BF14" s="926"/>
      <c r="BG14" s="926"/>
      <c r="BH14" s="926"/>
      <c r="BI14" s="926"/>
      <c r="BJ14" s="926"/>
      <c r="BK14" s="926"/>
      <c r="BL14" s="926"/>
      <c r="BM14" s="926"/>
      <c r="BN14" s="926"/>
      <c r="BO14" s="926"/>
      <c r="BP14" s="926"/>
      <c r="BQ14" s="926"/>
      <c r="BR14" s="926"/>
      <c r="BS14" s="926"/>
      <c r="BT14" s="926"/>
      <c r="BU14" s="926"/>
      <c r="BV14" s="926"/>
      <c r="BW14" s="926"/>
      <c r="BX14" s="926"/>
      <c r="BY14" s="87"/>
    </row>
    <row r="15" spans="1:77" ht="14.1" customHeight="1">
      <c r="A15" s="38"/>
      <c r="D15" s="43"/>
      <c r="E15" s="43"/>
      <c r="F15" s="43"/>
      <c r="G15" s="43"/>
      <c r="H15" s="37" t="s">
        <v>319</v>
      </c>
      <c r="M15" s="37"/>
      <c r="N15" s="1352"/>
      <c r="O15" s="1352"/>
      <c r="P15" s="4956"/>
      <c r="Q15" s="4956"/>
      <c r="R15" s="5168"/>
      <c r="S15" s="5168"/>
      <c r="T15" s="1039" t="s">
        <v>135</v>
      </c>
      <c r="U15" s="5168"/>
      <c r="V15" s="5168"/>
      <c r="W15" s="1039" t="s">
        <v>40</v>
      </c>
      <c r="X15" s="5168"/>
      <c r="Y15" s="5168"/>
      <c r="Z15" s="1353" t="s">
        <v>2167</v>
      </c>
      <c r="AA15" s="89"/>
      <c r="AO15" s="70"/>
      <c r="AP15" s="130"/>
      <c r="AQ15" s="202" t="s">
        <v>15</v>
      </c>
      <c r="AR15" s="203" t="s">
        <v>281</v>
      </c>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c r="BV15" s="52"/>
      <c r="BW15" s="52"/>
      <c r="BX15" s="52"/>
      <c r="BY15" s="87"/>
    </row>
    <row r="16" spans="1:77" ht="14.1" customHeight="1">
      <c r="A16" s="38"/>
      <c r="D16" s="43"/>
      <c r="E16" s="43"/>
      <c r="F16" s="43"/>
      <c r="G16" s="43"/>
      <c r="M16" s="37"/>
      <c r="N16" s="1350"/>
      <c r="O16" s="1350"/>
      <c r="P16" s="1350"/>
      <c r="Q16" s="1350"/>
      <c r="R16" s="1350"/>
      <c r="S16" s="1350"/>
      <c r="T16" s="43"/>
      <c r="X16" s="189"/>
      <c r="AA16" s="140"/>
      <c r="AO16" s="70"/>
      <c r="AP16" s="130"/>
      <c r="AQ16" s="202"/>
      <c r="AR16" s="203"/>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c r="BV16" s="52"/>
      <c r="BW16" s="52"/>
      <c r="BX16" s="52"/>
      <c r="BY16" s="87"/>
    </row>
    <row r="17" spans="1:77" ht="14.1" customHeight="1">
      <c r="A17" s="39"/>
      <c r="B17" s="103"/>
      <c r="C17" s="43"/>
      <c r="D17" s="43"/>
      <c r="E17" s="43"/>
      <c r="F17" s="43"/>
      <c r="G17" s="43"/>
      <c r="H17" s="43"/>
      <c r="I17" s="43"/>
      <c r="J17" s="43"/>
      <c r="K17" s="43"/>
      <c r="L17" s="43"/>
      <c r="M17" s="693"/>
      <c r="N17" s="43"/>
      <c r="O17" s="43"/>
      <c r="P17" s="43"/>
      <c r="Q17" s="43"/>
      <c r="R17" s="43"/>
      <c r="T17" s="43"/>
      <c r="U17" s="43"/>
      <c r="V17" s="43"/>
      <c r="W17" s="43"/>
      <c r="X17" s="43"/>
      <c r="Y17" s="43"/>
      <c r="Z17" s="668"/>
      <c r="AA17" s="50"/>
      <c r="AB17" s="697"/>
      <c r="AC17" s="696"/>
      <c r="AD17" s="58"/>
      <c r="AE17" s="58"/>
      <c r="AF17" s="58"/>
      <c r="AG17" s="58"/>
      <c r="AH17" s="58"/>
      <c r="AI17" s="58"/>
      <c r="AJ17" s="58"/>
      <c r="AK17" s="58"/>
      <c r="AL17" s="58"/>
      <c r="AM17" s="58"/>
      <c r="AN17" s="58"/>
      <c r="AO17" s="409"/>
      <c r="AP17" s="130"/>
      <c r="AQ17" s="368"/>
      <c r="AR17" s="3336" t="s">
        <v>976</v>
      </c>
      <c r="AS17" s="3336"/>
      <c r="AT17" s="3336"/>
      <c r="AU17" s="3336"/>
      <c r="AV17" s="3336"/>
      <c r="AW17" s="3336"/>
      <c r="AX17" s="3336"/>
      <c r="AY17" s="3336"/>
      <c r="AZ17" s="3336"/>
      <c r="BA17" s="3336"/>
      <c r="BB17" s="3336"/>
      <c r="BC17" s="3336"/>
      <c r="BD17" s="3336"/>
      <c r="BE17" s="3336"/>
      <c r="BF17" s="3336"/>
      <c r="BG17" s="3336"/>
      <c r="BH17" s="3336"/>
      <c r="BI17" s="3336"/>
      <c r="BJ17" s="3336"/>
      <c r="BK17" s="3336"/>
      <c r="BL17" s="3336"/>
      <c r="BM17" s="3336"/>
      <c r="BN17" s="3336"/>
      <c r="BO17" s="3336"/>
      <c r="BP17" s="3336"/>
      <c r="BQ17" s="3336"/>
      <c r="BR17" s="3336"/>
      <c r="BS17" s="3336"/>
      <c r="BT17" s="3336"/>
      <c r="BU17" s="3336"/>
      <c r="BV17" s="3336"/>
      <c r="BW17" s="3336"/>
      <c r="BX17" s="3336"/>
      <c r="BY17" s="87"/>
    </row>
    <row r="18" spans="1:77" ht="14.1" customHeight="1">
      <c r="A18" s="39"/>
      <c r="B18" s="927" t="s">
        <v>329</v>
      </c>
      <c r="C18" s="189"/>
      <c r="D18" s="189"/>
      <c r="E18" s="189"/>
      <c r="F18" s="189"/>
      <c r="G18" s="189"/>
      <c r="H18" s="189"/>
      <c r="I18" s="189"/>
      <c r="J18" s="189"/>
      <c r="K18" s="189"/>
      <c r="L18" s="189"/>
      <c r="M18" s="189"/>
      <c r="N18" s="189"/>
      <c r="O18" s="189"/>
      <c r="P18" s="189"/>
      <c r="Q18" s="189"/>
      <c r="R18" s="189"/>
      <c r="S18" s="694"/>
      <c r="T18" s="189"/>
      <c r="U18" s="189"/>
      <c r="V18" s="189"/>
      <c r="W18" s="189"/>
      <c r="X18" s="43"/>
      <c r="Y18" s="43"/>
      <c r="Z18" s="668"/>
      <c r="AA18" s="50"/>
      <c r="AB18" s="929"/>
      <c r="AC18" s="58"/>
      <c r="AD18" s="58"/>
      <c r="AE18" s="58"/>
      <c r="AF18" s="58"/>
      <c r="AG18" s="58"/>
      <c r="AH18" s="58"/>
      <c r="AI18" s="58"/>
      <c r="AJ18" s="58"/>
      <c r="AK18" s="58"/>
      <c r="AL18" s="58"/>
      <c r="AM18" s="58"/>
      <c r="AN18" s="58"/>
      <c r="AO18" s="409"/>
      <c r="AP18" s="130"/>
      <c r="AQ18" s="95"/>
      <c r="AR18" s="3336"/>
      <c r="AS18" s="3336"/>
      <c r="AT18" s="3336"/>
      <c r="AU18" s="3336"/>
      <c r="AV18" s="3336"/>
      <c r="AW18" s="3336"/>
      <c r="AX18" s="3336"/>
      <c r="AY18" s="3336"/>
      <c r="AZ18" s="3336"/>
      <c r="BA18" s="3336"/>
      <c r="BB18" s="3336"/>
      <c r="BC18" s="3336"/>
      <c r="BD18" s="3336"/>
      <c r="BE18" s="3336"/>
      <c r="BF18" s="3336"/>
      <c r="BG18" s="3336"/>
      <c r="BH18" s="3336"/>
      <c r="BI18" s="3336"/>
      <c r="BJ18" s="3336"/>
      <c r="BK18" s="3336"/>
      <c r="BL18" s="3336"/>
      <c r="BM18" s="3336"/>
      <c r="BN18" s="3336"/>
      <c r="BO18" s="3336"/>
      <c r="BP18" s="3336"/>
      <c r="BQ18" s="3336"/>
      <c r="BR18" s="3336"/>
      <c r="BS18" s="3336"/>
      <c r="BT18" s="3336"/>
      <c r="BU18" s="3336"/>
      <c r="BV18" s="3336"/>
      <c r="BW18" s="3336"/>
      <c r="BX18" s="3336"/>
      <c r="BY18" s="87"/>
    </row>
    <row r="19" spans="1:77" ht="14.1" customHeight="1">
      <c r="A19" s="39"/>
      <c r="C19" s="189" t="s">
        <v>557</v>
      </c>
      <c r="D19" s="189"/>
      <c r="E19" s="189"/>
      <c r="F19" s="189"/>
      <c r="G19" s="189"/>
      <c r="H19" s="189"/>
      <c r="I19" s="189"/>
      <c r="J19" s="189"/>
      <c r="K19" s="189"/>
      <c r="L19" s="189"/>
      <c r="M19" s="189"/>
      <c r="N19" s="189"/>
      <c r="O19" s="189"/>
      <c r="P19" s="189"/>
      <c r="Q19" s="189"/>
      <c r="R19" s="189"/>
      <c r="S19" s="694"/>
      <c r="T19" s="189"/>
      <c r="U19" s="189"/>
      <c r="V19" s="189"/>
      <c r="W19" s="189"/>
      <c r="X19" s="189"/>
      <c r="Y19" s="43"/>
      <c r="Z19" s="668"/>
      <c r="AA19" s="50"/>
      <c r="AB19" s="697"/>
      <c r="AC19" s="696"/>
      <c r="AD19" s="58"/>
      <c r="AE19" s="58"/>
      <c r="AF19" s="58"/>
      <c r="AG19" s="58"/>
      <c r="AH19" s="58"/>
      <c r="AI19" s="58"/>
      <c r="AJ19" s="58"/>
      <c r="AK19" s="58"/>
      <c r="AL19" s="58"/>
      <c r="AM19" s="58"/>
      <c r="AN19" s="58"/>
      <c r="AO19" s="409"/>
      <c r="AP19" s="130"/>
      <c r="AQ19" s="95"/>
      <c r="AR19" s="3336"/>
      <c r="AS19" s="3336"/>
      <c r="AT19" s="3336"/>
      <c r="AU19" s="3336"/>
      <c r="AV19" s="3336"/>
      <c r="AW19" s="3336"/>
      <c r="AX19" s="3336"/>
      <c r="AY19" s="3336"/>
      <c r="AZ19" s="3336"/>
      <c r="BA19" s="3336"/>
      <c r="BB19" s="3336"/>
      <c r="BC19" s="3336"/>
      <c r="BD19" s="3336"/>
      <c r="BE19" s="3336"/>
      <c r="BF19" s="3336"/>
      <c r="BG19" s="3336"/>
      <c r="BH19" s="3336"/>
      <c r="BI19" s="3336"/>
      <c r="BJ19" s="3336"/>
      <c r="BK19" s="3336"/>
      <c r="BL19" s="3336"/>
      <c r="BM19" s="3336"/>
      <c r="BN19" s="3336"/>
      <c r="BO19" s="3336"/>
      <c r="BP19" s="3336"/>
      <c r="BQ19" s="3336"/>
      <c r="BR19" s="3336"/>
      <c r="BS19" s="3336"/>
      <c r="BT19" s="3336"/>
      <c r="BU19" s="3336"/>
      <c r="BV19" s="3336"/>
      <c r="BW19" s="3336"/>
      <c r="BX19" s="3336"/>
      <c r="BY19" s="87"/>
    </row>
    <row r="20" spans="1:77" ht="14.1" customHeight="1">
      <c r="A20" s="39"/>
      <c r="B20" s="44"/>
      <c r="C20" s="189"/>
      <c r="D20" s="5157"/>
      <c r="E20" s="5157"/>
      <c r="F20" s="5157"/>
      <c r="G20" s="5157"/>
      <c r="H20" s="5157"/>
      <c r="I20" s="5157"/>
      <c r="J20" s="5157"/>
      <c r="K20" s="5157"/>
      <c r="L20" s="5157"/>
      <c r="M20" s="5157"/>
      <c r="N20" s="5157"/>
      <c r="O20" s="5157"/>
      <c r="P20" s="5157"/>
      <c r="Q20" s="5157"/>
      <c r="R20" s="5157"/>
      <c r="S20" s="5157"/>
      <c r="T20" s="5157"/>
      <c r="U20" s="5157"/>
      <c r="V20" s="5157"/>
      <c r="W20" s="5157"/>
      <c r="X20" s="5157"/>
      <c r="Y20" s="5157"/>
      <c r="Z20" s="668"/>
      <c r="AA20" s="50"/>
      <c r="AB20" s="929"/>
      <c r="AC20" s="58"/>
      <c r="AD20" s="58"/>
      <c r="AE20" s="58"/>
      <c r="AF20" s="58"/>
      <c r="AG20" s="58"/>
      <c r="AH20" s="58"/>
      <c r="AI20" s="58"/>
      <c r="AJ20" s="58"/>
      <c r="AK20" s="58"/>
      <c r="AL20" s="58"/>
      <c r="AM20" s="58"/>
      <c r="AN20" s="58"/>
      <c r="AO20" s="409"/>
      <c r="AP20" s="130"/>
      <c r="AQ20" s="95"/>
      <c r="AR20" s="3336" t="s">
        <v>974</v>
      </c>
      <c r="AS20" s="3336"/>
      <c r="AT20" s="3336"/>
      <c r="AU20" s="3336"/>
      <c r="AV20" s="3336"/>
      <c r="AW20" s="3336"/>
      <c r="AX20" s="3336"/>
      <c r="AY20" s="3336"/>
      <c r="AZ20" s="3336"/>
      <c r="BA20" s="3336"/>
      <c r="BB20" s="3336"/>
      <c r="BC20" s="3336"/>
      <c r="BD20" s="3336"/>
      <c r="BE20" s="3336"/>
      <c r="BF20" s="3336"/>
      <c r="BG20" s="3336"/>
      <c r="BH20" s="3336"/>
      <c r="BI20" s="3336"/>
      <c r="BJ20" s="3336"/>
      <c r="BK20" s="3336"/>
      <c r="BL20" s="3336"/>
      <c r="BM20" s="3336"/>
      <c r="BN20" s="3336"/>
      <c r="BO20" s="3336"/>
      <c r="BP20" s="3336"/>
      <c r="BQ20" s="3336"/>
      <c r="BR20" s="3336"/>
      <c r="BS20" s="3336"/>
      <c r="BT20" s="3336"/>
      <c r="BU20" s="3336"/>
      <c r="BV20" s="3336"/>
      <c r="BW20" s="3336"/>
      <c r="BX20" s="3336"/>
      <c r="BY20" s="87"/>
    </row>
    <row r="21" spans="1:77" ht="14.1" customHeight="1">
      <c r="A21" s="39"/>
      <c r="B21" s="103"/>
      <c r="C21" s="43"/>
      <c r="D21" s="5157"/>
      <c r="E21" s="5157"/>
      <c r="F21" s="5157"/>
      <c r="G21" s="5157"/>
      <c r="H21" s="5157"/>
      <c r="I21" s="5157"/>
      <c r="J21" s="5157"/>
      <c r="K21" s="5157"/>
      <c r="L21" s="5157"/>
      <c r="M21" s="5157"/>
      <c r="N21" s="5157"/>
      <c r="O21" s="5157"/>
      <c r="P21" s="5157"/>
      <c r="Q21" s="5157"/>
      <c r="R21" s="5157"/>
      <c r="S21" s="5157"/>
      <c r="T21" s="5157"/>
      <c r="U21" s="5157"/>
      <c r="V21" s="5157"/>
      <c r="W21" s="5157"/>
      <c r="X21" s="5157"/>
      <c r="Y21" s="5157"/>
      <c r="Z21" s="668"/>
      <c r="AA21" s="40" t="s">
        <v>1428</v>
      </c>
      <c r="AB21" s="668"/>
      <c r="AC21" s="45"/>
      <c r="AD21" s="127"/>
      <c r="AE21" s="674"/>
      <c r="AF21" s="674"/>
      <c r="AG21" s="674"/>
      <c r="AH21" s="674"/>
      <c r="AI21" s="674"/>
      <c r="AJ21" s="674"/>
      <c r="AK21" s="674"/>
      <c r="AL21" s="674"/>
      <c r="AM21" s="674"/>
      <c r="AN21" s="674"/>
      <c r="AO21" s="675"/>
      <c r="AP21" s="130"/>
      <c r="AQ21" s="95"/>
      <c r="AR21" s="3336"/>
      <c r="AS21" s="3336"/>
      <c r="AT21" s="3336"/>
      <c r="AU21" s="3336"/>
      <c r="AV21" s="3336"/>
      <c r="AW21" s="3336"/>
      <c r="AX21" s="3336"/>
      <c r="AY21" s="3336"/>
      <c r="AZ21" s="3336"/>
      <c r="BA21" s="3336"/>
      <c r="BB21" s="3336"/>
      <c r="BC21" s="3336"/>
      <c r="BD21" s="3336"/>
      <c r="BE21" s="3336"/>
      <c r="BF21" s="3336"/>
      <c r="BG21" s="3336"/>
      <c r="BH21" s="3336"/>
      <c r="BI21" s="3336"/>
      <c r="BJ21" s="3336"/>
      <c r="BK21" s="3336"/>
      <c r="BL21" s="3336"/>
      <c r="BM21" s="3336"/>
      <c r="BN21" s="3336"/>
      <c r="BO21" s="3336"/>
      <c r="BP21" s="3336"/>
      <c r="BQ21" s="3336"/>
      <c r="BR21" s="3336"/>
      <c r="BS21" s="3336"/>
      <c r="BT21" s="3336"/>
      <c r="BU21" s="3336"/>
      <c r="BV21" s="3336"/>
      <c r="BW21" s="3336"/>
      <c r="BX21" s="3336"/>
      <c r="BY21" s="87"/>
    </row>
    <row r="22" spans="1:77" ht="18" customHeight="1">
      <c r="A22" s="39"/>
      <c r="B22" s="103"/>
      <c r="C22" s="43"/>
      <c r="D22" s="5157"/>
      <c r="E22" s="5157"/>
      <c r="F22" s="5157"/>
      <c r="G22" s="5157"/>
      <c r="H22" s="5157"/>
      <c r="I22" s="5157"/>
      <c r="J22" s="5157"/>
      <c r="K22" s="5157"/>
      <c r="L22" s="5157"/>
      <c r="M22" s="5157"/>
      <c r="N22" s="5157"/>
      <c r="O22" s="5157"/>
      <c r="P22" s="5157"/>
      <c r="Q22" s="5157"/>
      <c r="R22" s="5157"/>
      <c r="S22" s="5157"/>
      <c r="T22" s="5157"/>
      <c r="U22" s="5157"/>
      <c r="V22" s="5157"/>
      <c r="W22" s="5157"/>
      <c r="X22" s="5157"/>
      <c r="Y22" s="5157"/>
      <c r="Z22" s="668"/>
      <c r="AA22" s="46" t="s">
        <v>15</v>
      </c>
      <c r="AB22" s="674" t="s">
        <v>280</v>
      </c>
      <c r="AC22" s="45"/>
      <c r="AD22" s="127"/>
      <c r="AE22" s="674"/>
      <c r="AF22" s="674"/>
      <c r="AG22" s="674"/>
      <c r="AH22" s="674"/>
      <c r="AI22" s="674"/>
      <c r="AJ22" s="674"/>
      <c r="AK22" s="674"/>
      <c r="AL22" s="674"/>
      <c r="AM22" s="674"/>
      <c r="AN22" s="674"/>
      <c r="AO22" s="675"/>
      <c r="AP22" s="674"/>
      <c r="AQ22" s="95"/>
      <c r="AR22" s="3336" t="s">
        <v>975</v>
      </c>
      <c r="AS22" s="3336"/>
      <c r="AT22" s="3336"/>
      <c r="AU22" s="3336"/>
      <c r="AV22" s="3336"/>
      <c r="AW22" s="3336"/>
      <c r="AX22" s="3336"/>
      <c r="AY22" s="3336"/>
      <c r="AZ22" s="3336"/>
      <c r="BA22" s="3336"/>
      <c r="BB22" s="3336"/>
      <c r="BC22" s="3336"/>
      <c r="BD22" s="3336"/>
      <c r="BE22" s="3336"/>
      <c r="BF22" s="3336"/>
      <c r="BG22" s="3336"/>
      <c r="BH22" s="3336"/>
      <c r="BI22" s="3336"/>
      <c r="BJ22" s="3336"/>
      <c r="BK22" s="3336"/>
      <c r="BL22" s="3336"/>
      <c r="BM22" s="3336"/>
      <c r="BN22" s="3336"/>
      <c r="BO22" s="3336"/>
      <c r="BP22" s="3336"/>
      <c r="BQ22" s="3336"/>
      <c r="BR22" s="3336"/>
      <c r="BS22" s="3336"/>
      <c r="BT22" s="3336"/>
      <c r="BU22" s="3336"/>
      <c r="BV22" s="3336"/>
      <c r="BW22" s="3336"/>
      <c r="BX22" s="3336"/>
      <c r="BY22" s="87"/>
    </row>
    <row r="23" spans="1:77" ht="14.1" customHeight="1">
      <c r="A23" s="39"/>
      <c r="B23" s="103"/>
      <c r="C23" s="43"/>
      <c r="D23" s="5157"/>
      <c r="E23" s="5157"/>
      <c r="F23" s="5157"/>
      <c r="G23" s="5157"/>
      <c r="H23" s="5157"/>
      <c r="I23" s="5157"/>
      <c r="J23" s="5157"/>
      <c r="K23" s="5157"/>
      <c r="L23" s="5157"/>
      <c r="M23" s="5157"/>
      <c r="N23" s="5157"/>
      <c r="O23" s="5157"/>
      <c r="P23" s="5157"/>
      <c r="Q23" s="5157"/>
      <c r="R23" s="5157"/>
      <c r="S23" s="5157"/>
      <c r="T23" s="5157"/>
      <c r="U23" s="5157"/>
      <c r="V23" s="5157"/>
      <c r="W23" s="5157"/>
      <c r="X23" s="5157"/>
      <c r="Y23" s="5157"/>
      <c r="Z23" s="668"/>
      <c r="AA23" s="140"/>
      <c r="AB23" s="697" t="s">
        <v>49</v>
      </c>
      <c r="AC23" s="3282" t="s">
        <v>1385</v>
      </c>
      <c r="AD23" s="3282"/>
      <c r="AE23" s="3282"/>
      <c r="AF23" s="3282"/>
      <c r="AG23" s="3282"/>
      <c r="AH23" s="3282"/>
      <c r="AI23" s="3282"/>
      <c r="AJ23" s="3282"/>
      <c r="AK23" s="3282"/>
      <c r="AL23" s="3282"/>
      <c r="AM23" s="3282"/>
      <c r="AN23" s="3282"/>
      <c r="AO23" s="3283"/>
      <c r="AP23" s="674"/>
      <c r="AQ23" s="95"/>
      <c r="AR23" s="3336"/>
      <c r="AS23" s="3336"/>
      <c r="AT23" s="3336"/>
      <c r="AU23" s="3336"/>
      <c r="AV23" s="3336"/>
      <c r="AW23" s="3336"/>
      <c r="AX23" s="3336"/>
      <c r="AY23" s="3336"/>
      <c r="AZ23" s="3336"/>
      <c r="BA23" s="3336"/>
      <c r="BB23" s="3336"/>
      <c r="BC23" s="3336"/>
      <c r="BD23" s="3336"/>
      <c r="BE23" s="3336"/>
      <c r="BF23" s="3336"/>
      <c r="BG23" s="3336"/>
      <c r="BH23" s="3336"/>
      <c r="BI23" s="3336"/>
      <c r="BJ23" s="3336"/>
      <c r="BK23" s="3336"/>
      <c r="BL23" s="3336"/>
      <c r="BM23" s="3336"/>
      <c r="BN23" s="3336"/>
      <c r="BO23" s="3336"/>
      <c r="BP23" s="3336"/>
      <c r="BQ23" s="3336"/>
      <c r="BR23" s="3336"/>
      <c r="BS23" s="3336"/>
      <c r="BT23" s="3336"/>
      <c r="BU23" s="3336"/>
      <c r="BV23" s="3336"/>
      <c r="BW23" s="3336"/>
      <c r="BX23" s="3336"/>
      <c r="BY23" s="87"/>
    </row>
    <row r="24" spans="1:77" ht="14.1" customHeight="1">
      <c r="A24" s="39"/>
      <c r="B24" s="927" t="s">
        <v>330</v>
      </c>
      <c r="C24" s="189"/>
      <c r="D24" s="189"/>
      <c r="E24" s="189"/>
      <c r="F24" s="189"/>
      <c r="G24" s="189"/>
      <c r="H24" s="189"/>
      <c r="I24" s="189"/>
      <c r="J24" s="189"/>
      <c r="K24" s="189"/>
      <c r="L24" s="189"/>
      <c r="M24" s="189"/>
      <c r="N24" s="189"/>
      <c r="O24" s="189"/>
      <c r="P24" s="189"/>
      <c r="Q24" s="189"/>
      <c r="R24" s="189"/>
      <c r="S24" s="694"/>
      <c r="T24" s="189"/>
      <c r="U24" s="189"/>
      <c r="V24" s="189"/>
      <c r="W24" s="189"/>
      <c r="X24" s="189"/>
      <c r="Y24" s="43"/>
      <c r="Z24" s="668"/>
      <c r="AA24" s="140"/>
      <c r="AB24" s="929"/>
      <c r="AC24" s="3282"/>
      <c r="AD24" s="3282"/>
      <c r="AE24" s="3282"/>
      <c r="AF24" s="3282"/>
      <c r="AG24" s="3282"/>
      <c r="AH24" s="3282"/>
      <c r="AI24" s="3282"/>
      <c r="AJ24" s="3282"/>
      <c r="AK24" s="3282"/>
      <c r="AL24" s="3282"/>
      <c r="AM24" s="3282"/>
      <c r="AN24" s="3282"/>
      <c r="AO24" s="3283"/>
      <c r="AP24" s="674"/>
      <c r="AQ24" s="84"/>
      <c r="AR24" s="411"/>
      <c r="AS24" s="411"/>
      <c r="AT24" s="411"/>
      <c r="AU24" s="411"/>
      <c r="AV24" s="411"/>
      <c r="AW24" s="411"/>
      <c r="AX24" s="411"/>
      <c r="AY24" s="411"/>
      <c r="AZ24" s="411"/>
      <c r="BA24" s="411"/>
      <c r="BB24" s="411"/>
      <c r="BC24" s="411"/>
      <c r="BD24" s="411"/>
      <c r="BE24" s="411"/>
      <c r="BF24" s="411"/>
      <c r="BG24" s="411"/>
      <c r="BH24" s="411"/>
      <c r="BI24" s="411"/>
      <c r="BJ24" s="411"/>
      <c r="BK24" s="411"/>
      <c r="BL24" s="411"/>
      <c r="BM24" s="411"/>
      <c r="BN24" s="411"/>
      <c r="BO24" s="411"/>
      <c r="BP24" s="411"/>
      <c r="BQ24" s="411"/>
      <c r="BR24" s="411"/>
      <c r="BS24" s="411"/>
      <c r="BT24" s="411"/>
      <c r="BU24" s="411"/>
      <c r="BV24" s="411"/>
      <c r="BW24" s="411"/>
      <c r="BX24" s="411"/>
      <c r="BY24" s="84"/>
    </row>
    <row r="25" spans="1:77" ht="14.1" customHeight="1">
      <c r="A25" s="39"/>
      <c r="B25" s="44"/>
      <c r="C25" s="189"/>
      <c r="D25" s="189"/>
      <c r="E25" s="189"/>
      <c r="F25" s="189"/>
      <c r="G25" s="189"/>
      <c r="H25" s="189"/>
      <c r="I25" s="189"/>
      <c r="J25" s="189"/>
      <c r="K25" s="189"/>
      <c r="L25" s="189"/>
      <c r="M25" s="189"/>
      <c r="N25" s="189"/>
      <c r="O25" s="189"/>
      <c r="P25" s="189"/>
      <c r="Q25" s="189"/>
      <c r="R25" s="189"/>
      <c r="S25" s="694"/>
      <c r="T25" s="189"/>
      <c r="U25" s="189"/>
      <c r="V25" s="189"/>
      <c r="W25" s="189"/>
      <c r="X25" s="189"/>
      <c r="Y25" s="43"/>
      <c r="Z25" s="668"/>
      <c r="AA25" s="140"/>
      <c r="AB25" s="329" t="s">
        <v>45</v>
      </c>
      <c r="AC25" s="674" t="s">
        <v>50</v>
      </c>
      <c r="AD25" s="674"/>
      <c r="AE25" s="674"/>
      <c r="AF25" s="674"/>
      <c r="AG25" s="674"/>
      <c r="AH25" s="674"/>
      <c r="AI25" s="674"/>
      <c r="AJ25" s="674"/>
      <c r="AK25" s="674"/>
      <c r="AL25" s="674"/>
      <c r="AM25" s="674"/>
      <c r="AN25" s="674"/>
      <c r="AO25" s="410"/>
      <c r="AP25" s="674"/>
      <c r="AQ25" s="412" t="s">
        <v>15</v>
      </c>
      <c r="AR25" s="413" t="s">
        <v>980</v>
      </c>
      <c r="AS25" s="84"/>
      <c r="AT25" s="84"/>
      <c r="AU25" s="84"/>
      <c r="AV25" s="84"/>
      <c r="AW25" s="84"/>
      <c r="AX25" s="84"/>
      <c r="AY25" s="84"/>
      <c r="AZ25" s="84"/>
      <c r="BA25" s="84"/>
      <c r="BB25" s="84"/>
      <c r="BC25" s="84"/>
      <c r="BD25" s="84"/>
      <c r="BE25" s="84"/>
      <c r="BF25" s="84"/>
      <c r="BG25" s="84"/>
      <c r="BH25" s="84"/>
      <c r="BI25" s="84"/>
      <c r="BJ25" s="84"/>
      <c r="BK25" s="84"/>
      <c r="BL25" s="84"/>
      <c r="BM25" s="84"/>
      <c r="BN25" s="84"/>
      <c r="BO25" s="84"/>
      <c r="BP25" s="84"/>
      <c r="BQ25" s="84"/>
      <c r="BR25" s="84"/>
      <c r="BS25" s="84"/>
      <c r="BT25" s="84"/>
      <c r="BU25" s="84"/>
      <c r="BV25" s="84"/>
      <c r="BW25" s="84"/>
      <c r="BX25" s="84"/>
      <c r="BY25" s="85"/>
    </row>
    <row r="26" spans="1:77" ht="14.1" customHeight="1">
      <c r="A26" s="39"/>
      <c r="B26" s="44"/>
      <c r="C26" s="189"/>
      <c r="D26" s="189"/>
      <c r="E26" s="189"/>
      <c r="F26" s="189"/>
      <c r="G26" s="189"/>
      <c r="H26" s="189"/>
      <c r="I26" s="189"/>
      <c r="J26" s="189"/>
      <c r="K26" s="189"/>
      <c r="L26" s="189"/>
      <c r="M26" s="189"/>
      <c r="N26" s="189"/>
      <c r="O26" s="189"/>
      <c r="P26" s="189"/>
      <c r="Q26" s="189"/>
      <c r="R26" s="189"/>
      <c r="S26" s="694"/>
      <c r="T26" s="189"/>
      <c r="U26" s="189"/>
      <c r="V26" s="189"/>
      <c r="W26" s="189"/>
      <c r="X26" s="189"/>
      <c r="Y26" s="43"/>
      <c r="Z26" s="668"/>
      <c r="AA26" s="140"/>
      <c r="AB26" s="5161" t="s">
        <v>51</v>
      </c>
      <c r="AC26" s="3282" t="s">
        <v>52</v>
      </c>
      <c r="AD26" s="3282"/>
      <c r="AE26" s="3282"/>
      <c r="AF26" s="3282"/>
      <c r="AG26" s="3282"/>
      <c r="AH26" s="3282"/>
      <c r="AI26" s="3282"/>
      <c r="AJ26" s="3282"/>
      <c r="AK26" s="3282"/>
      <c r="AL26" s="3282"/>
      <c r="AM26" s="3282"/>
      <c r="AN26" s="3282"/>
      <c r="AO26" s="3283"/>
      <c r="AP26" s="674"/>
      <c r="AQ26" s="95"/>
      <c r="AR26" s="4588" t="s">
        <v>1204</v>
      </c>
      <c r="AS26" s="4588"/>
      <c r="AT26" s="4588"/>
      <c r="AU26" s="4588"/>
      <c r="AV26" s="4588"/>
      <c r="AW26" s="4588"/>
      <c r="AX26" s="4588"/>
      <c r="AY26" s="4588"/>
      <c r="AZ26" s="4588"/>
      <c r="BA26" s="4588"/>
      <c r="BB26" s="4588"/>
      <c r="BC26" s="4588"/>
      <c r="BD26" s="4588"/>
      <c r="BE26" s="4588"/>
      <c r="BF26" s="4588"/>
      <c r="BG26" s="4588"/>
      <c r="BH26" s="4588"/>
      <c r="BI26" s="4588"/>
      <c r="BJ26" s="4588"/>
      <c r="BK26" s="4588"/>
      <c r="BL26" s="4588"/>
      <c r="BM26" s="4588"/>
      <c r="BN26" s="4588"/>
      <c r="BO26" s="4588"/>
      <c r="BP26" s="4588"/>
      <c r="BQ26" s="4588"/>
      <c r="BR26" s="4588"/>
      <c r="BS26" s="4588"/>
      <c r="BT26" s="4588"/>
      <c r="BU26" s="4588"/>
      <c r="BV26" s="4588"/>
      <c r="BW26" s="4588"/>
      <c r="BX26" s="4588"/>
      <c r="BY26" s="87"/>
    </row>
    <row r="27" spans="1:77" ht="14.1" customHeight="1">
      <c r="A27" s="39"/>
      <c r="C27" s="3318" t="s">
        <v>305</v>
      </c>
      <c r="D27" s="3318"/>
      <c r="E27" s="3318"/>
      <c r="F27" s="3318"/>
      <c r="G27" s="3318"/>
      <c r="H27" s="3318"/>
      <c r="I27" s="3318"/>
      <c r="J27" s="3318"/>
      <c r="K27" s="3318"/>
      <c r="L27" s="3318"/>
      <c r="M27" s="3318"/>
      <c r="N27" s="3318"/>
      <c r="O27" s="3318"/>
      <c r="P27" s="3318"/>
      <c r="Q27" s="3318"/>
      <c r="R27" s="3318"/>
      <c r="S27" s="3318"/>
      <c r="T27" s="3318"/>
      <c r="U27" s="3318"/>
      <c r="V27" s="3318"/>
      <c r="W27" s="3318"/>
      <c r="X27" s="3318"/>
      <c r="Y27" s="3318"/>
      <c r="Z27" s="3319"/>
      <c r="AA27" s="140"/>
      <c r="AB27" s="5162"/>
      <c r="AC27" s="3282"/>
      <c r="AD27" s="3282"/>
      <c r="AE27" s="3282"/>
      <c r="AF27" s="3282"/>
      <c r="AG27" s="3282"/>
      <c r="AH27" s="3282"/>
      <c r="AI27" s="3282"/>
      <c r="AJ27" s="3282"/>
      <c r="AK27" s="3282"/>
      <c r="AL27" s="3282"/>
      <c r="AM27" s="3282"/>
      <c r="AN27" s="3282"/>
      <c r="AO27" s="3283"/>
      <c r="AP27" s="674"/>
      <c r="AQ27" s="95"/>
      <c r="AR27" s="4588"/>
      <c r="AS27" s="4588"/>
      <c r="AT27" s="4588"/>
      <c r="AU27" s="4588"/>
      <c r="AV27" s="4588"/>
      <c r="AW27" s="4588"/>
      <c r="AX27" s="4588"/>
      <c r="AY27" s="4588"/>
      <c r="AZ27" s="4588"/>
      <c r="BA27" s="4588"/>
      <c r="BB27" s="4588"/>
      <c r="BC27" s="4588"/>
      <c r="BD27" s="4588"/>
      <c r="BE27" s="4588"/>
      <c r="BF27" s="4588"/>
      <c r="BG27" s="4588"/>
      <c r="BH27" s="4588"/>
      <c r="BI27" s="4588"/>
      <c r="BJ27" s="4588"/>
      <c r="BK27" s="4588"/>
      <c r="BL27" s="4588"/>
      <c r="BM27" s="4588"/>
      <c r="BN27" s="4588"/>
      <c r="BO27" s="4588"/>
      <c r="BP27" s="4588"/>
      <c r="BQ27" s="4588"/>
      <c r="BR27" s="4588"/>
      <c r="BS27" s="4588"/>
      <c r="BT27" s="4588"/>
      <c r="BU27" s="4588"/>
      <c r="BV27" s="4588"/>
      <c r="BW27" s="4588"/>
      <c r="BX27" s="4588"/>
      <c r="BY27" s="87"/>
    </row>
    <row r="28" spans="1:77" ht="14.1" customHeight="1">
      <c r="A28" s="3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730"/>
      <c r="AB28" s="929"/>
      <c r="AC28" s="3282"/>
      <c r="AD28" s="3282"/>
      <c r="AE28" s="3282"/>
      <c r="AF28" s="3282"/>
      <c r="AG28" s="3282"/>
      <c r="AH28" s="3282"/>
      <c r="AI28" s="3282"/>
      <c r="AJ28" s="3282"/>
      <c r="AK28" s="3282"/>
      <c r="AL28" s="3282"/>
      <c r="AM28" s="3282"/>
      <c r="AN28" s="3282"/>
      <c r="AO28" s="3283"/>
      <c r="AP28" s="674"/>
      <c r="AQ28" s="95"/>
      <c r="AR28" s="4588"/>
      <c r="AS28" s="4588"/>
      <c r="AT28" s="4588"/>
      <c r="AU28" s="4588"/>
      <c r="AV28" s="4588"/>
      <c r="AW28" s="4588"/>
      <c r="AX28" s="4588"/>
      <c r="AY28" s="4588"/>
      <c r="AZ28" s="4588"/>
      <c r="BA28" s="4588"/>
      <c r="BB28" s="4588"/>
      <c r="BC28" s="4588"/>
      <c r="BD28" s="4588"/>
      <c r="BE28" s="4588"/>
      <c r="BF28" s="4588"/>
      <c r="BG28" s="4588"/>
      <c r="BH28" s="4588"/>
      <c r="BI28" s="4588"/>
      <c r="BJ28" s="4588"/>
      <c r="BK28" s="4588"/>
      <c r="BL28" s="4588"/>
      <c r="BM28" s="4588"/>
      <c r="BN28" s="4588"/>
      <c r="BO28" s="4588"/>
      <c r="BP28" s="4588"/>
      <c r="BQ28" s="4588"/>
      <c r="BR28" s="4588"/>
      <c r="BS28" s="4588"/>
      <c r="BT28" s="4588"/>
      <c r="BU28" s="4588"/>
      <c r="BV28" s="4588"/>
      <c r="BW28" s="4588"/>
      <c r="BX28" s="4588"/>
      <c r="BY28" s="87"/>
    </row>
    <row r="29" spans="1:77" ht="14.1" customHeight="1">
      <c r="A29" s="39"/>
      <c r="B29" s="44"/>
      <c r="C29" s="189"/>
      <c r="D29" s="5157"/>
      <c r="E29" s="5157"/>
      <c r="F29" s="5157"/>
      <c r="G29" s="5157"/>
      <c r="H29" s="5157"/>
      <c r="I29" s="5157"/>
      <c r="J29" s="5157"/>
      <c r="K29" s="5157"/>
      <c r="L29" s="5157"/>
      <c r="M29" s="5157"/>
      <c r="N29" s="5157"/>
      <c r="O29" s="5157"/>
      <c r="P29" s="5157"/>
      <c r="Q29" s="5157"/>
      <c r="R29" s="5157"/>
      <c r="S29" s="5157"/>
      <c r="T29" s="5157"/>
      <c r="U29" s="5157"/>
      <c r="V29" s="5157"/>
      <c r="W29" s="5157"/>
      <c r="X29" s="5157"/>
      <c r="Y29" s="5157"/>
      <c r="Z29" s="49"/>
      <c r="AC29" s="3282"/>
      <c r="AD29" s="3282"/>
      <c r="AE29" s="3282"/>
      <c r="AF29" s="3282"/>
      <c r="AG29" s="3282"/>
      <c r="AH29" s="3282"/>
      <c r="AI29" s="3282"/>
      <c r="AJ29" s="3282"/>
      <c r="AK29" s="3282"/>
      <c r="AL29" s="3282"/>
      <c r="AM29" s="3282"/>
      <c r="AN29" s="3282"/>
      <c r="AO29" s="3283"/>
      <c r="AP29" s="674"/>
      <c r="AQ29" s="95"/>
      <c r="AR29" s="4588"/>
      <c r="AS29" s="4588"/>
      <c r="AT29" s="4588"/>
      <c r="AU29" s="4588"/>
      <c r="AV29" s="4588"/>
      <c r="AW29" s="4588"/>
      <c r="AX29" s="4588"/>
      <c r="AY29" s="4588"/>
      <c r="AZ29" s="4588"/>
      <c r="BA29" s="4588"/>
      <c r="BB29" s="4588"/>
      <c r="BC29" s="4588"/>
      <c r="BD29" s="4588"/>
      <c r="BE29" s="4588"/>
      <c r="BF29" s="4588"/>
      <c r="BG29" s="4588"/>
      <c r="BH29" s="4588"/>
      <c r="BI29" s="4588"/>
      <c r="BJ29" s="4588"/>
      <c r="BK29" s="4588"/>
      <c r="BL29" s="4588"/>
      <c r="BM29" s="4588"/>
      <c r="BN29" s="4588"/>
      <c r="BO29" s="4588"/>
      <c r="BP29" s="4588"/>
      <c r="BQ29" s="4588"/>
      <c r="BR29" s="4588"/>
      <c r="BS29" s="4588"/>
      <c r="BT29" s="4588"/>
      <c r="BU29" s="4588"/>
      <c r="BV29" s="4588"/>
      <c r="BW29" s="4588"/>
      <c r="BX29" s="4588"/>
      <c r="BY29" s="87"/>
    </row>
    <row r="30" spans="1:77" ht="14.1" customHeight="1">
      <c r="A30" s="39"/>
      <c r="B30" s="44"/>
      <c r="C30" s="189"/>
      <c r="D30" s="5157"/>
      <c r="E30" s="5157"/>
      <c r="F30" s="5157"/>
      <c r="G30" s="5157"/>
      <c r="H30" s="5157"/>
      <c r="I30" s="5157"/>
      <c r="J30" s="5157"/>
      <c r="K30" s="5157"/>
      <c r="L30" s="5157"/>
      <c r="M30" s="5157"/>
      <c r="N30" s="5157"/>
      <c r="O30" s="5157"/>
      <c r="P30" s="5157"/>
      <c r="Q30" s="5157"/>
      <c r="R30" s="5157"/>
      <c r="S30" s="5157"/>
      <c r="T30" s="5157"/>
      <c r="U30" s="5157"/>
      <c r="V30" s="5157"/>
      <c r="W30" s="5157"/>
      <c r="X30" s="5157"/>
      <c r="Y30" s="5157"/>
      <c r="Z30" s="49"/>
      <c r="AA30" s="71" t="s">
        <v>1426</v>
      </c>
      <c r="AB30" s="71"/>
      <c r="AC30" s="71"/>
      <c r="AD30" s="71"/>
      <c r="AE30" s="71"/>
      <c r="AF30" s="71"/>
      <c r="AG30" s="71"/>
      <c r="AH30" s="71"/>
      <c r="AI30" s="71"/>
      <c r="AJ30" s="71"/>
      <c r="AK30" s="71"/>
      <c r="AL30" s="71"/>
      <c r="AM30" s="71"/>
      <c r="AN30" s="71"/>
      <c r="AO30" s="143"/>
      <c r="AP30" s="674"/>
      <c r="AQ30" s="5158" t="s">
        <v>981</v>
      </c>
      <c r="AR30" s="5159"/>
      <c r="AS30" s="5159"/>
      <c r="AT30" s="5159"/>
      <c r="AU30" s="5159"/>
      <c r="AV30" s="5159"/>
      <c r="AW30" s="5159"/>
      <c r="AX30" s="5159"/>
      <c r="AY30" s="5159"/>
      <c r="AZ30" s="5159"/>
      <c r="BA30" s="5159"/>
      <c r="BB30" s="5159"/>
      <c r="BC30" s="5159"/>
      <c r="BD30" s="5159"/>
      <c r="BE30" s="5159"/>
      <c r="BF30" s="5159"/>
      <c r="BG30" s="5159"/>
      <c r="BH30" s="5159"/>
      <c r="BI30" s="5159"/>
      <c r="BJ30" s="5159"/>
      <c r="BK30" s="5159"/>
      <c r="BL30" s="5159"/>
      <c r="BM30" s="5159"/>
      <c r="BN30" s="5159"/>
      <c r="BO30" s="5159"/>
      <c r="BP30" s="5159"/>
      <c r="BQ30" s="5159"/>
      <c r="BR30" s="5159"/>
      <c r="BS30" s="5159"/>
      <c r="BT30" s="5159"/>
      <c r="BU30" s="5159"/>
      <c r="BV30" s="5159"/>
      <c r="BW30" s="5159"/>
      <c r="BX30" s="5159"/>
      <c r="BY30" s="5160"/>
    </row>
    <row r="31" spans="1:77" ht="14.1" customHeight="1">
      <c r="A31" s="39"/>
      <c r="B31" s="44"/>
      <c r="C31" s="189"/>
      <c r="D31" s="754"/>
      <c r="E31" s="754"/>
      <c r="F31" s="754"/>
      <c r="G31" s="754"/>
      <c r="H31" s="754"/>
      <c r="I31" s="754"/>
      <c r="J31" s="754"/>
      <c r="K31" s="754"/>
      <c r="L31" s="754"/>
      <c r="M31" s="754"/>
      <c r="N31" s="754"/>
      <c r="O31" s="754"/>
      <c r="P31" s="754"/>
      <c r="Q31" s="754"/>
      <c r="R31" s="754"/>
      <c r="S31" s="754"/>
      <c r="T31" s="754"/>
      <c r="U31" s="754"/>
      <c r="V31" s="754"/>
      <c r="W31" s="754"/>
      <c r="X31" s="754"/>
      <c r="Y31" s="754"/>
      <c r="Z31" s="49"/>
      <c r="AA31" s="46" t="s">
        <v>15</v>
      </c>
      <c r="AB31" s="674" t="s">
        <v>336</v>
      </c>
      <c r="AC31" s="71"/>
      <c r="AD31" s="71"/>
      <c r="AE31" s="71"/>
      <c r="AF31" s="71"/>
      <c r="AG31" s="71"/>
      <c r="AH31" s="71"/>
      <c r="AI31" s="71"/>
      <c r="AJ31" s="71"/>
      <c r="AK31" s="71"/>
      <c r="AL31" s="71"/>
      <c r="AM31" s="71"/>
      <c r="AN31" s="71"/>
      <c r="AO31" s="143"/>
      <c r="AP31" s="674"/>
      <c r="AQ31" s="368" t="s">
        <v>972</v>
      </c>
      <c r="AR31" s="4588" t="s">
        <v>973</v>
      </c>
      <c r="AS31" s="4588"/>
      <c r="AT31" s="4588"/>
      <c r="AU31" s="4588"/>
      <c r="AV31" s="4588"/>
      <c r="AW31" s="4588"/>
      <c r="AX31" s="4588"/>
      <c r="AY31" s="4588"/>
      <c r="AZ31" s="4588"/>
      <c r="BA31" s="4588"/>
      <c r="BB31" s="4588"/>
      <c r="BC31" s="4588"/>
      <c r="BD31" s="4588"/>
      <c r="BE31" s="4588"/>
      <c r="BF31" s="4588"/>
      <c r="BG31" s="4588"/>
      <c r="BH31" s="4588"/>
      <c r="BI31" s="4588"/>
      <c r="BJ31" s="4588"/>
      <c r="BK31" s="4588"/>
      <c r="BL31" s="4588"/>
      <c r="BM31" s="4588"/>
      <c r="BN31" s="4588"/>
      <c r="BO31" s="4588"/>
      <c r="BP31" s="4588"/>
      <c r="BQ31" s="4588"/>
      <c r="BR31" s="4588"/>
      <c r="BS31" s="4588"/>
      <c r="BT31" s="4588"/>
      <c r="BU31" s="4588"/>
      <c r="BV31" s="4588"/>
      <c r="BW31" s="4588"/>
      <c r="BX31" s="4588"/>
      <c r="BY31" s="87"/>
    </row>
    <row r="32" spans="1:77" ht="14.1" customHeight="1">
      <c r="A32" s="42"/>
      <c r="B32" s="189" t="s">
        <v>331</v>
      </c>
      <c r="C32" s="43"/>
      <c r="D32" s="43"/>
      <c r="E32" s="43"/>
      <c r="F32" s="43"/>
      <c r="G32" s="43"/>
      <c r="H32" s="43"/>
      <c r="I32" s="43"/>
      <c r="J32" s="43"/>
      <c r="K32" s="43"/>
      <c r="L32" s="43"/>
      <c r="M32" s="693"/>
      <c r="N32" s="43"/>
      <c r="O32" s="43"/>
      <c r="P32" s="43"/>
      <c r="Q32" s="43"/>
      <c r="R32" s="43"/>
      <c r="T32" s="43"/>
      <c r="U32" s="43"/>
      <c r="V32" s="43"/>
      <c r="W32" s="43"/>
      <c r="X32" s="43"/>
      <c r="Y32" s="43"/>
      <c r="Z32" s="49"/>
      <c r="AA32" s="5146" t="s">
        <v>1425</v>
      </c>
      <c r="AB32" s="3361"/>
      <c r="AC32" s="3361"/>
      <c r="AD32" s="3361"/>
      <c r="AE32" s="3361"/>
      <c r="AF32" s="3361"/>
      <c r="AG32" s="3361"/>
      <c r="AH32" s="3361"/>
      <c r="AI32" s="3361"/>
      <c r="AJ32" s="3361"/>
      <c r="AK32" s="3361"/>
      <c r="AL32" s="3361"/>
      <c r="AM32" s="3361"/>
      <c r="AN32" s="3361"/>
      <c r="AO32" s="3362"/>
      <c r="AP32" s="935"/>
      <c r="AQ32" s="95"/>
      <c r="AR32" s="4588"/>
      <c r="AS32" s="4588"/>
      <c r="AT32" s="4588"/>
      <c r="AU32" s="4588"/>
      <c r="AV32" s="4588"/>
      <c r="AW32" s="4588"/>
      <c r="AX32" s="4588"/>
      <c r="AY32" s="4588"/>
      <c r="AZ32" s="4588"/>
      <c r="BA32" s="4588"/>
      <c r="BB32" s="4588"/>
      <c r="BC32" s="4588"/>
      <c r="BD32" s="4588"/>
      <c r="BE32" s="4588"/>
      <c r="BF32" s="4588"/>
      <c r="BG32" s="4588"/>
      <c r="BH32" s="4588"/>
      <c r="BI32" s="4588"/>
      <c r="BJ32" s="4588"/>
      <c r="BK32" s="4588"/>
      <c r="BL32" s="4588"/>
      <c r="BM32" s="4588"/>
      <c r="BN32" s="4588"/>
      <c r="BO32" s="4588"/>
      <c r="BP32" s="4588"/>
      <c r="BQ32" s="4588"/>
      <c r="BR32" s="4588"/>
      <c r="BS32" s="4588"/>
      <c r="BT32" s="4588"/>
      <c r="BU32" s="4588"/>
      <c r="BV32" s="4588"/>
      <c r="BW32" s="4588"/>
      <c r="BX32" s="4588"/>
      <c r="BY32" s="87"/>
    </row>
    <row r="33" spans="1:77" ht="14.1" customHeight="1">
      <c r="A33" s="42"/>
      <c r="B33" s="189"/>
      <c r="C33" s="43"/>
      <c r="D33" s="43"/>
      <c r="E33" s="43"/>
      <c r="F33" s="43"/>
      <c r="G33" s="43"/>
      <c r="H33" s="43"/>
      <c r="I33" s="43"/>
      <c r="J33" s="43"/>
      <c r="K33" s="43"/>
      <c r="L33" s="43"/>
      <c r="M33" s="693"/>
      <c r="N33" s="43"/>
      <c r="O33" s="43"/>
      <c r="P33" s="43"/>
      <c r="Q33" s="43"/>
      <c r="R33" s="43"/>
      <c r="T33" s="43"/>
      <c r="U33" s="43"/>
      <c r="V33" s="43"/>
      <c r="W33" s="43"/>
      <c r="X33" s="43"/>
      <c r="Y33" s="43"/>
      <c r="Z33" s="49"/>
      <c r="AA33" s="46" t="s">
        <v>15</v>
      </c>
      <c r="AB33" s="5147" t="s">
        <v>1168</v>
      </c>
      <c r="AC33" s="3252"/>
      <c r="AD33" s="3252"/>
      <c r="AE33" s="3252"/>
      <c r="AF33" s="3252"/>
      <c r="AG33" s="3252"/>
      <c r="AH33" s="3252"/>
      <c r="AI33" s="3252"/>
      <c r="AJ33" s="3252"/>
      <c r="AK33" s="3252"/>
      <c r="AL33" s="3252"/>
      <c r="AM33" s="3252"/>
      <c r="AN33" s="3252"/>
      <c r="AO33" s="5148"/>
      <c r="AP33" s="935"/>
      <c r="AQ33" s="368" t="s">
        <v>972</v>
      </c>
      <c r="AR33" s="4588" t="s">
        <v>1205</v>
      </c>
      <c r="AS33" s="4588"/>
      <c r="AT33" s="4588"/>
      <c r="AU33" s="4588"/>
      <c r="AV33" s="4588"/>
      <c r="AW33" s="4588"/>
      <c r="AX33" s="4588"/>
      <c r="AY33" s="4588"/>
      <c r="AZ33" s="4588"/>
      <c r="BA33" s="4588"/>
      <c r="BB33" s="4588"/>
      <c r="BC33" s="4588"/>
      <c r="BD33" s="4588"/>
      <c r="BE33" s="4588"/>
      <c r="BF33" s="4588"/>
      <c r="BG33" s="4588"/>
      <c r="BH33" s="4588"/>
      <c r="BI33" s="4588"/>
      <c r="BJ33" s="4588"/>
      <c r="BK33" s="4588"/>
      <c r="BL33" s="4588"/>
      <c r="BM33" s="4588"/>
      <c r="BN33" s="4588"/>
      <c r="BO33" s="4588"/>
      <c r="BP33" s="4588"/>
      <c r="BQ33" s="4588"/>
      <c r="BR33" s="4588"/>
      <c r="BS33" s="4588"/>
      <c r="BT33" s="4588"/>
      <c r="BU33" s="4588"/>
      <c r="BV33" s="4588"/>
      <c r="BW33" s="4588"/>
      <c r="BX33" s="4588"/>
      <c r="BY33" s="87"/>
    </row>
    <row r="34" spans="1:77" ht="14.1" customHeight="1">
      <c r="A34" s="42"/>
      <c r="B34" s="189" t="s">
        <v>320</v>
      </c>
      <c r="C34" s="43"/>
      <c r="D34" s="43"/>
      <c r="E34" s="43"/>
      <c r="F34" s="43"/>
      <c r="G34" s="43"/>
      <c r="H34" s="43"/>
      <c r="I34" s="43"/>
      <c r="J34" s="43"/>
      <c r="K34" s="43"/>
      <c r="L34" s="43"/>
      <c r="M34" s="693"/>
      <c r="N34" s="43"/>
      <c r="O34" s="43"/>
      <c r="P34" s="43"/>
      <c r="Q34" s="43"/>
      <c r="R34" s="43"/>
      <c r="T34" s="43"/>
      <c r="U34" s="43"/>
      <c r="V34" s="43"/>
      <c r="W34" s="189"/>
      <c r="X34" s="189"/>
      <c r="Y34" s="45"/>
      <c r="Z34" s="49"/>
      <c r="AA34" s="46" t="s">
        <v>43</v>
      </c>
      <c r="AB34" s="3282" t="s">
        <v>2156</v>
      </c>
      <c r="AC34" s="3282"/>
      <c r="AD34" s="3282"/>
      <c r="AE34" s="3282"/>
      <c r="AF34" s="3282"/>
      <c r="AG34" s="3282"/>
      <c r="AH34" s="3282"/>
      <c r="AI34" s="3282"/>
      <c r="AJ34" s="3282"/>
      <c r="AK34" s="3282"/>
      <c r="AL34" s="3282"/>
      <c r="AM34" s="3282"/>
      <c r="AN34" s="3282"/>
      <c r="AO34" s="3283"/>
      <c r="AP34" s="935"/>
      <c r="AQ34" s="368"/>
      <c r="AR34" s="4588"/>
      <c r="AS34" s="4588"/>
      <c r="AT34" s="4588"/>
      <c r="AU34" s="4588"/>
      <c r="AV34" s="4588"/>
      <c r="AW34" s="4588"/>
      <c r="AX34" s="4588"/>
      <c r="AY34" s="4588"/>
      <c r="AZ34" s="4588"/>
      <c r="BA34" s="4588"/>
      <c r="BB34" s="4588"/>
      <c r="BC34" s="4588"/>
      <c r="BD34" s="4588"/>
      <c r="BE34" s="4588"/>
      <c r="BF34" s="4588"/>
      <c r="BG34" s="4588"/>
      <c r="BH34" s="4588"/>
      <c r="BI34" s="4588"/>
      <c r="BJ34" s="4588"/>
      <c r="BK34" s="4588"/>
      <c r="BL34" s="4588"/>
      <c r="BM34" s="4588"/>
      <c r="BN34" s="4588"/>
      <c r="BO34" s="4588"/>
      <c r="BP34" s="4588"/>
      <c r="BQ34" s="4588"/>
      <c r="BR34" s="4588"/>
      <c r="BS34" s="4588"/>
      <c r="BT34" s="4588"/>
      <c r="BU34" s="4588"/>
      <c r="BV34" s="4588"/>
      <c r="BW34" s="4588"/>
      <c r="BX34" s="4588"/>
      <c r="BY34" s="87"/>
    </row>
    <row r="35" spans="1:77" ht="14.1" customHeight="1">
      <c r="A35" s="42"/>
      <c r="B35" s="189"/>
      <c r="C35" s="43"/>
      <c r="D35" s="43"/>
      <c r="E35" s="43"/>
      <c r="F35" s="43"/>
      <c r="G35" s="43"/>
      <c r="H35" s="43"/>
      <c r="I35" s="43"/>
      <c r="J35" s="43"/>
      <c r="K35" s="43"/>
      <c r="L35" s="43"/>
      <c r="M35" s="693"/>
      <c r="N35" s="43"/>
      <c r="O35" s="43"/>
      <c r="P35" s="43"/>
      <c r="Q35" s="43"/>
      <c r="R35" s="43"/>
      <c r="T35" s="43"/>
      <c r="U35" s="43"/>
      <c r="V35" s="43"/>
      <c r="W35" s="189"/>
      <c r="X35" s="189"/>
      <c r="Y35" s="45"/>
      <c r="Z35" s="49"/>
      <c r="AA35" s="46"/>
      <c r="AB35" s="3282"/>
      <c r="AC35" s="3282"/>
      <c r="AD35" s="3282"/>
      <c r="AE35" s="3282"/>
      <c r="AF35" s="3282"/>
      <c r="AG35" s="3282"/>
      <c r="AH35" s="3282"/>
      <c r="AI35" s="3282"/>
      <c r="AJ35" s="3282"/>
      <c r="AK35" s="3282"/>
      <c r="AL35" s="3282"/>
      <c r="AM35" s="3282"/>
      <c r="AN35" s="3282"/>
      <c r="AO35" s="3283"/>
      <c r="AP35" s="935"/>
      <c r="AQ35" s="95"/>
      <c r="AR35" s="4588"/>
      <c r="AS35" s="4588"/>
      <c r="AT35" s="4588"/>
      <c r="AU35" s="4588"/>
      <c r="AV35" s="4588"/>
      <c r="AW35" s="4588"/>
      <c r="AX35" s="4588"/>
      <c r="AY35" s="4588"/>
      <c r="AZ35" s="4588"/>
      <c r="BA35" s="4588"/>
      <c r="BB35" s="4588"/>
      <c r="BC35" s="4588"/>
      <c r="BD35" s="4588"/>
      <c r="BE35" s="4588"/>
      <c r="BF35" s="4588"/>
      <c r="BG35" s="4588"/>
      <c r="BH35" s="4588"/>
      <c r="BI35" s="4588"/>
      <c r="BJ35" s="4588"/>
      <c r="BK35" s="4588"/>
      <c r="BL35" s="4588"/>
      <c r="BM35" s="4588"/>
      <c r="BN35" s="4588"/>
      <c r="BO35" s="4588"/>
      <c r="BP35" s="4588"/>
      <c r="BQ35" s="4588"/>
      <c r="BR35" s="4588"/>
      <c r="BS35" s="4588"/>
      <c r="BT35" s="4588"/>
      <c r="BU35" s="4588"/>
      <c r="BV35" s="4588"/>
      <c r="BW35" s="4588"/>
      <c r="BX35" s="4588"/>
      <c r="BY35" s="87"/>
    </row>
    <row r="36" spans="1:77" ht="14.1" customHeight="1">
      <c r="A36" s="42"/>
      <c r="C36" s="4703" t="s">
        <v>131</v>
      </c>
      <c r="D36" s="5149"/>
      <c r="E36" s="5149"/>
      <c r="F36" s="5149"/>
      <c r="G36" s="5149"/>
      <c r="H36" s="5149"/>
      <c r="I36" s="5150"/>
      <c r="J36" s="5149" t="s">
        <v>132</v>
      </c>
      <c r="K36" s="5149"/>
      <c r="L36" s="5149"/>
      <c r="M36" s="5149"/>
      <c r="N36" s="4708"/>
      <c r="O36" s="4703" t="s">
        <v>133</v>
      </c>
      <c r="P36" s="5149"/>
      <c r="Q36" s="5149"/>
      <c r="R36" s="5149"/>
      <c r="S36" s="5149"/>
      <c r="T36" s="5150"/>
      <c r="U36" s="5149" t="s">
        <v>132</v>
      </c>
      <c r="V36" s="5149"/>
      <c r="W36" s="5149"/>
      <c r="X36" s="5149"/>
      <c r="Y36" s="4708"/>
      <c r="Z36" s="187"/>
      <c r="AA36" s="46"/>
      <c r="AB36" s="3282"/>
      <c r="AC36" s="3282"/>
      <c r="AD36" s="3282"/>
      <c r="AE36" s="3282"/>
      <c r="AF36" s="3282"/>
      <c r="AG36" s="3282"/>
      <c r="AH36" s="3282"/>
      <c r="AI36" s="3282"/>
      <c r="AJ36" s="3282"/>
      <c r="AK36" s="3282"/>
      <c r="AL36" s="3282"/>
      <c r="AM36" s="3282"/>
      <c r="AN36" s="3282"/>
      <c r="AO36" s="3283"/>
      <c r="AP36" s="935"/>
      <c r="AQ36" s="368" t="s">
        <v>972</v>
      </c>
      <c r="AR36" s="37" t="s">
        <v>977</v>
      </c>
      <c r="AS36" s="256"/>
      <c r="BF36" s="90"/>
      <c r="BG36" s="90"/>
      <c r="BH36" s="90"/>
      <c r="BI36" s="90"/>
      <c r="BJ36" s="90"/>
      <c r="BK36" s="90"/>
      <c r="BL36" s="90"/>
      <c r="BM36" s="90"/>
      <c r="BN36" s="90"/>
      <c r="BO36" s="90"/>
      <c r="BP36" s="90"/>
      <c r="BQ36" s="90"/>
      <c r="BR36" s="90"/>
      <c r="BS36" s="90"/>
      <c r="BT36" s="90"/>
      <c r="BU36" s="90"/>
      <c r="BV36" s="90"/>
      <c r="BW36" s="90"/>
      <c r="BY36" s="87"/>
    </row>
    <row r="37" spans="1:77" ht="14.1" customHeight="1">
      <c r="A37" s="42"/>
      <c r="C37" s="5151" t="s">
        <v>62</v>
      </c>
      <c r="D37" s="4804"/>
      <c r="E37" s="4804"/>
      <c r="F37" s="4804"/>
      <c r="G37" s="4804"/>
      <c r="H37" s="4804"/>
      <c r="I37" s="5152"/>
      <c r="J37" s="5153"/>
      <c r="K37" s="3179"/>
      <c r="L37" s="3179"/>
      <c r="M37" s="3179"/>
      <c r="N37" s="3180"/>
      <c r="O37" s="5154" t="s">
        <v>304</v>
      </c>
      <c r="P37" s="5155"/>
      <c r="Q37" s="5155"/>
      <c r="R37" s="5155"/>
      <c r="S37" s="5155"/>
      <c r="T37" s="5156"/>
      <c r="U37" s="5153"/>
      <c r="V37" s="3179"/>
      <c r="W37" s="3179"/>
      <c r="X37" s="3179"/>
      <c r="Y37" s="3180"/>
      <c r="Z37" s="187"/>
      <c r="AA37" s="46"/>
      <c r="AB37" s="3282"/>
      <c r="AC37" s="3282"/>
      <c r="AD37" s="3282"/>
      <c r="AE37" s="3282"/>
      <c r="AF37" s="3282"/>
      <c r="AG37" s="3282"/>
      <c r="AH37" s="3282"/>
      <c r="AI37" s="3282"/>
      <c r="AJ37" s="3282"/>
      <c r="AK37" s="3282"/>
      <c r="AL37" s="3282"/>
      <c r="AM37" s="3282"/>
      <c r="AN37" s="3282"/>
      <c r="AO37" s="3283"/>
      <c r="AP37" s="935"/>
      <c r="AQ37" s="368" t="s">
        <v>972</v>
      </c>
      <c r="AR37" s="37" t="s">
        <v>978</v>
      </c>
      <c r="BY37" s="87"/>
    </row>
    <row r="38" spans="1:77" ht="14.1" customHeight="1">
      <c r="A38" s="42"/>
      <c r="C38" s="5134" t="s">
        <v>323</v>
      </c>
      <c r="D38" s="5134"/>
      <c r="E38" s="5134"/>
      <c r="F38" s="5134"/>
      <c r="G38" s="5134"/>
      <c r="H38" s="5134"/>
      <c r="I38" s="5135"/>
      <c r="J38" s="930"/>
      <c r="K38" s="930"/>
      <c r="L38" s="930"/>
      <c r="M38" s="930"/>
      <c r="N38" s="931"/>
      <c r="O38" s="5136" t="s">
        <v>954</v>
      </c>
      <c r="P38" s="5137"/>
      <c r="Q38" s="5137"/>
      <c r="R38" s="5137"/>
      <c r="S38" s="5137"/>
      <c r="T38" s="5138"/>
      <c r="U38" s="5124"/>
      <c r="V38" s="5125"/>
      <c r="W38" s="5125"/>
      <c r="X38" s="5125"/>
      <c r="Y38" s="5126"/>
      <c r="Z38" s="187"/>
      <c r="AA38" s="72"/>
      <c r="AB38" s="3282"/>
      <c r="AC38" s="3282"/>
      <c r="AD38" s="3282"/>
      <c r="AE38" s="3282"/>
      <c r="AF38" s="3282"/>
      <c r="AG38" s="3282"/>
      <c r="AH38" s="3282"/>
      <c r="AI38" s="3282"/>
      <c r="AJ38" s="3282"/>
      <c r="AK38" s="3282"/>
      <c r="AL38" s="3282"/>
      <c r="AM38" s="3282"/>
      <c r="AN38" s="3282"/>
      <c r="AO38" s="3283"/>
      <c r="AP38" s="935"/>
      <c r="AQ38" s="368" t="s">
        <v>972</v>
      </c>
      <c r="AR38" s="37" t="s">
        <v>979</v>
      </c>
      <c r="BY38" s="87"/>
    </row>
    <row r="39" spans="1:77" ht="14.1" customHeight="1">
      <c r="A39" s="42"/>
      <c r="C39" s="5139" t="s">
        <v>322</v>
      </c>
      <c r="D39" s="5140"/>
      <c r="E39" s="5140"/>
      <c r="F39" s="5140"/>
      <c r="G39" s="5140"/>
      <c r="H39" s="5140"/>
      <c r="I39" s="5141"/>
      <c r="J39" s="5142"/>
      <c r="K39" s="3182"/>
      <c r="L39" s="3182"/>
      <c r="M39" s="3182"/>
      <c r="N39" s="3183"/>
      <c r="O39" s="5143" t="s">
        <v>303</v>
      </c>
      <c r="P39" s="5144"/>
      <c r="Q39" s="5144"/>
      <c r="R39" s="5144"/>
      <c r="S39" s="5144"/>
      <c r="T39" s="5145"/>
      <c r="U39" s="5142"/>
      <c r="V39" s="3182"/>
      <c r="W39" s="3182"/>
      <c r="X39" s="3182"/>
      <c r="Y39" s="3183"/>
      <c r="Z39" s="187"/>
      <c r="AA39" s="72"/>
      <c r="AB39" s="3282"/>
      <c r="AC39" s="3282"/>
      <c r="AD39" s="3282"/>
      <c r="AE39" s="3282"/>
      <c r="AF39" s="3282"/>
      <c r="AG39" s="3282"/>
      <c r="AH39" s="3282"/>
      <c r="AI39" s="3282"/>
      <c r="AJ39" s="3282"/>
      <c r="AK39" s="3282"/>
      <c r="AL39" s="3282"/>
      <c r="AM39" s="3282"/>
      <c r="AN39" s="3282"/>
      <c r="AO39" s="3283"/>
      <c r="AP39" s="935"/>
      <c r="AQ39" s="205"/>
      <c r="AR39" s="230"/>
      <c r="AS39" s="230"/>
      <c r="AT39" s="230"/>
      <c r="AU39" s="230"/>
      <c r="AV39" s="230"/>
      <c r="AW39" s="230"/>
      <c r="AX39" s="230"/>
      <c r="AY39" s="230"/>
      <c r="AZ39" s="230"/>
      <c r="BA39" s="230"/>
      <c r="BB39" s="230"/>
      <c r="BC39" s="230"/>
      <c r="BD39" s="230"/>
      <c r="BE39" s="230"/>
      <c r="BF39" s="230"/>
      <c r="BG39" s="230"/>
      <c r="BH39" s="230"/>
      <c r="BI39" s="230"/>
      <c r="BJ39" s="230"/>
      <c r="BK39" s="230"/>
      <c r="BL39" s="230"/>
      <c r="BM39" s="230"/>
      <c r="BN39" s="230"/>
      <c r="BO39" s="230"/>
      <c r="BP39" s="230"/>
      <c r="BQ39" s="230"/>
      <c r="BR39" s="230"/>
      <c r="BS39" s="230"/>
      <c r="BT39" s="230"/>
      <c r="BU39" s="230"/>
      <c r="BV39" s="230"/>
      <c r="BW39" s="230"/>
      <c r="BX39" s="230"/>
      <c r="BY39" s="267"/>
    </row>
    <row r="40" spans="1:77" ht="14.1" customHeight="1">
      <c r="A40" s="38"/>
      <c r="C40" s="5122" t="s">
        <v>325</v>
      </c>
      <c r="D40" s="4798"/>
      <c r="E40" s="4798"/>
      <c r="F40" s="4798"/>
      <c r="G40" s="4798"/>
      <c r="H40" s="4798"/>
      <c r="I40" s="5123"/>
      <c r="J40" s="5124"/>
      <c r="K40" s="5125"/>
      <c r="L40" s="5125"/>
      <c r="M40" s="5125"/>
      <c r="N40" s="5126"/>
      <c r="O40" s="5127" t="s">
        <v>327</v>
      </c>
      <c r="P40" s="5128"/>
      <c r="Q40" s="5128"/>
      <c r="R40" s="5128"/>
      <c r="S40" s="5128"/>
      <c r="T40" s="5129"/>
      <c r="U40" s="5124"/>
      <c r="V40" s="5125"/>
      <c r="W40" s="5125"/>
      <c r="X40" s="5125"/>
      <c r="Y40" s="5126"/>
      <c r="Z40" s="187"/>
      <c r="AA40" s="140"/>
      <c r="AB40" s="3282"/>
      <c r="AC40" s="3282"/>
      <c r="AD40" s="3282"/>
      <c r="AE40" s="3282"/>
      <c r="AF40" s="3282"/>
      <c r="AG40" s="3282"/>
      <c r="AH40" s="3282"/>
      <c r="AI40" s="3282"/>
      <c r="AJ40" s="3282"/>
      <c r="AK40" s="3282"/>
      <c r="AL40" s="3282"/>
      <c r="AM40" s="3282"/>
      <c r="AN40" s="3282"/>
      <c r="AO40" s="3283"/>
      <c r="AP40" s="189"/>
      <c r="AQ40" s="84"/>
    </row>
    <row r="41" spans="1:77" ht="14.1" customHeight="1">
      <c r="A41" s="38"/>
      <c r="C41" s="5130" t="s">
        <v>324</v>
      </c>
      <c r="D41" s="5131"/>
      <c r="E41" s="5131"/>
      <c r="F41" s="3327"/>
      <c r="G41" s="3327"/>
      <c r="H41" s="3327"/>
      <c r="I41" s="3327"/>
      <c r="J41" s="3327"/>
      <c r="K41" s="3327"/>
      <c r="L41" s="3327"/>
      <c r="M41" s="3327"/>
      <c r="N41" s="3327"/>
      <c r="O41" s="3327"/>
      <c r="P41" s="3327"/>
      <c r="Q41" s="3327"/>
      <c r="R41" s="3327"/>
      <c r="S41" s="3327"/>
      <c r="T41" s="794" t="s">
        <v>18</v>
      </c>
      <c r="U41" s="5132"/>
      <c r="V41" s="3327"/>
      <c r="W41" s="3327"/>
      <c r="X41" s="3327"/>
      <c r="Y41" s="5133"/>
      <c r="Z41" s="187"/>
      <c r="AA41" s="72"/>
      <c r="AB41" s="3282"/>
      <c r="AC41" s="3282"/>
      <c r="AD41" s="3282"/>
      <c r="AE41" s="3282"/>
      <c r="AF41" s="3282"/>
      <c r="AG41" s="3282"/>
      <c r="AH41" s="3282"/>
      <c r="AI41" s="3282"/>
      <c r="AJ41" s="3282"/>
      <c r="AK41" s="3282"/>
      <c r="AL41" s="3282"/>
      <c r="AM41" s="3282"/>
      <c r="AN41" s="3282"/>
      <c r="AO41" s="3283"/>
      <c r="AP41" s="680"/>
    </row>
    <row r="42" spans="1:77" ht="14.1" customHeight="1">
      <c r="A42" s="38"/>
      <c r="M42" s="37"/>
      <c r="Z42" s="187"/>
      <c r="AA42" s="72"/>
      <c r="AB42" s="3282"/>
      <c r="AC42" s="3282"/>
      <c r="AD42" s="3282"/>
      <c r="AE42" s="3282"/>
      <c r="AF42" s="3282"/>
      <c r="AG42" s="3282"/>
      <c r="AH42" s="3282"/>
      <c r="AI42" s="3282"/>
      <c r="AJ42" s="3282"/>
      <c r="AK42" s="3282"/>
      <c r="AL42" s="3282"/>
      <c r="AM42" s="3282"/>
      <c r="AN42" s="3282"/>
      <c r="AO42" s="3283"/>
      <c r="AP42" s="680"/>
      <c r="AQ42" s="230"/>
      <c r="BF42" s="673"/>
      <c r="BG42" s="673"/>
      <c r="BH42" s="673"/>
      <c r="BI42" s="673"/>
      <c r="BJ42" s="673"/>
      <c r="BK42" s="673"/>
      <c r="BL42" s="673"/>
      <c r="BM42" s="673"/>
      <c r="BN42" s="673"/>
      <c r="BO42" s="673"/>
      <c r="BP42" s="673"/>
      <c r="BQ42" s="673"/>
      <c r="BR42" s="673"/>
      <c r="BS42" s="673"/>
      <c r="BT42" s="673"/>
      <c r="BU42" s="673"/>
      <c r="BV42" s="673"/>
      <c r="BW42" s="673"/>
      <c r="BX42" s="673"/>
    </row>
    <row r="43" spans="1:77" ht="14.1" customHeight="1">
      <c r="A43" s="38"/>
      <c r="B43" s="3318" t="s">
        <v>337</v>
      </c>
      <c r="C43" s="3318"/>
      <c r="D43" s="3318"/>
      <c r="E43" s="3318"/>
      <c r="F43" s="3318"/>
      <c r="G43" s="3318"/>
      <c r="H43" s="3318"/>
      <c r="I43" s="3318"/>
      <c r="J43" s="3318"/>
      <c r="K43" s="3318"/>
      <c r="L43" s="3318"/>
      <c r="M43" s="3318"/>
      <c r="N43" s="3318"/>
      <c r="O43" s="3318"/>
      <c r="P43" s="3318"/>
      <c r="Q43" s="3318"/>
      <c r="R43" s="3318"/>
      <c r="S43" s="3318"/>
      <c r="T43" s="3318"/>
      <c r="U43" s="3318"/>
      <c r="V43" s="3318"/>
      <c r="W43" s="3318"/>
      <c r="X43" s="3318"/>
      <c r="Y43" s="3318"/>
      <c r="Z43" s="3319"/>
      <c r="AA43" s="72"/>
      <c r="AB43" s="3282"/>
      <c r="AC43" s="3282"/>
      <c r="AD43" s="3282"/>
      <c r="AE43" s="3282"/>
      <c r="AF43" s="3282"/>
      <c r="AG43" s="3282"/>
      <c r="AH43" s="3282"/>
      <c r="AI43" s="3282"/>
      <c r="AJ43" s="3282"/>
      <c r="AK43" s="3282"/>
      <c r="AL43" s="3282"/>
      <c r="AM43" s="3282"/>
      <c r="AN43" s="3282"/>
      <c r="AO43" s="3283"/>
      <c r="AP43" s="922"/>
      <c r="AQ43" s="83"/>
      <c r="AR43" s="365" t="s">
        <v>297</v>
      </c>
      <c r="AS43" s="84"/>
      <c r="AT43" s="84"/>
      <c r="AU43" s="84"/>
      <c r="AV43" s="84"/>
      <c r="AW43" s="84"/>
      <c r="AX43" s="84"/>
      <c r="AY43" s="84"/>
      <c r="AZ43" s="84"/>
      <c r="BA43" s="84"/>
      <c r="BB43" s="84"/>
      <c r="BC43" s="84"/>
      <c r="BD43" s="84"/>
      <c r="BE43" s="84"/>
      <c r="BF43" s="84"/>
      <c r="BG43" s="84"/>
      <c r="BH43" s="84"/>
      <c r="BI43" s="84"/>
      <c r="BJ43" s="84"/>
      <c r="BK43" s="84"/>
      <c r="BL43" s="84"/>
      <c r="BM43" s="84"/>
      <c r="BN43" s="84"/>
      <c r="BO43" s="84"/>
      <c r="BP43" s="84"/>
      <c r="BQ43" s="84"/>
      <c r="BR43" s="84"/>
      <c r="BS43" s="84"/>
      <c r="BT43" s="84"/>
      <c r="BU43" s="84"/>
      <c r="BV43" s="84"/>
      <c r="BW43" s="84"/>
      <c r="BX43" s="84"/>
      <c r="BY43" s="85"/>
    </row>
    <row r="44" spans="1:77" ht="14.1" customHeight="1">
      <c r="A44" s="38"/>
      <c r="C44" s="37" t="s">
        <v>328</v>
      </c>
      <c r="M44" s="37"/>
      <c r="Z44" s="187"/>
      <c r="AA44" s="72"/>
      <c r="AB44" s="3282"/>
      <c r="AC44" s="3282"/>
      <c r="AD44" s="3282"/>
      <c r="AE44" s="3282"/>
      <c r="AF44" s="3282"/>
      <c r="AG44" s="3282"/>
      <c r="AH44" s="3282"/>
      <c r="AI44" s="3282"/>
      <c r="AJ44" s="3282"/>
      <c r="AK44" s="3282"/>
      <c r="AL44" s="3282"/>
      <c r="AM44" s="3282"/>
      <c r="AN44" s="3282"/>
      <c r="AO44" s="3283"/>
      <c r="AP44" s="922"/>
      <c r="AQ44" s="1314" t="s">
        <v>15</v>
      </c>
      <c r="AR44" s="3282" t="s">
        <v>2121</v>
      </c>
      <c r="AS44" s="3282"/>
      <c r="AT44" s="3282"/>
      <c r="AU44" s="3282"/>
      <c r="AV44" s="3282"/>
      <c r="AW44" s="3282"/>
      <c r="AX44" s="3282"/>
      <c r="AY44" s="3282"/>
      <c r="AZ44" s="3282"/>
      <c r="BA44" s="3282"/>
      <c r="BB44" s="3282"/>
      <c r="BC44" s="3282"/>
      <c r="BD44" s="3282"/>
      <c r="BE44" s="3282"/>
      <c r="BF44" s="3282"/>
      <c r="BG44" s="3282"/>
      <c r="BH44" s="3282"/>
      <c r="BI44" s="3282"/>
      <c r="BJ44" s="3282"/>
      <c r="BK44" s="3282"/>
      <c r="BL44" s="3282"/>
      <c r="BM44" s="3282"/>
      <c r="BN44" s="3282"/>
      <c r="BO44" s="3282"/>
      <c r="BP44" s="3282"/>
      <c r="BQ44" s="3282"/>
      <c r="BR44" s="3282"/>
      <c r="BS44" s="3282"/>
      <c r="BT44" s="3282"/>
      <c r="BU44" s="3282"/>
      <c r="BV44" s="3282"/>
      <c r="BW44" s="3282"/>
      <c r="BX44" s="3282"/>
      <c r="BY44" s="5113"/>
    </row>
    <row r="45" spans="1:77" ht="14.1" customHeight="1">
      <c r="A45" s="38"/>
      <c r="M45" s="37"/>
      <c r="AA45" s="72"/>
      <c r="AB45" s="3282"/>
      <c r="AC45" s="3282"/>
      <c r="AD45" s="3282"/>
      <c r="AE45" s="3282"/>
      <c r="AF45" s="3282"/>
      <c r="AG45" s="3282"/>
      <c r="AH45" s="3282"/>
      <c r="AI45" s="3282"/>
      <c r="AJ45" s="3282"/>
      <c r="AK45" s="3282"/>
      <c r="AL45" s="3282"/>
      <c r="AM45" s="3282"/>
      <c r="AN45" s="3282"/>
      <c r="AO45" s="3283"/>
      <c r="AP45" s="922"/>
      <c r="AQ45" s="415"/>
      <c r="AR45" s="3282"/>
      <c r="AS45" s="3282"/>
      <c r="AT45" s="3282"/>
      <c r="AU45" s="3282"/>
      <c r="AV45" s="3282"/>
      <c r="AW45" s="3282"/>
      <c r="AX45" s="3282"/>
      <c r="AY45" s="3282"/>
      <c r="AZ45" s="3282"/>
      <c r="BA45" s="3282"/>
      <c r="BB45" s="3282"/>
      <c r="BC45" s="3282"/>
      <c r="BD45" s="3282"/>
      <c r="BE45" s="3282"/>
      <c r="BF45" s="3282"/>
      <c r="BG45" s="3282"/>
      <c r="BH45" s="3282"/>
      <c r="BI45" s="3282"/>
      <c r="BJ45" s="3282"/>
      <c r="BK45" s="3282"/>
      <c r="BL45" s="3282"/>
      <c r="BM45" s="3282"/>
      <c r="BN45" s="3282"/>
      <c r="BO45" s="3282"/>
      <c r="BP45" s="3282"/>
      <c r="BQ45" s="3282"/>
      <c r="BR45" s="3282"/>
      <c r="BS45" s="3282"/>
      <c r="BT45" s="3282"/>
      <c r="BU45" s="3282"/>
      <c r="BV45" s="3282"/>
      <c r="BW45" s="3282"/>
      <c r="BX45" s="3282"/>
      <c r="BY45" s="5113"/>
    </row>
    <row r="46" spans="1:77" ht="14.1" customHeight="1">
      <c r="A46" s="38"/>
      <c r="B46" s="3318" t="s">
        <v>2257</v>
      </c>
      <c r="C46" s="3318"/>
      <c r="D46" s="3318"/>
      <c r="E46" s="3318"/>
      <c r="F46" s="3318"/>
      <c r="G46" s="3318"/>
      <c r="H46" s="3318"/>
      <c r="I46" s="3318"/>
      <c r="J46" s="3318"/>
      <c r="K46" s="3318"/>
      <c r="L46" s="3318"/>
      <c r="M46" s="3318"/>
      <c r="N46" s="3318"/>
      <c r="O46" s="3318"/>
      <c r="P46" s="3318"/>
      <c r="Q46" s="3318"/>
      <c r="R46" s="3318"/>
      <c r="S46" s="3318"/>
      <c r="T46" s="3318"/>
      <c r="U46" s="3318"/>
      <c r="V46" s="3318"/>
      <c r="W46" s="3318"/>
      <c r="X46" s="3318"/>
      <c r="Y46" s="3318"/>
      <c r="Z46" s="3319"/>
      <c r="AA46" s="5116" t="s">
        <v>1425</v>
      </c>
      <c r="AB46" s="5117"/>
      <c r="AC46" s="5117"/>
      <c r="AD46" s="5117"/>
      <c r="AE46" s="5117"/>
      <c r="AF46" s="5117"/>
      <c r="AG46" s="5117"/>
      <c r="AH46" s="5117"/>
      <c r="AI46" s="5117"/>
      <c r="AJ46" s="5117"/>
      <c r="AK46" s="5117"/>
      <c r="AL46" s="5117"/>
      <c r="AM46" s="5117"/>
      <c r="AN46" s="5117"/>
      <c r="AO46" s="5118"/>
      <c r="AP46" s="87"/>
      <c r="AQ46" s="1315" t="s">
        <v>15</v>
      </c>
      <c r="AR46" s="3282"/>
      <c r="AS46" s="3282"/>
      <c r="AT46" s="3282"/>
      <c r="AU46" s="3282"/>
      <c r="AV46" s="3282"/>
      <c r="AW46" s="3282"/>
      <c r="AX46" s="3282"/>
      <c r="AY46" s="3282"/>
      <c r="AZ46" s="3282"/>
      <c r="BA46" s="3282"/>
      <c r="BB46" s="3282"/>
      <c r="BC46" s="3282"/>
      <c r="BD46" s="3282"/>
      <c r="BE46" s="3282"/>
      <c r="BF46" s="3282"/>
      <c r="BG46" s="3282"/>
      <c r="BH46" s="3282"/>
      <c r="BI46" s="3282"/>
      <c r="BJ46" s="3282"/>
      <c r="BK46" s="3282"/>
      <c r="BL46" s="3282"/>
      <c r="BM46" s="3282"/>
      <c r="BN46" s="3282"/>
      <c r="BO46" s="3282"/>
      <c r="BP46" s="3282"/>
      <c r="BQ46" s="3282"/>
      <c r="BR46" s="3282"/>
      <c r="BS46" s="3282"/>
      <c r="BT46" s="3282"/>
      <c r="BU46" s="3282"/>
      <c r="BV46" s="3282"/>
      <c r="BW46" s="3282"/>
      <c r="BX46" s="3282"/>
      <c r="BY46" s="5113"/>
    </row>
    <row r="47" spans="1:77" ht="14.1" customHeight="1">
      <c r="A47" s="38"/>
      <c r="B47" s="190"/>
      <c r="C47" s="1916" t="s">
        <v>2159</v>
      </c>
      <c r="D47" s="190"/>
      <c r="E47" s="190"/>
      <c r="F47" s="190"/>
      <c r="G47" s="190"/>
      <c r="H47" s="190"/>
      <c r="I47" s="190"/>
      <c r="J47" s="190"/>
      <c r="K47" s="190"/>
      <c r="L47" s="190"/>
      <c r="M47" s="190"/>
      <c r="N47" s="190"/>
      <c r="O47" s="190"/>
      <c r="P47" s="190"/>
      <c r="Q47" s="190"/>
      <c r="R47" s="190"/>
      <c r="S47" s="190"/>
      <c r="T47" s="190"/>
      <c r="U47" s="190"/>
      <c r="V47" s="190"/>
      <c r="W47" s="190"/>
      <c r="X47" s="190"/>
      <c r="Y47" s="190"/>
      <c r="Z47" s="190"/>
      <c r="AA47" s="1318" t="s">
        <v>15</v>
      </c>
      <c r="AB47" s="3343" t="s">
        <v>1168</v>
      </c>
      <c r="AC47" s="5119"/>
      <c r="AD47" s="5119"/>
      <c r="AE47" s="5119"/>
      <c r="AF47" s="5119"/>
      <c r="AG47" s="5119"/>
      <c r="AH47" s="5119"/>
      <c r="AI47" s="5119"/>
      <c r="AJ47" s="5119"/>
      <c r="AK47" s="5119"/>
      <c r="AL47" s="5119"/>
      <c r="AM47" s="5119"/>
      <c r="AN47" s="5119"/>
      <c r="AO47" s="5120"/>
      <c r="AP47" s="87"/>
      <c r="AQ47" s="1315"/>
      <c r="AR47" s="3282"/>
      <c r="AS47" s="3282"/>
      <c r="AT47" s="3282"/>
      <c r="AU47" s="3282"/>
      <c r="AV47" s="3282"/>
      <c r="AW47" s="3282"/>
      <c r="AX47" s="3282"/>
      <c r="AY47" s="3282"/>
      <c r="AZ47" s="3282"/>
      <c r="BA47" s="3282"/>
      <c r="BB47" s="3282"/>
      <c r="BC47" s="3282"/>
      <c r="BD47" s="3282"/>
      <c r="BE47" s="3282"/>
      <c r="BF47" s="3282"/>
      <c r="BG47" s="3282"/>
      <c r="BH47" s="3282"/>
      <c r="BI47" s="3282"/>
      <c r="BJ47" s="3282"/>
      <c r="BK47" s="3282"/>
      <c r="BL47" s="3282"/>
      <c r="BM47" s="3282"/>
      <c r="BN47" s="3282"/>
      <c r="BO47" s="3282"/>
      <c r="BP47" s="3282"/>
      <c r="BQ47" s="3282"/>
      <c r="BR47" s="3282"/>
      <c r="BS47" s="3282"/>
      <c r="BT47" s="3282"/>
      <c r="BU47" s="3282"/>
      <c r="BV47" s="3282"/>
      <c r="BW47" s="3282"/>
      <c r="BX47" s="3282"/>
      <c r="BY47" s="5113"/>
    </row>
    <row r="48" spans="1:77" ht="14.1" customHeight="1">
      <c r="A48" s="38"/>
      <c r="B48" s="190"/>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348" t="s">
        <v>15</v>
      </c>
      <c r="AB48" s="4909" t="s">
        <v>2160</v>
      </c>
      <c r="AC48" s="4909"/>
      <c r="AD48" s="4909"/>
      <c r="AE48" s="4909"/>
      <c r="AF48" s="4909"/>
      <c r="AG48" s="4909"/>
      <c r="AH48" s="4909"/>
      <c r="AI48" s="4909"/>
      <c r="AJ48" s="4909"/>
      <c r="AK48" s="4909"/>
      <c r="AL48" s="4909"/>
      <c r="AM48" s="4909"/>
      <c r="AN48" s="4909"/>
      <c r="AO48" s="5121"/>
      <c r="AP48" s="87"/>
      <c r="AQ48" s="1315"/>
      <c r="AR48" s="3282"/>
      <c r="AS48" s="3282"/>
      <c r="AT48" s="3282"/>
      <c r="AU48" s="3282"/>
      <c r="AV48" s="3282"/>
      <c r="AW48" s="3282"/>
      <c r="AX48" s="3282"/>
      <c r="AY48" s="3282"/>
      <c r="AZ48" s="3282"/>
      <c r="BA48" s="3282"/>
      <c r="BB48" s="3282"/>
      <c r="BC48" s="3282"/>
      <c r="BD48" s="3282"/>
      <c r="BE48" s="3282"/>
      <c r="BF48" s="3282"/>
      <c r="BG48" s="3282"/>
      <c r="BH48" s="3282"/>
      <c r="BI48" s="3282"/>
      <c r="BJ48" s="3282"/>
      <c r="BK48" s="3282"/>
      <c r="BL48" s="3282"/>
      <c r="BM48" s="3282"/>
      <c r="BN48" s="3282"/>
      <c r="BO48" s="3282"/>
      <c r="BP48" s="3282"/>
      <c r="BQ48" s="3282"/>
      <c r="BR48" s="3282"/>
      <c r="BS48" s="3282"/>
      <c r="BT48" s="3282"/>
      <c r="BU48" s="3282"/>
      <c r="BV48" s="3282"/>
      <c r="BW48" s="3282"/>
      <c r="BX48" s="3282"/>
      <c r="BY48" s="5113"/>
    </row>
    <row r="49" spans="1:77" ht="14.1" customHeight="1">
      <c r="A49" s="38"/>
      <c r="B49" s="190"/>
      <c r="C49" s="190"/>
      <c r="D49" s="190"/>
      <c r="E49" s="190"/>
      <c r="F49" s="190"/>
      <c r="G49" s="190"/>
      <c r="H49" s="190"/>
      <c r="I49" s="190"/>
      <c r="J49" s="190"/>
      <c r="K49" s="190"/>
      <c r="L49" s="190"/>
      <c r="M49" s="190"/>
      <c r="N49" s="190"/>
      <c r="O49" s="190"/>
      <c r="P49" s="190"/>
      <c r="Q49" s="190"/>
      <c r="R49" s="190"/>
      <c r="S49" s="190"/>
      <c r="T49" s="190"/>
      <c r="U49" s="190"/>
      <c r="V49" s="190"/>
      <c r="W49" s="190"/>
      <c r="X49" s="190"/>
      <c r="Y49" s="190"/>
      <c r="Z49" s="190"/>
      <c r="AA49" s="1348"/>
      <c r="AB49" s="4909" t="s">
        <v>2161</v>
      </c>
      <c r="AC49" s="4909"/>
      <c r="AD49" s="4909"/>
      <c r="AE49" s="4909"/>
      <c r="AF49" s="4909"/>
      <c r="AG49" s="4909"/>
      <c r="AH49" s="4909"/>
      <c r="AI49" s="4909"/>
      <c r="AJ49" s="4909"/>
      <c r="AK49" s="4909"/>
      <c r="AL49" s="4909"/>
      <c r="AM49" s="4909"/>
      <c r="AN49" s="4909"/>
      <c r="AO49" s="5121"/>
      <c r="AP49" s="87"/>
      <c r="AQ49" s="1315"/>
      <c r="AR49" s="670"/>
      <c r="AS49" s="670"/>
      <c r="AT49" s="670"/>
      <c r="AU49" s="670"/>
      <c r="AV49" s="670"/>
      <c r="AW49" s="670"/>
      <c r="AX49" s="670"/>
      <c r="AY49" s="670"/>
      <c r="AZ49" s="670"/>
      <c r="BA49" s="670"/>
      <c r="BB49" s="670"/>
      <c r="BC49" s="670"/>
      <c r="BD49" s="670"/>
      <c r="BE49" s="670"/>
      <c r="BF49" s="670"/>
      <c r="BG49" s="670"/>
      <c r="BH49" s="670"/>
      <c r="BI49" s="670"/>
      <c r="BJ49" s="670"/>
      <c r="BK49" s="670"/>
      <c r="BL49" s="670"/>
      <c r="BM49" s="670"/>
      <c r="BN49" s="670"/>
      <c r="BO49" s="670"/>
      <c r="BP49" s="670"/>
      <c r="BQ49" s="670"/>
      <c r="BR49" s="670"/>
      <c r="BS49" s="670"/>
      <c r="BT49" s="670"/>
      <c r="BU49" s="670"/>
      <c r="BV49" s="670"/>
      <c r="BW49" s="670"/>
      <c r="BX49" s="670"/>
      <c r="BY49" s="1342"/>
    </row>
    <row r="50" spans="1:77" ht="14.1" customHeight="1">
      <c r="A50" s="38"/>
      <c r="B50" s="3318" t="s">
        <v>2158</v>
      </c>
      <c r="C50" s="3318"/>
      <c r="D50" s="3318"/>
      <c r="E50" s="3318"/>
      <c r="F50" s="3318"/>
      <c r="G50" s="3318"/>
      <c r="H50" s="3318"/>
      <c r="I50" s="3318"/>
      <c r="J50" s="3318"/>
      <c r="K50" s="3318"/>
      <c r="L50" s="3318"/>
      <c r="M50" s="3318"/>
      <c r="N50" s="3318"/>
      <c r="O50" s="3318"/>
      <c r="P50" s="3318"/>
      <c r="Q50" s="3318"/>
      <c r="R50" s="3318"/>
      <c r="S50" s="3318"/>
      <c r="T50" s="3318"/>
      <c r="U50" s="3318"/>
      <c r="V50" s="3318"/>
      <c r="W50" s="3318"/>
      <c r="X50" s="3318"/>
      <c r="Y50" s="3318"/>
      <c r="Z50" s="3319"/>
      <c r="AA50" s="1348" t="s">
        <v>15</v>
      </c>
      <c r="AB50" s="4909" t="s">
        <v>2160</v>
      </c>
      <c r="AC50" s="4909"/>
      <c r="AD50" s="4909"/>
      <c r="AE50" s="4909"/>
      <c r="AF50" s="4909"/>
      <c r="AG50" s="4909"/>
      <c r="AH50" s="4909"/>
      <c r="AI50" s="4909"/>
      <c r="AJ50" s="4909"/>
      <c r="AK50" s="4909"/>
      <c r="AL50" s="4909"/>
      <c r="AM50" s="4909"/>
      <c r="AN50" s="4909"/>
      <c r="AO50" s="5121"/>
      <c r="AP50" s="87"/>
      <c r="AQ50" s="1315"/>
      <c r="AR50" s="670"/>
      <c r="AS50" s="670"/>
      <c r="AT50" s="670"/>
      <c r="AU50" s="670"/>
      <c r="AV50" s="670"/>
      <c r="AW50" s="670"/>
      <c r="AX50" s="670"/>
      <c r="AY50" s="670"/>
      <c r="AZ50" s="670"/>
      <c r="BA50" s="670"/>
      <c r="BB50" s="670"/>
      <c r="BC50" s="670"/>
      <c r="BD50" s="670"/>
      <c r="BE50" s="670"/>
      <c r="BF50" s="670"/>
      <c r="BG50" s="670"/>
      <c r="BH50" s="670"/>
      <c r="BI50" s="670"/>
      <c r="BJ50" s="670"/>
      <c r="BK50" s="670"/>
      <c r="BL50" s="670"/>
      <c r="BM50" s="670"/>
      <c r="BN50" s="670"/>
      <c r="BO50" s="670"/>
      <c r="BP50" s="670"/>
      <c r="BQ50" s="670"/>
      <c r="BR50" s="670"/>
      <c r="BS50" s="670"/>
      <c r="BT50" s="670"/>
      <c r="BU50" s="670"/>
      <c r="BV50" s="670"/>
      <c r="BW50" s="670"/>
      <c r="BX50" s="670"/>
      <c r="BY50" s="1342"/>
    </row>
    <row r="51" spans="1:77" ht="14.1" customHeight="1">
      <c r="A51" s="38"/>
      <c r="B51" s="190"/>
      <c r="C51" s="1916" t="s">
        <v>2258</v>
      </c>
      <c r="D51" s="190"/>
      <c r="E51" s="190"/>
      <c r="F51" s="190"/>
      <c r="G51" s="190"/>
      <c r="H51" s="190"/>
      <c r="I51" s="190"/>
      <c r="J51" s="190"/>
      <c r="K51" s="190"/>
      <c r="L51" s="190"/>
      <c r="M51" s="190"/>
      <c r="N51" s="190"/>
      <c r="O51" s="190"/>
      <c r="P51" s="190"/>
      <c r="Q51" s="190"/>
      <c r="R51" s="190"/>
      <c r="S51" s="190"/>
      <c r="T51" s="190"/>
      <c r="U51" s="190"/>
      <c r="V51" s="190"/>
      <c r="W51" s="190"/>
      <c r="X51" s="190"/>
      <c r="Y51" s="190"/>
      <c r="Z51" s="190"/>
      <c r="AA51" s="1348"/>
      <c r="AB51" s="4909" t="s">
        <v>2162</v>
      </c>
      <c r="AC51" s="4909"/>
      <c r="AD51" s="4909"/>
      <c r="AE51" s="4909"/>
      <c r="AF51" s="4909"/>
      <c r="AG51" s="4909"/>
      <c r="AH51" s="4909"/>
      <c r="AI51" s="4909"/>
      <c r="AJ51" s="4909"/>
      <c r="AK51" s="4909"/>
      <c r="AL51" s="4909"/>
      <c r="AM51" s="4909"/>
      <c r="AN51" s="4909"/>
      <c r="AO51" s="5121"/>
      <c r="AP51" s="87"/>
      <c r="AQ51" s="1315"/>
      <c r="AR51" s="670"/>
      <c r="AS51" s="670"/>
      <c r="AT51" s="670"/>
      <c r="AU51" s="670"/>
      <c r="AV51" s="670"/>
      <c r="AW51" s="670"/>
      <c r="AX51" s="670"/>
      <c r="AY51" s="670"/>
      <c r="AZ51" s="670"/>
      <c r="BA51" s="670"/>
      <c r="BB51" s="670"/>
      <c r="BC51" s="670"/>
      <c r="BD51" s="670"/>
      <c r="BE51" s="670"/>
      <c r="BF51" s="670"/>
      <c r="BG51" s="670"/>
      <c r="BH51" s="670"/>
      <c r="BI51" s="670"/>
      <c r="BJ51" s="670"/>
      <c r="BK51" s="670"/>
      <c r="BL51" s="670"/>
      <c r="BM51" s="670"/>
      <c r="BN51" s="670"/>
      <c r="BO51" s="670"/>
      <c r="BP51" s="670"/>
      <c r="BQ51" s="670"/>
      <c r="BR51" s="670"/>
      <c r="BS51" s="670"/>
      <c r="BT51" s="670"/>
      <c r="BU51" s="670"/>
      <c r="BV51" s="670"/>
      <c r="BW51" s="670"/>
      <c r="BX51" s="670"/>
      <c r="BY51" s="1342"/>
    </row>
    <row r="52" spans="1:77" ht="14.1" customHeight="1">
      <c r="A52" s="38"/>
      <c r="B52" s="190"/>
      <c r="C52" s="1916" t="s">
        <v>2259</v>
      </c>
      <c r="D52" s="190"/>
      <c r="E52" s="190"/>
      <c r="F52" s="190"/>
      <c r="G52" s="190"/>
      <c r="H52" s="190"/>
      <c r="I52" s="190"/>
      <c r="J52" s="190"/>
      <c r="K52" s="190"/>
      <c r="L52" s="190"/>
      <c r="M52" s="190"/>
      <c r="N52" s="190"/>
      <c r="O52" s="190"/>
      <c r="P52" s="190"/>
      <c r="Q52" s="190"/>
      <c r="R52" s="190"/>
      <c r="S52" s="190"/>
      <c r="T52" s="190"/>
      <c r="U52" s="190"/>
      <c r="V52" s="190"/>
      <c r="W52" s="190"/>
      <c r="X52" s="190"/>
      <c r="Y52" s="190"/>
      <c r="Z52" s="190"/>
      <c r="AA52" s="72"/>
      <c r="AB52" s="670"/>
      <c r="AC52" s="670"/>
      <c r="AD52" s="670"/>
      <c r="AE52" s="670"/>
      <c r="AF52" s="670"/>
      <c r="AG52" s="670"/>
      <c r="AH52" s="670"/>
      <c r="AI52" s="670"/>
      <c r="AJ52" s="670"/>
      <c r="AK52" s="670"/>
      <c r="AL52" s="670"/>
      <c r="AM52" s="670"/>
      <c r="AN52" s="670"/>
      <c r="AO52" s="671"/>
      <c r="AP52" s="87"/>
      <c r="AQ52" s="1315"/>
      <c r="AR52" s="670"/>
      <c r="AS52" s="670"/>
      <c r="AT52" s="670"/>
      <c r="AU52" s="670"/>
      <c r="AV52" s="670"/>
      <c r="AW52" s="670"/>
      <c r="AX52" s="670"/>
      <c r="AY52" s="670"/>
      <c r="AZ52" s="670"/>
      <c r="BA52" s="670"/>
      <c r="BB52" s="670"/>
      <c r="BC52" s="670"/>
      <c r="BD52" s="670"/>
      <c r="BE52" s="670"/>
      <c r="BF52" s="670"/>
      <c r="BG52" s="670"/>
      <c r="BH52" s="670"/>
      <c r="BI52" s="670"/>
      <c r="BJ52" s="670"/>
      <c r="BK52" s="670"/>
      <c r="BL52" s="670"/>
      <c r="BM52" s="670"/>
      <c r="BN52" s="670"/>
      <c r="BO52" s="670"/>
      <c r="BP52" s="670"/>
      <c r="BQ52" s="670"/>
      <c r="BR52" s="670"/>
      <c r="BS52" s="670"/>
      <c r="BT52" s="670"/>
      <c r="BU52" s="670"/>
      <c r="BV52" s="670"/>
      <c r="BW52" s="670"/>
      <c r="BX52" s="670"/>
      <c r="BY52" s="1342"/>
    </row>
    <row r="53" spans="1:77" ht="14.1" customHeight="1">
      <c r="A53" s="38"/>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72"/>
      <c r="AB53" s="670"/>
      <c r="AC53" s="670"/>
      <c r="AD53" s="670"/>
      <c r="AE53" s="670"/>
      <c r="AF53" s="670"/>
      <c r="AG53" s="670"/>
      <c r="AH53" s="670"/>
      <c r="AI53" s="670"/>
      <c r="AJ53" s="670"/>
      <c r="AK53" s="670"/>
      <c r="AL53" s="670"/>
      <c r="AM53" s="670"/>
      <c r="AN53" s="670"/>
      <c r="AO53" s="671"/>
      <c r="AP53" s="87"/>
      <c r="AQ53" s="1315"/>
      <c r="AR53" s="670"/>
      <c r="AS53" s="670"/>
      <c r="AT53" s="670"/>
      <c r="AU53" s="670"/>
      <c r="AV53" s="670"/>
      <c r="AW53" s="670"/>
      <c r="AX53" s="670"/>
      <c r="AY53" s="670"/>
      <c r="AZ53" s="670"/>
      <c r="BA53" s="670"/>
      <c r="BB53" s="670"/>
      <c r="BC53" s="670"/>
      <c r="BD53" s="670"/>
      <c r="BE53" s="670"/>
      <c r="BF53" s="670"/>
      <c r="BG53" s="670"/>
      <c r="BH53" s="670"/>
      <c r="BI53" s="670"/>
      <c r="BJ53" s="670"/>
      <c r="BK53" s="670"/>
      <c r="BL53" s="670"/>
      <c r="BM53" s="670"/>
      <c r="BN53" s="670"/>
      <c r="BO53" s="670"/>
      <c r="BP53" s="670"/>
      <c r="BQ53" s="670"/>
      <c r="BR53" s="670"/>
      <c r="BS53" s="670"/>
      <c r="BT53" s="670"/>
      <c r="BU53" s="670"/>
      <c r="BV53" s="670"/>
      <c r="BW53" s="670"/>
      <c r="BX53" s="670"/>
      <c r="BY53" s="1342"/>
    </row>
    <row r="54" spans="1:77" ht="14.1" customHeight="1">
      <c r="A54" s="38"/>
      <c r="B54" s="190"/>
      <c r="C54" s="190"/>
      <c r="D54" s="190"/>
      <c r="E54" s="190"/>
      <c r="F54" s="190"/>
      <c r="G54" s="190"/>
      <c r="H54" s="190"/>
      <c r="I54" s="190"/>
      <c r="J54" s="190"/>
      <c r="K54" s="190"/>
      <c r="L54" s="190"/>
      <c r="M54" s="190"/>
      <c r="N54" s="190"/>
      <c r="O54" s="190"/>
      <c r="P54" s="190"/>
      <c r="Q54" s="190"/>
      <c r="R54" s="190"/>
      <c r="S54" s="190"/>
      <c r="T54" s="190"/>
      <c r="U54" s="190"/>
      <c r="V54" s="190"/>
      <c r="W54" s="190"/>
      <c r="X54" s="190"/>
      <c r="Y54" s="190"/>
      <c r="Z54" s="190"/>
      <c r="AA54" s="72"/>
      <c r="AB54" s="670"/>
      <c r="AC54" s="670"/>
      <c r="AD54" s="670"/>
      <c r="AE54" s="670"/>
      <c r="AF54" s="670"/>
      <c r="AG54" s="670"/>
      <c r="AH54" s="670"/>
      <c r="AI54" s="670"/>
      <c r="AJ54" s="670"/>
      <c r="AK54" s="670"/>
      <c r="AL54" s="670"/>
      <c r="AM54" s="670"/>
      <c r="AN54" s="670"/>
      <c r="AO54" s="671"/>
      <c r="AP54" s="87"/>
      <c r="AQ54" s="1315"/>
      <c r="AR54" s="670"/>
      <c r="AS54" s="670"/>
      <c r="AT54" s="670"/>
      <c r="AU54" s="670"/>
      <c r="AV54" s="670"/>
      <c r="AW54" s="670"/>
      <c r="AX54" s="670"/>
      <c r="AY54" s="670"/>
      <c r="AZ54" s="670"/>
      <c r="BA54" s="670"/>
      <c r="BB54" s="670"/>
      <c r="BC54" s="670"/>
      <c r="BD54" s="670"/>
      <c r="BE54" s="670"/>
      <c r="BF54" s="670"/>
      <c r="BG54" s="670"/>
      <c r="BH54" s="670"/>
      <c r="BI54" s="670"/>
      <c r="BJ54" s="670"/>
      <c r="BK54" s="670"/>
      <c r="BL54" s="670"/>
      <c r="BM54" s="670"/>
      <c r="BN54" s="670"/>
      <c r="BO54" s="670"/>
      <c r="BP54" s="670"/>
      <c r="BQ54" s="670"/>
      <c r="BR54" s="670"/>
      <c r="BS54" s="670"/>
      <c r="BT54" s="670"/>
      <c r="BU54" s="670"/>
      <c r="BV54" s="670"/>
      <c r="BW54" s="670"/>
      <c r="BX54" s="670"/>
      <c r="BY54" s="1342"/>
    </row>
    <row r="55" spans="1:77" ht="14.1" customHeight="1">
      <c r="A55" s="38"/>
      <c r="M55" s="37"/>
      <c r="AA55" s="72" t="s">
        <v>1429</v>
      </c>
      <c r="AB55" s="715"/>
      <c r="AC55" s="715"/>
      <c r="AD55" s="715"/>
      <c r="AE55" s="715"/>
      <c r="AF55" s="715"/>
      <c r="AG55" s="715"/>
      <c r="AH55" s="715"/>
      <c r="AI55" s="715"/>
      <c r="AJ55" s="715"/>
      <c r="AK55" s="715"/>
      <c r="AL55" s="715"/>
      <c r="AM55" s="715"/>
      <c r="AN55" s="715"/>
      <c r="AO55" s="755"/>
      <c r="AP55" s="87"/>
      <c r="AQ55" s="414"/>
      <c r="AR55" s="715"/>
      <c r="AS55" s="715"/>
      <c r="AT55" s="715"/>
      <c r="AU55" s="715"/>
      <c r="AV55" s="715"/>
      <c r="AW55" s="715"/>
      <c r="AX55" s="715"/>
      <c r="AY55" s="715"/>
      <c r="AZ55" s="715"/>
      <c r="BA55" s="715"/>
      <c r="BB55" s="715"/>
      <c r="BC55" s="715"/>
      <c r="BD55" s="715"/>
      <c r="BE55" s="715"/>
      <c r="BF55" s="715"/>
      <c r="BG55" s="715"/>
      <c r="BH55" s="715"/>
      <c r="BI55" s="715"/>
      <c r="BJ55" s="715"/>
      <c r="BK55" s="715"/>
      <c r="BL55" s="715"/>
      <c r="BM55" s="715"/>
      <c r="BN55" s="715"/>
      <c r="BO55" s="715"/>
      <c r="BP55" s="715"/>
      <c r="BQ55" s="715"/>
      <c r="BR55" s="715"/>
      <c r="BS55" s="715"/>
      <c r="BT55" s="715"/>
      <c r="BU55" s="715"/>
      <c r="BV55" s="715"/>
      <c r="BW55" s="715"/>
      <c r="BX55" s="715"/>
      <c r="BY55" s="1313"/>
    </row>
    <row r="56" spans="1:77" ht="14.1" customHeight="1">
      <c r="A56" s="38"/>
      <c r="B56" s="43" t="s">
        <v>2157</v>
      </c>
      <c r="C56" s="43"/>
      <c r="D56" s="43"/>
      <c r="E56" s="43"/>
      <c r="F56" s="43"/>
      <c r="G56" s="43"/>
      <c r="M56" s="37"/>
      <c r="AA56" s="72" t="s">
        <v>15</v>
      </c>
      <c r="AB56" s="3282" t="s">
        <v>1430</v>
      </c>
      <c r="AC56" s="3282"/>
      <c r="AD56" s="3282"/>
      <c r="AE56" s="3282"/>
      <c r="AF56" s="3282"/>
      <c r="AG56" s="3282"/>
      <c r="AH56" s="3282"/>
      <c r="AI56" s="3282"/>
      <c r="AJ56" s="3282"/>
      <c r="AK56" s="3282"/>
      <c r="AL56" s="3282"/>
      <c r="AM56" s="3282"/>
      <c r="AN56" s="3282"/>
      <c r="AO56" s="3283"/>
      <c r="AQ56" s="1316"/>
      <c r="AR56" s="1317"/>
      <c r="AS56" s="1317"/>
      <c r="AT56" s="1317"/>
      <c r="AU56" s="1317"/>
      <c r="AV56" s="1317"/>
      <c r="AW56" s="1317"/>
      <c r="AX56" s="1317"/>
      <c r="AY56" s="1317"/>
      <c r="AZ56" s="1317"/>
      <c r="BA56" s="1317"/>
      <c r="BB56" s="1317"/>
      <c r="BC56" s="1317"/>
      <c r="BD56" s="1317"/>
      <c r="BE56" s="1317"/>
      <c r="BF56" s="1317"/>
      <c r="BG56" s="1317"/>
      <c r="BH56" s="1317"/>
      <c r="BI56" s="1317"/>
      <c r="BJ56" s="1317"/>
      <c r="BK56" s="1317"/>
      <c r="BL56" s="1317"/>
      <c r="BM56" s="1317"/>
      <c r="BN56" s="1317"/>
      <c r="BO56" s="1317"/>
      <c r="BP56" s="1317"/>
      <c r="BQ56" s="1317"/>
      <c r="BR56" s="1317"/>
      <c r="BS56" s="1317"/>
      <c r="BT56" s="1317"/>
      <c r="BU56" s="1317"/>
      <c r="BV56" s="1317"/>
      <c r="BW56" s="1317"/>
      <c r="BX56" s="1317"/>
      <c r="BY56" s="1317"/>
    </row>
    <row r="57" spans="1:77" ht="14.1" customHeight="1">
      <c r="A57" s="38"/>
      <c r="C57" s="37" t="s">
        <v>1433</v>
      </c>
      <c r="M57" s="37"/>
      <c r="AA57" s="72"/>
      <c r="AB57" s="3282"/>
      <c r="AC57" s="3282"/>
      <c r="AD57" s="3282"/>
      <c r="AE57" s="3282"/>
      <c r="AF57" s="3282"/>
      <c r="AG57" s="3282"/>
      <c r="AH57" s="3282"/>
      <c r="AI57" s="3282"/>
      <c r="AJ57" s="3282"/>
      <c r="AK57" s="3282"/>
      <c r="AL57" s="3282"/>
      <c r="AM57" s="3282"/>
      <c r="AN57" s="3282"/>
      <c r="AO57" s="3283"/>
      <c r="AQ57" s="52"/>
    </row>
    <row r="58" spans="1:77" ht="14.1" customHeight="1">
      <c r="A58" s="38"/>
      <c r="C58" s="37" t="s">
        <v>2122</v>
      </c>
      <c r="M58" s="37"/>
      <c r="AA58" s="72"/>
      <c r="AB58" s="3282"/>
      <c r="AC58" s="3282"/>
      <c r="AD58" s="3282"/>
      <c r="AE58" s="3282"/>
      <c r="AF58" s="3282"/>
      <c r="AG58" s="3282"/>
      <c r="AH58" s="3282"/>
      <c r="AI58" s="3282"/>
      <c r="AJ58" s="3282"/>
      <c r="AK58" s="3282"/>
      <c r="AL58" s="3282"/>
      <c r="AM58" s="3282"/>
      <c r="AN58" s="3282"/>
      <c r="AO58" s="3283"/>
      <c r="AQ58" s="52"/>
    </row>
    <row r="59" spans="1:77" ht="14.1" customHeight="1">
      <c r="A59" s="38"/>
      <c r="B59" s="1922"/>
      <c r="C59" s="441"/>
      <c r="D59" s="1922"/>
      <c r="M59" s="37"/>
      <c r="AA59" s="72" t="s">
        <v>1431</v>
      </c>
      <c r="AO59" s="70"/>
      <c r="AQ59" s="37" t="s">
        <v>43</v>
      </c>
      <c r="AR59" s="37" t="s">
        <v>1434</v>
      </c>
    </row>
    <row r="60" spans="1:77" ht="14.25" customHeight="1">
      <c r="A60" s="38"/>
      <c r="B60" s="1922"/>
      <c r="C60" s="1922"/>
      <c r="D60" s="1922"/>
      <c r="M60" s="37"/>
      <c r="AA60" s="220" t="s">
        <v>43</v>
      </c>
      <c r="AB60" s="5114" t="s">
        <v>1432</v>
      </c>
      <c r="AC60" s="5114"/>
      <c r="AD60" s="5114"/>
      <c r="AE60" s="5114"/>
      <c r="AF60" s="5114"/>
      <c r="AG60" s="5114"/>
      <c r="AH60" s="5114"/>
      <c r="AI60" s="5114"/>
      <c r="AJ60" s="5114"/>
      <c r="AK60" s="5114"/>
      <c r="AL60" s="5114"/>
      <c r="AM60" s="5114"/>
      <c r="AN60" s="5114"/>
      <c r="AO60" s="5115"/>
      <c r="AQ60" s="3341" t="s">
        <v>1435</v>
      </c>
      <c r="AR60" s="3341"/>
      <c r="AS60" s="3341"/>
      <c r="AT60" s="3341"/>
      <c r="AU60" s="3341"/>
      <c r="AV60" s="3341"/>
      <c r="AW60" s="3341"/>
      <c r="AX60" s="3341"/>
      <c r="AY60" s="3341"/>
      <c r="AZ60" s="3341"/>
      <c r="BA60" s="3341"/>
      <c r="BB60" s="3341"/>
      <c r="BC60" s="3341"/>
      <c r="BD60" s="3341"/>
      <c r="BE60" s="3341"/>
      <c r="BF60" s="3341"/>
      <c r="BG60" s="3341"/>
      <c r="BH60" s="3341"/>
      <c r="BI60" s="3341"/>
      <c r="BJ60" s="3341"/>
      <c r="BK60" s="3341"/>
      <c r="BL60" s="3341"/>
      <c r="BM60" s="3341"/>
      <c r="BN60" s="3341"/>
    </row>
    <row r="61" spans="1:77" ht="12" customHeight="1">
      <c r="A61" s="38"/>
      <c r="C61" s="37" t="s">
        <v>1455</v>
      </c>
      <c r="M61" s="37"/>
      <c r="Z61" s="187"/>
      <c r="AB61" s="5114"/>
      <c r="AC61" s="5114"/>
      <c r="AD61" s="5114"/>
      <c r="AE61" s="5114"/>
      <c r="AF61" s="5114"/>
      <c r="AG61" s="5114"/>
      <c r="AH61" s="5114"/>
      <c r="AI61" s="5114"/>
      <c r="AJ61" s="5114"/>
      <c r="AK61" s="5114"/>
      <c r="AL61" s="5114"/>
      <c r="AM61" s="5114"/>
      <c r="AN61" s="5114"/>
      <c r="AO61" s="5115"/>
      <c r="AQ61" s="3341"/>
      <c r="AR61" s="3341"/>
      <c r="AS61" s="3341"/>
      <c r="AT61" s="3341"/>
      <c r="AU61" s="3341"/>
      <c r="AV61" s="3341"/>
      <c r="AW61" s="3341"/>
      <c r="AX61" s="3341"/>
      <c r="AY61" s="3341"/>
      <c r="AZ61" s="3341"/>
      <c r="BA61" s="3341"/>
      <c r="BB61" s="3341"/>
      <c r="BC61" s="3341"/>
      <c r="BD61" s="3341"/>
      <c r="BE61" s="3341"/>
      <c r="BF61" s="3341"/>
      <c r="BG61" s="3341"/>
      <c r="BH61" s="3341"/>
      <c r="BI61" s="3341"/>
      <c r="BJ61" s="3341"/>
      <c r="BK61" s="3341"/>
      <c r="BL61" s="3341"/>
      <c r="BM61" s="3341"/>
      <c r="BN61" s="3341"/>
    </row>
    <row r="62" spans="1:77" ht="13.5" customHeight="1">
      <c r="A62" s="38"/>
      <c r="M62" s="37"/>
      <c r="Z62" s="187"/>
      <c r="AB62" s="5114"/>
      <c r="AC62" s="5114"/>
      <c r="AD62" s="5114"/>
      <c r="AE62" s="5114"/>
      <c r="AF62" s="5114"/>
      <c r="AG62" s="5114"/>
      <c r="AH62" s="5114"/>
      <c r="AI62" s="5114"/>
      <c r="AJ62" s="5114"/>
      <c r="AK62" s="5114"/>
      <c r="AL62" s="5114"/>
      <c r="AM62" s="5114"/>
      <c r="AN62" s="5114"/>
      <c r="AO62" s="5115"/>
      <c r="AQ62" s="3341"/>
      <c r="AR62" s="3341"/>
      <c r="AS62" s="3341"/>
      <c r="AT62" s="3341"/>
      <c r="AU62" s="3341"/>
      <c r="AV62" s="3341"/>
      <c r="AW62" s="3341"/>
      <c r="AX62" s="3341"/>
      <c r="AY62" s="3341"/>
      <c r="AZ62" s="3341"/>
      <c r="BA62" s="3341"/>
      <c r="BB62" s="3341"/>
      <c r="BC62" s="3341"/>
      <c r="BD62" s="3341"/>
      <c r="BE62" s="3341"/>
      <c r="BF62" s="3341"/>
      <c r="BG62" s="3341"/>
      <c r="BH62" s="3341"/>
      <c r="BI62" s="3341"/>
      <c r="BJ62" s="3341"/>
      <c r="BK62" s="3341"/>
      <c r="BL62" s="3341"/>
      <c r="BM62" s="3341"/>
      <c r="BN62" s="3341"/>
    </row>
    <row r="63" spans="1:77" ht="13.5" customHeight="1">
      <c r="A63" s="38"/>
      <c r="C63" s="37" t="s">
        <v>1456</v>
      </c>
      <c r="M63" s="37"/>
      <c r="AA63" s="220"/>
      <c r="AB63" s="5114"/>
      <c r="AC63" s="5114"/>
      <c r="AD63" s="5114"/>
      <c r="AE63" s="5114"/>
      <c r="AF63" s="5114"/>
      <c r="AG63" s="5114"/>
      <c r="AH63" s="5114"/>
      <c r="AI63" s="5114"/>
      <c r="AJ63" s="5114"/>
      <c r="AK63" s="5114"/>
      <c r="AL63" s="5114"/>
      <c r="AM63" s="5114"/>
      <c r="AN63" s="5114"/>
      <c r="AO63" s="5115"/>
      <c r="AQ63" s="3341"/>
      <c r="AR63" s="3341"/>
      <c r="AS63" s="3341"/>
      <c r="AT63" s="3341"/>
      <c r="AU63" s="3341"/>
      <c r="AV63" s="3341"/>
      <c r="AW63" s="3341"/>
      <c r="AX63" s="3341"/>
      <c r="AY63" s="3341"/>
      <c r="AZ63" s="3341"/>
      <c r="BA63" s="3341"/>
      <c r="BB63" s="3341"/>
      <c r="BC63" s="3341"/>
      <c r="BD63" s="3341"/>
      <c r="BE63" s="3341"/>
      <c r="BF63" s="3341"/>
      <c r="BG63" s="3341"/>
      <c r="BH63" s="3341"/>
      <c r="BI63" s="3341"/>
      <c r="BJ63" s="3341"/>
      <c r="BK63" s="3341"/>
      <c r="BL63" s="3341"/>
      <c r="BM63" s="3341"/>
      <c r="BN63" s="3341"/>
    </row>
    <row r="64" spans="1:77" ht="13.5" customHeight="1">
      <c r="A64" s="38"/>
      <c r="C64" s="37" t="s">
        <v>2123</v>
      </c>
      <c r="M64" s="37"/>
      <c r="AA64" s="220"/>
      <c r="AB64" s="5114"/>
      <c r="AC64" s="5114"/>
      <c r="AD64" s="5114"/>
      <c r="AE64" s="5114"/>
      <c r="AF64" s="5114"/>
      <c r="AG64" s="5114"/>
      <c r="AH64" s="5114"/>
      <c r="AI64" s="5114"/>
      <c r="AJ64" s="5114"/>
      <c r="AK64" s="5114"/>
      <c r="AL64" s="5114"/>
      <c r="AM64" s="5114"/>
      <c r="AN64" s="5114"/>
      <c r="AO64" s="5115"/>
      <c r="AQ64" s="3341"/>
      <c r="AR64" s="3341"/>
      <c r="AS64" s="3341"/>
      <c r="AT64" s="3341"/>
      <c r="AU64" s="3341"/>
      <c r="AV64" s="3341"/>
      <c r="AW64" s="3341"/>
      <c r="AX64" s="3341"/>
      <c r="AY64" s="3341"/>
      <c r="AZ64" s="3341"/>
      <c r="BA64" s="3341"/>
      <c r="BB64" s="3341"/>
      <c r="BC64" s="3341"/>
      <c r="BD64" s="3341"/>
      <c r="BE64" s="3341"/>
      <c r="BF64" s="3341"/>
      <c r="BG64" s="3341"/>
      <c r="BH64" s="3341"/>
      <c r="BI64" s="3341"/>
      <c r="BJ64" s="3341"/>
      <c r="BK64" s="3341"/>
      <c r="BL64" s="3341"/>
      <c r="BM64" s="3341"/>
      <c r="BN64" s="3341"/>
    </row>
    <row r="65" spans="1:66" ht="13.5" customHeight="1">
      <c r="A65" s="38"/>
      <c r="M65" s="37"/>
      <c r="AA65" s="220"/>
      <c r="AB65" s="5114"/>
      <c r="AC65" s="5114"/>
      <c r="AD65" s="5114"/>
      <c r="AE65" s="5114"/>
      <c r="AF65" s="5114"/>
      <c r="AG65" s="5114"/>
      <c r="AH65" s="5114"/>
      <c r="AI65" s="5114"/>
      <c r="AJ65" s="5114"/>
      <c r="AK65" s="5114"/>
      <c r="AL65" s="5114"/>
      <c r="AM65" s="5114"/>
      <c r="AN65" s="5114"/>
      <c r="AO65" s="5115"/>
      <c r="AQ65" s="3341"/>
      <c r="AR65" s="3341"/>
      <c r="AS65" s="3341"/>
      <c r="AT65" s="3341"/>
      <c r="AU65" s="3341"/>
      <c r="AV65" s="3341"/>
      <c r="AW65" s="3341"/>
      <c r="AX65" s="3341"/>
      <c r="AY65" s="3341"/>
      <c r="AZ65" s="3341"/>
      <c r="BA65" s="3341"/>
      <c r="BB65" s="3341"/>
      <c r="BC65" s="3341"/>
      <c r="BD65" s="3341"/>
      <c r="BE65" s="3341"/>
      <c r="BF65" s="3341"/>
      <c r="BG65" s="3341"/>
      <c r="BH65" s="3341"/>
      <c r="BI65" s="3341"/>
      <c r="BJ65" s="3341"/>
      <c r="BK65" s="3341"/>
      <c r="BL65" s="3341"/>
      <c r="BM65" s="3341"/>
      <c r="BN65" s="3341"/>
    </row>
    <row r="66" spans="1:66" ht="13.5" customHeight="1">
      <c r="A66" s="38"/>
      <c r="M66" s="37"/>
      <c r="AA66" s="220"/>
      <c r="AB66" s="5114"/>
      <c r="AC66" s="5114"/>
      <c r="AD66" s="5114"/>
      <c r="AE66" s="5114"/>
      <c r="AF66" s="5114"/>
      <c r="AG66" s="5114"/>
      <c r="AH66" s="5114"/>
      <c r="AI66" s="5114"/>
      <c r="AJ66" s="5114"/>
      <c r="AK66" s="5114"/>
      <c r="AL66" s="5114"/>
      <c r="AM66" s="5114"/>
      <c r="AN66" s="5114"/>
      <c r="AO66" s="5115"/>
      <c r="AQ66" s="3341"/>
      <c r="AR66" s="3341"/>
      <c r="AS66" s="3341"/>
      <c r="AT66" s="3341"/>
      <c r="AU66" s="3341"/>
      <c r="AV66" s="3341"/>
      <c r="AW66" s="3341"/>
      <c r="AX66" s="3341"/>
      <c r="AY66" s="3341"/>
      <c r="AZ66" s="3341"/>
      <c r="BA66" s="3341"/>
      <c r="BB66" s="3341"/>
      <c r="BC66" s="3341"/>
      <c r="BD66" s="3341"/>
      <c r="BE66" s="3341"/>
      <c r="BF66" s="3341"/>
      <c r="BG66" s="3341"/>
      <c r="BH66" s="3341"/>
      <c r="BI66" s="3341"/>
      <c r="BJ66" s="3341"/>
      <c r="BK66" s="3341"/>
      <c r="BL66" s="3341"/>
      <c r="BM66" s="3341"/>
      <c r="BN66" s="3341"/>
    </row>
    <row r="67" spans="1:66">
      <c r="A67" s="38"/>
      <c r="B67" s="189" t="s">
        <v>2682</v>
      </c>
      <c r="C67" s="189"/>
      <c r="D67" s="189"/>
      <c r="E67" s="189"/>
      <c r="F67" s="189"/>
      <c r="G67" s="189"/>
      <c r="H67" s="189"/>
      <c r="I67" s="189"/>
      <c r="J67" s="189"/>
      <c r="K67" s="189"/>
      <c r="L67" s="189"/>
      <c r="M67" s="189"/>
      <c r="N67" s="189"/>
      <c r="O67" s="189"/>
      <c r="P67" s="189"/>
      <c r="Q67" s="189"/>
      <c r="R67" s="189"/>
      <c r="S67" s="694"/>
      <c r="T67" s="189"/>
      <c r="U67" s="189"/>
      <c r="V67" s="189"/>
      <c r="W67" s="189"/>
      <c r="X67" s="189"/>
      <c r="Z67" s="187"/>
      <c r="AA67" s="220"/>
      <c r="AB67" s="5114"/>
      <c r="AC67" s="5114"/>
      <c r="AD67" s="5114"/>
      <c r="AE67" s="5114"/>
      <c r="AF67" s="5114"/>
      <c r="AG67" s="5114"/>
      <c r="AH67" s="5114"/>
      <c r="AI67" s="5114"/>
      <c r="AJ67" s="5114"/>
      <c r="AK67" s="5114"/>
      <c r="AL67" s="5114"/>
      <c r="AM67" s="5114"/>
      <c r="AN67" s="5114"/>
      <c r="AO67" s="5115"/>
    </row>
    <row r="68" spans="1:66">
      <c r="A68" s="38"/>
      <c r="B68" s="189"/>
      <c r="C68" s="189"/>
      <c r="D68" s="189"/>
      <c r="E68" s="189"/>
      <c r="F68" s="189"/>
      <c r="G68" s="189"/>
      <c r="H68" s="189"/>
      <c r="I68" s="189"/>
      <c r="J68" s="189"/>
      <c r="K68" s="189"/>
      <c r="L68" s="189"/>
      <c r="M68" s="189"/>
      <c r="N68" s="189"/>
      <c r="O68" s="189"/>
      <c r="P68" s="189"/>
      <c r="Q68" s="189"/>
      <c r="R68" s="189"/>
      <c r="S68" s="694"/>
      <c r="T68" s="189"/>
      <c r="U68" s="189"/>
      <c r="V68" s="189"/>
      <c r="W68" s="189"/>
      <c r="X68" s="189"/>
      <c r="Z68" s="187"/>
      <c r="AA68" s="220"/>
      <c r="AB68" s="1346"/>
      <c r="AC68" s="1346"/>
      <c r="AD68" s="1346"/>
      <c r="AE68" s="1346"/>
      <c r="AF68" s="1346"/>
      <c r="AG68" s="1346"/>
      <c r="AH68" s="1346"/>
      <c r="AI68" s="1346"/>
      <c r="AJ68" s="1346"/>
      <c r="AK68" s="1346"/>
      <c r="AL68" s="1346"/>
      <c r="AM68" s="1346"/>
      <c r="AN68" s="1346"/>
      <c r="AO68" s="1347"/>
    </row>
    <row r="69" spans="1:66">
      <c r="A69" s="38"/>
      <c r="C69" s="3318" t="s">
        <v>820</v>
      </c>
      <c r="D69" s="3318"/>
      <c r="E69" s="3318"/>
      <c r="F69" s="3318"/>
      <c r="G69" s="3318"/>
      <c r="H69" s="3318"/>
      <c r="I69" s="3318"/>
      <c r="J69" s="3318"/>
      <c r="K69" s="3318"/>
      <c r="L69" s="3318"/>
      <c r="M69" s="3318"/>
      <c r="N69" s="3318"/>
      <c r="O69" s="3318"/>
      <c r="P69" s="3318"/>
      <c r="Q69" s="3318"/>
      <c r="R69" s="3318"/>
      <c r="S69" s="3318"/>
      <c r="T69" s="3318"/>
      <c r="U69" s="3318"/>
      <c r="V69" s="3318"/>
      <c r="W69" s="3318"/>
      <c r="X69" s="3318"/>
      <c r="Y69" s="3318"/>
      <c r="Z69" s="3319"/>
      <c r="AA69" s="140" t="s">
        <v>2124</v>
      </c>
      <c r="AB69" s="192"/>
      <c r="AC69" s="1346"/>
      <c r="AD69" s="1346"/>
      <c r="AE69" s="1346"/>
      <c r="AF69" s="1346"/>
      <c r="AG69" s="1346"/>
      <c r="AH69" s="1346"/>
      <c r="AI69" s="1346"/>
      <c r="AJ69" s="1346"/>
      <c r="AK69" s="1346"/>
      <c r="AL69" s="1346"/>
      <c r="AM69" s="1346"/>
      <c r="AN69" s="1346"/>
      <c r="AO69" s="1347"/>
    </row>
    <row r="70" spans="1:66">
      <c r="A70" s="38"/>
      <c r="B70" s="44"/>
      <c r="C70" s="189"/>
      <c r="D70" s="189" t="s">
        <v>20</v>
      </c>
      <c r="E70" s="189"/>
      <c r="F70" s="189"/>
      <c r="G70" s="189"/>
      <c r="H70" s="189"/>
      <c r="I70" s="189"/>
      <c r="J70" s="189"/>
      <c r="K70" s="189"/>
      <c r="L70" s="189"/>
      <c r="M70" s="189"/>
      <c r="N70" s="189"/>
      <c r="O70" s="189"/>
      <c r="P70" s="189"/>
      <c r="Q70" s="189"/>
      <c r="R70" s="189"/>
      <c r="S70" s="694"/>
      <c r="T70" s="189"/>
      <c r="U70" s="189"/>
      <c r="V70" s="189"/>
      <c r="W70" s="189"/>
      <c r="X70" s="189"/>
      <c r="Z70" s="187"/>
      <c r="AA70" s="1318" t="s">
        <v>15</v>
      </c>
      <c r="AB70" s="1918" t="s">
        <v>321</v>
      </c>
      <c r="AC70" s="1346"/>
      <c r="AD70" s="1346"/>
      <c r="AE70" s="1346"/>
      <c r="AF70" s="1346"/>
      <c r="AG70" s="1346"/>
      <c r="AH70" s="1346"/>
      <c r="AI70" s="1346"/>
      <c r="AJ70" s="1346"/>
      <c r="AK70" s="1346"/>
      <c r="AL70" s="1346"/>
      <c r="AM70" s="1346"/>
      <c r="AN70" s="1346"/>
      <c r="AO70" s="1347"/>
    </row>
    <row r="71" spans="1:66">
      <c r="A71" s="38"/>
      <c r="B71" s="44"/>
      <c r="C71" s="189"/>
      <c r="D71" s="189"/>
      <c r="E71" s="189"/>
      <c r="F71" s="189"/>
      <c r="G71" s="189"/>
      <c r="H71" s="189"/>
      <c r="I71" s="189"/>
      <c r="J71" s="189"/>
      <c r="K71" s="189"/>
      <c r="L71" s="189"/>
      <c r="M71" s="189"/>
      <c r="N71" s="189"/>
      <c r="O71" s="189"/>
      <c r="P71" s="189"/>
      <c r="Q71" s="189"/>
      <c r="R71" s="189"/>
      <c r="S71" s="694"/>
      <c r="T71" s="189"/>
      <c r="U71" s="189"/>
      <c r="V71" s="189"/>
      <c r="W71" s="189"/>
      <c r="X71" s="189"/>
      <c r="Z71" s="187"/>
      <c r="AA71" s="220"/>
      <c r="AB71" s="1346"/>
      <c r="AC71" s="1346"/>
      <c r="AD71" s="1346"/>
      <c r="AE71" s="1346"/>
      <c r="AF71" s="1346"/>
      <c r="AG71" s="1346"/>
      <c r="AH71" s="1346"/>
      <c r="AI71" s="1346"/>
      <c r="AJ71" s="1346"/>
      <c r="AK71" s="1346"/>
      <c r="AL71" s="1346"/>
      <c r="AM71" s="1346"/>
      <c r="AN71" s="1346"/>
      <c r="AO71" s="1347"/>
    </row>
    <row r="72" spans="1:66">
      <c r="A72" s="38"/>
      <c r="AA72" s="1318"/>
      <c r="AB72" s="1319"/>
      <c r="AC72" s="1319"/>
      <c r="AD72" s="1319"/>
      <c r="AE72" s="1319"/>
      <c r="AF72" s="1319"/>
      <c r="AO72" s="70"/>
    </row>
    <row r="73" spans="1:66" ht="12.75" thickBot="1">
      <c r="A73" s="149"/>
      <c r="B73" s="75"/>
      <c r="C73" s="75"/>
      <c r="D73" s="75"/>
      <c r="E73" s="75"/>
      <c r="F73" s="75"/>
      <c r="G73" s="75"/>
      <c r="H73" s="75"/>
      <c r="I73" s="75"/>
      <c r="J73" s="75"/>
      <c r="K73" s="75"/>
      <c r="L73" s="75"/>
      <c r="M73" s="756"/>
      <c r="N73" s="75"/>
      <c r="O73" s="75"/>
      <c r="P73" s="75"/>
      <c r="Q73" s="75"/>
      <c r="R73" s="75"/>
      <c r="S73" s="150"/>
      <c r="T73" s="75"/>
      <c r="U73" s="75"/>
      <c r="V73" s="75"/>
      <c r="W73" s="75"/>
      <c r="X73" s="75"/>
      <c r="Y73" s="75"/>
      <c r="Z73" s="75"/>
      <c r="AA73" s="152"/>
      <c r="AB73" s="75"/>
      <c r="AC73" s="75"/>
      <c r="AD73" s="75"/>
      <c r="AE73" s="75"/>
      <c r="AF73" s="75"/>
      <c r="AG73" s="75"/>
      <c r="AH73" s="75"/>
      <c r="AI73" s="75"/>
      <c r="AJ73" s="75"/>
      <c r="AK73" s="75"/>
      <c r="AL73" s="75"/>
      <c r="AM73" s="75"/>
      <c r="AN73" s="75"/>
      <c r="AO73" s="153"/>
    </row>
  </sheetData>
  <mergeCells count="64">
    <mergeCell ref="AR17:BX19"/>
    <mergeCell ref="D20:Y23"/>
    <mergeCell ref="AR20:BX21"/>
    <mergeCell ref="AR22:BX23"/>
    <mergeCell ref="AC23:AO24"/>
    <mergeCell ref="P15:Q15"/>
    <mergeCell ref="R15:S15"/>
    <mergeCell ref="U15:V15"/>
    <mergeCell ref="X15:Y15"/>
    <mergeCell ref="AB8:AO12"/>
    <mergeCell ref="AR8:BX13"/>
    <mergeCell ref="B13:Z13"/>
    <mergeCell ref="A1:AO1"/>
    <mergeCell ref="AQ1:AU1"/>
    <mergeCell ref="A3:Z3"/>
    <mergeCell ref="AA3:AO3"/>
    <mergeCell ref="AB7:AO7"/>
    <mergeCell ref="AC26:AO29"/>
    <mergeCell ref="AR26:BX29"/>
    <mergeCell ref="C27:Z27"/>
    <mergeCell ref="D29:Y30"/>
    <mergeCell ref="AQ30:BY30"/>
    <mergeCell ref="AB26:AB27"/>
    <mergeCell ref="C36:I36"/>
    <mergeCell ref="J36:N36"/>
    <mergeCell ref="O36:T36"/>
    <mergeCell ref="U36:Y36"/>
    <mergeCell ref="C37:I37"/>
    <mergeCell ref="J37:N37"/>
    <mergeCell ref="O37:T37"/>
    <mergeCell ref="U37:Y37"/>
    <mergeCell ref="AR31:BX32"/>
    <mergeCell ref="AA32:AO32"/>
    <mergeCell ref="AB33:AO33"/>
    <mergeCell ref="AR33:BX35"/>
    <mergeCell ref="AB34:AO45"/>
    <mergeCell ref="C38:I38"/>
    <mergeCell ref="O38:T38"/>
    <mergeCell ref="U38:Y38"/>
    <mergeCell ref="C39:I39"/>
    <mergeCell ref="J39:N39"/>
    <mergeCell ref="O39:T39"/>
    <mergeCell ref="U39:Y39"/>
    <mergeCell ref="C40:I40"/>
    <mergeCell ref="J40:N40"/>
    <mergeCell ref="O40:T40"/>
    <mergeCell ref="U40:Y40"/>
    <mergeCell ref="C41:E41"/>
    <mergeCell ref="F41:S41"/>
    <mergeCell ref="U41:Y41"/>
    <mergeCell ref="B43:Z43"/>
    <mergeCell ref="AB56:AO58"/>
    <mergeCell ref="AQ60:BN66"/>
    <mergeCell ref="C69:Z69"/>
    <mergeCell ref="B46:Z46"/>
    <mergeCell ref="AR44:BY48"/>
    <mergeCell ref="B50:Z50"/>
    <mergeCell ref="AB60:AO67"/>
    <mergeCell ref="AA46:AO46"/>
    <mergeCell ref="AB47:AO47"/>
    <mergeCell ref="AB48:AO48"/>
    <mergeCell ref="AB49:AO49"/>
    <mergeCell ref="AB50:AO50"/>
    <mergeCell ref="AB51:AO51"/>
  </mergeCells>
  <phoneticPr fontId="4"/>
  <dataValidations count="1">
    <dataValidation type="list" allowBlank="1" showInputMessage="1" showErrorMessage="1" sqref="P15:Q15">
      <formula1>"　,昭和,平成,令和"</formula1>
    </dataValidation>
  </dataValidations>
  <hyperlinks>
    <hyperlink ref="AQ1:AU1" location="'目次（幼保）'!A1" display="目次に戻る"/>
  </hyperlinks>
  <printOptions horizontalCentered="1"/>
  <pageMargins left="0.70866141732283472" right="0.31496062992125984" top="0.39370078740157483" bottom="0.39370078740157483" header="0" footer="0"/>
  <pageSetup paperSize="9" scale="83" orientation="portrait" r:id="rId1"/>
  <headerFooter alignWithMargins="0"/>
  <colBreaks count="1" manualBreakCount="1">
    <brk id="41"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359873" r:id="rId4" name="Check Box 1">
              <controlPr defaultSize="0" autoFill="0" autoLine="0" autoPict="0">
                <anchor moveWithCells="1">
                  <from>
                    <xdr:col>9</xdr:col>
                    <xdr:colOff>38100</xdr:colOff>
                    <xdr:row>37</xdr:row>
                    <xdr:rowOff>0</xdr:rowOff>
                  </from>
                  <to>
                    <xdr:col>11</xdr:col>
                    <xdr:colOff>0</xdr:colOff>
                    <xdr:row>38</xdr:row>
                    <xdr:rowOff>0</xdr:rowOff>
                  </to>
                </anchor>
              </controlPr>
            </control>
          </mc:Choice>
        </mc:AlternateContent>
        <mc:AlternateContent xmlns:mc="http://schemas.openxmlformats.org/markup-compatibility/2006">
          <mc:Choice Requires="x14">
            <control shapeId="1359874" r:id="rId5" name="Check Box 2">
              <controlPr defaultSize="0" autoFill="0" autoLine="0" autoPict="0">
                <anchor moveWithCells="1">
                  <from>
                    <xdr:col>11</xdr:col>
                    <xdr:colOff>76200</xdr:colOff>
                    <xdr:row>37</xdr:row>
                    <xdr:rowOff>0</xdr:rowOff>
                  </from>
                  <to>
                    <xdr:col>13</xdr:col>
                    <xdr:colOff>38100</xdr:colOff>
                    <xdr:row>38</xdr:row>
                    <xdr:rowOff>0</xdr:rowOff>
                  </to>
                </anchor>
              </controlPr>
            </control>
          </mc:Choice>
        </mc:AlternateContent>
        <mc:AlternateContent xmlns:mc="http://schemas.openxmlformats.org/markup-compatibility/2006">
          <mc:Choice Requires="x14">
            <control shapeId="1359875" r:id="rId6" name="Check Box 3">
              <controlPr defaultSize="0" autoFill="0" autoLine="0" autoPict="0">
                <anchor moveWithCells="1">
                  <from>
                    <xdr:col>20</xdr:col>
                    <xdr:colOff>38100</xdr:colOff>
                    <xdr:row>36</xdr:row>
                    <xdr:rowOff>0</xdr:rowOff>
                  </from>
                  <to>
                    <xdr:col>22</xdr:col>
                    <xdr:colOff>0</xdr:colOff>
                    <xdr:row>37</xdr:row>
                    <xdr:rowOff>0</xdr:rowOff>
                  </to>
                </anchor>
              </controlPr>
            </control>
          </mc:Choice>
        </mc:AlternateContent>
        <mc:AlternateContent xmlns:mc="http://schemas.openxmlformats.org/markup-compatibility/2006">
          <mc:Choice Requires="x14">
            <control shapeId="1359876" r:id="rId7" name="Check Box 4">
              <controlPr defaultSize="0" autoFill="0" autoLine="0" autoPict="0">
                <anchor moveWithCells="1">
                  <from>
                    <xdr:col>22</xdr:col>
                    <xdr:colOff>76200</xdr:colOff>
                    <xdr:row>36</xdr:row>
                    <xdr:rowOff>0</xdr:rowOff>
                  </from>
                  <to>
                    <xdr:col>24</xdr:col>
                    <xdr:colOff>38100</xdr:colOff>
                    <xdr:row>37</xdr:row>
                    <xdr:rowOff>0</xdr:rowOff>
                  </to>
                </anchor>
              </controlPr>
            </control>
          </mc:Choice>
        </mc:AlternateContent>
        <mc:AlternateContent xmlns:mc="http://schemas.openxmlformats.org/markup-compatibility/2006">
          <mc:Choice Requires="x14">
            <control shapeId="1359877" r:id="rId8" name="Check Box 5">
              <controlPr defaultSize="0" autoFill="0" autoLine="0" autoPict="0">
                <anchor moveWithCells="1">
                  <from>
                    <xdr:col>9</xdr:col>
                    <xdr:colOff>38100</xdr:colOff>
                    <xdr:row>38</xdr:row>
                    <xdr:rowOff>0</xdr:rowOff>
                  </from>
                  <to>
                    <xdr:col>11</xdr:col>
                    <xdr:colOff>0</xdr:colOff>
                    <xdr:row>39</xdr:row>
                    <xdr:rowOff>0</xdr:rowOff>
                  </to>
                </anchor>
              </controlPr>
            </control>
          </mc:Choice>
        </mc:AlternateContent>
        <mc:AlternateContent xmlns:mc="http://schemas.openxmlformats.org/markup-compatibility/2006">
          <mc:Choice Requires="x14">
            <control shapeId="1359878" r:id="rId9" name="Check Box 6">
              <controlPr defaultSize="0" autoFill="0" autoLine="0" autoPict="0">
                <anchor moveWithCells="1">
                  <from>
                    <xdr:col>11</xdr:col>
                    <xdr:colOff>76200</xdr:colOff>
                    <xdr:row>38</xdr:row>
                    <xdr:rowOff>0</xdr:rowOff>
                  </from>
                  <to>
                    <xdr:col>13</xdr:col>
                    <xdr:colOff>38100</xdr:colOff>
                    <xdr:row>39</xdr:row>
                    <xdr:rowOff>0</xdr:rowOff>
                  </to>
                </anchor>
              </controlPr>
            </control>
          </mc:Choice>
        </mc:AlternateContent>
        <mc:AlternateContent xmlns:mc="http://schemas.openxmlformats.org/markup-compatibility/2006">
          <mc:Choice Requires="x14">
            <control shapeId="1359879" r:id="rId10" name="Check Box 7">
              <controlPr defaultSize="0" autoFill="0" autoLine="0" autoPict="0">
                <anchor moveWithCells="1">
                  <from>
                    <xdr:col>9</xdr:col>
                    <xdr:colOff>38100</xdr:colOff>
                    <xdr:row>36</xdr:row>
                    <xdr:rowOff>0</xdr:rowOff>
                  </from>
                  <to>
                    <xdr:col>11</xdr:col>
                    <xdr:colOff>0</xdr:colOff>
                    <xdr:row>37</xdr:row>
                    <xdr:rowOff>0</xdr:rowOff>
                  </to>
                </anchor>
              </controlPr>
            </control>
          </mc:Choice>
        </mc:AlternateContent>
        <mc:AlternateContent xmlns:mc="http://schemas.openxmlformats.org/markup-compatibility/2006">
          <mc:Choice Requires="x14">
            <control shapeId="1359880" r:id="rId11" name="Check Box 8">
              <controlPr defaultSize="0" autoFill="0" autoLine="0" autoPict="0">
                <anchor moveWithCells="1">
                  <from>
                    <xdr:col>11</xdr:col>
                    <xdr:colOff>76200</xdr:colOff>
                    <xdr:row>36</xdr:row>
                    <xdr:rowOff>0</xdr:rowOff>
                  </from>
                  <to>
                    <xdr:col>13</xdr:col>
                    <xdr:colOff>38100</xdr:colOff>
                    <xdr:row>37</xdr:row>
                    <xdr:rowOff>0</xdr:rowOff>
                  </to>
                </anchor>
              </controlPr>
            </control>
          </mc:Choice>
        </mc:AlternateContent>
        <mc:AlternateContent xmlns:mc="http://schemas.openxmlformats.org/markup-compatibility/2006">
          <mc:Choice Requires="x14">
            <control shapeId="1359881" r:id="rId12" name="Check Box 9">
              <controlPr defaultSize="0" autoFill="0" autoLine="0" autoPict="0">
                <anchor moveWithCells="1">
                  <from>
                    <xdr:col>20</xdr:col>
                    <xdr:colOff>38100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1359882" r:id="rId13" name="Check Box 10">
              <controlPr defaultSize="0" autoFill="0" autoLine="0" autoPict="0">
                <anchor moveWithCells="1">
                  <from>
                    <xdr:col>22</xdr:col>
                    <xdr:colOff>76200</xdr:colOff>
                    <xdr:row>37</xdr:row>
                    <xdr:rowOff>0</xdr:rowOff>
                  </from>
                  <to>
                    <xdr:col>24</xdr:col>
                    <xdr:colOff>38100</xdr:colOff>
                    <xdr:row>38</xdr:row>
                    <xdr:rowOff>0</xdr:rowOff>
                  </to>
                </anchor>
              </controlPr>
            </control>
          </mc:Choice>
        </mc:AlternateContent>
        <mc:AlternateContent xmlns:mc="http://schemas.openxmlformats.org/markup-compatibility/2006">
          <mc:Choice Requires="x14">
            <control shapeId="1359883" r:id="rId14" name="Check Box 11">
              <controlPr defaultSize="0" autoFill="0" autoLine="0" autoPict="0">
                <anchor moveWithCells="1">
                  <from>
                    <xdr:col>20</xdr:col>
                    <xdr:colOff>38100</xdr:colOff>
                    <xdr:row>38</xdr:row>
                    <xdr:rowOff>0</xdr:rowOff>
                  </from>
                  <to>
                    <xdr:col>22</xdr:col>
                    <xdr:colOff>0</xdr:colOff>
                    <xdr:row>39</xdr:row>
                    <xdr:rowOff>0</xdr:rowOff>
                  </to>
                </anchor>
              </controlPr>
            </control>
          </mc:Choice>
        </mc:AlternateContent>
        <mc:AlternateContent xmlns:mc="http://schemas.openxmlformats.org/markup-compatibility/2006">
          <mc:Choice Requires="x14">
            <control shapeId="1359884" r:id="rId15" name="Check Box 12">
              <controlPr defaultSize="0" autoFill="0" autoLine="0" autoPict="0">
                <anchor moveWithCells="1">
                  <from>
                    <xdr:col>22</xdr:col>
                    <xdr:colOff>76200</xdr:colOff>
                    <xdr:row>38</xdr:row>
                    <xdr:rowOff>0</xdr:rowOff>
                  </from>
                  <to>
                    <xdr:col>24</xdr:col>
                    <xdr:colOff>38100</xdr:colOff>
                    <xdr:row>39</xdr:row>
                    <xdr:rowOff>0</xdr:rowOff>
                  </to>
                </anchor>
              </controlPr>
            </control>
          </mc:Choice>
        </mc:AlternateContent>
        <mc:AlternateContent xmlns:mc="http://schemas.openxmlformats.org/markup-compatibility/2006">
          <mc:Choice Requires="x14">
            <control shapeId="1359885" r:id="rId16" name="Check Box 13">
              <controlPr defaultSize="0" autoFill="0" autoLine="0" autoPict="0">
                <anchor moveWithCells="1">
                  <from>
                    <xdr:col>9</xdr:col>
                    <xdr:colOff>38100</xdr:colOff>
                    <xdr:row>39</xdr:row>
                    <xdr:rowOff>0</xdr:rowOff>
                  </from>
                  <to>
                    <xdr:col>11</xdr:col>
                    <xdr:colOff>0</xdr:colOff>
                    <xdr:row>40</xdr:row>
                    <xdr:rowOff>0</xdr:rowOff>
                  </to>
                </anchor>
              </controlPr>
            </control>
          </mc:Choice>
        </mc:AlternateContent>
        <mc:AlternateContent xmlns:mc="http://schemas.openxmlformats.org/markup-compatibility/2006">
          <mc:Choice Requires="x14">
            <control shapeId="1359886" r:id="rId17" name="Check Box 14">
              <controlPr defaultSize="0" autoFill="0" autoLine="0" autoPict="0">
                <anchor moveWithCells="1">
                  <from>
                    <xdr:col>11</xdr:col>
                    <xdr:colOff>76200</xdr:colOff>
                    <xdr:row>39</xdr:row>
                    <xdr:rowOff>0</xdr:rowOff>
                  </from>
                  <to>
                    <xdr:col>13</xdr:col>
                    <xdr:colOff>38100</xdr:colOff>
                    <xdr:row>40</xdr:row>
                    <xdr:rowOff>0</xdr:rowOff>
                  </to>
                </anchor>
              </controlPr>
            </control>
          </mc:Choice>
        </mc:AlternateContent>
        <mc:AlternateContent xmlns:mc="http://schemas.openxmlformats.org/markup-compatibility/2006">
          <mc:Choice Requires="x14">
            <control shapeId="1359887" r:id="rId18" name="Check Box 15">
              <controlPr defaultSize="0" autoFill="0" autoLine="0" autoPict="0">
                <anchor moveWithCells="1">
                  <from>
                    <xdr:col>20</xdr:col>
                    <xdr:colOff>38100</xdr:colOff>
                    <xdr:row>39</xdr:row>
                    <xdr:rowOff>0</xdr:rowOff>
                  </from>
                  <to>
                    <xdr:col>22</xdr:col>
                    <xdr:colOff>0</xdr:colOff>
                    <xdr:row>40</xdr:row>
                    <xdr:rowOff>0</xdr:rowOff>
                  </to>
                </anchor>
              </controlPr>
            </control>
          </mc:Choice>
        </mc:AlternateContent>
        <mc:AlternateContent xmlns:mc="http://schemas.openxmlformats.org/markup-compatibility/2006">
          <mc:Choice Requires="x14">
            <control shapeId="1359888" r:id="rId19" name="Check Box 16">
              <controlPr defaultSize="0" autoFill="0" autoLine="0" autoPict="0">
                <anchor moveWithCells="1">
                  <from>
                    <xdr:col>22</xdr:col>
                    <xdr:colOff>76200</xdr:colOff>
                    <xdr:row>39</xdr:row>
                    <xdr:rowOff>0</xdr:rowOff>
                  </from>
                  <to>
                    <xdr:col>24</xdr:col>
                    <xdr:colOff>38100</xdr:colOff>
                    <xdr:row>40</xdr:row>
                    <xdr:rowOff>0</xdr:rowOff>
                  </to>
                </anchor>
              </controlPr>
            </control>
          </mc:Choice>
        </mc:AlternateContent>
        <mc:AlternateContent xmlns:mc="http://schemas.openxmlformats.org/markup-compatibility/2006">
          <mc:Choice Requires="x14">
            <control shapeId="1359889" r:id="rId20" name="Check Box 17">
              <controlPr defaultSize="0" autoFill="0" autoLine="0" autoPict="0">
                <anchor moveWithCells="1">
                  <from>
                    <xdr:col>20</xdr:col>
                    <xdr:colOff>38100</xdr:colOff>
                    <xdr:row>40</xdr:row>
                    <xdr:rowOff>0</xdr:rowOff>
                  </from>
                  <to>
                    <xdr:col>22</xdr:col>
                    <xdr:colOff>0</xdr:colOff>
                    <xdr:row>41</xdr:row>
                    <xdr:rowOff>0</xdr:rowOff>
                  </to>
                </anchor>
              </controlPr>
            </control>
          </mc:Choice>
        </mc:AlternateContent>
        <mc:AlternateContent xmlns:mc="http://schemas.openxmlformats.org/markup-compatibility/2006">
          <mc:Choice Requires="x14">
            <control shapeId="1359890" r:id="rId21" name="Check Box 18">
              <controlPr defaultSize="0" autoFill="0" autoLine="0" autoPict="0">
                <anchor moveWithCells="1">
                  <from>
                    <xdr:col>22</xdr:col>
                    <xdr:colOff>76200</xdr:colOff>
                    <xdr:row>40</xdr:row>
                    <xdr:rowOff>0</xdr:rowOff>
                  </from>
                  <to>
                    <xdr:col>24</xdr:col>
                    <xdr:colOff>38100</xdr:colOff>
                    <xdr:row>41</xdr:row>
                    <xdr:rowOff>0</xdr:rowOff>
                  </to>
                </anchor>
              </controlPr>
            </control>
          </mc:Choice>
        </mc:AlternateContent>
        <mc:AlternateContent xmlns:mc="http://schemas.openxmlformats.org/markup-compatibility/2006">
          <mc:Choice Requires="x14">
            <control shapeId="1359891" r:id="rId22" name="Check Box 19">
              <controlPr defaultSize="0" autoFill="0" autoLine="0" autoPict="0">
                <anchor moveWithCells="1">
                  <from>
                    <xdr:col>10</xdr:col>
                    <xdr:colOff>142875</xdr:colOff>
                    <xdr:row>10</xdr:row>
                    <xdr:rowOff>0</xdr:rowOff>
                  </from>
                  <to>
                    <xdr:col>17</xdr:col>
                    <xdr:colOff>57150</xdr:colOff>
                    <xdr:row>11</xdr:row>
                    <xdr:rowOff>28575</xdr:rowOff>
                  </to>
                </anchor>
              </controlPr>
            </control>
          </mc:Choice>
        </mc:AlternateContent>
        <mc:AlternateContent xmlns:mc="http://schemas.openxmlformats.org/markup-compatibility/2006">
          <mc:Choice Requires="x14">
            <control shapeId="1359892" r:id="rId23" name="Check Box 20">
              <controlPr defaultSize="0" autoFill="0" autoLine="0" autoPict="0">
                <anchor moveWithCells="1">
                  <from>
                    <xdr:col>18</xdr:col>
                    <xdr:colOff>9525</xdr:colOff>
                    <xdr:row>10</xdr:row>
                    <xdr:rowOff>0</xdr:rowOff>
                  </from>
                  <to>
                    <xdr:col>21</xdr:col>
                    <xdr:colOff>142875</xdr:colOff>
                    <xdr:row>10</xdr:row>
                    <xdr:rowOff>161925</xdr:rowOff>
                  </to>
                </anchor>
              </controlPr>
            </control>
          </mc:Choice>
        </mc:AlternateContent>
        <mc:AlternateContent xmlns:mc="http://schemas.openxmlformats.org/markup-compatibility/2006">
          <mc:Choice Requires="x14">
            <control shapeId="1359893" r:id="rId24" name="Check Box 21">
              <controlPr defaultSize="0" autoFill="0" autoLine="0" autoPict="0" altText="ない">
                <anchor moveWithCells="1">
                  <from>
                    <xdr:col>20</xdr:col>
                    <xdr:colOff>104775</xdr:colOff>
                    <xdr:row>6</xdr:row>
                    <xdr:rowOff>47625</xdr:rowOff>
                  </from>
                  <to>
                    <xdr:col>23</xdr:col>
                    <xdr:colOff>47625</xdr:colOff>
                    <xdr:row>7</xdr:row>
                    <xdr:rowOff>85725</xdr:rowOff>
                  </to>
                </anchor>
              </controlPr>
            </control>
          </mc:Choice>
        </mc:AlternateContent>
        <mc:AlternateContent xmlns:mc="http://schemas.openxmlformats.org/markup-compatibility/2006">
          <mc:Choice Requires="x14">
            <control shapeId="1359894" r:id="rId25" name="Check Box 22">
              <controlPr defaultSize="0" autoFill="0" autoLine="0" autoPict="0" altText="ない">
                <anchor moveWithCells="1">
                  <from>
                    <xdr:col>24</xdr:col>
                    <xdr:colOff>28575</xdr:colOff>
                    <xdr:row>6</xdr:row>
                    <xdr:rowOff>47625</xdr:rowOff>
                  </from>
                  <to>
                    <xdr:col>25</xdr:col>
                    <xdr:colOff>333375</xdr:colOff>
                    <xdr:row>7</xdr:row>
                    <xdr:rowOff>85725</xdr:rowOff>
                  </to>
                </anchor>
              </controlPr>
            </control>
          </mc:Choice>
        </mc:AlternateContent>
        <mc:AlternateContent xmlns:mc="http://schemas.openxmlformats.org/markup-compatibility/2006">
          <mc:Choice Requires="x14">
            <control shapeId="1359895" r:id="rId26" name="Check Box 23">
              <controlPr defaultSize="0" autoFill="0" autoLine="0" autoPict="0" altText="ない">
                <anchor moveWithCells="1">
                  <from>
                    <xdr:col>20</xdr:col>
                    <xdr:colOff>123825</xdr:colOff>
                    <xdr:row>8</xdr:row>
                    <xdr:rowOff>133350</xdr:rowOff>
                  </from>
                  <to>
                    <xdr:col>23</xdr:col>
                    <xdr:colOff>66675</xdr:colOff>
                    <xdr:row>10</xdr:row>
                    <xdr:rowOff>0</xdr:rowOff>
                  </to>
                </anchor>
              </controlPr>
            </control>
          </mc:Choice>
        </mc:AlternateContent>
        <mc:AlternateContent xmlns:mc="http://schemas.openxmlformats.org/markup-compatibility/2006">
          <mc:Choice Requires="x14">
            <control shapeId="1359896" r:id="rId27" name="Check Box 24">
              <controlPr defaultSize="0" autoFill="0" autoLine="0" autoPict="0" altText="ない">
                <anchor moveWithCells="1">
                  <from>
                    <xdr:col>24</xdr:col>
                    <xdr:colOff>47625</xdr:colOff>
                    <xdr:row>8</xdr:row>
                    <xdr:rowOff>133350</xdr:rowOff>
                  </from>
                  <to>
                    <xdr:col>25</xdr:col>
                    <xdr:colOff>352425</xdr:colOff>
                    <xdr:row>10</xdr:row>
                    <xdr:rowOff>0</xdr:rowOff>
                  </to>
                </anchor>
              </controlPr>
            </control>
          </mc:Choice>
        </mc:AlternateContent>
        <mc:AlternateContent xmlns:mc="http://schemas.openxmlformats.org/markup-compatibility/2006">
          <mc:Choice Requires="x14">
            <control shapeId="1359897" r:id="rId28" name="Check Box 25">
              <controlPr defaultSize="0" autoFill="0" autoLine="0" autoPict="0" altText="ない">
                <anchor moveWithCells="1">
                  <from>
                    <xdr:col>3</xdr:col>
                    <xdr:colOff>0</xdr:colOff>
                    <xdr:row>14</xdr:row>
                    <xdr:rowOff>0</xdr:rowOff>
                  </from>
                  <to>
                    <xdr:col>5</xdr:col>
                    <xdr:colOff>123825</xdr:colOff>
                    <xdr:row>15</xdr:row>
                    <xdr:rowOff>38100</xdr:rowOff>
                  </to>
                </anchor>
              </controlPr>
            </control>
          </mc:Choice>
        </mc:AlternateContent>
        <mc:AlternateContent xmlns:mc="http://schemas.openxmlformats.org/markup-compatibility/2006">
          <mc:Choice Requires="x14">
            <control shapeId="1359898" r:id="rId29" name="Check Box 26">
              <controlPr defaultSize="0" autoFill="0" autoLine="0" autoPict="0" altText="ない">
                <anchor moveWithCells="1">
                  <from>
                    <xdr:col>3</xdr:col>
                    <xdr:colOff>0</xdr:colOff>
                    <xdr:row>15</xdr:row>
                    <xdr:rowOff>57150</xdr:rowOff>
                  </from>
                  <to>
                    <xdr:col>6</xdr:col>
                    <xdr:colOff>57150</xdr:colOff>
                    <xdr:row>16</xdr:row>
                    <xdr:rowOff>95250</xdr:rowOff>
                  </to>
                </anchor>
              </controlPr>
            </control>
          </mc:Choice>
        </mc:AlternateContent>
        <mc:AlternateContent xmlns:mc="http://schemas.openxmlformats.org/markup-compatibility/2006">
          <mc:Choice Requires="x14">
            <control shapeId="1359899" r:id="rId30" name="Check Box 27">
              <controlPr defaultSize="0" autoFill="0" autoLine="0" autoPict="0" altText="ない">
                <anchor moveWithCells="1">
                  <from>
                    <xdr:col>18</xdr:col>
                    <xdr:colOff>0</xdr:colOff>
                    <xdr:row>24</xdr:row>
                    <xdr:rowOff>0</xdr:rowOff>
                  </from>
                  <to>
                    <xdr:col>20</xdr:col>
                    <xdr:colOff>123825</xdr:colOff>
                    <xdr:row>25</xdr:row>
                    <xdr:rowOff>38100</xdr:rowOff>
                  </to>
                </anchor>
              </controlPr>
            </control>
          </mc:Choice>
        </mc:AlternateContent>
        <mc:AlternateContent xmlns:mc="http://schemas.openxmlformats.org/markup-compatibility/2006">
          <mc:Choice Requires="x14">
            <control shapeId="1359900" r:id="rId31" name="Check Box 28">
              <controlPr defaultSize="0" autoFill="0" autoLine="0" autoPict="0" altText="ない">
                <anchor moveWithCells="1">
                  <from>
                    <xdr:col>21</xdr:col>
                    <xdr:colOff>104775</xdr:colOff>
                    <xdr:row>24</xdr:row>
                    <xdr:rowOff>0</xdr:rowOff>
                  </from>
                  <to>
                    <xdr:col>24</xdr:col>
                    <xdr:colOff>47625</xdr:colOff>
                    <xdr:row>25</xdr:row>
                    <xdr:rowOff>38100</xdr:rowOff>
                  </to>
                </anchor>
              </controlPr>
            </control>
          </mc:Choice>
        </mc:AlternateContent>
        <mc:AlternateContent xmlns:mc="http://schemas.openxmlformats.org/markup-compatibility/2006">
          <mc:Choice Requires="x14">
            <control shapeId="1359901" r:id="rId32" name="Check Box 29">
              <controlPr defaultSize="0" autoFill="0" autoLine="0" autoPict="0" altText="ない">
                <anchor moveWithCells="1">
                  <from>
                    <xdr:col>21</xdr:col>
                    <xdr:colOff>123825</xdr:colOff>
                    <xdr:row>16</xdr:row>
                    <xdr:rowOff>152400</xdr:rowOff>
                  </from>
                  <to>
                    <xdr:col>24</xdr:col>
                    <xdr:colOff>57150</xdr:colOff>
                    <xdr:row>18</xdr:row>
                    <xdr:rowOff>9525</xdr:rowOff>
                  </to>
                </anchor>
              </controlPr>
            </control>
          </mc:Choice>
        </mc:AlternateContent>
        <mc:AlternateContent xmlns:mc="http://schemas.openxmlformats.org/markup-compatibility/2006">
          <mc:Choice Requires="x14">
            <control shapeId="1359902" r:id="rId33" name="Check Box 30">
              <controlPr defaultSize="0" autoFill="0" autoLine="0" autoPict="0" altText="ない">
                <anchor moveWithCells="1">
                  <from>
                    <xdr:col>25</xdr:col>
                    <xdr:colOff>28575</xdr:colOff>
                    <xdr:row>16</xdr:row>
                    <xdr:rowOff>152400</xdr:rowOff>
                  </from>
                  <to>
                    <xdr:col>25</xdr:col>
                    <xdr:colOff>504825</xdr:colOff>
                    <xdr:row>18</xdr:row>
                    <xdr:rowOff>9525</xdr:rowOff>
                  </to>
                </anchor>
              </controlPr>
            </control>
          </mc:Choice>
        </mc:AlternateContent>
        <mc:AlternateContent xmlns:mc="http://schemas.openxmlformats.org/markup-compatibility/2006">
          <mc:Choice Requires="x14">
            <control shapeId="1359903" r:id="rId34" name="Check Box 31">
              <controlPr defaultSize="0" autoFill="0" autoLine="0" autoPict="0" altText="ない">
                <anchor moveWithCells="1">
                  <from>
                    <xdr:col>21</xdr:col>
                    <xdr:colOff>142875</xdr:colOff>
                    <xdr:row>42</xdr:row>
                    <xdr:rowOff>47625</xdr:rowOff>
                  </from>
                  <to>
                    <xdr:col>24</xdr:col>
                    <xdr:colOff>85725</xdr:colOff>
                    <xdr:row>45</xdr:row>
                    <xdr:rowOff>0</xdr:rowOff>
                  </to>
                </anchor>
              </controlPr>
            </control>
          </mc:Choice>
        </mc:AlternateContent>
        <mc:AlternateContent xmlns:mc="http://schemas.openxmlformats.org/markup-compatibility/2006">
          <mc:Choice Requires="x14">
            <control shapeId="1359904" r:id="rId35" name="Check Box 32">
              <controlPr defaultSize="0" autoFill="0" autoLine="0" autoPict="0" altText="ない">
                <anchor moveWithCells="1">
                  <from>
                    <xdr:col>25</xdr:col>
                    <xdr:colOff>66675</xdr:colOff>
                    <xdr:row>42</xdr:row>
                    <xdr:rowOff>47625</xdr:rowOff>
                  </from>
                  <to>
                    <xdr:col>25</xdr:col>
                    <xdr:colOff>552450</xdr:colOff>
                    <xdr:row>45</xdr:row>
                    <xdr:rowOff>0</xdr:rowOff>
                  </to>
                </anchor>
              </controlPr>
            </control>
          </mc:Choice>
        </mc:AlternateContent>
        <mc:AlternateContent xmlns:mc="http://schemas.openxmlformats.org/markup-compatibility/2006">
          <mc:Choice Requires="x14">
            <control shapeId="1359905" r:id="rId36" name="Check Box 33">
              <controlPr defaultSize="0" autoFill="0" autoLine="0" autoPict="0" altText="ない">
                <anchor moveWithCells="1">
                  <from>
                    <xdr:col>21</xdr:col>
                    <xdr:colOff>142875</xdr:colOff>
                    <xdr:row>58</xdr:row>
                    <xdr:rowOff>0</xdr:rowOff>
                  </from>
                  <to>
                    <xdr:col>24</xdr:col>
                    <xdr:colOff>85725</xdr:colOff>
                    <xdr:row>59</xdr:row>
                    <xdr:rowOff>123825</xdr:rowOff>
                  </to>
                </anchor>
              </controlPr>
            </control>
          </mc:Choice>
        </mc:AlternateContent>
        <mc:AlternateContent xmlns:mc="http://schemas.openxmlformats.org/markup-compatibility/2006">
          <mc:Choice Requires="x14">
            <control shapeId="1359906" r:id="rId37" name="Check Box 34">
              <controlPr defaultSize="0" autoFill="0" autoLine="0" autoPict="0" altText="ない">
                <anchor moveWithCells="1">
                  <from>
                    <xdr:col>25</xdr:col>
                    <xdr:colOff>66675</xdr:colOff>
                    <xdr:row>58</xdr:row>
                    <xdr:rowOff>0</xdr:rowOff>
                  </from>
                  <to>
                    <xdr:col>25</xdr:col>
                    <xdr:colOff>552450</xdr:colOff>
                    <xdr:row>59</xdr:row>
                    <xdr:rowOff>123825</xdr:rowOff>
                  </to>
                </anchor>
              </controlPr>
            </control>
          </mc:Choice>
        </mc:AlternateContent>
        <mc:AlternateContent xmlns:mc="http://schemas.openxmlformats.org/markup-compatibility/2006">
          <mc:Choice Requires="x14">
            <control shapeId="1359907" r:id="rId38" name="Check Box 35">
              <controlPr defaultSize="0" autoFill="0" autoLine="0" autoPict="0" altText="ない">
                <anchor moveWithCells="1">
                  <from>
                    <xdr:col>20</xdr:col>
                    <xdr:colOff>142875</xdr:colOff>
                    <xdr:row>69</xdr:row>
                    <xdr:rowOff>66675</xdr:rowOff>
                  </from>
                  <to>
                    <xdr:col>23</xdr:col>
                    <xdr:colOff>85725</xdr:colOff>
                    <xdr:row>70</xdr:row>
                    <xdr:rowOff>104775</xdr:rowOff>
                  </to>
                </anchor>
              </controlPr>
            </control>
          </mc:Choice>
        </mc:AlternateContent>
        <mc:AlternateContent xmlns:mc="http://schemas.openxmlformats.org/markup-compatibility/2006">
          <mc:Choice Requires="x14">
            <control shapeId="1359908" r:id="rId39" name="Check Box 36">
              <controlPr defaultSize="0" autoFill="0" autoLine="0" autoPict="0" altText="ない">
                <anchor moveWithCells="1">
                  <from>
                    <xdr:col>24</xdr:col>
                    <xdr:colOff>66675</xdr:colOff>
                    <xdr:row>69</xdr:row>
                    <xdr:rowOff>66675</xdr:rowOff>
                  </from>
                  <to>
                    <xdr:col>25</xdr:col>
                    <xdr:colOff>371475</xdr:colOff>
                    <xdr:row>70</xdr:row>
                    <xdr:rowOff>104775</xdr:rowOff>
                  </to>
                </anchor>
              </controlPr>
            </control>
          </mc:Choice>
        </mc:AlternateContent>
        <mc:AlternateContent xmlns:mc="http://schemas.openxmlformats.org/markup-compatibility/2006">
          <mc:Choice Requires="x14">
            <control shapeId="1359909" r:id="rId40" name="Check Box 37">
              <controlPr defaultSize="0" autoFill="0" autoLine="0" autoPict="0" altText="ない">
                <anchor moveWithCells="1">
                  <from>
                    <xdr:col>20</xdr:col>
                    <xdr:colOff>114300</xdr:colOff>
                    <xdr:row>66</xdr:row>
                    <xdr:rowOff>0</xdr:rowOff>
                  </from>
                  <to>
                    <xdr:col>23</xdr:col>
                    <xdr:colOff>38100</xdr:colOff>
                    <xdr:row>67</xdr:row>
                    <xdr:rowOff>104775</xdr:rowOff>
                  </to>
                </anchor>
              </controlPr>
            </control>
          </mc:Choice>
        </mc:AlternateContent>
        <mc:AlternateContent xmlns:mc="http://schemas.openxmlformats.org/markup-compatibility/2006">
          <mc:Choice Requires="x14">
            <control shapeId="1359910" r:id="rId41" name="Check Box 38">
              <controlPr defaultSize="0" autoFill="0" autoLine="0" autoPict="0" altText="ない">
                <anchor moveWithCells="1">
                  <from>
                    <xdr:col>24</xdr:col>
                    <xdr:colOff>9525</xdr:colOff>
                    <xdr:row>66</xdr:row>
                    <xdr:rowOff>0</xdr:rowOff>
                  </from>
                  <to>
                    <xdr:col>25</xdr:col>
                    <xdr:colOff>304800</xdr:colOff>
                    <xdr:row>67</xdr:row>
                    <xdr:rowOff>104775</xdr:rowOff>
                  </to>
                </anchor>
              </controlPr>
            </control>
          </mc:Choice>
        </mc:AlternateContent>
        <mc:AlternateContent xmlns:mc="http://schemas.openxmlformats.org/markup-compatibility/2006">
          <mc:Choice Requires="x14">
            <control shapeId="1359911" r:id="rId42" name="Check Box 39">
              <controlPr defaultSize="0" autoFill="0" autoLine="0" autoPict="0" altText="ない">
                <anchor moveWithCells="1">
                  <from>
                    <xdr:col>22</xdr:col>
                    <xdr:colOff>28575</xdr:colOff>
                    <xdr:row>51</xdr:row>
                    <xdr:rowOff>47625</xdr:rowOff>
                  </from>
                  <to>
                    <xdr:col>24</xdr:col>
                    <xdr:colOff>142875</xdr:colOff>
                    <xdr:row>55</xdr:row>
                    <xdr:rowOff>114300</xdr:rowOff>
                  </to>
                </anchor>
              </controlPr>
            </control>
          </mc:Choice>
        </mc:AlternateContent>
        <mc:AlternateContent xmlns:mc="http://schemas.openxmlformats.org/markup-compatibility/2006">
          <mc:Choice Requires="x14">
            <control shapeId="1359912" r:id="rId43" name="Check Box 40">
              <controlPr defaultSize="0" autoFill="0" autoLine="0" autoPict="0" altText="ない">
                <anchor moveWithCells="1">
                  <from>
                    <xdr:col>25</xdr:col>
                    <xdr:colOff>123825</xdr:colOff>
                    <xdr:row>51</xdr:row>
                    <xdr:rowOff>47625</xdr:rowOff>
                  </from>
                  <to>
                    <xdr:col>25</xdr:col>
                    <xdr:colOff>600075</xdr:colOff>
                    <xdr:row>55</xdr:row>
                    <xdr:rowOff>114300</xdr:rowOff>
                  </to>
                </anchor>
              </controlPr>
            </control>
          </mc:Choice>
        </mc:AlternateContent>
        <mc:AlternateContent xmlns:mc="http://schemas.openxmlformats.org/markup-compatibility/2006">
          <mc:Choice Requires="x14">
            <control shapeId="1359913" r:id="rId44" name="Check Box 41">
              <controlPr defaultSize="0" autoFill="0" autoLine="0" autoPict="0" altText="ない">
                <anchor moveWithCells="1">
                  <from>
                    <xdr:col>22</xdr:col>
                    <xdr:colOff>9525</xdr:colOff>
                    <xdr:row>46</xdr:row>
                    <xdr:rowOff>152400</xdr:rowOff>
                  </from>
                  <to>
                    <xdr:col>24</xdr:col>
                    <xdr:colOff>123825</xdr:colOff>
                    <xdr:row>49</xdr:row>
                    <xdr:rowOff>0</xdr:rowOff>
                  </to>
                </anchor>
              </controlPr>
            </control>
          </mc:Choice>
        </mc:AlternateContent>
        <mc:AlternateContent xmlns:mc="http://schemas.openxmlformats.org/markup-compatibility/2006">
          <mc:Choice Requires="x14">
            <control shapeId="1359914" r:id="rId45" name="Check Box 42">
              <controlPr defaultSize="0" autoFill="0" autoLine="0" autoPict="0" altText="ない">
                <anchor moveWithCells="1">
                  <from>
                    <xdr:col>25</xdr:col>
                    <xdr:colOff>104775</xdr:colOff>
                    <xdr:row>46</xdr:row>
                    <xdr:rowOff>152400</xdr:rowOff>
                  </from>
                  <to>
                    <xdr:col>25</xdr:col>
                    <xdr:colOff>581025</xdr:colOff>
                    <xdr:row>49</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F0"/>
  </sheetPr>
  <dimension ref="A1:BP112"/>
  <sheetViews>
    <sheetView showGridLines="0" view="pageBreakPreview" zoomScaleNormal="85" zoomScaleSheetLayoutView="100" workbookViewId="0">
      <selection activeCell="D4" sqref="D4"/>
    </sheetView>
  </sheetViews>
  <sheetFormatPr defaultColWidth="8" defaultRowHeight="12"/>
  <cols>
    <col min="1" max="1" width="2.375" style="37" customWidth="1"/>
    <col min="2" max="2" width="3.5" style="37" customWidth="1"/>
    <col min="3" max="12" width="2.375" style="37" customWidth="1"/>
    <col min="13" max="13" width="2.375" style="405" customWidth="1"/>
    <col min="14" max="25" width="2.375" style="37" customWidth="1"/>
    <col min="26" max="26" width="6.25" style="37" customWidth="1"/>
    <col min="27" max="38" width="2.375" style="37" customWidth="1"/>
    <col min="39" max="39" width="1.75" style="37" customWidth="1"/>
    <col min="40" max="92" width="2.375" style="37" customWidth="1"/>
    <col min="93" max="16384" width="8" style="37"/>
  </cols>
  <sheetData>
    <row r="1" spans="1:45" ht="14.1" customHeight="1">
      <c r="A1" s="3093" t="s">
        <v>1235</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676"/>
      <c r="AO1" s="3721" t="s">
        <v>1732</v>
      </c>
      <c r="AP1" s="3721"/>
      <c r="AQ1" s="3721"/>
      <c r="AR1" s="3721"/>
      <c r="AS1" s="3721"/>
    </row>
    <row r="2" spans="1:45" ht="5.0999999999999996" customHeight="1" thickBot="1"/>
    <row r="3" spans="1:45" ht="14.1" customHeight="1">
      <c r="A3" s="5053" t="s">
        <v>311</v>
      </c>
      <c r="B3" s="5054"/>
      <c r="C3" s="5054"/>
      <c r="D3" s="5054"/>
      <c r="E3" s="5054"/>
      <c r="F3" s="5054"/>
      <c r="G3" s="5054"/>
      <c r="H3" s="5054"/>
      <c r="I3" s="5054"/>
      <c r="J3" s="5054"/>
      <c r="K3" s="5054"/>
      <c r="L3" s="5054"/>
      <c r="M3" s="5054"/>
      <c r="N3" s="5054"/>
      <c r="O3" s="5054"/>
      <c r="P3" s="5054"/>
      <c r="Q3" s="5054"/>
      <c r="R3" s="5054"/>
      <c r="S3" s="5054"/>
      <c r="T3" s="5054"/>
      <c r="U3" s="5054"/>
      <c r="V3" s="5054"/>
      <c r="W3" s="5054"/>
      <c r="X3" s="5054"/>
      <c r="Y3" s="5054"/>
      <c r="Z3" s="5054"/>
      <c r="AA3" s="5054" t="s">
        <v>161</v>
      </c>
      <c r="AB3" s="5054"/>
      <c r="AC3" s="5054"/>
      <c r="AD3" s="5054"/>
      <c r="AE3" s="5054"/>
      <c r="AF3" s="5054"/>
      <c r="AG3" s="5054"/>
      <c r="AH3" s="5054"/>
      <c r="AI3" s="5054"/>
      <c r="AJ3" s="5054"/>
      <c r="AK3" s="5054"/>
      <c r="AL3" s="5054"/>
      <c r="AM3" s="5021"/>
      <c r="AN3" s="130"/>
      <c r="AO3" s="203"/>
    </row>
    <row r="4" spans="1:45" ht="13.5">
      <c r="A4" s="39"/>
      <c r="B4" s="44"/>
      <c r="C4" s="189"/>
      <c r="D4" s="189"/>
      <c r="E4" s="189"/>
      <c r="F4" s="189"/>
      <c r="G4" s="189"/>
      <c r="H4" s="189"/>
      <c r="I4" s="189"/>
      <c r="J4" s="189"/>
      <c r="K4" s="189"/>
      <c r="L4" s="189"/>
      <c r="M4" s="189"/>
      <c r="N4" s="189"/>
      <c r="O4" s="189"/>
      <c r="P4" s="189"/>
      <c r="Q4" s="189"/>
      <c r="R4" s="189"/>
      <c r="S4" s="694"/>
      <c r="T4" s="189"/>
      <c r="U4" s="189"/>
      <c r="V4" s="189"/>
      <c r="W4" s="189"/>
      <c r="X4" s="189"/>
      <c r="Z4" s="187"/>
      <c r="AA4" s="140"/>
      <c r="AB4" s="354"/>
      <c r="AC4" s="354"/>
      <c r="AD4" s="354"/>
      <c r="AE4" s="354"/>
      <c r="AF4" s="354"/>
      <c r="AG4" s="354"/>
      <c r="AH4" s="354"/>
      <c r="AI4" s="354"/>
      <c r="AJ4" s="354"/>
      <c r="AK4" s="354"/>
      <c r="AL4" s="354"/>
      <c r="AM4" s="630"/>
    </row>
    <row r="5" spans="1:45" ht="14.25">
      <c r="A5" s="39"/>
      <c r="B5" s="189" t="s">
        <v>332</v>
      </c>
      <c r="D5" s="43"/>
      <c r="E5" s="43"/>
      <c r="F5" s="43"/>
      <c r="G5" s="43"/>
      <c r="H5" s="43"/>
      <c r="I5" s="43"/>
      <c r="J5" s="43"/>
      <c r="K5" s="43"/>
      <c r="L5" s="43"/>
      <c r="M5" s="43"/>
      <c r="N5" s="43"/>
      <c r="O5" s="43"/>
      <c r="P5" s="43"/>
      <c r="Q5" s="43"/>
      <c r="R5" s="43"/>
      <c r="S5" s="89"/>
      <c r="U5" s="45"/>
      <c r="X5" s="43"/>
      <c r="Z5" s="187"/>
      <c r="AA5" s="1320"/>
      <c r="AB5" s="1321"/>
      <c r="AC5" s="1321"/>
      <c r="AD5" s="1321"/>
      <c r="AE5" s="1321"/>
      <c r="AF5" s="1321"/>
      <c r="AG5" s="1321"/>
      <c r="AH5" s="90"/>
      <c r="AI5" s="90"/>
      <c r="AJ5" s="90"/>
      <c r="AK5" s="90"/>
      <c r="AL5" s="90"/>
      <c r="AM5" s="70"/>
    </row>
    <row r="6" spans="1:45" ht="14.25">
      <c r="A6" s="39"/>
      <c r="B6" s="189" t="s">
        <v>598</v>
      </c>
      <c r="C6" s="189"/>
      <c r="D6" s="189"/>
      <c r="E6" s="189"/>
      <c r="F6" s="189"/>
      <c r="G6" s="189"/>
      <c r="H6" s="189"/>
      <c r="I6" s="43"/>
      <c r="J6" s="43"/>
      <c r="K6" s="43"/>
      <c r="L6" s="43"/>
      <c r="M6" s="43"/>
      <c r="N6" s="43"/>
      <c r="O6" s="43"/>
      <c r="P6" s="189"/>
      <c r="Q6" s="662"/>
      <c r="R6" s="662"/>
      <c r="S6" s="66"/>
      <c r="T6" s="683"/>
      <c r="U6" s="683"/>
      <c r="V6" s="189"/>
      <c r="W6" s="189"/>
      <c r="X6" s="189"/>
      <c r="Z6" s="187"/>
      <c r="AA6" s="140"/>
      <c r="AB6" s="90"/>
      <c r="AC6" s="90"/>
      <c r="AD6" s="90"/>
      <c r="AE6" s="90"/>
      <c r="AF6" s="90"/>
      <c r="AG6" s="90"/>
      <c r="AH6" s="90"/>
      <c r="AI6" s="90"/>
      <c r="AJ6" s="90"/>
      <c r="AK6" s="90"/>
      <c r="AL6" s="90"/>
      <c r="AM6" s="70"/>
    </row>
    <row r="7" spans="1:45" ht="13.5">
      <c r="A7" s="39"/>
      <c r="B7" s="189"/>
      <c r="C7" s="43"/>
      <c r="D7" s="43"/>
      <c r="E7" s="43"/>
      <c r="F7" s="43"/>
      <c r="G7" s="43"/>
      <c r="H7" s="43"/>
      <c r="I7" s="43"/>
      <c r="J7" s="43"/>
      <c r="K7" s="43"/>
      <c r="L7" s="43"/>
      <c r="M7" s="43"/>
      <c r="N7" s="43"/>
      <c r="O7" s="43"/>
      <c r="P7" s="43"/>
      <c r="Q7" s="43"/>
      <c r="S7" s="89"/>
      <c r="T7" s="43"/>
      <c r="X7" s="189"/>
      <c r="Z7" s="187"/>
      <c r="AA7" s="46" t="s">
        <v>15</v>
      </c>
      <c r="AB7" s="55" t="s">
        <v>1534</v>
      </c>
      <c r="AC7" s="2"/>
      <c r="AD7" s="2"/>
      <c r="AE7" s="2"/>
      <c r="AF7" s="2"/>
      <c r="AG7" s="2"/>
      <c r="AH7" s="2"/>
      <c r="AI7" s="2"/>
      <c r="AJ7" s="2"/>
      <c r="AK7" s="2"/>
      <c r="AL7" s="2"/>
      <c r="AM7" s="70"/>
    </row>
    <row r="8" spans="1:45" ht="13.5">
      <c r="A8" s="39"/>
      <c r="B8" s="189"/>
      <c r="C8" s="189" t="s">
        <v>599</v>
      </c>
      <c r="D8" s="43"/>
      <c r="E8" s="189"/>
      <c r="F8" s="189"/>
      <c r="G8" s="189"/>
      <c r="H8" s="189"/>
      <c r="I8" s="43"/>
      <c r="L8" s="672" t="s">
        <v>282</v>
      </c>
      <c r="M8" s="3328"/>
      <c r="N8" s="3328"/>
      <c r="O8" s="232" t="s">
        <v>283</v>
      </c>
      <c r="P8" s="672"/>
      <c r="Q8" s="668"/>
      <c r="R8" s="189" t="s">
        <v>284</v>
      </c>
      <c r="S8" s="662"/>
      <c r="V8" s="753"/>
      <c r="W8" s="753"/>
      <c r="X8" s="232" t="s">
        <v>55</v>
      </c>
      <c r="Z8" s="187"/>
      <c r="AA8" s="72"/>
      <c r="AB8" s="3282" t="s">
        <v>291</v>
      </c>
      <c r="AC8" s="3282"/>
      <c r="AD8" s="3282"/>
      <c r="AE8" s="3282"/>
      <c r="AF8" s="3282"/>
      <c r="AG8" s="3282"/>
      <c r="AH8" s="3282"/>
      <c r="AI8" s="3282"/>
      <c r="AJ8" s="3282"/>
      <c r="AK8" s="3282"/>
      <c r="AL8" s="3282"/>
      <c r="AM8" s="70"/>
    </row>
    <row r="9" spans="1:45" ht="13.5">
      <c r="A9" s="39"/>
      <c r="B9" s="44"/>
      <c r="C9" s="189"/>
      <c r="D9" s="189"/>
      <c r="E9" s="189"/>
      <c r="F9" s="189"/>
      <c r="G9" s="189"/>
      <c r="H9" s="189"/>
      <c r="I9" s="189"/>
      <c r="J9" s="189"/>
      <c r="K9" s="189"/>
      <c r="L9" s="189"/>
      <c r="M9" s="189"/>
      <c r="N9" s="189"/>
      <c r="O9" s="189"/>
      <c r="P9" s="189"/>
      <c r="Q9" s="189"/>
      <c r="R9" s="189"/>
      <c r="S9" s="694"/>
      <c r="T9" s="189"/>
      <c r="U9" s="189"/>
      <c r="V9" s="189"/>
      <c r="W9" s="189"/>
      <c r="X9" s="189"/>
      <c r="Z9" s="187"/>
      <c r="AA9" s="72"/>
      <c r="AB9" s="3282"/>
      <c r="AC9" s="3282"/>
      <c r="AD9" s="3282"/>
      <c r="AE9" s="3282"/>
      <c r="AF9" s="3282"/>
      <c r="AG9" s="3282"/>
      <c r="AH9" s="3282"/>
      <c r="AI9" s="3282"/>
      <c r="AJ9" s="3282"/>
      <c r="AK9" s="3282"/>
      <c r="AL9" s="3282"/>
      <c r="AM9" s="70"/>
    </row>
    <row r="10" spans="1:45" ht="13.5">
      <c r="A10" s="39"/>
      <c r="B10" s="189" t="s">
        <v>819</v>
      </c>
      <c r="D10" s="189"/>
      <c r="E10" s="189"/>
      <c r="F10" s="189"/>
      <c r="G10" s="189"/>
      <c r="H10" s="189"/>
      <c r="I10" s="189"/>
      <c r="J10" s="189"/>
      <c r="K10" s="189"/>
      <c r="L10" s="189"/>
      <c r="M10" s="189"/>
      <c r="N10" s="189"/>
      <c r="O10" s="189"/>
      <c r="P10" s="189"/>
      <c r="Q10" s="189"/>
      <c r="R10" s="189"/>
      <c r="S10" s="694"/>
      <c r="T10" s="189"/>
      <c r="U10" s="189"/>
      <c r="V10" s="189"/>
      <c r="W10" s="43"/>
      <c r="X10" s="43"/>
      <c r="Z10" s="187"/>
      <c r="AA10" s="72"/>
      <c r="AB10" s="3282"/>
      <c r="AC10" s="3282"/>
      <c r="AD10" s="3282"/>
      <c r="AE10" s="3282"/>
      <c r="AF10" s="3282"/>
      <c r="AG10" s="3282"/>
      <c r="AH10" s="3282"/>
      <c r="AI10" s="3282"/>
      <c r="AJ10" s="3282"/>
      <c r="AK10" s="3282"/>
      <c r="AL10" s="3282"/>
      <c r="AM10" s="70"/>
    </row>
    <row r="11" spans="1:45" ht="14.25">
      <c r="A11" s="39"/>
      <c r="B11" s="189"/>
      <c r="C11" s="189" t="s">
        <v>818</v>
      </c>
      <c r="E11" s="189"/>
      <c r="F11" s="189"/>
      <c r="G11" s="189"/>
      <c r="H11" s="189"/>
      <c r="I11" s="189"/>
      <c r="J11" s="189"/>
      <c r="K11" s="189"/>
      <c r="L11" s="189"/>
      <c r="M11" s="189"/>
      <c r="N11" s="189"/>
      <c r="O11" s="189"/>
      <c r="P11" s="189"/>
      <c r="Q11" s="662"/>
      <c r="R11" s="662"/>
      <c r="S11" s="66"/>
      <c r="T11" s="683"/>
      <c r="U11" s="683"/>
      <c r="V11" s="189"/>
      <c r="W11" s="189"/>
      <c r="X11" s="189"/>
      <c r="Z11" s="187"/>
      <c r="AA11" s="46" t="s">
        <v>15</v>
      </c>
      <c r="AB11" s="71" t="s">
        <v>1535</v>
      </c>
      <c r="AC11" s="2"/>
      <c r="AD11" s="2"/>
      <c r="AE11" s="2"/>
      <c r="AF11" s="2"/>
      <c r="AG11" s="2"/>
      <c r="AH11" s="2"/>
      <c r="AI11" s="2"/>
      <c r="AJ11" s="2"/>
      <c r="AK11" s="2"/>
      <c r="AL11" s="2"/>
      <c r="AM11" s="70"/>
    </row>
    <row r="12" spans="1:45" ht="14.25">
      <c r="A12" s="39"/>
      <c r="B12" s="189"/>
      <c r="C12" s="37" t="s">
        <v>546</v>
      </c>
      <c r="E12" s="189"/>
      <c r="F12" s="189"/>
      <c r="G12" s="189"/>
      <c r="H12" s="189"/>
      <c r="I12" s="189"/>
      <c r="J12" s="189"/>
      <c r="K12" s="189"/>
      <c r="L12" s="189"/>
      <c r="M12" s="189"/>
      <c r="N12" s="189"/>
      <c r="O12" s="189"/>
      <c r="P12" s="189"/>
      <c r="Q12" s="662"/>
      <c r="R12" s="662"/>
      <c r="S12" s="66"/>
      <c r="T12" s="683"/>
      <c r="U12" s="683"/>
      <c r="V12" s="189"/>
      <c r="W12" s="189"/>
      <c r="X12" s="189"/>
      <c r="Z12" s="187"/>
      <c r="AA12" s="46"/>
      <c r="AB12" s="3282" t="s">
        <v>626</v>
      </c>
      <c r="AC12" s="3282"/>
      <c r="AD12" s="3282"/>
      <c r="AE12" s="3282"/>
      <c r="AF12" s="3282"/>
      <c r="AG12" s="3282"/>
      <c r="AH12" s="3282"/>
      <c r="AI12" s="3282"/>
      <c r="AJ12" s="3282"/>
      <c r="AK12" s="3282"/>
      <c r="AL12" s="3282"/>
      <c r="AM12" s="70"/>
    </row>
    <row r="13" spans="1:45" ht="13.5">
      <c r="A13" s="39"/>
      <c r="C13" s="189" t="s">
        <v>334</v>
      </c>
      <c r="D13" s="189"/>
      <c r="E13" s="189"/>
      <c r="F13" s="189"/>
      <c r="G13" s="189"/>
      <c r="H13" s="189"/>
      <c r="I13" s="189"/>
      <c r="J13" s="189"/>
      <c r="K13" s="189"/>
      <c r="L13" s="189"/>
      <c r="M13" s="189"/>
      <c r="N13" s="189"/>
      <c r="O13" s="189"/>
      <c r="P13" s="189"/>
      <c r="Q13" s="189"/>
      <c r="R13" s="189"/>
      <c r="S13" s="694"/>
      <c r="T13" s="189"/>
      <c r="U13" s="189"/>
      <c r="V13" s="189"/>
      <c r="W13" s="189"/>
      <c r="X13" s="189"/>
      <c r="Y13" s="43"/>
      <c r="Z13" s="49"/>
      <c r="AA13" s="46"/>
      <c r="AB13" s="3282"/>
      <c r="AC13" s="3282"/>
      <c r="AD13" s="3282"/>
      <c r="AE13" s="3282"/>
      <c r="AF13" s="3282"/>
      <c r="AG13" s="3282"/>
      <c r="AH13" s="3282"/>
      <c r="AI13" s="3282"/>
      <c r="AJ13" s="3282"/>
      <c r="AK13" s="3282"/>
      <c r="AL13" s="3282"/>
      <c r="AM13" s="70"/>
    </row>
    <row r="14" spans="1:45" ht="13.5">
      <c r="A14" s="39"/>
      <c r="B14" s="44"/>
      <c r="C14" s="189"/>
      <c r="D14" s="5157"/>
      <c r="E14" s="5157"/>
      <c r="F14" s="5157"/>
      <c r="G14" s="5157"/>
      <c r="H14" s="5157"/>
      <c r="I14" s="5157"/>
      <c r="J14" s="5157"/>
      <c r="K14" s="5157"/>
      <c r="L14" s="5157"/>
      <c r="M14" s="5157"/>
      <c r="N14" s="5157"/>
      <c r="O14" s="5157"/>
      <c r="P14" s="5157"/>
      <c r="Q14" s="5157"/>
      <c r="R14" s="5157"/>
      <c r="S14" s="5157"/>
      <c r="T14" s="5157"/>
      <c r="U14" s="5157"/>
      <c r="V14" s="5157"/>
      <c r="W14" s="5157"/>
      <c r="X14" s="5157"/>
      <c r="Y14" s="5157"/>
      <c r="Z14" s="49"/>
      <c r="AA14" s="140"/>
      <c r="AB14" s="3282" t="s">
        <v>627</v>
      </c>
      <c r="AC14" s="3282"/>
      <c r="AD14" s="3282"/>
      <c r="AE14" s="3282"/>
      <c r="AF14" s="3282"/>
      <c r="AG14" s="3282"/>
      <c r="AH14" s="3282"/>
      <c r="AI14" s="3282"/>
      <c r="AJ14" s="3282"/>
      <c r="AK14" s="3282"/>
      <c r="AL14" s="3282"/>
      <c r="AM14" s="70"/>
    </row>
    <row r="15" spans="1:45" ht="13.5">
      <c r="A15" s="39"/>
      <c r="B15" s="44"/>
      <c r="C15" s="189"/>
      <c r="D15" s="5157"/>
      <c r="E15" s="5157"/>
      <c r="F15" s="5157"/>
      <c r="G15" s="5157"/>
      <c r="H15" s="5157"/>
      <c r="I15" s="5157"/>
      <c r="J15" s="5157"/>
      <c r="K15" s="5157"/>
      <c r="L15" s="5157"/>
      <c r="M15" s="5157"/>
      <c r="N15" s="5157"/>
      <c r="O15" s="5157"/>
      <c r="P15" s="5157"/>
      <c r="Q15" s="5157"/>
      <c r="R15" s="5157"/>
      <c r="S15" s="5157"/>
      <c r="T15" s="5157"/>
      <c r="U15" s="5157"/>
      <c r="V15" s="5157"/>
      <c r="W15" s="5157"/>
      <c r="X15" s="5157"/>
      <c r="Y15" s="5157"/>
      <c r="Z15" s="49"/>
      <c r="AA15" s="140"/>
      <c r="AB15" s="3282"/>
      <c r="AC15" s="3282"/>
      <c r="AD15" s="3282"/>
      <c r="AE15" s="3282"/>
      <c r="AF15" s="3282"/>
      <c r="AG15" s="3282"/>
      <c r="AH15" s="3282"/>
      <c r="AI15" s="3282"/>
      <c r="AJ15" s="3282"/>
      <c r="AK15" s="3282"/>
      <c r="AL15" s="3282"/>
      <c r="AM15" s="70"/>
    </row>
    <row r="16" spans="1:45" ht="13.5">
      <c r="A16" s="39"/>
      <c r="B16" s="44"/>
      <c r="C16" s="189"/>
      <c r="D16" s="754"/>
      <c r="E16" s="754"/>
      <c r="F16" s="754"/>
      <c r="G16" s="754"/>
      <c r="H16" s="754"/>
      <c r="I16" s="754"/>
      <c r="J16" s="754"/>
      <c r="K16" s="754"/>
      <c r="L16" s="754"/>
      <c r="M16" s="754"/>
      <c r="N16" s="754"/>
      <c r="O16" s="754"/>
      <c r="P16" s="754"/>
      <c r="Q16" s="754"/>
      <c r="R16" s="754"/>
      <c r="S16" s="754"/>
      <c r="T16" s="754"/>
      <c r="U16" s="754"/>
      <c r="V16" s="754"/>
      <c r="W16" s="754"/>
      <c r="X16" s="754"/>
      <c r="Y16" s="754"/>
      <c r="Z16" s="49"/>
      <c r="AA16" s="140"/>
      <c r="AM16" s="70"/>
    </row>
    <row r="17" spans="1:40" ht="14.25">
      <c r="A17" s="39"/>
      <c r="B17" s="189"/>
      <c r="C17" s="189" t="s">
        <v>600</v>
      </c>
      <c r="E17" s="189"/>
      <c r="F17" s="189"/>
      <c r="G17" s="189"/>
      <c r="H17" s="189"/>
      <c r="I17" s="189"/>
      <c r="J17" s="189"/>
      <c r="K17" s="189"/>
      <c r="L17" s="189"/>
      <c r="M17" s="189"/>
      <c r="N17" s="189"/>
      <c r="O17" s="189"/>
      <c r="P17" s="189"/>
      <c r="Q17" s="662"/>
      <c r="R17" s="662"/>
      <c r="S17" s="66"/>
      <c r="T17" s="683"/>
      <c r="U17" s="683"/>
      <c r="V17" s="189"/>
      <c r="W17" s="189"/>
      <c r="X17" s="189"/>
      <c r="Z17" s="187"/>
      <c r="AA17" s="140"/>
      <c r="AM17" s="70"/>
    </row>
    <row r="18" spans="1:40" ht="13.5">
      <c r="A18" s="39"/>
      <c r="B18" s="189"/>
      <c r="M18" s="37"/>
      <c r="S18" s="89"/>
      <c r="Z18" s="187"/>
      <c r="AA18" s="140"/>
      <c r="AM18" s="70"/>
    </row>
    <row r="19" spans="1:40" ht="14.25">
      <c r="A19" s="39"/>
      <c r="B19" s="43" t="s">
        <v>624</v>
      </c>
      <c r="D19" s="54"/>
      <c r="E19" s="54"/>
      <c r="F19" s="43"/>
      <c r="G19" s="43"/>
      <c r="H19" s="43"/>
      <c r="I19" s="43"/>
      <c r="J19" s="43"/>
      <c r="K19" s="43"/>
      <c r="L19" s="43"/>
      <c r="M19" s="43"/>
      <c r="N19" s="43"/>
      <c r="O19" s="43"/>
      <c r="P19" s="189"/>
      <c r="Q19" s="662"/>
      <c r="R19" s="662"/>
      <c r="S19" s="66"/>
      <c r="T19" s="683"/>
      <c r="U19" s="683"/>
      <c r="V19" s="189"/>
      <c r="W19" s="189"/>
      <c r="X19" s="189"/>
      <c r="Z19" s="187"/>
      <c r="AA19" s="46"/>
      <c r="AM19" s="70"/>
    </row>
    <row r="20" spans="1:40" ht="14.1" customHeight="1">
      <c r="A20" s="39"/>
      <c r="B20" s="43"/>
      <c r="D20" s="54"/>
      <c r="E20" s="54"/>
      <c r="F20" s="43"/>
      <c r="G20" s="43"/>
      <c r="H20" s="43"/>
      <c r="I20" s="43"/>
      <c r="J20" s="43"/>
      <c r="K20" s="43"/>
      <c r="L20" s="43"/>
      <c r="M20" s="43"/>
      <c r="N20" s="43"/>
      <c r="O20" s="43"/>
      <c r="P20" s="189"/>
      <c r="Q20" s="662"/>
      <c r="R20" s="662"/>
      <c r="S20" s="66"/>
      <c r="T20" s="683"/>
      <c r="U20" s="683"/>
      <c r="V20" s="189"/>
      <c r="W20" s="189"/>
      <c r="X20" s="189"/>
      <c r="Z20" s="187"/>
      <c r="AA20" s="71"/>
      <c r="AB20" s="71"/>
      <c r="AC20" s="71"/>
      <c r="AD20" s="71"/>
      <c r="AE20" s="71"/>
      <c r="AF20" s="71"/>
      <c r="AG20" s="71"/>
      <c r="AH20" s="71"/>
      <c r="AI20" s="71"/>
      <c r="AJ20" s="71"/>
      <c r="AK20" s="71"/>
      <c r="AL20" s="71"/>
      <c r="AM20" s="143"/>
    </row>
    <row r="21" spans="1:40" ht="14.1" customHeight="1">
      <c r="A21" s="39"/>
      <c r="B21" s="43"/>
      <c r="C21" s="37" t="s">
        <v>546</v>
      </c>
      <c r="D21" s="54"/>
      <c r="E21" s="54"/>
      <c r="F21" s="43"/>
      <c r="G21" s="43"/>
      <c r="H21" s="43"/>
      <c r="I21" s="43"/>
      <c r="J21" s="43"/>
      <c r="K21" s="43"/>
      <c r="L21" s="43"/>
      <c r="M21" s="43"/>
      <c r="N21" s="43"/>
      <c r="O21" s="43"/>
      <c r="P21" s="189"/>
      <c r="Q21" s="662"/>
      <c r="R21" s="662"/>
      <c r="S21" s="66"/>
      <c r="T21" s="683"/>
      <c r="U21" s="683"/>
      <c r="V21" s="189"/>
      <c r="W21" s="189"/>
      <c r="X21" s="189"/>
      <c r="Z21" s="187"/>
      <c r="AA21" s="71"/>
      <c r="AB21" s="71"/>
      <c r="AC21" s="71"/>
      <c r="AD21" s="71"/>
      <c r="AE21" s="71"/>
      <c r="AF21" s="71"/>
      <c r="AG21" s="71"/>
      <c r="AH21" s="71"/>
      <c r="AI21" s="71"/>
      <c r="AJ21" s="71"/>
      <c r="AK21" s="71"/>
      <c r="AL21" s="71"/>
      <c r="AM21" s="143"/>
    </row>
    <row r="22" spans="1:40" ht="14.1" customHeight="1">
      <c r="A22" s="39"/>
      <c r="B22" s="189"/>
      <c r="C22" s="43" t="s">
        <v>285</v>
      </c>
      <c r="D22" s="54"/>
      <c r="E22" s="54"/>
      <c r="F22" s="43"/>
      <c r="G22" s="43"/>
      <c r="H22" s="43"/>
      <c r="I22" s="43"/>
      <c r="J22" s="43"/>
      <c r="K22" s="43"/>
      <c r="L22" s="43"/>
      <c r="M22" s="43"/>
      <c r="N22" s="43"/>
      <c r="O22" s="43"/>
      <c r="P22" s="43"/>
      <c r="Q22" s="43"/>
      <c r="T22" s="43"/>
      <c r="X22" s="189"/>
      <c r="Z22" s="187"/>
      <c r="AA22" s="71"/>
      <c r="AB22" s="71"/>
      <c r="AC22" s="71"/>
      <c r="AD22" s="71"/>
      <c r="AE22" s="71"/>
      <c r="AF22" s="71"/>
      <c r="AG22" s="71"/>
      <c r="AH22" s="71"/>
      <c r="AI22" s="71"/>
      <c r="AJ22" s="71"/>
      <c r="AK22" s="71"/>
      <c r="AL22" s="71"/>
      <c r="AM22" s="143"/>
    </row>
    <row r="23" spans="1:40" ht="14.1" customHeight="1">
      <c r="A23" s="39"/>
      <c r="C23" s="189"/>
      <c r="D23" s="43"/>
      <c r="E23" s="55" t="s">
        <v>286</v>
      </c>
      <c r="F23" s="71"/>
      <c r="G23" s="43"/>
      <c r="H23" s="43"/>
      <c r="I23" s="43"/>
      <c r="J23" s="43"/>
      <c r="K23" s="43"/>
      <c r="L23" s="43"/>
      <c r="M23" s="43"/>
      <c r="N23" s="43"/>
      <c r="O23" s="43"/>
      <c r="Q23" s="232" t="s">
        <v>287</v>
      </c>
      <c r="R23" s="232"/>
      <c r="S23" s="230"/>
      <c r="T23" s="2767"/>
      <c r="U23" s="2767"/>
      <c r="V23" s="559" t="s">
        <v>40</v>
      </c>
      <c r="W23" s="396"/>
      <c r="X23" s="230" t="s">
        <v>55</v>
      </c>
      <c r="Z23" s="187"/>
      <c r="AA23" s="71"/>
      <c r="AB23" s="71"/>
      <c r="AC23" s="71"/>
      <c r="AD23" s="71"/>
      <c r="AE23" s="71"/>
      <c r="AF23" s="71"/>
      <c r="AG23" s="71"/>
      <c r="AH23" s="71"/>
      <c r="AI23" s="71"/>
      <c r="AJ23" s="71"/>
      <c r="AK23" s="71"/>
      <c r="AL23" s="71"/>
      <c r="AM23" s="143"/>
    </row>
    <row r="24" spans="1:40" ht="14.1" customHeight="1">
      <c r="A24" s="39"/>
      <c r="C24" s="189"/>
      <c r="D24" s="43"/>
      <c r="E24" s="55" t="s">
        <v>289</v>
      </c>
      <c r="F24" s="71"/>
      <c r="G24" s="43"/>
      <c r="H24" s="43"/>
      <c r="I24" s="43"/>
      <c r="J24" s="43"/>
      <c r="K24" s="43"/>
      <c r="L24" s="43"/>
      <c r="M24" s="43"/>
      <c r="N24" s="43"/>
      <c r="O24" s="43"/>
      <c r="Q24" s="704" t="s">
        <v>287</v>
      </c>
      <c r="R24" s="704"/>
      <c r="S24" s="252"/>
      <c r="T24" s="3103"/>
      <c r="U24" s="3103"/>
      <c r="V24" s="397" t="s">
        <v>40</v>
      </c>
      <c r="W24" s="398"/>
      <c r="X24" s="252" t="s">
        <v>55</v>
      </c>
      <c r="Z24" s="187"/>
      <c r="AA24" s="46" t="s">
        <v>15</v>
      </c>
      <c r="AB24" s="674" t="s">
        <v>288</v>
      </c>
      <c r="AC24" s="71"/>
      <c r="AD24" s="71"/>
      <c r="AE24" s="71"/>
      <c r="AF24" s="71"/>
      <c r="AG24" s="71"/>
      <c r="AH24" s="71"/>
      <c r="AI24" s="71"/>
      <c r="AJ24" s="71"/>
      <c r="AK24" s="71"/>
      <c r="AL24" s="71"/>
      <c r="AM24" s="143"/>
    </row>
    <row r="25" spans="1:40" ht="14.1" customHeight="1">
      <c r="A25" s="39"/>
      <c r="B25" s="44"/>
      <c r="M25" s="37"/>
      <c r="Z25" s="187"/>
      <c r="AA25" s="46" t="s">
        <v>15</v>
      </c>
      <c r="AB25" s="674" t="s">
        <v>290</v>
      </c>
      <c r="AC25" s="329"/>
      <c r="AD25" s="329"/>
      <c r="AE25" s="55"/>
      <c r="AF25" s="55"/>
      <c r="AG25" s="674"/>
      <c r="AH25" s="674"/>
      <c r="AI25" s="674"/>
      <c r="AJ25" s="674"/>
      <c r="AK25" s="674"/>
      <c r="AL25" s="674"/>
      <c r="AM25" s="122"/>
      <c r="AN25" s="38"/>
    </row>
    <row r="26" spans="1:40" ht="12" customHeight="1">
      <c r="A26" s="39"/>
      <c r="B26" s="44"/>
      <c r="C26" s="43" t="s">
        <v>292</v>
      </c>
      <c r="D26" s="43"/>
      <c r="E26" s="43"/>
      <c r="F26" s="43"/>
      <c r="G26" s="43"/>
      <c r="H26" s="43"/>
      <c r="I26" s="43"/>
      <c r="J26" s="43"/>
      <c r="K26" s="43"/>
      <c r="M26" s="37"/>
      <c r="P26" s="399"/>
      <c r="Q26" s="399"/>
      <c r="R26" s="399"/>
      <c r="S26" s="399"/>
      <c r="T26" s="399"/>
      <c r="U26" s="89"/>
      <c r="Z26" s="187"/>
      <c r="AA26" s="71"/>
      <c r="AB26" s="71"/>
      <c r="AC26" s="329"/>
      <c r="AD26" s="329"/>
      <c r="AE26" s="55"/>
      <c r="AF26" s="55"/>
      <c r="AG26" s="674"/>
      <c r="AH26" s="674"/>
      <c r="AI26" s="674"/>
      <c r="AJ26" s="674"/>
      <c r="AK26" s="674"/>
      <c r="AL26" s="674"/>
      <c r="AM26" s="122"/>
      <c r="AN26" s="38"/>
    </row>
    <row r="27" spans="1:40" ht="14.1" customHeight="1">
      <c r="A27" s="39"/>
      <c r="B27" s="44"/>
      <c r="C27" s="189"/>
      <c r="D27" s="5174"/>
      <c r="E27" s="5174"/>
      <c r="F27" s="5174"/>
      <c r="G27" s="5174"/>
      <c r="H27" s="5174"/>
      <c r="I27" s="5174"/>
      <c r="J27" s="5174"/>
      <c r="K27" s="5174"/>
      <c r="L27" s="5174"/>
      <c r="M27" s="5174"/>
      <c r="N27" s="5174"/>
      <c r="O27" s="5174"/>
      <c r="P27" s="5174"/>
      <c r="Q27" s="5174"/>
      <c r="R27" s="5174"/>
      <c r="S27" s="5174"/>
      <c r="T27" s="5174"/>
      <c r="U27" s="5174"/>
      <c r="V27" s="5174"/>
      <c r="W27" s="5174"/>
      <c r="X27" s="5174"/>
      <c r="Y27" s="5174"/>
      <c r="Z27" s="187"/>
      <c r="AA27" s="220"/>
      <c r="AB27" s="71"/>
      <c r="AC27" s="71"/>
      <c r="AD27" s="71"/>
      <c r="AE27" s="71"/>
      <c r="AF27" s="71"/>
      <c r="AG27" s="71"/>
      <c r="AH27" s="71"/>
      <c r="AI27" s="71"/>
      <c r="AJ27" s="71"/>
      <c r="AK27" s="71"/>
      <c r="AL27" s="71"/>
      <c r="AM27" s="143"/>
      <c r="AN27" s="38"/>
    </row>
    <row r="28" spans="1:40" ht="14.1" customHeight="1">
      <c r="A28" s="39"/>
      <c r="B28" s="44"/>
      <c r="C28" s="189"/>
      <c r="D28" s="5174"/>
      <c r="E28" s="5174"/>
      <c r="F28" s="5174"/>
      <c r="G28" s="5174"/>
      <c r="H28" s="5174"/>
      <c r="I28" s="5174"/>
      <c r="J28" s="5174"/>
      <c r="K28" s="5174"/>
      <c r="L28" s="5174"/>
      <c r="M28" s="5174"/>
      <c r="N28" s="5174"/>
      <c r="O28" s="5174"/>
      <c r="P28" s="5174"/>
      <c r="Q28" s="5174"/>
      <c r="R28" s="5174"/>
      <c r="S28" s="5174"/>
      <c r="T28" s="5174"/>
      <c r="U28" s="5174"/>
      <c r="V28" s="5174"/>
      <c r="W28" s="5174"/>
      <c r="X28" s="5174"/>
      <c r="Y28" s="5174"/>
      <c r="Z28" s="187"/>
      <c r="AA28" s="717"/>
      <c r="AB28" s="400"/>
      <c r="AC28" s="400"/>
      <c r="AD28" s="400"/>
      <c r="AE28" s="400"/>
      <c r="AF28" s="400"/>
      <c r="AG28" s="400"/>
      <c r="AH28" s="400"/>
      <c r="AI28" s="400"/>
      <c r="AJ28" s="400"/>
      <c r="AK28" s="400"/>
      <c r="AL28" s="400"/>
      <c r="AM28" s="401"/>
      <c r="AN28" s="38"/>
    </row>
    <row r="29" spans="1:40" ht="6.95" customHeight="1">
      <c r="A29" s="39"/>
      <c r="B29" s="44"/>
      <c r="C29" s="189"/>
      <c r="D29" s="751"/>
      <c r="E29" s="751"/>
      <c r="F29" s="751"/>
      <c r="G29" s="751"/>
      <c r="H29" s="751"/>
      <c r="I29" s="751"/>
      <c r="J29" s="751"/>
      <c r="K29" s="751"/>
      <c r="L29" s="751"/>
      <c r="M29" s="751"/>
      <c r="N29" s="751"/>
      <c r="O29" s="751"/>
      <c r="P29" s="751"/>
      <c r="Q29" s="751"/>
      <c r="R29" s="751"/>
      <c r="S29" s="751"/>
      <c r="T29" s="751"/>
      <c r="U29" s="751"/>
      <c r="V29" s="751"/>
      <c r="W29" s="751"/>
      <c r="X29" s="751"/>
      <c r="Y29" s="751"/>
      <c r="Z29" s="187"/>
      <c r="AA29" s="717"/>
      <c r="AB29" s="400"/>
      <c r="AC29" s="400"/>
      <c r="AD29" s="400"/>
      <c r="AE29" s="400"/>
      <c r="AF29" s="400"/>
      <c r="AG29" s="400"/>
      <c r="AH29" s="400"/>
      <c r="AI29" s="400"/>
      <c r="AJ29" s="400"/>
      <c r="AK29" s="400"/>
      <c r="AL29" s="400"/>
      <c r="AM29" s="401"/>
      <c r="AN29" s="38"/>
    </row>
    <row r="30" spans="1:40" ht="18" customHeight="1">
      <c r="A30" s="39"/>
      <c r="B30" s="44"/>
      <c r="C30" s="37" t="s">
        <v>547</v>
      </c>
      <c r="D30" s="189"/>
      <c r="E30" s="189"/>
      <c r="F30" s="189"/>
      <c r="G30" s="189"/>
      <c r="H30" s="189"/>
      <c r="I30" s="189"/>
      <c r="J30" s="189"/>
      <c r="K30" s="189"/>
      <c r="L30" s="189"/>
      <c r="M30" s="189"/>
      <c r="N30" s="189"/>
      <c r="O30" s="189"/>
      <c r="P30" s="189"/>
      <c r="Q30" s="189"/>
      <c r="R30" s="189"/>
      <c r="S30" s="189"/>
      <c r="T30" s="189"/>
      <c r="U30" s="189"/>
      <c r="V30" s="189"/>
      <c r="W30" s="189"/>
      <c r="X30" s="189"/>
      <c r="Z30" s="187"/>
      <c r="AA30" s="717"/>
      <c r="AB30" s="400"/>
      <c r="AC30" s="400"/>
      <c r="AD30" s="400"/>
      <c r="AE30" s="400"/>
      <c r="AF30" s="400"/>
      <c r="AG30" s="400"/>
      <c r="AH30" s="400"/>
      <c r="AI30" s="400"/>
      <c r="AJ30" s="400"/>
      <c r="AK30" s="400"/>
      <c r="AL30" s="400"/>
      <c r="AM30" s="401"/>
      <c r="AN30" s="38"/>
    </row>
    <row r="31" spans="1:40" ht="14.1" customHeight="1">
      <c r="A31" s="39"/>
      <c r="B31" s="189"/>
      <c r="C31" s="5171" t="s">
        <v>293</v>
      </c>
      <c r="D31" s="5171"/>
      <c r="E31" s="5171"/>
      <c r="F31" s="5171"/>
      <c r="G31" s="5171"/>
      <c r="H31" s="5171"/>
      <c r="I31" s="5171"/>
      <c r="J31" s="5171"/>
      <c r="K31" s="5171"/>
      <c r="L31" s="5171"/>
      <c r="M31" s="5171"/>
      <c r="N31" s="5171"/>
      <c r="O31" s="5171"/>
      <c r="P31" s="5171"/>
      <c r="Q31" s="5171"/>
      <c r="R31" s="5171"/>
      <c r="S31" s="5171"/>
      <c r="T31" s="5171"/>
      <c r="U31" s="5171"/>
      <c r="V31" s="5171"/>
      <c r="W31" s="5171"/>
      <c r="X31" s="5171"/>
      <c r="Y31" s="5171"/>
      <c r="Z31" s="5171"/>
      <c r="AA31" s="220"/>
      <c r="AB31" s="400"/>
      <c r="AC31" s="400"/>
      <c r="AD31" s="400"/>
      <c r="AE31" s="400"/>
      <c r="AF31" s="400"/>
      <c r="AG31" s="400"/>
      <c r="AH31" s="400"/>
      <c r="AI31" s="400"/>
      <c r="AJ31" s="400"/>
      <c r="AK31" s="400"/>
      <c r="AL31" s="400"/>
      <c r="AM31" s="401"/>
      <c r="AN31" s="38"/>
    </row>
    <row r="32" spans="1:40" ht="14.1" customHeight="1">
      <c r="A32" s="39"/>
      <c r="C32" s="44"/>
      <c r="D32" s="189"/>
      <c r="E32" s="674" t="s">
        <v>294</v>
      </c>
      <c r="G32" s="189"/>
      <c r="H32" s="189"/>
      <c r="I32" s="189"/>
      <c r="J32" s="189"/>
      <c r="K32" s="189"/>
      <c r="L32" s="189"/>
      <c r="M32" s="189"/>
      <c r="N32" s="196"/>
      <c r="P32" s="674" t="s">
        <v>295</v>
      </c>
      <c r="Q32" s="189"/>
      <c r="S32" s="189"/>
      <c r="T32" s="189"/>
      <c r="U32" s="196"/>
      <c r="Z32" s="456"/>
      <c r="AA32" s="217"/>
      <c r="AB32" s="191"/>
      <c r="AC32" s="191"/>
      <c r="AD32" s="191"/>
      <c r="AE32" s="191"/>
      <c r="AF32" s="191"/>
      <c r="AG32" s="191"/>
      <c r="AH32" s="191"/>
      <c r="AI32" s="191"/>
      <c r="AJ32" s="191"/>
      <c r="AK32" s="191"/>
      <c r="AL32" s="400"/>
      <c r="AM32" s="401"/>
      <c r="AN32" s="38"/>
    </row>
    <row r="33" spans="1:68" ht="14.1" customHeight="1">
      <c r="A33" s="39"/>
      <c r="C33" s="44"/>
      <c r="D33" s="189"/>
      <c r="E33" s="674" t="s">
        <v>296</v>
      </c>
      <c r="F33" s="189"/>
      <c r="G33" s="456"/>
      <c r="H33" s="189"/>
      <c r="I33" s="189"/>
      <c r="J33" s="189"/>
      <c r="K33" s="189"/>
      <c r="L33" s="189"/>
      <c r="M33" s="189"/>
      <c r="N33" s="196"/>
      <c r="P33" s="674"/>
      <c r="Q33" s="189"/>
      <c r="S33" s="189"/>
      <c r="T33" s="189"/>
      <c r="U33" s="196"/>
      <c r="V33" s="674"/>
      <c r="W33" s="189"/>
      <c r="X33" s="456" t="s">
        <v>18</v>
      </c>
      <c r="Y33" s="456"/>
      <c r="Z33" s="456"/>
      <c r="AA33" s="217"/>
      <c r="AB33" s="191"/>
      <c r="AC33" s="191"/>
      <c r="AD33" s="191"/>
      <c r="AE33" s="191"/>
      <c r="AF33" s="191"/>
      <c r="AG33" s="191"/>
      <c r="AH33" s="191"/>
      <c r="AI33" s="191"/>
      <c r="AJ33" s="191"/>
      <c r="AK33" s="191"/>
      <c r="AL33" s="400"/>
      <c r="AM33" s="401"/>
      <c r="AN33" s="38"/>
    </row>
    <row r="34" spans="1:68" ht="14.1" customHeight="1">
      <c r="A34" s="39"/>
      <c r="C34" s="44"/>
      <c r="D34" s="189"/>
      <c r="H34" s="456"/>
      <c r="I34" s="189"/>
      <c r="J34" s="189"/>
      <c r="K34" s="189"/>
      <c r="L34" s="189"/>
      <c r="M34" s="189"/>
      <c r="N34" s="196"/>
      <c r="O34" s="674"/>
      <c r="P34" s="189"/>
      <c r="R34" s="189"/>
      <c r="S34" s="189"/>
      <c r="T34" s="189"/>
      <c r="U34" s="196"/>
      <c r="V34" s="402"/>
      <c r="W34" s="189"/>
      <c r="X34" s="456"/>
      <c r="Y34" s="456"/>
      <c r="Z34" s="456"/>
      <c r="AA34" s="757"/>
      <c r="AB34" s="456"/>
      <c r="AC34" s="456"/>
      <c r="AD34" s="456"/>
      <c r="AE34" s="456"/>
      <c r="AF34" s="456"/>
      <c r="AG34" s="456"/>
      <c r="AH34" s="456"/>
      <c r="AI34" s="456"/>
      <c r="AJ34" s="456"/>
      <c r="AK34" s="456"/>
      <c r="AM34" s="401"/>
      <c r="AN34" s="38"/>
      <c r="AO34" s="52"/>
    </row>
    <row r="35" spans="1:68" ht="14.1" customHeight="1">
      <c r="A35" s="39"/>
      <c r="B35" s="118" t="s">
        <v>1169</v>
      </c>
      <c r="C35" s="5104" t="s">
        <v>1525</v>
      </c>
      <c r="D35" s="5104"/>
      <c r="E35" s="5104"/>
      <c r="F35" s="5104"/>
      <c r="G35" s="5104"/>
      <c r="H35" s="5104"/>
      <c r="I35" s="5104"/>
      <c r="J35" s="5104"/>
      <c r="K35" s="5104"/>
      <c r="L35" s="5104"/>
      <c r="M35" s="5104"/>
      <c r="N35" s="5104"/>
      <c r="O35" s="5104"/>
      <c r="P35" s="5104"/>
      <c r="Q35" s="5104"/>
      <c r="R35" s="5104"/>
      <c r="S35" s="5104"/>
      <c r="T35" s="5104"/>
      <c r="U35" s="5104"/>
      <c r="V35" s="5104"/>
      <c r="W35" s="5104"/>
      <c r="X35" s="5104"/>
      <c r="Y35" s="5104"/>
      <c r="Z35" s="5172"/>
      <c r="AA35" s="456"/>
      <c r="AB35" s="456"/>
      <c r="AC35" s="456"/>
      <c r="AD35" s="456"/>
      <c r="AE35" s="456"/>
      <c r="AF35" s="456"/>
      <c r="AG35" s="456"/>
      <c r="AH35" s="456"/>
      <c r="AI35" s="456"/>
      <c r="AJ35" s="456"/>
      <c r="AK35" s="456"/>
      <c r="AL35" s="403"/>
      <c r="AM35" s="401"/>
      <c r="AN35" s="38"/>
      <c r="AO35" s="52"/>
    </row>
    <row r="36" spans="1:68" ht="14.1" customHeight="1">
      <c r="A36" s="39"/>
      <c r="B36" s="44"/>
      <c r="C36" s="5104"/>
      <c r="D36" s="5104"/>
      <c r="E36" s="5104"/>
      <c r="F36" s="5104"/>
      <c r="G36" s="5104"/>
      <c r="H36" s="5104"/>
      <c r="I36" s="5104"/>
      <c r="J36" s="5104"/>
      <c r="K36" s="5104"/>
      <c r="L36" s="5104"/>
      <c r="M36" s="5104"/>
      <c r="N36" s="5104"/>
      <c r="O36" s="5104"/>
      <c r="P36" s="5104"/>
      <c r="Q36" s="5104"/>
      <c r="R36" s="5104"/>
      <c r="S36" s="5104"/>
      <c r="T36" s="5104"/>
      <c r="U36" s="5104"/>
      <c r="V36" s="5104"/>
      <c r="W36" s="5104"/>
      <c r="X36" s="5104"/>
      <c r="Y36" s="5104"/>
      <c r="Z36" s="5172"/>
      <c r="AA36" s="220"/>
      <c r="AB36" s="400"/>
      <c r="AC36" s="400"/>
      <c r="AD36" s="400"/>
      <c r="AE36" s="400"/>
      <c r="AF36" s="400"/>
      <c r="AG36" s="400"/>
      <c r="AH36" s="400"/>
      <c r="AI36" s="400"/>
      <c r="AJ36" s="400"/>
      <c r="AK36" s="400"/>
      <c r="AL36" s="400"/>
      <c r="AM36" s="401"/>
      <c r="AN36" s="38"/>
      <c r="AO36" s="52"/>
    </row>
    <row r="37" spans="1:68" ht="14.1" customHeight="1">
      <c r="A37" s="39"/>
      <c r="G37" s="189"/>
      <c r="H37" s="189"/>
      <c r="I37" s="694"/>
      <c r="J37" s="694"/>
      <c r="K37" s="694"/>
      <c r="L37" s="694"/>
      <c r="M37" s="694"/>
      <c r="N37" s="694"/>
      <c r="O37" s="694"/>
      <c r="P37" s="694"/>
      <c r="Q37" s="694"/>
      <c r="R37" s="694"/>
      <c r="S37" s="694"/>
      <c r="T37" s="694"/>
      <c r="U37" s="694"/>
      <c r="V37" s="694"/>
      <c r="W37" s="694"/>
      <c r="X37" s="694"/>
      <c r="Y37" s="456"/>
      <c r="Z37" s="187"/>
      <c r="AA37" s="220"/>
      <c r="AB37" s="400"/>
      <c r="AC37" s="400"/>
      <c r="AD37" s="400"/>
      <c r="AE37" s="400"/>
      <c r="AF37" s="400"/>
      <c r="AG37" s="400"/>
      <c r="AH37" s="400"/>
      <c r="AI37" s="400"/>
      <c r="AJ37" s="400"/>
      <c r="AK37" s="400"/>
      <c r="AL37" s="400"/>
      <c r="AM37" s="401"/>
      <c r="AN37" s="38"/>
      <c r="AO37" s="52"/>
      <c r="AP37" s="52"/>
      <c r="BD37" s="52"/>
      <c r="BE37" s="52"/>
      <c r="BF37" s="52"/>
      <c r="BG37" s="52"/>
      <c r="BH37" s="52"/>
      <c r="BI37" s="52"/>
      <c r="BJ37" s="52"/>
      <c r="BK37" s="52"/>
      <c r="BL37" s="52"/>
      <c r="BM37" s="52"/>
    </row>
    <row r="38" spans="1:68" ht="14.1" customHeight="1">
      <c r="A38" s="39"/>
      <c r="B38" s="189" t="s">
        <v>333</v>
      </c>
      <c r="M38" s="37"/>
      <c r="Z38" s="187"/>
      <c r="AA38" s="220"/>
      <c r="AB38" s="400"/>
      <c r="AC38" s="400"/>
      <c r="AD38" s="400"/>
      <c r="AE38" s="400"/>
      <c r="AF38" s="400"/>
      <c r="AG38" s="400"/>
      <c r="AH38" s="400"/>
      <c r="AI38" s="400"/>
      <c r="AJ38" s="400"/>
      <c r="AK38" s="400"/>
      <c r="AL38" s="400"/>
      <c r="AM38" s="401"/>
      <c r="AN38" s="38"/>
      <c r="AO38" s="52"/>
      <c r="AP38" s="52"/>
      <c r="BD38" s="52"/>
      <c r="BE38" s="52"/>
      <c r="BF38" s="52"/>
      <c r="BG38" s="52"/>
      <c r="BH38" s="52"/>
      <c r="BI38" s="52"/>
      <c r="BJ38" s="52"/>
      <c r="BK38" s="52"/>
      <c r="BL38" s="52"/>
      <c r="BM38" s="52"/>
    </row>
    <row r="39" spans="1:68" ht="14.1" customHeight="1">
      <c r="A39" s="39"/>
      <c r="B39" s="189"/>
      <c r="M39" s="37"/>
      <c r="Z39" s="187"/>
      <c r="AA39" s="142"/>
      <c r="AB39" s="71"/>
      <c r="AC39" s="71"/>
      <c r="AD39" s="71"/>
      <c r="AE39" s="71"/>
      <c r="AF39" s="71"/>
      <c r="AG39" s="71"/>
      <c r="AH39" s="71"/>
      <c r="AI39" s="71"/>
      <c r="AJ39" s="71"/>
      <c r="AK39" s="71"/>
      <c r="AL39" s="71"/>
      <c r="AM39" s="143"/>
      <c r="AN39" s="38"/>
      <c r="AO39" s="52"/>
    </row>
    <row r="40" spans="1:68" ht="14.1" customHeight="1">
      <c r="A40" s="39"/>
      <c r="B40" s="189" t="s">
        <v>312</v>
      </c>
      <c r="M40" s="37"/>
      <c r="Z40" s="187"/>
      <c r="AA40" s="142"/>
      <c r="AB40" s="71"/>
      <c r="AC40" s="71"/>
      <c r="AD40" s="71"/>
      <c r="AE40" s="71"/>
      <c r="AF40" s="71"/>
      <c r="AG40" s="71"/>
      <c r="AH40" s="71"/>
      <c r="AI40" s="71"/>
      <c r="AJ40" s="71"/>
      <c r="AK40" s="71"/>
      <c r="AL40" s="71"/>
      <c r="AM40" s="143"/>
      <c r="AN40" s="38"/>
      <c r="AO40" s="52"/>
    </row>
    <row r="41" spans="1:68" ht="14.1" customHeight="1">
      <c r="A41" s="38"/>
      <c r="C41" s="37" t="s">
        <v>313</v>
      </c>
      <c r="M41" s="37"/>
      <c r="Z41" s="187"/>
      <c r="AA41" s="65" t="s">
        <v>43</v>
      </c>
      <c r="AB41" s="3282" t="s">
        <v>307</v>
      </c>
      <c r="AC41" s="3282"/>
      <c r="AD41" s="3282"/>
      <c r="AE41" s="3282"/>
      <c r="AF41" s="3282"/>
      <c r="AG41" s="3282"/>
      <c r="AH41" s="3282"/>
      <c r="AI41" s="3282"/>
      <c r="AJ41" s="3282"/>
      <c r="AK41" s="3282"/>
      <c r="AL41" s="3282"/>
      <c r="AM41" s="3283"/>
      <c r="AN41" s="38"/>
      <c r="BH41" s="52"/>
      <c r="BI41" s="52"/>
      <c r="BJ41" s="52"/>
      <c r="BK41" s="52"/>
      <c r="BL41" s="52"/>
      <c r="BM41" s="52"/>
      <c r="BN41" s="52"/>
      <c r="BO41" s="52"/>
      <c r="BP41" s="52"/>
    </row>
    <row r="42" spans="1:68" ht="14.1" customHeight="1">
      <c r="A42" s="38"/>
      <c r="C42" s="209"/>
      <c r="D42" s="209"/>
      <c r="E42" s="209"/>
      <c r="G42" s="192"/>
      <c r="H42" s="192"/>
      <c r="I42" s="192"/>
      <c r="J42" s="5173"/>
      <c r="K42" s="5173"/>
      <c r="L42" s="5173"/>
      <c r="M42" s="5173"/>
      <c r="N42" s="5173"/>
      <c r="P42" s="192"/>
      <c r="Q42" s="192"/>
      <c r="R42" s="192"/>
      <c r="S42" s="190"/>
      <c r="T42" s="192"/>
      <c r="U42" s="192"/>
      <c r="V42" s="192"/>
      <c r="W42" s="192"/>
      <c r="X42" s="404"/>
      <c r="Y42" s="192"/>
      <c r="AA42" s="142"/>
      <c r="AB42" s="3282"/>
      <c r="AC42" s="3282"/>
      <c r="AD42" s="3282"/>
      <c r="AE42" s="3282"/>
      <c r="AF42" s="3282"/>
      <c r="AG42" s="3282"/>
      <c r="AH42" s="3282"/>
      <c r="AI42" s="3282"/>
      <c r="AJ42" s="3282"/>
      <c r="AK42" s="3282"/>
      <c r="AL42" s="3282"/>
      <c r="AM42" s="3283"/>
      <c r="AN42" s="38"/>
      <c r="BH42" s="52"/>
      <c r="BI42" s="52"/>
      <c r="BJ42" s="52"/>
      <c r="BK42" s="52"/>
      <c r="BL42" s="52"/>
      <c r="BM42" s="52"/>
      <c r="BN42" s="52"/>
      <c r="BO42" s="52"/>
      <c r="BP42" s="52"/>
    </row>
    <row r="43" spans="1:68" ht="14.1" customHeight="1">
      <c r="A43" s="38"/>
      <c r="C43" s="209"/>
      <c r="D43" s="209"/>
      <c r="E43" s="209"/>
      <c r="F43" s="37" t="s">
        <v>1170</v>
      </c>
      <c r="J43" s="795"/>
      <c r="K43" s="795"/>
      <c r="L43" s="795"/>
      <c r="M43" s="795"/>
      <c r="N43" s="795"/>
      <c r="O43" s="43" t="s">
        <v>306</v>
      </c>
      <c r="Q43" s="192"/>
      <c r="R43" s="192"/>
      <c r="S43" s="190"/>
      <c r="T43" s="192"/>
      <c r="U43" s="192"/>
      <c r="V43" s="192"/>
      <c r="W43" s="192"/>
      <c r="X43" s="404"/>
      <c r="Y43" s="192"/>
      <c r="AA43" s="220"/>
      <c r="AM43" s="70"/>
      <c r="AN43" s="38"/>
      <c r="BH43" s="52"/>
      <c r="BI43" s="52"/>
      <c r="BJ43" s="52"/>
      <c r="BK43" s="52"/>
      <c r="BL43" s="52"/>
      <c r="BM43" s="52"/>
      <c r="BN43" s="52"/>
      <c r="BO43" s="52"/>
      <c r="BP43" s="52"/>
    </row>
    <row r="44" spans="1:68" ht="14.1" customHeight="1">
      <c r="A44" s="38"/>
      <c r="C44" s="209"/>
      <c r="D44" s="209"/>
      <c r="E44" s="209"/>
      <c r="F44" s="192"/>
      <c r="G44" s="192"/>
      <c r="H44" s="192"/>
      <c r="I44" s="192"/>
      <c r="J44" s="752"/>
      <c r="K44" s="752"/>
      <c r="L44" s="752"/>
      <c r="M44" s="752"/>
      <c r="N44" s="752"/>
      <c r="O44" s="209"/>
      <c r="P44" s="192"/>
      <c r="Q44" s="192"/>
      <c r="R44" s="192"/>
      <c r="S44" s="190"/>
      <c r="T44" s="192"/>
      <c r="U44" s="192"/>
      <c r="V44" s="192"/>
      <c r="W44" s="192"/>
      <c r="X44" s="404"/>
      <c r="Y44" s="192"/>
      <c r="AA44" s="220"/>
      <c r="AM44" s="70"/>
      <c r="AN44" s="38"/>
      <c r="BH44" s="52"/>
      <c r="BI44" s="52"/>
      <c r="BJ44" s="52"/>
      <c r="BK44" s="52"/>
      <c r="BL44" s="52"/>
      <c r="BM44" s="52"/>
      <c r="BN44" s="52"/>
      <c r="BO44" s="52"/>
      <c r="BP44" s="52"/>
    </row>
    <row r="45" spans="1:68" ht="14.1" customHeight="1">
      <c r="A45" s="38"/>
      <c r="B45" s="43" t="s">
        <v>314</v>
      </c>
      <c r="D45" s="54"/>
      <c r="E45" s="54"/>
      <c r="F45" s="43"/>
      <c r="G45" s="43"/>
      <c r="H45" s="43"/>
      <c r="I45" s="43"/>
      <c r="J45" s="43"/>
      <c r="K45" s="43"/>
      <c r="L45" s="43"/>
      <c r="M45" s="43"/>
      <c r="N45" s="43"/>
      <c r="O45" s="43"/>
      <c r="P45" s="43"/>
      <c r="Q45" s="43"/>
      <c r="T45" s="43"/>
      <c r="X45" s="189"/>
      <c r="Z45" s="187"/>
      <c r="AA45" s="1322" t="s">
        <v>2125</v>
      </c>
      <c r="AB45" s="3345" t="s">
        <v>2168</v>
      </c>
      <c r="AC45" s="3345"/>
      <c r="AD45" s="3345"/>
      <c r="AE45" s="3345"/>
      <c r="AF45" s="3345"/>
      <c r="AG45" s="3345"/>
      <c r="AH45" s="3345"/>
      <c r="AI45" s="3345"/>
      <c r="AJ45" s="3345"/>
      <c r="AK45" s="3345"/>
      <c r="AL45" s="3345"/>
      <c r="AM45" s="3463"/>
      <c r="AN45" s="38"/>
      <c r="BH45" s="52"/>
      <c r="BI45" s="52"/>
      <c r="BJ45" s="52"/>
      <c r="BK45" s="52"/>
      <c r="BL45" s="52"/>
      <c r="BM45" s="52"/>
      <c r="BN45" s="52"/>
      <c r="BO45" s="52"/>
      <c r="BP45" s="52"/>
    </row>
    <row r="46" spans="1:68" ht="14.1" customHeight="1">
      <c r="A46" s="38"/>
      <c r="C46" s="43" t="s">
        <v>548</v>
      </c>
      <c r="D46" s="54"/>
      <c r="E46" s="54"/>
      <c r="F46" s="43"/>
      <c r="M46" s="37"/>
      <c r="Z46" s="187"/>
      <c r="AA46" s="1322"/>
      <c r="AB46" s="3345"/>
      <c r="AC46" s="3345"/>
      <c r="AD46" s="3345"/>
      <c r="AE46" s="3345"/>
      <c r="AF46" s="3345"/>
      <c r="AG46" s="3345"/>
      <c r="AH46" s="3345"/>
      <c r="AI46" s="3345"/>
      <c r="AJ46" s="3345"/>
      <c r="AK46" s="3345"/>
      <c r="AL46" s="3345"/>
      <c r="AM46" s="3463"/>
      <c r="AN46" s="38"/>
      <c r="BH46" s="52"/>
      <c r="BI46" s="52"/>
      <c r="BJ46" s="52"/>
      <c r="BK46" s="52"/>
      <c r="BL46" s="52"/>
      <c r="BM46" s="52"/>
      <c r="BN46" s="52"/>
      <c r="BO46" s="52"/>
      <c r="BP46" s="52"/>
    </row>
    <row r="47" spans="1:68" ht="14.1" customHeight="1">
      <c r="A47" s="38"/>
      <c r="B47" s="43"/>
      <c r="C47" s="209"/>
      <c r="D47" s="209"/>
      <c r="E47" s="209"/>
      <c r="F47" s="37" t="s">
        <v>1170</v>
      </c>
      <c r="G47" s="192"/>
      <c r="H47" s="192"/>
      <c r="I47" s="192"/>
      <c r="J47" s="752"/>
      <c r="K47" s="752"/>
      <c r="L47" s="752"/>
      <c r="M47" s="752"/>
      <c r="N47" s="752"/>
      <c r="O47" s="43" t="s">
        <v>306</v>
      </c>
      <c r="Q47" s="192"/>
      <c r="R47" s="192"/>
      <c r="S47" s="190"/>
      <c r="T47" s="192"/>
      <c r="U47" s="192"/>
      <c r="V47" s="192"/>
      <c r="W47" s="192"/>
      <c r="X47" s="404"/>
      <c r="Y47" s="192"/>
      <c r="AA47" s="1322"/>
      <c r="AB47" s="3345"/>
      <c r="AC47" s="3345"/>
      <c r="AD47" s="3345"/>
      <c r="AE47" s="3345"/>
      <c r="AF47" s="3345"/>
      <c r="AG47" s="3345"/>
      <c r="AH47" s="3345"/>
      <c r="AI47" s="3345"/>
      <c r="AJ47" s="3345"/>
      <c r="AK47" s="3345"/>
      <c r="AL47" s="3345"/>
      <c r="AM47" s="3463"/>
      <c r="AN47" s="38"/>
      <c r="BH47" s="52"/>
      <c r="BI47" s="52"/>
      <c r="BJ47" s="52"/>
      <c r="BK47" s="52"/>
      <c r="BL47" s="52"/>
      <c r="BM47" s="52"/>
      <c r="BN47" s="52"/>
      <c r="BO47" s="52"/>
      <c r="BP47" s="52"/>
    </row>
    <row r="48" spans="1:68" ht="14.1" customHeight="1">
      <c r="A48" s="38"/>
      <c r="B48" s="43"/>
      <c r="C48" s="209"/>
      <c r="D48" s="209"/>
      <c r="E48" s="209"/>
      <c r="F48" s="192"/>
      <c r="G48" s="192"/>
      <c r="H48" s="192"/>
      <c r="I48" s="192"/>
      <c r="J48" s="752"/>
      <c r="K48" s="752"/>
      <c r="L48" s="752"/>
      <c r="M48" s="752"/>
      <c r="N48" s="752"/>
      <c r="O48" s="209"/>
      <c r="P48" s="192"/>
      <c r="Q48" s="192"/>
      <c r="R48" s="192"/>
      <c r="S48" s="190"/>
      <c r="T48" s="192"/>
      <c r="U48" s="192"/>
      <c r="V48" s="192"/>
      <c r="W48" s="192"/>
      <c r="X48" s="404"/>
      <c r="Y48" s="192"/>
      <c r="AA48" s="1322"/>
      <c r="AB48" s="3345"/>
      <c r="AC48" s="3345"/>
      <c r="AD48" s="3345"/>
      <c r="AE48" s="3345"/>
      <c r="AF48" s="3345"/>
      <c r="AG48" s="3345"/>
      <c r="AH48" s="3345"/>
      <c r="AI48" s="3345"/>
      <c r="AJ48" s="3345"/>
      <c r="AK48" s="3345"/>
      <c r="AL48" s="3345"/>
      <c r="AM48" s="3463"/>
      <c r="AN48" s="38"/>
      <c r="BH48" s="52"/>
      <c r="BI48" s="52"/>
      <c r="BJ48" s="52"/>
      <c r="BK48" s="52"/>
      <c r="BL48" s="52"/>
      <c r="BM48" s="52"/>
      <c r="BN48" s="52"/>
      <c r="BO48" s="52"/>
      <c r="BP48" s="52"/>
    </row>
    <row r="49" spans="1:68" ht="14.1" customHeight="1">
      <c r="A49" s="39"/>
      <c r="B49" s="43" t="s">
        <v>316</v>
      </c>
      <c r="M49" s="37"/>
      <c r="Z49" s="187"/>
      <c r="AA49" s="220"/>
      <c r="AB49" s="71"/>
      <c r="AC49" s="71"/>
      <c r="AD49" s="71"/>
      <c r="AE49" s="71"/>
      <c r="AF49" s="71"/>
      <c r="AG49" s="71"/>
      <c r="AH49" s="71"/>
      <c r="AI49" s="71"/>
      <c r="AJ49" s="71"/>
      <c r="AK49" s="71"/>
      <c r="AL49" s="71"/>
      <c r="AM49" s="143"/>
      <c r="AN49" s="38"/>
      <c r="BH49" s="52"/>
      <c r="BI49" s="52"/>
      <c r="BJ49" s="52"/>
      <c r="BK49" s="52"/>
      <c r="BL49" s="52"/>
      <c r="BM49" s="52"/>
      <c r="BN49" s="52"/>
      <c r="BO49" s="52"/>
      <c r="BP49" s="52"/>
    </row>
    <row r="50" spans="1:68" ht="14.1" customHeight="1">
      <c r="A50" s="39"/>
      <c r="C50" s="37" t="s">
        <v>315</v>
      </c>
      <c r="M50" s="37"/>
      <c r="P50" s="189"/>
      <c r="Q50" s="662"/>
      <c r="R50" s="662"/>
      <c r="S50" s="66"/>
      <c r="T50" s="683"/>
      <c r="U50" s="683"/>
      <c r="V50" s="189"/>
      <c r="W50" s="189"/>
      <c r="X50" s="189"/>
      <c r="Z50" s="187"/>
      <c r="AA50" s="142" t="s">
        <v>43</v>
      </c>
      <c r="AB50" s="3329" t="s">
        <v>318</v>
      </c>
      <c r="AC50" s="3329"/>
      <c r="AD50" s="3329"/>
      <c r="AE50" s="3329"/>
      <c r="AF50" s="3329"/>
      <c r="AG50" s="3329"/>
      <c r="AH50" s="3329"/>
      <c r="AI50" s="3329"/>
      <c r="AJ50" s="3329"/>
      <c r="AK50" s="3329"/>
      <c r="AL50" s="3329"/>
      <c r="AM50" s="3330"/>
      <c r="AN50" s="38"/>
      <c r="BH50" s="52"/>
      <c r="BI50" s="52"/>
      <c r="BJ50" s="52"/>
      <c r="BK50" s="52"/>
      <c r="BL50" s="52"/>
      <c r="BM50" s="52"/>
      <c r="BN50" s="52"/>
      <c r="BO50" s="52"/>
      <c r="BP50" s="52"/>
    </row>
    <row r="51" spans="1:68" ht="14.1" customHeight="1">
      <c r="A51" s="39"/>
      <c r="M51" s="37"/>
      <c r="P51" s="189"/>
      <c r="Q51" s="662"/>
      <c r="R51" s="662"/>
      <c r="S51" s="66"/>
      <c r="T51" s="683"/>
      <c r="U51" s="683"/>
      <c r="V51" s="189"/>
      <c r="W51" s="189"/>
      <c r="X51" s="189"/>
      <c r="Z51" s="187"/>
      <c r="AA51" s="71"/>
      <c r="AB51" s="3329"/>
      <c r="AC51" s="3329"/>
      <c r="AD51" s="3329"/>
      <c r="AE51" s="3329"/>
      <c r="AF51" s="3329"/>
      <c r="AG51" s="3329"/>
      <c r="AH51" s="3329"/>
      <c r="AI51" s="3329"/>
      <c r="AJ51" s="3329"/>
      <c r="AK51" s="3329"/>
      <c r="AL51" s="3329"/>
      <c r="AM51" s="3330"/>
      <c r="AN51" s="38"/>
      <c r="BH51" s="52"/>
      <c r="BI51" s="52"/>
      <c r="BJ51" s="52"/>
      <c r="BK51" s="52"/>
      <c r="BL51" s="52"/>
      <c r="BM51" s="52"/>
      <c r="BN51" s="52"/>
      <c r="BO51" s="52"/>
      <c r="BP51" s="52"/>
    </row>
    <row r="52" spans="1:68" ht="14.1" customHeight="1">
      <c r="A52" s="39"/>
      <c r="B52" s="189"/>
      <c r="C52" s="3534" t="s">
        <v>2031</v>
      </c>
      <c r="D52" s="3534"/>
      <c r="E52" s="3534"/>
      <c r="F52" s="3534"/>
      <c r="G52" s="3534"/>
      <c r="H52" s="3534"/>
      <c r="I52" s="3534"/>
      <c r="J52" s="3534"/>
      <c r="K52" s="3534"/>
      <c r="L52" s="3534"/>
      <c r="M52" s="3534"/>
      <c r="N52" s="3534"/>
      <c r="O52" s="3534"/>
      <c r="P52" s="3534"/>
      <c r="Q52" s="3534"/>
      <c r="R52" s="3534"/>
      <c r="S52" s="3534"/>
      <c r="T52" s="3534"/>
      <c r="U52" s="3534"/>
      <c r="V52" s="3534"/>
      <c r="W52" s="3534"/>
      <c r="X52" s="3534"/>
      <c r="Z52" s="187"/>
      <c r="AA52" s="71"/>
      <c r="AB52" s="3329"/>
      <c r="AC52" s="3329"/>
      <c r="AD52" s="3329"/>
      <c r="AE52" s="3329"/>
      <c r="AF52" s="3329"/>
      <c r="AG52" s="3329"/>
      <c r="AH52" s="3329"/>
      <c r="AI52" s="3329"/>
      <c r="AJ52" s="3329"/>
      <c r="AK52" s="3329"/>
      <c r="AL52" s="3329"/>
      <c r="AM52" s="3330"/>
      <c r="AN52" s="38"/>
      <c r="BH52" s="52"/>
      <c r="BI52" s="52"/>
      <c r="BJ52" s="52"/>
      <c r="BK52" s="52"/>
      <c r="BL52" s="52"/>
      <c r="BM52" s="52"/>
      <c r="BN52" s="52"/>
      <c r="BO52" s="52"/>
      <c r="BP52" s="52"/>
    </row>
    <row r="53" spans="1:68" ht="14.1" customHeight="1">
      <c r="A53" s="39"/>
      <c r="B53" s="189"/>
      <c r="C53" s="456"/>
      <c r="D53" s="456"/>
      <c r="E53" s="456"/>
      <c r="F53" s="456"/>
      <c r="G53" s="456"/>
      <c r="H53" s="456"/>
      <c r="I53" s="456"/>
      <c r="J53" s="456"/>
      <c r="K53" s="456"/>
      <c r="L53" s="456"/>
      <c r="M53" s="456"/>
      <c r="N53" s="456"/>
      <c r="O53" s="456"/>
      <c r="P53" s="456"/>
      <c r="Q53" s="456"/>
      <c r="R53" s="456"/>
      <c r="S53" s="456"/>
      <c r="T53" s="456"/>
      <c r="U53" s="456"/>
      <c r="V53" s="456"/>
      <c r="W53" s="456"/>
      <c r="X53" s="456"/>
      <c r="Z53" s="187"/>
      <c r="AA53" s="71"/>
      <c r="AB53" s="3329"/>
      <c r="AC53" s="3329"/>
      <c r="AD53" s="3329"/>
      <c r="AE53" s="3329"/>
      <c r="AF53" s="3329"/>
      <c r="AG53" s="3329"/>
      <c r="AH53" s="3329"/>
      <c r="AI53" s="3329"/>
      <c r="AJ53" s="3329"/>
      <c r="AK53" s="3329"/>
      <c r="AL53" s="3329"/>
      <c r="AM53" s="3330"/>
      <c r="AN53" s="38"/>
      <c r="BH53" s="52"/>
      <c r="BI53" s="52"/>
      <c r="BJ53" s="52"/>
      <c r="BK53" s="52"/>
      <c r="BL53" s="52"/>
      <c r="BM53" s="52"/>
      <c r="BN53" s="52"/>
      <c r="BO53" s="52"/>
      <c r="BP53" s="52"/>
    </row>
    <row r="54" spans="1:68" ht="14.1" customHeight="1">
      <c r="A54" s="39"/>
      <c r="B54" s="189"/>
      <c r="C54" s="189"/>
      <c r="D54" s="189"/>
      <c r="E54" s="189"/>
      <c r="F54" s="189"/>
      <c r="G54" s="189"/>
      <c r="H54" s="189"/>
      <c r="I54" s="43"/>
      <c r="J54" s="43"/>
      <c r="K54" s="189"/>
      <c r="L54" s="189"/>
      <c r="M54" s="189"/>
      <c r="N54" s="189"/>
      <c r="O54" s="189"/>
      <c r="P54" s="127"/>
      <c r="Q54" s="43"/>
      <c r="R54" s="43"/>
      <c r="S54" s="189"/>
      <c r="X54" s="189"/>
      <c r="Z54" s="187"/>
      <c r="AA54" s="71"/>
      <c r="AB54" s="3329"/>
      <c r="AC54" s="3329"/>
      <c r="AD54" s="3329"/>
      <c r="AE54" s="3329"/>
      <c r="AF54" s="3329"/>
      <c r="AG54" s="3329"/>
      <c r="AH54" s="3329"/>
      <c r="AI54" s="3329"/>
      <c r="AJ54" s="3329"/>
      <c r="AK54" s="3329"/>
      <c r="AL54" s="3329"/>
      <c r="AM54" s="3330"/>
      <c r="AN54" s="38"/>
      <c r="BH54" s="52"/>
      <c r="BI54" s="52"/>
      <c r="BJ54" s="52"/>
      <c r="BK54" s="52"/>
      <c r="BL54" s="52"/>
      <c r="BM54" s="52"/>
      <c r="BN54" s="52"/>
      <c r="BO54" s="52"/>
      <c r="BP54" s="52"/>
    </row>
    <row r="55" spans="1:68" ht="14.1" customHeight="1">
      <c r="A55" s="39"/>
      <c r="B55" s="189"/>
      <c r="C55" s="189"/>
      <c r="D55" s="189"/>
      <c r="E55" s="189"/>
      <c r="G55" s="189" t="s">
        <v>39</v>
      </c>
      <c r="H55" s="3534"/>
      <c r="I55" s="3534"/>
      <c r="J55" s="3534"/>
      <c r="K55" s="3534"/>
      <c r="L55" s="3534"/>
      <c r="M55" s="3534"/>
      <c r="N55" s="3534"/>
      <c r="O55" s="3534"/>
      <c r="P55" s="3534"/>
      <c r="Q55" s="3534"/>
      <c r="R55" s="3534"/>
      <c r="S55" s="3534"/>
      <c r="T55" s="3534"/>
      <c r="U55" s="3534"/>
      <c r="V55" s="3534"/>
      <c r="W55" s="189" t="s">
        <v>22</v>
      </c>
      <c r="X55" s="127"/>
      <c r="Z55" s="187"/>
      <c r="AA55" s="71"/>
      <c r="AB55" s="3329"/>
      <c r="AC55" s="3329"/>
      <c r="AD55" s="3329"/>
      <c r="AE55" s="3329"/>
      <c r="AF55" s="3329"/>
      <c r="AG55" s="3329"/>
      <c r="AH55" s="3329"/>
      <c r="AI55" s="3329"/>
      <c r="AJ55" s="3329"/>
      <c r="AK55" s="3329"/>
      <c r="AL55" s="3329"/>
      <c r="AM55" s="3330"/>
      <c r="AN55" s="38"/>
      <c r="BH55" s="52"/>
      <c r="BI55" s="52"/>
      <c r="BJ55" s="52"/>
      <c r="BK55" s="52"/>
      <c r="BL55" s="52"/>
      <c r="BM55" s="52"/>
      <c r="BN55" s="52"/>
      <c r="BO55" s="52"/>
      <c r="BP55" s="52"/>
    </row>
    <row r="56" spans="1:68" ht="14.1" customHeight="1">
      <c r="A56" s="39"/>
      <c r="B56" s="189"/>
      <c r="D56" s="189"/>
      <c r="E56" s="189"/>
      <c r="F56" s="189"/>
      <c r="G56" s="189"/>
      <c r="H56" s="189"/>
      <c r="I56" s="189"/>
      <c r="J56" s="189"/>
      <c r="K56" s="189"/>
      <c r="L56" s="189"/>
      <c r="M56" s="189"/>
      <c r="N56" s="189"/>
      <c r="O56" s="189"/>
      <c r="P56" s="189"/>
      <c r="Q56" s="189"/>
      <c r="R56" s="45"/>
      <c r="S56" s="45"/>
      <c r="T56" s="189"/>
      <c r="U56" s="45"/>
      <c r="V56" s="45"/>
      <c r="W56" s="189"/>
      <c r="X56" s="189"/>
      <c r="Z56" s="187"/>
      <c r="AA56" s="71"/>
      <c r="AB56" s="715"/>
      <c r="AC56" s="715"/>
      <c r="AD56" s="715"/>
      <c r="AE56" s="715"/>
      <c r="AF56" s="715"/>
      <c r="AG56" s="715"/>
      <c r="AH56" s="715"/>
      <c r="AI56" s="715"/>
      <c r="AJ56" s="715"/>
      <c r="AK56" s="715"/>
      <c r="AL56" s="715"/>
      <c r="AM56" s="755"/>
      <c r="AN56" s="38"/>
      <c r="BH56" s="52"/>
      <c r="BI56" s="52"/>
      <c r="BJ56" s="52"/>
      <c r="BK56" s="52"/>
      <c r="BL56" s="52"/>
      <c r="BM56" s="52"/>
      <c r="BN56" s="52"/>
      <c r="BO56" s="52"/>
      <c r="BP56" s="52"/>
    </row>
    <row r="57" spans="1:68" ht="14.1" customHeight="1">
      <c r="A57" s="39"/>
      <c r="B57" s="189"/>
      <c r="D57" s="189"/>
      <c r="E57" s="189"/>
      <c r="F57" s="189"/>
      <c r="G57" s="189"/>
      <c r="H57" s="189"/>
      <c r="I57" s="189"/>
      <c r="J57" s="189"/>
      <c r="K57" s="189"/>
      <c r="L57" s="189"/>
      <c r="M57" s="189"/>
      <c r="N57" s="189"/>
      <c r="O57" s="189"/>
      <c r="P57" s="189"/>
      <c r="Q57" s="189"/>
      <c r="R57" s="45"/>
      <c r="S57" s="45"/>
      <c r="T57" s="189"/>
      <c r="U57" s="45"/>
      <c r="V57" s="45"/>
      <c r="W57" s="189"/>
      <c r="X57" s="189"/>
      <c r="Z57" s="187"/>
      <c r="AA57" s="71"/>
      <c r="AB57" s="715"/>
      <c r="AC57" s="715"/>
      <c r="AD57" s="715"/>
      <c r="AE57" s="715"/>
      <c r="AF57" s="715"/>
      <c r="AG57" s="715"/>
      <c r="AH57" s="715"/>
      <c r="AI57" s="715"/>
      <c r="AJ57" s="715"/>
      <c r="AK57" s="715"/>
      <c r="AL57" s="715"/>
      <c r="AM57" s="755"/>
      <c r="AN57" s="38"/>
      <c r="BH57" s="52"/>
      <c r="BI57" s="52"/>
      <c r="BJ57" s="52"/>
      <c r="BK57" s="52"/>
      <c r="BL57" s="52"/>
      <c r="BM57" s="52"/>
      <c r="BN57" s="52"/>
      <c r="BO57" s="52"/>
      <c r="BP57" s="52"/>
    </row>
    <row r="58" spans="1:68" ht="14.1" customHeight="1">
      <c r="A58" s="39"/>
      <c r="B58" s="189" t="s">
        <v>363</v>
      </c>
      <c r="C58" s="189"/>
      <c r="E58" s="189"/>
      <c r="F58" s="189"/>
      <c r="G58" s="189"/>
      <c r="H58" s="189"/>
      <c r="I58" s="189"/>
      <c r="J58" s="189"/>
      <c r="K58" s="189"/>
      <c r="L58" s="189"/>
      <c r="M58" s="189"/>
      <c r="N58" s="189"/>
      <c r="O58" s="189"/>
      <c r="P58" s="189"/>
      <c r="Q58" s="189"/>
      <c r="R58" s="138"/>
      <c r="S58" s="139"/>
      <c r="T58" s="694"/>
      <c r="U58" s="189"/>
      <c r="V58" s="694"/>
      <c r="W58" s="694"/>
      <c r="X58" s="189"/>
      <c r="Z58" s="187"/>
      <c r="AA58" s="71"/>
      <c r="AB58" s="715"/>
      <c r="AC58" s="715"/>
      <c r="AD58" s="715"/>
      <c r="AE58" s="715"/>
      <c r="AF58" s="715"/>
      <c r="AG58" s="715"/>
      <c r="AH58" s="715"/>
      <c r="AI58" s="715"/>
      <c r="AJ58" s="715"/>
      <c r="AK58" s="715"/>
      <c r="AL58" s="715"/>
      <c r="AM58" s="755"/>
      <c r="AN58" s="38"/>
      <c r="BH58" s="52"/>
      <c r="BI58" s="52"/>
      <c r="BJ58" s="52"/>
      <c r="BK58" s="52"/>
      <c r="BL58" s="52"/>
      <c r="BM58" s="52"/>
      <c r="BN58" s="52"/>
      <c r="BO58" s="52"/>
      <c r="BP58" s="52"/>
    </row>
    <row r="59" spans="1:68" ht="14.1" customHeight="1">
      <c r="A59" s="39"/>
      <c r="B59" s="189"/>
      <c r="C59" s="189"/>
      <c r="D59" s="189"/>
      <c r="E59" s="189"/>
      <c r="F59" s="189"/>
      <c r="G59" s="189"/>
      <c r="H59" s="189"/>
      <c r="I59" s="189"/>
      <c r="J59" s="189"/>
      <c r="K59" s="189"/>
      <c r="L59" s="189"/>
      <c r="M59" s="189"/>
      <c r="N59" s="189"/>
      <c r="O59" s="189"/>
      <c r="P59" s="189"/>
      <c r="Q59" s="662"/>
      <c r="R59" s="662"/>
      <c r="S59" s="66"/>
      <c r="T59" s="683"/>
      <c r="U59" s="1251"/>
      <c r="V59" s="189"/>
      <c r="W59" s="189"/>
      <c r="X59" s="189"/>
      <c r="Z59" s="187"/>
      <c r="AA59" s="71"/>
      <c r="AB59" s="715"/>
      <c r="AC59" s="715"/>
      <c r="AD59" s="715"/>
      <c r="AE59" s="715"/>
      <c r="AF59" s="715"/>
      <c r="AG59" s="715"/>
      <c r="AH59" s="715"/>
      <c r="AI59" s="715"/>
      <c r="AJ59" s="715"/>
      <c r="AK59" s="715"/>
      <c r="AL59" s="715"/>
      <c r="AM59" s="755"/>
      <c r="AN59" s="38"/>
      <c r="BH59" s="52"/>
      <c r="BI59" s="52"/>
      <c r="BJ59" s="52"/>
      <c r="BK59" s="52"/>
      <c r="BL59" s="52"/>
      <c r="BM59" s="52"/>
      <c r="BN59" s="52"/>
      <c r="BO59" s="52"/>
      <c r="BP59" s="52"/>
    </row>
    <row r="60" spans="1:68" ht="14.1" customHeight="1">
      <c r="A60" s="39"/>
      <c r="B60" s="189"/>
      <c r="C60" s="189"/>
      <c r="D60" s="189"/>
      <c r="E60" s="189"/>
      <c r="F60" s="189"/>
      <c r="G60" s="189"/>
      <c r="H60" s="189"/>
      <c r="I60" s="189"/>
      <c r="J60" s="189"/>
      <c r="K60" s="189"/>
      <c r="L60" s="189"/>
      <c r="M60" s="189"/>
      <c r="N60" s="189"/>
      <c r="O60" s="189"/>
      <c r="P60" s="189"/>
      <c r="Q60" s="662"/>
      <c r="R60" s="662"/>
      <c r="S60" s="66"/>
      <c r="T60" s="683"/>
      <c r="U60" s="683"/>
      <c r="V60" s="189"/>
      <c r="W60" s="189"/>
      <c r="X60" s="189"/>
      <c r="Z60" s="187"/>
      <c r="AA60" s="71"/>
      <c r="AB60" s="715"/>
      <c r="AC60" s="715"/>
      <c r="AD60" s="715"/>
      <c r="AE60" s="715"/>
      <c r="AF60" s="715"/>
      <c r="AG60" s="715"/>
      <c r="AH60" s="715"/>
      <c r="AI60" s="715"/>
      <c r="AJ60" s="715"/>
      <c r="AK60" s="715"/>
      <c r="AL60" s="715"/>
      <c r="AM60" s="755"/>
      <c r="AN60" s="38"/>
      <c r="BH60" s="52"/>
      <c r="BI60" s="52"/>
      <c r="BJ60" s="52"/>
      <c r="BK60" s="52"/>
      <c r="BL60" s="52"/>
      <c r="BM60" s="52"/>
      <c r="BN60" s="52"/>
      <c r="BO60" s="52"/>
      <c r="BP60" s="52"/>
    </row>
    <row r="61" spans="1:68" ht="14.1" customHeight="1">
      <c r="A61" s="39"/>
      <c r="B61" s="3318" t="s">
        <v>364</v>
      </c>
      <c r="C61" s="3318"/>
      <c r="D61" s="3318"/>
      <c r="E61" s="3318"/>
      <c r="F61" s="3318"/>
      <c r="G61" s="3318"/>
      <c r="H61" s="3318"/>
      <c r="I61" s="3318"/>
      <c r="J61" s="3318"/>
      <c r="K61" s="3318"/>
      <c r="L61" s="3318"/>
      <c r="M61" s="3318"/>
      <c r="N61" s="3318"/>
      <c r="O61" s="3318"/>
      <c r="P61" s="3318"/>
      <c r="Q61" s="3318"/>
      <c r="R61" s="3318"/>
      <c r="S61" s="3318"/>
      <c r="T61" s="3318"/>
      <c r="U61" s="3318"/>
      <c r="V61" s="3318"/>
      <c r="W61" s="3318"/>
      <c r="X61" s="3318"/>
      <c r="Y61" s="3318"/>
      <c r="Z61" s="3319"/>
      <c r="AA61" s="71"/>
      <c r="AB61" s="715"/>
      <c r="AC61" s="715"/>
      <c r="AD61" s="715"/>
      <c r="AE61" s="715"/>
      <c r="AF61" s="715"/>
      <c r="AG61" s="715"/>
      <c r="AH61" s="715"/>
      <c r="AI61" s="715"/>
      <c r="AJ61" s="715"/>
      <c r="AK61" s="715"/>
      <c r="AL61" s="715"/>
      <c r="AM61" s="755"/>
      <c r="AN61" s="38"/>
      <c r="BH61" s="52"/>
      <c r="BI61" s="52"/>
      <c r="BJ61" s="52"/>
      <c r="BK61" s="52"/>
      <c r="BL61" s="52"/>
      <c r="BM61" s="52"/>
      <c r="BN61" s="52"/>
      <c r="BO61" s="52"/>
      <c r="BP61" s="52"/>
    </row>
    <row r="62" spans="1:68" ht="14.1" customHeight="1">
      <c r="A62" s="39"/>
      <c r="B62" s="189"/>
      <c r="C62" s="189"/>
      <c r="D62" s="189"/>
      <c r="E62" s="189"/>
      <c r="F62" s="189"/>
      <c r="G62" s="189"/>
      <c r="H62" s="189"/>
      <c r="I62" s="189"/>
      <c r="J62" s="189"/>
      <c r="K62" s="189"/>
      <c r="L62" s="189"/>
      <c r="M62" s="189"/>
      <c r="N62" s="189"/>
      <c r="O62" s="189"/>
      <c r="P62" s="662"/>
      <c r="Q62" s="662"/>
      <c r="R62" s="66"/>
      <c r="S62" s="683"/>
      <c r="T62" s="683"/>
      <c r="U62" s="189"/>
      <c r="V62" s="189"/>
      <c r="W62" s="189"/>
      <c r="Z62" s="187"/>
      <c r="AA62" s="71"/>
      <c r="AB62" s="715"/>
      <c r="AC62" s="715"/>
      <c r="AD62" s="715"/>
      <c r="AE62" s="715"/>
      <c r="AF62" s="715"/>
      <c r="AG62" s="715"/>
      <c r="AH62" s="715"/>
      <c r="AI62" s="715"/>
      <c r="AJ62" s="715"/>
      <c r="AK62" s="715"/>
      <c r="AL62" s="715"/>
      <c r="AM62" s="755"/>
      <c r="AN62" s="38"/>
      <c r="BH62" s="52"/>
      <c r="BI62" s="52"/>
      <c r="BJ62" s="52"/>
      <c r="BK62" s="52"/>
      <c r="BL62" s="52"/>
      <c r="BM62" s="52"/>
      <c r="BN62" s="52"/>
      <c r="BO62" s="52"/>
      <c r="BP62" s="52"/>
    </row>
    <row r="63" spans="1:68">
      <c r="A63" s="38"/>
      <c r="B63" s="189"/>
      <c r="C63" s="189" t="s">
        <v>335</v>
      </c>
      <c r="D63" s="43"/>
      <c r="F63" s="189"/>
      <c r="G63" s="189"/>
      <c r="H63" s="189"/>
      <c r="I63" s="189"/>
      <c r="J63" s="189"/>
      <c r="K63" s="189"/>
      <c r="L63" s="189"/>
      <c r="M63" s="189"/>
      <c r="N63" s="189"/>
      <c r="O63" s="43"/>
      <c r="P63" s="43"/>
      <c r="S63" s="43"/>
      <c r="W63" s="189"/>
      <c r="Z63" s="187"/>
      <c r="AA63" s="140"/>
      <c r="AM63" s="70"/>
    </row>
    <row r="64" spans="1:68">
      <c r="A64" s="38"/>
      <c r="B64" s="189"/>
      <c r="C64" s="189"/>
      <c r="D64" s="189"/>
      <c r="E64" s="189"/>
      <c r="F64" s="189"/>
      <c r="G64" s="189"/>
      <c r="H64" s="189"/>
      <c r="I64" s="189"/>
      <c r="J64" s="189"/>
      <c r="K64" s="189"/>
      <c r="L64" s="93"/>
      <c r="M64" s="93"/>
      <c r="N64" s="93"/>
      <c r="O64" s="189"/>
      <c r="P64" s="256"/>
      <c r="Q64" s="256"/>
      <c r="R64" s="43"/>
      <c r="S64" s="256"/>
      <c r="T64" s="256"/>
      <c r="U64" s="43"/>
      <c r="V64" s="43"/>
      <c r="W64" s="43"/>
      <c r="X64" s="43"/>
      <c r="Z64" s="187"/>
      <c r="AA64" s="140"/>
      <c r="AM64" s="70"/>
    </row>
    <row r="65" spans="1:39">
      <c r="A65" s="38"/>
      <c r="AA65" s="140"/>
      <c r="AM65" s="70"/>
    </row>
    <row r="66" spans="1:39">
      <c r="A66" s="38"/>
      <c r="AA66" s="140"/>
      <c r="AM66" s="70"/>
    </row>
    <row r="67" spans="1:39" ht="12.75" thickBot="1">
      <c r="A67" s="149"/>
      <c r="B67" s="75"/>
      <c r="C67" s="75"/>
      <c r="D67" s="75"/>
      <c r="E67" s="75"/>
      <c r="F67" s="75"/>
      <c r="G67" s="75"/>
      <c r="H67" s="75"/>
      <c r="I67" s="75"/>
      <c r="J67" s="75"/>
      <c r="K67" s="75"/>
      <c r="L67" s="75"/>
      <c r="M67" s="756"/>
      <c r="N67" s="75"/>
      <c r="O67" s="75"/>
      <c r="P67" s="75"/>
      <c r="Q67" s="75"/>
      <c r="R67" s="75"/>
      <c r="S67" s="75"/>
      <c r="T67" s="75"/>
      <c r="U67" s="75"/>
      <c r="V67" s="75"/>
      <c r="W67" s="75"/>
      <c r="X67" s="75"/>
      <c r="Y67" s="75"/>
      <c r="Z67" s="75"/>
      <c r="AA67" s="152"/>
      <c r="AB67" s="75"/>
      <c r="AC67" s="75"/>
      <c r="AD67" s="75"/>
      <c r="AE67" s="75"/>
      <c r="AF67" s="75"/>
      <c r="AG67" s="75"/>
      <c r="AH67" s="75"/>
      <c r="AI67" s="75"/>
      <c r="AJ67" s="75"/>
      <c r="AK67" s="75"/>
      <c r="AL67" s="75"/>
      <c r="AM67" s="153"/>
    </row>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row r="94" ht="14.1" customHeight="1"/>
    <row r="95" ht="14.1" customHeight="1"/>
    <row r="96" ht="14.1" customHeight="1"/>
    <row r="97" ht="14.1" customHeight="1"/>
    <row r="98" ht="14.1" customHeight="1"/>
    <row r="99" ht="14.1" customHeight="1"/>
    <row r="100" ht="14.1" customHeight="1"/>
    <row r="101" ht="14.1" customHeight="1"/>
    <row r="102" ht="14.1" customHeight="1"/>
    <row r="103" ht="14.1" customHeight="1"/>
    <row r="104" ht="14.1" customHeight="1"/>
    <row r="105" ht="14.1" customHeight="1"/>
    <row r="106" ht="14.1" customHeight="1"/>
    <row r="107" ht="14.1" customHeight="1"/>
    <row r="108" ht="14.1" customHeight="1"/>
    <row r="109" ht="14.1" customHeight="1"/>
    <row r="110" ht="14.1" customHeight="1"/>
    <row r="111" ht="14.1" customHeight="1"/>
    <row r="112" ht="14.1" customHeight="1"/>
  </sheetData>
  <mergeCells count="21">
    <mergeCell ref="D27:Y28"/>
    <mergeCell ref="A1:AM1"/>
    <mergeCell ref="AO1:AS1"/>
    <mergeCell ref="A3:Z3"/>
    <mergeCell ref="AA3:AM3"/>
    <mergeCell ref="M8:N8"/>
    <mergeCell ref="AB8:AL10"/>
    <mergeCell ref="AB12:AL13"/>
    <mergeCell ref="D14:Y15"/>
    <mergeCell ref="AB14:AL15"/>
    <mergeCell ref="T23:U23"/>
    <mergeCell ref="T24:U24"/>
    <mergeCell ref="B61:Z61"/>
    <mergeCell ref="C31:Z31"/>
    <mergeCell ref="C35:Z36"/>
    <mergeCell ref="AB41:AM42"/>
    <mergeCell ref="J42:N42"/>
    <mergeCell ref="AB45:AM48"/>
    <mergeCell ref="AB50:AM55"/>
    <mergeCell ref="C52:X52"/>
    <mergeCell ref="H55:V55"/>
  </mergeCells>
  <phoneticPr fontId="4"/>
  <hyperlinks>
    <hyperlink ref="AO1:AS1" location="'目次（幼保）'!A1" display="目次に戻る"/>
  </hyperlinks>
  <printOptions horizontalCentered="1"/>
  <pageMargins left="0.70866141732283472" right="0.31496062992125984" top="0.39370078740157483" bottom="0.39370078740157483" header="0" footer="0"/>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60897" r:id="rId4" name="Check Box 1">
              <controlPr defaultSize="0" autoFill="0" autoLine="0" autoPict="0">
                <anchor moveWithCells="1">
                  <from>
                    <xdr:col>3</xdr:col>
                    <xdr:colOff>9525</xdr:colOff>
                    <xdr:row>21</xdr:row>
                    <xdr:rowOff>161925</xdr:rowOff>
                  </from>
                  <to>
                    <xdr:col>4</xdr:col>
                    <xdr:colOff>95250</xdr:colOff>
                    <xdr:row>23</xdr:row>
                    <xdr:rowOff>9525</xdr:rowOff>
                  </to>
                </anchor>
              </controlPr>
            </control>
          </mc:Choice>
        </mc:AlternateContent>
        <mc:AlternateContent xmlns:mc="http://schemas.openxmlformats.org/markup-compatibility/2006">
          <mc:Choice Requires="x14">
            <control shapeId="1360898" r:id="rId5" name="Check Box 2">
              <controlPr defaultSize="0" autoFill="0" autoLine="0" autoPict="0">
                <anchor moveWithCells="1">
                  <from>
                    <xdr:col>3</xdr:col>
                    <xdr:colOff>9525</xdr:colOff>
                    <xdr:row>22</xdr:row>
                    <xdr:rowOff>152400</xdr:rowOff>
                  </from>
                  <to>
                    <xdr:col>4</xdr:col>
                    <xdr:colOff>133350</xdr:colOff>
                    <xdr:row>24</xdr:row>
                    <xdr:rowOff>19050</xdr:rowOff>
                  </to>
                </anchor>
              </controlPr>
            </control>
          </mc:Choice>
        </mc:AlternateContent>
        <mc:AlternateContent xmlns:mc="http://schemas.openxmlformats.org/markup-compatibility/2006">
          <mc:Choice Requires="x14">
            <control shapeId="1360899" r:id="rId6" name="Check Box 3">
              <controlPr defaultSize="0" autoFill="0" autoLine="0" autoPict="0" altText="ない">
                <anchor moveWithCells="1">
                  <from>
                    <xdr:col>18</xdr:col>
                    <xdr:colOff>0</xdr:colOff>
                    <xdr:row>18</xdr:row>
                    <xdr:rowOff>0</xdr:rowOff>
                  </from>
                  <to>
                    <xdr:col>20</xdr:col>
                    <xdr:colOff>123825</xdr:colOff>
                    <xdr:row>20</xdr:row>
                    <xdr:rowOff>38100</xdr:rowOff>
                  </to>
                </anchor>
              </controlPr>
            </control>
          </mc:Choice>
        </mc:AlternateContent>
        <mc:AlternateContent xmlns:mc="http://schemas.openxmlformats.org/markup-compatibility/2006">
          <mc:Choice Requires="x14">
            <control shapeId="1360900" r:id="rId7" name="Check Box 4">
              <controlPr defaultSize="0" autoFill="0" autoLine="0" autoPict="0" altText="ない">
                <anchor moveWithCells="1">
                  <from>
                    <xdr:col>21</xdr:col>
                    <xdr:colOff>104775</xdr:colOff>
                    <xdr:row>18</xdr:row>
                    <xdr:rowOff>0</xdr:rowOff>
                  </from>
                  <to>
                    <xdr:col>24</xdr:col>
                    <xdr:colOff>47625</xdr:colOff>
                    <xdr:row>20</xdr:row>
                    <xdr:rowOff>38100</xdr:rowOff>
                  </to>
                </anchor>
              </controlPr>
            </control>
          </mc:Choice>
        </mc:AlternateContent>
        <mc:AlternateContent xmlns:mc="http://schemas.openxmlformats.org/markup-compatibility/2006">
          <mc:Choice Requires="x14">
            <control shapeId="1360901" r:id="rId8" name="Check Box 5">
              <controlPr defaultSize="0" autoFill="0" autoLine="0" autoPict="0">
                <anchor moveWithCells="1">
                  <from>
                    <xdr:col>2</xdr:col>
                    <xdr:colOff>123825</xdr:colOff>
                    <xdr:row>40</xdr:row>
                    <xdr:rowOff>171450</xdr:rowOff>
                  </from>
                  <to>
                    <xdr:col>6</xdr:col>
                    <xdr:colOff>142875</xdr:colOff>
                    <xdr:row>43</xdr:row>
                    <xdr:rowOff>171450</xdr:rowOff>
                  </to>
                </anchor>
              </controlPr>
            </control>
          </mc:Choice>
        </mc:AlternateContent>
        <mc:AlternateContent xmlns:mc="http://schemas.openxmlformats.org/markup-compatibility/2006">
          <mc:Choice Requires="x14">
            <control shapeId="1360902" r:id="rId9" name="Check Box 6">
              <controlPr defaultSize="0" autoFill="0" autoLine="0" autoPict="0" altText="いない･">
                <anchor moveWithCells="1">
                  <from>
                    <xdr:col>17</xdr:col>
                    <xdr:colOff>9525</xdr:colOff>
                    <xdr:row>41</xdr:row>
                    <xdr:rowOff>47625</xdr:rowOff>
                  </from>
                  <to>
                    <xdr:col>21</xdr:col>
                    <xdr:colOff>19050</xdr:colOff>
                    <xdr:row>43</xdr:row>
                    <xdr:rowOff>123825</xdr:rowOff>
                  </to>
                </anchor>
              </controlPr>
            </control>
          </mc:Choice>
        </mc:AlternateContent>
        <mc:AlternateContent xmlns:mc="http://schemas.openxmlformats.org/markup-compatibility/2006">
          <mc:Choice Requires="x14">
            <control shapeId="1360903" r:id="rId10" name="Check Box 7">
              <controlPr defaultSize="0" autoFill="0" autoLine="0" autoPict="0" altText="いない･">
                <anchor moveWithCells="1">
                  <from>
                    <xdr:col>21</xdr:col>
                    <xdr:colOff>66675</xdr:colOff>
                    <xdr:row>41</xdr:row>
                    <xdr:rowOff>0</xdr:rowOff>
                  </from>
                  <to>
                    <xdr:col>25</xdr:col>
                    <xdr:colOff>428625</xdr:colOff>
                    <xdr:row>43</xdr:row>
                    <xdr:rowOff>161925</xdr:rowOff>
                  </to>
                </anchor>
              </controlPr>
            </control>
          </mc:Choice>
        </mc:AlternateContent>
        <mc:AlternateContent xmlns:mc="http://schemas.openxmlformats.org/markup-compatibility/2006">
          <mc:Choice Requires="x14">
            <control shapeId="1360904" r:id="rId11" name="Check Box 8">
              <controlPr defaultSize="0" autoFill="0" autoLine="0" autoPict="0">
                <anchor moveWithCells="1">
                  <from>
                    <xdr:col>2</xdr:col>
                    <xdr:colOff>19050</xdr:colOff>
                    <xdr:row>53</xdr:row>
                    <xdr:rowOff>171450</xdr:rowOff>
                  </from>
                  <to>
                    <xdr:col>5</xdr:col>
                    <xdr:colOff>47625</xdr:colOff>
                    <xdr:row>55</xdr:row>
                    <xdr:rowOff>38100</xdr:rowOff>
                  </to>
                </anchor>
              </controlPr>
            </control>
          </mc:Choice>
        </mc:AlternateContent>
        <mc:AlternateContent xmlns:mc="http://schemas.openxmlformats.org/markup-compatibility/2006">
          <mc:Choice Requires="x14">
            <control shapeId="1360905" r:id="rId12" name="Check Box 9">
              <controlPr defaultSize="0" autoFill="0" autoLine="0" autoPict="0">
                <anchor moveWithCells="1">
                  <from>
                    <xdr:col>2</xdr:col>
                    <xdr:colOff>19050</xdr:colOff>
                    <xdr:row>53</xdr:row>
                    <xdr:rowOff>0</xdr:rowOff>
                  </from>
                  <to>
                    <xdr:col>7</xdr:col>
                    <xdr:colOff>85725</xdr:colOff>
                    <xdr:row>54</xdr:row>
                    <xdr:rowOff>38100</xdr:rowOff>
                  </to>
                </anchor>
              </controlPr>
            </control>
          </mc:Choice>
        </mc:AlternateContent>
        <mc:AlternateContent xmlns:mc="http://schemas.openxmlformats.org/markup-compatibility/2006">
          <mc:Choice Requires="x14">
            <control shapeId="1360906" r:id="rId13" name="Check Box 10">
              <controlPr defaultSize="0" autoFill="0" autoLine="0" autoPict="0">
                <anchor moveWithCells="1">
                  <from>
                    <xdr:col>8</xdr:col>
                    <xdr:colOff>19050</xdr:colOff>
                    <xdr:row>53</xdr:row>
                    <xdr:rowOff>0</xdr:rowOff>
                  </from>
                  <to>
                    <xdr:col>13</xdr:col>
                    <xdr:colOff>85725</xdr:colOff>
                    <xdr:row>54</xdr:row>
                    <xdr:rowOff>38100</xdr:rowOff>
                  </to>
                </anchor>
              </controlPr>
            </control>
          </mc:Choice>
        </mc:AlternateContent>
        <mc:AlternateContent xmlns:mc="http://schemas.openxmlformats.org/markup-compatibility/2006">
          <mc:Choice Requires="x14">
            <control shapeId="1360907" r:id="rId14" name="Check Box 11">
              <controlPr defaultSize="0" autoFill="0" autoLine="0" autoPict="0">
                <anchor moveWithCells="1">
                  <from>
                    <xdr:col>13</xdr:col>
                    <xdr:colOff>19050</xdr:colOff>
                    <xdr:row>53</xdr:row>
                    <xdr:rowOff>0</xdr:rowOff>
                  </from>
                  <to>
                    <xdr:col>18</xdr:col>
                    <xdr:colOff>85725</xdr:colOff>
                    <xdr:row>54</xdr:row>
                    <xdr:rowOff>38100</xdr:rowOff>
                  </to>
                </anchor>
              </controlPr>
            </control>
          </mc:Choice>
        </mc:AlternateContent>
        <mc:AlternateContent xmlns:mc="http://schemas.openxmlformats.org/markup-compatibility/2006">
          <mc:Choice Requires="x14">
            <control shapeId="1360908" r:id="rId15" name="Check Box 12">
              <controlPr defaultSize="0" autoFill="0" autoLine="0" autoPict="0">
                <anchor moveWithCells="1">
                  <from>
                    <xdr:col>18</xdr:col>
                    <xdr:colOff>19050</xdr:colOff>
                    <xdr:row>53</xdr:row>
                    <xdr:rowOff>0</xdr:rowOff>
                  </from>
                  <to>
                    <xdr:col>23</xdr:col>
                    <xdr:colOff>85725</xdr:colOff>
                    <xdr:row>54</xdr:row>
                    <xdr:rowOff>38100</xdr:rowOff>
                  </to>
                </anchor>
              </controlPr>
            </control>
          </mc:Choice>
        </mc:AlternateContent>
        <mc:AlternateContent xmlns:mc="http://schemas.openxmlformats.org/markup-compatibility/2006">
          <mc:Choice Requires="x14">
            <control shapeId="1360909" r:id="rId16" name="Check Box 13">
              <controlPr defaultSize="0" autoFill="0" autoLine="0" autoPict="0">
                <anchor moveWithCells="1">
                  <from>
                    <xdr:col>2</xdr:col>
                    <xdr:colOff>133350</xdr:colOff>
                    <xdr:row>44</xdr:row>
                    <xdr:rowOff>171450</xdr:rowOff>
                  </from>
                  <to>
                    <xdr:col>6</xdr:col>
                    <xdr:colOff>104775</xdr:colOff>
                    <xdr:row>47</xdr:row>
                    <xdr:rowOff>171450</xdr:rowOff>
                  </to>
                </anchor>
              </controlPr>
            </control>
          </mc:Choice>
        </mc:AlternateContent>
        <mc:AlternateContent xmlns:mc="http://schemas.openxmlformats.org/markup-compatibility/2006">
          <mc:Choice Requires="x14">
            <control shapeId="1360910" r:id="rId17" name="Check Box 14">
              <controlPr defaultSize="0" autoFill="0" autoLine="0" autoPict="0" altText="いない･">
                <anchor moveWithCells="1">
                  <from>
                    <xdr:col>16</xdr:col>
                    <xdr:colOff>38100</xdr:colOff>
                    <xdr:row>45</xdr:row>
                    <xdr:rowOff>47625</xdr:rowOff>
                  </from>
                  <to>
                    <xdr:col>20</xdr:col>
                    <xdr:colOff>0</xdr:colOff>
                    <xdr:row>47</xdr:row>
                    <xdr:rowOff>123825</xdr:rowOff>
                  </to>
                </anchor>
              </controlPr>
            </control>
          </mc:Choice>
        </mc:AlternateContent>
        <mc:AlternateContent xmlns:mc="http://schemas.openxmlformats.org/markup-compatibility/2006">
          <mc:Choice Requires="x14">
            <control shapeId="1360911" r:id="rId18" name="Check Box 15">
              <controlPr defaultSize="0" autoFill="0" autoLine="0" autoPict="0" altText="いない･">
                <anchor moveWithCells="1">
                  <from>
                    <xdr:col>20</xdr:col>
                    <xdr:colOff>47625</xdr:colOff>
                    <xdr:row>45</xdr:row>
                    <xdr:rowOff>0</xdr:rowOff>
                  </from>
                  <to>
                    <xdr:col>25</xdr:col>
                    <xdr:colOff>161925</xdr:colOff>
                    <xdr:row>47</xdr:row>
                    <xdr:rowOff>161925</xdr:rowOff>
                  </to>
                </anchor>
              </controlPr>
            </control>
          </mc:Choice>
        </mc:AlternateContent>
        <mc:AlternateContent xmlns:mc="http://schemas.openxmlformats.org/markup-compatibility/2006">
          <mc:Choice Requires="x14">
            <control shapeId="1360912" r:id="rId19" name="Check Box 16">
              <controlPr defaultSize="0" autoFill="0" autoLine="0" autoPict="0" altText="ない">
                <anchor moveWithCells="1">
                  <from>
                    <xdr:col>18</xdr:col>
                    <xdr:colOff>0</xdr:colOff>
                    <xdr:row>6</xdr:row>
                    <xdr:rowOff>0</xdr:rowOff>
                  </from>
                  <to>
                    <xdr:col>20</xdr:col>
                    <xdr:colOff>123825</xdr:colOff>
                    <xdr:row>7</xdr:row>
                    <xdr:rowOff>38100</xdr:rowOff>
                  </to>
                </anchor>
              </controlPr>
            </control>
          </mc:Choice>
        </mc:AlternateContent>
        <mc:AlternateContent xmlns:mc="http://schemas.openxmlformats.org/markup-compatibility/2006">
          <mc:Choice Requires="x14">
            <control shapeId="1360913" r:id="rId20" name="Check Box 17">
              <controlPr defaultSize="0" autoFill="0" autoLine="0" autoPict="0" altText="ない">
                <anchor moveWithCells="1">
                  <from>
                    <xdr:col>21</xdr:col>
                    <xdr:colOff>104775</xdr:colOff>
                    <xdr:row>6</xdr:row>
                    <xdr:rowOff>0</xdr:rowOff>
                  </from>
                  <to>
                    <xdr:col>24</xdr:col>
                    <xdr:colOff>47625</xdr:colOff>
                    <xdr:row>7</xdr:row>
                    <xdr:rowOff>38100</xdr:rowOff>
                  </to>
                </anchor>
              </controlPr>
            </control>
          </mc:Choice>
        </mc:AlternateContent>
        <mc:AlternateContent xmlns:mc="http://schemas.openxmlformats.org/markup-compatibility/2006">
          <mc:Choice Requires="x14">
            <control shapeId="1360914" r:id="rId21" name="Check Box 18">
              <controlPr defaultSize="0" autoFill="0" autoLine="0" autoPict="0" altText="ない">
                <anchor moveWithCells="1">
                  <from>
                    <xdr:col>18</xdr:col>
                    <xdr:colOff>0</xdr:colOff>
                    <xdr:row>10</xdr:row>
                    <xdr:rowOff>0</xdr:rowOff>
                  </from>
                  <to>
                    <xdr:col>20</xdr:col>
                    <xdr:colOff>123825</xdr:colOff>
                    <xdr:row>11</xdr:row>
                    <xdr:rowOff>38100</xdr:rowOff>
                  </to>
                </anchor>
              </controlPr>
            </control>
          </mc:Choice>
        </mc:AlternateContent>
        <mc:AlternateContent xmlns:mc="http://schemas.openxmlformats.org/markup-compatibility/2006">
          <mc:Choice Requires="x14">
            <control shapeId="1360915" r:id="rId22" name="Check Box 19">
              <controlPr defaultSize="0" autoFill="0" autoLine="0" autoPict="0" altText="ない">
                <anchor moveWithCells="1">
                  <from>
                    <xdr:col>21</xdr:col>
                    <xdr:colOff>104775</xdr:colOff>
                    <xdr:row>10</xdr:row>
                    <xdr:rowOff>0</xdr:rowOff>
                  </from>
                  <to>
                    <xdr:col>24</xdr:col>
                    <xdr:colOff>47625</xdr:colOff>
                    <xdr:row>11</xdr:row>
                    <xdr:rowOff>38100</xdr:rowOff>
                  </to>
                </anchor>
              </controlPr>
            </control>
          </mc:Choice>
        </mc:AlternateContent>
        <mc:AlternateContent xmlns:mc="http://schemas.openxmlformats.org/markup-compatibility/2006">
          <mc:Choice Requires="x14">
            <control shapeId="1360916" r:id="rId23" name="Check Box 20">
              <controlPr defaultSize="0" autoFill="0" autoLine="0" autoPict="0" altText="ない">
                <anchor moveWithCells="1">
                  <from>
                    <xdr:col>18</xdr:col>
                    <xdr:colOff>0</xdr:colOff>
                    <xdr:row>16</xdr:row>
                    <xdr:rowOff>0</xdr:rowOff>
                  </from>
                  <to>
                    <xdr:col>20</xdr:col>
                    <xdr:colOff>123825</xdr:colOff>
                    <xdr:row>17</xdr:row>
                    <xdr:rowOff>38100</xdr:rowOff>
                  </to>
                </anchor>
              </controlPr>
            </control>
          </mc:Choice>
        </mc:AlternateContent>
        <mc:AlternateContent xmlns:mc="http://schemas.openxmlformats.org/markup-compatibility/2006">
          <mc:Choice Requires="x14">
            <control shapeId="1360917" r:id="rId24" name="Check Box 21">
              <controlPr defaultSize="0" autoFill="0" autoLine="0" autoPict="0" altText="ない">
                <anchor moveWithCells="1">
                  <from>
                    <xdr:col>21</xdr:col>
                    <xdr:colOff>104775</xdr:colOff>
                    <xdr:row>16</xdr:row>
                    <xdr:rowOff>0</xdr:rowOff>
                  </from>
                  <to>
                    <xdr:col>24</xdr:col>
                    <xdr:colOff>47625</xdr:colOff>
                    <xdr:row>17</xdr:row>
                    <xdr:rowOff>38100</xdr:rowOff>
                  </to>
                </anchor>
              </controlPr>
            </control>
          </mc:Choice>
        </mc:AlternateContent>
        <mc:AlternateContent xmlns:mc="http://schemas.openxmlformats.org/markup-compatibility/2006">
          <mc:Choice Requires="x14">
            <control shapeId="1360918" r:id="rId25" name="Check Box 22">
              <controlPr defaultSize="0" autoFill="0" autoLine="0" autoPict="0">
                <anchor moveWithCells="1">
                  <from>
                    <xdr:col>13</xdr:col>
                    <xdr:colOff>133350</xdr:colOff>
                    <xdr:row>29</xdr:row>
                    <xdr:rowOff>152400</xdr:rowOff>
                  </from>
                  <to>
                    <xdr:col>15</xdr:col>
                    <xdr:colOff>66675</xdr:colOff>
                    <xdr:row>33</xdr:row>
                    <xdr:rowOff>95250</xdr:rowOff>
                  </to>
                </anchor>
              </controlPr>
            </control>
          </mc:Choice>
        </mc:AlternateContent>
        <mc:AlternateContent xmlns:mc="http://schemas.openxmlformats.org/markup-compatibility/2006">
          <mc:Choice Requires="x14">
            <control shapeId="1360919" r:id="rId26" name="Check Box 23">
              <controlPr defaultSize="0" autoFill="0" autoLine="0" autoPict="0">
                <anchor moveWithCells="1">
                  <from>
                    <xdr:col>3</xdr:col>
                    <xdr:colOff>28575</xdr:colOff>
                    <xdr:row>29</xdr:row>
                    <xdr:rowOff>200025</xdr:rowOff>
                  </from>
                  <to>
                    <xdr:col>4</xdr:col>
                    <xdr:colOff>123825</xdr:colOff>
                    <xdr:row>33</xdr:row>
                    <xdr:rowOff>47625</xdr:rowOff>
                  </to>
                </anchor>
              </controlPr>
            </control>
          </mc:Choice>
        </mc:AlternateContent>
        <mc:AlternateContent xmlns:mc="http://schemas.openxmlformats.org/markup-compatibility/2006">
          <mc:Choice Requires="x14">
            <control shapeId="1360920" r:id="rId27" name="Check Box 24">
              <controlPr defaultSize="0" autoFill="0" autoLine="0" autoPict="0">
                <anchor moveWithCells="1">
                  <from>
                    <xdr:col>3</xdr:col>
                    <xdr:colOff>28575</xdr:colOff>
                    <xdr:row>31</xdr:row>
                    <xdr:rowOff>66675</xdr:rowOff>
                  </from>
                  <to>
                    <xdr:col>4</xdr:col>
                    <xdr:colOff>133350</xdr:colOff>
                    <xdr:row>33</xdr:row>
                    <xdr:rowOff>114300</xdr:rowOff>
                  </to>
                </anchor>
              </controlPr>
            </control>
          </mc:Choice>
        </mc:AlternateContent>
        <mc:AlternateContent xmlns:mc="http://schemas.openxmlformats.org/markup-compatibility/2006">
          <mc:Choice Requires="x14">
            <control shapeId="1360921" r:id="rId28" name="Check Box 25">
              <controlPr defaultSize="0" autoFill="0" autoLine="0" autoPict="0" altText="ない">
                <anchor moveWithCells="1">
                  <from>
                    <xdr:col>18</xdr:col>
                    <xdr:colOff>0</xdr:colOff>
                    <xdr:row>61</xdr:row>
                    <xdr:rowOff>0</xdr:rowOff>
                  </from>
                  <to>
                    <xdr:col>20</xdr:col>
                    <xdr:colOff>123825</xdr:colOff>
                    <xdr:row>62</xdr:row>
                    <xdr:rowOff>38100</xdr:rowOff>
                  </to>
                </anchor>
              </controlPr>
            </control>
          </mc:Choice>
        </mc:AlternateContent>
        <mc:AlternateContent xmlns:mc="http://schemas.openxmlformats.org/markup-compatibility/2006">
          <mc:Choice Requires="x14">
            <control shapeId="1360922" r:id="rId29" name="Check Box 26">
              <controlPr defaultSize="0" autoFill="0" autoLine="0" autoPict="0" altText="ない">
                <anchor moveWithCells="1">
                  <from>
                    <xdr:col>21</xdr:col>
                    <xdr:colOff>104775</xdr:colOff>
                    <xdr:row>61</xdr:row>
                    <xdr:rowOff>0</xdr:rowOff>
                  </from>
                  <to>
                    <xdr:col>24</xdr:col>
                    <xdr:colOff>47625</xdr:colOff>
                    <xdr:row>62</xdr:row>
                    <xdr:rowOff>38100</xdr:rowOff>
                  </to>
                </anchor>
              </controlPr>
            </control>
          </mc:Choice>
        </mc:AlternateContent>
        <mc:AlternateContent xmlns:mc="http://schemas.openxmlformats.org/markup-compatibility/2006">
          <mc:Choice Requires="x14">
            <control shapeId="1360923" r:id="rId30" name="Check Box 27">
              <controlPr defaultSize="0" autoFill="0" autoLine="0" autoPict="0" altText="ない">
                <anchor moveWithCells="1">
                  <from>
                    <xdr:col>18</xdr:col>
                    <xdr:colOff>0</xdr:colOff>
                    <xdr:row>63</xdr:row>
                    <xdr:rowOff>0</xdr:rowOff>
                  </from>
                  <to>
                    <xdr:col>20</xdr:col>
                    <xdr:colOff>123825</xdr:colOff>
                    <xdr:row>64</xdr:row>
                    <xdr:rowOff>28575</xdr:rowOff>
                  </to>
                </anchor>
              </controlPr>
            </control>
          </mc:Choice>
        </mc:AlternateContent>
        <mc:AlternateContent xmlns:mc="http://schemas.openxmlformats.org/markup-compatibility/2006">
          <mc:Choice Requires="x14">
            <control shapeId="1360924" r:id="rId31" name="Check Box 28">
              <controlPr defaultSize="0" autoFill="0" autoLine="0" autoPict="0" altText="ない">
                <anchor moveWithCells="1">
                  <from>
                    <xdr:col>21</xdr:col>
                    <xdr:colOff>104775</xdr:colOff>
                    <xdr:row>63</xdr:row>
                    <xdr:rowOff>0</xdr:rowOff>
                  </from>
                  <to>
                    <xdr:col>24</xdr:col>
                    <xdr:colOff>47625</xdr:colOff>
                    <xdr:row>64</xdr:row>
                    <xdr:rowOff>28575</xdr:rowOff>
                  </to>
                </anchor>
              </controlPr>
            </control>
          </mc:Choice>
        </mc:AlternateContent>
        <mc:AlternateContent xmlns:mc="http://schemas.openxmlformats.org/markup-compatibility/2006">
          <mc:Choice Requires="x14">
            <control shapeId="1360925" r:id="rId32" name="Check Box 29">
              <controlPr defaultSize="0" autoFill="0" autoLine="0" autoPict="0" altText="ない">
                <anchor moveWithCells="1">
                  <from>
                    <xdr:col>12</xdr:col>
                    <xdr:colOff>123825</xdr:colOff>
                    <xdr:row>48</xdr:row>
                    <xdr:rowOff>114300</xdr:rowOff>
                  </from>
                  <to>
                    <xdr:col>15</xdr:col>
                    <xdr:colOff>133350</xdr:colOff>
                    <xdr:row>50</xdr:row>
                    <xdr:rowOff>161925</xdr:rowOff>
                  </to>
                </anchor>
              </controlPr>
            </control>
          </mc:Choice>
        </mc:AlternateContent>
        <mc:AlternateContent xmlns:mc="http://schemas.openxmlformats.org/markup-compatibility/2006">
          <mc:Choice Requires="x14">
            <control shapeId="1360926" r:id="rId33" name="Check Box 30">
              <controlPr defaultSize="0" autoFill="0" autoLine="0" autoPict="0" altText="ない">
                <anchor moveWithCells="1">
                  <from>
                    <xdr:col>16</xdr:col>
                    <xdr:colOff>85725</xdr:colOff>
                    <xdr:row>48</xdr:row>
                    <xdr:rowOff>114300</xdr:rowOff>
                  </from>
                  <to>
                    <xdr:col>20</xdr:col>
                    <xdr:colOff>9525</xdr:colOff>
                    <xdr:row>50</xdr:row>
                    <xdr:rowOff>161925</xdr:rowOff>
                  </to>
                </anchor>
              </controlPr>
            </control>
          </mc:Choice>
        </mc:AlternateContent>
        <mc:AlternateContent xmlns:mc="http://schemas.openxmlformats.org/markup-compatibility/2006">
          <mc:Choice Requires="x14">
            <control shapeId="1360927" r:id="rId34" name="Check Box 31">
              <controlPr defaultSize="0" autoFill="0" autoLine="0" autoPict="0">
                <anchor moveWithCells="1">
                  <from>
                    <xdr:col>19</xdr:col>
                    <xdr:colOff>171450</xdr:colOff>
                    <xdr:row>58</xdr:row>
                    <xdr:rowOff>19050</xdr:rowOff>
                  </from>
                  <to>
                    <xdr:col>24</xdr:col>
                    <xdr:colOff>152400</xdr:colOff>
                    <xdr:row>59</xdr:row>
                    <xdr:rowOff>142875</xdr:rowOff>
                  </to>
                </anchor>
              </controlPr>
            </control>
          </mc:Choice>
        </mc:AlternateContent>
        <mc:AlternateContent xmlns:mc="http://schemas.openxmlformats.org/markup-compatibility/2006">
          <mc:Choice Requires="x14">
            <control shapeId="1360928" r:id="rId35" name="Check Box 32">
              <controlPr defaultSize="0" autoFill="0" autoLine="0" autoPict="0">
                <anchor moveWithCells="1">
                  <from>
                    <xdr:col>2</xdr:col>
                    <xdr:colOff>85725</xdr:colOff>
                    <xdr:row>58</xdr:row>
                    <xdr:rowOff>38100</xdr:rowOff>
                  </from>
                  <to>
                    <xdr:col>9</xdr:col>
                    <xdr:colOff>171450</xdr:colOff>
                    <xdr:row>59</xdr:row>
                    <xdr:rowOff>142875</xdr:rowOff>
                  </to>
                </anchor>
              </controlPr>
            </control>
          </mc:Choice>
        </mc:AlternateContent>
        <mc:AlternateContent xmlns:mc="http://schemas.openxmlformats.org/markup-compatibility/2006">
          <mc:Choice Requires="x14">
            <control shapeId="1360929" r:id="rId36" name="Check Box 33">
              <controlPr defaultSize="0" autoFill="0" autoLine="0" autoPict="0">
                <anchor moveWithCells="1">
                  <from>
                    <xdr:col>5</xdr:col>
                    <xdr:colOff>114300</xdr:colOff>
                    <xdr:row>58</xdr:row>
                    <xdr:rowOff>19050</xdr:rowOff>
                  </from>
                  <to>
                    <xdr:col>11</xdr:col>
                    <xdr:colOff>142875</xdr:colOff>
                    <xdr:row>59</xdr:row>
                    <xdr:rowOff>161925</xdr:rowOff>
                  </to>
                </anchor>
              </controlPr>
            </control>
          </mc:Choice>
        </mc:AlternateContent>
        <mc:AlternateContent xmlns:mc="http://schemas.openxmlformats.org/markup-compatibility/2006">
          <mc:Choice Requires="x14">
            <control shapeId="1360930" r:id="rId37" name="Check Box 34">
              <controlPr defaultSize="0" autoFill="0" autoLine="0" autoPict="0">
                <anchor moveWithCells="1">
                  <from>
                    <xdr:col>9</xdr:col>
                    <xdr:colOff>142875</xdr:colOff>
                    <xdr:row>58</xdr:row>
                    <xdr:rowOff>47625</xdr:rowOff>
                  </from>
                  <to>
                    <xdr:col>14</xdr:col>
                    <xdr:colOff>28575</xdr:colOff>
                    <xdr:row>59</xdr:row>
                    <xdr:rowOff>142875</xdr:rowOff>
                  </to>
                </anchor>
              </controlPr>
            </control>
          </mc:Choice>
        </mc:AlternateContent>
        <mc:AlternateContent xmlns:mc="http://schemas.openxmlformats.org/markup-compatibility/2006">
          <mc:Choice Requires="x14">
            <control shapeId="1360931" r:id="rId38" name="Check Box 35">
              <controlPr defaultSize="0" autoFill="0" autoLine="0" autoPict="0">
                <anchor moveWithCells="1">
                  <from>
                    <xdr:col>14</xdr:col>
                    <xdr:colOff>123825</xdr:colOff>
                    <xdr:row>58</xdr:row>
                    <xdr:rowOff>28575</xdr:rowOff>
                  </from>
                  <to>
                    <xdr:col>19</xdr:col>
                    <xdr:colOff>0</xdr:colOff>
                    <xdr:row>59</xdr:row>
                    <xdr:rowOff>123825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00B0F0"/>
  </sheetPr>
  <dimension ref="A1:CB91"/>
  <sheetViews>
    <sheetView showGridLines="0" view="pageBreakPreview" zoomScaleNormal="100" zoomScaleSheetLayoutView="100" workbookViewId="0">
      <selection activeCell="I7" sqref="I7"/>
    </sheetView>
  </sheetViews>
  <sheetFormatPr defaultColWidth="8" defaultRowHeight="12"/>
  <cols>
    <col min="1" max="1" width="1.625" style="37" customWidth="1"/>
    <col min="2" max="24" width="2.375" style="37" customWidth="1"/>
    <col min="25" max="25" width="2.625" style="37" customWidth="1"/>
    <col min="26" max="26" width="10" style="37" customWidth="1"/>
    <col min="27" max="27" width="2.625" style="370" customWidth="1"/>
    <col min="28" max="39" width="2.625" style="37" customWidth="1"/>
    <col min="40" max="67" width="2.375" style="37" customWidth="1"/>
    <col min="68" max="80" width="2.625" style="37" customWidth="1"/>
    <col min="81" max="16384" width="8" style="37"/>
  </cols>
  <sheetData>
    <row r="1" spans="1:69" ht="14.1" customHeight="1">
      <c r="A1" s="3093" t="s">
        <v>1326</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O1" s="2994" t="s">
        <v>1732</v>
      </c>
      <c r="AP1" s="2994"/>
      <c r="AQ1" s="2994"/>
      <c r="AR1" s="2994"/>
      <c r="AS1" s="2994"/>
    </row>
    <row r="2" spans="1:69" ht="5.0999999999999996" customHeight="1" thickBot="1"/>
    <row r="3" spans="1:69" ht="14.1" customHeight="1">
      <c r="A3" s="3094" t="s">
        <v>1364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551"/>
      <c r="Z3" s="659"/>
      <c r="AA3" s="726"/>
      <c r="AB3" s="659"/>
      <c r="AC3" s="659"/>
      <c r="AD3" s="659" t="s">
        <v>163</v>
      </c>
      <c r="AE3" s="659"/>
      <c r="AF3" s="659"/>
      <c r="AG3" s="659"/>
      <c r="AH3" s="659"/>
      <c r="AI3" s="659"/>
      <c r="AJ3" s="659"/>
      <c r="AK3" s="659"/>
      <c r="AL3" s="551"/>
      <c r="AM3" s="724"/>
    </row>
    <row r="4" spans="1:69" ht="14.1"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Z4" s="243"/>
      <c r="AA4" s="758"/>
      <c r="AB4" s="243"/>
      <c r="AC4" s="243"/>
      <c r="AD4" s="243"/>
      <c r="AE4" s="243"/>
      <c r="AF4" s="243"/>
      <c r="AG4" s="243"/>
      <c r="AH4" s="243"/>
      <c r="AI4" s="243"/>
      <c r="AJ4" s="243"/>
      <c r="AK4" s="243"/>
      <c r="AM4" s="70"/>
    </row>
    <row r="5" spans="1:69" ht="14.1" customHeight="1">
      <c r="A5" s="39"/>
      <c r="B5" s="3318" t="s">
        <v>365</v>
      </c>
      <c r="C5" s="3318"/>
      <c r="D5" s="3318"/>
      <c r="E5" s="3318"/>
      <c r="F5" s="3318"/>
      <c r="G5" s="3318"/>
      <c r="H5" s="3318"/>
      <c r="I5" s="3318"/>
      <c r="J5" s="3318"/>
      <c r="K5" s="3318"/>
      <c r="L5" s="3318"/>
      <c r="M5" s="3318"/>
      <c r="N5" s="3318"/>
      <c r="Z5" s="187"/>
      <c r="AA5" s="71"/>
      <c r="AB5" s="696"/>
      <c r="AC5" s="696"/>
      <c r="AD5" s="696"/>
      <c r="AE5" s="696"/>
      <c r="AF5" s="696"/>
      <c r="AG5" s="696"/>
      <c r="AH5" s="696"/>
      <c r="AI5" s="696"/>
      <c r="AJ5" s="696"/>
      <c r="AK5" s="696"/>
      <c r="AL5" s="696"/>
      <c r="AM5" s="695"/>
      <c r="AP5" s="208"/>
      <c r="AQ5" s="208"/>
      <c r="AR5" s="208"/>
      <c r="AS5" s="208"/>
      <c r="AT5" s="208"/>
      <c r="AU5" s="208"/>
      <c r="AV5" s="208"/>
      <c r="AW5" s="208"/>
      <c r="AX5" s="208"/>
      <c r="AY5" s="208"/>
      <c r="AZ5" s="208"/>
      <c r="BA5" s="208"/>
    </row>
    <row r="6" spans="1:69" ht="14.1" customHeight="1">
      <c r="A6" s="39"/>
      <c r="B6" s="3318" t="s">
        <v>625</v>
      </c>
      <c r="C6" s="3318"/>
      <c r="D6" s="3318"/>
      <c r="E6" s="3318"/>
      <c r="F6" s="3318"/>
      <c r="G6" s="3318"/>
      <c r="H6" s="3318"/>
      <c r="I6" s="3318"/>
      <c r="J6" s="3318"/>
      <c r="K6" s="3318"/>
      <c r="L6" s="3318"/>
      <c r="M6" s="3318"/>
      <c r="N6" s="3318"/>
      <c r="O6" s="3318"/>
      <c r="P6" s="3318"/>
      <c r="Q6" s="3318"/>
      <c r="R6" s="3318"/>
      <c r="S6" s="3318"/>
      <c r="T6" s="3318"/>
      <c r="U6" s="3318"/>
      <c r="V6" s="3318"/>
      <c r="W6" s="3318"/>
      <c r="X6" s="3318"/>
      <c r="Y6" s="3318"/>
      <c r="Z6" s="3319"/>
      <c r="AA6" s="71"/>
      <c r="AB6" s="696"/>
      <c r="AC6" s="696"/>
      <c r="AD6" s="696"/>
      <c r="AE6" s="696"/>
      <c r="AF6" s="696"/>
      <c r="AG6" s="696"/>
      <c r="AH6" s="696"/>
      <c r="AI6" s="696"/>
      <c r="AJ6" s="696"/>
      <c r="AK6" s="696"/>
      <c r="AL6" s="696"/>
      <c r="AM6" s="695"/>
      <c r="AO6" s="674" t="s">
        <v>1438</v>
      </c>
    </row>
    <row r="7" spans="1:69" ht="14.1" customHeight="1">
      <c r="A7" s="39"/>
      <c r="C7" s="37" t="s">
        <v>367</v>
      </c>
      <c r="P7" s="189"/>
      <c r="Q7" s="662"/>
      <c r="R7" s="662"/>
      <c r="S7" s="66"/>
      <c r="T7" s="683"/>
      <c r="U7" s="683"/>
      <c r="V7" s="189"/>
      <c r="W7" s="189"/>
      <c r="X7" s="189"/>
      <c r="Z7" s="187"/>
      <c r="AA7" s="71" t="s">
        <v>1437</v>
      </c>
      <c r="AB7" s="696"/>
      <c r="AC7" s="696"/>
      <c r="AD7" s="696"/>
      <c r="AE7" s="696"/>
      <c r="AF7" s="696"/>
      <c r="AG7" s="696"/>
      <c r="AH7" s="696"/>
      <c r="AI7" s="696"/>
      <c r="AJ7" s="696"/>
      <c r="AK7" s="696"/>
      <c r="AL7" s="696"/>
      <c r="AM7" s="695"/>
      <c r="AN7" s="56"/>
      <c r="AO7" s="4725" t="s">
        <v>1439</v>
      </c>
      <c r="AP7" s="4725"/>
      <c r="AQ7" s="4725"/>
      <c r="AR7" s="4725"/>
      <c r="AS7" s="4725"/>
      <c r="AT7" s="4725"/>
      <c r="AU7" s="4725"/>
      <c r="AV7" s="4725"/>
      <c r="AW7" s="4725"/>
      <c r="AX7" s="4725"/>
      <c r="AY7" s="4725"/>
      <c r="AZ7" s="4725"/>
      <c r="BA7" s="4725"/>
      <c r="BB7" s="4725"/>
      <c r="BC7" s="4725"/>
      <c r="BD7" s="4725"/>
      <c r="BE7" s="4725"/>
      <c r="BF7" s="4725"/>
      <c r="BG7" s="4725"/>
      <c r="BH7" s="4725"/>
      <c r="BI7" s="4725"/>
      <c r="BJ7" s="4725"/>
      <c r="BK7" s="4725"/>
      <c r="BL7" s="4725"/>
      <c r="BM7" s="4725"/>
      <c r="BN7" s="4725"/>
      <c r="BO7" s="4725"/>
      <c r="BP7" s="4725"/>
      <c r="BQ7" s="4725"/>
    </row>
    <row r="8" spans="1:69" ht="14.1" customHeight="1">
      <c r="A8" s="38"/>
      <c r="B8" s="189" t="s">
        <v>300</v>
      </c>
      <c r="Z8" s="187"/>
      <c r="AA8" s="46" t="s">
        <v>298</v>
      </c>
      <c r="AB8" s="71" t="s">
        <v>299</v>
      </c>
      <c r="AC8" s="71"/>
      <c r="AD8" s="71"/>
      <c r="AE8" s="71"/>
      <c r="AF8" s="71"/>
      <c r="AG8" s="71"/>
      <c r="AH8" s="71"/>
      <c r="AI8" s="71"/>
      <c r="AJ8" s="71"/>
      <c r="AK8" s="71"/>
      <c r="AL8" s="71"/>
      <c r="AM8" s="143"/>
      <c r="AN8" s="56"/>
      <c r="AO8" s="4725"/>
      <c r="AP8" s="4725"/>
      <c r="AQ8" s="4725"/>
      <c r="AR8" s="4725"/>
      <c r="AS8" s="4725"/>
      <c r="AT8" s="4725"/>
      <c r="AU8" s="4725"/>
      <c r="AV8" s="4725"/>
      <c r="AW8" s="4725"/>
      <c r="AX8" s="4725"/>
      <c r="AY8" s="4725"/>
      <c r="AZ8" s="4725"/>
      <c r="BA8" s="4725"/>
      <c r="BB8" s="4725"/>
      <c r="BC8" s="4725"/>
      <c r="BD8" s="4725"/>
      <c r="BE8" s="4725"/>
      <c r="BF8" s="4725"/>
      <c r="BG8" s="4725"/>
      <c r="BH8" s="4725"/>
      <c r="BI8" s="4725"/>
      <c r="BJ8" s="4725"/>
      <c r="BK8" s="4725"/>
      <c r="BL8" s="4725"/>
      <c r="BM8" s="4725"/>
      <c r="BN8" s="4725"/>
      <c r="BO8" s="4725"/>
      <c r="BP8" s="4725"/>
      <c r="BQ8" s="4725"/>
    </row>
    <row r="9" spans="1:69" ht="14.1" customHeight="1">
      <c r="A9" s="38"/>
      <c r="C9" s="37" t="s">
        <v>301</v>
      </c>
      <c r="Z9" s="187"/>
      <c r="AA9" s="142" t="s">
        <v>1440</v>
      </c>
      <c r="AB9" s="71" t="s">
        <v>1441</v>
      </c>
      <c r="AC9" s="71"/>
      <c r="AD9" s="71"/>
      <c r="AE9" s="71"/>
      <c r="AF9" s="71"/>
      <c r="AG9" s="71"/>
      <c r="AH9" s="71"/>
      <c r="AI9" s="71"/>
      <c r="AJ9" s="71"/>
      <c r="AK9" s="71"/>
      <c r="AL9" s="71"/>
      <c r="AM9" s="143"/>
      <c r="AN9" s="56"/>
      <c r="AO9" s="4725"/>
      <c r="AP9" s="4725"/>
      <c r="AQ9" s="4725"/>
      <c r="AR9" s="4725"/>
      <c r="AS9" s="4725"/>
      <c r="AT9" s="4725"/>
      <c r="AU9" s="4725"/>
      <c r="AV9" s="4725"/>
      <c r="AW9" s="4725"/>
      <c r="AX9" s="4725"/>
      <c r="AY9" s="4725"/>
      <c r="AZ9" s="4725"/>
      <c r="BA9" s="4725"/>
      <c r="BB9" s="4725"/>
      <c r="BC9" s="4725"/>
      <c r="BD9" s="4725"/>
      <c r="BE9" s="4725"/>
      <c r="BF9" s="4725"/>
      <c r="BG9" s="4725"/>
      <c r="BH9" s="4725"/>
      <c r="BI9" s="4725"/>
      <c r="BJ9" s="4725"/>
      <c r="BK9" s="4725"/>
      <c r="BL9" s="4725"/>
      <c r="BM9" s="4725"/>
      <c r="BN9" s="4725"/>
      <c r="BO9" s="4725"/>
      <c r="BP9" s="4725"/>
      <c r="BQ9" s="4725"/>
    </row>
    <row r="10" spans="1:69" ht="14.1" customHeight="1">
      <c r="A10" s="42"/>
      <c r="Z10" s="187"/>
      <c r="AA10" s="46"/>
      <c r="AB10" s="406"/>
      <c r="AC10" s="71"/>
      <c r="AD10" s="71"/>
      <c r="AE10" s="71"/>
      <c r="AF10" s="71"/>
      <c r="AG10" s="71"/>
      <c r="AH10" s="71"/>
      <c r="AI10" s="71"/>
      <c r="AJ10" s="71"/>
      <c r="AK10" s="71"/>
      <c r="AL10" s="71"/>
      <c r="AM10" s="143"/>
      <c r="AN10" s="56"/>
      <c r="AO10" s="4725"/>
      <c r="AP10" s="4725"/>
      <c r="AQ10" s="4725"/>
      <c r="AR10" s="4725"/>
      <c r="AS10" s="4725"/>
      <c r="AT10" s="4725"/>
      <c r="AU10" s="4725"/>
      <c r="AV10" s="4725"/>
      <c r="AW10" s="4725"/>
      <c r="AX10" s="4725"/>
      <c r="AY10" s="4725"/>
      <c r="AZ10" s="4725"/>
      <c r="BA10" s="4725"/>
      <c r="BB10" s="4725"/>
      <c r="BC10" s="4725"/>
      <c r="BD10" s="4725"/>
      <c r="BE10" s="4725"/>
      <c r="BF10" s="4725"/>
      <c r="BG10" s="4725"/>
      <c r="BH10" s="4725"/>
      <c r="BI10" s="4725"/>
      <c r="BJ10" s="4725"/>
      <c r="BK10" s="4725"/>
      <c r="BL10" s="4725"/>
      <c r="BM10" s="4725"/>
      <c r="BN10" s="4725"/>
      <c r="BO10" s="4725"/>
      <c r="BP10" s="4725"/>
      <c r="BQ10" s="4725"/>
    </row>
    <row r="11" spans="1:69" ht="14.1" customHeight="1">
      <c r="A11" s="42"/>
      <c r="B11" s="37" t="s">
        <v>366</v>
      </c>
      <c r="Z11" s="187"/>
      <c r="AA11" s="96" t="s">
        <v>1808</v>
      </c>
      <c r="AB11" s="3329" t="s">
        <v>1984</v>
      </c>
      <c r="AC11" s="3329"/>
      <c r="AD11" s="3329"/>
      <c r="AE11" s="3329"/>
      <c r="AF11" s="3329"/>
      <c r="AG11" s="3329"/>
      <c r="AH11" s="3329"/>
      <c r="AI11" s="3329"/>
      <c r="AJ11" s="3329"/>
      <c r="AK11" s="3329"/>
      <c r="AL11" s="3329"/>
      <c r="AM11" s="3330"/>
      <c r="AO11" s="4725"/>
      <c r="AP11" s="4725"/>
      <c r="AQ11" s="4725"/>
      <c r="AR11" s="4725"/>
      <c r="AS11" s="4725"/>
      <c r="AT11" s="4725"/>
      <c r="AU11" s="4725"/>
      <c r="AV11" s="4725"/>
      <c r="AW11" s="4725"/>
      <c r="AX11" s="4725"/>
      <c r="AY11" s="4725"/>
      <c r="AZ11" s="4725"/>
      <c r="BA11" s="4725"/>
      <c r="BB11" s="4725"/>
      <c r="BC11" s="4725"/>
      <c r="BD11" s="4725"/>
      <c r="BE11" s="4725"/>
      <c r="BF11" s="4725"/>
      <c r="BG11" s="4725"/>
      <c r="BH11" s="4725"/>
      <c r="BI11" s="4725"/>
      <c r="BJ11" s="4725"/>
      <c r="BK11" s="4725"/>
      <c r="BL11" s="4725"/>
      <c r="BM11" s="4725"/>
      <c r="BN11" s="4725"/>
      <c r="BO11" s="4725"/>
      <c r="BP11" s="4725"/>
      <c r="BQ11" s="4725"/>
    </row>
    <row r="12" spans="1:69" ht="14.1" customHeight="1">
      <c r="A12" s="42"/>
      <c r="B12" s="189" t="s">
        <v>1985</v>
      </c>
      <c r="C12" s="189"/>
      <c r="E12" s="189"/>
      <c r="F12" s="189"/>
      <c r="G12" s="189"/>
      <c r="H12" s="189"/>
      <c r="I12" s="189"/>
      <c r="J12" s="189"/>
      <c r="K12" s="189"/>
      <c r="L12" s="189"/>
      <c r="M12" s="189"/>
      <c r="N12" s="189"/>
      <c r="O12" s="189"/>
      <c r="P12" s="189"/>
      <c r="Q12" s="189"/>
      <c r="R12" s="189"/>
      <c r="S12" s="89"/>
      <c r="T12" s="89"/>
      <c r="U12" s="189"/>
      <c r="V12" s="89"/>
      <c r="W12" s="89"/>
      <c r="X12" s="189"/>
      <c r="Z12" s="187"/>
      <c r="AA12" s="46"/>
      <c r="AB12" s="3329"/>
      <c r="AC12" s="3329"/>
      <c r="AD12" s="3329"/>
      <c r="AE12" s="3329"/>
      <c r="AF12" s="3329"/>
      <c r="AG12" s="3329"/>
      <c r="AH12" s="3329"/>
      <c r="AI12" s="3329"/>
      <c r="AJ12" s="3329"/>
      <c r="AK12" s="3329"/>
      <c r="AL12" s="3329"/>
      <c r="AM12" s="3330"/>
      <c r="AO12" s="4725"/>
      <c r="AP12" s="4725"/>
      <c r="AQ12" s="4725"/>
      <c r="AR12" s="4725"/>
      <c r="AS12" s="4725"/>
      <c r="AT12" s="4725"/>
      <c r="AU12" s="4725"/>
      <c r="AV12" s="4725"/>
      <c r="AW12" s="4725"/>
      <c r="AX12" s="4725"/>
      <c r="AY12" s="4725"/>
      <c r="AZ12" s="4725"/>
      <c r="BA12" s="4725"/>
      <c r="BB12" s="4725"/>
      <c r="BC12" s="4725"/>
      <c r="BD12" s="4725"/>
      <c r="BE12" s="4725"/>
      <c r="BF12" s="4725"/>
      <c r="BG12" s="4725"/>
      <c r="BH12" s="4725"/>
      <c r="BI12" s="4725"/>
      <c r="BJ12" s="4725"/>
      <c r="BK12" s="4725"/>
      <c r="BL12" s="4725"/>
      <c r="BM12" s="4725"/>
      <c r="BN12" s="4725"/>
      <c r="BO12" s="4725"/>
      <c r="BP12" s="4725"/>
      <c r="BQ12" s="4725"/>
    </row>
    <row r="13" spans="1:69" ht="14.1" customHeight="1">
      <c r="A13" s="42"/>
      <c r="B13" s="189"/>
      <c r="C13" s="189"/>
      <c r="D13" s="189"/>
      <c r="E13" s="189"/>
      <c r="F13" s="189"/>
      <c r="G13" s="189"/>
      <c r="H13" s="189"/>
      <c r="J13" s="189"/>
      <c r="K13" s="189"/>
      <c r="L13" s="189"/>
      <c r="M13" s="189"/>
      <c r="N13" s="189"/>
      <c r="O13" s="662"/>
      <c r="P13" s="662"/>
      <c r="Q13" s="66"/>
      <c r="R13" s="683"/>
      <c r="S13" s="683"/>
      <c r="T13" s="189"/>
      <c r="U13" s="189"/>
      <c r="V13" s="189"/>
      <c r="Z13" s="187"/>
      <c r="AA13" s="717"/>
      <c r="AB13" s="3329"/>
      <c r="AC13" s="3329"/>
      <c r="AD13" s="3329"/>
      <c r="AE13" s="3329"/>
      <c r="AF13" s="3329"/>
      <c r="AG13" s="3329"/>
      <c r="AH13" s="3329"/>
      <c r="AI13" s="3329"/>
      <c r="AJ13" s="3329"/>
      <c r="AK13" s="3329"/>
      <c r="AL13" s="3329"/>
      <c r="AM13" s="3330"/>
      <c r="AO13" s="4725"/>
      <c r="AP13" s="4725"/>
      <c r="AQ13" s="4725"/>
      <c r="AR13" s="4725"/>
      <c r="AS13" s="4725"/>
      <c r="AT13" s="4725"/>
      <c r="AU13" s="4725"/>
      <c r="AV13" s="4725"/>
      <c r="AW13" s="4725"/>
      <c r="AX13" s="4725"/>
      <c r="AY13" s="4725"/>
      <c r="AZ13" s="4725"/>
      <c r="BA13" s="4725"/>
      <c r="BB13" s="4725"/>
      <c r="BC13" s="4725"/>
      <c r="BD13" s="4725"/>
      <c r="BE13" s="4725"/>
      <c r="BF13" s="4725"/>
      <c r="BG13" s="4725"/>
      <c r="BH13" s="4725"/>
      <c r="BI13" s="4725"/>
      <c r="BJ13" s="4725"/>
      <c r="BK13" s="4725"/>
      <c r="BL13" s="4725"/>
      <c r="BM13" s="4725"/>
      <c r="BN13" s="4725"/>
      <c r="BO13" s="4725"/>
      <c r="BP13" s="4725"/>
      <c r="BQ13" s="4725"/>
    </row>
    <row r="14" spans="1:69" ht="14.1" customHeight="1">
      <c r="A14" s="42"/>
      <c r="B14" s="189" t="s">
        <v>345</v>
      </c>
      <c r="C14" s="189"/>
      <c r="D14" s="189"/>
      <c r="E14" s="189"/>
      <c r="F14" s="189"/>
      <c r="G14" s="189"/>
      <c r="H14" s="189"/>
      <c r="I14" s="189"/>
      <c r="J14" s="189"/>
      <c r="K14" s="189"/>
      <c r="L14" s="189"/>
      <c r="M14" s="189"/>
      <c r="N14" s="189"/>
      <c r="O14" s="189"/>
      <c r="P14" s="189"/>
      <c r="Q14" s="189"/>
      <c r="R14" s="189"/>
      <c r="U14" s="43"/>
      <c r="X14" s="94"/>
      <c r="Z14" s="187"/>
      <c r="AA14" s="72"/>
      <c r="AB14" s="3329"/>
      <c r="AC14" s="3329"/>
      <c r="AD14" s="3329"/>
      <c r="AE14" s="3329"/>
      <c r="AF14" s="3329"/>
      <c r="AG14" s="3329"/>
      <c r="AH14" s="3329"/>
      <c r="AI14" s="3329"/>
      <c r="AJ14" s="3329"/>
      <c r="AK14" s="3329"/>
      <c r="AL14" s="3329"/>
      <c r="AM14" s="3330"/>
      <c r="AO14" s="4725"/>
      <c r="AP14" s="4725"/>
      <c r="AQ14" s="4725"/>
      <c r="AR14" s="4725"/>
      <c r="AS14" s="4725"/>
      <c r="AT14" s="4725"/>
      <c r="AU14" s="4725"/>
      <c r="AV14" s="4725"/>
      <c r="AW14" s="4725"/>
      <c r="AX14" s="4725"/>
      <c r="AY14" s="4725"/>
      <c r="AZ14" s="4725"/>
      <c r="BA14" s="4725"/>
      <c r="BB14" s="4725"/>
      <c r="BC14" s="4725"/>
      <c r="BD14" s="4725"/>
      <c r="BE14" s="4725"/>
      <c r="BF14" s="4725"/>
      <c r="BG14" s="4725"/>
      <c r="BH14" s="4725"/>
      <c r="BI14" s="4725"/>
      <c r="BJ14" s="4725"/>
      <c r="BK14" s="4725"/>
      <c r="BL14" s="4725"/>
      <c r="BM14" s="4725"/>
      <c r="BN14" s="4725"/>
      <c r="BO14" s="4725"/>
      <c r="BP14" s="4725"/>
      <c r="BQ14" s="4725"/>
    </row>
    <row r="15" spans="1:69" ht="14.1" customHeight="1">
      <c r="A15" s="42"/>
      <c r="C15" s="189"/>
      <c r="D15" s="189"/>
      <c r="E15" s="189"/>
      <c r="F15" s="189"/>
      <c r="G15" s="189"/>
      <c r="H15" s="189"/>
      <c r="I15" s="189"/>
      <c r="J15" s="189"/>
      <c r="K15" s="189"/>
      <c r="L15" s="189"/>
      <c r="M15" s="189"/>
      <c r="N15" s="189"/>
      <c r="O15" s="189"/>
      <c r="P15" s="189"/>
      <c r="Q15" s="189"/>
      <c r="R15" s="189"/>
      <c r="U15" s="43"/>
      <c r="X15" s="94"/>
      <c r="Z15" s="187"/>
      <c r="AA15" s="72"/>
      <c r="AB15" s="3329"/>
      <c r="AC15" s="3329"/>
      <c r="AD15" s="3329"/>
      <c r="AE15" s="3329"/>
      <c r="AF15" s="3329"/>
      <c r="AG15" s="3329"/>
      <c r="AH15" s="3329"/>
      <c r="AI15" s="3329"/>
      <c r="AJ15" s="3329"/>
      <c r="AK15" s="3329"/>
      <c r="AL15" s="3329"/>
      <c r="AM15" s="3330"/>
      <c r="AO15" s="4725"/>
      <c r="AP15" s="4725"/>
      <c r="AQ15" s="4725"/>
      <c r="AR15" s="4725"/>
      <c r="AS15" s="4725"/>
      <c r="AT15" s="4725"/>
      <c r="AU15" s="4725"/>
      <c r="AV15" s="4725"/>
      <c r="AW15" s="4725"/>
      <c r="AX15" s="4725"/>
      <c r="AY15" s="4725"/>
      <c r="AZ15" s="4725"/>
      <c r="BA15" s="4725"/>
      <c r="BB15" s="4725"/>
      <c r="BC15" s="4725"/>
      <c r="BD15" s="4725"/>
      <c r="BE15" s="4725"/>
      <c r="BF15" s="4725"/>
      <c r="BG15" s="4725"/>
      <c r="BH15" s="4725"/>
      <c r="BI15" s="4725"/>
      <c r="BJ15" s="4725"/>
      <c r="BK15" s="4725"/>
      <c r="BL15" s="4725"/>
      <c r="BM15" s="4725"/>
      <c r="BN15" s="4725"/>
      <c r="BO15" s="4725"/>
      <c r="BP15" s="4725"/>
      <c r="BQ15" s="4725"/>
    </row>
    <row r="16" spans="1:69" ht="14.1" customHeight="1">
      <c r="A16" s="42"/>
      <c r="B16" s="189"/>
      <c r="C16" s="189"/>
      <c r="D16" s="189"/>
      <c r="E16" s="189"/>
      <c r="F16" s="189"/>
      <c r="G16" s="189"/>
      <c r="H16" s="189"/>
      <c r="I16" s="189"/>
      <c r="J16" s="189"/>
      <c r="K16" s="189"/>
      <c r="L16" s="189"/>
      <c r="M16" s="189"/>
      <c r="N16" s="189"/>
      <c r="O16" s="189"/>
      <c r="P16" s="189"/>
      <c r="Q16" s="189"/>
      <c r="R16" s="189"/>
      <c r="U16" s="43"/>
      <c r="X16" s="94"/>
      <c r="Z16" s="187"/>
      <c r="AA16" s="71"/>
      <c r="AB16" s="3329"/>
      <c r="AC16" s="3329"/>
      <c r="AD16" s="3329"/>
      <c r="AE16" s="3329"/>
      <c r="AF16" s="3329"/>
      <c r="AG16" s="3329"/>
      <c r="AH16" s="3329"/>
      <c r="AI16" s="3329"/>
      <c r="AJ16" s="3329"/>
      <c r="AK16" s="3329"/>
      <c r="AL16" s="3329"/>
      <c r="AM16" s="3330"/>
      <c r="AO16" s="4725"/>
      <c r="AP16" s="4725"/>
      <c r="AQ16" s="4725"/>
      <c r="AR16" s="4725"/>
      <c r="AS16" s="4725"/>
      <c r="AT16" s="4725"/>
      <c r="AU16" s="4725"/>
      <c r="AV16" s="4725"/>
      <c r="AW16" s="4725"/>
      <c r="AX16" s="4725"/>
      <c r="AY16" s="4725"/>
      <c r="AZ16" s="4725"/>
      <c r="BA16" s="4725"/>
      <c r="BB16" s="4725"/>
      <c r="BC16" s="4725"/>
      <c r="BD16" s="4725"/>
      <c r="BE16" s="4725"/>
      <c r="BF16" s="4725"/>
      <c r="BG16" s="4725"/>
      <c r="BH16" s="4725"/>
      <c r="BI16" s="4725"/>
      <c r="BJ16" s="4725"/>
      <c r="BK16" s="4725"/>
      <c r="BL16" s="4725"/>
      <c r="BM16" s="4725"/>
      <c r="BN16" s="4725"/>
      <c r="BO16" s="4725"/>
      <c r="BP16" s="4725"/>
      <c r="BQ16" s="4725"/>
    </row>
    <row r="17" spans="1:78" ht="14.1" customHeight="1">
      <c r="A17" s="42"/>
      <c r="B17" s="37" t="s">
        <v>369</v>
      </c>
      <c r="Z17" s="187"/>
      <c r="AA17" s="37"/>
      <c r="AC17" s="354"/>
      <c r="AD17" s="354"/>
      <c r="AE17" s="354"/>
      <c r="AF17" s="354"/>
      <c r="AG17" s="354"/>
      <c r="AH17" s="354"/>
      <c r="AI17" s="354"/>
      <c r="AJ17" s="354"/>
      <c r="AK17" s="354"/>
      <c r="AL17" s="354"/>
      <c r="AM17" s="630"/>
      <c r="AP17" s="37" t="s">
        <v>360</v>
      </c>
    </row>
    <row r="18" spans="1:78" ht="14.1" customHeight="1">
      <c r="A18" s="42"/>
      <c r="B18" s="189" t="s">
        <v>346</v>
      </c>
      <c r="D18" s="54"/>
      <c r="E18" s="43"/>
      <c r="F18" s="54"/>
      <c r="G18" s="54"/>
      <c r="H18" s="54"/>
      <c r="I18" s="54"/>
      <c r="J18" s="54"/>
      <c r="K18" s="54"/>
      <c r="L18" s="54"/>
      <c r="M18" s="54"/>
      <c r="N18" s="54"/>
      <c r="O18" s="54"/>
      <c r="P18" s="189"/>
      <c r="Q18" s="662"/>
      <c r="R18" s="662"/>
      <c r="S18" s="66"/>
      <c r="T18" s="683"/>
      <c r="U18" s="683"/>
      <c r="V18" s="189"/>
      <c r="W18" s="189"/>
      <c r="X18" s="189"/>
      <c r="Z18" s="187"/>
      <c r="AA18" s="37" t="s">
        <v>1893</v>
      </c>
      <c r="AB18" s="3335" t="s">
        <v>343</v>
      </c>
      <c r="AC18" s="3335"/>
      <c r="AD18" s="3335"/>
      <c r="AE18" s="3335"/>
      <c r="AF18" s="3335"/>
      <c r="AG18" s="3335"/>
      <c r="AH18" s="3335"/>
      <c r="AI18" s="3335"/>
      <c r="AJ18" s="3335"/>
      <c r="AK18" s="3335"/>
      <c r="AL18" s="3335"/>
      <c r="AM18" s="4706"/>
      <c r="AP18" s="4738" t="s">
        <v>358</v>
      </c>
      <c r="AQ18" s="4738"/>
      <c r="AR18" s="4738"/>
      <c r="AS18" s="4738"/>
      <c r="AT18" s="4738"/>
      <c r="AU18" s="4738"/>
      <c r="AV18" s="4738"/>
      <c r="AW18" s="4738"/>
      <c r="AX18" s="4738"/>
      <c r="AY18" s="4738"/>
      <c r="AZ18" s="4738"/>
      <c r="BA18" s="4738"/>
      <c r="BB18" s="4738"/>
      <c r="BC18" s="4738"/>
      <c r="BD18" s="4738"/>
      <c r="BE18" s="4738"/>
      <c r="BF18" s="4738"/>
      <c r="BG18" s="4738"/>
      <c r="BH18" s="4738"/>
      <c r="BI18" s="4738"/>
      <c r="BJ18" s="4738"/>
      <c r="BK18" s="4738"/>
      <c r="BL18" s="4738"/>
      <c r="BM18" s="4738"/>
      <c r="BN18" s="4738"/>
      <c r="BO18" s="4738"/>
      <c r="BP18" s="4738"/>
      <c r="BQ18" s="4738"/>
      <c r="BR18" s="4738"/>
      <c r="BS18" s="4738"/>
      <c r="BT18" s="4738"/>
      <c r="BU18" s="4738"/>
      <c r="BV18" s="4738"/>
      <c r="BW18" s="4738"/>
      <c r="BX18" s="4738"/>
      <c r="BY18" s="4738"/>
      <c r="BZ18" s="4738"/>
    </row>
    <row r="19" spans="1:78" ht="14.1" customHeight="1">
      <c r="A19" s="42"/>
      <c r="B19" s="189"/>
      <c r="C19" s="43"/>
      <c r="D19" s="54"/>
      <c r="E19" s="54"/>
      <c r="F19" s="54"/>
      <c r="G19" s="54"/>
      <c r="H19" s="54"/>
      <c r="I19" s="54"/>
      <c r="J19" s="189"/>
      <c r="K19" s="189"/>
      <c r="L19" s="189"/>
      <c r="M19" s="189"/>
      <c r="N19" s="189"/>
      <c r="O19" s="662"/>
      <c r="P19" s="662"/>
      <c r="Q19" s="66"/>
      <c r="R19" s="683"/>
      <c r="S19" s="683"/>
      <c r="T19" s="189"/>
      <c r="U19" s="189"/>
      <c r="V19" s="189"/>
      <c r="Z19" s="187"/>
      <c r="AA19" s="994"/>
      <c r="AB19" s="3335"/>
      <c r="AC19" s="3335"/>
      <c r="AD19" s="3335"/>
      <c r="AE19" s="3335"/>
      <c r="AF19" s="3335"/>
      <c r="AG19" s="3335"/>
      <c r="AH19" s="3335"/>
      <c r="AI19" s="3335"/>
      <c r="AJ19" s="3335"/>
      <c r="AK19" s="3335"/>
      <c r="AL19" s="3335"/>
      <c r="AM19" s="4706"/>
      <c r="AP19" s="5196"/>
      <c r="AQ19" s="5196"/>
      <c r="AR19" s="5196"/>
      <c r="AS19" s="5196"/>
      <c r="AT19" s="5196"/>
      <c r="AU19" s="5196"/>
      <c r="AV19" s="5196"/>
      <c r="AW19" s="5196"/>
      <c r="AX19" s="5196"/>
      <c r="AY19" s="5196"/>
      <c r="AZ19" s="5196"/>
      <c r="BA19" s="5196"/>
      <c r="BB19" s="5196"/>
      <c r="BC19" s="5196"/>
      <c r="BD19" s="5196"/>
      <c r="BE19" s="5196"/>
      <c r="BF19" s="5196"/>
      <c r="BG19" s="5196"/>
      <c r="BH19" s="5196"/>
      <c r="BI19" s="5196"/>
      <c r="BJ19" s="5196"/>
      <c r="BK19" s="5196"/>
      <c r="BL19" s="5196"/>
      <c r="BM19" s="5196"/>
      <c r="BN19" s="5196"/>
      <c r="BO19" s="5196"/>
      <c r="BP19" s="5196"/>
      <c r="BQ19" s="5196"/>
      <c r="BR19" s="5196"/>
      <c r="BS19" s="5196"/>
      <c r="BT19" s="5196"/>
      <c r="BU19" s="5196"/>
      <c r="BV19" s="5196"/>
      <c r="BW19" s="5196"/>
      <c r="BX19" s="5196"/>
      <c r="BY19" s="5196"/>
      <c r="BZ19" s="5196"/>
    </row>
    <row r="20" spans="1:78" ht="14.1" customHeight="1">
      <c r="A20" s="42"/>
      <c r="B20" s="189"/>
      <c r="C20" s="43"/>
      <c r="D20" s="54"/>
      <c r="E20" s="54"/>
      <c r="F20" s="54"/>
      <c r="G20" s="54"/>
      <c r="H20" s="54"/>
      <c r="I20" s="54"/>
      <c r="J20" s="189"/>
      <c r="K20" s="189"/>
      <c r="L20" s="189"/>
      <c r="M20" s="189"/>
      <c r="N20" s="189"/>
      <c r="O20" s="662"/>
      <c r="P20" s="662"/>
      <c r="Q20" s="66"/>
      <c r="R20" s="683"/>
      <c r="S20" s="683"/>
      <c r="T20" s="189"/>
      <c r="U20" s="189"/>
      <c r="V20" s="189"/>
      <c r="Z20" s="187"/>
      <c r="AA20" s="994"/>
      <c r="AB20" s="3335"/>
      <c r="AC20" s="3335"/>
      <c r="AD20" s="3335"/>
      <c r="AE20" s="3335"/>
      <c r="AF20" s="3335"/>
      <c r="AG20" s="3335"/>
      <c r="AH20" s="3335"/>
      <c r="AI20" s="3335"/>
      <c r="AJ20" s="3335"/>
      <c r="AK20" s="3335"/>
      <c r="AL20" s="3335"/>
      <c r="AM20" s="4706"/>
      <c r="AP20" s="3705" t="s">
        <v>348</v>
      </c>
      <c r="AQ20" s="3706"/>
      <c r="AR20" s="3706"/>
      <c r="AS20" s="3706"/>
      <c r="AT20" s="3706"/>
      <c r="AU20" s="3619"/>
      <c r="AV20" s="5185" t="s">
        <v>357</v>
      </c>
      <c r="AW20" s="5186"/>
      <c r="AX20" s="5186"/>
      <c r="AY20" s="5186"/>
      <c r="AZ20" s="5186"/>
      <c r="BA20" s="5186"/>
      <c r="BB20" s="5186"/>
      <c r="BC20" s="5186"/>
      <c r="BD20" s="5186"/>
      <c r="BE20" s="5186"/>
      <c r="BF20" s="5186"/>
      <c r="BG20" s="5186"/>
      <c r="BH20" s="5186"/>
      <c r="BI20" s="5186"/>
      <c r="BJ20" s="5186"/>
      <c r="BK20" s="5186"/>
      <c r="BL20" s="5186"/>
      <c r="BM20" s="5186"/>
      <c r="BN20" s="5186"/>
      <c r="BO20" s="5186"/>
      <c r="BP20" s="5186"/>
      <c r="BQ20" s="5186"/>
      <c r="BR20" s="5186"/>
      <c r="BS20" s="5186"/>
      <c r="BT20" s="5186"/>
      <c r="BU20" s="5186"/>
      <c r="BV20" s="5186"/>
      <c r="BW20" s="5186"/>
      <c r="BX20" s="5186"/>
      <c r="BY20" s="5186"/>
      <c r="BZ20" s="5187"/>
    </row>
    <row r="21" spans="1:78" ht="14.1" customHeight="1">
      <c r="A21" s="42"/>
      <c r="B21" s="3318" t="s">
        <v>347</v>
      </c>
      <c r="C21" s="3318"/>
      <c r="D21" s="3318"/>
      <c r="E21" s="3318"/>
      <c r="F21" s="3318"/>
      <c r="G21" s="3318"/>
      <c r="H21" s="3318"/>
      <c r="I21" s="3318"/>
      <c r="J21" s="3318"/>
      <c r="K21" s="3318"/>
      <c r="L21" s="3318"/>
      <c r="M21" s="3318"/>
      <c r="N21" s="3318"/>
      <c r="O21" s="3318"/>
      <c r="P21" s="3318"/>
      <c r="Q21" s="3318"/>
      <c r="R21" s="3318"/>
      <c r="S21" s="3318"/>
      <c r="T21" s="3318"/>
      <c r="U21" s="3318"/>
      <c r="V21" s="3318"/>
      <c r="W21" s="3318"/>
      <c r="X21" s="3318"/>
      <c r="Y21" s="3318"/>
      <c r="Z21" s="3319"/>
      <c r="AA21" s="994"/>
      <c r="AB21" s="71"/>
      <c r="AC21" s="71"/>
      <c r="AD21" s="71"/>
      <c r="AE21" s="71"/>
      <c r="AF21" s="71"/>
      <c r="AG21" s="71"/>
      <c r="AH21" s="71"/>
      <c r="AI21" s="71"/>
      <c r="AJ21" s="71"/>
      <c r="AK21" s="71"/>
      <c r="AL21" s="71"/>
      <c r="AM21" s="143"/>
      <c r="AP21" s="5194"/>
      <c r="AQ21" s="5195"/>
      <c r="AR21" s="5195"/>
      <c r="AS21" s="5195"/>
      <c r="AT21" s="5195"/>
      <c r="AU21" s="3621"/>
      <c r="AV21" s="5188"/>
      <c r="AW21" s="5189"/>
      <c r="AX21" s="5189"/>
      <c r="AY21" s="5189"/>
      <c r="AZ21" s="5189"/>
      <c r="BA21" s="5189"/>
      <c r="BB21" s="5189"/>
      <c r="BC21" s="5189"/>
      <c r="BD21" s="5189"/>
      <c r="BE21" s="5189"/>
      <c r="BF21" s="5189"/>
      <c r="BG21" s="5189"/>
      <c r="BH21" s="5189"/>
      <c r="BI21" s="5189"/>
      <c r="BJ21" s="5189"/>
      <c r="BK21" s="5189"/>
      <c r="BL21" s="5189"/>
      <c r="BM21" s="5189"/>
      <c r="BN21" s="5189"/>
      <c r="BO21" s="5189"/>
      <c r="BP21" s="5189"/>
      <c r="BQ21" s="5189"/>
      <c r="BR21" s="5189"/>
      <c r="BS21" s="5189"/>
      <c r="BT21" s="5189"/>
      <c r="BU21" s="5189"/>
      <c r="BV21" s="5189"/>
      <c r="BW21" s="5189"/>
      <c r="BX21" s="5189"/>
      <c r="BY21" s="5189"/>
      <c r="BZ21" s="5190"/>
    </row>
    <row r="22" spans="1:78" ht="14.1" customHeight="1">
      <c r="A22" s="42"/>
      <c r="B22" s="189"/>
      <c r="C22" s="43"/>
      <c r="D22" s="54"/>
      <c r="E22" s="54"/>
      <c r="F22" s="54"/>
      <c r="G22" s="54"/>
      <c r="H22" s="54"/>
      <c r="I22" s="54"/>
      <c r="J22" s="189"/>
      <c r="K22" s="189"/>
      <c r="L22" s="189"/>
      <c r="M22" s="189"/>
      <c r="N22" s="189"/>
      <c r="O22" s="662"/>
      <c r="P22" s="662"/>
      <c r="Q22" s="66"/>
      <c r="R22" s="683"/>
      <c r="S22" s="683"/>
      <c r="T22" s="189"/>
      <c r="U22" s="189"/>
      <c r="V22" s="189"/>
      <c r="Z22" s="187"/>
      <c r="AA22" s="994"/>
      <c r="AB22" s="71"/>
      <c r="AC22" s="71"/>
      <c r="AD22" s="71"/>
      <c r="AE22" s="71"/>
      <c r="AF22" s="71"/>
      <c r="AG22" s="71"/>
      <c r="AH22" s="71"/>
      <c r="AI22" s="71"/>
      <c r="AJ22" s="71"/>
      <c r="AK22" s="71"/>
      <c r="AL22" s="71"/>
      <c r="AM22" s="143"/>
      <c r="AP22" s="5181"/>
      <c r="AQ22" s="5182"/>
      <c r="AR22" s="5182"/>
      <c r="AS22" s="5182"/>
      <c r="AT22" s="5182"/>
      <c r="AU22" s="5183"/>
      <c r="AV22" s="5191"/>
      <c r="AW22" s="5192"/>
      <c r="AX22" s="5192"/>
      <c r="AY22" s="5192"/>
      <c r="AZ22" s="5192"/>
      <c r="BA22" s="5192"/>
      <c r="BB22" s="5192"/>
      <c r="BC22" s="5192"/>
      <c r="BD22" s="5192"/>
      <c r="BE22" s="5192"/>
      <c r="BF22" s="5192"/>
      <c r="BG22" s="5192"/>
      <c r="BH22" s="5192"/>
      <c r="BI22" s="5192"/>
      <c r="BJ22" s="5192"/>
      <c r="BK22" s="5192"/>
      <c r="BL22" s="5192"/>
      <c r="BM22" s="5192"/>
      <c r="BN22" s="5192"/>
      <c r="BO22" s="5192"/>
      <c r="BP22" s="5192"/>
      <c r="BQ22" s="5192"/>
      <c r="BR22" s="5192"/>
      <c r="BS22" s="5192"/>
      <c r="BT22" s="5192"/>
      <c r="BU22" s="5192"/>
      <c r="BV22" s="5192"/>
      <c r="BW22" s="5192"/>
      <c r="BX22" s="5192"/>
      <c r="BY22" s="5192"/>
      <c r="BZ22" s="5193"/>
    </row>
    <row r="23" spans="1:78" ht="14.1" customHeight="1">
      <c r="A23" s="42"/>
      <c r="B23" s="189"/>
      <c r="C23" s="54"/>
      <c r="D23" s="54"/>
      <c r="E23" s="54"/>
      <c r="F23" s="43"/>
      <c r="G23" s="54"/>
      <c r="H23" s="54"/>
      <c r="I23" s="54"/>
      <c r="J23" s="54"/>
      <c r="K23" s="54"/>
      <c r="L23" s="54"/>
      <c r="M23" s="43"/>
      <c r="N23" s="54"/>
      <c r="O23" s="54"/>
      <c r="P23" s="54"/>
      <c r="Q23" s="54"/>
      <c r="R23" s="189"/>
      <c r="S23" s="89"/>
      <c r="T23" s="89"/>
      <c r="U23" s="189"/>
      <c r="V23" s="89"/>
      <c r="W23" s="89"/>
      <c r="X23" s="189"/>
      <c r="Z23" s="187"/>
      <c r="AA23" s="994" t="s">
        <v>15</v>
      </c>
      <c r="AB23" s="3335" t="s">
        <v>342</v>
      </c>
      <c r="AC23" s="3335"/>
      <c r="AD23" s="3335"/>
      <c r="AE23" s="3335"/>
      <c r="AF23" s="3335"/>
      <c r="AG23" s="3335"/>
      <c r="AH23" s="3335"/>
      <c r="AI23" s="3335"/>
      <c r="AJ23" s="3335"/>
      <c r="AK23" s="3335"/>
      <c r="AL23" s="3335"/>
      <c r="AM23" s="4706"/>
      <c r="AP23" s="3705" t="s">
        <v>349</v>
      </c>
      <c r="AQ23" s="3706"/>
      <c r="AR23" s="3706"/>
      <c r="AS23" s="3706"/>
      <c r="AT23" s="3706"/>
      <c r="AU23" s="3619"/>
      <c r="AV23" s="5185" t="s">
        <v>1736</v>
      </c>
      <c r="AW23" s="5186"/>
      <c r="AX23" s="5186"/>
      <c r="AY23" s="5186"/>
      <c r="AZ23" s="5186"/>
      <c r="BA23" s="5186"/>
      <c r="BB23" s="5186"/>
      <c r="BC23" s="5186"/>
      <c r="BD23" s="5186"/>
      <c r="BE23" s="5186"/>
      <c r="BF23" s="5186"/>
      <c r="BG23" s="5186"/>
      <c r="BH23" s="5186"/>
      <c r="BI23" s="5186"/>
      <c r="BJ23" s="5186"/>
      <c r="BK23" s="5186"/>
      <c r="BL23" s="5186"/>
      <c r="BM23" s="5186"/>
      <c r="BN23" s="5186"/>
      <c r="BO23" s="5186"/>
      <c r="BP23" s="5186"/>
      <c r="BQ23" s="5186"/>
      <c r="BR23" s="5186"/>
      <c r="BS23" s="5186"/>
      <c r="BT23" s="5186"/>
      <c r="BU23" s="5186"/>
      <c r="BV23" s="5186"/>
      <c r="BW23" s="5186"/>
      <c r="BX23" s="5186"/>
      <c r="BY23" s="5186"/>
      <c r="BZ23" s="5187"/>
    </row>
    <row r="24" spans="1:78" ht="14.1" customHeight="1">
      <c r="A24" s="42"/>
      <c r="B24" s="43" t="s">
        <v>1894</v>
      </c>
      <c r="C24" s="43"/>
      <c r="D24" s="54"/>
      <c r="E24" s="43"/>
      <c r="F24" s="54"/>
      <c r="G24" s="54"/>
      <c r="H24" s="54"/>
      <c r="I24" s="54"/>
      <c r="J24" s="54"/>
      <c r="K24" s="54"/>
      <c r="L24" s="54"/>
      <c r="M24" s="43"/>
      <c r="N24" s="54"/>
      <c r="O24" s="54"/>
      <c r="P24" s="189"/>
      <c r="Q24" s="662"/>
      <c r="R24" s="662"/>
      <c r="S24" s="66"/>
      <c r="T24" s="683"/>
      <c r="U24" s="683"/>
      <c r="V24" s="189"/>
      <c r="W24" s="189"/>
      <c r="X24" s="189"/>
      <c r="Z24" s="187"/>
      <c r="AA24" s="653"/>
      <c r="AB24" s="3335"/>
      <c r="AC24" s="3335"/>
      <c r="AD24" s="3335"/>
      <c r="AE24" s="3335"/>
      <c r="AF24" s="3335"/>
      <c r="AG24" s="3335"/>
      <c r="AH24" s="3335"/>
      <c r="AI24" s="3335"/>
      <c r="AJ24" s="3335"/>
      <c r="AK24" s="3335"/>
      <c r="AL24" s="3335"/>
      <c r="AM24" s="4706"/>
      <c r="AP24" s="5181"/>
      <c r="AQ24" s="5182"/>
      <c r="AR24" s="5182"/>
      <c r="AS24" s="5182"/>
      <c r="AT24" s="5182"/>
      <c r="AU24" s="5183"/>
      <c r="AV24" s="5191"/>
      <c r="AW24" s="5192"/>
      <c r="AX24" s="5192"/>
      <c r="AY24" s="5192"/>
      <c r="AZ24" s="5192"/>
      <c r="BA24" s="5192"/>
      <c r="BB24" s="5192"/>
      <c r="BC24" s="5192"/>
      <c r="BD24" s="5192"/>
      <c r="BE24" s="5192"/>
      <c r="BF24" s="5192"/>
      <c r="BG24" s="5192"/>
      <c r="BH24" s="5192"/>
      <c r="BI24" s="5192"/>
      <c r="BJ24" s="5192"/>
      <c r="BK24" s="5192"/>
      <c r="BL24" s="5192"/>
      <c r="BM24" s="5192"/>
      <c r="BN24" s="5192"/>
      <c r="BO24" s="5192"/>
      <c r="BP24" s="5192"/>
      <c r="BQ24" s="5192"/>
      <c r="BR24" s="5192"/>
      <c r="BS24" s="5192"/>
      <c r="BT24" s="5192"/>
      <c r="BU24" s="5192"/>
      <c r="BV24" s="5192"/>
      <c r="BW24" s="5192"/>
      <c r="BX24" s="5192"/>
      <c r="BY24" s="5192"/>
      <c r="BZ24" s="5193"/>
    </row>
    <row r="25" spans="1:78" ht="14.1" customHeight="1">
      <c r="A25" s="42"/>
      <c r="B25" s="43" t="s">
        <v>344</v>
      </c>
      <c r="C25" s="43"/>
      <c r="D25" s="43"/>
      <c r="F25" s="43"/>
      <c r="G25" s="43"/>
      <c r="H25" s="43"/>
      <c r="I25" s="43"/>
      <c r="J25" s="43"/>
      <c r="K25" s="43"/>
      <c r="L25" s="43"/>
      <c r="M25" s="43"/>
      <c r="N25" s="43"/>
      <c r="O25" s="43"/>
      <c r="P25" s="43"/>
      <c r="Q25" s="43"/>
      <c r="R25" s="54"/>
      <c r="U25" s="43"/>
      <c r="X25" s="189"/>
      <c r="Z25" s="187"/>
      <c r="AA25" s="124"/>
      <c r="AB25" s="354"/>
      <c r="AC25" s="354"/>
      <c r="AD25" s="354"/>
      <c r="AE25" s="354"/>
      <c r="AF25" s="354"/>
      <c r="AG25" s="354"/>
      <c r="AH25" s="354"/>
      <c r="AI25" s="354"/>
      <c r="AJ25" s="354"/>
      <c r="AK25" s="354"/>
      <c r="AL25" s="354"/>
      <c r="AM25" s="630"/>
      <c r="AP25" s="3705" t="s">
        <v>352</v>
      </c>
      <c r="AQ25" s="3706"/>
      <c r="AR25" s="3706"/>
      <c r="AS25" s="3706"/>
      <c r="AT25" s="3706"/>
      <c r="AU25" s="3619"/>
      <c r="AV25" s="5185" t="s">
        <v>2091</v>
      </c>
      <c r="AW25" s="5186"/>
      <c r="AX25" s="5186"/>
      <c r="AY25" s="5186"/>
      <c r="AZ25" s="5186"/>
      <c r="BA25" s="5186"/>
      <c r="BB25" s="5186"/>
      <c r="BC25" s="5186"/>
      <c r="BD25" s="5186"/>
      <c r="BE25" s="5186"/>
      <c r="BF25" s="5186"/>
      <c r="BG25" s="5186"/>
      <c r="BH25" s="5186"/>
      <c r="BI25" s="5186"/>
      <c r="BJ25" s="5186"/>
      <c r="BK25" s="5186"/>
      <c r="BL25" s="5186"/>
      <c r="BM25" s="5186"/>
      <c r="BN25" s="5186"/>
      <c r="BO25" s="5186"/>
      <c r="BP25" s="5186"/>
      <c r="BQ25" s="5186"/>
      <c r="BR25" s="5186"/>
      <c r="BS25" s="5186"/>
      <c r="BT25" s="5186"/>
      <c r="BU25" s="5186"/>
      <c r="BV25" s="5186"/>
      <c r="BW25" s="5186"/>
      <c r="BX25" s="5186"/>
      <c r="BY25" s="5186"/>
      <c r="BZ25" s="5187"/>
    </row>
    <row r="26" spans="1:78" ht="14.1" customHeight="1">
      <c r="A26" s="42"/>
      <c r="C26" s="37" t="s">
        <v>549</v>
      </c>
      <c r="D26" s="43"/>
      <c r="E26" s="189"/>
      <c r="F26" s="43"/>
      <c r="G26" s="43"/>
      <c r="H26" s="43"/>
      <c r="I26" s="43"/>
      <c r="J26" s="43"/>
      <c r="M26" s="405"/>
      <c r="O26" s="43"/>
      <c r="P26" s="189"/>
      <c r="Q26" s="662"/>
      <c r="R26" s="662"/>
      <c r="S26" s="66"/>
      <c r="T26" s="683"/>
      <c r="U26" s="683"/>
      <c r="V26" s="189"/>
      <c r="W26" s="189"/>
      <c r="X26" s="189"/>
      <c r="Z26" s="187"/>
      <c r="AA26" s="88" t="s">
        <v>209</v>
      </c>
      <c r="AB26" s="3282" t="s">
        <v>341</v>
      </c>
      <c r="AC26" s="3282"/>
      <c r="AD26" s="3282"/>
      <c r="AE26" s="3282"/>
      <c r="AF26" s="3282"/>
      <c r="AG26" s="3282"/>
      <c r="AH26" s="3282"/>
      <c r="AI26" s="3282"/>
      <c r="AJ26" s="3282"/>
      <c r="AK26" s="3282"/>
      <c r="AL26" s="3282"/>
      <c r="AM26" s="3283"/>
      <c r="AP26" s="5181"/>
      <c r="AQ26" s="5182"/>
      <c r="AR26" s="5182"/>
      <c r="AS26" s="5182"/>
      <c r="AT26" s="5182"/>
      <c r="AU26" s="5183"/>
      <c r="AV26" s="5191"/>
      <c r="AW26" s="5192"/>
      <c r="AX26" s="5192"/>
      <c r="AY26" s="5192"/>
      <c r="AZ26" s="5192"/>
      <c r="BA26" s="5192"/>
      <c r="BB26" s="5192"/>
      <c r="BC26" s="5192"/>
      <c r="BD26" s="5192"/>
      <c r="BE26" s="5192"/>
      <c r="BF26" s="5192"/>
      <c r="BG26" s="5192"/>
      <c r="BH26" s="5192"/>
      <c r="BI26" s="5192"/>
      <c r="BJ26" s="5192"/>
      <c r="BK26" s="5192"/>
      <c r="BL26" s="5192"/>
      <c r="BM26" s="5192"/>
      <c r="BN26" s="5192"/>
      <c r="BO26" s="5192"/>
      <c r="BP26" s="5192"/>
      <c r="BQ26" s="5192"/>
      <c r="BR26" s="5192"/>
      <c r="BS26" s="5192"/>
      <c r="BT26" s="5192"/>
      <c r="BU26" s="5192"/>
      <c r="BV26" s="5192"/>
      <c r="BW26" s="5192"/>
      <c r="BX26" s="5192"/>
      <c r="BY26" s="5192"/>
      <c r="BZ26" s="5193"/>
    </row>
    <row r="27" spans="1:78" ht="14.1" customHeight="1">
      <c r="A27" s="42"/>
      <c r="C27" s="43" t="s">
        <v>368</v>
      </c>
      <c r="D27" s="43"/>
      <c r="F27" s="43"/>
      <c r="G27" s="43"/>
      <c r="H27" s="89"/>
      <c r="I27" s="2767"/>
      <c r="J27" s="2767"/>
      <c r="K27" s="1921" t="s">
        <v>2637</v>
      </c>
      <c r="R27" s="43"/>
      <c r="S27" s="189"/>
      <c r="T27" s="189"/>
      <c r="U27" s="189"/>
      <c r="V27" s="189"/>
      <c r="X27" s="189"/>
      <c r="Z27" s="187"/>
      <c r="AA27" s="124"/>
      <c r="AB27" s="3282"/>
      <c r="AC27" s="3282"/>
      <c r="AD27" s="3282"/>
      <c r="AE27" s="3282"/>
      <c r="AF27" s="3282"/>
      <c r="AG27" s="3282"/>
      <c r="AH27" s="3282"/>
      <c r="AI27" s="3282"/>
      <c r="AJ27" s="3282"/>
      <c r="AK27" s="3282"/>
      <c r="AL27" s="3282"/>
      <c r="AM27" s="3283"/>
      <c r="AP27" s="3705" t="s">
        <v>350</v>
      </c>
      <c r="AQ27" s="3706"/>
      <c r="AR27" s="3706"/>
      <c r="AS27" s="3706"/>
      <c r="AT27" s="3706"/>
      <c r="AU27" s="3619"/>
      <c r="AV27" s="5185" t="s">
        <v>2092</v>
      </c>
      <c r="AW27" s="5186"/>
      <c r="AX27" s="5186"/>
      <c r="AY27" s="5186"/>
      <c r="AZ27" s="5186"/>
      <c r="BA27" s="5186"/>
      <c r="BB27" s="5186"/>
      <c r="BC27" s="5186"/>
      <c r="BD27" s="5186"/>
      <c r="BE27" s="5186"/>
      <c r="BF27" s="5186"/>
      <c r="BG27" s="5186"/>
      <c r="BH27" s="5186"/>
      <c r="BI27" s="5186"/>
      <c r="BJ27" s="5186"/>
      <c r="BK27" s="5186"/>
      <c r="BL27" s="5186"/>
      <c r="BM27" s="5186"/>
      <c r="BN27" s="5186"/>
      <c r="BO27" s="5186"/>
      <c r="BP27" s="5186"/>
      <c r="BQ27" s="5186"/>
      <c r="BR27" s="5186"/>
      <c r="BS27" s="5186"/>
      <c r="BT27" s="5186"/>
      <c r="BU27" s="5186"/>
      <c r="BV27" s="5186"/>
      <c r="BW27" s="5186"/>
      <c r="BX27" s="5186"/>
      <c r="BY27" s="5186"/>
      <c r="BZ27" s="5187"/>
    </row>
    <row r="28" spans="1:78" ht="14.1" customHeight="1">
      <c r="A28" s="42"/>
      <c r="C28" s="189" t="s">
        <v>340</v>
      </c>
      <c r="D28" s="43"/>
      <c r="E28" s="43"/>
      <c r="F28" s="43"/>
      <c r="G28" s="43"/>
      <c r="H28" s="43"/>
      <c r="I28" s="43"/>
      <c r="J28" s="43"/>
      <c r="K28" s="43"/>
      <c r="L28" s="43"/>
      <c r="M28" s="725"/>
      <c r="N28" s="725"/>
      <c r="O28" s="725"/>
      <c r="P28" s="725"/>
      <c r="Q28" s="725"/>
      <c r="R28" s="725"/>
      <c r="S28" s="725"/>
      <c r="T28" s="725"/>
      <c r="U28" s="725"/>
      <c r="V28" s="725"/>
      <c r="W28" s="725"/>
      <c r="X28" s="725"/>
      <c r="Y28" s="725"/>
      <c r="Z28" s="674"/>
      <c r="AA28" s="88" t="s">
        <v>209</v>
      </c>
      <c r="AB28" s="4738" t="s">
        <v>1483</v>
      </c>
      <c r="AC28" s="4738"/>
      <c r="AD28" s="4738"/>
      <c r="AE28" s="4738"/>
      <c r="AF28" s="4738"/>
      <c r="AG28" s="4738"/>
      <c r="AH28" s="4738"/>
      <c r="AI28" s="4738"/>
      <c r="AJ28" s="4738"/>
      <c r="AK28" s="4738"/>
      <c r="AL28" s="4738"/>
      <c r="AM28" s="4959"/>
      <c r="AP28" s="5181"/>
      <c r="AQ28" s="5182"/>
      <c r="AR28" s="5182"/>
      <c r="AS28" s="5182"/>
      <c r="AT28" s="5182"/>
      <c r="AU28" s="5183"/>
      <c r="AV28" s="5191"/>
      <c r="AW28" s="5192"/>
      <c r="AX28" s="5192"/>
      <c r="AY28" s="5192"/>
      <c r="AZ28" s="5192"/>
      <c r="BA28" s="5192"/>
      <c r="BB28" s="5192"/>
      <c r="BC28" s="5192"/>
      <c r="BD28" s="5192"/>
      <c r="BE28" s="5192"/>
      <c r="BF28" s="5192"/>
      <c r="BG28" s="5192"/>
      <c r="BH28" s="5192"/>
      <c r="BI28" s="5192"/>
      <c r="BJ28" s="5192"/>
      <c r="BK28" s="5192"/>
      <c r="BL28" s="5192"/>
      <c r="BM28" s="5192"/>
      <c r="BN28" s="5192"/>
      <c r="BO28" s="5192"/>
      <c r="BP28" s="5192"/>
      <c r="BQ28" s="5192"/>
      <c r="BR28" s="5192"/>
      <c r="BS28" s="5192"/>
      <c r="BT28" s="5192"/>
      <c r="BU28" s="5192"/>
      <c r="BV28" s="5192"/>
      <c r="BW28" s="5192"/>
      <c r="BX28" s="5192"/>
      <c r="BY28" s="5192"/>
      <c r="BZ28" s="5193"/>
    </row>
    <row r="29" spans="1:78" ht="14.1" customHeight="1">
      <c r="A29" s="42"/>
      <c r="B29" s="189"/>
      <c r="C29" s="43"/>
      <c r="D29" s="43"/>
      <c r="E29" s="43"/>
      <c r="F29" s="43"/>
      <c r="G29" s="668"/>
      <c r="H29" s="5184"/>
      <c r="I29" s="5184"/>
      <c r="J29" s="5184"/>
      <c r="K29" s="5184"/>
      <c r="L29" s="5184"/>
      <c r="M29" s="5184"/>
      <c r="N29" s="5184"/>
      <c r="O29" s="5184"/>
      <c r="P29" s="5184"/>
      <c r="Q29" s="5184"/>
      <c r="R29" s="5184"/>
      <c r="S29" s="5184"/>
      <c r="T29" s="5184"/>
      <c r="U29" s="674" t="s">
        <v>18</v>
      </c>
      <c r="V29" s="196" t="s">
        <v>1500</v>
      </c>
      <c r="AA29" s="124"/>
      <c r="AB29" s="4738"/>
      <c r="AC29" s="4738"/>
      <c r="AD29" s="4738"/>
      <c r="AE29" s="4738"/>
      <c r="AF29" s="4738"/>
      <c r="AG29" s="4738"/>
      <c r="AH29" s="4738"/>
      <c r="AI29" s="4738"/>
      <c r="AJ29" s="4738"/>
      <c r="AK29" s="4738"/>
      <c r="AL29" s="4738"/>
      <c r="AM29" s="4959"/>
      <c r="AP29" s="3705" t="s">
        <v>359</v>
      </c>
      <c r="AQ29" s="3706"/>
      <c r="AR29" s="3706"/>
      <c r="AS29" s="3706"/>
      <c r="AT29" s="3706"/>
      <c r="AU29" s="3619"/>
      <c r="AV29" s="5185" t="s">
        <v>2093</v>
      </c>
      <c r="AW29" s="5186"/>
      <c r="AX29" s="5186"/>
      <c r="AY29" s="5186"/>
      <c r="AZ29" s="5186"/>
      <c r="BA29" s="5186"/>
      <c r="BB29" s="5186"/>
      <c r="BC29" s="5186"/>
      <c r="BD29" s="5186"/>
      <c r="BE29" s="5186"/>
      <c r="BF29" s="5186"/>
      <c r="BG29" s="5186"/>
      <c r="BH29" s="5186"/>
      <c r="BI29" s="5186"/>
      <c r="BJ29" s="5186"/>
      <c r="BK29" s="5186"/>
      <c r="BL29" s="5186"/>
      <c r="BM29" s="5186"/>
      <c r="BN29" s="5186"/>
      <c r="BO29" s="5186"/>
      <c r="BP29" s="5186"/>
      <c r="BQ29" s="5186"/>
      <c r="BR29" s="5186"/>
      <c r="BS29" s="5186"/>
      <c r="BT29" s="5186"/>
      <c r="BU29" s="5186"/>
      <c r="BV29" s="5186"/>
      <c r="BW29" s="5186"/>
      <c r="BX29" s="5186"/>
      <c r="BY29" s="5186"/>
      <c r="BZ29" s="5187"/>
    </row>
    <row r="30" spans="1:78" ht="14.1" customHeight="1">
      <c r="A30" s="42"/>
      <c r="B30" s="189"/>
      <c r="C30" s="43"/>
      <c r="D30" s="43"/>
      <c r="E30" s="189"/>
      <c r="F30" s="189"/>
      <c r="G30" s="189"/>
      <c r="H30" s="189"/>
      <c r="I30" s="189"/>
      <c r="J30" s="43"/>
      <c r="K30" s="43"/>
      <c r="N30" s="43"/>
      <c r="R30" s="189"/>
      <c r="U30" s="89"/>
      <c r="V30" s="89"/>
      <c r="W30" s="89"/>
      <c r="X30" s="189"/>
      <c r="Z30" s="187"/>
      <c r="AA30" s="124"/>
      <c r="AB30" s="4738"/>
      <c r="AC30" s="4738"/>
      <c r="AD30" s="4738"/>
      <c r="AE30" s="4738"/>
      <c r="AF30" s="4738"/>
      <c r="AG30" s="4738"/>
      <c r="AH30" s="4738"/>
      <c r="AI30" s="4738"/>
      <c r="AJ30" s="4738"/>
      <c r="AK30" s="4738"/>
      <c r="AL30" s="4738"/>
      <c r="AM30" s="4959"/>
      <c r="AP30" s="5194"/>
      <c r="AQ30" s="5195"/>
      <c r="AR30" s="5195"/>
      <c r="AS30" s="5195"/>
      <c r="AT30" s="5195"/>
      <c r="AU30" s="3621"/>
      <c r="AV30" s="5188"/>
      <c r="AW30" s="5189"/>
      <c r="AX30" s="5189"/>
      <c r="AY30" s="5189"/>
      <c r="AZ30" s="5189"/>
      <c r="BA30" s="5189"/>
      <c r="BB30" s="5189"/>
      <c r="BC30" s="5189"/>
      <c r="BD30" s="5189"/>
      <c r="BE30" s="5189"/>
      <c r="BF30" s="5189"/>
      <c r="BG30" s="5189"/>
      <c r="BH30" s="5189"/>
      <c r="BI30" s="5189"/>
      <c r="BJ30" s="5189"/>
      <c r="BK30" s="5189"/>
      <c r="BL30" s="5189"/>
      <c r="BM30" s="5189"/>
      <c r="BN30" s="5189"/>
      <c r="BO30" s="5189"/>
      <c r="BP30" s="5189"/>
      <c r="BQ30" s="5189"/>
      <c r="BR30" s="5189"/>
      <c r="BS30" s="5189"/>
      <c r="BT30" s="5189"/>
      <c r="BU30" s="5189"/>
      <c r="BV30" s="5189"/>
      <c r="BW30" s="5189"/>
      <c r="BX30" s="5189"/>
      <c r="BY30" s="5189"/>
      <c r="BZ30" s="5190"/>
    </row>
    <row r="31" spans="1:78" ht="14.1" customHeight="1">
      <c r="A31" s="42"/>
      <c r="B31" s="3318" t="s">
        <v>361</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9"/>
      <c r="AA31" s="124"/>
      <c r="AB31" s="4738"/>
      <c r="AC31" s="4738"/>
      <c r="AD31" s="4738"/>
      <c r="AE31" s="4738"/>
      <c r="AF31" s="4738"/>
      <c r="AG31" s="4738"/>
      <c r="AH31" s="4738"/>
      <c r="AI31" s="4738"/>
      <c r="AJ31" s="4738"/>
      <c r="AK31" s="4738"/>
      <c r="AL31" s="4738"/>
      <c r="AM31" s="4959"/>
      <c r="AP31" s="5194"/>
      <c r="AQ31" s="5195"/>
      <c r="AR31" s="5195"/>
      <c r="AS31" s="5195"/>
      <c r="AT31" s="5195"/>
      <c r="AU31" s="3621"/>
      <c r="AV31" s="5185" t="s">
        <v>1737</v>
      </c>
      <c r="AW31" s="5186"/>
      <c r="AX31" s="5186"/>
      <c r="AY31" s="5186"/>
      <c r="AZ31" s="5186"/>
      <c r="BA31" s="5186"/>
      <c r="BB31" s="5186"/>
      <c r="BC31" s="5186"/>
      <c r="BD31" s="5186"/>
      <c r="BE31" s="5186"/>
      <c r="BF31" s="5186"/>
      <c r="BG31" s="5186"/>
      <c r="BH31" s="5186"/>
      <c r="BI31" s="5186"/>
      <c r="BJ31" s="5186"/>
      <c r="BK31" s="5186"/>
      <c r="BL31" s="5186"/>
      <c r="BM31" s="5186"/>
      <c r="BN31" s="5186"/>
      <c r="BO31" s="5186"/>
      <c r="BP31" s="5186"/>
      <c r="BQ31" s="5186"/>
      <c r="BR31" s="5186"/>
      <c r="BS31" s="5186"/>
      <c r="BT31" s="5186"/>
      <c r="BU31" s="5186"/>
      <c r="BV31" s="5186"/>
      <c r="BW31" s="5186"/>
      <c r="BX31" s="5186"/>
      <c r="BY31" s="5186"/>
      <c r="BZ31" s="5187"/>
    </row>
    <row r="32" spans="1:78" ht="14.1" customHeight="1">
      <c r="A32" s="42"/>
      <c r="B32" s="44"/>
      <c r="C32" s="189" t="s">
        <v>362</v>
      </c>
      <c r="D32" s="674"/>
      <c r="F32" s="189"/>
      <c r="G32" s="189"/>
      <c r="H32" s="189"/>
      <c r="I32" s="189"/>
      <c r="J32" s="189"/>
      <c r="K32" s="189"/>
      <c r="L32" s="189"/>
      <c r="M32" s="189"/>
      <c r="T32" s="189"/>
      <c r="U32" s="189"/>
      <c r="V32" s="189"/>
      <c r="W32" s="189"/>
      <c r="X32" s="189"/>
      <c r="Z32" s="187"/>
      <c r="AA32" s="124"/>
      <c r="AB32" s="141"/>
      <c r="AC32" s="141"/>
      <c r="AD32" s="141"/>
      <c r="AE32" s="141"/>
      <c r="AF32" s="141"/>
      <c r="AG32" s="141"/>
      <c r="AH32" s="141"/>
      <c r="AI32" s="141"/>
      <c r="AJ32" s="141"/>
      <c r="AK32" s="141"/>
      <c r="AL32" s="141"/>
      <c r="AM32" s="407"/>
      <c r="AP32" s="5194"/>
      <c r="AQ32" s="5195"/>
      <c r="AR32" s="5195"/>
      <c r="AS32" s="5195"/>
      <c r="AT32" s="5195"/>
      <c r="AU32" s="3621"/>
      <c r="AV32" s="5188"/>
      <c r="AW32" s="5189"/>
      <c r="AX32" s="5189"/>
      <c r="AY32" s="5189"/>
      <c r="AZ32" s="5189"/>
      <c r="BA32" s="5189"/>
      <c r="BB32" s="5189"/>
      <c r="BC32" s="5189"/>
      <c r="BD32" s="5189"/>
      <c r="BE32" s="5189"/>
      <c r="BF32" s="5189"/>
      <c r="BG32" s="5189"/>
      <c r="BH32" s="5189"/>
      <c r="BI32" s="5189"/>
      <c r="BJ32" s="5189"/>
      <c r="BK32" s="5189"/>
      <c r="BL32" s="5189"/>
      <c r="BM32" s="5189"/>
      <c r="BN32" s="5189"/>
      <c r="BO32" s="5189"/>
      <c r="BP32" s="5189"/>
      <c r="BQ32" s="5189"/>
      <c r="BR32" s="5189"/>
      <c r="BS32" s="5189"/>
      <c r="BT32" s="5189"/>
      <c r="BU32" s="5189"/>
      <c r="BV32" s="5189"/>
      <c r="BW32" s="5189"/>
      <c r="BX32" s="5189"/>
      <c r="BY32" s="5189"/>
      <c r="BZ32" s="5190"/>
    </row>
    <row r="33" spans="1:80" ht="14.1" customHeight="1">
      <c r="A33" s="42"/>
      <c r="B33" s="189"/>
      <c r="C33" s="43"/>
      <c r="E33" s="43"/>
      <c r="F33" s="43"/>
      <c r="G33" s="43"/>
      <c r="H33" s="43"/>
      <c r="I33" s="43"/>
      <c r="J33" s="43"/>
      <c r="K33" s="43"/>
      <c r="L33" s="43"/>
      <c r="M33" s="43"/>
      <c r="N33" s="43"/>
      <c r="O33" s="43"/>
      <c r="P33" s="43"/>
      <c r="Q33" s="43"/>
      <c r="R33" s="43"/>
      <c r="S33" s="43"/>
      <c r="T33" s="43"/>
      <c r="U33" s="43"/>
      <c r="V33" s="43"/>
      <c r="W33" s="43"/>
      <c r="X33" s="63"/>
      <c r="Z33" s="187"/>
      <c r="AA33" s="727"/>
      <c r="AB33" s="195"/>
      <c r="AC33" s="195"/>
      <c r="AD33" s="195"/>
      <c r="AE33" s="195"/>
      <c r="AF33" s="195"/>
      <c r="AG33" s="195"/>
      <c r="AH33" s="195"/>
      <c r="AI33" s="674"/>
      <c r="AJ33" s="674"/>
      <c r="AK33" s="674"/>
      <c r="AL33" s="674"/>
      <c r="AM33" s="675"/>
      <c r="AP33" s="5194"/>
      <c r="AQ33" s="5195"/>
      <c r="AR33" s="5195"/>
      <c r="AS33" s="5195"/>
      <c r="AT33" s="5195"/>
      <c r="AU33" s="3621"/>
      <c r="AV33" s="5188"/>
      <c r="AW33" s="5189"/>
      <c r="AX33" s="5189"/>
      <c r="AY33" s="5189"/>
      <c r="AZ33" s="5189"/>
      <c r="BA33" s="5189"/>
      <c r="BB33" s="5189"/>
      <c r="BC33" s="5189"/>
      <c r="BD33" s="5189"/>
      <c r="BE33" s="5189"/>
      <c r="BF33" s="5189"/>
      <c r="BG33" s="5189"/>
      <c r="BH33" s="5189"/>
      <c r="BI33" s="5189"/>
      <c r="BJ33" s="5189"/>
      <c r="BK33" s="5189"/>
      <c r="BL33" s="5189"/>
      <c r="BM33" s="5189"/>
      <c r="BN33" s="5189"/>
      <c r="BO33" s="5189"/>
      <c r="BP33" s="5189"/>
      <c r="BQ33" s="5189"/>
      <c r="BR33" s="5189"/>
      <c r="BS33" s="5189"/>
      <c r="BT33" s="5189"/>
      <c r="BU33" s="5189"/>
      <c r="BV33" s="5189"/>
      <c r="BW33" s="5189"/>
      <c r="BX33" s="5189"/>
      <c r="BY33" s="5189"/>
      <c r="BZ33" s="5190"/>
    </row>
    <row r="34" spans="1:80" ht="14.1" customHeight="1">
      <c r="A34" s="42"/>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AA34" s="649"/>
      <c r="AB34" s="674"/>
      <c r="AC34" s="55"/>
      <c r="AD34" s="674"/>
      <c r="AE34" s="674"/>
      <c r="AF34" s="674"/>
      <c r="AG34" s="674"/>
      <c r="AH34" s="674"/>
      <c r="AI34" s="674"/>
      <c r="AJ34" s="674"/>
      <c r="AK34" s="674"/>
      <c r="AL34" s="674"/>
      <c r="AM34" s="675"/>
      <c r="AP34" s="5181"/>
      <c r="AQ34" s="5182"/>
      <c r="AR34" s="5182"/>
      <c r="AS34" s="5182"/>
      <c r="AT34" s="5182"/>
      <c r="AU34" s="5183"/>
      <c r="AV34" s="5181"/>
      <c r="AW34" s="5182"/>
      <c r="AX34" s="5182"/>
      <c r="AY34" s="5182"/>
      <c r="AZ34" s="5182"/>
      <c r="BA34" s="5182"/>
      <c r="BB34" s="5182"/>
      <c r="BC34" s="5182"/>
      <c r="BD34" s="5182"/>
      <c r="BE34" s="5182"/>
      <c r="BF34" s="5182"/>
      <c r="BG34" s="5182"/>
      <c r="BH34" s="5182"/>
      <c r="BI34" s="5182"/>
      <c r="BJ34" s="5182"/>
      <c r="BK34" s="5182"/>
      <c r="BL34" s="5182"/>
      <c r="BM34" s="5182"/>
      <c r="BN34" s="5182"/>
      <c r="BO34" s="5182"/>
      <c r="BP34" s="5182"/>
      <c r="BQ34" s="5182"/>
      <c r="BR34" s="5182"/>
      <c r="BS34" s="5182"/>
      <c r="BT34" s="5182"/>
      <c r="BU34" s="5182"/>
      <c r="BV34" s="5182"/>
      <c r="BW34" s="5182"/>
      <c r="BX34" s="5182"/>
      <c r="BY34" s="5182"/>
      <c r="BZ34" s="5183"/>
    </row>
    <row r="35" spans="1:80" ht="14.1" customHeight="1">
      <c r="A35" s="42"/>
      <c r="B35" s="3318" t="s">
        <v>1895</v>
      </c>
      <c r="C35" s="3318"/>
      <c r="D35" s="3318"/>
      <c r="E35" s="3318"/>
      <c r="F35" s="3318"/>
      <c r="G35" s="3318"/>
      <c r="H35" s="3318"/>
      <c r="I35" s="3318"/>
      <c r="J35" s="3318"/>
      <c r="K35" s="3318"/>
      <c r="L35" s="3318"/>
      <c r="M35" s="3318"/>
      <c r="N35" s="3318"/>
      <c r="O35" s="3318"/>
      <c r="P35" s="3318"/>
      <c r="Q35" s="3318"/>
      <c r="R35" s="3318"/>
      <c r="S35" s="3318"/>
      <c r="T35" s="3318"/>
      <c r="U35" s="3318"/>
      <c r="V35" s="3318"/>
      <c r="W35" s="3318"/>
      <c r="X35" s="3318"/>
      <c r="Y35" s="3318"/>
      <c r="Z35" s="3319"/>
      <c r="AA35" s="649"/>
      <c r="AB35" s="674"/>
      <c r="AC35" s="55"/>
      <c r="AD35" s="674"/>
      <c r="AE35" s="674"/>
      <c r="AF35" s="674"/>
      <c r="AG35" s="674"/>
      <c r="AH35" s="674"/>
      <c r="AI35" s="674"/>
      <c r="AJ35" s="674"/>
      <c r="AK35" s="674"/>
      <c r="AL35" s="674"/>
      <c r="AM35" s="675"/>
      <c r="AP35" s="5175" t="s">
        <v>353</v>
      </c>
      <c r="AQ35" s="5175"/>
      <c r="AR35" s="5175"/>
      <c r="AS35" s="5175"/>
      <c r="AT35" s="5175"/>
      <c r="AU35" s="5175"/>
      <c r="AV35" s="5176" t="s">
        <v>2094</v>
      </c>
      <c r="AW35" s="5176"/>
      <c r="AX35" s="5176"/>
      <c r="AY35" s="5176"/>
      <c r="AZ35" s="5176"/>
      <c r="BA35" s="5176"/>
      <c r="BB35" s="5176"/>
      <c r="BC35" s="5176"/>
      <c r="BD35" s="5176"/>
      <c r="BE35" s="5176"/>
      <c r="BF35" s="5176"/>
      <c r="BG35" s="5176"/>
      <c r="BH35" s="5176"/>
      <c r="BI35" s="5176"/>
      <c r="BJ35" s="5176"/>
      <c r="BK35" s="5176"/>
      <c r="BL35" s="5176"/>
      <c r="BM35" s="5176"/>
      <c r="BN35" s="5176"/>
      <c r="BO35" s="5176"/>
      <c r="BP35" s="5176"/>
      <c r="BQ35" s="5176"/>
      <c r="BR35" s="5176"/>
      <c r="BS35" s="5176"/>
      <c r="BT35" s="5176"/>
      <c r="BU35" s="5176"/>
      <c r="BV35" s="5176"/>
      <c r="BW35" s="5176"/>
      <c r="BX35" s="5176"/>
      <c r="BY35" s="5176"/>
      <c r="BZ35" s="5176"/>
    </row>
    <row r="36" spans="1:80" ht="14.1" customHeight="1">
      <c r="A36" s="42"/>
      <c r="B36" s="43"/>
      <c r="C36" s="43" t="s">
        <v>1223</v>
      </c>
      <c r="D36" s="43"/>
      <c r="E36" s="43"/>
      <c r="G36" s="43"/>
      <c r="I36" s="189"/>
      <c r="J36" s="189"/>
      <c r="K36" s="189"/>
      <c r="L36" s="189"/>
      <c r="M36" s="189"/>
      <c r="N36" s="189"/>
      <c r="O36" s="43"/>
      <c r="P36" s="43"/>
      <c r="S36" s="43"/>
      <c r="W36" s="189"/>
      <c r="X36" s="189"/>
      <c r="AA36" s="649"/>
      <c r="AB36" s="674"/>
      <c r="AC36" s="55"/>
      <c r="AD36" s="674"/>
      <c r="AE36" s="674"/>
      <c r="AF36" s="674"/>
      <c r="AG36" s="674"/>
      <c r="AH36" s="674"/>
      <c r="AI36" s="674"/>
      <c r="AJ36" s="674"/>
      <c r="AK36" s="674"/>
      <c r="AL36" s="674"/>
      <c r="AM36" s="675"/>
      <c r="AP36" s="5175" t="s">
        <v>354</v>
      </c>
      <c r="AQ36" s="5175"/>
      <c r="AR36" s="5175"/>
      <c r="AS36" s="5175"/>
      <c r="AT36" s="5175"/>
      <c r="AU36" s="5175"/>
      <c r="AV36" s="5176" t="s">
        <v>2095</v>
      </c>
      <c r="AW36" s="5176"/>
      <c r="AX36" s="5176"/>
      <c r="AY36" s="5176"/>
      <c r="AZ36" s="5176"/>
      <c r="BA36" s="5176"/>
      <c r="BB36" s="5176"/>
      <c r="BC36" s="5176"/>
      <c r="BD36" s="5176"/>
      <c r="BE36" s="5176"/>
      <c r="BF36" s="5176"/>
      <c r="BG36" s="5176"/>
      <c r="BH36" s="5176"/>
      <c r="BI36" s="5176"/>
      <c r="BJ36" s="5176"/>
      <c r="BK36" s="5176"/>
      <c r="BL36" s="5176"/>
      <c r="BM36" s="5176"/>
      <c r="BN36" s="5176"/>
      <c r="BO36" s="5176"/>
      <c r="BP36" s="5176"/>
      <c r="BQ36" s="5176"/>
      <c r="BR36" s="5176"/>
      <c r="BS36" s="5176"/>
      <c r="BT36" s="5176"/>
      <c r="BU36" s="5176"/>
      <c r="BV36" s="5176"/>
      <c r="BW36" s="5176"/>
      <c r="BX36" s="5176"/>
      <c r="BY36" s="5176"/>
      <c r="BZ36" s="5176"/>
    </row>
    <row r="37" spans="1:80" ht="14.1" customHeight="1">
      <c r="A37" s="42"/>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AA37" s="649"/>
      <c r="AB37" s="674"/>
      <c r="AC37" s="55"/>
      <c r="AD37" s="674"/>
      <c r="AE37" s="674"/>
      <c r="AF37" s="674"/>
      <c r="AG37" s="674"/>
      <c r="AH37" s="674"/>
      <c r="AI37" s="674"/>
      <c r="AJ37" s="674"/>
      <c r="AK37" s="674"/>
      <c r="AL37" s="674"/>
      <c r="AM37" s="675"/>
      <c r="AP37" s="5175"/>
      <c r="AQ37" s="5175"/>
      <c r="AR37" s="5175"/>
      <c r="AS37" s="5175"/>
      <c r="AT37" s="5175"/>
      <c r="AU37" s="5175"/>
      <c r="AV37" s="5176"/>
      <c r="AW37" s="5176"/>
      <c r="AX37" s="5176"/>
      <c r="AY37" s="5176"/>
      <c r="AZ37" s="5176"/>
      <c r="BA37" s="5176"/>
      <c r="BB37" s="5176"/>
      <c r="BC37" s="5176"/>
      <c r="BD37" s="5176"/>
      <c r="BE37" s="5176"/>
      <c r="BF37" s="5176"/>
      <c r="BG37" s="5176"/>
      <c r="BH37" s="5176"/>
      <c r="BI37" s="5176"/>
      <c r="BJ37" s="5176"/>
      <c r="BK37" s="5176"/>
      <c r="BL37" s="5176"/>
      <c r="BM37" s="5176"/>
      <c r="BN37" s="5176"/>
      <c r="BO37" s="5176"/>
      <c r="BP37" s="5176"/>
      <c r="BQ37" s="5176"/>
      <c r="BR37" s="5176"/>
      <c r="BS37" s="5176"/>
      <c r="BT37" s="5176"/>
      <c r="BU37" s="5176"/>
      <c r="BV37" s="5176"/>
      <c r="BW37" s="5176"/>
      <c r="BX37" s="5176"/>
      <c r="BY37" s="5176"/>
      <c r="BZ37" s="5176"/>
    </row>
    <row r="38" spans="1:80" ht="14.1" customHeight="1">
      <c r="A38" s="604" t="s">
        <v>1362</v>
      </c>
      <c r="B38" s="3299" t="s">
        <v>1896</v>
      </c>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299"/>
      <c r="Y38" s="3299"/>
      <c r="Z38" s="3300"/>
      <c r="AA38" s="888" t="s">
        <v>43</v>
      </c>
      <c r="AB38" s="4738" t="s">
        <v>1355</v>
      </c>
      <c r="AC38" s="4738"/>
      <c r="AD38" s="4738"/>
      <c r="AE38" s="4738"/>
      <c r="AF38" s="4738"/>
      <c r="AG38" s="4738"/>
      <c r="AH38" s="4738"/>
      <c r="AI38" s="4738"/>
      <c r="AJ38" s="4738"/>
      <c r="AK38" s="4738"/>
      <c r="AL38" s="4738"/>
      <c r="AM38" s="4959"/>
      <c r="AP38" s="5197" t="s">
        <v>351</v>
      </c>
      <c r="AQ38" s="5197"/>
      <c r="AR38" s="5197"/>
      <c r="AS38" s="5197"/>
      <c r="AT38" s="5197"/>
      <c r="AU38" s="5197"/>
      <c r="AV38" s="5176" t="s">
        <v>2096</v>
      </c>
      <c r="AW38" s="5176"/>
      <c r="AX38" s="5176"/>
      <c r="AY38" s="5176"/>
      <c r="AZ38" s="5176"/>
      <c r="BA38" s="5176"/>
      <c r="BB38" s="5176"/>
      <c r="BC38" s="5176"/>
      <c r="BD38" s="5176"/>
      <c r="BE38" s="5176"/>
      <c r="BF38" s="5176"/>
      <c r="BG38" s="5176"/>
      <c r="BH38" s="5176"/>
      <c r="BI38" s="5176"/>
      <c r="BJ38" s="5176"/>
      <c r="BK38" s="5176"/>
      <c r="BL38" s="5176"/>
      <c r="BM38" s="5176"/>
      <c r="BN38" s="5176"/>
      <c r="BO38" s="5176"/>
      <c r="BP38" s="5176"/>
      <c r="BQ38" s="5176"/>
      <c r="BR38" s="5176"/>
      <c r="BS38" s="5176"/>
      <c r="BT38" s="5176"/>
      <c r="BU38" s="5176"/>
      <c r="BV38" s="5176"/>
      <c r="BW38" s="5176"/>
      <c r="BX38" s="5176"/>
      <c r="BY38" s="5176"/>
      <c r="BZ38" s="5176"/>
    </row>
    <row r="39" spans="1:80" ht="14.1" customHeight="1">
      <c r="A39" s="1245"/>
      <c r="B39" s="362"/>
      <c r="C39" s="188" t="s">
        <v>1356</v>
      </c>
      <c r="D39" s="362"/>
      <c r="E39" s="188"/>
      <c r="F39" s="362"/>
      <c r="G39" s="188"/>
      <c r="H39" s="188"/>
      <c r="I39" s="188"/>
      <c r="J39" s="188"/>
      <c r="K39" s="188"/>
      <c r="L39" s="188"/>
      <c r="M39" s="188"/>
      <c r="N39" s="188"/>
      <c r="O39" s="188"/>
      <c r="P39" s="188"/>
      <c r="Q39" s="188"/>
      <c r="R39" s="188"/>
      <c r="S39" s="362"/>
      <c r="T39" s="362"/>
      <c r="U39" s="362"/>
      <c r="V39" s="362"/>
      <c r="W39" s="362"/>
      <c r="X39" s="362"/>
      <c r="Y39" s="362"/>
      <c r="Z39" s="362"/>
      <c r="AA39" s="888"/>
      <c r="AB39" s="4738"/>
      <c r="AC39" s="4738"/>
      <c r="AD39" s="4738"/>
      <c r="AE39" s="4738"/>
      <c r="AF39" s="4738"/>
      <c r="AG39" s="4738"/>
      <c r="AH39" s="4738"/>
      <c r="AI39" s="4738"/>
      <c r="AJ39" s="4738"/>
      <c r="AK39" s="4738"/>
      <c r="AL39" s="4738"/>
      <c r="AM39" s="4959"/>
      <c r="AP39" s="5197"/>
      <c r="AQ39" s="5197"/>
      <c r="AR39" s="5197"/>
      <c r="AS39" s="5197"/>
      <c r="AT39" s="5197"/>
      <c r="AU39" s="5197"/>
      <c r="AV39" s="5176"/>
      <c r="AW39" s="5176"/>
      <c r="AX39" s="5176"/>
      <c r="AY39" s="5176"/>
      <c r="AZ39" s="5176"/>
      <c r="BA39" s="5176"/>
      <c r="BB39" s="5176"/>
      <c r="BC39" s="5176"/>
      <c r="BD39" s="5176"/>
      <c r="BE39" s="5176"/>
      <c r="BF39" s="5176"/>
      <c r="BG39" s="5176"/>
      <c r="BH39" s="5176"/>
      <c r="BI39" s="5176"/>
      <c r="BJ39" s="5176"/>
      <c r="BK39" s="5176"/>
      <c r="BL39" s="5176"/>
      <c r="BM39" s="5176"/>
      <c r="BN39" s="5176"/>
      <c r="BO39" s="5176"/>
      <c r="BP39" s="5176"/>
      <c r="BQ39" s="5176"/>
      <c r="BR39" s="5176"/>
      <c r="BS39" s="5176"/>
      <c r="BT39" s="5176"/>
      <c r="BU39" s="5176"/>
      <c r="BV39" s="5176"/>
      <c r="BW39" s="5176"/>
      <c r="BX39" s="5176"/>
      <c r="BY39" s="5176"/>
      <c r="BZ39" s="5176"/>
    </row>
    <row r="40" spans="1:80" ht="14.1" customHeight="1">
      <c r="A40" s="1245"/>
      <c r="B40" s="362"/>
      <c r="C40" s="927"/>
      <c r="D40" s="362"/>
      <c r="E40" s="927"/>
      <c r="F40" s="362"/>
      <c r="G40" s="927"/>
      <c r="H40" s="927"/>
      <c r="I40" s="927"/>
      <c r="J40" s="927"/>
      <c r="K40" s="927"/>
      <c r="L40" s="927"/>
      <c r="M40" s="927"/>
      <c r="N40" s="927"/>
      <c r="O40" s="927"/>
      <c r="P40" s="927"/>
      <c r="Q40" s="927"/>
      <c r="R40" s="927"/>
      <c r="S40" s="362"/>
      <c r="T40" s="362"/>
      <c r="U40" s="362"/>
      <c r="V40" s="362"/>
      <c r="W40" s="362"/>
      <c r="X40" s="362"/>
      <c r="Y40" s="362"/>
      <c r="Z40" s="362"/>
      <c r="AA40" s="888" t="s">
        <v>15</v>
      </c>
      <c r="AB40" s="4738" t="s">
        <v>1357</v>
      </c>
      <c r="AC40" s="4738"/>
      <c r="AD40" s="4738"/>
      <c r="AE40" s="4738"/>
      <c r="AF40" s="4738"/>
      <c r="AG40" s="4738"/>
      <c r="AH40" s="4738"/>
      <c r="AI40" s="4738"/>
      <c r="AJ40" s="4738"/>
      <c r="AK40" s="4738"/>
      <c r="AL40" s="4738"/>
      <c r="AM40" s="4959"/>
      <c r="AP40" s="5175" t="s">
        <v>355</v>
      </c>
      <c r="AQ40" s="5175"/>
      <c r="AR40" s="5175"/>
      <c r="AS40" s="5175"/>
      <c r="AT40" s="5175"/>
      <c r="AU40" s="5175"/>
      <c r="AV40" s="5176" t="s">
        <v>2097</v>
      </c>
      <c r="AW40" s="5176"/>
      <c r="AX40" s="5176"/>
      <c r="AY40" s="5176"/>
      <c r="AZ40" s="5176"/>
      <c r="BA40" s="5176"/>
      <c r="BB40" s="5176"/>
      <c r="BC40" s="5176"/>
      <c r="BD40" s="5176"/>
      <c r="BE40" s="5176"/>
      <c r="BF40" s="5176"/>
      <c r="BG40" s="5176"/>
      <c r="BH40" s="5176"/>
      <c r="BI40" s="5176"/>
      <c r="BJ40" s="5176"/>
      <c r="BK40" s="5176"/>
      <c r="BL40" s="5176"/>
      <c r="BM40" s="5176"/>
      <c r="BN40" s="5176"/>
      <c r="BO40" s="5176"/>
      <c r="BP40" s="5176"/>
      <c r="BQ40" s="5176"/>
      <c r="BR40" s="5176"/>
      <c r="BS40" s="5176"/>
      <c r="BT40" s="5176"/>
      <c r="BU40" s="5176"/>
      <c r="BV40" s="5176"/>
      <c r="BW40" s="5176"/>
      <c r="BX40" s="5176"/>
      <c r="BY40" s="5176"/>
      <c r="BZ40" s="5176"/>
    </row>
    <row r="41" spans="1:80" ht="14.1" customHeight="1">
      <c r="A41" s="1245"/>
      <c r="B41" s="362"/>
      <c r="C41" s="927" t="s">
        <v>1358</v>
      </c>
      <c r="D41" s="362"/>
      <c r="E41" s="927"/>
      <c r="F41" s="362"/>
      <c r="G41" s="927"/>
      <c r="H41" s="927"/>
      <c r="I41" s="927"/>
      <c r="J41" s="927"/>
      <c r="K41" s="927"/>
      <c r="L41" s="927"/>
      <c r="M41" s="927"/>
      <c r="N41" s="889"/>
      <c r="O41" s="889"/>
      <c r="P41" s="889"/>
      <c r="Q41" s="889"/>
      <c r="R41" s="927"/>
      <c r="S41" s="362"/>
      <c r="T41" s="362"/>
      <c r="U41" s="362"/>
      <c r="V41" s="362"/>
      <c r="W41" s="362"/>
      <c r="X41" s="362"/>
      <c r="Y41" s="362"/>
      <c r="Z41" s="362"/>
      <c r="AA41" s="890"/>
      <c r="AB41" s="4738"/>
      <c r="AC41" s="4738"/>
      <c r="AD41" s="4738"/>
      <c r="AE41" s="4738"/>
      <c r="AF41" s="4738"/>
      <c r="AG41" s="4738"/>
      <c r="AH41" s="4738"/>
      <c r="AI41" s="4738"/>
      <c r="AJ41" s="4738"/>
      <c r="AK41" s="4738"/>
      <c r="AL41" s="4738"/>
      <c r="AM41" s="4959"/>
      <c r="AP41" s="5175" t="s">
        <v>356</v>
      </c>
      <c r="AQ41" s="5175"/>
      <c r="AR41" s="5175"/>
      <c r="AS41" s="5175"/>
      <c r="AT41" s="5175"/>
      <c r="AU41" s="5175"/>
      <c r="AV41" s="5176" t="s">
        <v>2098</v>
      </c>
      <c r="AW41" s="5176"/>
      <c r="AX41" s="5176"/>
      <c r="AY41" s="5176"/>
      <c r="AZ41" s="5176"/>
      <c r="BA41" s="5176"/>
      <c r="BB41" s="5176"/>
      <c r="BC41" s="5176"/>
      <c r="BD41" s="5176"/>
      <c r="BE41" s="5176"/>
      <c r="BF41" s="5176"/>
      <c r="BG41" s="5176"/>
      <c r="BH41" s="5176"/>
      <c r="BI41" s="5176"/>
      <c r="BJ41" s="5176"/>
      <c r="BK41" s="5176"/>
      <c r="BL41" s="5176"/>
      <c r="BM41" s="5176"/>
      <c r="BN41" s="5176"/>
      <c r="BO41" s="5176"/>
      <c r="BP41" s="5176"/>
      <c r="BQ41" s="5176"/>
      <c r="BR41" s="5176"/>
      <c r="BS41" s="5176"/>
      <c r="BT41" s="5176"/>
      <c r="BU41" s="5176"/>
      <c r="BV41" s="5176"/>
      <c r="BW41" s="5176"/>
      <c r="BX41" s="5176"/>
      <c r="BY41" s="5176"/>
      <c r="BZ41" s="5176"/>
      <c r="CA41" s="362"/>
      <c r="CB41" s="362"/>
    </row>
    <row r="42" spans="1:80" s="362" customFormat="1" ht="13.5" customHeight="1">
      <c r="A42" s="1245"/>
      <c r="C42" s="927"/>
      <c r="E42" s="927"/>
      <c r="G42" s="927"/>
      <c r="H42" s="927"/>
      <c r="I42" s="927"/>
      <c r="J42" s="927"/>
      <c r="K42" s="927"/>
      <c r="L42" s="927"/>
      <c r="M42" s="927"/>
      <c r="N42" s="891"/>
      <c r="O42" s="891"/>
      <c r="P42" s="891"/>
      <c r="Q42" s="891"/>
      <c r="R42" s="927"/>
      <c r="AA42" s="888" t="s">
        <v>15</v>
      </c>
      <c r="AB42" s="4738" t="s">
        <v>1359</v>
      </c>
      <c r="AC42" s="5179"/>
      <c r="AD42" s="5179"/>
      <c r="AE42" s="5179"/>
      <c r="AF42" s="5179"/>
      <c r="AG42" s="5179"/>
      <c r="AH42" s="5179"/>
      <c r="AI42" s="5179"/>
      <c r="AJ42" s="5179"/>
      <c r="AK42" s="5179"/>
      <c r="AL42" s="5179"/>
      <c r="AM42" s="5180"/>
      <c r="AQ42" s="927"/>
      <c r="BN42" s="927"/>
    </row>
    <row r="43" spans="1:80" s="362" customFormat="1" ht="13.5" customHeight="1">
      <c r="A43" s="1245"/>
      <c r="C43" s="927" t="s">
        <v>1349</v>
      </c>
      <c r="E43" s="927"/>
      <c r="G43" s="927"/>
      <c r="H43" s="927"/>
      <c r="I43" s="927"/>
      <c r="J43" s="927"/>
      <c r="K43" s="927"/>
      <c r="L43" s="927"/>
      <c r="M43" s="927"/>
      <c r="N43" s="927"/>
      <c r="O43" s="927"/>
      <c r="P43" s="927"/>
      <c r="Q43" s="927"/>
      <c r="R43" s="927"/>
      <c r="AA43" s="890"/>
      <c r="AB43" s="5179"/>
      <c r="AC43" s="5179"/>
      <c r="AD43" s="5179"/>
      <c r="AE43" s="5179"/>
      <c r="AF43" s="5179"/>
      <c r="AG43" s="5179"/>
      <c r="AH43" s="5179"/>
      <c r="AI43" s="5179"/>
      <c r="AJ43" s="5179"/>
      <c r="AK43" s="5179"/>
      <c r="AL43" s="5179"/>
      <c r="AM43" s="5180"/>
      <c r="AQ43" s="927"/>
    </row>
    <row r="44" spans="1:80" s="362" customFormat="1" ht="13.5" customHeight="1">
      <c r="A44" s="1245"/>
      <c r="C44" s="927"/>
      <c r="E44" s="927"/>
      <c r="G44" s="927"/>
      <c r="H44" s="927"/>
      <c r="I44" s="927"/>
      <c r="J44" s="927"/>
      <c r="K44" s="927"/>
      <c r="L44" s="927"/>
      <c r="M44" s="927"/>
      <c r="N44" s="927"/>
      <c r="O44" s="927"/>
      <c r="P44" s="927"/>
      <c r="Q44" s="927"/>
      <c r="R44" s="927"/>
      <c r="S44" s="892"/>
      <c r="T44" s="188"/>
      <c r="V44" s="624"/>
      <c r="W44" s="188"/>
      <c r="AA44" s="890"/>
      <c r="AB44" s="5179"/>
      <c r="AC44" s="5179"/>
      <c r="AD44" s="5179"/>
      <c r="AE44" s="5179"/>
      <c r="AF44" s="5179"/>
      <c r="AG44" s="5179"/>
      <c r="AH44" s="5179"/>
      <c r="AI44" s="5179"/>
      <c r="AJ44" s="5179"/>
      <c r="AK44" s="5179"/>
      <c r="AL44" s="5179"/>
      <c r="AM44" s="5180"/>
      <c r="AQ44" s="927"/>
    </row>
    <row r="45" spans="1:80" s="362" customFormat="1" ht="13.5" customHeight="1">
      <c r="A45" s="1245"/>
      <c r="C45" s="927" t="s">
        <v>1350</v>
      </c>
      <c r="E45" s="927"/>
      <c r="G45" s="927"/>
      <c r="H45" s="927"/>
      <c r="I45" s="927"/>
      <c r="J45" s="927"/>
      <c r="K45" s="927"/>
      <c r="L45" s="927"/>
      <c r="M45" s="927"/>
      <c r="N45" s="927"/>
      <c r="O45" s="927"/>
      <c r="P45" s="927"/>
      <c r="Q45" s="927"/>
      <c r="R45" s="927"/>
      <c r="AA45" s="890" t="s">
        <v>15</v>
      </c>
      <c r="AB45" s="893" t="s">
        <v>1360</v>
      </c>
      <c r="AC45" s="894"/>
      <c r="AD45" s="894"/>
      <c r="AE45" s="894"/>
      <c r="AF45" s="894"/>
      <c r="AG45" s="894"/>
      <c r="AH45" s="894"/>
      <c r="AI45" s="894"/>
      <c r="AJ45" s="894"/>
      <c r="AK45" s="894"/>
      <c r="AL45" s="894"/>
      <c r="AM45" s="895"/>
      <c r="AQ45" s="927"/>
    </row>
    <row r="46" spans="1:80" s="362" customFormat="1" ht="13.5" customHeight="1">
      <c r="A46" s="1245"/>
      <c r="C46" s="927"/>
      <c r="E46" s="927"/>
      <c r="G46" s="927"/>
      <c r="H46" s="927"/>
      <c r="I46" s="927"/>
      <c r="J46" s="927"/>
      <c r="K46" s="927"/>
      <c r="L46" s="927"/>
      <c r="M46" s="927"/>
      <c r="N46" s="927"/>
      <c r="O46" s="927"/>
      <c r="P46" s="927"/>
      <c r="Q46" s="927"/>
      <c r="R46" s="927"/>
      <c r="AA46" s="896" t="s">
        <v>43</v>
      </c>
      <c r="AB46" s="5177" t="s">
        <v>1361</v>
      </c>
      <c r="AC46" s="5179"/>
      <c r="AD46" s="5179"/>
      <c r="AE46" s="5179"/>
      <c r="AF46" s="5179"/>
      <c r="AG46" s="5179"/>
      <c r="AH46" s="5179"/>
      <c r="AI46" s="5179"/>
      <c r="AJ46" s="5179"/>
      <c r="AK46" s="5179"/>
      <c r="AL46" s="5179"/>
      <c r="AM46" s="5180"/>
      <c r="AQ46" s="927"/>
      <c r="AR46" s="927"/>
      <c r="AS46" s="927"/>
      <c r="AT46" s="927"/>
      <c r="AU46" s="927"/>
      <c r="AV46" s="927"/>
      <c r="AW46" s="927"/>
      <c r="AX46" s="927"/>
      <c r="AY46" s="927"/>
      <c r="AZ46" s="927"/>
      <c r="BA46" s="927"/>
      <c r="BB46" s="927"/>
      <c r="BC46" s="927"/>
      <c r="BD46" s="927"/>
      <c r="BE46" s="927"/>
      <c r="BF46" s="927"/>
    </row>
    <row r="47" spans="1:80" s="362" customFormat="1" ht="13.5" customHeight="1">
      <c r="A47" s="1245"/>
      <c r="C47" s="927" t="s">
        <v>1351</v>
      </c>
      <c r="E47" s="927"/>
      <c r="G47" s="927"/>
      <c r="H47" s="927"/>
      <c r="I47" s="927"/>
      <c r="J47" s="927"/>
      <c r="K47" s="927"/>
      <c r="L47" s="927"/>
      <c r="M47" s="927"/>
      <c r="N47" s="927"/>
      <c r="O47" s="927"/>
      <c r="P47" s="927"/>
      <c r="Q47" s="927"/>
      <c r="R47" s="927"/>
      <c r="AA47" s="897"/>
      <c r="AB47" s="5179"/>
      <c r="AC47" s="5179"/>
      <c r="AD47" s="5179"/>
      <c r="AE47" s="5179"/>
      <c r="AF47" s="5179"/>
      <c r="AG47" s="5179"/>
      <c r="AH47" s="5179"/>
      <c r="AI47" s="5179"/>
      <c r="AJ47" s="5179"/>
      <c r="AK47" s="5179"/>
      <c r="AL47" s="5179"/>
      <c r="AM47" s="5180"/>
    </row>
    <row r="48" spans="1:80" s="362" customFormat="1" ht="13.5" customHeight="1">
      <c r="A48" s="1245"/>
      <c r="C48" s="927"/>
      <c r="E48" s="927"/>
      <c r="F48" s="927"/>
      <c r="G48" s="927"/>
      <c r="H48" s="927"/>
      <c r="I48" s="927"/>
      <c r="J48" s="927"/>
      <c r="K48" s="927"/>
      <c r="L48" s="927"/>
      <c r="M48" s="927"/>
      <c r="AA48" s="896"/>
      <c r="AB48" s="5179"/>
      <c r="AC48" s="5179"/>
      <c r="AD48" s="5179"/>
      <c r="AE48" s="5179"/>
      <c r="AF48" s="5179"/>
      <c r="AG48" s="5179"/>
      <c r="AH48" s="5179"/>
      <c r="AI48" s="5179"/>
      <c r="AJ48" s="5179"/>
      <c r="AK48" s="5179"/>
      <c r="AL48" s="5179"/>
      <c r="AM48" s="5180"/>
    </row>
    <row r="49" spans="1:73" s="362" customFormat="1" ht="13.5" customHeight="1">
      <c r="A49" s="1245"/>
      <c r="C49" s="927"/>
      <c r="E49" s="927"/>
      <c r="F49" s="927"/>
      <c r="G49" s="927"/>
      <c r="H49" s="927"/>
      <c r="I49" s="927"/>
      <c r="J49" s="927"/>
      <c r="K49" s="927"/>
      <c r="L49" s="927"/>
      <c r="AA49" s="890"/>
      <c r="AB49" s="894"/>
      <c r="AC49" s="894"/>
      <c r="AD49" s="894"/>
      <c r="AE49" s="894"/>
      <c r="AF49" s="894"/>
      <c r="AG49" s="894"/>
      <c r="AH49" s="894"/>
      <c r="AI49" s="894"/>
      <c r="AJ49" s="894"/>
      <c r="AK49" s="894"/>
      <c r="AL49" s="894"/>
      <c r="AM49" s="895"/>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row>
    <row r="50" spans="1:73" s="362" customFormat="1" ht="13.5" customHeight="1">
      <c r="A50" s="1245"/>
      <c r="B50" s="3299" t="s">
        <v>1897</v>
      </c>
      <c r="C50" s="3299"/>
      <c r="D50" s="3299"/>
      <c r="E50" s="3299"/>
      <c r="F50" s="3299"/>
      <c r="G50" s="3299"/>
      <c r="H50" s="3299"/>
      <c r="I50" s="3299"/>
      <c r="J50" s="3299"/>
      <c r="K50" s="3299"/>
      <c r="L50" s="3299"/>
      <c r="M50" s="3299"/>
      <c r="N50" s="3299"/>
      <c r="O50" s="3299"/>
      <c r="P50" s="3299"/>
      <c r="Q50" s="3299"/>
      <c r="R50" s="3299"/>
      <c r="S50" s="3299"/>
      <c r="T50" s="3299"/>
      <c r="U50" s="3299"/>
      <c r="V50" s="3299"/>
      <c r="W50" s="3299"/>
      <c r="X50" s="3299"/>
      <c r="Y50" s="3299"/>
      <c r="Z50" s="3300"/>
      <c r="AA50" s="890" t="s">
        <v>43</v>
      </c>
      <c r="AB50" s="893" t="s">
        <v>1343</v>
      </c>
      <c r="AC50" s="893"/>
      <c r="AD50" s="893"/>
      <c r="AE50" s="893"/>
      <c r="AF50" s="893"/>
      <c r="AG50" s="893"/>
      <c r="AH50" s="893"/>
      <c r="AI50" s="893"/>
      <c r="AJ50" s="893"/>
      <c r="AK50" s="893"/>
      <c r="AL50" s="893"/>
      <c r="AM50" s="898"/>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row>
    <row r="51" spans="1:73" s="362" customFormat="1" ht="13.5" customHeight="1">
      <c r="A51" s="1245"/>
      <c r="C51" s="188" t="s">
        <v>1344</v>
      </c>
      <c r="E51" s="927"/>
      <c r="G51" s="927"/>
      <c r="H51" s="927"/>
      <c r="I51" s="927"/>
      <c r="J51" s="927"/>
      <c r="K51" s="927"/>
      <c r="L51" s="927"/>
      <c r="M51" s="927"/>
      <c r="N51" s="927"/>
      <c r="O51" s="927"/>
      <c r="P51" s="927"/>
      <c r="Q51" s="927"/>
      <c r="R51" s="927"/>
      <c r="S51" s="892"/>
      <c r="T51" s="899"/>
      <c r="U51" s="899"/>
      <c r="V51" s="892"/>
      <c r="W51" s="188"/>
      <c r="X51" s="188"/>
      <c r="Y51" s="927"/>
      <c r="AA51" s="890" t="s">
        <v>15</v>
      </c>
      <c r="AB51" s="5177" t="s">
        <v>2032</v>
      </c>
      <c r="AC51" s="5177"/>
      <c r="AD51" s="5177"/>
      <c r="AE51" s="5177"/>
      <c r="AF51" s="5177"/>
      <c r="AG51" s="5177"/>
      <c r="AH51" s="5177"/>
      <c r="AI51" s="5177"/>
      <c r="AJ51" s="5177"/>
      <c r="AK51" s="5177"/>
      <c r="AL51" s="5177"/>
      <c r="AM51" s="5178"/>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row>
    <row r="52" spans="1:73" s="362" customFormat="1" ht="13.5" customHeight="1">
      <c r="A52" s="1245"/>
      <c r="C52" s="927"/>
      <c r="E52" s="188"/>
      <c r="G52" s="188"/>
      <c r="H52" s="188"/>
      <c r="I52" s="188"/>
      <c r="J52" s="188"/>
      <c r="K52" s="188"/>
      <c r="L52" s="188"/>
      <c r="M52" s="188"/>
      <c r="N52" s="188"/>
      <c r="O52" s="188"/>
      <c r="P52" s="188"/>
      <c r="Q52" s="927"/>
      <c r="AA52" s="874"/>
      <c r="AB52" s="219" t="s">
        <v>2033</v>
      </c>
      <c r="AC52" s="901"/>
      <c r="AD52" s="901"/>
      <c r="AE52" s="901"/>
      <c r="AF52" s="901"/>
      <c r="AG52" s="901"/>
      <c r="AH52" s="901"/>
      <c r="AI52" s="901"/>
      <c r="AJ52" s="901"/>
      <c r="AK52" s="901"/>
      <c r="AL52" s="901"/>
      <c r="AM52" s="902"/>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row>
    <row r="53" spans="1:73" s="362" customFormat="1" ht="13.5" customHeight="1">
      <c r="A53" s="604"/>
      <c r="C53" s="362" t="s">
        <v>1345</v>
      </c>
      <c r="AA53" s="890" t="s">
        <v>15</v>
      </c>
      <c r="AB53" s="900" t="s">
        <v>1346</v>
      </c>
      <c r="AC53" s="900"/>
      <c r="AD53" s="900"/>
      <c r="AE53" s="900"/>
      <c r="AF53" s="900"/>
      <c r="AG53" s="900"/>
      <c r="AH53" s="900"/>
      <c r="AI53" s="900"/>
      <c r="AJ53" s="900"/>
      <c r="AK53" s="900"/>
      <c r="AL53" s="900"/>
      <c r="AM53" s="903"/>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row>
    <row r="54" spans="1:73" s="362" customFormat="1" ht="13.5" customHeight="1">
      <c r="A54" s="604"/>
      <c r="AA54" s="890" t="s">
        <v>15</v>
      </c>
      <c r="AB54" s="900" t="s">
        <v>1347</v>
      </c>
      <c r="AC54" s="900"/>
      <c r="AD54" s="900"/>
      <c r="AE54" s="900"/>
      <c r="AF54" s="900"/>
      <c r="AG54" s="900"/>
      <c r="AH54" s="900"/>
      <c r="AI54" s="900"/>
      <c r="AJ54" s="900"/>
      <c r="AK54" s="900"/>
      <c r="AL54" s="900"/>
      <c r="AM54" s="903"/>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row>
    <row r="55" spans="1:73" s="362" customFormat="1" ht="13.5" customHeight="1">
      <c r="A55" s="604"/>
      <c r="AA55" s="890" t="s">
        <v>15</v>
      </c>
      <c r="AB55" s="900" t="s">
        <v>1348</v>
      </c>
      <c r="AC55" s="900"/>
      <c r="AD55" s="900"/>
      <c r="AE55" s="900"/>
      <c r="AF55" s="900"/>
      <c r="AG55" s="900"/>
      <c r="AH55" s="900"/>
      <c r="AI55" s="900"/>
      <c r="AJ55" s="900"/>
      <c r="AK55" s="900"/>
      <c r="AL55" s="900"/>
      <c r="AM55" s="903"/>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row>
    <row r="56" spans="1:73" s="362" customFormat="1" ht="13.5" customHeight="1">
      <c r="A56" s="604"/>
      <c r="C56" s="927" t="s">
        <v>1349</v>
      </c>
      <c r="E56" s="927"/>
      <c r="G56" s="927"/>
      <c r="H56" s="927"/>
      <c r="I56" s="927"/>
      <c r="J56" s="927"/>
      <c r="K56" s="927"/>
      <c r="L56" s="927"/>
      <c r="M56" s="927"/>
      <c r="N56" s="889"/>
      <c r="O56" s="889"/>
      <c r="P56" s="889"/>
      <c r="Q56" s="889"/>
      <c r="R56" s="927"/>
      <c r="AA56" s="890"/>
      <c r="AB56" s="900"/>
      <c r="AC56" s="900"/>
      <c r="AD56" s="900"/>
      <c r="AE56" s="900"/>
      <c r="AF56" s="900"/>
      <c r="AG56" s="900"/>
      <c r="AH56" s="900"/>
      <c r="AI56" s="900"/>
      <c r="AJ56" s="900"/>
      <c r="AK56" s="900"/>
      <c r="AL56" s="900"/>
      <c r="AM56" s="903"/>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row>
    <row r="57" spans="1:73" s="362" customFormat="1" ht="13.5" customHeight="1">
      <c r="A57" s="604"/>
      <c r="C57" s="927"/>
      <c r="E57" s="927"/>
      <c r="G57" s="927"/>
      <c r="H57" s="927"/>
      <c r="I57" s="927"/>
      <c r="J57" s="927"/>
      <c r="K57" s="927"/>
      <c r="L57" s="927"/>
      <c r="M57" s="927"/>
      <c r="N57" s="927"/>
      <c r="O57" s="927"/>
      <c r="P57" s="927"/>
      <c r="Q57" s="927"/>
      <c r="R57" s="927"/>
      <c r="S57" s="892"/>
      <c r="T57" s="188"/>
      <c r="V57" s="624"/>
      <c r="W57" s="188"/>
      <c r="AA57" s="890"/>
      <c r="AB57" s="900"/>
      <c r="AC57" s="900"/>
      <c r="AD57" s="900"/>
      <c r="AE57" s="900"/>
      <c r="AF57" s="900"/>
      <c r="AG57" s="900"/>
      <c r="AH57" s="900"/>
      <c r="AI57" s="900"/>
      <c r="AJ57" s="900"/>
      <c r="AK57" s="900"/>
      <c r="AL57" s="900"/>
      <c r="AM57" s="903"/>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row>
    <row r="58" spans="1:73" s="362" customFormat="1" ht="13.5" customHeight="1">
      <c r="A58" s="604"/>
      <c r="C58" s="927" t="s">
        <v>1350</v>
      </c>
      <c r="E58" s="927"/>
      <c r="G58" s="927"/>
      <c r="H58" s="927"/>
      <c r="I58" s="927"/>
      <c r="J58" s="927"/>
      <c r="K58" s="927"/>
      <c r="L58" s="927"/>
      <c r="M58" s="927"/>
      <c r="N58" s="927"/>
      <c r="O58" s="927"/>
      <c r="P58" s="927"/>
      <c r="Q58" s="927"/>
      <c r="R58" s="927"/>
      <c r="AA58" s="890"/>
      <c r="AB58" s="900"/>
      <c r="AC58" s="900"/>
      <c r="AD58" s="900"/>
      <c r="AE58" s="900"/>
      <c r="AF58" s="900"/>
      <c r="AG58" s="900"/>
      <c r="AH58" s="900"/>
      <c r="AI58" s="900"/>
      <c r="AJ58" s="900"/>
      <c r="AK58" s="900"/>
      <c r="AL58" s="900"/>
      <c r="AM58" s="903"/>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row>
    <row r="59" spans="1:73" s="362" customFormat="1" ht="13.5" customHeight="1">
      <c r="A59" s="1245"/>
      <c r="C59" s="927"/>
      <c r="E59" s="927"/>
      <c r="G59" s="927"/>
      <c r="H59" s="927"/>
      <c r="I59" s="927"/>
      <c r="J59" s="927"/>
      <c r="K59" s="927"/>
      <c r="L59" s="927"/>
      <c r="M59" s="927"/>
      <c r="N59" s="927"/>
      <c r="O59" s="927"/>
      <c r="P59" s="927"/>
      <c r="Q59" s="927"/>
      <c r="R59" s="927"/>
      <c r="AA59" s="890"/>
      <c r="AB59" s="900"/>
      <c r="AC59" s="900"/>
      <c r="AD59" s="900"/>
      <c r="AE59" s="900"/>
      <c r="AF59" s="900"/>
      <c r="AG59" s="900"/>
      <c r="AH59" s="900"/>
      <c r="AI59" s="900"/>
      <c r="AJ59" s="900"/>
      <c r="AK59" s="900"/>
      <c r="AL59" s="900"/>
      <c r="AM59" s="903"/>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row>
    <row r="60" spans="1:73" s="362" customFormat="1" ht="13.5" customHeight="1">
      <c r="A60" s="1245"/>
      <c r="C60" s="927" t="s">
        <v>1351</v>
      </c>
      <c r="E60" s="927"/>
      <c r="G60" s="927"/>
      <c r="H60" s="927"/>
      <c r="I60" s="927"/>
      <c r="J60" s="927"/>
      <c r="K60" s="927"/>
      <c r="L60" s="927"/>
      <c r="M60" s="927"/>
      <c r="N60" s="927"/>
      <c r="O60" s="927"/>
      <c r="P60" s="927"/>
      <c r="Q60" s="927"/>
      <c r="R60" s="927"/>
      <c r="AA60" s="890"/>
      <c r="AB60" s="900"/>
      <c r="AC60" s="900"/>
      <c r="AD60" s="900"/>
      <c r="AE60" s="900"/>
      <c r="AF60" s="900"/>
      <c r="AG60" s="900"/>
      <c r="AH60" s="900"/>
      <c r="AI60" s="900"/>
      <c r="AJ60" s="900"/>
      <c r="AK60" s="900"/>
      <c r="AL60" s="900"/>
      <c r="AM60" s="903"/>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row>
    <row r="61" spans="1:73" s="362" customFormat="1" ht="13.5" customHeight="1">
      <c r="A61" s="1245"/>
      <c r="C61" s="927"/>
      <c r="E61" s="927"/>
      <c r="F61" s="927"/>
      <c r="G61" s="927"/>
      <c r="H61" s="927"/>
      <c r="I61" s="927"/>
      <c r="J61" s="927"/>
      <c r="K61" s="927"/>
      <c r="L61" s="927"/>
      <c r="M61" s="927"/>
      <c r="AA61" s="890"/>
      <c r="AB61" s="900"/>
      <c r="AC61" s="900"/>
      <c r="AD61" s="900"/>
      <c r="AE61" s="900"/>
      <c r="AF61" s="900"/>
      <c r="AG61" s="900"/>
      <c r="AH61" s="900"/>
      <c r="AI61" s="900"/>
      <c r="AJ61" s="900"/>
      <c r="AK61" s="900"/>
      <c r="AL61" s="900"/>
      <c r="AM61" s="903"/>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row>
    <row r="62" spans="1:73" s="362" customFormat="1" ht="13.5" customHeight="1">
      <c r="A62" s="1245"/>
      <c r="C62" s="927" t="s">
        <v>1352</v>
      </c>
      <c r="E62" s="927"/>
      <c r="F62" s="188"/>
      <c r="G62" s="188"/>
      <c r="H62" s="188"/>
      <c r="I62" s="188"/>
      <c r="J62" s="188"/>
      <c r="K62" s="188"/>
      <c r="L62" s="188"/>
      <c r="M62" s="188"/>
      <c r="N62" s="188"/>
      <c r="O62" s="188"/>
      <c r="P62" s="188"/>
      <c r="Q62" s="927"/>
      <c r="R62" s="927"/>
      <c r="AA62" s="890"/>
      <c r="AB62" s="900"/>
      <c r="AC62" s="900"/>
      <c r="AD62" s="900"/>
      <c r="AE62" s="900"/>
      <c r="AF62" s="900"/>
      <c r="AG62" s="900"/>
      <c r="AH62" s="900"/>
      <c r="AI62" s="900"/>
      <c r="AJ62" s="900"/>
      <c r="AK62" s="900"/>
      <c r="AL62" s="900"/>
      <c r="AM62" s="903"/>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row>
    <row r="63" spans="1:73" s="362" customFormat="1" ht="13.5" customHeight="1">
      <c r="A63" s="1245"/>
      <c r="C63" s="927"/>
      <c r="E63" s="927"/>
      <c r="F63" s="188"/>
      <c r="G63" s="188"/>
      <c r="H63" s="188"/>
      <c r="I63" s="188"/>
      <c r="J63" s="188"/>
      <c r="K63" s="188"/>
      <c r="L63" s="188"/>
      <c r="M63" s="188"/>
      <c r="N63" s="188"/>
      <c r="O63" s="188"/>
      <c r="P63" s="188"/>
      <c r="Q63" s="927"/>
      <c r="R63" s="927"/>
      <c r="S63" s="892"/>
      <c r="T63" s="188"/>
      <c r="W63" s="188"/>
      <c r="AA63" s="890"/>
      <c r="AB63" s="900"/>
      <c r="AC63" s="900"/>
      <c r="AD63" s="900"/>
      <c r="AE63" s="900"/>
      <c r="AF63" s="900"/>
      <c r="AG63" s="900"/>
      <c r="AH63" s="900"/>
      <c r="AI63" s="900"/>
      <c r="AJ63" s="900"/>
      <c r="AK63" s="900"/>
      <c r="AL63" s="900"/>
      <c r="AM63" s="903"/>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row>
    <row r="64" spans="1:73" s="362" customFormat="1" ht="13.5" customHeight="1">
      <c r="A64" s="1245"/>
      <c r="C64" s="362" t="s">
        <v>1353</v>
      </c>
      <c r="E64" s="927"/>
      <c r="F64" s="188"/>
      <c r="G64" s="188"/>
      <c r="H64" s="188"/>
      <c r="I64" s="927"/>
      <c r="J64" s="927"/>
      <c r="K64" s="927"/>
      <c r="L64" s="927"/>
      <c r="M64" s="927"/>
      <c r="N64" s="927"/>
      <c r="O64" s="927"/>
      <c r="P64" s="927"/>
      <c r="Q64" s="927"/>
      <c r="R64" s="927"/>
      <c r="S64" s="899"/>
      <c r="T64" s="188"/>
      <c r="V64" s="624"/>
      <c r="W64" s="188"/>
      <c r="Y64" s="624"/>
      <c r="AA64" s="890"/>
      <c r="AB64" s="900"/>
      <c r="AC64" s="900"/>
      <c r="AD64" s="900"/>
      <c r="AE64" s="900"/>
      <c r="AF64" s="900"/>
      <c r="AG64" s="900"/>
      <c r="AH64" s="900"/>
      <c r="AI64" s="900"/>
      <c r="AJ64" s="900"/>
      <c r="AK64" s="900"/>
      <c r="AL64" s="900"/>
      <c r="AM64" s="903"/>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row>
    <row r="65" spans="1:80" s="362" customFormat="1" ht="13.5" customHeight="1">
      <c r="A65" s="1245"/>
      <c r="C65" s="927" t="s">
        <v>1354</v>
      </c>
      <c r="E65" s="927"/>
      <c r="F65" s="188"/>
      <c r="G65" s="188"/>
      <c r="H65" s="188"/>
      <c r="I65" s="927"/>
      <c r="J65" s="927"/>
      <c r="K65" s="927"/>
      <c r="L65" s="927"/>
      <c r="M65" s="927"/>
      <c r="N65" s="927"/>
      <c r="O65" s="927"/>
      <c r="P65" s="927"/>
      <c r="Q65" s="927"/>
      <c r="R65" s="927"/>
      <c r="S65" s="892"/>
      <c r="T65" s="188"/>
      <c r="W65" s="188"/>
      <c r="AA65" s="890"/>
      <c r="AB65" s="900"/>
      <c r="AC65" s="900"/>
      <c r="AD65" s="900"/>
      <c r="AE65" s="900"/>
      <c r="AF65" s="900"/>
      <c r="AG65" s="900"/>
      <c r="AH65" s="900"/>
      <c r="AI65" s="900"/>
      <c r="AJ65" s="900"/>
      <c r="AK65" s="900"/>
      <c r="AL65" s="900"/>
      <c r="AM65" s="903"/>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row>
    <row r="66" spans="1:80" s="362" customFormat="1" ht="13.5" customHeight="1">
      <c r="A66" s="1245"/>
      <c r="B66" s="927"/>
      <c r="D66" s="927"/>
      <c r="E66" s="927"/>
      <c r="F66" s="927"/>
      <c r="G66" s="927"/>
      <c r="H66" s="927"/>
      <c r="I66" s="927"/>
      <c r="J66" s="927"/>
      <c r="K66" s="927"/>
      <c r="L66" s="927"/>
      <c r="M66" s="927"/>
      <c r="N66" s="927"/>
      <c r="O66" s="927"/>
      <c r="P66" s="927"/>
      <c r="Q66" s="927"/>
      <c r="AA66" s="890"/>
      <c r="AB66" s="900"/>
      <c r="AC66" s="900"/>
      <c r="AD66" s="900"/>
      <c r="AE66" s="900"/>
      <c r="AF66" s="900"/>
      <c r="AG66" s="900"/>
      <c r="AH66" s="900"/>
      <c r="AI66" s="900"/>
      <c r="AJ66" s="900"/>
      <c r="AK66" s="900"/>
      <c r="AL66" s="900"/>
      <c r="AM66" s="903"/>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row>
    <row r="67" spans="1:80" s="362" customFormat="1" ht="13.5" customHeight="1" thickBot="1">
      <c r="A67" s="149"/>
      <c r="B67" s="75"/>
      <c r="C67" s="75"/>
      <c r="D67" s="75"/>
      <c r="E67" s="75"/>
      <c r="F67" s="75"/>
      <c r="G67" s="75"/>
      <c r="H67" s="75"/>
      <c r="I67" s="75"/>
      <c r="J67" s="75"/>
      <c r="K67" s="75"/>
      <c r="L67" s="75"/>
      <c r="M67" s="75"/>
      <c r="N67" s="75"/>
      <c r="O67" s="75"/>
      <c r="P67" s="75"/>
      <c r="Q67" s="75"/>
      <c r="R67" s="75"/>
      <c r="S67" s="75"/>
      <c r="T67" s="75"/>
      <c r="U67" s="75"/>
      <c r="V67" s="75"/>
      <c r="W67" s="75"/>
      <c r="X67" s="75"/>
      <c r="Y67" s="75"/>
      <c r="Z67" s="75"/>
      <c r="AA67" s="152"/>
      <c r="AB67" s="737"/>
      <c r="AC67" s="75"/>
      <c r="AD67" s="75"/>
      <c r="AE67" s="75"/>
      <c r="AF67" s="75"/>
      <c r="AG67" s="75"/>
      <c r="AH67" s="75"/>
      <c r="AI67" s="75"/>
      <c r="AJ67" s="75"/>
      <c r="AK67" s="75"/>
      <c r="AL67" s="638"/>
      <c r="AM67" s="153"/>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row>
    <row r="68" spans="1:80" s="362" customFormat="1" ht="13.5" customHeight="1">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0"/>
      <c r="AC68" s="37"/>
      <c r="AD68" s="37"/>
      <c r="AE68" s="37"/>
      <c r="AF68" s="37"/>
      <c r="AG68" s="37"/>
      <c r="AH68" s="37"/>
      <c r="AI68" s="37"/>
      <c r="AJ68" s="37"/>
      <c r="AK68" s="37"/>
      <c r="AL68" s="292"/>
      <c r="AM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row>
    <row r="69" spans="1:80" s="362" customFormat="1" ht="13.5" customHeight="1">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0"/>
      <c r="AB69" s="37"/>
      <c r="AC69" s="37"/>
      <c r="AD69" s="37"/>
      <c r="AE69" s="37"/>
      <c r="AF69" s="37"/>
      <c r="AG69" s="37"/>
      <c r="AH69" s="37"/>
      <c r="AI69" s="37"/>
      <c r="AJ69" s="37"/>
      <c r="AK69" s="37"/>
      <c r="AL69" s="37"/>
      <c r="AM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row>
    <row r="70" spans="1:80" s="362" customFormat="1" ht="13.5" customHeight="1">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0"/>
      <c r="AB70" s="37"/>
      <c r="AC70" s="37"/>
      <c r="AD70" s="37"/>
      <c r="AE70" s="37"/>
      <c r="AF70" s="37"/>
      <c r="AG70" s="37"/>
      <c r="AH70" s="37"/>
      <c r="AI70" s="37"/>
      <c r="AJ70" s="37"/>
      <c r="AK70" s="37"/>
      <c r="AL70" s="37"/>
      <c r="AM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row>
    <row r="71" spans="1:80" ht="14.1" customHeight="1"/>
    <row r="72" spans="1:80" ht="14.1" customHeight="1"/>
    <row r="73" spans="1:80" ht="14.1" customHeight="1"/>
    <row r="74" spans="1:80" ht="14.1" customHeight="1"/>
    <row r="75" spans="1:80" ht="14.1" customHeight="1"/>
    <row r="76" spans="1:80" ht="14.1" customHeight="1"/>
    <row r="77" spans="1:80" ht="14.1" customHeight="1"/>
    <row r="78" spans="1:80" ht="14.1" customHeight="1"/>
    <row r="79" spans="1:80" ht="14.1" customHeight="1"/>
    <row r="80" spans="1: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sheetData>
  <mergeCells count="46">
    <mergeCell ref="AP20:AU22"/>
    <mergeCell ref="AV25:BZ26"/>
    <mergeCell ref="AP41:AU41"/>
    <mergeCell ref="AV41:BZ41"/>
    <mergeCell ref="AP18:BZ19"/>
    <mergeCell ref="AP35:AU35"/>
    <mergeCell ref="AV35:BZ35"/>
    <mergeCell ref="AP36:AU37"/>
    <mergeCell ref="AV36:BZ37"/>
    <mergeCell ref="AP38:AU39"/>
    <mergeCell ref="AV38:BZ39"/>
    <mergeCell ref="AP27:AU28"/>
    <mergeCell ref="AV27:BZ28"/>
    <mergeCell ref="AP29:AU34"/>
    <mergeCell ref="AV29:BZ30"/>
    <mergeCell ref="AV31:BZ33"/>
    <mergeCell ref="AV34:BZ34"/>
    <mergeCell ref="AO1:AS1"/>
    <mergeCell ref="AO7:BQ16"/>
    <mergeCell ref="A1:AK1"/>
    <mergeCell ref="A3:X3"/>
    <mergeCell ref="AB26:AM27"/>
    <mergeCell ref="I27:J27"/>
    <mergeCell ref="B21:Z21"/>
    <mergeCell ref="B5:N5"/>
    <mergeCell ref="B6:Z6"/>
    <mergeCell ref="AB11:AM16"/>
    <mergeCell ref="AB18:AM20"/>
    <mergeCell ref="AB23:AM24"/>
    <mergeCell ref="AV20:BZ22"/>
    <mergeCell ref="AP23:AU24"/>
    <mergeCell ref="AV23:BZ24"/>
    <mergeCell ref="AP25:AU26"/>
    <mergeCell ref="AB28:AM31"/>
    <mergeCell ref="H29:T29"/>
    <mergeCell ref="B31:Z31"/>
    <mergeCell ref="B35:Z35"/>
    <mergeCell ref="AP40:AU40"/>
    <mergeCell ref="AV40:BZ40"/>
    <mergeCell ref="AB51:AM51"/>
    <mergeCell ref="B38:Z38"/>
    <mergeCell ref="B50:Z50"/>
    <mergeCell ref="AB38:AM39"/>
    <mergeCell ref="AB40:AM41"/>
    <mergeCell ref="AB42:AM44"/>
    <mergeCell ref="AB46:AM48"/>
  </mergeCells>
  <phoneticPr fontId="6"/>
  <hyperlinks>
    <hyperlink ref="AO1:AS1" location="'目次（幼保）'!A1" display="目次に戻る"/>
  </hyperlinks>
  <printOptions horizontalCentered="1"/>
  <pageMargins left="0.70866141732283472" right="0.31496062992125984" top="0.39370078740157483" bottom="0.39370078740157483" header="0" footer="0"/>
  <pageSetup paperSize="9" scale="91" fitToWidth="0" orientation="portrait" r:id="rId1"/>
  <headerFooter alignWithMargins="0"/>
  <colBreaks count="1" manualBreakCount="1">
    <brk id="39" max="78" man="1"/>
  </colBreaks>
  <drawing r:id="rId2"/>
  <legacyDrawing r:id="rId3"/>
  <mc:AlternateContent xmlns:mc="http://schemas.openxmlformats.org/markup-compatibility/2006">
    <mc:Choice Requires="x14">
      <controls>
        <mc:AlternateContent xmlns:mc="http://schemas.openxmlformats.org/markup-compatibility/2006">
          <mc:Choice Requires="x14">
            <control shapeId="54340" r:id="rId4" name="Check Box 68">
              <controlPr defaultSize="0" autoFill="0" autoLine="0" autoPict="0">
                <anchor moveWithCells="1">
                  <from>
                    <xdr:col>16</xdr:col>
                    <xdr:colOff>123825</xdr:colOff>
                    <xdr:row>26</xdr:row>
                    <xdr:rowOff>0</xdr:rowOff>
                  </from>
                  <to>
                    <xdr:col>20</xdr:col>
                    <xdr:colOff>104775</xdr:colOff>
                    <xdr:row>27</xdr:row>
                    <xdr:rowOff>47625</xdr:rowOff>
                  </to>
                </anchor>
              </controlPr>
            </control>
          </mc:Choice>
        </mc:AlternateContent>
        <mc:AlternateContent xmlns:mc="http://schemas.openxmlformats.org/markup-compatibility/2006">
          <mc:Choice Requires="x14">
            <control shapeId="54341" r:id="rId5" name="Check Box 69">
              <controlPr defaultSize="0" autoFill="0" autoLine="0" autoPict="0">
                <anchor moveWithCells="1">
                  <from>
                    <xdr:col>21</xdr:col>
                    <xdr:colOff>38100</xdr:colOff>
                    <xdr:row>26</xdr:row>
                    <xdr:rowOff>0</xdr:rowOff>
                  </from>
                  <to>
                    <xdr:col>25</xdr:col>
                    <xdr:colOff>57150</xdr:colOff>
                    <xdr:row>27</xdr:row>
                    <xdr:rowOff>47625</xdr:rowOff>
                  </to>
                </anchor>
              </controlPr>
            </control>
          </mc:Choice>
        </mc:AlternateContent>
        <mc:AlternateContent xmlns:mc="http://schemas.openxmlformats.org/markup-compatibility/2006">
          <mc:Choice Requires="x14">
            <control shapeId="54342" r:id="rId6" name="Check Box 70">
              <controlPr defaultSize="0" autoFill="0" autoLine="0" autoPict="0">
                <anchor moveWithCells="1">
                  <from>
                    <xdr:col>11</xdr:col>
                    <xdr:colOff>57150</xdr:colOff>
                    <xdr:row>26</xdr:row>
                    <xdr:rowOff>0</xdr:rowOff>
                  </from>
                  <to>
                    <xdr:col>17</xdr:col>
                    <xdr:colOff>133350</xdr:colOff>
                    <xdr:row>27</xdr:row>
                    <xdr:rowOff>47625</xdr:rowOff>
                  </to>
                </anchor>
              </controlPr>
            </control>
          </mc:Choice>
        </mc:AlternateContent>
        <mc:AlternateContent xmlns:mc="http://schemas.openxmlformats.org/markup-compatibility/2006">
          <mc:Choice Requires="x14">
            <control shapeId="54343" r:id="rId7" name="Check Box 71">
              <controlPr defaultSize="0" autoFill="0" autoLine="0" autoPict="0" altText="ない">
                <anchor moveWithCells="1">
                  <from>
                    <xdr:col>17</xdr:col>
                    <xdr:colOff>9525</xdr:colOff>
                    <xdr:row>18</xdr:row>
                    <xdr:rowOff>0</xdr:rowOff>
                  </from>
                  <to>
                    <xdr:col>19</xdr:col>
                    <xdr:colOff>114300</xdr:colOff>
                    <xdr:row>20</xdr:row>
                    <xdr:rowOff>38100</xdr:rowOff>
                  </to>
                </anchor>
              </controlPr>
            </control>
          </mc:Choice>
        </mc:AlternateContent>
        <mc:AlternateContent xmlns:mc="http://schemas.openxmlformats.org/markup-compatibility/2006">
          <mc:Choice Requires="x14">
            <control shapeId="54344" r:id="rId8" name="Check Box 72">
              <controlPr defaultSize="0" autoFill="0" autoLine="0" autoPict="0" altText="ない">
                <anchor moveWithCells="1">
                  <from>
                    <xdr:col>20</xdr:col>
                    <xdr:colOff>95250</xdr:colOff>
                    <xdr:row>18</xdr:row>
                    <xdr:rowOff>0</xdr:rowOff>
                  </from>
                  <to>
                    <xdr:col>23</xdr:col>
                    <xdr:colOff>161925</xdr:colOff>
                    <xdr:row>20</xdr:row>
                    <xdr:rowOff>38100</xdr:rowOff>
                  </to>
                </anchor>
              </controlPr>
            </control>
          </mc:Choice>
        </mc:AlternateContent>
        <mc:AlternateContent xmlns:mc="http://schemas.openxmlformats.org/markup-compatibility/2006">
          <mc:Choice Requires="x14">
            <control shapeId="54345" r:id="rId9" name="Check Box 73">
              <controlPr defaultSize="0" autoFill="0" autoLine="0" autoPict="0" altText="ない">
                <anchor moveWithCells="1">
                  <from>
                    <xdr:col>24</xdr:col>
                    <xdr:colOff>66675</xdr:colOff>
                    <xdr:row>18</xdr:row>
                    <xdr:rowOff>0</xdr:rowOff>
                  </from>
                  <to>
                    <xdr:col>25</xdr:col>
                    <xdr:colOff>619125</xdr:colOff>
                    <xdr:row>20</xdr:row>
                    <xdr:rowOff>38100</xdr:rowOff>
                  </to>
                </anchor>
              </controlPr>
            </control>
          </mc:Choice>
        </mc:AlternateContent>
        <mc:AlternateContent xmlns:mc="http://schemas.openxmlformats.org/markup-compatibility/2006">
          <mc:Choice Requires="x14">
            <control shapeId="54349" r:id="rId10" name="Check Box 77">
              <controlPr defaultSize="0" autoFill="0" autoLine="0" autoPict="0" altText="ない">
                <anchor moveWithCells="1">
                  <from>
                    <xdr:col>21</xdr:col>
                    <xdr:colOff>123825</xdr:colOff>
                    <xdr:row>24</xdr:row>
                    <xdr:rowOff>0</xdr:rowOff>
                  </from>
                  <to>
                    <xdr:col>24</xdr:col>
                    <xdr:colOff>47625</xdr:colOff>
                    <xdr:row>25</xdr:row>
                    <xdr:rowOff>38100</xdr:rowOff>
                  </to>
                </anchor>
              </controlPr>
            </control>
          </mc:Choice>
        </mc:AlternateContent>
        <mc:AlternateContent xmlns:mc="http://schemas.openxmlformats.org/markup-compatibility/2006">
          <mc:Choice Requires="x14">
            <control shapeId="54350" r:id="rId11" name="Check Box 78">
              <controlPr defaultSize="0" autoFill="0" autoLine="0" autoPict="0" altText="ない">
                <anchor moveWithCells="1">
                  <from>
                    <xdr:col>25</xdr:col>
                    <xdr:colOff>0</xdr:colOff>
                    <xdr:row>24</xdr:row>
                    <xdr:rowOff>0</xdr:rowOff>
                  </from>
                  <to>
                    <xdr:col>25</xdr:col>
                    <xdr:colOff>466725</xdr:colOff>
                    <xdr:row>25</xdr:row>
                    <xdr:rowOff>38100</xdr:rowOff>
                  </to>
                </anchor>
              </controlPr>
            </control>
          </mc:Choice>
        </mc:AlternateContent>
        <mc:AlternateContent xmlns:mc="http://schemas.openxmlformats.org/markup-compatibility/2006">
          <mc:Choice Requires="x14">
            <control shapeId="54353" r:id="rId12" name="Check Box 81">
              <controlPr defaultSize="0" autoFill="0" autoLine="0" autoPict="0" altText="ない">
                <anchor moveWithCells="1">
                  <from>
                    <xdr:col>22</xdr:col>
                    <xdr:colOff>76200</xdr:colOff>
                    <xdr:row>27</xdr:row>
                    <xdr:rowOff>123825</xdr:rowOff>
                  </from>
                  <to>
                    <xdr:col>25</xdr:col>
                    <xdr:colOff>123825</xdr:colOff>
                    <xdr:row>29</xdr:row>
                    <xdr:rowOff>66675</xdr:rowOff>
                  </to>
                </anchor>
              </controlPr>
            </control>
          </mc:Choice>
        </mc:AlternateContent>
        <mc:AlternateContent xmlns:mc="http://schemas.openxmlformats.org/markup-compatibility/2006">
          <mc:Choice Requires="x14">
            <control shapeId="54354" r:id="rId13" name="Check Box 82">
              <controlPr defaultSize="0" autoFill="0" autoLine="0" autoPict="0" altText="ない">
                <anchor moveWithCells="1">
                  <from>
                    <xdr:col>2</xdr:col>
                    <xdr:colOff>123825</xdr:colOff>
                    <xdr:row>27</xdr:row>
                    <xdr:rowOff>142875</xdr:rowOff>
                  </from>
                  <to>
                    <xdr:col>7</xdr:col>
                    <xdr:colOff>9525</xdr:colOff>
                    <xdr:row>29</xdr:row>
                    <xdr:rowOff>38100</xdr:rowOff>
                  </to>
                </anchor>
              </controlPr>
            </control>
          </mc:Choice>
        </mc:AlternateContent>
        <mc:AlternateContent xmlns:mc="http://schemas.openxmlformats.org/markup-compatibility/2006">
          <mc:Choice Requires="x14">
            <control shapeId="54355" r:id="rId14" name="Check Box 83">
              <controlPr defaultSize="0" autoFill="0" autoLine="0" autoPict="0">
                <anchor moveWithCells="1">
                  <from>
                    <xdr:col>20</xdr:col>
                    <xdr:colOff>133350</xdr:colOff>
                    <xdr:row>35</xdr:row>
                    <xdr:rowOff>28575</xdr:rowOff>
                  </from>
                  <to>
                    <xdr:col>24</xdr:col>
                    <xdr:colOff>57150</xdr:colOff>
                    <xdr:row>36</xdr:row>
                    <xdr:rowOff>28575</xdr:rowOff>
                  </to>
                </anchor>
              </controlPr>
            </control>
          </mc:Choice>
        </mc:AlternateContent>
        <mc:AlternateContent xmlns:mc="http://schemas.openxmlformats.org/markup-compatibility/2006">
          <mc:Choice Requires="x14">
            <control shapeId="54356" r:id="rId15" name="Check Box 84">
              <controlPr defaultSize="0" autoFill="0" autoLine="0" autoPict="0">
                <anchor moveWithCells="1">
                  <from>
                    <xdr:col>24</xdr:col>
                    <xdr:colOff>152400</xdr:colOff>
                    <xdr:row>35</xdr:row>
                    <xdr:rowOff>28575</xdr:rowOff>
                  </from>
                  <to>
                    <xdr:col>25</xdr:col>
                    <xdr:colOff>619125</xdr:colOff>
                    <xdr:row>36</xdr:row>
                    <xdr:rowOff>28575</xdr:rowOff>
                  </to>
                </anchor>
              </controlPr>
            </control>
          </mc:Choice>
        </mc:AlternateContent>
        <mc:AlternateContent xmlns:mc="http://schemas.openxmlformats.org/markup-compatibility/2006">
          <mc:Choice Requires="x14">
            <control shapeId="54361" r:id="rId16" name="Check Box 89">
              <controlPr defaultSize="0" autoFill="0" autoLine="0" autoPict="0" altText="ない">
                <anchor moveWithCells="1">
                  <from>
                    <xdr:col>18</xdr:col>
                    <xdr:colOff>0</xdr:colOff>
                    <xdr:row>8</xdr:row>
                    <xdr:rowOff>0</xdr:rowOff>
                  </from>
                  <to>
                    <xdr:col>20</xdr:col>
                    <xdr:colOff>123825</xdr:colOff>
                    <xdr:row>9</xdr:row>
                    <xdr:rowOff>38100</xdr:rowOff>
                  </to>
                </anchor>
              </controlPr>
            </control>
          </mc:Choice>
        </mc:AlternateContent>
        <mc:AlternateContent xmlns:mc="http://schemas.openxmlformats.org/markup-compatibility/2006">
          <mc:Choice Requires="x14">
            <control shapeId="54362" r:id="rId17" name="Check Box 90">
              <controlPr defaultSize="0" autoFill="0" autoLine="0" autoPict="0" altText="ない">
                <anchor moveWithCells="1">
                  <from>
                    <xdr:col>21</xdr:col>
                    <xdr:colOff>104775</xdr:colOff>
                    <xdr:row>8</xdr:row>
                    <xdr:rowOff>0</xdr:rowOff>
                  </from>
                  <to>
                    <xdr:col>24</xdr:col>
                    <xdr:colOff>47625</xdr:colOff>
                    <xdr:row>9</xdr:row>
                    <xdr:rowOff>38100</xdr:rowOff>
                  </to>
                </anchor>
              </controlPr>
            </control>
          </mc:Choice>
        </mc:AlternateContent>
        <mc:AlternateContent xmlns:mc="http://schemas.openxmlformats.org/markup-compatibility/2006">
          <mc:Choice Requires="x14">
            <control shapeId="54363" r:id="rId18" name="Check Box 91">
              <controlPr defaultSize="0" autoFill="0" autoLine="0" autoPict="0" altText="ない">
                <anchor moveWithCells="1">
                  <from>
                    <xdr:col>18</xdr:col>
                    <xdr:colOff>0</xdr:colOff>
                    <xdr:row>6</xdr:row>
                    <xdr:rowOff>0</xdr:rowOff>
                  </from>
                  <to>
                    <xdr:col>20</xdr:col>
                    <xdr:colOff>123825</xdr:colOff>
                    <xdr:row>7</xdr:row>
                    <xdr:rowOff>38100</xdr:rowOff>
                  </to>
                </anchor>
              </controlPr>
            </control>
          </mc:Choice>
        </mc:AlternateContent>
        <mc:AlternateContent xmlns:mc="http://schemas.openxmlformats.org/markup-compatibility/2006">
          <mc:Choice Requires="x14">
            <control shapeId="54364" r:id="rId19" name="Check Box 92">
              <controlPr defaultSize="0" autoFill="0" autoLine="0" autoPict="0" altText="ない">
                <anchor moveWithCells="1">
                  <from>
                    <xdr:col>21</xdr:col>
                    <xdr:colOff>104775</xdr:colOff>
                    <xdr:row>6</xdr:row>
                    <xdr:rowOff>0</xdr:rowOff>
                  </from>
                  <to>
                    <xdr:col>24</xdr:col>
                    <xdr:colOff>47625</xdr:colOff>
                    <xdr:row>7</xdr:row>
                    <xdr:rowOff>38100</xdr:rowOff>
                  </to>
                </anchor>
              </controlPr>
            </control>
          </mc:Choice>
        </mc:AlternateContent>
        <mc:AlternateContent xmlns:mc="http://schemas.openxmlformats.org/markup-compatibility/2006">
          <mc:Choice Requires="x14">
            <control shapeId="54406" r:id="rId20" name="Check Box 134">
              <controlPr defaultSize="0" autoFill="0" autoLine="0" autoPict="0">
                <anchor moveWithCells="1" sizeWithCells="1">
                  <from>
                    <xdr:col>18</xdr:col>
                    <xdr:colOff>28575</xdr:colOff>
                    <xdr:row>47</xdr:row>
                    <xdr:rowOff>0</xdr:rowOff>
                  </from>
                  <to>
                    <xdr:col>21</xdr:col>
                    <xdr:colOff>123825</xdr:colOff>
                    <xdr:row>48</xdr:row>
                    <xdr:rowOff>19050</xdr:rowOff>
                  </to>
                </anchor>
              </controlPr>
            </control>
          </mc:Choice>
        </mc:AlternateContent>
        <mc:AlternateContent xmlns:mc="http://schemas.openxmlformats.org/markup-compatibility/2006">
          <mc:Choice Requires="x14">
            <control shapeId="54407" r:id="rId21" name="Check Box 135">
              <controlPr defaultSize="0" autoFill="0" autoLine="0" autoPict="0">
                <anchor moveWithCells="1" sizeWithCells="1">
                  <from>
                    <xdr:col>21</xdr:col>
                    <xdr:colOff>76200</xdr:colOff>
                    <xdr:row>47</xdr:row>
                    <xdr:rowOff>0</xdr:rowOff>
                  </from>
                  <to>
                    <xdr:col>25</xdr:col>
                    <xdr:colOff>19050</xdr:colOff>
                    <xdr:row>48</xdr:row>
                    <xdr:rowOff>19050</xdr:rowOff>
                  </to>
                </anchor>
              </controlPr>
            </control>
          </mc:Choice>
        </mc:AlternateContent>
        <mc:AlternateContent xmlns:mc="http://schemas.openxmlformats.org/markup-compatibility/2006">
          <mc:Choice Requires="x14">
            <control shapeId="54408" r:id="rId22" name="Check Box 136">
              <controlPr defaultSize="0" autoFill="0" autoLine="0" autoPict="0">
                <anchor moveWithCells="1" sizeWithCells="1">
                  <from>
                    <xdr:col>25</xdr:col>
                    <xdr:colOff>0</xdr:colOff>
                    <xdr:row>47</xdr:row>
                    <xdr:rowOff>0</xdr:rowOff>
                  </from>
                  <to>
                    <xdr:col>25</xdr:col>
                    <xdr:colOff>600075</xdr:colOff>
                    <xdr:row>48</xdr:row>
                    <xdr:rowOff>19050</xdr:rowOff>
                  </to>
                </anchor>
              </controlPr>
            </control>
          </mc:Choice>
        </mc:AlternateContent>
        <mc:AlternateContent xmlns:mc="http://schemas.openxmlformats.org/markup-compatibility/2006">
          <mc:Choice Requires="x14">
            <control shapeId="54409" r:id="rId23" name="Check Box 137">
              <controlPr defaultSize="0" autoFill="0" autoLine="0" autoPict="0">
                <anchor moveWithCells="1" sizeWithCells="1">
                  <from>
                    <xdr:col>18</xdr:col>
                    <xdr:colOff>66675</xdr:colOff>
                    <xdr:row>60</xdr:row>
                    <xdr:rowOff>0</xdr:rowOff>
                  </from>
                  <to>
                    <xdr:col>22</xdr:col>
                    <xdr:colOff>0</xdr:colOff>
                    <xdr:row>61</xdr:row>
                    <xdr:rowOff>19050</xdr:rowOff>
                  </to>
                </anchor>
              </controlPr>
            </control>
          </mc:Choice>
        </mc:AlternateContent>
        <mc:AlternateContent xmlns:mc="http://schemas.openxmlformats.org/markup-compatibility/2006">
          <mc:Choice Requires="x14">
            <control shapeId="54410" r:id="rId24" name="Check Box 138">
              <controlPr defaultSize="0" autoFill="0" autoLine="0" autoPict="0">
                <anchor moveWithCells="1" sizeWithCells="1">
                  <from>
                    <xdr:col>21</xdr:col>
                    <xdr:colOff>114300</xdr:colOff>
                    <xdr:row>60</xdr:row>
                    <xdr:rowOff>0</xdr:rowOff>
                  </from>
                  <to>
                    <xdr:col>25</xdr:col>
                    <xdr:colOff>57150</xdr:colOff>
                    <xdr:row>61</xdr:row>
                    <xdr:rowOff>19050</xdr:rowOff>
                  </to>
                </anchor>
              </controlPr>
            </control>
          </mc:Choice>
        </mc:AlternateContent>
        <mc:AlternateContent xmlns:mc="http://schemas.openxmlformats.org/markup-compatibility/2006">
          <mc:Choice Requires="x14">
            <control shapeId="54411" r:id="rId25" name="Check Box 139">
              <controlPr defaultSize="0" autoFill="0" autoLine="0" autoPict="0">
                <anchor moveWithCells="1" sizeWithCells="1">
                  <from>
                    <xdr:col>25</xdr:col>
                    <xdr:colOff>0</xdr:colOff>
                    <xdr:row>60</xdr:row>
                    <xdr:rowOff>0</xdr:rowOff>
                  </from>
                  <to>
                    <xdr:col>25</xdr:col>
                    <xdr:colOff>600075</xdr:colOff>
                    <xdr:row>61</xdr:row>
                    <xdr:rowOff>19050</xdr:rowOff>
                  </to>
                </anchor>
              </controlPr>
            </control>
          </mc:Choice>
        </mc:AlternateContent>
        <mc:AlternateContent xmlns:mc="http://schemas.openxmlformats.org/markup-compatibility/2006">
          <mc:Choice Requires="x14">
            <control shapeId="54412" r:id="rId26" name="Check Box 140">
              <controlPr defaultSize="0" autoFill="0" autoLine="0" autoPict="0">
                <anchor moveWithCells="1" sizeWithCells="1">
                  <from>
                    <xdr:col>21</xdr:col>
                    <xdr:colOff>66675</xdr:colOff>
                    <xdr:row>39</xdr:row>
                    <xdr:rowOff>0</xdr:rowOff>
                  </from>
                  <to>
                    <xdr:col>24</xdr:col>
                    <xdr:colOff>152400</xdr:colOff>
                    <xdr:row>40</xdr:row>
                    <xdr:rowOff>19050</xdr:rowOff>
                  </to>
                </anchor>
              </controlPr>
            </control>
          </mc:Choice>
        </mc:AlternateContent>
        <mc:AlternateContent xmlns:mc="http://schemas.openxmlformats.org/markup-compatibility/2006">
          <mc:Choice Requires="x14">
            <control shapeId="54413" r:id="rId27" name="Check Box 141">
              <controlPr defaultSize="0" autoFill="0" autoLine="0" autoPict="0">
                <anchor moveWithCells="1" sizeWithCells="1">
                  <from>
                    <xdr:col>24</xdr:col>
                    <xdr:colOff>161925</xdr:colOff>
                    <xdr:row>39</xdr:row>
                    <xdr:rowOff>0</xdr:rowOff>
                  </from>
                  <to>
                    <xdr:col>25</xdr:col>
                    <xdr:colOff>619125</xdr:colOff>
                    <xdr:row>40</xdr:row>
                    <xdr:rowOff>19050</xdr:rowOff>
                  </to>
                </anchor>
              </controlPr>
            </control>
          </mc:Choice>
        </mc:AlternateContent>
        <mc:AlternateContent xmlns:mc="http://schemas.openxmlformats.org/markup-compatibility/2006">
          <mc:Choice Requires="x14">
            <control shapeId="54414" r:id="rId28" name="Check Box 142">
              <controlPr defaultSize="0" autoFill="0" autoLine="0" autoPict="0">
                <anchor moveWithCells="1" sizeWithCells="1">
                  <from>
                    <xdr:col>21</xdr:col>
                    <xdr:colOff>66675</xdr:colOff>
                    <xdr:row>41</xdr:row>
                    <xdr:rowOff>0</xdr:rowOff>
                  </from>
                  <to>
                    <xdr:col>24</xdr:col>
                    <xdr:colOff>152400</xdr:colOff>
                    <xdr:row>42</xdr:row>
                    <xdr:rowOff>19050</xdr:rowOff>
                  </to>
                </anchor>
              </controlPr>
            </control>
          </mc:Choice>
        </mc:AlternateContent>
        <mc:AlternateContent xmlns:mc="http://schemas.openxmlformats.org/markup-compatibility/2006">
          <mc:Choice Requires="x14">
            <control shapeId="54415" r:id="rId29" name="Check Box 143">
              <controlPr defaultSize="0" autoFill="0" autoLine="0" autoPict="0">
                <anchor moveWithCells="1" sizeWithCells="1">
                  <from>
                    <xdr:col>24</xdr:col>
                    <xdr:colOff>161925</xdr:colOff>
                    <xdr:row>41</xdr:row>
                    <xdr:rowOff>0</xdr:rowOff>
                  </from>
                  <to>
                    <xdr:col>25</xdr:col>
                    <xdr:colOff>619125</xdr:colOff>
                    <xdr:row>42</xdr:row>
                    <xdr:rowOff>19050</xdr:rowOff>
                  </to>
                </anchor>
              </controlPr>
            </control>
          </mc:Choice>
        </mc:AlternateContent>
        <mc:AlternateContent xmlns:mc="http://schemas.openxmlformats.org/markup-compatibility/2006">
          <mc:Choice Requires="x14">
            <control shapeId="54416" r:id="rId30" name="Check Box 144">
              <controlPr defaultSize="0" autoFill="0" autoLine="0" autoPict="0">
                <anchor moveWithCells="1" sizeWithCells="1">
                  <from>
                    <xdr:col>21</xdr:col>
                    <xdr:colOff>66675</xdr:colOff>
                    <xdr:row>42</xdr:row>
                    <xdr:rowOff>38100</xdr:rowOff>
                  </from>
                  <to>
                    <xdr:col>24</xdr:col>
                    <xdr:colOff>152400</xdr:colOff>
                    <xdr:row>43</xdr:row>
                    <xdr:rowOff>57150</xdr:rowOff>
                  </to>
                </anchor>
              </controlPr>
            </control>
          </mc:Choice>
        </mc:AlternateContent>
        <mc:AlternateContent xmlns:mc="http://schemas.openxmlformats.org/markup-compatibility/2006">
          <mc:Choice Requires="x14">
            <control shapeId="54417" r:id="rId31" name="Check Box 145">
              <controlPr defaultSize="0" autoFill="0" autoLine="0" autoPict="0">
                <anchor moveWithCells="1" sizeWithCells="1">
                  <from>
                    <xdr:col>24</xdr:col>
                    <xdr:colOff>161925</xdr:colOff>
                    <xdr:row>42</xdr:row>
                    <xdr:rowOff>38100</xdr:rowOff>
                  </from>
                  <to>
                    <xdr:col>25</xdr:col>
                    <xdr:colOff>619125</xdr:colOff>
                    <xdr:row>43</xdr:row>
                    <xdr:rowOff>57150</xdr:rowOff>
                  </to>
                </anchor>
              </controlPr>
            </control>
          </mc:Choice>
        </mc:AlternateContent>
        <mc:AlternateContent xmlns:mc="http://schemas.openxmlformats.org/markup-compatibility/2006">
          <mc:Choice Requires="x14">
            <control shapeId="54418" r:id="rId32" name="Check Box 146">
              <controlPr defaultSize="0" autoFill="0" autoLine="0" autoPict="0">
                <anchor moveWithCells="1" sizeWithCells="1">
                  <from>
                    <xdr:col>21</xdr:col>
                    <xdr:colOff>66675</xdr:colOff>
                    <xdr:row>44</xdr:row>
                    <xdr:rowOff>0</xdr:rowOff>
                  </from>
                  <to>
                    <xdr:col>24</xdr:col>
                    <xdr:colOff>152400</xdr:colOff>
                    <xdr:row>45</xdr:row>
                    <xdr:rowOff>19050</xdr:rowOff>
                  </to>
                </anchor>
              </controlPr>
            </control>
          </mc:Choice>
        </mc:AlternateContent>
        <mc:AlternateContent xmlns:mc="http://schemas.openxmlformats.org/markup-compatibility/2006">
          <mc:Choice Requires="x14">
            <control shapeId="54419" r:id="rId33" name="Check Box 147">
              <controlPr defaultSize="0" autoFill="0" autoLine="0" autoPict="0">
                <anchor moveWithCells="1" sizeWithCells="1">
                  <from>
                    <xdr:col>24</xdr:col>
                    <xdr:colOff>161925</xdr:colOff>
                    <xdr:row>44</xdr:row>
                    <xdr:rowOff>0</xdr:rowOff>
                  </from>
                  <to>
                    <xdr:col>25</xdr:col>
                    <xdr:colOff>619125</xdr:colOff>
                    <xdr:row>45</xdr:row>
                    <xdr:rowOff>19050</xdr:rowOff>
                  </to>
                </anchor>
              </controlPr>
            </control>
          </mc:Choice>
        </mc:AlternateContent>
        <mc:AlternateContent xmlns:mc="http://schemas.openxmlformats.org/markup-compatibility/2006">
          <mc:Choice Requires="x14">
            <control shapeId="54420" r:id="rId34" name="Check Box 148">
              <controlPr defaultSize="0" autoFill="0" autoLine="0" autoPict="0">
                <anchor moveWithCells="1" sizeWithCells="1">
                  <from>
                    <xdr:col>21</xdr:col>
                    <xdr:colOff>66675</xdr:colOff>
                    <xdr:row>51</xdr:row>
                    <xdr:rowOff>0</xdr:rowOff>
                  </from>
                  <to>
                    <xdr:col>24</xdr:col>
                    <xdr:colOff>152400</xdr:colOff>
                    <xdr:row>52</xdr:row>
                    <xdr:rowOff>19050</xdr:rowOff>
                  </to>
                </anchor>
              </controlPr>
            </control>
          </mc:Choice>
        </mc:AlternateContent>
        <mc:AlternateContent xmlns:mc="http://schemas.openxmlformats.org/markup-compatibility/2006">
          <mc:Choice Requires="x14">
            <control shapeId="54421" r:id="rId35" name="Check Box 149">
              <controlPr defaultSize="0" autoFill="0" autoLine="0" autoPict="0">
                <anchor moveWithCells="1" sizeWithCells="1">
                  <from>
                    <xdr:col>24</xdr:col>
                    <xdr:colOff>161925</xdr:colOff>
                    <xdr:row>51</xdr:row>
                    <xdr:rowOff>0</xdr:rowOff>
                  </from>
                  <to>
                    <xdr:col>25</xdr:col>
                    <xdr:colOff>619125</xdr:colOff>
                    <xdr:row>52</xdr:row>
                    <xdr:rowOff>19050</xdr:rowOff>
                  </to>
                </anchor>
              </controlPr>
            </control>
          </mc:Choice>
        </mc:AlternateContent>
        <mc:AlternateContent xmlns:mc="http://schemas.openxmlformats.org/markup-compatibility/2006">
          <mc:Choice Requires="x14">
            <control shapeId="54422" r:id="rId36" name="Check Box 150">
              <controlPr defaultSize="0" autoFill="0" autoLine="0" autoPict="0">
                <anchor moveWithCells="1" sizeWithCells="1">
                  <from>
                    <xdr:col>21</xdr:col>
                    <xdr:colOff>66675</xdr:colOff>
                    <xdr:row>53</xdr:row>
                    <xdr:rowOff>0</xdr:rowOff>
                  </from>
                  <to>
                    <xdr:col>24</xdr:col>
                    <xdr:colOff>152400</xdr:colOff>
                    <xdr:row>54</xdr:row>
                    <xdr:rowOff>19050</xdr:rowOff>
                  </to>
                </anchor>
              </controlPr>
            </control>
          </mc:Choice>
        </mc:AlternateContent>
        <mc:AlternateContent xmlns:mc="http://schemas.openxmlformats.org/markup-compatibility/2006">
          <mc:Choice Requires="x14">
            <control shapeId="54423" r:id="rId37" name="Check Box 151">
              <controlPr defaultSize="0" autoFill="0" autoLine="0" autoPict="0">
                <anchor moveWithCells="1" sizeWithCells="1">
                  <from>
                    <xdr:col>24</xdr:col>
                    <xdr:colOff>161925</xdr:colOff>
                    <xdr:row>53</xdr:row>
                    <xdr:rowOff>0</xdr:rowOff>
                  </from>
                  <to>
                    <xdr:col>25</xdr:col>
                    <xdr:colOff>619125</xdr:colOff>
                    <xdr:row>54</xdr:row>
                    <xdr:rowOff>19050</xdr:rowOff>
                  </to>
                </anchor>
              </controlPr>
            </control>
          </mc:Choice>
        </mc:AlternateContent>
        <mc:AlternateContent xmlns:mc="http://schemas.openxmlformats.org/markup-compatibility/2006">
          <mc:Choice Requires="x14">
            <control shapeId="54424" r:id="rId38" name="Check Box 152">
              <controlPr defaultSize="0" autoFill="0" autoLine="0" autoPict="0">
                <anchor moveWithCells="1" sizeWithCells="1">
                  <from>
                    <xdr:col>21</xdr:col>
                    <xdr:colOff>66675</xdr:colOff>
                    <xdr:row>55</xdr:row>
                    <xdr:rowOff>0</xdr:rowOff>
                  </from>
                  <to>
                    <xdr:col>24</xdr:col>
                    <xdr:colOff>152400</xdr:colOff>
                    <xdr:row>56</xdr:row>
                    <xdr:rowOff>0</xdr:rowOff>
                  </to>
                </anchor>
              </controlPr>
            </control>
          </mc:Choice>
        </mc:AlternateContent>
        <mc:AlternateContent xmlns:mc="http://schemas.openxmlformats.org/markup-compatibility/2006">
          <mc:Choice Requires="x14">
            <control shapeId="54425" r:id="rId39" name="Check Box 153">
              <controlPr defaultSize="0" autoFill="0" autoLine="0" autoPict="0">
                <anchor moveWithCells="1" sizeWithCells="1">
                  <from>
                    <xdr:col>24</xdr:col>
                    <xdr:colOff>161925</xdr:colOff>
                    <xdr:row>55</xdr:row>
                    <xdr:rowOff>0</xdr:rowOff>
                  </from>
                  <to>
                    <xdr:col>25</xdr:col>
                    <xdr:colOff>619125</xdr:colOff>
                    <xdr:row>56</xdr:row>
                    <xdr:rowOff>0</xdr:rowOff>
                  </to>
                </anchor>
              </controlPr>
            </control>
          </mc:Choice>
        </mc:AlternateContent>
        <mc:AlternateContent xmlns:mc="http://schemas.openxmlformats.org/markup-compatibility/2006">
          <mc:Choice Requires="x14">
            <control shapeId="54426" r:id="rId40" name="Check Box 154">
              <controlPr defaultSize="0" autoFill="0" autoLine="0" autoPict="0">
                <anchor moveWithCells="1" sizeWithCells="1">
                  <from>
                    <xdr:col>21</xdr:col>
                    <xdr:colOff>66675</xdr:colOff>
                    <xdr:row>57</xdr:row>
                    <xdr:rowOff>0</xdr:rowOff>
                  </from>
                  <to>
                    <xdr:col>24</xdr:col>
                    <xdr:colOff>152400</xdr:colOff>
                    <xdr:row>58</xdr:row>
                    <xdr:rowOff>19050</xdr:rowOff>
                  </to>
                </anchor>
              </controlPr>
            </control>
          </mc:Choice>
        </mc:AlternateContent>
        <mc:AlternateContent xmlns:mc="http://schemas.openxmlformats.org/markup-compatibility/2006">
          <mc:Choice Requires="x14">
            <control shapeId="54427" r:id="rId41" name="Check Box 155">
              <controlPr defaultSize="0" autoFill="0" autoLine="0" autoPict="0">
                <anchor moveWithCells="1" sizeWithCells="1">
                  <from>
                    <xdr:col>24</xdr:col>
                    <xdr:colOff>161925</xdr:colOff>
                    <xdr:row>57</xdr:row>
                    <xdr:rowOff>0</xdr:rowOff>
                  </from>
                  <to>
                    <xdr:col>25</xdr:col>
                    <xdr:colOff>619125</xdr:colOff>
                    <xdr:row>58</xdr:row>
                    <xdr:rowOff>19050</xdr:rowOff>
                  </to>
                </anchor>
              </controlPr>
            </control>
          </mc:Choice>
        </mc:AlternateContent>
        <mc:AlternateContent xmlns:mc="http://schemas.openxmlformats.org/markup-compatibility/2006">
          <mc:Choice Requires="x14">
            <control shapeId="54428" r:id="rId42" name="Check Box 156">
              <controlPr defaultSize="0" autoFill="0" autoLine="0" autoPict="0">
                <anchor moveWithCells="1" sizeWithCells="1">
                  <from>
                    <xdr:col>21</xdr:col>
                    <xdr:colOff>66675</xdr:colOff>
                    <xdr:row>61</xdr:row>
                    <xdr:rowOff>161925</xdr:rowOff>
                  </from>
                  <to>
                    <xdr:col>24</xdr:col>
                    <xdr:colOff>152400</xdr:colOff>
                    <xdr:row>63</xdr:row>
                    <xdr:rowOff>9525</xdr:rowOff>
                  </to>
                </anchor>
              </controlPr>
            </control>
          </mc:Choice>
        </mc:AlternateContent>
        <mc:AlternateContent xmlns:mc="http://schemas.openxmlformats.org/markup-compatibility/2006">
          <mc:Choice Requires="x14">
            <control shapeId="54429" r:id="rId43" name="Check Box 157">
              <controlPr defaultSize="0" autoFill="0" autoLine="0" autoPict="0">
                <anchor moveWithCells="1" sizeWithCells="1">
                  <from>
                    <xdr:col>24</xdr:col>
                    <xdr:colOff>161925</xdr:colOff>
                    <xdr:row>61</xdr:row>
                    <xdr:rowOff>161925</xdr:rowOff>
                  </from>
                  <to>
                    <xdr:col>25</xdr:col>
                    <xdr:colOff>619125</xdr:colOff>
                    <xdr:row>63</xdr:row>
                    <xdr:rowOff>9525</xdr:rowOff>
                  </to>
                </anchor>
              </controlPr>
            </control>
          </mc:Choice>
        </mc:AlternateContent>
        <mc:AlternateContent xmlns:mc="http://schemas.openxmlformats.org/markup-compatibility/2006">
          <mc:Choice Requires="x14">
            <control shapeId="54430" r:id="rId44" name="Check Box 158">
              <controlPr defaultSize="0" autoFill="0" autoLine="0" autoPict="0">
                <anchor moveWithCells="1" sizeWithCells="1">
                  <from>
                    <xdr:col>21</xdr:col>
                    <xdr:colOff>66675</xdr:colOff>
                    <xdr:row>64</xdr:row>
                    <xdr:rowOff>0</xdr:rowOff>
                  </from>
                  <to>
                    <xdr:col>24</xdr:col>
                    <xdr:colOff>152400</xdr:colOff>
                    <xdr:row>65</xdr:row>
                    <xdr:rowOff>19050</xdr:rowOff>
                  </to>
                </anchor>
              </controlPr>
            </control>
          </mc:Choice>
        </mc:AlternateContent>
        <mc:AlternateContent xmlns:mc="http://schemas.openxmlformats.org/markup-compatibility/2006">
          <mc:Choice Requires="x14">
            <control shapeId="54431" r:id="rId45" name="Check Box 159">
              <controlPr defaultSize="0" autoFill="0" autoLine="0" autoPict="0">
                <anchor moveWithCells="1" sizeWithCells="1">
                  <from>
                    <xdr:col>24</xdr:col>
                    <xdr:colOff>161925</xdr:colOff>
                    <xdr:row>64</xdr:row>
                    <xdr:rowOff>0</xdr:rowOff>
                  </from>
                  <to>
                    <xdr:col>25</xdr:col>
                    <xdr:colOff>619125</xdr:colOff>
                    <xdr:row>65</xdr:row>
                    <xdr:rowOff>19050</xdr:rowOff>
                  </to>
                </anchor>
              </controlPr>
            </control>
          </mc:Choice>
        </mc:AlternateContent>
        <mc:AlternateContent xmlns:mc="http://schemas.openxmlformats.org/markup-compatibility/2006">
          <mc:Choice Requires="x14">
            <control shapeId="54432" r:id="rId46" name="Check Box 160">
              <controlPr defaultSize="0" autoFill="0" autoLine="0" autoPict="0" altText="ない">
                <anchor moveWithCells="1">
                  <from>
                    <xdr:col>17</xdr:col>
                    <xdr:colOff>9525</xdr:colOff>
                    <xdr:row>13</xdr:row>
                    <xdr:rowOff>104775</xdr:rowOff>
                  </from>
                  <to>
                    <xdr:col>19</xdr:col>
                    <xdr:colOff>114300</xdr:colOff>
                    <xdr:row>15</xdr:row>
                    <xdr:rowOff>142875</xdr:rowOff>
                  </to>
                </anchor>
              </controlPr>
            </control>
          </mc:Choice>
        </mc:AlternateContent>
        <mc:AlternateContent xmlns:mc="http://schemas.openxmlformats.org/markup-compatibility/2006">
          <mc:Choice Requires="x14">
            <control shapeId="54433" r:id="rId47" name="Check Box 161">
              <controlPr defaultSize="0" autoFill="0" autoLine="0" autoPict="0" altText="ない">
                <anchor moveWithCells="1">
                  <from>
                    <xdr:col>20</xdr:col>
                    <xdr:colOff>95250</xdr:colOff>
                    <xdr:row>13</xdr:row>
                    <xdr:rowOff>104775</xdr:rowOff>
                  </from>
                  <to>
                    <xdr:col>23</xdr:col>
                    <xdr:colOff>161925</xdr:colOff>
                    <xdr:row>15</xdr:row>
                    <xdr:rowOff>142875</xdr:rowOff>
                  </to>
                </anchor>
              </controlPr>
            </control>
          </mc:Choice>
        </mc:AlternateContent>
        <mc:AlternateContent xmlns:mc="http://schemas.openxmlformats.org/markup-compatibility/2006">
          <mc:Choice Requires="x14">
            <control shapeId="54434" r:id="rId48" name="Check Box 162">
              <controlPr defaultSize="0" autoFill="0" autoLine="0" autoPict="0" altText="ない">
                <anchor moveWithCells="1">
                  <from>
                    <xdr:col>24</xdr:col>
                    <xdr:colOff>66675</xdr:colOff>
                    <xdr:row>13</xdr:row>
                    <xdr:rowOff>104775</xdr:rowOff>
                  </from>
                  <to>
                    <xdr:col>25</xdr:col>
                    <xdr:colOff>619125</xdr:colOff>
                    <xdr:row>15</xdr:row>
                    <xdr:rowOff>142875</xdr:rowOff>
                  </to>
                </anchor>
              </controlPr>
            </control>
          </mc:Choice>
        </mc:AlternateContent>
        <mc:AlternateContent xmlns:mc="http://schemas.openxmlformats.org/markup-compatibility/2006">
          <mc:Choice Requires="x14">
            <control shapeId="54435" r:id="rId49" name="Check Box 163">
              <controlPr defaultSize="0" autoFill="0" autoLine="0" autoPict="0" altText="ない">
                <anchor moveWithCells="1">
                  <from>
                    <xdr:col>17</xdr:col>
                    <xdr:colOff>9525</xdr:colOff>
                    <xdr:row>11</xdr:row>
                    <xdr:rowOff>76200</xdr:rowOff>
                  </from>
                  <to>
                    <xdr:col>19</xdr:col>
                    <xdr:colOff>114300</xdr:colOff>
                    <xdr:row>13</xdr:row>
                    <xdr:rowOff>114300</xdr:rowOff>
                  </to>
                </anchor>
              </controlPr>
            </control>
          </mc:Choice>
        </mc:AlternateContent>
        <mc:AlternateContent xmlns:mc="http://schemas.openxmlformats.org/markup-compatibility/2006">
          <mc:Choice Requires="x14">
            <control shapeId="54436" r:id="rId50" name="Check Box 164">
              <controlPr defaultSize="0" autoFill="0" autoLine="0" autoPict="0" altText="ない">
                <anchor moveWithCells="1">
                  <from>
                    <xdr:col>20</xdr:col>
                    <xdr:colOff>95250</xdr:colOff>
                    <xdr:row>11</xdr:row>
                    <xdr:rowOff>76200</xdr:rowOff>
                  </from>
                  <to>
                    <xdr:col>23</xdr:col>
                    <xdr:colOff>161925</xdr:colOff>
                    <xdr:row>13</xdr:row>
                    <xdr:rowOff>114300</xdr:rowOff>
                  </to>
                </anchor>
              </controlPr>
            </control>
          </mc:Choice>
        </mc:AlternateContent>
        <mc:AlternateContent xmlns:mc="http://schemas.openxmlformats.org/markup-compatibility/2006">
          <mc:Choice Requires="x14">
            <control shapeId="54437" r:id="rId51" name="Check Box 165">
              <controlPr defaultSize="0" autoFill="0" autoLine="0" autoPict="0" altText="ない">
                <anchor moveWithCells="1">
                  <from>
                    <xdr:col>24</xdr:col>
                    <xdr:colOff>66675</xdr:colOff>
                    <xdr:row>11</xdr:row>
                    <xdr:rowOff>76200</xdr:rowOff>
                  </from>
                  <to>
                    <xdr:col>25</xdr:col>
                    <xdr:colOff>619125</xdr:colOff>
                    <xdr:row>13</xdr:row>
                    <xdr:rowOff>114300</xdr:rowOff>
                  </to>
                </anchor>
              </controlPr>
            </control>
          </mc:Choice>
        </mc:AlternateContent>
        <mc:AlternateContent xmlns:mc="http://schemas.openxmlformats.org/markup-compatibility/2006">
          <mc:Choice Requires="x14">
            <control shapeId="54438" r:id="rId52" name="Check Box 166">
              <controlPr defaultSize="0" autoFill="0" autoLine="0" autoPict="0" altText="ない">
                <anchor moveWithCells="1">
                  <from>
                    <xdr:col>17</xdr:col>
                    <xdr:colOff>9525</xdr:colOff>
                    <xdr:row>20</xdr:row>
                    <xdr:rowOff>76200</xdr:rowOff>
                  </from>
                  <to>
                    <xdr:col>19</xdr:col>
                    <xdr:colOff>114300</xdr:colOff>
                    <xdr:row>22</xdr:row>
                    <xdr:rowOff>114300</xdr:rowOff>
                  </to>
                </anchor>
              </controlPr>
            </control>
          </mc:Choice>
        </mc:AlternateContent>
        <mc:AlternateContent xmlns:mc="http://schemas.openxmlformats.org/markup-compatibility/2006">
          <mc:Choice Requires="x14">
            <control shapeId="54439" r:id="rId53" name="Check Box 167">
              <controlPr defaultSize="0" autoFill="0" autoLine="0" autoPict="0" altText="ない">
                <anchor moveWithCells="1">
                  <from>
                    <xdr:col>20</xdr:col>
                    <xdr:colOff>95250</xdr:colOff>
                    <xdr:row>20</xdr:row>
                    <xdr:rowOff>76200</xdr:rowOff>
                  </from>
                  <to>
                    <xdr:col>23</xdr:col>
                    <xdr:colOff>161925</xdr:colOff>
                    <xdr:row>22</xdr:row>
                    <xdr:rowOff>114300</xdr:rowOff>
                  </to>
                </anchor>
              </controlPr>
            </control>
          </mc:Choice>
        </mc:AlternateContent>
        <mc:AlternateContent xmlns:mc="http://schemas.openxmlformats.org/markup-compatibility/2006">
          <mc:Choice Requires="x14">
            <control shapeId="54440" r:id="rId54" name="Check Box 168">
              <controlPr defaultSize="0" autoFill="0" autoLine="0" autoPict="0" altText="ない">
                <anchor moveWithCells="1">
                  <from>
                    <xdr:col>24</xdr:col>
                    <xdr:colOff>66675</xdr:colOff>
                    <xdr:row>20</xdr:row>
                    <xdr:rowOff>76200</xdr:rowOff>
                  </from>
                  <to>
                    <xdr:col>25</xdr:col>
                    <xdr:colOff>619125</xdr:colOff>
                    <xdr:row>22</xdr:row>
                    <xdr:rowOff>114300</xdr:rowOff>
                  </to>
                </anchor>
              </controlPr>
            </control>
          </mc:Choice>
        </mc:AlternateContent>
        <mc:AlternateContent xmlns:mc="http://schemas.openxmlformats.org/markup-compatibility/2006">
          <mc:Choice Requires="x14">
            <control shapeId="54443" r:id="rId55" name="Check Box 171">
              <controlPr defaultSize="0" autoFill="0" autoLine="0" autoPict="0">
                <anchor moveWithCells="1">
                  <from>
                    <xdr:col>20</xdr:col>
                    <xdr:colOff>133350</xdr:colOff>
                    <xdr:row>31</xdr:row>
                    <xdr:rowOff>133350</xdr:rowOff>
                  </from>
                  <to>
                    <xdr:col>24</xdr:col>
                    <xdr:colOff>57150</xdr:colOff>
                    <xdr:row>32</xdr:row>
                    <xdr:rowOff>133350</xdr:rowOff>
                  </to>
                </anchor>
              </controlPr>
            </control>
          </mc:Choice>
        </mc:AlternateContent>
        <mc:AlternateContent xmlns:mc="http://schemas.openxmlformats.org/markup-compatibility/2006">
          <mc:Choice Requires="x14">
            <control shapeId="54444" r:id="rId56" name="Check Box 172">
              <controlPr defaultSize="0" autoFill="0" autoLine="0" autoPict="0">
                <anchor moveWithCells="1">
                  <from>
                    <xdr:col>24</xdr:col>
                    <xdr:colOff>152400</xdr:colOff>
                    <xdr:row>31</xdr:row>
                    <xdr:rowOff>133350</xdr:rowOff>
                  </from>
                  <to>
                    <xdr:col>25</xdr:col>
                    <xdr:colOff>619125</xdr:colOff>
                    <xdr:row>32</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X94"/>
  <sheetViews>
    <sheetView view="pageBreakPreview" zoomScaleNormal="100" zoomScaleSheetLayoutView="100" workbookViewId="0">
      <selection activeCell="AL1" sqref="AL1"/>
    </sheetView>
  </sheetViews>
  <sheetFormatPr defaultColWidth="8" defaultRowHeight="12"/>
  <cols>
    <col min="1" max="1" width="1.5" style="1661" customWidth="1"/>
    <col min="2" max="2" width="2.375" style="1661" customWidth="1"/>
    <col min="3" max="3" width="2.875" style="1661" customWidth="1"/>
    <col min="4" max="4" width="3.125" style="1661" customWidth="1"/>
    <col min="5" max="19" width="2.5" style="1661" customWidth="1"/>
    <col min="20" max="20" width="3.375" style="1661" customWidth="1"/>
    <col min="21" max="22" width="2.375" style="1661" customWidth="1"/>
    <col min="23" max="23" width="3" style="1661" customWidth="1"/>
    <col min="24" max="24" width="3.125" style="1661" customWidth="1"/>
    <col min="25" max="38" width="2.5" style="1661" customWidth="1"/>
    <col min="39" max="39" width="3.625" style="1661" customWidth="1"/>
    <col min="40" max="41" width="2.375" style="1661" customWidth="1"/>
    <col min="42" max="42" width="3.375" style="1661" customWidth="1"/>
    <col min="43" max="43" width="2.375" style="1661" customWidth="1"/>
    <col min="44" max="44" width="11.625" style="1661" customWidth="1"/>
    <col min="45" max="45" width="40.375" style="1661" customWidth="1"/>
    <col min="46" max="46" width="13.125" style="1661" customWidth="1"/>
    <col min="47" max="47" width="4.5" style="1661" customWidth="1"/>
    <col min="48" max="48" width="4.375" style="1661" customWidth="1"/>
    <col min="49" max="49" width="34.875" style="1661" customWidth="1"/>
    <col min="50" max="52" width="8" style="1661"/>
    <col min="53" max="53" width="10.25" style="1661" customWidth="1"/>
    <col min="54" max="260" width="8" style="1661"/>
    <col min="261" max="261" width="1.5" style="1661" customWidth="1"/>
    <col min="262" max="262" width="2.375" style="1661" customWidth="1"/>
    <col min="263" max="263" width="2.875" style="1661" customWidth="1"/>
    <col min="264" max="278" width="2.5" style="1661" customWidth="1"/>
    <col min="279" max="280" width="2.375" style="1661" customWidth="1"/>
    <col min="281" max="296" width="2.5" style="1661" customWidth="1"/>
    <col min="297" max="298" width="2.375" style="1661" customWidth="1"/>
    <col min="299" max="299" width="3.375" style="1661" customWidth="1"/>
    <col min="300" max="300" width="2.375" style="1661" customWidth="1"/>
    <col min="301" max="516" width="8" style="1661"/>
    <col min="517" max="517" width="1.5" style="1661" customWidth="1"/>
    <col min="518" max="518" width="2.375" style="1661" customWidth="1"/>
    <col min="519" max="519" width="2.875" style="1661" customWidth="1"/>
    <col min="520" max="534" width="2.5" style="1661" customWidth="1"/>
    <col min="535" max="536" width="2.375" style="1661" customWidth="1"/>
    <col min="537" max="552" width="2.5" style="1661" customWidth="1"/>
    <col min="553" max="554" width="2.375" style="1661" customWidth="1"/>
    <col min="555" max="555" width="3.375" style="1661" customWidth="1"/>
    <col min="556" max="556" width="2.375" style="1661" customWidth="1"/>
    <col min="557" max="772" width="8" style="1661"/>
    <col min="773" max="773" width="1.5" style="1661" customWidth="1"/>
    <col min="774" max="774" width="2.375" style="1661" customWidth="1"/>
    <col min="775" max="775" width="2.875" style="1661" customWidth="1"/>
    <col min="776" max="790" width="2.5" style="1661" customWidth="1"/>
    <col min="791" max="792" width="2.375" style="1661" customWidth="1"/>
    <col min="793" max="808" width="2.5" style="1661" customWidth="1"/>
    <col min="809" max="810" width="2.375" style="1661" customWidth="1"/>
    <col min="811" max="811" width="3.375" style="1661" customWidth="1"/>
    <col min="812" max="812" width="2.375" style="1661" customWidth="1"/>
    <col min="813" max="1028" width="8" style="1661"/>
    <col min="1029" max="1029" width="1.5" style="1661" customWidth="1"/>
    <col min="1030" max="1030" width="2.375" style="1661" customWidth="1"/>
    <col min="1031" max="1031" width="2.875" style="1661" customWidth="1"/>
    <col min="1032" max="1046" width="2.5" style="1661" customWidth="1"/>
    <col min="1047" max="1048" width="2.375" style="1661" customWidth="1"/>
    <col min="1049" max="1064" width="2.5" style="1661" customWidth="1"/>
    <col min="1065" max="1066" width="2.375" style="1661" customWidth="1"/>
    <col min="1067" max="1067" width="3.375" style="1661" customWidth="1"/>
    <col min="1068" max="1068" width="2.375" style="1661" customWidth="1"/>
    <col min="1069" max="1284" width="8" style="1661"/>
    <col min="1285" max="1285" width="1.5" style="1661" customWidth="1"/>
    <col min="1286" max="1286" width="2.375" style="1661" customWidth="1"/>
    <col min="1287" max="1287" width="2.875" style="1661" customWidth="1"/>
    <col min="1288" max="1302" width="2.5" style="1661" customWidth="1"/>
    <col min="1303" max="1304" width="2.375" style="1661" customWidth="1"/>
    <col min="1305" max="1320" width="2.5" style="1661" customWidth="1"/>
    <col min="1321" max="1322" width="2.375" style="1661" customWidth="1"/>
    <col min="1323" max="1323" width="3.375" style="1661" customWidth="1"/>
    <col min="1324" max="1324" width="2.375" style="1661" customWidth="1"/>
    <col min="1325" max="1540" width="8" style="1661"/>
    <col min="1541" max="1541" width="1.5" style="1661" customWidth="1"/>
    <col min="1542" max="1542" width="2.375" style="1661" customWidth="1"/>
    <col min="1543" max="1543" width="2.875" style="1661" customWidth="1"/>
    <col min="1544" max="1558" width="2.5" style="1661" customWidth="1"/>
    <col min="1559" max="1560" width="2.375" style="1661" customWidth="1"/>
    <col min="1561" max="1576" width="2.5" style="1661" customWidth="1"/>
    <col min="1577" max="1578" width="2.375" style="1661" customWidth="1"/>
    <col min="1579" max="1579" width="3.375" style="1661" customWidth="1"/>
    <col min="1580" max="1580" width="2.375" style="1661" customWidth="1"/>
    <col min="1581" max="1796" width="8" style="1661"/>
    <col min="1797" max="1797" width="1.5" style="1661" customWidth="1"/>
    <col min="1798" max="1798" width="2.375" style="1661" customWidth="1"/>
    <col min="1799" max="1799" width="2.875" style="1661" customWidth="1"/>
    <col min="1800" max="1814" width="2.5" style="1661" customWidth="1"/>
    <col min="1815" max="1816" width="2.375" style="1661" customWidth="1"/>
    <col min="1817" max="1832" width="2.5" style="1661" customWidth="1"/>
    <col min="1833" max="1834" width="2.375" style="1661" customWidth="1"/>
    <col min="1835" max="1835" width="3.375" style="1661" customWidth="1"/>
    <col min="1836" max="1836" width="2.375" style="1661" customWidth="1"/>
    <col min="1837" max="2052" width="8" style="1661"/>
    <col min="2053" max="2053" width="1.5" style="1661" customWidth="1"/>
    <col min="2054" max="2054" width="2.375" style="1661" customWidth="1"/>
    <col min="2055" max="2055" width="2.875" style="1661" customWidth="1"/>
    <col min="2056" max="2070" width="2.5" style="1661" customWidth="1"/>
    <col min="2071" max="2072" width="2.375" style="1661" customWidth="1"/>
    <col min="2073" max="2088" width="2.5" style="1661" customWidth="1"/>
    <col min="2089" max="2090" width="2.375" style="1661" customWidth="1"/>
    <col min="2091" max="2091" width="3.375" style="1661" customWidth="1"/>
    <col min="2092" max="2092" width="2.375" style="1661" customWidth="1"/>
    <col min="2093" max="2308" width="8" style="1661"/>
    <col min="2309" max="2309" width="1.5" style="1661" customWidth="1"/>
    <col min="2310" max="2310" width="2.375" style="1661" customWidth="1"/>
    <col min="2311" max="2311" width="2.875" style="1661" customWidth="1"/>
    <col min="2312" max="2326" width="2.5" style="1661" customWidth="1"/>
    <col min="2327" max="2328" width="2.375" style="1661" customWidth="1"/>
    <col min="2329" max="2344" width="2.5" style="1661" customWidth="1"/>
    <col min="2345" max="2346" width="2.375" style="1661" customWidth="1"/>
    <col min="2347" max="2347" width="3.375" style="1661" customWidth="1"/>
    <col min="2348" max="2348" width="2.375" style="1661" customWidth="1"/>
    <col min="2349" max="2564" width="8" style="1661"/>
    <col min="2565" max="2565" width="1.5" style="1661" customWidth="1"/>
    <col min="2566" max="2566" width="2.375" style="1661" customWidth="1"/>
    <col min="2567" max="2567" width="2.875" style="1661" customWidth="1"/>
    <col min="2568" max="2582" width="2.5" style="1661" customWidth="1"/>
    <col min="2583" max="2584" width="2.375" style="1661" customWidth="1"/>
    <col min="2585" max="2600" width="2.5" style="1661" customWidth="1"/>
    <col min="2601" max="2602" width="2.375" style="1661" customWidth="1"/>
    <col min="2603" max="2603" width="3.375" style="1661" customWidth="1"/>
    <col min="2604" max="2604" width="2.375" style="1661" customWidth="1"/>
    <col min="2605" max="2820" width="8" style="1661"/>
    <col min="2821" max="2821" width="1.5" style="1661" customWidth="1"/>
    <col min="2822" max="2822" width="2.375" style="1661" customWidth="1"/>
    <col min="2823" max="2823" width="2.875" style="1661" customWidth="1"/>
    <col min="2824" max="2838" width="2.5" style="1661" customWidth="1"/>
    <col min="2839" max="2840" width="2.375" style="1661" customWidth="1"/>
    <col min="2841" max="2856" width="2.5" style="1661" customWidth="1"/>
    <col min="2857" max="2858" width="2.375" style="1661" customWidth="1"/>
    <col min="2859" max="2859" width="3.375" style="1661" customWidth="1"/>
    <col min="2860" max="2860" width="2.375" style="1661" customWidth="1"/>
    <col min="2861" max="3076" width="8" style="1661"/>
    <col min="3077" max="3077" width="1.5" style="1661" customWidth="1"/>
    <col min="3078" max="3078" width="2.375" style="1661" customWidth="1"/>
    <col min="3079" max="3079" width="2.875" style="1661" customWidth="1"/>
    <col min="3080" max="3094" width="2.5" style="1661" customWidth="1"/>
    <col min="3095" max="3096" width="2.375" style="1661" customWidth="1"/>
    <col min="3097" max="3112" width="2.5" style="1661" customWidth="1"/>
    <col min="3113" max="3114" width="2.375" style="1661" customWidth="1"/>
    <col min="3115" max="3115" width="3.375" style="1661" customWidth="1"/>
    <col min="3116" max="3116" width="2.375" style="1661" customWidth="1"/>
    <col min="3117" max="3332" width="8" style="1661"/>
    <col min="3333" max="3333" width="1.5" style="1661" customWidth="1"/>
    <col min="3334" max="3334" width="2.375" style="1661" customWidth="1"/>
    <col min="3335" max="3335" width="2.875" style="1661" customWidth="1"/>
    <col min="3336" max="3350" width="2.5" style="1661" customWidth="1"/>
    <col min="3351" max="3352" width="2.375" style="1661" customWidth="1"/>
    <col min="3353" max="3368" width="2.5" style="1661" customWidth="1"/>
    <col min="3369" max="3370" width="2.375" style="1661" customWidth="1"/>
    <col min="3371" max="3371" width="3.375" style="1661" customWidth="1"/>
    <col min="3372" max="3372" width="2.375" style="1661" customWidth="1"/>
    <col min="3373" max="3588" width="8" style="1661"/>
    <col min="3589" max="3589" width="1.5" style="1661" customWidth="1"/>
    <col min="3590" max="3590" width="2.375" style="1661" customWidth="1"/>
    <col min="3591" max="3591" width="2.875" style="1661" customWidth="1"/>
    <col min="3592" max="3606" width="2.5" style="1661" customWidth="1"/>
    <col min="3607" max="3608" width="2.375" style="1661" customWidth="1"/>
    <col min="3609" max="3624" width="2.5" style="1661" customWidth="1"/>
    <col min="3625" max="3626" width="2.375" style="1661" customWidth="1"/>
    <col min="3627" max="3627" width="3.375" style="1661" customWidth="1"/>
    <col min="3628" max="3628" width="2.375" style="1661" customWidth="1"/>
    <col min="3629" max="3844" width="8" style="1661"/>
    <col min="3845" max="3845" width="1.5" style="1661" customWidth="1"/>
    <col min="3846" max="3846" width="2.375" style="1661" customWidth="1"/>
    <col min="3847" max="3847" width="2.875" style="1661" customWidth="1"/>
    <col min="3848" max="3862" width="2.5" style="1661" customWidth="1"/>
    <col min="3863" max="3864" width="2.375" style="1661" customWidth="1"/>
    <col min="3865" max="3880" width="2.5" style="1661" customWidth="1"/>
    <col min="3881" max="3882" width="2.375" style="1661" customWidth="1"/>
    <col min="3883" max="3883" width="3.375" style="1661" customWidth="1"/>
    <col min="3884" max="3884" width="2.375" style="1661" customWidth="1"/>
    <col min="3885" max="4100" width="8" style="1661"/>
    <col min="4101" max="4101" width="1.5" style="1661" customWidth="1"/>
    <col min="4102" max="4102" width="2.375" style="1661" customWidth="1"/>
    <col min="4103" max="4103" width="2.875" style="1661" customWidth="1"/>
    <col min="4104" max="4118" width="2.5" style="1661" customWidth="1"/>
    <col min="4119" max="4120" width="2.375" style="1661" customWidth="1"/>
    <col min="4121" max="4136" width="2.5" style="1661" customWidth="1"/>
    <col min="4137" max="4138" width="2.375" style="1661" customWidth="1"/>
    <col min="4139" max="4139" width="3.375" style="1661" customWidth="1"/>
    <col min="4140" max="4140" width="2.375" style="1661" customWidth="1"/>
    <col min="4141" max="4356" width="8" style="1661"/>
    <col min="4357" max="4357" width="1.5" style="1661" customWidth="1"/>
    <col min="4358" max="4358" width="2.375" style="1661" customWidth="1"/>
    <col min="4359" max="4359" width="2.875" style="1661" customWidth="1"/>
    <col min="4360" max="4374" width="2.5" style="1661" customWidth="1"/>
    <col min="4375" max="4376" width="2.375" style="1661" customWidth="1"/>
    <col min="4377" max="4392" width="2.5" style="1661" customWidth="1"/>
    <col min="4393" max="4394" width="2.375" style="1661" customWidth="1"/>
    <col min="4395" max="4395" width="3.375" style="1661" customWidth="1"/>
    <col min="4396" max="4396" width="2.375" style="1661" customWidth="1"/>
    <col min="4397" max="4612" width="8" style="1661"/>
    <col min="4613" max="4613" width="1.5" style="1661" customWidth="1"/>
    <col min="4614" max="4614" width="2.375" style="1661" customWidth="1"/>
    <col min="4615" max="4615" width="2.875" style="1661" customWidth="1"/>
    <col min="4616" max="4630" width="2.5" style="1661" customWidth="1"/>
    <col min="4631" max="4632" width="2.375" style="1661" customWidth="1"/>
    <col min="4633" max="4648" width="2.5" style="1661" customWidth="1"/>
    <col min="4649" max="4650" width="2.375" style="1661" customWidth="1"/>
    <col min="4651" max="4651" width="3.375" style="1661" customWidth="1"/>
    <col min="4652" max="4652" width="2.375" style="1661" customWidth="1"/>
    <col min="4653" max="4868" width="8" style="1661"/>
    <col min="4869" max="4869" width="1.5" style="1661" customWidth="1"/>
    <col min="4870" max="4870" width="2.375" style="1661" customWidth="1"/>
    <col min="4871" max="4871" width="2.875" style="1661" customWidth="1"/>
    <col min="4872" max="4886" width="2.5" style="1661" customWidth="1"/>
    <col min="4887" max="4888" width="2.375" style="1661" customWidth="1"/>
    <col min="4889" max="4904" width="2.5" style="1661" customWidth="1"/>
    <col min="4905" max="4906" width="2.375" style="1661" customWidth="1"/>
    <col min="4907" max="4907" width="3.375" style="1661" customWidth="1"/>
    <col min="4908" max="4908" width="2.375" style="1661" customWidth="1"/>
    <col min="4909" max="5124" width="8" style="1661"/>
    <col min="5125" max="5125" width="1.5" style="1661" customWidth="1"/>
    <col min="5126" max="5126" width="2.375" style="1661" customWidth="1"/>
    <col min="5127" max="5127" width="2.875" style="1661" customWidth="1"/>
    <col min="5128" max="5142" width="2.5" style="1661" customWidth="1"/>
    <col min="5143" max="5144" width="2.375" style="1661" customWidth="1"/>
    <col min="5145" max="5160" width="2.5" style="1661" customWidth="1"/>
    <col min="5161" max="5162" width="2.375" style="1661" customWidth="1"/>
    <col min="5163" max="5163" width="3.375" style="1661" customWidth="1"/>
    <col min="5164" max="5164" width="2.375" style="1661" customWidth="1"/>
    <col min="5165" max="5380" width="8" style="1661"/>
    <col min="5381" max="5381" width="1.5" style="1661" customWidth="1"/>
    <col min="5382" max="5382" width="2.375" style="1661" customWidth="1"/>
    <col min="5383" max="5383" width="2.875" style="1661" customWidth="1"/>
    <col min="5384" max="5398" width="2.5" style="1661" customWidth="1"/>
    <col min="5399" max="5400" width="2.375" style="1661" customWidth="1"/>
    <col min="5401" max="5416" width="2.5" style="1661" customWidth="1"/>
    <col min="5417" max="5418" width="2.375" style="1661" customWidth="1"/>
    <col min="5419" max="5419" width="3.375" style="1661" customWidth="1"/>
    <col min="5420" max="5420" width="2.375" style="1661" customWidth="1"/>
    <col min="5421" max="5636" width="8" style="1661"/>
    <col min="5637" max="5637" width="1.5" style="1661" customWidth="1"/>
    <col min="5638" max="5638" width="2.375" style="1661" customWidth="1"/>
    <col min="5639" max="5639" width="2.875" style="1661" customWidth="1"/>
    <col min="5640" max="5654" width="2.5" style="1661" customWidth="1"/>
    <col min="5655" max="5656" width="2.375" style="1661" customWidth="1"/>
    <col min="5657" max="5672" width="2.5" style="1661" customWidth="1"/>
    <col min="5673" max="5674" width="2.375" style="1661" customWidth="1"/>
    <col min="5675" max="5675" width="3.375" style="1661" customWidth="1"/>
    <col min="5676" max="5676" width="2.375" style="1661" customWidth="1"/>
    <col min="5677" max="5892" width="8" style="1661"/>
    <col min="5893" max="5893" width="1.5" style="1661" customWidth="1"/>
    <col min="5894" max="5894" width="2.375" style="1661" customWidth="1"/>
    <col min="5895" max="5895" width="2.875" style="1661" customWidth="1"/>
    <col min="5896" max="5910" width="2.5" style="1661" customWidth="1"/>
    <col min="5911" max="5912" width="2.375" style="1661" customWidth="1"/>
    <col min="5913" max="5928" width="2.5" style="1661" customWidth="1"/>
    <col min="5929" max="5930" width="2.375" style="1661" customWidth="1"/>
    <col min="5931" max="5931" width="3.375" style="1661" customWidth="1"/>
    <col min="5932" max="5932" width="2.375" style="1661" customWidth="1"/>
    <col min="5933" max="6148" width="8" style="1661"/>
    <col min="6149" max="6149" width="1.5" style="1661" customWidth="1"/>
    <col min="6150" max="6150" width="2.375" style="1661" customWidth="1"/>
    <col min="6151" max="6151" width="2.875" style="1661" customWidth="1"/>
    <col min="6152" max="6166" width="2.5" style="1661" customWidth="1"/>
    <col min="6167" max="6168" width="2.375" style="1661" customWidth="1"/>
    <col min="6169" max="6184" width="2.5" style="1661" customWidth="1"/>
    <col min="6185" max="6186" width="2.375" style="1661" customWidth="1"/>
    <col min="6187" max="6187" width="3.375" style="1661" customWidth="1"/>
    <col min="6188" max="6188" width="2.375" style="1661" customWidth="1"/>
    <col min="6189" max="6404" width="8" style="1661"/>
    <col min="6405" max="6405" width="1.5" style="1661" customWidth="1"/>
    <col min="6406" max="6406" width="2.375" style="1661" customWidth="1"/>
    <col min="6407" max="6407" width="2.875" style="1661" customWidth="1"/>
    <col min="6408" max="6422" width="2.5" style="1661" customWidth="1"/>
    <col min="6423" max="6424" width="2.375" style="1661" customWidth="1"/>
    <col min="6425" max="6440" width="2.5" style="1661" customWidth="1"/>
    <col min="6441" max="6442" width="2.375" style="1661" customWidth="1"/>
    <col min="6443" max="6443" width="3.375" style="1661" customWidth="1"/>
    <col min="6444" max="6444" width="2.375" style="1661" customWidth="1"/>
    <col min="6445" max="6660" width="8" style="1661"/>
    <col min="6661" max="6661" width="1.5" style="1661" customWidth="1"/>
    <col min="6662" max="6662" width="2.375" style="1661" customWidth="1"/>
    <col min="6663" max="6663" width="2.875" style="1661" customWidth="1"/>
    <col min="6664" max="6678" width="2.5" style="1661" customWidth="1"/>
    <col min="6679" max="6680" width="2.375" style="1661" customWidth="1"/>
    <col min="6681" max="6696" width="2.5" style="1661" customWidth="1"/>
    <col min="6697" max="6698" width="2.375" style="1661" customWidth="1"/>
    <col min="6699" max="6699" width="3.375" style="1661" customWidth="1"/>
    <col min="6700" max="6700" width="2.375" style="1661" customWidth="1"/>
    <col min="6701" max="6916" width="8" style="1661"/>
    <col min="6917" max="6917" width="1.5" style="1661" customWidth="1"/>
    <col min="6918" max="6918" width="2.375" style="1661" customWidth="1"/>
    <col min="6919" max="6919" width="2.875" style="1661" customWidth="1"/>
    <col min="6920" max="6934" width="2.5" style="1661" customWidth="1"/>
    <col min="6935" max="6936" width="2.375" style="1661" customWidth="1"/>
    <col min="6937" max="6952" width="2.5" style="1661" customWidth="1"/>
    <col min="6953" max="6954" width="2.375" style="1661" customWidth="1"/>
    <col min="6955" max="6955" width="3.375" style="1661" customWidth="1"/>
    <col min="6956" max="6956" width="2.375" style="1661" customWidth="1"/>
    <col min="6957" max="7172" width="8" style="1661"/>
    <col min="7173" max="7173" width="1.5" style="1661" customWidth="1"/>
    <col min="7174" max="7174" width="2.375" style="1661" customWidth="1"/>
    <col min="7175" max="7175" width="2.875" style="1661" customWidth="1"/>
    <col min="7176" max="7190" width="2.5" style="1661" customWidth="1"/>
    <col min="7191" max="7192" width="2.375" style="1661" customWidth="1"/>
    <col min="7193" max="7208" width="2.5" style="1661" customWidth="1"/>
    <col min="7209" max="7210" width="2.375" style="1661" customWidth="1"/>
    <col min="7211" max="7211" width="3.375" style="1661" customWidth="1"/>
    <col min="7212" max="7212" width="2.375" style="1661" customWidth="1"/>
    <col min="7213" max="7428" width="8" style="1661"/>
    <col min="7429" max="7429" width="1.5" style="1661" customWidth="1"/>
    <col min="7430" max="7430" width="2.375" style="1661" customWidth="1"/>
    <col min="7431" max="7431" width="2.875" style="1661" customWidth="1"/>
    <col min="7432" max="7446" width="2.5" style="1661" customWidth="1"/>
    <col min="7447" max="7448" width="2.375" style="1661" customWidth="1"/>
    <col min="7449" max="7464" width="2.5" style="1661" customWidth="1"/>
    <col min="7465" max="7466" width="2.375" style="1661" customWidth="1"/>
    <col min="7467" max="7467" width="3.375" style="1661" customWidth="1"/>
    <col min="7468" max="7468" width="2.375" style="1661" customWidth="1"/>
    <col min="7469" max="7684" width="8" style="1661"/>
    <col min="7685" max="7685" width="1.5" style="1661" customWidth="1"/>
    <col min="7686" max="7686" width="2.375" style="1661" customWidth="1"/>
    <col min="7687" max="7687" width="2.875" style="1661" customWidth="1"/>
    <col min="7688" max="7702" width="2.5" style="1661" customWidth="1"/>
    <col min="7703" max="7704" width="2.375" style="1661" customWidth="1"/>
    <col min="7705" max="7720" width="2.5" style="1661" customWidth="1"/>
    <col min="7721" max="7722" width="2.375" style="1661" customWidth="1"/>
    <col min="7723" max="7723" width="3.375" style="1661" customWidth="1"/>
    <col min="7724" max="7724" width="2.375" style="1661" customWidth="1"/>
    <col min="7725" max="7940" width="8" style="1661"/>
    <col min="7941" max="7941" width="1.5" style="1661" customWidth="1"/>
    <col min="7942" max="7942" width="2.375" style="1661" customWidth="1"/>
    <col min="7943" max="7943" width="2.875" style="1661" customWidth="1"/>
    <col min="7944" max="7958" width="2.5" style="1661" customWidth="1"/>
    <col min="7959" max="7960" width="2.375" style="1661" customWidth="1"/>
    <col min="7961" max="7976" width="2.5" style="1661" customWidth="1"/>
    <col min="7977" max="7978" width="2.375" style="1661" customWidth="1"/>
    <col min="7979" max="7979" width="3.375" style="1661" customWidth="1"/>
    <col min="7980" max="7980" width="2.375" style="1661" customWidth="1"/>
    <col min="7981" max="8196" width="8" style="1661"/>
    <col min="8197" max="8197" width="1.5" style="1661" customWidth="1"/>
    <col min="8198" max="8198" width="2.375" style="1661" customWidth="1"/>
    <col min="8199" max="8199" width="2.875" style="1661" customWidth="1"/>
    <col min="8200" max="8214" width="2.5" style="1661" customWidth="1"/>
    <col min="8215" max="8216" width="2.375" style="1661" customWidth="1"/>
    <col min="8217" max="8232" width="2.5" style="1661" customWidth="1"/>
    <col min="8233" max="8234" width="2.375" style="1661" customWidth="1"/>
    <col min="8235" max="8235" width="3.375" style="1661" customWidth="1"/>
    <col min="8236" max="8236" width="2.375" style="1661" customWidth="1"/>
    <col min="8237" max="8452" width="8" style="1661"/>
    <col min="8453" max="8453" width="1.5" style="1661" customWidth="1"/>
    <col min="8454" max="8454" width="2.375" style="1661" customWidth="1"/>
    <col min="8455" max="8455" width="2.875" style="1661" customWidth="1"/>
    <col min="8456" max="8470" width="2.5" style="1661" customWidth="1"/>
    <col min="8471" max="8472" width="2.375" style="1661" customWidth="1"/>
    <col min="8473" max="8488" width="2.5" style="1661" customWidth="1"/>
    <col min="8489" max="8490" width="2.375" style="1661" customWidth="1"/>
    <col min="8491" max="8491" width="3.375" style="1661" customWidth="1"/>
    <col min="8492" max="8492" width="2.375" style="1661" customWidth="1"/>
    <col min="8493" max="8708" width="8" style="1661"/>
    <col min="8709" max="8709" width="1.5" style="1661" customWidth="1"/>
    <col min="8710" max="8710" width="2.375" style="1661" customWidth="1"/>
    <col min="8711" max="8711" width="2.875" style="1661" customWidth="1"/>
    <col min="8712" max="8726" width="2.5" style="1661" customWidth="1"/>
    <col min="8727" max="8728" width="2.375" style="1661" customWidth="1"/>
    <col min="8729" max="8744" width="2.5" style="1661" customWidth="1"/>
    <col min="8745" max="8746" width="2.375" style="1661" customWidth="1"/>
    <col min="8747" max="8747" width="3.375" style="1661" customWidth="1"/>
    <col min="8748" max="8748" width="2.375" style="1661" customWidth="1"/>
    <col min="8749" max="8964" width="8" style="1661"/>
    <col min="8965" max="8965" width="1.5" style="1661" customWidth="1"/>
    <col min="8966" max="8966" width="2.375" style="1661" customWidth="1"/>
    <col min="8967" max="8967" width="2.875" style="1661" customWidth="1"/>
    <col min="8968" max="8982" width="2.5" style="1661" customWidth="1"/>
    <col min="8983" max="8984" width="2.375" style="1661" customWidth="1"/>
    <col min="8985" max="9000" width="2.5" style="1661" customWidth="1"/>
    <col min="9001" max="9002" width="2.375" style="1661" customWidth="1"/>
    <col min="9003" max="9003" width="3.375" style="1661" customWidth="1"/>
    <col min="9004" max="9004" width="2.375" style="1661" customWidth="1"/>
    <col min="9005" max="9220" width="8" style="1661"/>
    <col min="9221" max="9221" width="1.5" style="1661" customWidth="1"/>
    <col min="9222" max="9222" width="2.375" style="1661" customWidth="1"/>
    <col min="9223" max="9223" width="2.875" style="1661" customWidth="1"/>
    <col min="9224" max="9238" width="2.5" style="1661" customWidth="1"/>
    <col min="9239" max="9240" width="2.375" style="1661" customWidth="1"/>
    <col min="9241" max="9256" width="2.5" style="1661" customWidth="1"/>
    <col min="9257" max="9258" width="2.375" style="1661" customWidth="1"/>
    <col min="9259" max="9259" width="3.375" style="1661" customWidth="1"/>
    <col min="9260" max="9260" width="2.375" style="1661" customWidth="1"/>
    <col min="9261" max="9476" width="8" style="1661"/>
    <col min="9477" max="9477" width="1.5" style="1661" customWidth="1"/>
    <col min="9478" max="9478" width="2.375" style="1661" customWidth="1"/>
    <col min="9479" max="9479" width="2.875" style="1661" customWidth="1"/>
    <col min="9480" max="9494" width="2.5" style="1661" customWidth="1"/>
    <col min="9495" max="9496" width="2.375" style="1661" customWidth="1"/>
    <col min="9497" max="9512" width="2.5" style="1661" customWidth="1"/>
    <col min="9513" max="9514" width="2.375" style="1661" customWidth="1"/>
    <col min="9515" max="9515" width="3.375" style="1661" customWidth="1"/>
    <col min="9516" max="9516" width="2.375" style="1661" customWidth="1"/>
    <col min="9517" max="9732" width="8" style="1661"/>
    <col min="9733" max="9733" width="1.5" style="1661" customWidth="1"/>
    <col min="9734" max="9734" width="2.375" style="1661" customWidth="1"/>
    <col min="9735" max="9735" width="2.875" style="1661" customWidth="1"/>
    <col min="9736" max="9750" width="2.5" style="1661" customWidth="1"/>
    <col min="9751" max="9752" width="2.375" style="1661" customWidth="1"/>
    <col min="9753" max="9768" width="2.5" style="1661" customWidth="1"/>
    <col min="9769" max="9770" width="2.375" style="1661" customWidth="1"/>
    <col min="9771" max="9771" width="3.375" style="1661" customWidth="1"/>
    <col min="9772" max="9772" width="2.375" style="1661" customWidth="1"/>
    <col min="9773" max="9988" width="8" style="1661"/>
    <col min="9989" max="9989" width="1.5" style="1661" customWidth="1"/>
    <col min="9990" max="9990" width="2.375" style="1661" customWidth="1"/>
    <col min="9991" max="9991" width="2.875" style="1661" customWidth="1"/>
    <col min="9992" max="10006" width="2.5" style="1661" customWidth="1"/>
    <col min="10007" max="10008" width="2.375" style="1661" customWidth="1"/>
    <col min="10009" max="10024" width="2.5" style="1661" customWidth="1"/>
    <col min="10025" max="10026" width="2.375" style="1661" customWidth="1"/>
    <col min="10027" max="10027" width="3.375" style="1661" customWidth="1"/>
    <col min="10028" max="10028" width="2.375" style="1661" customWidth="1"/>
    <col min="10029" max="10244" width="8" style="1661"/>
    <col min="10245" max="10245" width="1.5" style="1661" customWidth="1"/>
    <col min="10246" max="10246" width="2.375" style="1661" customWidth="1"/>
    <col min="10247" max="10247" width="2.875" style="1661" customWidth="1"/>
    <col min="10248" max="10262" width="2.5" style="1661" customWidth="1"/>
    <col min="10263" max="10264" width="2.375" style="1661" customWidth="1"/>
    <col min="10265" max="10280" width="2.5" style="1661" customWidth="1"/>
    <col min="10281" max="10282" width="2.375" style="1661" customWidth="1"/>
    <col min="10283" max="10283" width="3.375" style="1661" customWidth="1"/>
    <col min="10284" max="10284" width="2.375" style="1661" customWidth="1"/>
    <col min="10285" max="10500" width="8" style="1661"/>
    <col min="10501" max="10501" width="1.5" style="1661" customWidth="1"/>
    <col min="10502" max="10502" width="2.375" style="1661" customWidth="1"/>
    <col min="10503" max="10503" width="2.875" style="1661" customWidth="1"/>
    <col min="10504" max="10518" width="2.5" style="1661" customWidth="1"/>
    <col min="10519" max="10520" width="2.375" style="1661" customWidth="1"/>
    <col min="10521" max="10536" width="2.5" style="1661" customWidth="1"/>
    <col min="10537" max="10538" width="2.375" style="1661" customWidth="1"/>
    <col min="10539" max="10539" width="3.375" style="1661" customWidth="1"/>
    <col min="10540" max="10540" width="2.375" style="1661" customWidth="1"/>
    <col min="10541" max="10756" width="8" style="1661"/>
    <col min="10757" max="10757" width="1.5" style="1661" customWidth="1"/>
    <col min="10758" max="10758" width="2.375" style="1661" customWidth="1"/>
    <col min="10759" max="10759" width="2.875" style="1661" customWidth="1"/>
    <col min="10760" max="10774" width="2.5" style="1661" customWidth="1"/>
    <col min="10775" max="10776" width="2.375" style="1661" customWidth="1"/>
    <col min="10777" max="10792" width="2.5" style="1661" customWidth="1"/>
    <col min="10793" max="10794" width="2.375" style="1661" customWidth="1"/>
    <col min="10795" max="10795" width="3.375" style="1661" customWidth="1"/>
    <col min="10796" max="10796" width="2.375" style="1661" customWidth="1"/>
    <col min="10797" max="11012" width="8" style="1661"/>
    <col min="11013" max="11013" width="1.5" style="1661" customWidth="1"/>
    <col min="11014" max="11014" width="2.375" style="1661" customWidth="1"/>
    <col min="11015" max="11015" width="2.875" style="1661" customWidth="1"/>
    <col min="11016" max="11030" width="2.5" style="1661" customWidth="1"/>
    <col min="11031" max="11032" width="2.375" style="1661" customWidth="1"/>
    <col min="11033" max="11048" width="2.5" style="1661" customWidth="1"/>
    <col min="11049" max="11050" width="2.375" style="1661" customWidth="1"/>
    <col min="11051" max="11051" width="3.375" style="1661" customWidth="1"/>
    <col min="11052" max="11052" width="2.375" style="1661" customWidth="1"/>
    <col min="11053" max="11268" width="8" style="1661"/>
    <col min="11269" max="11269" width="1.5" style="1661" customWidth="1"/>
    <col min="11270" max="11270" width="2.375" style="1661" customWidth="1"/>
    <col min="11271" max="11271" width="2.875" style="1661" customWidth="1"/>
    <col min="11272" max="11286" width="2.5" style="1661" customWidth="1"/>
    <col min="11287" max="11288" width="2.375" style="1661" customWidth="1"/>
    <col min="11289" max="11304" width="2.5" style="1661" customWidth="1"/>
    <col min="11305" max="11306" width="2.375" style="1661" customWidth="1"/>
    <col min="11307" max="11307" width="3.375" style="1661" customWidth="1"/>
    <col min="11308" max="11308" width="2.375" style="1661" customWidth="1"/>
    <col min="11309" max="11524" width="8" style="1661"/>
    <col min="11525" max="11525" width="1.5" style="1661" customWidth="1"/>
    <col min="11526" max="11526" width="2.375" style="1661" customWidth="1"/>
    <col min="11527" max="11527" width="2.875" style="1661" customWidth="1"/>
    <col min="11528" max="11542" width="2.5" style="1661" customWidth="1"/>
    <col min="11543" max="11544" width="2.375" style="1661" customWidth="1"/>
    <col min="11545" max="11560" width="2.5" style="1661" customWidth="1"/>
    <col min="11561" max="11562" width="2.375" style="1661" customWidth="1"/>
    <col min="11563" max="11563" width="3.375" style="1661" customWidth="1"/>
    <col min="11564" max="11564" width="2.375" style="1661" customWidth="1"/>
    <col min="11565" max="11780" width="8" style="1661"/>
    <col min="11781" max="11781" width="1.5" style="1661" customWidth="1"/>
    <col min="11782" max="11782" width="2.375" style="1661" customWidth="1"/>
    <col min="11783" max="11783" width="2.875" style="1661" customWidth="1"/>
    <col min="11784" max="11798" width="2.5" style="1661" customWidth="1"/>
    <col min="11799" max="11800" width="2.375" style="1661" customWidth="1"/>
    <col min="11801" max="11816" width="2.5" style="1661" customWidth="1"/>
    <col min="11817" max="11818" width="2.375" style="1661" customWidth="1"/>
    <col min="11819" max="11819" width="3.375" style="1661" customWidth="1"/>
    <col min="11820" max="11820" width="2.375" style="1661" customWidth="1"/>
    <col min="11821" max="12036" width="8" style="1661"/>
    <col min="12037" max="12037" width="1.5" style="1661" customWidth="1"/>
    <col min="12038" max="12038" width="2.375" style="1661" customWidth="1"/>
    <col min="12039" max="12039" width="2.875" style="1661" customWidth="1"/>
    <col min="12040" max="12054" width="2.5" style="1661" customWidth="1"/>
    <col min="12055" max="12056" width="2.375" style="1661" customWidth="1"/>
    <col min="12057" max="12072" width="2.5" style="1661" customWidth="1"/>
    <col min="12073" max="12074" width="2.375" style="1661" customWidth="1"/>
    <col min="12075" max="12075" width="3.375" style="1661" customWidth="1"/>
    <col min="12076" max="12076" width="2.375" style="1661" customWidth="1"/>
    <col min="12077" max="12292" width="8" style="1661"/>
    <col min="12293" max="12293" width="1.5" style="1661" customWidth="1"/>
    <col min="12294" max="12294" width="2.375" style="1661" customWidth="1"/>
    <col min="12295" max="12295" width="2.875" style="1661" customWidth="1"/>
    <col min="12296" max="12310" width="2.5" style="1661" customWidth="1"/>
    <col min="12311" max="12312" width="2.375" style="1661" customWidth="1"/>
    <col min="12313" max="12328" width="2.5" style="1661" customWidth="1"/>
    <col min="12329" max="12330" width="2.375" style="1661" customWidth="1"/>
    <col min="12331" max="12331" width="3.375" style="1661" customWidth="1"/>
    <col min="12332" max="12332" width="2.375" style="1661" customWidth="1"/>
    <col min="12333" max="12548" width="8" style="1661"/>
    <col min="12549" max="12549" width="1.5" style="1661" customWidth="1"/>
    <col min="12550" max="12550" width="2.375" style="1661" customWidth="1"/>
    <col min="12551" max="12551" width="2.875" style="1661" customWidth="1"/>
    <col min="12552" max="12566" width="2.5" style="1661" customWidth="1"/>
    <col min="12567" max="12568" width="2.375" style="1661" customWidth="1"/>
    <col min="12569" max="12584" width="2.5" style="1661" customWidth="1"/>
    <col min="12585" max="12586" width="2.375" style="1661" customWidth="1"/>
    <col min="12587" max="12587" width="3.375" style="1661" customWidth="1"/>
    <col min="12588" max="12588" width="2.375" style="1661" customWidth="1"/>
    <col min="12589" max="12804" width="8" style="1661"/>
    <col min="12805" max="12805" width="1.5" style="1661" customWidth="1"/>
    <col min="12806" max="12806" width="2.375" style="1661" customWidth="1"/>
    <col min="12807" max="12807" width="2.875" style="1661" customWidth="1"/>
    <col min="12808" max="12822" width="2.5" style="1661" customWidth="1"/>
    <col min="12823" max="12824" width="2.375" style="1661" customWidth="1"/>
    <col min="12825" max="12840" width="2.5" style="1661" customWidth="1"/>
    <col min="12841" max="12842" width="2.375" style="1661" customWidth="1"/>
    <col min="12843" max="12843" width="3.375" style="1661" customWidth="1"/>
    <col min="12844" max="12844" width="2.375" style="1661" customWidth="1"/>
    <col min="12845" max="13060" width="8" style="1661"/>
    <col min="13061" max="13061" width="1.5" style="1661" customWidth="1"/>
    <col min="13062" max="13062" width="2.375" style="1661" customWidth="1"/>
    <col min="13063" max="13063" width="2.875" style="1661" customWidth="1"/>
    <col min="13064" max="13078" width="2.5" style="1661" customWidth="1"/>
    <col min="13079" max="13080" width="2.375" style="1661" customWidth="1"/>
    <col min="13081" max="13096" width="2.5" style="1661" customWidth="1"/>
    <col min="13097" max="13098" width="2.375" style="1661" customWidth="1"/>
    <col min="13099" max="13099" width="3.375" style="1661" customWidth="1"/>
    <col min="13100" max="13100" width="2.375" style="1661" customWidth="1"/>
    <col min="13101" max="13316" width="8" style="1661"/>
    <col min="13317" max="13317" width="1.5" style="1661" customWidth="1"/>
    <col min="13318" max="13318" width="2.375" style="1661" customWidth="1"/>
    <col min="13319" max="13319" width="2.875" style="1661" customWidth="1"/>
    <col min="13320" max="13334" width="2.5" style="1661" customWidth="1"/>
    <col min="13335" max="13336" width="2.375" style="1661" customWidth="1"/>
    <col min="13337" max="13352" width="2.5" style="1661" customWidth="1"/>
    <col min="13353" max="13354" width="2.375" style="1661" customWidth="1"/>
    <col min="13355" max="13355" width="3.375" style="1661" customWidth="1"/>
    <col min="13356" max="13356" width="2.375" style="1661" customWidth="1"/>
    <col min="13357" max="13572" width="8" style="1661"/>
    <col min="13573" max="13573" width="1.5" style="1661" customWidth="1"/>
    <col min="13574" max="13574" width="2.375" style="1661" customWidth="1"/>
    <col min="13575" max="13575" width="2.875" style="1661" customWidth="1"/>
    <col min="13576" max="13590" width="2.5" style="1661" customWidth="1"/>
    <col min="13591" max="13592" width="2.375" style="1661" customWidth="1"/>
    <col min="13593" max="13608" width="2.5" style="1661" customWidth="1"/>
    <col min="13609" max="13610" width="2.375" style="1661" customWidth="1"/>
    <col min="13611" max="13611" width="3.375" style="1661" customWidth="1"/>
    <col min="13612" max="13612" width="2.375" style="1661" customWidth="1"/>
    <col min="13613" max="13828" width="8" style="1661"/>
    <col min="13829" max="13829" width="1.5" style="1661" customWidth="1"/>
    <col min="13830" max="13830" width="2.375" style="1661" customWidth="1"/>
    <col min="13831" max="13831" width="2.875" style="1661" customWidth="1"/>
    <col min="13832" max="13846" width="2.5" style="1661" customWidth="1"/>
    <col min="13847" max="13848" width="2.375" style="1661" customWidth="1"/>
    <col min="13849" max="13864" width="2.5" style="1661" customWidth="1"/>
    <col min="13865" max="13866" width="2.375" style="1661" customWidth="1"/>
    <col min="13867" max="13867" width="3.375" style="1661" customWidth="1"/>
    <col min="13868" max="13868" width="2.375" style="1661" customWidth="1"/>
    <col min="13869" max="14084" width="8" style="1661"/>
    <col min="14085" max="14085" width="1.5" style="1661" customWidth="1"/>
    <col min="14086" max="14086" width="2.375" style="1661" customWidth="1"/>
    <col min="14087" max="14087" width="2.875" style="1661" customWidth="1"/>
    <col min="14088" max="14102" width="2.5" style="1661" customWidth="1"/>
    <col min="14103" max="14104" width="2.375" style="1661" customWidth="1"/>
    <col min="14105" max="14120" width="2.5" style="1661" customWidth="1"/>
    <col min="14121" max="14122" width="2.375" style="1661" customWidth="1"/>
    <col min="14123" max="14123" width="3.375" style="1661" customWidth="1"/>
    <col min="14124" max="14124" width="2.375" style="1661" customWidth="1"/>
    <col min="14125" max="14340" width="8" style="1661"/>
    <col min="14341" max="14341" width="1.5" style="1661" customWidth="1"/>
    <col min="14342" max="14342" width="2.375" style="1661" customWidth="1"/>
    <col min="14343" max="14343" width="2.875" style="1661" customWidth="1"/>
    <col min="14344" max="14358" width="2.5" style="1661" customWidth="1"/>
    <col min="14359" max="14360" width="2.375" style="1661" customWidth="1"/>
    <col min="14361" max="14376" width="2.5" style="1661" customWidth="1"/>
    <col min="14377" max="14378" width="2.375" style="1661" customWidth="1"/>
    <col min="14379" max="14379" width="3.375" style="1661" customWidth="1"/>
    <col min="14380" max="14380" width="2.375" style="1661" customWidth="1"/>
    <col min="14381" max="14596" width="8" style="1661"/>
    <col min="14597" max="14597" width="1.5" style="1661" customWidth="1"/>
    <col min="14598" max="14598" width="2.375" style="1661" customWidth="1"/>
    <col min="14599" max="14599" width="2.875" style="1661" customWidth="1"/>
    <col min="14600" max="14614" width="2.5" style="1661" customWidth="1"/>
    <col min="14615" max="14616" width="2.375" style="1661" customWidth="1"/>
    <col min="14617" max="14632" width="2.5" style="1661" customWidth="1"/>
    <col min="14633" max="14634" width="2.375" style="1661" customWidth="1"/>
    <col min="14635" max="14635" width="3.375" style="1661" customWidth="1"/>
    <col min="14636" max="14636" width="2.375" style="1661" customWidth="1"/>
    <col min="14637" max="14852" width="8" style="1661"/>
    <col min="14853" max="14853" width="1.5" style="1661" customWidth="1"/>
    <col min="14854" max="14854" width="2.375" style="1661" customWidth="1"/>
    <col min="14855" max="14855" width="2.875" style="1661" customWidth="1"/>
    <col min="14856" max="14870" width="2.5" style="1661" customWidth="1"/>
    <col min="14871" max="14872" width="2.375" style="1661" customWidth="1"/>
    <col min="14873" max="14888" width="2.5" style="1661" customWidth="1"/>
    <col min="14889" max="14890" width="2.375" style="1661" customWidth="1"/>
    <col min="14891" max="14891" width="3.375" style="1661" customWidth="1"/>
    <col min="14892" max="14892" width="2.375" style="1661" customWidth="1"/>
    <col min="14893" max="15108" width="8" style="1661"/>
    <col min="15109" max="15109" width="1.5" style="1661" customWidth="1"/>
    <col min="15110" max="15110" width="2.375" style="1661" customWidth="1"/>
    <col min="15111" max="15111" width="2.875" style="1661" customWidth="1"/>
    <col min="15112" max="15126" width="2.5" style="1661" customWidth="1"/>
    <col min="15127" max="15128" width="2.375" style="1661" customWidth="1"/>
    <col min="15129" max="15144" width="2.5" style="1661" customWidth="1"/>
    <col min="15145" max="15146" width="2.375" style="1661" customWidth="1"/>
    <col min="15147" max="15147" width="3.375" style="1661" customWidth="1"/>
    <col min="15148" max="15148" width="2.375" style="1661" customWidth="1"/>
    <col min="15149" max="15364" width="8" style="1661"/>
    <col min="15365" max="15365" width="1.5" style="1661" customWidth="1"/>
    <col min="15366" max="15366" width="2.375" style="1661" customWidth="1"/>
    <col min="15367" max="15367" width="2.875" style="1661" customWidth="1"/>
    <col min="15368" max="15382" width="2.5" style="1661" customWidth="1"/>
    <col min="15383" max="15384" width="2.375" style="1661" customWidth="1"/>
    <col min="15385" max="15400" width="2.5" style="1661" customWidth="1"/>
    <col min="15401" max="15402" width="2.375" style="1661" customWidth="1"/>
    <col min="15403" max="15403" width="3.375" style="1661" customWidth="1"/>
    <col min="15404" max="15404" width="2.375" style="1661" customWidth="1"/>
    <col min="15405" max="15620" width="8" style="1661"/>
    <col min="15621" max="15621" width="1.5" style="1661" customWidth="1"/>
    <col min="15622" max="15622" width="2.375" style="1661" customWidth="1"/>
    <col min="15623" max="15623" width="2.875" style="1661" customWidth="1"/>
    <col min="15624" max="15638" width="2.5" style="1661" customWidth="1"/>
    <col min="15639" max="15640" width="2.375" style="1661" customWidth="1"/>
    <col min="15641" max="15656" width="2.5" style="1661" customWidth="1"/>
    <col min="15657" max="15658" width="2.375" style="1661" customWidth="1"/>
    <col min="15659" max="15659" width="3.375" style="1661" customWidth="1"/>
    <col min="15660" max="15660" width="2.375" style="1661" customWidth="1"/>
    <col min="15661" max="15876" width="8" style="1661"/>
    <col min="15877" max="15877" width="1.5" style="1661" customWidth="1"/>
    <col min="15878" max="15878" width="2.375" style="1661" customWidth="1"/>
    <col min="15879" max="15879" width="2.875" style="1661" customWidth="1"/>
    <col min="15880" max="15894" width="2.5" style="1661" customWidth="1"/>
    <col min="15895" max="15896" width="2.375" style="1661" customWidth="1"/>
    <col min="15897" max="15912" width="2.5" style="1661" customWidth="1"/>
    <col min="15913" max="15914" width="2.375" style="1661" customWidth="1"/>
    <col min="15915" max="15915" width="3.375" style="1661" customWidth="1"/>
    <col min="15916" max="15916" width="2.375" style="1661" customWidth="1"/>
    <col min="15917" max="16132" width="8" style="1661"/>
    <col min="16133" max="16133" width="1.5" style="1661" customWidth="1"/>
    <col min="16134" max="16134" width="2.375" style="1661" customWidth="1"/>
    <col min="16135" max="16135" width="2.875" style="1661" customWidth="1"/>
    <col min="16136" max="16150" width="2.5" style="1661" customWidth="1"/>
    <col min="16151" max="16152" width="2.375" style="1661" customWidth="1"/>
    <col min="16153" max="16168" width="2.5" style="1661" customWidth="1"/>
    <col min="16169" max="16170" width="2.375" style="1661" customWidth="1"/>
    <col min="16171" max="16171" width="3.375" style="1661" customWidth="1"/>
    <col min="16172" max="16172" width="2.375" style="1661" customWidth="1"/>
    <col min="16173" max="16384" width="8" style="1661"/>
  </cols>
  <sheetData>
    <row r="1" spans="1:49" ht="18" customHeight="1">
      <c r="B1" s="1755" t="s">
        <v>2320</v>
      </c>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662"/>
      <c r="AO1" s="1662"/>
      <c r="AP1" s="1663"/>
      <c r="AQ1" s="1664"/>
      <c r="AR1" s="1664"/>
      <c r="AS1" s="1664"/>
      <c r="AT1" s="1664"/>
      <c r="AU1" s="1664"/>
      <c r="AV1" s="1664"/>
    </row>
    <row r="2" spans="1:49" ht="9.9499999999999993" customHeight="1">
      <c r="AP2" s="1664"/>
      <c r="AQ2" s="1664"/>
      <c r="AR2" s="1664"/>
      <c r="AS2" s="1664"/>
      <c r="AT2" s="1664"/>
      <c r="AU2" s="1664"/>
      <c r="AV2" s="1664"/>
    </row>
    <row r="3" spans="1:49" s="1669" customFormat="1" ht="15.95" customHeight="1">
      <c r="A3" s="1665"/>
      <c r="B3" s="1756" t="s">
        <v>2321</v>
      </c>
      <c r="C3" s="1757"/>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c r="AH3" s="1666"/>
      <c r="AI3" s="1666"/>
      <c r="AJ3" s="1666"/>
      <c r="AK3" s="1666"/>
      <c r="AL3" s="1666"/>
      <c r="AM3" s="1666"/>
      <c r="AN3" s="1666"/>
      <c r="AO3" s="1666"/>
      <c r="AP3" s="1667"/>
      <c r="AQ3" s="1668"/>
      <c r="AR3" s="1668"/>
      <c r="AS3" s="1668"/>
      <c r="AT3" s="1664"/>
      <c r="AU3" s="1664"/>
      <c r="AV3" s="1668"/>
    </row>
    <row r="4" spans="1:49" s="1669" customFormat="1" ht="15.95" customHeight="1">
      <c r="A4" s="1665"/>
      <c r="B4" s="1756"/>
      <c r="D4" s="1758" t="s">
        <v>2322</v>
      </c>
      <c r="E4" s="1666"/>
      <c r="F4" s="1666"/>
      <c r="G4" s="1666"/>
      <c r="H4" s="1666"/>
      <c r="I4" s="1666"/>
      <c r="J4" s="1666"/>
      <c r="K4" s="1666"/>
      <c r="L4" s="1666"/>
      <c r="M4" s="1666"/>
      <c r="N4" s="1666"/>
      <c r="O4" s="1666"/>
      <c r="P4" s="1666"/>
      <c r="Q4" s="1666"/>
      <c r="R4" s="1666"/>
      <c r="S4" s="1666"/>
      <c r="T4" s="1666"/>
      <c r="U4" s="1666"/>
      <c r="V4" s="1666"/>
      <c r="W4" s="1666"/>
      <c r="X4" s="1666"/>
      <c r="Y4" s="1666"/>
      <c r="Z4" s="1666"/>
      <c r="AA4" s="1666"/>
      <c r="AB4" s="1666"/>
      <c r="AC4" s="1666"/>
      <c r="AD4" s="1666"/>
      <c r="AE4" s="1666"/>
      <c r="AF4" s="1666"/>
      <c r="AG4" s="1666"/>
      <c r="AH4" s="1666"/>
      <c r="AI4" s="1666"/>
      <c r="AJ4" s="1666"/>
      <c r="AK4" s="1666"/>
      <c r="AL4" s="1666"/>
      <c r="AM4" s="1666"/>
      <c r="AN4" s="1666"/>
      <c r="AO4" s="1666"/>
      <c r="AP4" s="1667"/>
      <c r="AQ4" s="1668"/>
      <c r="AR4" s="1668"/>
      <c r="AS4" s="1668"/>
      <c r="AT4" s="1668"/>
      <c r="AU4" s="1668"/>
      <c r="AV4" s="1668"/>
    </row>
    <row r="5" spans="1:49" s="1669" customFormat="1" ht="15.95" customHeight="1">
      <c r="A5" s="1670"/>
      <c r="B5" s="1759" t="s">
        <v>2583</v>
      </c>
      <c r="C5" s="1665"/>
      <c r="D5" s="1666"/>
      <c r="E5" s="1666"/>
      <c r="F5" s="1666"/>
      <c r="G5" s="1666"/>
      <c r="H5" s="1666"/>
      <c r="I5" s="1666"/>
      <c r="J5" s="1666"/>
      <c r="K5" s="1666"/>
      <c r="L5" s="1666"/>
      <c r="M5" s="1666"/>
      <c r="N5" s="1666"/>
      <c r="O5" s="1666"/>
      <c r="P5" s="1666"/>
      <c r="Q5" s="1666"/>
      <c r="R5" s="1666"/>
      <c r="S5" s="1666"/>
      <c r="T5" s="1666"/>
      <c r="U5" s="1666"/>
      <c r="V5" s="1670"/>
      <c r="W5" s="1670"/>
      <c r="X5" s="1670"/>
      <c r="Y5" s="1670"/>
      <c r="Z5" s="1670"/>
      <c r="AA5" s="1670"/>
      <c r="AB5" s="1670"/>
      <c r="AC5" s="1670"/>
      <c r="AD5" s="1670"/>
      <c r="AE5" s="1670"/>
      <c r="AF5" s="1670"/>
      <c r="AG5" s="1670"/>
      <c r="AH5" s="1670"/>
      <c r="AI5" s="1670"/>
      <c r="AJ5" s="1670"/>
      <c r="AK5" s="1670"/>
      <c r="AL5" s="1670"/>
      <c r="AM5" s="1670"/>
      <c r="AN5" s="1670"/>
      <c r="AO5" s="1670"/>
      <c r="AP5" s="1671"/>
      <c r="AQ5" s="1668"/>
      <c r="AR5" s="1668"/>
      <c r="AS5" s="1668"/>
      <c r="AT5" s="1668"/>
      <c r="AU5" s="1668"/>
      <c r="AV5" s="1668"/>
    </row>
    <row r="6" spans="1:49" s="1669" customFormat="1" ht="15.95" customHeight="1">
      <c r="A6" s="1670"/>
      <c r="B6" s="1759"/>
      <c r="C6" s="1665"/>
      <c r="D6" s="1760" t="s">
        <v>2323</v>
      </c>
      <c r="E6" s="1666"/>
      <c r="F6" s="1666"/>
      <c r="G6" s="1666"/>
      <c r="H6" s="1666"/>
      <c r="I6" s="1666"/>
      <c r="J6" s="1666"/>
      <c r="K6" s="1666"/>
      <c r="L6" s="1666"/>
      <c r="M6" s="1666"/>
      <c r="N6" s="1666"/>
      <c r="O6" s="1666"/>
      <c r="P6" s="1666"/>
      <c r="Q6" s="1666"/>
      <c r="R6" s="1666"/>
      <c r="S6" s="1666"/>
      <c r="T6" s="1666"/>
      <c r="U6" s="1666"/>
      <c r="V6" s="1670"/>
      <c r="W6" s="1670"/>
      <c r="X6" s="1670"/>
      <c r="Y6" s="1670"/>
      <c r="Z6" s="1670"/>
      <c r="AA6" s="1670"/>
      <c r="AB6" s="1670"/>
      <c r="AC6" s="1670"/>
      <c r="AD6" s="1670"/>
      <c r="AE6" s="1670"/>
      <c r="AF6" s="1670"/>
      <c r="AG6" s="1670"/>
      <c r="AH6" s="1670"/>
      <c r="AI6" s="1670"/>
      <c r="AJ6" s="1670"/>
      <c r="AK6" s="1670"/>
      <c r="AL6" s="1670"/>
      <c r="AM6" s="1670"/>
      <c r="AN6" s="1670"/>
      <c r="AO6" s="1670"/>
      <c r="AP6" s="1671"/>
      <c r="AQ6" s="1668"/>
      <c r="AR6" s="1668"/>
      <c r="AS6" s="1668"/>
      <c r="AT6" s="1668"/>
      <c r="AU6" s="1668"/>
      <c r="AV6" s="1668"/>
    </row>
    <row r="7" spans="1:49" s="1669" customFormat="1" ht="15.95" customHeight="1">
      <c r="A7" s="1670"/>
      <c r="B7" s="1759"/>
      <c r="C7" s="1665"/>
      <c r="D7" s="1757" t="s">
        <v>2584</v>
      </c>
      <c r="F7" s="1666"/>
      <c r="G7" s="1666"/>
      <c r="H7" s="1666"/>
      <c r="I7" s="1666"/>
      <c r="J7" s="1666"/>
      <c r="K7" s="1666"/>
      <c r="L7" s="1666"/>
      <c r="M7" s="1666"/>
      <c r="N7" s="1666"/>
      <c r="O7" s="1666"/>
      <c r="P7" s="1666"/>
      <c r="Q7" s="1666"/>
      <c r="R7" s="1666"/>
      <c r="S7" s="1666"/>
      <c r="T7" s="1666"/>
      <c r="U7" s="1666"/>
      <c r="V7" s="1670"/>
      <c r="W7" s="1670"/>
      <c r="X7" s="1670"/>
      <c r="Y7" s="1670"/>
      <c r="Z7" s="1670"/>
      <c r="AA7" s="1670"/>
      <c r="AB7" s="1670"/>
      <c r="AC7" s="1670"/>
      <c r="AD7" s="1670"/>
      <c r="AE7" s="1670"/>
      <c r="AF7" s="1670"/>
      <c r="AG7" s="1670"/>
      <c r="AH7" s="1670"/>
      <c r="AI7" s="1670"/>
      <c r="AJ7" s="1670"/>
      <c r="AK7" s="1670"/>
      <c r="AL7" s="1670"/>
      <c r="AM7" s="1670"/>
      <c r="AN7" s="1670"/>
      <c r="AO7" s="1670"/>
      <c r="AP7" s="1671"/>
      <c r="AQ7" s="1668"/>
      <c r="AR7" s="1668"/>
      <c r="AS7" s="1668"/>
      <c r="AT7" s="2583" t="s">
        <v>2324</v>
      </c>
      <c r="AU7" s="2583"/>
      <c r="AV7" s="2583"/>
      <c r="AW7" s="2583"/>
    </row>
    <row r="8" spans="1:49" s="1669" customFormat="1" ht="15.95" customHeight="1">
      <c r="A8" s="1670"/>
      <c r="B8" s="1761" t="s">
        <v>2325</v>
      </c>
      <c r="C8" s="1665"/>
      <c r="D8" s="1665"/>
      <c r="E8" s="1757"/>
      <c r="F8" s="1756"/>
      <c r="G8" s="1756"/>
      <c r="H8" s="1756"/>
      <c r="I8" s="1762"/>
      <c r="J8" s="1762"/>
      <c r="K8" s="1762"/>
      <c r="L8" s="1762"/>
      <c r="M8" s="1762"/>
      <c r="N8" s="1762"/>
      <c r="O8" s="1762"/>
      <c r="P8" s="1762"/>
      <c r="Q8" s="1762"/>
      <c r="R8" s="1762"/>
      <c r="S8" s="1762"/>
      <c r="T8" s="1762"/>
      <c r="U8" s="1757"/>
      <c r="V8" s="1757"/>
      <c r="W8" s="1763"/>
      <c r="X8" s="1757"/>
      <c r="Y8" s="1757"/>
      <c r="Z8" s="1757"/>
      <c r="AA8" s="1764"/>
      <c r="AB8" s="1764"/>
      <c r="AC8" s="1764"/>
      <c r="AD8" s="1670"/>
      <c r="AE8" s="1670"/>
      <c r="AF8" s="1670"/>
      <c r="AG8" s="1670"/>
      <c r="AH8" s="1670"/>
      <c r="AI8" s="1670"/>
      <c r="AJ8" s="1670"/>
      <c r="AK8" s="1670"/>
      <c r="AL8" s="1670"/>
      <c r="AM8" s="1756"/>
      <c r="AN8" s="1765"/>
      <c r="AO8" s="1765"/>
      <c r="AP8" s="1766"/>
      <c r="AQ8" s="1665"/>
      <c r="AR8" s="1665"/>
      <c r="AT8" s="2583"/>
      <c r="AU8" s="2583"/>
      <c r="AV8" s="2583"/>
      <c r="AW8" s="2583"/>
    </row>
    <row r="9" spans="1:49" s="1669" customFormat="1" ht="15.95" customHeight="1">
      <c r="A9" s="1670"/>
      <c r="B9" s="1761" t="s">
        <v>2326</v>
      </c>
      <c r="C9" s="1665"/>
      <c r="D9" s="1665"/>
      <c r="E9" s="1757"/>
      <c r="F9" s="1756"/>
      <c r="G9" s="1756"/>
      <c r="H9" s="1756"/>
      <c r="I9" s="1762"/>
      <c r="J9" s="1762"/>
      <c r="K9" s="1762"/>
      <c r="L9" s="1762"/>
      <c r="M9" s="1762"/>
      <c r="N9" s="1762"/>
      <c r="O9" s="1762"/>
      <c r="P9" s="1762"/>
      <c r="Q9" s="1762"/>
      <c r="R9" s="1762"/>
      <c r="S9" s="1762"/>
      <c r="T9" s="1762"/>
      <c r="U9" s="1757"/>
      <c r="V9" s="1757"/>
      <c r="W9" s="1763"/>
      <c r="X9" s="1757"/>
      <c r="Y9" s="1757"/>
      <c r="Z9" s="1757"/>
      <c r="AA9" s="1764"/>
      <c r="AB9" s="1764"/>
      <c r="AC9" s="1764"/>
      <c r="AD9" s="1670"/>
      <c r="AE9" s="1670"/>
      <c r="AF9" s="1670"/>
      <c r="AG9" s="1670"/>
      <c r="AH9" s="1670"/>
      <c r="AI9" s="1670"/>
      <c r="AJ9" s="1670"/>
      <c r="AK9" s="1670"/>
      <c r="AL9" s="1670"/>
      <c r="AM9" s="1756"/>
      <c r="AN9" s="1765"/>
      <c r="AO9" s="1765"/>
      <c r="AP9" s="1766"/>
      <c r="AQ9" s="1665"/>
      <c r="AR9" s="1665"/>
    </row>
    <row r="10" spans="1:49" s="1669" customFormat="1" ht="15.95" customHeight="1">
      <c r="A10" s="1670"/>
      <c r="B10" s="1761" t="s">
        <v>2327</v>
      </c>
      <c r="C10" s="1665"/>
      <c r="D10" s="1665"/>
      <c r="E10" s="1757"/>
      <c r="F10" s="1756"/>
      <c r="G10" s="1756"/>
      <c r="H10" s="1756"/>
      <c r="I10" s="1762"/>
      <c r="J10" s="1762"/>
      <c r="K10" s="1762"/>
      <c r="L10" s="1762"/>
      <c r="M10" s="1762"/>
      <c r="N10" s="1762"/>
      <c r="O10" s="1762"/>
      <c r="P10" s="1762"/>
      <c r="Q10" s="1762"/>
      <c r="R10" s="1762"/>
      <c r="S10" s="1762"/>
      <c r="T10" s="1762"/>
      <c r="U10" s="1757"/>
      <c r="V10" s="1757"/>
      <c r="W10" s="1763"/>
      <c r="X10" s="1757"/>
      <c r="Y10" s="1757"/>
      <c r="Z10" s="1757"/>
      <c r="AA10" s="1764"/>
      <c r="AB10" s="1764"/>
      <c r="AC10" s="1764"/>
      <c r="AD10" s="1670"/>
      <c r="AE10" s="1670"/>
      <c r="AF10" s="1670"/>
      <c r="AG10" s="1670"/>
      <c r="AH10" s="1670"/>
      <c r="AI10" s="1670"/>
      <c r="AJ10" s="1670"/>
      <c r="AK10" s="1670"/>
      <c r="AL10" s="1670"/>
      <c r="AM10" s="1756"/>
      <c r="AN10" s="1765"/>
      <c r="AO10" s="1765"/>
      <c r="AP10" s="1766"/>
      <c r="AQ10" s="1665"/>
      <c r="AR10" s="1665"/>
    </row>
    <row r="11" spans="1:49" ht="15.95" customHeight="1">
      <c r="A11" s="1608"/>
      <c r="B11" s="1608"/>
      <c r="C11" s="1767" t="s">
        <v>2328</v>
      </c>
      <c r="D11" s="1767"/>
      <c r="E11" s="1768"/>
      <c r="F11" s="1767"/>
      <c r="G11" s="1767"/>
      <c r="H11" s="1767"/>
      <c r="I11" s="1767"/>
      <c r="J11" s="1767"/>
      <c r="K11" s="1767"/>
      <c r="L11" s="1767"/>
      <c r="M11" s="1767"/>
      <c r="N11" s="1767"/>
      <c r="O11" s="1767"/>
      <c r="P11" s="1672"/>
      <c r="Q11" s="1672"/>
      <c r="R11" s="1672"/>
      <c r="S11" s="1672"/>
      <c r="T11" s="1672"/>
      <c r="U11" s="1672"/>
      <c r="V11" s="1672"/>
      <c r="W11" s="1769"/>
      <c r="X11" s="1672"/>
      <c r="Y11" s="1672"/>
      <c r="Z11" s="1672"/>
      <c r="AA11" s="1767"/>
      <c r="AB11" s="1767"/>
      <c r="AC11" s="1767"/>
      <c r="AD11" s="1767"/>
      <c r="AE11" s="1767"/>
      <c r="AF11" s="1767"/>
      <c r="AG11" s="1767"/>
      <c r="AH11" s="1767"/>
      <c r="AI11" s="1767"/>
      <c r="AJ11" s="1767"/>
      <c r="AK11" s="2584" t="s">
        <v>2329</v>
      </c>
      <c r="AL11" s="2584"/>
      <c r="AM11" s="2584"/>
      <c r="AN11" s="2584"/>
      <c r="AO11" s="2584"/>
      <c r="AP11" s="1673"/>
      <c r="AR11" s="1661" t="s">
        <v>2330</v>
      </c>
    </row>
    <row r="12" spans="1:49" ht="14.1" customHeight="1">
      <c r="A12" s="1608"/>
      <c r="B12" s="1608"/>
      <c r="C12" s="2567" t="s">
        <v>2331</v>
      </c>
      <c r="D12" s="2568"/>
      <c r="E12" s="2568"/>
      <c r="F12" s="2568"/>
      <c r="G12" s="2568"/>
      <c r="H12" s="2568"/>
      <c r="I12" s="2568"/>
      <c r="J12" s="2568"/>
      <c r="K12" s="2568"/>
      <c r="L12" s="2568"/>
      <c r="M12" s="2568"/>
      <c r="N12" s="2568"/>
      <c r="O12" s="2568"/>
      <c r="P12" s="2568"/>
      <c r="Q12" s="2568"/>
      <c r="R12" s="2568"/>
      <c r="S12" s="2568"/>
      <c r="T12" s="2569"/>
      <c r="U12" s="2570" t="s">
        <v>2332</v>
      </c>
      <c r="V12" s="2571"/>
      <c r="W12" s="2572" t="s">
        <v>2331</v>
      </c>
      <c r="X12" s="2568"/>
      <c r="Y12" s="2568"/>
      <c r="Z12" s="2568"/>
      <c r="AA12" s="2568"/>
      <c r="AB12" s="2568"/>
      <c r="AC12" s="2568"/>
      <c r="AD12" s="2568"/>
      <c r="AE12" s="2568"/>
      <c r="AF12" s="2568"/>
      <c r="AG12" s="2568"/>
      <c r="AH12" s="2568"/>
      <c r="AI12" s="2568"/>
      <c r="AJ12" s="2568"/>
      <c r="AK12" s="2568"/>
      <c r="AL12" s="2568"/>
      <c r="AM12" s="2569"/>
      <c r="AN12" s="2570" t="s">
        <v>2332</v>
      </c>
      <c r="AO12" s="2571"/>
      <c r="AP12" s="1609"/>
      <c r="AR12" s="1770"/>
      <c r="AS12" s="1771" t="s">
        <v>2333</v>
      </c>
      <c r="AT12" s="1771"/>
      <c r="AU12" s="1771" t="s">
        <v>2334</v>
      </c>
      <c r="AV12" s="2573" t="s">
        <v>61</v>
      </c>
      <c r="AW12" s="2574"/>
    </row>
    <row r="13" spans="1:49" ht="14.1" customHeight="1">
      <c r="A13" s="1608"/>
      <c r="B13" s="1608"/>
      <c r="C13" s="1772">
        <v>1</v>
      </c>
      <c r="D13" s="1773" t="s">
        <v>2335</v>
      </c>
      <c r="E13" s="1773"/>
      <c r="F13" s="1774"/>
      <c r="G13" s="1774"/>
      <c r="H13" s="1775"/>
      <c r="I13" s="1775"/>
      <c r="J13" s="1774"/>
      <c r="K13" s="1774"/>
      <c r="L13" s="1775"/>
      <c r="M13" s="1775"/>
      <c r="N13" s="1774"/>
      <c r="O13" s="1774"/>
      <c r="P13" s="1775"/>
      <c r="Q13" s="1775"/>
      <c r="R13" s="1775"/>
      <c r="S13" s="1775"/>
      <c r="T13" s="1776"/>
      <c r="U13" s="2567"/>
      <c r="V13" s="2575"/>
      <c r="W13" s="1777">
        <v>15</v>
      </c>
      <c r="X13" s="1778" t="s">
        <v>2585</v>
      </c>
      <c r="Y13" s="1775"/>
      <c r="Z13" s="1775"/>
      <c r="AA13" s="1775"/>
      <c r="AB13" s="1775"/>
      <c r="AC13" s="1775"/>
      <c r="AD13" s="1774"/>
      <c r="AE13" s="1774"/>
      <c r="AF13" s="1775"/>
      <c r="AG13" s="1775"/>
      <c r="AH13" s="1775"/>
      <c r="AI13" s="1775"/>
      <c r="AJ13" s="1775"/>
      <c r="AK13" s="1775"/>
      <c r="AL13" s="1775"/>
      <c r="AM13" s="1775"/>
      <c r="AN13" s="2567"/>
      <c r="AO13" s="2569"/>
      <c r="AP13" s="1673"/>
      <c r="AR13" s="2576" t="s">
        <v>2336</v>
      </c>
      <c r="AS13" s="1779" t="s">
        <v>2337</v>
      </c>
      <c r="AT13" s="1780" t="s">
        <v>2338</v>
      </c>
      <c r="AU13" s="1781"/>
      <c r="AV13" s="1782"/>
      <c r="AW13" s="1783"/>
    </row>
    <row r="14" spans="1:49" ht="14.1" customHeight="1">
      <c r="A14" s="1608"/>
      <c r="B14" s="1608"/>
      <c r="C14" s="1772">
        <v>2</v>
      </c>
      <c r="D14" s="1773" t="s">
        <v>2339</v>
      </c>
      <c r="E14" s="1774"/>
      <c r="F14" s="1774"/>
      <c r="G14" s="1774"/>
      <c r="H14" s="1774"/>
      <c r="I14" s="1774"/>
      <c r="J14" s="1774"/>
      <c r="K14" s="1774"/>
      <c r="L14" s="1774"/>
      <c r="M14" s="1774"/>
      <c r="N14" s="1774"/>
      <c r="O14" s="1774"/>
      <c r="P14" s="1774"/>
      <c r="Q14" s="1774"/>
      <c r="R14" s="1774"/>
      <c r="S14" s="1774"/>
      <c r="T14" s="1774"/>
      <c r="U14" s="2567"/>
      <c r="V14" s="2575"/>
      <c r="W14" s="1784"/>
      <c r="X14" s="1785" t="s">
        <v>2586</v>
      </c>
      <c r="Y14" s="1775"/>
      <c r="Z14" s="1775"/>
      <c r="AA14" s="1774"/>
      <c r="AB14" s="1774"/>
      <c r="AC14" s="1774"/>
      <c r="AD14" s="1775"/>
      <c r="AE14" s="1774"/>
      <c r="AF14" s="1775"/>
      <c r="AG14" s="1775"/>
      <c r="AH14" s="1775"/>
      <c r="AI14" s="1775"/>
      <c r="AJ14" s="1775"/>
      <c r="AK14" s="1775"/>
      <c r="AL14" s="1775"/>
      <c r="AM14" s="1786"/>
      <c r="AN14" s="2579"/>
      <c r="AO14" s="2580"/>
      <c r="AP14" s="1673"/>
      <c r="AR14" s="2577"/>
      <c r="AS14" s="1787" t="s">
        <v>2340</v>
      </c>
      <c r="AT14" s="1788" t="s">
        <v>2341</v>
      </c>
      <c r="AU14" s="1789"/>
      <c r="AV14" s="1790"/>
      <c r="AW14" s="1791"/>
    </row>
    <row r="15" spans="1:49" ht="14.1" customHeight="1">
      <c r="A15" s="1608"/>
      <c r="B15" s="1608"/>
      <c r="C15" s="1772">
        <v>3</v>
      </c>
      <c r="D15" s="1773" t="s">
        <v>2342</v>
      </c>
      <c r="E15" s="1774"/>
      <c r="F15" s="1774"/>
      <c r="G15" s="1774"/>
      <c r="H15" s="1776"/>
      <c r="I15" s="1776"/>
      <c r="J15" s="1776"/>
      <c r="K15" s="1776"/>
      <c r="L15" s="1776"/>
      <c r="M15" s="1776"/>
      <c r="N15" s="1776"/>
      <c r="O15" s="1776"/>
      <c r="P15" s="1776"/>
      <c r="Q15" s="1776"/>
      <c r="R15" s="1776"/>
      <c r="S15" s="1776"/>
      <c r="T15" s="1774"/>
      <c r="U15" s="2567"/>
      <c r="V15" s="2575"/>
      <c r="W15" s="1792"/>
      <c r="X15" s="1793" t="s">
        <v>2343</v>
      </c>
      <c r="Y15" s="1773"/>
      <c r="Z15" s="1773"/>
      <c r="AA15" s="1774"/>
      <c r="AB15" s="1774"/>
      <c r="AC15" s="1774"/>
      <c r="AD15" s="1774"/>
      <c r="AE15" s="1774"/>
      <c r="AF15" s="1774"/>
      <c r="AG15" s="1774"/>
      <c r="AH15" s="1774"/>
      <c r="AI15" s="1774"/>
      <c r="AJ15" s="1774"/>
      <c r="AK15" s="1774"/>
      <c r="AL15" s="1774"/>
      <c r="AM15" s="1786"/>
      <c r="AN15" s="2581"/>
      <c r="AO15" s="2582"/>
      <c r="AP15" s="1673"/>
      <c r="AR15" s="2577"/>
      <c r="AS15" s="1787" t="s">
        <v>2344</v>
      </c>
      <c r="AT15" s="1794" t="s">
        <v>2345</v>
      </c>
      <c r="AU15" s="1789"/>
      <c r="AV15" s="1790"/>
      <c r="AW15" s="1791"/>
    </row>
    <row r="16" spans="1:49" ht="14.1" customHeight="1">
      <c r="A16" s="1608"/>
      <c r="B16" s="1608"/>
      <c r="C16" s="1772">
        <v>4</v>
      </c>
      <c r="D16" s="1795" t="s">
        <v>2587</v>
      </c>
      <c r="E16" s="1774"/>
      <c r="F16" s="1774"/>
      <c r="G16" s="1774"/>
      <c r="H16" s="1745"/>
      <c r="I16" s="1796"/>
      <c r="J16" s="1796"/>
      <c r="K16" s="1776"/>
      <c r="L16" s="1797"/>
      <c r="M16" s="1745"/>
      <c r="N16" s="1774"/>
      <c r="O16" s="1774"/>
      <c r="P16" s="1774"/>
      <c r="Q16" s="1774"/>
      <c r="R16" s="1774"/>
      <c r="S16" s="1774"/>
      <c r="T16" s="1774"/>
      <c r="U16" s="1746"/>
      <c r="V16" s="1747"/>
      <c r="W16" s="1792"/>
      <c r="X16" s="1798" t="s">
        <v>2346</v>
      </c>
      <c r="Y16" s="1773"/>
      <c r="Z16" s="1773"/>
      <c r="AA16" s="1774"/>
      <c r="AB16" s="1774"/>
      <c r="AC16" s="1774"/>
      <c r="AD16" s="1774"/>
      <c r="AE16" s="1774"/>
      <c r="AF16" s="1774"/>
      <c r="AG16" s="1774"/>
      <c r="AH16" s="1774"/>
      <c r="AI16" s="1774"/>
      <c r="AJ16" s="1774"/>
      <c r="AK16" s="1774"/>
      <c r="AL16" s="1774"/>
      <c r="AM16" s="1786"/>
      <c r="AN16" s="1799"/>
      <c r="AO16" s="1800"/>
      <c r="AP16" s="1673"/>
      <c r="AR16" s="2578"/>
      <c r="AS16" s="1787" t="s">
        <v>2347</v>
      </c>
      <c r="AT16" s="1801" t="s">
        <v>2348</v>
      </c>
      <c r="AU16" s="1789"/>
      <c r="AV16" s="1802"/>
      <c r="AW16" s="1803"/>
    </row>
    <row r="17" spans="1:50" ht="14.1" customHeight="1">
      <c r="A17" s="1608"/>
      <c r="B17" s="1608"/>
      <c r="C17" s="1772">
        <v>5</v>
      </c>
      <c r="D17" s="1775" t="s">
        <v>2349</v>
      </c>
      <c r="E17" s="1775"/>
      <c r="F17" s="1774"/>
      <c r="G17" s="1774"/>
      <c r="H17" s="1745"/>
      <c r="I17" s="1796"/>
      <c r="J17" s="1796"/>
      <c r="K17" s="1776"/>
      <c r="L17" s="1797"/>
      <c r="M17" s="1745"/>
      <c r="N17" s="1774"/>
      <c r="O17" s="1774"/>
      <c r="P17" s="1774"/>
      <c r="Q17" s="1774"/>
      <c r="R17" s="1774"/>
      <c r="S17" s="1774"/>
      <c r="T17" s="1773"/>
      <c r="U17" s="1746"/>
      <c r="V17" s="1747"/>
      <c r="W17" s="1792"/>
      <c r="X17" s="1798" t="s">
        <v>2350</v>
      </c>
      <c r="Y17" s="1773"/>
      <c r="Z17" s="1773"/>
      <c r="AA17" s="1774"/>
      <c r="AB17" s="1774"/>
      <c r="AC17" s="1774"/>
      <c r="AD17" s="1774"/>
      <c r="AE17" s="1774"/>
      <c r="AF17" s="1774"/>
      <c r="AG17" s="1774"/>
      <c r="AH17" s="1774"/>
      <c r="AI17" s="1774"/>
      <c r="AJ17" s="1774"/>
      <c r="AK17" s="1774"/>
      <c r="AL17" s="1774"/>
      <c r="AM17" s="1786"/>
      <c r="AN17" s="1799"/>
      <c r="AO17" s="1800"/>
      <c r="AP17" s="1673"/>
      <c r="AR17" s="2576" t="s">
        <v>2351</v>
      </c>
      <c r="AS17" s="1779" t="s">
        <v>2352</v>
      </c>
      <c r="AT17" s="1804" t="s">
        <v>2353</v>
      </c>
      <c r="AU17" s="1781"/>
      <c r="AV17" s="1805" t="s">
        <v>15</v>
      </c>
      <c r="AW17" s="2599" t="s">
        <v>2354</v>
      </c>
    </row>
    <row r="18" spans="1:50" ht="14.1" customHeight="1">
      <c r="A18" s="1608"/>
      <c r="B18" s="1608"/>
      <c r="C18" s="1772">
        <v>6</v>
      </c>
      <c r="D18" s="1773" t="s">
        <v>2355</v>
      </c>
      <c r="E18" s="1773"/>
      <c r="F18" s="1775"/>
      <c r="G18" s="1806"/>
      <c r="H18" s="1806"/>
      <c r="I18" s="1806"/>
      <c r="J18" s="1806"/>
      <c r="K18" s="1806"/>
      <c r="L18" s="1806"/>
      <c r="M18" s="1806"/>
      <c r="N18" s="1806"/>
      <c r="O18" s="1806"/>
      <c r="P18" s="1806"/>
      <c r="Q18" s="1775"/>
      <c r="R18" s="1775"/>
      <c r="S18" s="1775"/>
      <c r="T18" s="1806"/>
      <c r="U18" s="1746"/>
      <c r="V18" s="1747"/>
      <c r="W18" s="1792"/>
      <c r="X18" s="1798" t="s">
        <v>2356</v>
      </c>
      <c r="Y18" s="1773"/>
      <c r="Z18" s="1773"/>
      <c r="AA18" s="1774"/>
      <c r="AB18" s="1774"/>
      <c r="AC18" s="1774"/>
      <c r="AD18" s="1774"/>
      <c r="AE18" s="1774"/>
      <c r="AF18" s="1774"/>
      <c r="AG18" s="1774"/>
      <c r="AH18" s="1774"/>
      <c r="AI18" s="1774"/>
      <c r="AJ18" s="1774"/>
      <c r="AK18" s="1774"/>
      <c r="AL18" s="1774"/>
      <c r="AM18" s="1786"/>
      <c r="AN18" s="1799"/>
      <c r="AO18" s="1800"/>
      <c r="AP18" s="1673"/>
      <c r="AR18" s="2577"/>
      <c r="AS18" s="1787" t="s">
        <v>2357</v>
      </c>
      <c r="AT18" s="1794" t="s">
        <v>2358</v>
      </c>
      <c r="AU18" s="1789"/>
      <c r="AV18" s="1807"/>
      <c r="AW18" s="2600"/>
    </row>
    <row r="19" spans="1:50" ht="14.1" customHeight="1">
      <c r="A19" s="1608"/>
      <c r="B19" s="1608"/>
      <c r="C19" s="1772">
        <v>7</v>
      </c>
      <c r="D19" s="1808" t="s">
        <v>2359</v>
      </c>
      <c r="E19" s="1809"/>
      <c r="F19" s="1810"/>
      <c r="G19" s="1810"/>
      <c r="H19" s="1810"/>
      <c r="I19" s="1810"/>
      <c r="J19" s="1810"/>
      <c r="K19" s="1810"/>
      <c r="L19" s="1810"/>
      <c r="M19" s="1810"/>
      <c r="N19" s="1810"/>
      <c r="O19" s="1810"/>
      <c r="P19" s="1809"/>
      <c r="Q19" s="1810"/>
      <c r="R19" s="1810"/>
      <c r="S19" s="1810"/>
      <c r="T19" s="1811"/>
      <c r="U19" s="2567"/>
      <c r="V19" s="2575"/>
      <c r="W19" s="1792"/>
      <c r="X19" s="2601"/>
      <c r="Y19" s="2602"/>
      <c r="Z19" s="2602"/>
      <c r="AA19" s="2602"/>
      <c r="AB19" s="2602"/>
      <c r="AC19" s="2602"/>
      <c r="AD19" s="2602"/>
      <c r="AE19" s="2602"/>
      <c r="AF19" s="2602"/>
      <c r="AG19" s="2602"/>
      <c r="AH19" s="2602"/>
      <c r="AI19" s="2602"/>
      <c r="AJ19" s="2602"/>
      <c r="AK19" s="2602"/>
      <c r="AL19" s="2602"/>
      <c r="AM19" s="2603"/>
      <c r="AN19" s="2581"/>
      <c r="AO19" s="2582"/>
      <c r="AP19" s="1673"/>
      <c r="AR19" s="2578"/>
      <c r="AS19" s="1812" t="s">
        <v>2360</v>
      </c>
      <c r="AT19" s="1813" t="s">
        <v>2361</v>
      </c>
      <c r="AU19" s="1814"/>
      <c r="AV19" s="1815" t="s">
        <v>15</v>
      </c>
      <c r="AW19" s="1803" t="s">
        <v>2362</v>
      </c>
    </row>
    <row r="20" spans="1:50" ht="14.1" customHeight="1">
      <c r="A20" s="1608"/>
      <c r="B20" s="1608"/>
      <c r="C20" s="1772">
        <v>8</v>
      </c>
      <c r="D20" s="1816" t="s">
        <v>2363</v>
      </c>
      <c r="E20" s="1809"/>
      <c r="F20" s="1810"/>
      <c r="G20" s="1810"/>
      <c r="H20" s="1810"/>
      <c r="I20" s="1810"/>
      <c r="J20" s="1810"/>
      <c r="K20" s="1810"/>
      <c r="L20" s="1810"/>
      <c r="M20" s="1810"/>
      <c r="N20" s="1810"/>
      <c r="O20" s="1810"/>
      <c r="P20" s="1809"/>
      <c r="Q20" s="1810"/>
      <c r="R20" s="1810"/>
      <c r="S20" s="1810"/>
      <c r="T20" s="1811"/>
      <c r="U20" s="1746"/>
      <c r="V20" s="1747"/>
      <c r="W20" s="1792"/>
      <c r="X20" s="1817"/>
      <c r="Y20" s="1818"/>
      <c r="Z20" s="1818"/>
      <c r="AA20" s="1818"/>
      <c r="AB20" s="1818"/>
      <c r="AC20" s="1818"/>
      <c r="AD20" s="1818"/>
      <c r="AE20" s="1818"/>
      <c r="AF20" s="1818"/>
      <c r="AG20" s="1818"/>
      <c r="AH20" s="1818"/>
      <c r="AI20" s="1818"/>
      <c r="AJ20" s="1818"/>
      <c r="AK20" s="1818"/>
      <c r="AL20" s="1818"/>
      <c r="AM20" s="1819"/>
      <c r="AN20" s="1799"/>
      <c r="AO20" s="1800"/>
      <c r="AP20" s="1673"/>
      <c r="AR20" s="1820"/>
      <c r="AS20" s="1821"/>
      <c r="AT20" s="1822"/>
      <c r="AU20" s="1823"/>
      <c r="AV20" s="1824"/>
      <c r="AW20" s="1791"/>
    </row>
    <row r="21" spans="1:50" ht="14.1" customHeight="1">
      <c r="A21" s="1608"/>
      <c r="B21" s="1608"/>
      <c r="C21" s="1772">
        <v>9</v>
      </c>
      <c r="D21" s="1809" t="s">
        <v>2364</v>
      </c>
      <c r="E21" s="1816"/>
      <c r="F21" s="1816"/>
      <c r="G21" s="1816"/>
      <c r="H21" s="1816"/>
      <c r="I21" s="1816"/>
      <c r="J21" s="1816"/>
      <c r="K21" s="1816"/>
      <c r="L21" s="1816"/>
      <c r="M21" s="1816"/>
      <c r="N21" s="1816"/>
      <c r="O21" s="1816"/>
      <c r="P21" s="1816"/>
      <c r="Q21" s="1816"/>
      <c r="R21" s="1816"/>
      <c r="S21" s="1816"/>
      <c r="T21" s="1825"/>
      <c r="U21" s="1785"/>
      <c r="V21" s="1826"/>
      <c r="W21" s="1827"/>
      <c r="X21" s="1785" t="s">
        <v>2588</v>
      </c>
      <c r="Y21" s="1775"/>
      <c r="Z21" s="1773"/>
      <c r="AA21" s="1775"/>
      <c r="AB21" s="1775"/>
      <c r="AC21" s="1775"/>
      <c r="AD21" s="1773"/>
      <c r="AE21" s="1774"/>
      <c r="AF21" s="1774"/>
      <c r="AG21" s="1774"/>
      <c r="AH21" s="1774"/>
      <c r="AI21" s="1774"/>
      <c r="AJ21" s="1774"/>
      <c r="AK21" s="1774"/>
      <c r="AL21" s="1774"/>
      <c r="AM21" s="1828"/>
      <c r="AN21" s="2581"/>
      <c r="AO21" s="2582"/>
      <c r="AP21" s="1673"/>
      <c r="AR21" s="2585" t="s">
        <v>2365</v>
      </c>
      <c r="AS21" s="1779" t="s">
        <v>2366</v>
      </c>
      <c r="AT21" s="1804" t="s">
        <v>2367</v>
      </c>
      <c r="AU21" s="1781"/>
      <c r="AV21" s="1805" t="s">
        <v>15</v>
      </c>
      <c r="AW21" s="1783" t="s">
        <v>2362</v>
      </c>
    </row>
    <row r="22" spans="1:50" ht="14.1" customHeight="1">
      <c r="A22" s="1608"/>
      <c r="B22" s="1608"/>
      <c r="C22" s="1772">
        <v>10</v>
      </c>
      <c r="D22" s="1809" t="s">
        <v>2368</v>
      </c>
      <c r="E22" s="1808"/>
      <c r="F22" s="1816"/>
      <c r="G22" s="1816"/>
      <c r="H22" s="1816"/>
      <c r="I22" s="1816"/>
      <c r="J22" s="1816"/>
      <c r="K22" s="1816"/>
      <c r="L22" s="1816"/>
      <c r="M22" s="1816"/>
      <c r="N22" s="1816"/>
      <c r="O22" s="1816"/>
      <c r="P22" s="1816"/>
      <c r="Q22" s="1816"/>
      <c r="R22" s="1816"/>
      <c r="S22" s="1816"/>
      <c r="T22" s="1825"/>
      <c r="U22" s="1829"/>
      <c r="V22" s="1830"/>
      <c r="W22" s="1831">
        <v>16</v>
      </c>
      <c r="X22" s="2604" t="s">
        <v>2369</v>
      </c>
      <c r="Y22" s="2605"/>
      <c r="Z22" s="2605"/>
      <c r="AA22" s="2605"/>
      <c r="AB22" s="2605"/>
      <c r="AC22" s="2605"/>
      <c r="AD22" s="2605"/>
      <c r="AE22" s="2605"/>
      <c r="AF22" s="2605"/>
      <c r="AG22" s="2605"/>
      <c r="AH22" s="2605"/>
      <c r="AI22" s="2605"/>
      <c r="AJ22" s="2605"/>
      <c r="AK22" s="2605"/>
      <c r="AL22" s="2605"/>
      <c r="AM22" s="2606"/>
      <c r="AN22" s="2609"/>
      <c r="AO22" s="2610"/>
      <c r="AP22" s="1673"/>
      <c r="AR22" s="2586"/>
      <c r="AS22" s="1787" t="s">
        <v>2370</v>
      </c>
      <c r="AT22" s="1794" t="s">
        <v>2371</v>
      </c>
      <c r="AU22" s="1789"/>
      <c r="AV22" s="1824" t="s">
        <v>15</v>
      </c>
      <c r="AW22" s="2600" t="s">
        <v>2372</v>
      </c>
    </row>
    <row r="23" spans="1:50" ht="14.1" customHeight="1">
      <c r="A23" s="1608"/>
      <c r="B23" s="1608"/>
      <c r="C23" s="1772">
        <v>11</v>
      </c>
      <c r="D23" s="1773" t="s">
        <v>2373</v>
      </c>
      <c r="E23" s="1775"/>
      <c r="F23" s="1775"/>
      <c r="G23" s="1806"/>
      <c r="H23" s="1806"/>
      <c r="I23" s="1806"/>
      <c r="J23" s="1806"/>
      <c r="K23" s="1806"/>
      <c r="L23" s="1806"/>
      <c r="M23" s="1806"/>
      <c r="N23" s="1775"/>
      <c r="O23" s="1806"/>
      <c r="P23" s="1806"/>
      <c r="Q23" s="1809"/>
      <c r="R23" s="1809"/>
      <c r="S23" s="1809"/>
      <c r="T23" s="1811"/>
      <c r="U23" s="2567"/>
      <c r="V23" s="2575"/>
      <c r="W23" s="1827"/>
      <c r="X23" s="2607"/>
      <c r="Y23" s="2607"/>
      <c r="Z23" s="2607"/>
      <c r="AA23" s="2607"/>
      <c r="AB23" s="2607"/>
      <c r="AC23" s="2607"/>
      <c r="AD23" s="2607"/>
      <c r="AE23" s="2607"/>
      <c r="AF23" s="2607"/>
      <c r="AG23" s="2607"/>
      <c r="AH23" s="2607"/>
      <c r="AI23" s="2607"/>
      <c r="AJ23" s="2607"/>
      <c r="AK23" s="2607"/>
      <c r="AL23" s="2607"/>
      <c r="AM23" s="2608"/>
      <c r="AN23" s="2620"/>
      <c r="AO23" s="2621"/>
      <c r="AP23" s="1609"/>
      <c r="AR23" s="2587"/>
      <c r="AS23" s="1787" t="s">
        <v>2374</v>
      </c>
      <c r="AT23" s="1801" t="s">
        <v>2375</v>
      </c>
      <c r="AU23" s="1789"/>
      <c r="AV23" s="1832"/>
      <c r="AW23" s="2611"/>
    </row>
    <row r="24" spans="1:50" ht="14.1" customHeight="1">
      <c r="A24" s="1608"/>
      <c r="B24" s="1608"/>
      <c r="C24" s="1772">
        <v>12</v>
      </c>
      <c r="D24" s="1775" t="s">
        <v>2376</v>
      </c>
      <c r="E24" s="1775"/>
      <c r="F24" s="1773"/>
      <c r="G24" s="1806"/>
      <c r="H24" s="1806"/>
      <c r="I24" s="1806"/>
      <c r="J24" s="1806"/>
      <c r="K24" s="1806"/>
      <c r="L24" s="1806"/>
      <c r="M24" s="1806"/>
      <c r="N24" s="1806"/>
      <c r="O24" s="1806"/>
      <c r="P24" s="1806"/>
      <c r="Q24" s="1806"/>
      <c r="R24" s="1806"/>
      <c r="S24" s="1806"/>
      <c r="T24" s="1776"/>
      <c r="U24" s="2567"/>
      <c r="V24" s="2575"/>
      <c r="W24" s="1833">
        <v>17</v>
      </c>
      <c r="X24" s="1773" t="s">
        <v>2377</v>
      </c>
      <c r="Y24" s="1834"/>
      <c r="Z24" s="1835"/>
      <c r="AA24" s="1836"/>
      <c r="AB24" s="1836"/>
      <c r="AC24" s="1836"/>
      <c r="AD24" s="1834"/>
      <c r="AE24" s="1834"/>
      <c r="AF24" s="1834"/>
      <c r="AG24" s="1834"/>
      <c r="AH24" s="1834"/>
      <c r="AI24" s="1834"/>
      <c r="AJ24" s="1834"/>
      <c r="AK24" s="1834"/>
      <c r="AL24" s="1834"/>
      <c r="AM24" s="1837"/>
      <c r="AN24" s="1838"/>
      <c r="AO24" s="1839"/>
      <c r="AP24" s="1609"/>
      <c r="AR24" s="2585" t="s">
        <v>2365</v>
      </c>
      <c r="AS24" s="1779" t="s">
        <v>2378</v>
      </c>
      <c r="AT24" s="1780" t="s">
        <v>2379</v>
      </c>
      <c r="AU24" s="1781"/>
      <c r="AV24" s="1805" t="s">
        <v>15</v>
      </c>
      <c r="AW24" s="2588" t="s">
        <v>2380</v>
      </c>
    </row>
    <row r="25" spans="1:50" ht="14.1" customHeight="1">
      <c r="A25" s="1608"/>
      <c r="B25" s="1608"/>
      <c r="C25" s="1772">
        <v>13</v>
      </c>
      <c r="D25" s="1840" t="s">
        <v>2589</v>
      </c>
      <c r="E25" s="1775"/>
      <c r="F25" s="1773"/>
      <c r="G25" s="1806"/>
      <c r="H25" s="1806"/>
      <c r="I25" s="1806"/>
      <c r="J25" s="1806"/>
      <c r="K25" s="1841"/>
      <c r="L25" s="1841"/>
      <c r="M25" s="1841"/>
      <c r="N25" s="1841"/>
      <c r="O25" s="1841"/>
      <c r="P25" s="1842"/>
      <c r="Q25" s="1806"/>
      <c r="R25" s="1806"/>
      <c r="S25" s="1806"/>
      <c r="T25" s="1776"/>
      <c r="U25" s="2567"/>
      <c r="V25" s="2575"/>
      <c r="W25" s="1843">
        <v>18</v>
      </c>
      <c r="X25" s="2591" t="s">
        <v>2590</v>
      </c>
      <c r="Y25" s="2592"/>
      <c r="Z25" s="2592"/>
      <c r="AA25" s="2592"/>
      <c r="AB25" s="2592"/>
      <c r="AC25" s="2592"/>
      <c r="AD25" s="2592"/>
      <c r="AE25" s="2592"/>
      <c r="AF25" s="2592"/>
      <c r="AG25" s="2592"/>
      <c r="AH25" s="2592"/>
      <c r="AI25" s="2592"/>
      <c r="AJ25" s="2592"/>
      <c r="AK25" s="2592"/>
      <c r="AL25" s="2592"/>
      <c r="AM25" s="2593"/>
      <c r="AN25" s="1844"/>
      <c r="AO25" s="1845"/>
      <c r="AP25" s="1673"/>
      <c r="AR25" s="2586"/>
      <c r="AS25" s="1787" t="s">
        <v>2381</v>
      </c>
      <c r="AT25" s="1788" t="s">
        <v>2382</v>
      </c>
      <c r="AU25" s="1789"/>
      <c r="AV25" s="1824"/>
      <c r="AW25" s="2589"/>
    </row>
    <row r="26" spans="1:50" ht="14.1" customHeight="1">
      <c r="A26" s="1608"/>
      <c r="B26" s="1608"/>
      <c r="C26" s="1772">
        <v>14</v>
      </c>
      <c r="D26" s="1773" t="s">
        <v>2383</v>
      </c>
      <c r="E26" s="1773"/>
      <c r="F26" s="1774"/>
      <c r="G26" s="1774"/>
      <c r="H26" s="1774"/>
      <c r="I26" s="1774"/>
      <c r="J26" s="1774"/>
      <c r="K26" s="1806"/>
      <c r="L26" s="1806"/>
      <c r="M26" s="1806"/>
      <c r="N26" s="1806"/>
      <c r="O26" s="1806"/>
      <c r="P26" s="1806"/>
      <c r="Q26" s="1841"/>
      <c r="R26" s="1841"/>
      <c r="S26" s="1841"/>
      <c r="T26" s="1778"/>
      <c r="U26" s="2567"/>
      <c r="V26" s="2575"/>
      <c r="W26" s="2594"/>
      <c r="X26" s="2596" t="s">
        <v>2384</v>
      </c>
      <c r="Y26" s="2597"/>
      <c r="Z26" s="2597"/>
      <c r="AA26" s="2597"/>
      <c r="AB26" s="2597"/>
      <c r="AC26" s="2597"/>
      <c r="AD26" s="2597"/>
      <c r="AE26" s="2597"/>
      <c r="AF26" s="2597"/>
      <c r="AG26" s="2597"/>
      <c r="AH26" s="2597"/>
      <c r="AI26" s="2597"/>
      <c r="AJ26" s="2597"/>
      <c r="AK26" s="2597"/>
      <c r="AL26" s="2597"/>
      <c r="AM26" s="2598"/>
      <c r="AN26" s="2568"/>
      <c r="AO26" s="2569"/>
      <c r="AP26" s="1673"/>
      <c r="AR26" s="2586"/>
      <c r="AS26" s="1787" t="s">
        <v>2385</v>
      </c>
      <c r="AT26" s="1794" t="s">
        <v>2386</v>
      </c>
      <c r="AU26" s="1789"/>
      <c r="AV26" s="1790"/>
      <c r="AW26" s="2589"/>
    </row>
    <row r="27" spans="1:50" ht="14.1" customHeight="1">
      <c r="A27" s="1608"/>
      <c r="B27" s="1608"/>
      <c r="C27" s="1772"/>
      <c r="Q27" s="1806"/>
      <c r="R27" s="1806"/>
      <c r="S27" s="1806"/>
      <c r="T27" s="1776"/>
      <c r="U27" s="2567"/>
      <c r="V27" s="2575"/>
      <c r="W27" s="2594"/>
      <c r="X27" s="2612" t="s">
        <v>2591</v>
      </c>
      <c r="Y27" s="2613"/>
      <c r="Z27" s="2613"/>
      <c r="AA27" s="2613"/>
      <c r="AB27" s="2613"/>
      <c r="AC27" s="2613"/>
      <c r="AD27" s="2613"/>
      <c r="AE27" s="2613"/>
      <c r="AF27" s="2613"/>
      <c r="AG27" s="2613"/>
      <c r="AH27" s="2613"/>
      <c r="AI27" s="2613"/>
      <c r="AJ27" s="2613"/>
      <c r="AK27" s="2613"/>
      <c r="AL27" s="2613"/>
      <c r="AM27" s="2614"/>
      <c r="AN27" s="2618"/>
      <c r="AO27" s="2619"/>
      <c r="AP27" s="1673"/>
      <c r="AR27" s="2587"/>
      <c r="AS27" s="1846" t="s">
        <v>2387</v>
      </c>
      <c r="AT27" s="1801" t="s">
        <v>2388</v>
      </c>
      <c r="AU27" s="1847"/>
      <c r="AV27" s="1802"/>
      <c r="AW27" s="2590"/>
    </row>
    <row r="28" spans="1:50" ht="14.1" customHeight="1">
      <c r="A28" s="1608"/>
      <c r="B28" s="1608"/>
      <c r="C28" s="1772"/>
      <c r="D28" s="1773"/>
      <c r="E28" s="1775"/>
      <c r="F28" s="1773"/>
      <c r="G28" s="1806"/>
      <c r="H28" s="1806"/>
      <c r="I28" s="1806"/>
      <c r="J28" s="1806"/>
      <c r="K28" s="1841"/>
      <c r="L28" s="1841"/>
      <c r="M28" s="1841"/>
      <c r="N28" s="1841"/>
      <c r="O28" s="1841"/>
      <c r="P28" s="1842"/>
      <c r="Q28" s="1841"/>
      <c r="R28" s="1841"/>
      <c r="S28" s="1841"/>
      <c r="T28" s="1778"/>
      <c r="U28" s="2567"/>
      <c r="V28" s="2575"/>
      <c r="W28" s="2595"/>
      <c r="X28" s="2615"/>
      <c r="Y28" s="2616"/>
      <c r="Z28" s="2616"/>
      <c r="AA28" s="2616"/>
      <c r="AB28" s="2616"/>
      <c r="AC28" s="2616"/>
      <c r="AD28" s="2616"/>
      <c r="AE28" s="2616"/>
      <c r="AF28" s="2616"/>
      <c r="AG28" s="2616"/>
      <c r="AH28" s="2616"/>
      <c r="AI28" s="2616"/>
      <c r="AJ28" s="2616"/>
      <c r="AK28" s="2616"/>
      <c r="AL28" s="2616"/>
      <c r="AM28" s="2617"/>
      <c r="AN28" s="2567"/>
      <c r="AO28" s="2569"/>
      <c r="AP28" s="1673"/>
      <c r="AR28" s="2576" t="s">
        <v>2389</v>
      </c>
      <c r="AS28" s="2639" t="s">
        <v>2390</v>
      </c>
      <c r="AT28" s="2630" t="s">
        <v>2391</v>
      </c>
      <c r="AU28" s="2632"/>
      <c r="AV28" s="2634" t="s">
        <v>2392</v>
      </c>
      <c r="AW28" s="2636" t="s">
        <v>2393</v>
      </c>
    </row>
    <row r="29" spans="1:50" ht="14.1" customHeight="1">
      <c r="A29" s="1608"/>
      <c r="B29" s="1608"/>
      <c r="C29" s="1772"/>
      <c r="D29" s="1773"/>
      <c r="E29" s="1775"/>
      <c r="F29" s="1773"/>
      <c r="G29" s="1806"/>
      <c r="H29" s="1806"/>
      <c r="I29" s="1806"/>
      <c r="J29" s="1806"/>
      <c r="K29" s="1841"/>
      <c r="L29" s="1841"/>
      <c r="M29" s="1841"/>
      <c r="N29" s="1841"/>
      <c r="O29" s="1841"/>
      <c r="P29" s="1842"/>
      <c r="Q29" s="1841"/>
      <c r="R29" s="1841"/>
      <c r="S29" s="1841"/>
      <c r="T29" s="1778"/>
      <c r="U29" s="2567"/>
      <c r="V29" s="2575"/>
      <c r="W29" s="1816">
        <v>19</v>
      </c>
      <c r="X29" s="2638" t="s">
        <v>2592</v>
      </c>
      <c r="Y29" s="2597"/>
      <c r="Z29" s="2597"/>
      <c r="AA29" s="2597"/>
      <c r="AB29" s="2597"/>
      <c r="AC29" s="2597"/>
      <c r="AD29" s="2597"/>
      <c r="AE29" s="2597"/>
      <c r="AF29" s="2597"/>
      <c r="AG29" s="2597"/>
      <c r="AH29" s="2597"/>
      <c r="AI29" s="2597"/>
      <c r="AJ29" s="2597"/>
      <c r="AK29" s="2597"/>
      <c r="AL29" s="2597"/>
      <c r="AM29" s="2598"/>
      <c r="AN29" s="2618"/>
      <c r="AO29" s="2619"/>
      <c r="AP29" s="1673"/>
      <c r="AR29" s="2577"/>
      <c r="AS29" s="2640"/>
      <c r="AT29" s="2631"/>
      <c r="AU29" s="2633"/>
      <c r="AV29" s="2635"/>
      <c r="AW29" s="2637"/>
      <c r="AX29" s="1674" t="s">
        <v>2394</v>
      </c>
    </row>
    <row r="30" spans="1:50" ht="14.1" customHeight="1">
      <c r="A30" s="1608"/>
      <c r="B30" s="1608"/>
      <c r="C30" s="1772"/>
      <c r="D30" s="1773"/>
      <c r="E30" s="1775"/>
      <c r="F30" s="1773"/>
      <c r="G30" s="1806"/>
      <c r="H30" s="1806"/>
      <c r="I30" s="1806"/>
      <c r="J30" s="1806"/>
      <c r="K30" s="1841"/>
      <c r="L30" s="1841"/>
      <c r="M30" s="1841"/>
      <c r="N30" s="1841"/>
      <c r="O30" s="1841"/>
      <c r="P30" s="1842"/>
      <c r="Q30" s="1841"/>
      <c r="R30" s="1841"/>
      <c r="S30" s="1841"/>
      <c r="T30" s="1778"/>
      <c r="U30" s="2567"/>
      <c r="V30" s="2575"/>
      <c r="W30" s="1816">
        <v>20</v>
      </c>
      <c r="X30" s="2638" t="s">
        <v>2593</v>
      </c>
      <c r="Y30" s="2597"/>
      <c r="Z30" s="2597"/>
      <c r="AA30" s="2597"/>
      <c r="AB30" s="2597"/>
      <c r="AC30" s="2597"/>
      <c r="AD30" s="2597"/>
      <c r="AE30" s="2597"/>
      <c r="AF30" s="2597"/>
      <c r="AG30" s="2597"/>
      <c r="AH30" s="2597"/>
      <c r="AI30" s="2597"/>
      <c r="AJ30" s="2597"/>
      <c r="AK30" s="2597"/>
      <c r="AL30" s="2597"/>
      <c r="AM30" s="2598"/>
      <c r="AN30" s="2567"/>
      <c r="AO30" s="2569"/>
      <c r="AP30" s="1673"/>
      <c r="AR30" s="2577"/>
      <c r="AS30" s="2640"/>
      <c r="AT30" s="2631"/>
      <c r="AU30" s="2633"/>
      <c r="AV30" s="2635"/>
      <c r="AW30" s="2637"/>
    </row>
    <row r="31" spans="1:50" ht="14.1" customHeight="1">
      <c r="A31" s="1608"/>
      <c r="B31" s="1608"/>
      <c r="C31" s="1772"/>
      <c r="D31" s="1773"/>
      <c r="E31" s="1775"/>
      <c r="F31" s="1773"/>
      <c r="G31" s="1806"/>
      <c r="H31" s="1806"/>
      <c r="I31" s="1806"/>
      <c r="J31" s="1806"/>
      <c r="K31" s="1841"/>
      <c r="L31" s="1841"/>
      <c r="M31" s="1841"/>
      <c r="N31" s="1841"/>
      <c r="O31" s="1841"/>
      <c r="P31" s="1842"/>
      <c r="Q31" s="1841"/>
      <c r="R31" s="1841"/>
      <c r="S31" s="1841"/>
      <c r="T31" s="1778"/>
      <c r="U31" s="1746"/>
      <c r="V31" s="1747"/>
      <c r="W31" s="1816">
        <v>21</v>
      </c>
      <c r="X31" s="2622" t="s">
        <v>2395</v>
      </c>
      <c r="Y31" s="2622"/>
      <c r="Z31" s="2622"/>
      <c r="AA31" s="2622"/>
      <c r="AB31" s="2622"/>
      <c r="AC31" s="2622"/>
      <c r="AD31" s="2622"/>
      <c r="AE31" s="2622"/>
      <c r="AF31" s="2622"/>
      <c r="AG31" s="2622"/>
      <c r="AH31" s="2622"/>
      <c r="AI31" s="2622"/>
      <c r="AJ31" s="2622"/>
      <c r="AK31" s="2622"/>
      <c r="AL31" s="2622"/>
      <c r="AM31" s="2623"/>
      <c r="AN31" s="1746"/>
      <c r="AO31" s="1748"/>
      <c r="AP31" s="1673"/>
      <c r="AR31" s="2577"/>
      <c r="AS31" s="2640"/>
      <c r="AT31" s="2631"/>
      <c r="AU31" s="2633"/>
      <c r="AV31" s="2635"/>
      <c r="AW31" s="1848"/>
    </row>
    <row r="32" spans="1:50" ht="14.1" customHeight="1">
      <c r="A32" s="1608"/>
      <c r="B32" s="1608"/>
      <c r="C32" s="1849"/>
      <c r="D32" s="1609" t="s">
        <v>2396</v>
      </c>
      <c r="E32" s="1609"/>
      <c r="F32" s="1609"/>
      <c r="G32" s="1609"/>
      <c r="H32" s="1609"/>
      <c r="I32" s="1609"/>
      <c r="J32" s="1609"/>
      <c r="K32" s="1609"/>
      <c r="L32" s="1609"/>
      <c r="M32" s="1609"/>
      <c r="N32" s="1609"/>
      <c r="O32" s="1609"/>
      <c r="P32" s="1609"/>
      <c r="Q32" s="1609"/>
      <c r="R32" s="1609"/>
      <c r="S32" s="1609"/>
      <c r="T32" s="1609"/>
      <c r="U32" s="1675"/>
      <c r="V32" s="1675"/>
      <c r="W32" s="1850"/>
      <c r="X32" s="1675"/>
      <c r="Y32" s="1675"/>
      <c r="Z32" s="1608"/>
      <c r="AA32" s="1608"/>
      <c r="AB32" s="1608"/>
      <c r="AC32" s="1608"/>
      <c r="AD32" s="1608"/>
      <c r="AE32" s="1608"/>
      <c r="AF32" s="1608"/>
      <c r="AG32" s="1608"/>
      <c r="AH32" s="1608"/>
      <c r="AI32" s="1608"/>
      <c r="AJ32" s="1608"/>
      <c r="AK32" s="1608"/>
      <c r="AL32" s="1608"/>
      <c r="AM32" s="1608"/>
      <c r="AN32" s="1608"/>
      <c r="AO32" s="1608"/>
      <c r="AR32" s="2577"/>
      <c r="AS32" s="2624" t="s">
        <v>2397</v>
      </c>
      <c r="AT32" s="2626" t="s">
        <v>2398</v>
      </c>
      <c r="AU32" s="2628"/>
      <c r="AV32" s="1807" t="s">
        <v>2392</v>
      </c>
      <c r="AW32" s="2600"/>
      <c r="AX32" s="1661" t="s">
        <v>2399</v>
      </c>
    </row>
    <row r="33" spans="1:49" ht="14.1" customHeight="1">
      <c r="A33" s="1608"/>
      <c r="B33" s="1608"/>
      <c r="C33" s="1676"/>
      <c r="D33" s="1676"/>
      <c r="E33" s="1609"/>
      <c r="F33" s="1609"/>
      <c r="G33" s="1609"/>
      <c r="H33" s="1609"/>
      <c r="I33" s="1609"/>
      <c r="J33" s="1609"/>
      <c r="K33" s="1609"/>
      <c r="L33" s="1609"/>
      <c r="M33" s="1609"/>
      <c r="N33" s="1609"/>
      <c r="O33" s="1609"/>
      <c r="P33" s="1609"/>
      <c r="Q33" s="1608"/>
      <c r="R33" s="1608"/>
      <c r="S33" s="1608"/>
      <c r="T33" s="1676"/>
      <c r="U33" s="1675"/>
      <c r="V33" s="1675"/>
      <c r="W33" s="1677"/>
      <c r="X33" s="1675"/>
      <c r="Y33" s="1675"/>
      <c r="Z33" s="1675"/>
      <c r="AA33" s="1608"/>
      <c r="AB33" s="1608"/>
      <c r="AC33" s="1608"/>
      <c r="AD33" s="1608"/>
      <c r="AE33" s="1608"/>
      <c r="AR33" s="2577"/>
      <c r="AS33" s="2625"/>
      <c r="AT33" s="2627"/>
      <c r="AU33" s="2629"/>
      <c r="AV33" s="1790"/>
      <c r="AW33" s="2600"/>
    </row>
    <row r="34" spans="1:49" ht="14.1" customHeight="1">
      <c r="A34" s="1608"/>
      <c r="B34" s="1608"/>
      <c r="C34" s="1851" t="s">
        <v>2400</v>
      </c>
      <c r="D34" s="1768"/>
      <c r="E34" s="1851"/>
      <c r="F34" s="1851"/>
      <c r="G34" s="1851"/>
      <c r="H34" s="1851"/>
      <c r="I34" s="1851"/>
      <c r="J34" s="1851"/>
      <c r="K34" s="1851"/>
      <c r="L34" s="1851"/>
      <c r="M34" s="1851"/>
      <c r="N34" s="1851"/>
      <c r="O34" s="1851"/>
      <c r="P34" s="1851"/>
      <c r="Q34" s="1851"/>
      <c r="R34" s="1851"/>
      <c r="S34" s="1851"/>
      <c r="T34" s="1851"/>
      <c r="U34" s="1672"/>
      <c r="V34" s="1672"/>
      <c r="AK34" s="2584" t="s">
        <v>2401</v>
      </c>
      <c r="AL34" s="2584"/>
      <c r="AM34" s="2584"/>
      <c r="AN34" s="2584"/>
      <c r="AO34" s="2584"/>
      <c r="AR34" s="2578"/>
      <c r="AS34" s="1852"/>
      <c r="AT34" s="1852"/>
      <c r="AU34" s="1853"/>
      <c r="AV34" s="1815" t="s">
        <v>43</v>
      </c>
      <c r="AW34" s="1803" t="s">
        <v>2402</v>
      </c>
    </row>
    <row r="35" spans="1:49" ht="14.1" customHeight="1">
      <c r="A35" s="1608"/>
      <c r="B35" s="1608"/>
      <c r="C35" s="2567" t="s">
        <v>2331</v>
      </c>
      <c r="D35" s="2568"/>
      <c r="E35" s="2568"/>
      <c r="F35" s="2568"/>
      <c r="G35" s="2568"/>
      <c r="H35" s="2568"/>
      <c r="I35" s="2568"/>
      <c r="J35" s="2568"/>
      <c r="K35" s="2568"/>
      <c r="L35" s="2568"/>
      <c r="M35" s="2568"/>
      <c r="N35" s="2568"/>
      <c r="O35" s="2568"/>
      <c r="P35" s="2568"/>
      <c r="Q35" s="2568"/>
      <c r="R35" s="2568"/>
      <c r="S35" s="2568"/>
      <c r="T35" s="2569"/>
      <c r="U35" s="2570" t="s">
        <v>2332</v>
      </c>
      <c r="V35" s="2571"/>
      <c r="W35" s="2572" t="s">
        <v>2331</v>
      </c>
      <c r="X35" s="2568"/>
      <c r="Y35" s="2568"/>
      <c r="Z35" s="2568"/>
      <c r="AA35" s="2568"/>
      <c r="AB35" s="2568"/>
      <c r="AC35" s="2568"/>
      <c r="AD35" s="2568"/>
      <c r="AE35" s="2568"/>
      <c r="AF35" s="2568"/>
      <c r="AG35" s="2568"/>
      <c r="AH35" s="2568"/>
      <c r="AI35" s="2568"/>
      <c r="AJ35" s="2568"/>
      <c r="AK35" s="2568"/>
      <c r="AL35" s="2568"/>
      <c r="AM35" s="2569"/>
      <c r="AN35" s="2570" t="s">
        <v>2332</v>
      </c>
      <c r="AO35" s="2571"/>
      <c r="AP35" s="1673"/>
    </row>
    <row r="36" spans="1:49" ht="14.1" customHeight="1">
      <c r="A36" s="1608"/>
      <c r="B36" s="1608"/>
      <c r="C36" s="1854" t="s">
        <v>2403</v>
      </c>
      <c r="D36" s="1773"/>
      <c r="E36" s="1774"/>
      <c r="F36" s="1774"/>
      <c r="G36" s="1774"/>
      <c r="H36" s="1774"/>
      <c r="I36" s="1774"/>
      <c r="J36" s="1774"/>
      <c r="K36" s="1774"/>
      <c r="L36" s="1774"/>
      <c r="M36" s="1775"/>
      <c r="N36" s="1773"/>
      <c r="O36" s="1775"/>
      <c r="P36" s="1775"/>
      <c r="Q36" s="1775"/>
      <c r="R36" s="1775"/>
      <c r="S36" s="1775"/>
      <c r="T36" s="1775"/>
      <c r="U36" s="2579"/>
      <c r="V36" s="2643"/>
      <c r="W36" s="1855" t="s">
        <v>2594</v>
      </c>
      <c r="X36" s="1773"/>
      <c r="Y36" s="1773"/>
      <c r="Z36" s="1773"/>
      <c r="AA36" s="1774"/>
      <c r="AB36" s="1774"/>
      <c r="AC36" s="1774"/>
      <c r="AD36" s="1774"/>
      <c r="AE36" s="1774"/>
      <c r="AF36" s="1774"/>
      <c r="AG36" s="1774"/>
      <c r="AH36" s="1774"/>
      <c r="AI36" s="1774"/>
      <c r="AJ36" s="1774"/>
      <c r="AK36" s="1774"/>
      <c r="AL36" s="1774"/>
      <c r="AM36" s="1774"/>
      <c r="AN36" s="2567"/>
      <c r="AO36" s="2569"/>
      <c r="AP36" s="1673"/>
      <c r="AR36" s="1661" t="s">
        <v>2404</v>
      </c>
    </row>
    <row r="37" spans="1:49" ht="14.1" customHeight="1">
      <c r="A37" s="1608"/>
      <c r="B37" s="1608"/>
      <c r="C37" s="1856"/>
      <c r="D37" s="1793">
        <v>1</v>
      </c>
      <c r="E37" s="2641" t="s">
        <v>2405</v>
      </c>
      <c r="F37" s="2641"/>
      <c r="G37" s="2641"/>
      <c r="H37" s="2641"/>
      <c r="I37" s="2641"/>
      <c r="J37" s="2641"/>
      <c r="K37" s="2641"/>
      <c r="L37" s="2641"/>
      <c r="M37" s="2641"/>
      <c r="N37" s="2641"/>
      <c r="O37" s="2641"/>
      <c r="P37" s="2641"/>
      <c r="Q37" s="2641"/>
      <c r="R37" s="2641"/>
      <c r="S37" s="2641"/>
      <c r="T37" s="2642"/>
      <c r="U37" s="2579"/>
      <c r="V37" s="2643"/>
      <c r="W37" s="1784"/>
      <c r="X37" s="1775">
        <v>1</v>
      </c>
      <c r="Y37" s="2641" t="s">
        <v>2406</v>
      </c>
      <c r="Z37" s="2641"/>
      <c r="AA37" s="2641"/>
      <c r="AB37" s="2641"/>
      <c r="AC37" s="2641"/>
      <c r="AD37" s="2641"/>
      <c r="AE37" s="2641"/>
      <c r="AF37" s="2641"/>
      <c r="AG37" s="2641"/>
      <c r="AH37" s="2641"/>
      <c r="AI37" s="2641"/>
      <c r="AJ37" s="2641"/>
      <c r="AK37" s="2641"/>
      <c r="AL37" s="2641"/>
      <c r="AM37" s="2642"/>
      <c r="AN37" s="2567"/>
      <c r="AO37" s="2569"/>
      <c r="AP37" s="1673"/>
      <c r="AR37" s="1770"/>
      <c r="AS37" s="1771" t="s">
        <v>2333</v>
      </c>
      <c r="AT37" s="1771"/>
      <c r="AU37" s="1770" t="s">
        <v>2334</v>
      </c>
      <c r="AV37" s="2573" t="s">
        <v>61</v>
      </c>
      <c r="AW37" s="2574"/>
    </row>
    <row r="38" spans="1:49" ht="14.1" customHeight="1">
      <c r="A38" s="1608"/>
      <c r="B38" s="1608"/>
      <c r="C38" s="1857"/>
      <c r="D38" s="1793">
        <v>2</v>
      </c>
      <c r="E38" s="2641" t="s">
        <v>2407</v>
      </c>
      <c r="F38" s="2641"/>
      <c r="G38" s="2641"/>
      <c r="H38" s="2641"/>
      <c r="I38" s="2641"/>
      <c r="J38" s="2641"/>
      <c r="K38" s="2641"/>
      <c r="L38" s="2641"/>
      <c r="M38" s="2641"/>
      <c r="N38" s="2641"/>
      <c r="O38" s="2641"/>
      <c r="P38" s="2641"/>
      <c r="Q38" s="2641"/>
      <c r="R38" s="2641"/>
      <c r="S38" s="2641"/>
      <c r="T38" s="2642"/>
      <c r="U38" s="2579"/>
      <c r="V38" s="2643"/>
      <c r="W38" s="1784"/>
      <c r="X38" s="1775">
        <v>2</v>
      </c>
      <c r="Y38" s="2644" t="s">
        <v>2408</v>
      </c>
      <c r="Z38" s="2644"/>
      <c r="AA38" s="2644"/>
      <c r="AB38" s="2644"/>
      <c r="AC38" s="2644"/>
      <c r="AD38" s="2644"/>
      <c r="AE38" s="2644"/>
      <c r="AF38" s="2644"/>
      <c r="AG38" s="2644"/>
      <c r="AH38" s="2644"/>
      <c r="AI38" s="2644"/>
      <c r="AJ38" s="2644"/>
      <c r="AK38" s="2644"/>
      <c r="AL38" s="2644"/>
      <c r="AM38" s="2645"/>
      <c r="AN38" s="2567"/>
      <c r="AO38" s="2569"/>
      <c r="AP38" s="1673"/>
      <c r="AR38" s="2576" t="s">
        <v>2336</v>
      </c>
      <c r="AS38" s="1779" t="s">
        <v>2409</v>
      </c>
      <c r="AT38" s="1780" t="s">
        <v>2410</v>
      </c>
      <c r="AU38" s="1781"/>
      <c r="AV38" s="1858"/>
      <c r="AW38" s="1859"/>
    </row>
    <row r="39" spans="1:49" ht="14.1" customHeight="1">
      <c r="A39" s="1608"/>
      <c r="B39" s="1608"/>
      <c r="C39" s="1857"/>
      <c r="D39" s="1793">
        <v>3</v>
      </c>
      <c r="E39" s="2641" t="s">
        <v>2411</v>
      </c>
      <c r="F39" s="2641"/>
      <c r="G39" s="2641"/>
      <c r="H39" s="2641"/>
      <c r="I39" s="2641"/>
      <c r="J39" s="2641"/>
      <c r="K39" s="2641"/>
      <c r="L39" s="2641"/>
      <c r="M39" s="2641"/>
      <c r="N39" s="2641"/>
      <c r="O39" s="2641"/>
      <c r="P39" s="2641"/>
      <c r="Q39" s="2641"/>
      <c r="R39" s="2641"/>
      <c r="S39" s="2641"/>
      <c r="T39" s="2642"/>
      <c r="U39" s="2579"/>
      <c r="V39" s="2643"/>
      <c r="W39" s="1860"/>
      <c r="X39" s="1793">
        <v>3</v>
      </c>
      <c r="Y39" s="2641" t="s">
        <v>2676</v>
      </c>
      <c r="Z39" s="2641"/>
      <c r="AA39" s="2641"/>
      <c r="AB39" s="2641"/>
      <c r="AC39" s="2641"/>
      <c r="AD39" s="2641"/>
      <c r="AE39" s="2641"/>
      <c r="AF39" s="2641"/>
      <c r="AG39" s="2641"/>
      <c r="AH39" s="2641"/>
      <c r="AI39" s="2641"/>
      <c r="AJ39" s="2641"/>
      <c r="AK39" s="2641"/>
      <c r="AL39" s="2641"/>
      <c r="AM39" s="2642"/>
      <c r="AN39" s="2567"/>
      <c r="AO39" s="2569"/>
      <c r="AP39" s="1673"/>
      <c r="AR39" s="2577"/>
      <c r="AS39" s="1787" t="s">
        <v>2412</v>
      </c>
      <c r="AT39" s="1794" t="s">
        <v>2413</v>
      </c>
      <c r="AU39" s="1789"/>
      <c r="AV39" s="1861"/>
      <c r="AW39" s="1862"/>
    </row>
    <row r="40" spans="1:49" ht="14.1" customHeight="1">
      <c r="A40" s="1608"/>
      <c r="B40" s="1608"/>
      <c r="C40" s="1857"/>
      <c r="D40" s="1793">
        <v>4</v>
      </c>
      <c r="E40" s="2602" t="s">
        <v>2414</v>
      </c>
      <c r="F40" s="2602"/>
      <c r="G40" s="2602"/>
      <c r="H40" s="2602"/>
      <c r="I40" s="2602"/>
      <c r="J40" s="2602"/>
      <c r="K40" s="2602"/>
      <c r="L40" s="2602"/>
      <c r="M40" s="2602"/>
      <c r="N40" s="2602"/>
      <c r="O40" s="2602"/>
      <c r="P40" s="2602"/>
      <c r="Q40" s="2602"/>
      <c r="R40" s="2602"/>
      <c r="S40" s="2602"/>
      <c r="T40" s="2603"/>
      <c r="U40" s="1863"/>
      <c r="V40" s="1864"/>
      <c r="W40" s="1792"/>
      <c r="X40" s="1775">
        <v>4</v>
      </c>
      <c r="Y40" s="2641" t="s">
        <v>2415</v>
      </c>
      <c r="Z40" s="2641"/>
      <c r="AA40" s="2641"/>
      <c r="AB40" s="2641"/>
      <c r="AC40" s="2641"/>
      <c r="AD40" s="2641"/>
      <c r="AE40" s="2641"/>
      <c r="AF40" s="2641"/>
      <c r="AG40" s="2641"/>
      <c r="AH40" s="2641"/>
      <c r="AI40" s="2641"/>
      <c r="AJ40" s="2641"/>
      <c r="AK40" s="2641"/>
      <c r="AL40" s="2641"/>
      <c r="AM40" s="2642"/>
      <c r="AN40" s="2567"/>
      <c r="AO40" s="2569"/>
      <c r="AP40" s="1673"/>
      <c r="AR40" s="2577"/>
      <c r="AS40" s="1787" t="s">
        <v>2416</v>
      </c>
      <c r="AT40" s="1794" t="s">
        <v>2417</v>
      </c>
      <c r="AU40" s="1789"/>
      <c r="AV40" s="1861"/>
      <c r="AW40" s="1862"/>
    </row>
    <row r="41" spans="1:49" ht="14.1" customHeight="1">
      <c r="A41" s="1608"/>
      <c r="B41" s="1608"/>
      <c r="C41" s="1856"/>
      <c r="D41" s="1793">
        <v>5</v>
      </c>
      <c r="E41" s="2641" t="s">
        <v>2418</v>
      </c>
      <c r="F41" s="2641"/>
      <c r="G41" s="2641"/>
      <c r="H41" s="2641"/>
      <c r="I41" s="2641"/>
      <c r="J41" s="2641"/>
      <c r="K41" s="2641"/>
      <c r="L41" s="2641"/>
      <c r="M41" s="2641"/>
      <c r="N41" s="2641"/>
      <c r="O41" s="2641"/>
      <c r="P41" s="2641"/>
      <c r="Q41" s="2641"/>
      <c r="R41" s="2641"/>
      <c r="S41" s="2641"/>
      <c r="T41" s="2642"/>
      <c r="U41" s="2579"/>
      <c r="V41" s="2643"/>
      <c r="W41" s="1792"/>
      <c r="X41" s="1775">
        <v>5</v>
      </c>
      <c r="Y41" s="2641" t="s">
        <v>2677</v>
      </c>
      <c r="Z41" s="2641"/>
      <c r="AA41" s="2641"/>
      <c r="AB41" s="2641"/>
      <c r="AC41" s="2641"/>
      <c r="AD41" s="2641"/>
      <c r="AE41" s="2641"/>
      <c r="AF41" s="2641"/>
      <c r="AG41" s="2641"/>
      <c r="AH41" s="2641"/>
      <c r="AI41" s="2641"/>
      <c r="AJ41" s="2641"/>
      <c r="AK41" s="2641"/>
      <c r="AL41" s="2641"/>
      <c r="AM41" s="2642"/>
      <c r="AN41" s="2567"/>
      <c r="AO41" s="2569"/>
      <c r="AP41" s="1673"/>
      <c r="AR41" s="2577"/>
      <c r="AS41" s="1794" t="s">
        <v>2419</v>
      </c>
      <c r="AT41" s="1794" t="s">
        <v>2420</v>
      </c>
      <c r="AU41" s="1789"/>
      <c r="AV41" s="1861"/>
      <c r="AW41" s="1862"/>
    </row>
    <row r="42" spans="1:49" ht="14.1" customHeight="1">
      <c r="A42" s="1608"/>
      <c r="B42" s="1608"/>
      <c r="C42" s="1857"/>
      <c r="D42" s="1865">
        <v>6</v>
      </c>
      <c r="E42" s="2650" t="s">
        <v>2421</v>
      </c>
      <c r="F42" s="2650"/>
      <c r="G42" s="2650"/>
      <c r="H42" s="2650"/>
      <c r="I42" s="2650"/>
      <c r="J42" s="2650"/>
      <c r="K42" s="2650"/>
      <c r="L42" s="2650"/>
      <c r="M42" s="2650"/>
      <c r="N42" s="2650"/>
      <c r="O42" s="2650"/>
      <c r="P42" s="2650"/>
      <c r="Q42" s="2650"/>
      <c r="R42" s="2650"/>
      <c r="S42" s="2650"/>
      <c r="T42" s="2651"/>
      <c r="U42" s="1866"/>
      <c r="V42" s="1867"/>
      <c r="W42" s="1792"/>
      <c r="X42" s="1775">
        <v>6</v>
      </c>
      <c r="Y42" s="1774" t="s">
        <v>2422</v>
      </c>
      <c r="Z42" s="1774"/>
      <c r="AA42" s="1774"/>
      <c r="AB42" s="1774"/>
      <c r="AC42" s="1774"/>
      <c r="AD42" s="1774"/>
      <c r="AE42" s="1774"/>
      <c r="AF42" s="1774"/>
      <c r="AG42" s="1774"/>
      <c r="AH42" s="1774"/>
      <c r="AI42" s="1774"/>
      <c r="AJ42" s="1774"/>
      <c r="AK42" s="1774"/>
      <c r="AL42" s="1774"/>
      <c r="AM42" s="1774"/>
      <c r="AN42" s="2567"/>
      <c r="AO42" s="2569"/>
      <c r="AP42" s="1673"/>
      <c r="AR42" s="2577"/>
      <c r="AS42" s="1868" t="s">
        <v>2423</v>
      </c>
      <c r="AT42" s="1794" t="s">
        <v>2424</v>
      </c>
      <c r="AU42" s="1789"/>
      <c r="AV42" s="1861"/>
      <c r="AW42" s="1862"/>
    </row>
    <row r="43" spans="1:49" ht="14.1" customHeight="1">
      <c r="A43" s="1608"/>
      <c r="B43" s="1608"/>
      <c r="C43" s="1857"/>
      <c r="D43" s="1869"/>
      <c r="E43" s="2646" t="s">
        <v>2425</v>
      </c>
      <c r="F43" s="2646"/>
      <c r="G43" s="2646"/>
      <c r="H43" s="2646"/>
      <c r="I43" s="2646"/>
      <c r="J43" s="2646"/>
      <c r="K43" s="2646"/>
      <c r="L43" s="2646"/>
      <c r="M43" s="2646"/>
      <c r="N43" s="2646"/>
      <c r="O43" s="2646"/>
      <c r="P43" s="2646"/>
      <c r="Q43" s="2646"/>
      <c r="R43" s="2646"/>
      <c r="S43" s="2646"/>
      <c r="T43" s="2647"/>
      <c r="U43" s="1870"/>
      <c r="V43" s="1871"/>
      <c r="W43" s="1792"/>
      <c r="X43" s="1793">
        <v>7</v>
      </c>
      <c r="Y43" s="1774" t="s">
        <v>2426</v>
      </c>
      <c r="Z43" s="1774"/>
      <c r="AA43" s="1774"/>
      <c r="AB43" s="1774"/>
      <c r="AC43" s="1774"/>
      <c r="AD43" s="1774"/>
      <c r="AE43" s="1774"/>
      <c r="AF43" s="1774"/>
      <c r="AG43" s="1774"/>
      <c r="AH43" s="1774"/>
      <c r="AI43" s="1774"/>
      <c r="AJ43" s="1774"/>
      <c r="AK43" s="1774"/>
      <c r="AL43" s="1774"/>
      <c r="AM43" s="1774"/>
      <c r="AN43" s="1746"/>
      <c r="AO43" s="1748"/>
      <c r="AP43" s="1673"/>
      <c r="AR43" s="2577"/>
      <c r="AS43" s="1787" t="s">
        <v>2427</v>
      </c>
      <c r="AT43" s="1794" t="s">
        <v>2428</v>
      </c>
      <c r="AU43" s="1789"/>
      <c r="AV43" s="1861"/>
      <c r="AW43" s="1862"/>
    </row>
    <row r="44" spans="1:49" ht="14.1" customHeight="1">
      <c r="A44" s="1608"/>
      <c r="B44" s="1608"/>
      <c r="C44" s="1857"/>
      <c r="D44" s="1869"/>
      <c r="E44" s="2646"/>
      <c r="F44" s="2646"/>
      <c r="G44" s="2646"/>
      <c r="H44" s="2646"/>
      <c r="I44" s="2646"/>
      <c r="J44" s="2646"/>
      <c r="K44" s="2646"/>
      <c r="L44" s="2646"/>
      <c r="M44" s="2646"/>
      <c r="N44" s="2646"/>
      <c r="O44" s="2646"/>
      <c r="P44" s="2646"/>
      <c r="Q44" s="2646"/>
      <c r="R44" s="2646"/>
      <c r="S44" s="2646"/>
      <c r="T44" s="2647"/>
      <c r="U44" s="1870"/>
      <c r="V44" s="1871"/>
      <c r="W44" s="1831"/>
      <c r="X44" s="1793">
        <v>8</v>
      </c>
      <c r="Y44" s="1774" t="s">
        <v>2429</v>
      </c>
      <c r="Z44" s="1774"/>
      <c r="AA44" s="1774"/>
      <c r="AB44" s="1774"/>
      <c r="AC44" s="1774"/>
      <c r="AD44" s="1774"/>
      <c r="AE44" s="1774"/>
      <c r="AF44" s="1774"/>
      <c r="AG44" s="1774"/>
      <c r="AH44" s="1774"/>
      <c r="AI44" s="1774"/>
      <c r="AJ44" s="1774"/>
      <c r="AK44" s="1774"/>
      <c r="AL44" s="1774"/>
      <c r="AM44" s="1774"/>
      <c r="AN44" s="1746"/>
      <c r="AO44" s="1748"/>
      <c r="AP44" s="1673"/>
      <c r="AR44" s="2577"/>
      <c r="AS44" s="1846" t="s">
        <v>2430</v>
      </c>
      <c r="AT44" s="1788" t="s">
        <v>2431</v>
      </c>
      <c r="AU44" s="1789"/>
      <c r="AV44" s="1861"/>
      <c r="AW44" s="1862"/>
    </row>
    <row r="45" spans="1:49" ht="14.1" customHeight="1">
      <c r="A45" s="1608"/>
      <c r="B45" s="1608"/>
      <c r="C45" s="1857"/>
      <c r="D45" s="1872"/>
      <c r="E45" s="2648"/>
      <c r="F45" s="2648"/>
      <c r="G45" s="2648"/>
      <c r="H45" s="2648"/>
      <c r="I45" s="2648"/>
      <c r="J45" s="2648"/>
      <c r="K45" s="2648"/>
      <c r="L45" s="2648"/>
      <c r="M45" s="2648"/>
      <c r="N45" s="2648"/>
      <c r="O45" s="2648"/>
      <c r="P45" s="2648"/>
      <c r="Q45" s="2648"/>
      <c r="R45" s="2648"/>
      <c r="S45" s="2648"/>
      <c r="T45" s="2649"/>
      <c r="U45" s="1873"/>
      <c r="V45" s="1874"/>
      <c r="W45" s="1831"/>
      <c r="X45" s="1793">
        <v>9</v>
      </c>
      <c r="Y45" s="1875" t="s">
        <v>2432</v>
      </c>
      <c r="Z45" s="1876"/>
      <c r="AA45" s="1774"/>
      <c r="AB45" s="1774"/>
      <c r="AC45" s="1774"/>
      <c r="AD45" s="1774"/>
      <c r="AE45" s="1774"/>
      <c r="AF45" s="1774"/>
      <c r="AG45" s="1774"/>
      <c r="AH45" s="1774"/>
      <c r="AI45" s="1774"/>
      <c r="AJ45" s="1774"/>
      <c r="AK45" s="1774"/>
      <c r="AL45" s="1774"/>
      <c r="AM45" s="1774"/>
      <c r="AN45" s="1746"/>
      <c r="AO45" s="1748"/>
      <c r="AP45" s="1673"/>
      <c r="AR45" s="1877"/>
      <c r="AS45" s="1878"/>
      <c r="AT45" s="1878"/>
      <c r="AU45" s="1789"/>
      <c r="AV45" s="1861"/>
      <c r="AW45" s="1862"/>
    </row>
    <row r="46" spans="1:49" ht="14.1" customHeight="1">
      <c r="A46" s="1608"/>
      <c r="B46" s="1608"/>
      <c r="C46" s="1857"/>
      <c r="D46" s="1793">
        <v>7</v>
      </c>
      <c r="E46" s="1775" t="s">
        <v>2433</v>
      </c>
      <c r="F46" s="1774"/>
      <c r="G46" s="1774"/>
      <c r="H46" s="1775"/>
      <c r="I46" s="1775"/>
      <c r="J46" s="1775"/>
      <c r="K46" s="1775"/>
      <c r="L46" s="1775"/>
      <c r="M46" s="1775"/>
      <c r="N46" s="1775"/>
      <c r="O46" s="1773"/>
      <c r="P46" s="1775"/>
      <c r="Q46" s="1775"/>
      <c r="R46" s="1775"/>
      <c r="S46" s="1775"/>
      <c r="T46" s="1775"/>
      <c r="U46" s="1863"/>
      <c r="V46" s="1864"/>
      <c r="W46" s="1831"/>
      <c r="X46" s="1793">
        <v>10</v>
      </c>
      <c r="Y46" s="1774" t="s">
        <v>2434</v>
      </c>
      <c r="Z46" s="1774"/>
      <c r="AA46" s="1774"/>
      <c r="AB46" s="1774"/>
      <c r="AC46" s="1774"/>
      <c r="AD46" s="1774"/>
      <c r="AE46" s="1774"/>
      <c r="AF46" s="1774"/>
      <c r="AG46" s="1774"/>
      <c r="AH46" s="1774"/>
      <c r="AI46" s="1774"/>
      <c r="AJ46" s="1774"/>
      <c r="AK46" s="1774"/>
      <c r="AL46" s="1774"/>
      <c r="AM46" s="1774"/>
      <c r="AN46" s="1746"/>
      <c r="AO46" s="1748"/>
      <c r="AP46" s="1673"/>
      <c r="AR46" s="1820"/>
      <c r="AS46" s="1879"/>
      <c r="AT46" s="1879"/>
      <c r="AU46" s="1789"/>
      <c r="AV46" s="1861"/>
      <c r="AW46" s="1862"/>
    </row>
    <row r="47" spans="1:49" ht="13.5" customHeight="1">
      <c r="A47" s="1608"/>
      <c r="B47" s="1608"/>
      <c r="C47" s="1857"/>
      <c r="D47" s="1793">
        <v>8</v>
      </c>
      <c r="E47" s="1773" t="s">
        <v>2435</v>
      </c>
      <c r="F47" s="1774"/>
      <c r="G47" s="1775"/>
      <c r="H47" s="1775"/>
      <c r="I47" s="1775"/>
      <c r="J47" s="1775"/>
      <c r="K47" s="1775"/>
      <c r="L47" s="1775"/>
      <c r="M47" s="1775"/>
      <c r="N47" s="1775"/>
      <c r="O47" s="1775"/>
      <c r="P47" s="1773"/>
      <c r="Q47" s="1775"/>
      <c r="R47" s="1775"/>
      <c r="S47" s="1775"/>
      <c r="T47" s="1775"/>
      <c r="U47" s="2579"/>
      <c r="V47" s="2643"/>
      <c r="W47" s="1880" t="s">
        <v>2436</v>
      </c>
      <c r="X47" s="1774"/>
      <c r="Y47" s="1774"/>
      <c r="Z47" s="1774"/>
      <c r="AA47" s="1774"/>
      <c r="AB47" s="1773"/>
      <c r="AC47" s="1774"/>
      <c r="AD47" s="1774"/>
      <c r="AE47" s="1774"/>
      <c r="AF47" s="1773"/>
      <c r="AG47" s="1774"/>
      <c r="AH47" s="1774"/>
      <c r="AI47" s="1774"/>
      <c r="AJ47" s="1774"/>
      <c r="AK47" s="1774"/>
      <c r="AL47" s="1774"/>
      <c r="AM47" s="1774"/>
      <c r="AN47" s="2579"/>
      <c r="AO47" s="2580"/>
      <c r="AP47" s="1673"/>
      <c r="AR47" s="1877"/>
      <c r="AS47" s="1879"/>
      <c r="AT47" s="1879"/>
      <c r="AU47" s="1789"/>
      <c r="AV47" s="1861"/>
      <c r="AW47" s="1862"/>
    </row>
    <row r="48" spans="1:49" ht="13.5" customHeight="1">
      <c r="A48" s="1608"/>
      <c r="B48" s="1608"/>
      <c r="C48" s="1857"/>
      <c r="D48" s="1793">
        <v>9</v>
      </c>
      <c r="E48" s="1773" t="s">
        <v>2437</v>
      </c>
      <c r="F48" s="1774"/>
      <c r="G48" s="1775"/>
      <c r="H48" s="1774"/>
      <c r="I48" s="1774"/>
      <c r="J48" s="1774"/>
      <c r="K48" s="1774"/>
      <c r="L48" s="1774"/>
      <c r="M48" s="1774"/>
      <c r="N48" s="1774"/>
      <c r="O48" s="1774"/>
      <c r="P48" s="1774"/>
      <c r="Q48" s="1774"/>
      <c r="R48" s="1774"/>
      <c r="S48" s="1774"/>
      <c r="T48" s="1774"/>
      <c r="U48" s="2579"/>
      <c r="V48" s="2643"/>
      <c r="W48" s="1792"/>
      <c r="X48" s="1773">
        <v>1</v>
      </c>
      <c r="Y48" s="2641" t="s">
        <v>2438</v>
      </c>
      <c r="Z48" s="2641"/>
      <c r="AA48" s="2641"/>
      <c r="AB48" s="2641"/>
      <c r="AC48" s="2641"/>
      <c r="AD48" s="2641"/>
      <c r="AE48" s="2641"/>
      <c r="AF48" s="2641"/>
      <c r="AG48" s="2641"/>
      <c r="AH48" s="2641"/>
      <c r="AI48" s="2641"/>
      <c r="AJ48" s="2641"/>
      <c r="AK48" s="2641"/>
      <c r="AL48" s="2641"/>
      <c r="AM48" s="2642"/>
      <c r="AN48" s="2579"/>
      <c r="AO48" s="2580"/>
      <c r="AP48" s="1673"/>
      <c r="AR48" s="1881"/>
      <c r="AS48" s="1882"/>
      <c r="AT48" s="1882"/>
      <c r="AU48" s="1814"/>
      <c r="AV48" s="1883"/>
      <c r="AW48" s="1884"/>
    </row>
    <row r="49" spans="1:49" ht="14.1" customHeight="1">
      <c r="A49" s="1608"/>
      <c r="B49" s="1608"/>
      <c r="C49" s="1885"/>
      <c r="D49" s="1793">
        <v>10</v>
      </c>
      <c r="E49" s="1774" t="s">
        <v>2439</v>
      </c>
      <c r="F49" s="1774"/>
      <c r="G49" s="1773"/>
      <c r="H49" s="1775"/>
      <c r="I49" s="1775"/>
      <c r="J49" s="1775"/>
      <c r="K49" s="1775"/>
      <c r="L49" s="1775"/>
      <c r="M49" s="1775"/>
      <c r="N49" s="1775"/>
      <c r="O49" s="1775"/>
      <c r="P49" s="1775"/>
      <c r="Q49" s="1775"/>
      <c r="R49" s="1775"/>
      <c r="S49" s="1775"/>
      <c r="T49" s="1775"/>
      <c r="U49" s="2579"/>
      <c r="V49" s="2643"/>
      <c r="W49" s="1886"/>
      <c r="X49" s="1773">
        <v>2</v>
      </c>
      <c r="Y49" s="2641" t="s">
        <v>2440</v>
      </c>
      <c r="Z49" s="2641"/>
      <c r="AA49" s="2641"/>
      <c r="AB49" s="2641"/>
      <c r="AC49" s="2641"/>
      <c r="AD49" s="2641"/>
      <c r="AE49" s="2641"/>
      <c r="AF49" s="2641"/>
      <c r="AG49" s="2641"/>
      <c r="AH49" s="2641"/>
      <c r="AI49" s="2641"/>
      <c r="AJ49" s="2641"/>
      <c r="AK49" s="2641"/>
      <c r="AL49" s="2641"/>
      <c r="AM49" s="2642"/>
      <c r="AN49" s="2579"/>
      <c r="AO49" s="2580"/>
      <c r="AP49" s="1609"/>
      <c r="AR49" s="2652" t="s">
        <v>2441</v>
      </c>
      <c r="AS49" s="1887" t="s">
        <v>2442</v>
      </c>
      <c r="AT49" s="1780" t="s">
        <v>2443</v>
      </c>
      <c r="AU49" s="1781"/>
      <c r="AV49" s="1858"/>
      <c r="AW49" s="1859"/>
    </row>
    <row r="50" spans="1:49" ht="14.1" customHeight="1">
      <c r="A50" s="1608"/>
      <c r="B50" s="1608"/>
      <c r="C50" s="1869"/>
      <c r="D50" s="1865"/>
      <c r="E50" s="1888" t="s">
        <v>2444</v>
      </c>
      <c r="F50" s="1849"/>
      <c r="G50" s="1889"/>
      <c r="H50" s="1888"/>
      <c r="I50" s="1888"/>
      <c r="J50" s="1888"/>
      <c r="K50" s="1888"/>
      <c r="L50" s="1888"/>
      <c r="M50" s="1888"/>
      <c r="N50" s="1888"/>
      <c r="O50" s="1888"/>
      <c r="P50" s="1888"/>
      <c r="Q50" s="1888"/>
      <c r="R50" s="1888"/>
      <c r="S50" s="1888"/>
      <c r="T50" s="1888"/>
      <c r="U50" s="1890"/>
      <c r="V50" s="1891"/>
      <c r="W50" s="1792"/>
      <c r="X50" s="1773">
        <v>3</v>
      </c>
      <c r="Y50" s="2641" t="s">
        <v>2445</v>
      </c>
      <c r="Z50" s="2641"/>
      <c r="AA50" s="2641"/>
      <c r="AB50" s="2641"/>
      <c r="AC50" s="2641"/>
      <c r="AD50" s="2641"/>
      <c r="AE50" s="2641"/>
      <c r="AF50" s="2641"/>
      <c r="AG50" s="2641"/>
      <c r="AH50" s="2641"/>
      <c r="AI50" s="2641"/>
      <c r="AJ50" s="2641"/>
      <c r="AK50" s="2641"/>
      <c r="AL50" s="2641"/>
      <c r="AM50" s="2642"/>
      <c r="AN50" s="2579"/>
      <c r="AO50" s="2580"/>
      <c r="AP50" s="1609"/>
      <c r="AR50" s="2653"/>
      <c r="AS50" s="1787" t="s">
        <v>2446</v>
      </c>
      <c r="AT50" s="1794" t="s">
        <v>2447</v>
      </c>
      <c r="AU50" s="1789"/>
      <c r="AV50" s="1861"/>
      <c r="AW50" s="1862"/>
    </row>
    <row r="51" spans="1:49" ht="14.1" customHeight="1">
      <c r="A51" s="1608"/>
      <c r="B51" s="1608"/>
      <c r="C51" s="1869"/>
      <c r="D51" s="1872"/>
      <c r="E51" s="1836" t="s">
        <v>2448</v>
      </c>
      <c r="F51" s="1836"/>
      <c r="G51" s="1835"/>
      <c r="H51" s="1834"/>
      <c r="I51" s="1834"/>
      <c r="J51" s="1834"/>
      <c r="K51" s="1834"/>
      <c r="L51" s="1834"/>
      <c r="M51" s="1834"/>
      <c r="N51" s="1834"/>
      <c r="O51" s="1834"/>
      <c r="P51" s="1834"/>
      <c r="Q51" s="1834"/>
      <c r="R51" s="1834"/>
      <c r="S51" s="1834"/>
      <c r="T51" s="1834"/>
      <c r="U51" s="1892"/>
      <c r="V51" s="1893"/>
      <c r="W51" s="1784"/>
      <c r="X51" s="1773">
        <v>4</v>
      </c>
      <c r="Y51" s="2641" t="s">
        <v>2449</v>
      </c>
      <c r="Z51" s="2641"/>
      <c r="AA51" s="2641"/>
      <c r="AB51" s="2641"/>
      <c r="AC51" s="2641"/>
      <c r="AD51" s="2641"/>
      <c r="AE51" s="2641"/>
      <c r="AF51" s="2641"/>
      <c r="AG51" s="2641"/>
      <c r="AH51" s="2641"/>
      <c r="AI51" s="2641"/>
      <c r="AJ51" s="2641"/>
      <c r="AK51" s="2641"/>
      <c r="AL51" s="2641"/>
      <c r="AM51" s="2642"/>
      <c r="AN51" s="2579"/>
      <c r="AO51" s="2580"/>
      <c r="AP51" s="1673"/>
      <c r="AR51" s="2653"/>
      <c r="AS51" s="1787" t="s">
        <v>2450</v>
      </c>
      <c r="AT51" s="1794" t="s">
        <v>2451</v>
      </c>
      <c r="AU51" s="1789"/>
      <c r="AV51" s="1861" t="s">
        <v>2452</v>
      </c>
      <c r="AW51" s="1862"/>
    </row>
    <row r="52" spans="1:49" ht="14.1" customHeight="1">
      <c r="A52" s="1608"/>
      <c r="B52" s="1608"/>
      <c r="C52" s="1869"/>
      <c r="D52" s="1609"/>
      <c r="E52" s="1608"/>
      <c r="F52" s="1836"/>
      <c r="G52" s="1835"/>
      <c r="H52" s="1834"/>
      <c r="I52" s="1834"/>
      <c r="J52" s="1834"/>
      <c r="K52" s="1834"/>
      <c r="L52" s="1834"/>
      <c r="M52" s="1834"/>
      <c r="N52" s="1834"/>
      <c r="O52" s="1834"/>
      <c r="P52" s="1834"/>
      <c r="Q52" s="1834"/>
      <c r="R52" s="1834"/>
      <c r="S52" s="1834"/>
      <c r="T52" s="1834"/>
      <c r="U52" s="1873"/>
      <c r="V52" s="1874"/>
      <c r="W52" s="1784"/>
      <c r="X52" s="1773">
        <v>5</v>
      </c>
      <c r="Y52" s="2641" t="s">
        <v>2453</v>
      </c>
      <c r="Z52" s="2641"/>
      <c r="AA52" s="2641"/>
      <c r="AB52" s="2641"/>
      <c r="AC52" s="2641"/>
      <c r="AD52" s="2641"/>
      <c r="AE52" s="2641"/>
      <c r="AF52" s="2641"/>
      <c r="AG52" s="2641"/>
      <c r="AH52" s="2641"/>
      <c r="AI52" s="2641"/>
      <c r="AJ52" s="2641"/>
      <c r="AK52" s="2641"/>
      <c r="AL52" s="2641"/>
      <c r="AM52" s="2642"/>
      <c r="AN52" s="2579"/>
      <c r="AO52" s="2580"/>
      <c r="AP52" s="1673"/>
      <c r="AR52" s="2653"/>
      <c r="AS52" s="1787" t="s">
        <v>2454</v>
      </c>
      <c r="AT52" s="1794" t="s">
        <v>2455</v>
      </c>
      <c r="AU52" s="1789"/>
      <c r="AV52" s="1861" t="s">
        <v>2456</v>
      </c>
      <c r="AW52" s="1862"/>
    </row>
    <row r="53" spans="1:49" ht="14.1" customHeight="1">
      <c r="A53" s="1608"/>
      <c r="B53" s="1608"/>
      <c r="C53" s="1854" t="s">
        <v>2457</v>
      </c>
      <c r="D53" s="1849"/>
      <c r="E53" s="1888"/>
      <c r="F53" s="1774"/>
      <c r="G53" s="1775"/>
      <c r="H53" s="1775"/>
      <c r="I53" s="1775"/>
      <c r="J53" s="1775"/>
      <c r="K53" s="1775"/>
      <c r="L53" s="1775"/>
      <c r="M53" s="1775"/>
      <c r="N53" s="1775"/>
      <c r="O53" s="1775"/>
      <c r="P53" s="1773"/>
      <c r="Q53" s="1775"/>
      <c r="R53" s="1775"/>
      <c r="S53" s="1775"/>
      <c r="T53" s="1775"/>
      <c r="U53" s="2579"/>
      <c r="V53" s="2643"/>
      <c r="W53" s="1792"/>
      <c r="X53" s="1773">
        <v>6</v>
      </c>
      <c r="Y53" s="2641" t="s">
        <v>2458</v>
      </c>
      <c r="Z53" s="2641"/>
      <c r="AA53" s="2641"/>
      <c r="AB53" s="2641"/>
      <c r="AC53" s="2641"/>
      <c r="AD53" s="2641"/>
      <c r="AE53" s="2641"/>
      <c r="AF53" s="2641"/>
      <c r="AG53" s="2641"/>
      <c r="AH53" s="2641"/>
      <c r="AI53" s="2641"/>
      <c r="AJ53" s="2641"/>
      <c r="AK53" s="2641"/>
      <c r="AL53" s="2641"/>
      <c r="AM53" s="2642"/>
      <c r="AN53" s="2579"/>
      <c r="AO53" s="2580"/>
      <c r="AP53" s="1673"/>
      <c r="AR53" s="2653"/>
      <c r="AS53" s="1787" t="s">
        <v>2459</v>
      </c>
      <c r="AT53" s="1794" t="s">
        <v>2460</v>
      </c>
      <c r="AU53" s="1789"/>
      <c r="AV53" s="1861"/>
      <c r="AW53" s="1862"/>
    </row>
    <row r="54" spans="1:49" ht="14.1" customHeight="1">
      <c r="A54" s="1608"/>
      <c r="B54" s="1608"/>
      <c r="C54" s="1857"/>
      <c r="D54" s="1793">
        <v>1</v>
      </c>
      <c r="E54" s="2641" t="s">
        <v>2461</v>
      </c>
      <c r="F54" s="2641"/>
      <c r="G54" s="2641"/>
      <c r="H54" s="2641"/>
      <c r="I54" s="2641"/>
      <c r="J54" s="2641"/>
      <c r="K54" s="2641"/>
      <c r="L54" s="2641"/>
      <c r="M54" s="2641"/>
      <c r="N54" s="2641"/>
      <c r="O54" s="2641"/>
      <c r="P54" s="2641"/>
      <c r="Q54" s="2641"/>
      <c r="R54" s="2641"/>
      <c r="S54" s="2641"/>
      <c r="T54" s="2642"/>
      <c r="U54" s="2579"/>
      <c r="V54" s="2643"/>
      <c r="W54" s="1792"/>
      <c r="X54" s="1773">
        <v>7</v>
      </c>
      <c r="Y54" s="2641" t="s">
        <v>2595</v>
      </c>
      <c r="Z54" s="2641"/>
      <c r="AA54" s="2641"/>
      <c r="AB54" s="2641"/>
      <c r="AC54" s="2641"/>
      <c r="AD54" s="2641"/>
      <c r="AE54" s="2641"/>
      <c r="AF54" s="2641"/>
      <c r="AG54" s="2641"/>
      <c r="AH54" s="2641"/>
      <c r="AI54" s="2641"/>
      <c r="AJ54" s="2641"/>
      <c r="AK54" s="2641"/>
      <c r="AL54" s="2641"/>
      <c r="AM54" s="2642"/>
      <c r="AN54" s="2579"/>
      <c r="AO54" s="2580"/>
      <c r="AP54" s="1609"/>
      <c r="AR54" s="2653"/>
      <c r="AS54" s="1787" t="s">
        <v>2462</v>
      </c>
      <c r="AT54" s="1794" t="s">
        <v>2463</v>
      </c>
      <c r="AU54" s="1789"/>
      <c r="AV54" s="1861"/>
      <c r="AW54" s="1862"/>
    </row>
    <row r="55" spans="1:49" ht="14.1" customHeight="1">
      <c r="A55" s="1608"/>
      <c r="B55" s="1608"/>
      <c r="C55" s="1857"/>
      <c r="D55" s="1793">
        <v>2</v>
      </c>
      <c r="E55" s="1774" t="s">
        <v>2464</v>
      </c>
      <c r="F55" s="1774"/>
      <c r="G55" s="1774"/>
      <c r="H55" s="1775"/>
      <c r="I55" s="1775"/>
      <c r="J55" s="1775"/>
      <c r="K55" s="1775"/>
      <c r="L55" s="1775"/>
      <c r="M55" s="1775"/>
      <c r="N55" s="1775"/>
      <c r="O55" s="1775"/>
      <c r="P55" s="1775"/>
      <c r="Q55" s="1775"/>
      <c r="R55" s="1775"/>
      <c r="S55" s="1775"/>
      <c r="T55" s="1775"/>
      <c r="U55" s="2579"/>
      <c r="V55" s="2643"/>
      <c r="W55" s="1792"/>
      <c r="X55" s="1773">
        <v>8</v>
      </c>
      <c r="Y55" s="2641" t="s">
        <v>2465</v>
      </c>
      <c r="Z55" s="2641"/>
      <c r="AA55" s="2641"/>
      <c r="AB55" s="2641"/>
      <c r="AC55" s="2641"/>
      <c r="AD55" s="2641"/>
      <c r="AE55" s="2641"/>
      <c r="AF55" s="2641"/>
      <c r="AG55" s="2641"/>
      <c r="AH55" s="2641"/>
      <c r="AI55" s="2641"/>
      <c r="AJ55" s="2641"/>
      <c r="AK55" s="2641"/>
      <c r="AL55" s="2641"/>
      <c r="AM55" s="2642"/>
      <c r="AN55" s="2579"/>
      <c r="AO55" s="2580"/>
      <c r="AP55" s="1673"/>
      <c r="AR55" s="2653"/>
      <c r="AS55" s="1787" t="s">
        <v>2466</v>
      </c>
      <c r="AT55" s="1794" t="s">
        <v>2467</v>
      </c>
      <c r="AU55" s="1789"/>
      <c r="AV55" s="1861"/>
      <c r="AW55" s="1862"/>
    </row>
    <row r="56" spans="1:49" ht="14.1" customHeight="1">
      <c r="A56" s="1608"/>
      <c r="B56" s="1608"/>
      <c r="C56" s="1894"/>
      <c r="D56" s="1793">
        <v>3</v>
      </c>
      <c r="E56" s="1774" t="s">
        <v>2468</v>
      </c>
      <c r="F56" s="1774"/>
      <c r="U56" s="1782"/>
      <c r="V56" s="1895"/>
      <c r="W56" s="1886"/>
      <c r="X56" s="1773">
        <v>9</v>
      </c>
      <c r="Y56" s="2602" t="s">
        <v>2469</v>
      </c>
      <c r="Z56" s="2602"/>
      <c r="AA56" s="2602"/>
      <c r="AB56" s="2602"/>
      <c r="AC56" s="2602"/>
      <c r="AD56" s="2602"/>
      <c r="AE56" s="2602"/>
      <c r="AF56" s="2602"/>
      <c r="AG56" s="2602"/>
      <c r="AH56" s="2602"/>
      <c r="AI56" s="2602"/>
      <c r="AJ56" s="2602"/>
      <c r="AK56" s="2602"/>
      <c r="AL56" s="2602"/>
      <c r="AM56" s="2603"/>
      <c r="AN56" s="2579"/>
      <c r="AO56" s="2580"/>
      <c r="AP56" s="1673"/>
      <c r="AR56" s="2653"/>
      <c r="AS56" s="1787" t="s">
        <v>2470</v>
      </c>
      <c r="AT56" s="1794" t="s">
        <v>2471</v>
      </c>
      <c r="AU56" s="1789"/>
      <c r="AV56" s="1861"/>
      <c r="AW56" s="1862"/>
    </row>
    <row r="57" spans="1:49" ht="14.1" customHeight="1">
      <c r="A57" s="1608"/>
      <c r="B57" s="1608"/>
      <c r="C57" s="1885"/>
      <c r="D57" s="1793">
        <v>4</v>
      </c>
      <c r="E57" s="2641" t="s">
        <v>2472</v>
      </c>
      <c r="F57" s="2641"/>
      <c r="G57" s="2641"/>
      <c r="H57" s="2641"/>
      <c r="I57" s="2641"/>
      <c r="J57" s="2641"/>
      <c r="K57" s="2641"/>
      <c r="L57" s="2641"/>
      <c r="M57" s="2641"/>
      <c r="N57" s="2641"/>
      <c r="O57" s="2641"/>
      <c r="P57" s="2641"/>
      <c r="Q57" s="2641"/>
      <c r="R57" s="2641"/>
      <c r="S57" s="2641"/>
      <c r="T57" s="2642"/>
      <c r="U57" s="1896"/>
      <c r="V57" s="1897"/>
      <c r="W57" s="1886"/>
      <c r="X57" s="1773">
        <v>10</v>
      </c>
      <c r="Y57" s="2641" t="s">
        <v>2473</v>
      </c>
      <c r="Z57" s="2641"/>
      <c r="AA57" s="2641"/>
      <c r="AB57" s="2641"/>
      <c r="AC57" s="2641"/>
      <c r="AD57" s="2641"/>
      <c r="AE57" s="2641"/>
      <c r="AF57" s="2641"/>
      <c r="AG57" s="2641"/>
      <c r="AH57" s="2641"/>
      <c r="AI57" s="2641"/>
      <c r="AJ57" s="2641"/>
      <c r="AK57" s="2641"/>
      <c r="AL57" s="2641"/>
      <c r="AM57" s="2642"/>
      <c r="AN57" s="2579"/>
      <c r="AO57" s="2580"/>
      <c r="AP57" s="1673"/>
      <c r="AR57" s="2653"/>
      <c r="AS57" s="1868" t="s">
        <v>2474</v>
      </c>
      <c r="AT57" s="1794" t="s">
        <v>2475</v>
      </c>
      <c r="AU57" s="1789"/>
      <c r="AV57" s="1861"/>
      <c r="AW57" s="1862"/>
    </row>
    <row r="58" spans="1:49" ht="14.1" customHeight="1">
      <c r="A58" s="1608"/>
      <c r="B58" s="1608"/>
      <c r="C58" s="1885"/>
      <c r="D58" s="1793">
        <v>5</v>
      </c>
      <c r="E58" s="1898" t="s">
        <v>2476</v>
      </c>
      <c r="F58" s="1774"/>
      <c r="G58" s="1774"/>
      <c r="H58" s="1774"/>
      <c r="I58" s="1774"/>
      <c r="J58" s="1774"/>
      <c r="K58" s="1774"/>
      <c r="L58" s="1774"/>
      <c r="M58" s="1774"/>
      <c r="N58" s="1774"/>
      <c r="O58" s="1774"/>
      <c r="P58" s="1774"/>
      <c r="Q58" s="1774"/>
      <c r="R58" s="1774"/>
      <c r="S58" s="1774"/>
      <c r="T58" s="1828"/>
      <c r="U58" s="1896"/>
      <c r="V58" s="1897"/>
      <c r="W58" s="1886"/>
      <c r="X58" s="1773">
        <v>11</v>
      </c>
      <c r="Y58" s="2641" t="s">
        <v>2477</v>
      </c>
      <c r="Z58" s="2641"/>
      <c r="AA58" s="2641"/>
      <c r="AB58" s="2641"/>
      <c r="AC58" s="2641"/>
      <c r="AD58" s="2641"/>
      <c r="AE58" s="2641"/>
      <c r="AF58" s="2641"/>
      <c r="AG58" s="2641"/>
      <c r="AH58" s="2641"/>
      <c r="AI58" s="2641"/>
      <c r="AJ58" s="2641"/>
      <c r="AK58" s="2641"/>
      <c r="AL58" s="2641"/>
      <c r="AM58" s="2642"/>
      <c r="AN58" s="2579"/>
      <c r="AO58" s="2580"/>
      <c r="AP58" s="1673"/>
      <c r="AR58" s="2653"/>
      <c r="AS58" s="1794" t="s">
        <v>2478</v>
      </c>
      <c r="AT58" s="1794" t="s">
        <v>2479</v>
      </c>
      <c r="AU58" s="1789"/>
      <c r="AV58" s="1861"/>
      <c r="AW58" s="1862"/>
    </row>
    <row r="59" spans="1:49" ht="14.1" customHeight="1">
      <c r="A59" s="1608"/>
      <c r="B59" s="1608"/>
      <c r="C59" s="1885"/>
      <c r="D59" s="1793">
        <v>6</v>
      </c>
      <c r="E59" s="1774" t="s">
        <v>2480</v>
      </c>
      <c r="F59" s="1774"/>
      <c r="G59" s="1774"/>
      <c r="H59" s="1774"/>
      <c r="I59" s="1774"/>
      <c r="J59" s="1774"/>
      <c r="K59" s="1774"/>
      <c r="L59" s="1774"/>
      <c r="M59" s="1774"/>
      <c r="N59" s="1774"/>
      <c r="O59" s="1774"/>
      <c r="P59" s="1774"/>
      <c r="Q59" s="1774"/>
      <c r="R59" s="1774"/>
      <c r="S59" s="1774"/>
      <c r="T59" s="1828"/>
      <c r="U59" s="1896"/>
      <c r="V59" s="1897"/>
      <c r="W59" s="1899"/>
      <c r="X59" s="1798">
        <v>12</v>
      </c>
      <c r="Y59" s="2602" t="s">
        <v>2481</v>
      </c>
      <c r="Z59" s="2602"/>
      <c r="AA59" s="2602"/>
      <c r="AB59" s="2602"/>
      <c r="AC59" s="2602"/>
      <c r="AD59" s="2602"/>
      <c r="AE59" s="2602"/>
      <c r="AF59" s="2602"/>
      <c r="AG59" s="2602"/>
      <c r="AH59" s="2602"/>
      <c r="AI59" s="2602"/>
      <c r="AJ59" s="2602"/>
      <c r="AK59" s="2602"/>
      <c r="AL59" s="2602"/>
      <c r="AM59" s="2603"/>
      <c r="AN59" s="1863"/>
      <c r="AO59" s="1900"/>
      <c r="AP59" s="1673"/>
      <c r="AR59" s="2653"/>
      <c r="AS59" s="1868" t="s">
        <v>2482</v>
      </c>
      <c r="AT59" s="1794" t="s">
        <v>2483</v>
      </c>
      <c r="AU59" s="1789"/>
      <c r="AV59" s="1861"/>
      <c r="AW59" s="1862"/>
    </row>
    <row r="60" spans="1:49" ht="14.1" customHeight="1">
      <c r="A60" s="1608"/>
      <c r="B60" s="1608"/>
      <c r="C60" s="1901"/>
      <c r="D60" s="1793">
        <v>7</v>
      </c>
      <c r="E60" s="1774" t="s">
        <v>2484</v>
      </c>
      <c r="F60" s="1774"/>
      <c r="G60" s="1774"/>
      <c r="H60" s="1774"/>
      <c r="I60" s="1774"/>
      <c r="J60" s="1774"/>
      <c r="K60" s="1774"/>
      <c r="L60" s="1774"/>
      <c r="M60" s="1774"/>
      <c r="N60" s="1774"/>
      <c r="O60" s="1774"/>
      <c r="P60" s="1774"/>
      <c r="Q60" s="1774"/>
      <c r="R60" s="1774"/>
      <c r="S60" s="1774"/>
      <c r="T60" s="1828"/>
      <c r="U60" s="1896"/>
      <c r="V60" s="1897"/>
      <c r="W60" s="1899"/>
      <c r="X60" s="1798">
        <v>13</v>
      </c>
      <c r="Y60" s="2641" t="s">
        <v>2485</v>
      </c>
      <c r="Z60" s="2641"/>
      <c r="AA60" s="2641"/>
      <c r="AB60" s="2641"/>
      <c r="AC60" s="2641"/>
      <c r="AD60" s="2641"/>
      <c r="AE60" s="2641"/>
      <c r="AF60" s="2641"/>
      <c r="AG60" s="2641"/>
      <c r="AH60" s="2641"/>
      <c r="AI60" s="2641"/>
      <c r="AJ60" s="2641"/>
      <c r="AK60" s="2641"/>
      <c r="AL60" s="2641"/>
      <c r="AM60" s="2642"/>
      <c r="AN60" s="1863"/>
      <c r="AO60" s="1900"/>
      <c r="AP60" s="1673"/>
      <c r="AR60" s="2653"/>
      <c r="AS60" s="1787" t="s">
        <v>2486</v>
      </c>
      <c r="AT60" s="1794" t="s">
        <v>2487</v>
      </c>
      <c r="AU60" s="1789"/>
      <c r="AV60" s="1861"/>
      <c r="AW60" s="1862"/>
    </row>
    <row r="61" spans="1:49" ht="14.1" customHeight="1">
      <c r="A61" s="1608"/>
      <c r="B61" s="1608"/>
      <c r="C61" s="1885"/>
      <c r="D61" s="1793">
        <v>8</v>
      </c>
      <c r="E61" s="1774" t="s">
        <v>2488</v>
      </c>
      <c r="F61" s="1898"/>
      <c r="G61" s="1898"/>
      <c r="H61" s="1898"/>
      <c r="I61" s="1898"/>
      <c r="J61" s="1898"/>
      <c r="K61" s="1898"/>
      <c r="L61" s="1898"/>
      <c r="M61" s="1898"/>
      <c r="N61" s="1898"/>
      <c r="O61" s="1898"/>
      <c r="P61" s="1898"/>
      <c r="Q61" s="1898"/>
      <c r="R61" s="1898"/>
      <c r="S61" s="1898"/>
      <c r="T61" s="1902"/>
      <c r="U61" s="1896"/>
      <c r="V61" s="1897"/>
      <c r="W61" s="1899"/>
      <c r="X61" s="1798">
        <v>14</v>
      </c>
      <c r="Y61" s="2602" t="s">
        <v>2489</v>
      </c>
      <c r="Z61" s="2602"/>
      <c r="AA61" s="2602"/>
      <c r="AB61" s="2602"/>
      <c r="AC61" s="2602"/>
      <c r="AD61" s="2602"/>
      <c r="AE61" s="2602"/>
      <c r="AF61" s="2602"/>
      <c r="AG61" s="2602"/>
      <c r="AH61" s="2602"/>
      <c r="AI61" s="2602"/>
      <c r="AJ61" s="2602"/>
      <c r="AK61" s="2602"/>
      <c r="AL61" s="2602"/>
      <c r="AM61" s="2603"/>
      <c r="AN61" s="1863"/>
      <c r="AO61" s="1900"/>
      <c r="AP61" s="1673"/>
      <c r="AR61" s="2653"/>
      <c r="AS61" s="1868" t="s">
        <v>2490</v>
      </c>
      <c r="AT61" s="1794" t="s">
        <v>2491</v>
      </c>
      <c r="AU61" s="1789"/>
      <c r="AV61" s="1861"/>
      <c r="AW61" s="1862"/>
    </row>
    <row r="62" spans="1:49" ht="14.1" customHeight="1">
      <c r="A62" s="1608"/>
      <c r="B62" s="1608"/>
      <c r="C62" s="1885"/>
      <c r="D62" s="1793">
        <v>9</v>
      </c>
      <c r="E62" s="1774" t="s">
        <v>2492</v>
      </c>
      <c r="F62" s="1774"/>
      <c r="G62" s="1898"/>
      <c r="H62" s="1898"/>
      <c r="I62" s="1898"/>
      <c r="J62" s="1898"/>
      <c r="K62" s="1898"/>
      <c r="L62" s="1898"/>
      <c r="M62" s="1898"/>
      <c r="N62" s="1898"/>
      <c r="O62" s="1898"/>
      <c r="P62" s="1898"/>
      <c r="Q62" s="1898"/>
      <c r="R62" s="1898"/>
      <c r="S62" s="1898"/>
      <c r="T62" s="1902"/>
      <c r="U62" s="1896"/>
      <c r="V62" s="1897"/>
      <c r="W62" s="1899"/>
      <c r="X62" s="1798">
        <v>15</v>
      </c>
      <c r="Y62" s="1774" t="s">
        <v>2493</v>
      </c>
      <c r="Z62" s="1774"/>
      <c r="AA62" s="1774"/>
      <c r="AB62" s="1774"/>
      <c r="AC62" s="1774"/>
      <c r="AD62" s="1774"/>
      <c r="AE62" s="1774"/>
      <c r="AF62" s="1774"/>
      <c r="AG62" s="1774"/>
      <c r="AH62" s="1774"/>
      <c r="AI62" s="1774"/>
      <c r="AJ62" s="1774"/>
      <c r="AK62" s="1774"/>
      <c r="AL62" s="1774"/>
      <c r="AM62" s="1774"/>
      <c r="AN62" s="1863"/>
      <c r="AO62" s="1900"/>
      <c r="AP62" s="1673"/>
      <c r="AR62" s="2653"/>
      <c r="AS62" s="1787" t="s">
        <v>2494</v>
      </c>
      <c r="AT62" s="1794" t="s">
        <v>2495</v>
      </c>
      <c r="AU62" s="1789"/>
      <c r="AV62" s="1861"/>
      <c r="AW62" s="1862"/>
    </row>
    <row r="63" spans="1:49" ht="14.1" customHeight="1">
      <c r="A63" s="1608"/>
      <c r="B63" s="1608"/>
      <c r="C63" s="1885"/>
      <c r="D63" s="1793">
        <v>10</v>
      </c>
      <c r="E63" s="1774" t="s">
        <v>2496</v>
      </c>
      <c r="F63" s="1774"/>
      <c r="G63" s="1898"/>
      <c r="H63" s="1898"/>
      <c r="I63" s="1898"/>
      <c r="J63" s="1898"/>
      <c r="K63" s="1898"/>
      <c r="L63" s="1898"/>
      <c r="M63" s="1898"/>
      <c r="N63" s="1898"/>
      <c r="O63" s="1898"/>
      <c r="P63" s="1898"/>
      <c r="Q63" s="1898"/>
      <c r="R63" s="1898"/>
      <c r="S63" s="1898"/>
      <c r="T63" s="1902"/>
      <c r="U63" s="1896"/>
      <c r="V63" s="1897"/>
      <c r="W63" s="1899"/>
      <c r="X63" s="1798">
        <v>16</v>
      </c>
      <c r="Y63" s="1774" t="s">
        <v>2497</v>
      </c>
      <c r="Z63" s="1774"/>
      <c r="AA63" s="1774"/>
      <c r="AB63" s="1774"/>
      <c r="AC63" s="1774"/>
      <c r="AD63" s="1774"/>
      <c r="AE63" s="1774"/>
      <c r="AF63" s="1774"/>
      <c r="AG63" s="1774"/>
      <c r="AH63" s="1774"/>
      <c r="AI63" s="1774"/>
      <c r="AJ63" s="1774"/>
      <c r="AK63" s="1774"/>
      <c r="AL63" s="1774"/>
      <c r="AM63" s="1774"/>
      <c r="AN63" s="1863"/>
      <c r="AO63" s="1900"/>
      <c r="AP63" s="1673"/>
      <c r="AR63" s="2653"/>
      <c r="AS63" s="1794" t="s">
        <v>2498</v>
      </c>
      <c r="AT63" s="1794" t="s">
        <v>2499</v>
      </c>
      <c r="AU63" s="1789"/>
      <c r="AV63" s="1861"/>
      <c r="AW63" s="1862"/>
    </row>
    <row r="64" spans="1:49" ht="14.1" customHeight="1">
      <c r="A64" s="1608"/>
      <c r="B64" s="1608"/>
      <c r="C64" s="1885"/>
      <c r="D64" s="1793">
        <v>11</v>
      </c>
      <c r="E64" s="1774" t="s">
        <v>2500</v>
      </c>
      <c r="F64" s="1774"/>
      <c r="G64" s="1898"/>
      <c r="H64" s="1898"/>
      <c r="I64" s="1898"/>
      <c r="J64" s="1898"/>
      <c r="K64" s="1898"/>
      <c r="L64" s="1898"/>
      <c r="M64" s="1898"/>
      <c r="N64" s="1898"/>
      <c r="O64" s="1898"/>
      <c r="P64" s="1898"/>
      <c r="Q64" s="1898"/>
      <c r="R64" s="1898"/>
      <c r="S64" s="1898"/>
      <c r="T64" s="1902"/>
      <c r="U64" s="1896"/>
      <c r="V64" s="1897"/>
      <c r="W64" s="1899"/>
      <c r="X64" s="1798">
        <v>17</v>
      </c>
      <c r="Y64" s="1774" t="s">
        <v>2501</v>
      </c>
      <c r="Z64" s="1774"/>
      <c r="AA64" s="1774"/>
      <c r="AB64" s="1774"/>
      <c r="AC64" s="1774"/>
      <c r="AD64" s="1774"/>
      <c r="AE64" s="1774"/>
      <c r="AF64" s="1774"/>
      <c r="AG64" s="1774"/>
      <c r="AH64" s="1774"/>
      <c r="AI64" s="1774"/>
      <c r="AJ64" s="1774"/>
      <c r="AK64" s="1774"/>
      <c r="AL64" s="1774"/>
      <c r="AM64" s="1774"/>
      <c r="AN64" s="1863"/>
      <c r="AO64" s="1900"/>
      <c r="AP64" s="1673"/>
      <c r="AR64" s="2654"/>
      <c r="AS64" s="1846" t="s">
        <v>2502</v>
      </c>
      <c r="AT64" s="1788" t="s">
        <v>2503</v>
      </c>
      <c r="AU64" s="1847"/>
      <c r="AV64" s="1861"/>
      <c r="AW64" s="1862"/>
    </row>
    <row r="65" spans="1:49" ht="14.1" customHeight="1">
      <c r="A65" s="1608"/>
      <c r="B65" s="1608"/>
      <c r="C65" s="1885"/>
      <c r="D65" s="1793">
        <v>12</v>
      </c>
      <c r="E65" s="1774" t="s">
        <v>2504</v>
      </c>
      <c r="F65" s="1774"/>
      <c r="G65" s="1898"/>
      <c r="H65" s="1898"/>
      <c r="I65" s="1898"/>
      <c r="J65" s="1898"/>
      <c r="K65" s="1898"/>
      <c r="L65" s="1898"/>
      <c r="M65" s="1898"/>
      <c r="N65" s="1898"/>
      <c r="O65" s="1898"/>
      <c r="P65" s="1898"/>
      <c r="Q65" s="1898"/>
      <c r="R65" s="1898"/>
      <c r="S65" s="1898"/>
      <c r="T65" s="1902"/>
      <c r="U65" s="1896"/>
      <c r="V65" s="1897"/>
      <c r="W65" s="1777" t="s">
        <v>2596</v>
      </c>
      <c r="X65" s="1774"/>
      <c r="Y65" s="1774"/>
      <c r="Z65" s="1774"/>
      <c r="AA65" s="1774"/>
      <c r="AB65" s="1774"/>
      <c r="AC65" s="1774"/>
      <c r="AD65" s="1774"/>
      <c r="AE65" s="1774"/>
      <c r="AF65" s="1774"/>
      <c r="AG65" s="1774"/>
      <c r="AH65" s="1774"/>
      <c r="AI65" s="1774"/>
      <c r="AJ65" s="1774"/>
      <c r="AK65" s="1774"/>
      <c r="AL65" s="1774"/>
      <c r="AM65" s="1774"/>
      <c r="AN65" s="2567"/>
      <c r="AO65" s="2569"/>
      <c r="AP65" s="1673"/>
      <c r="AR65" s="1678"/>
      <c r="AS65" s="1679"/>
      <c r="AT65" s="1680"/>
      <c r="AU65" s="1681"/>
      <c r="AV65" s="1681"/>
      <c r="AW65" s="1682"/>
    </row>
    <row r="66" spans="1:49" ht="14.1" customHeight="1">
      <c r="A66" s="1608"/>
      <c r="B66" s="1608"/>
      <c r="C66" s="1885"/>
      <c r="D66" s="1793">
        <v>13</v>
      </c>
      <c r="E66" s="1849" t="s">
        <v>2505</v>
      </c>
      <c r="F66" s="1774"/>
      <c r="G66" s="1898"/>
      <c r="H66" s="1898"/>
      <c r="I66" s="1898"/>
      <c r="J66" s="1898"/>
      <c r="K66" s="1898"/>
      <c r="L66" s="1898"/>
      <c r="M66" s="1898"/>
      <c r="N66" s="1898"/>
      <c r="O66" s="1898"/>
      <c r="P66" s="1898"/>
      <c r="Q66" s="1898"/>
      <c r="R66" s="1898"/>
      <c r="S66" s="1898"/>
      <c r="T66" s="1902"/>
      <c r="U66" s="1896"/>
      <c r="V66" s="1897"/>
      <c r="W66" s="1784"/>
      <c r="X66" s="1903">
        <v>1</v>
      </c>
      <c r="Y66" s="2641" t="s">
        <v>2673</v>
      </c>
      <c r="Z66" s="2641"/>
      <c r="AA66" s="2641"/>
      <c r="AB66" s="2641"/>
      <c r="AC66" s="2641"/>
      <c r="AD66" s="2641"/>
      <c r="AE66" s="2641"/>
      <c r="AF66" s="2641"/>
      <c r="AG66" s="2641"/>
      <c r="AH66" s="2641"/>
      <c r="AI66" s="2641"/>
      <c r="AJ66" s="2641"/>
      <c r="AK66" s="2641"/>
      <c r="AL66" s="2641"/>
      <c r="AM66" s="2642"/>
      <c r="AN66" s="2567"/>
      <c r="AO66" s="2569"/>
      <c r="AP66" s="1673"/>
      <c r="AR66" s="1683"/>
      <c r="AS66" s="1684"/>
      <c r="AT66" s="1685"/>
      <c r="AU66" s="1686"/>
      <c r="AV66" s="1686"/>
    </row>
    <row r="67" spans="1:49" ht="14.1" customHeight="1">
      <c r="A67" s="1608"/>
      <c r="B67" s="1608"/>
      <c r="C67" s="1885"/>
      <c r="D67" s="1793"/>
      <c r="E67" s="1849"/>
      <c r="F67" s="1774"/>
      <c r="G67" s="1898"/>
      <c r="H67" s="1898"/>
      <c r="I67" s="1898"/>
      <c r="J67" s="1898"/>
      <c r="K67" s="1898"/>
      <c r="L67" s="1898"/>
      <c r="M67" s="1898"/>
      <c r="N67" s="1898"/>
      <c r="O67" s="1898"/>
      <c r="P67" s="1898"/>
      <c r="Q67" s="1898"/>
      <c r="R67" s="1898"/>
      <c r="S67" s="1898"/>
      <c r="T67" s="1902"/>
      <c r="U67" s="1896"/>
      <c r="V67" s="1897"/>
      <c r="W67" s="1784"/>
      <c r="X67" s="1903">
        <v>2</v>
      </c>
      <c r="Y67" s="2641" t="s">
        <v>2506</v>
      </c>
      <c r="Z67" s="2641"/>
      <c r="AA67" s="2641"/>
      <c r="AB67" s="2641"/>
      <c r="AC67" s="2641"/>
      <c r="AD67" s="2641"/>
      <c r="AE67" s="2641"/>
      <c r="AF67" s="2641"/>
      <c r="AG67" s="2641"/>
      <c r="AH67" s="2641"/>
      <c r="AI67" s="2641"/>
      <c r="AJ67" s="2641"/>
      <c r="AK67" s="2641"/>
      <c r="AL67" s="2641"/>
      <c r="AM67" s="2642"/>
      <c r="AN67" s="2567"/>
      <c r="AO67" s="2569"/>
      <c r="AP67" s="1673"/>
      <c r="AR67" s="1683"/>
      <c r="AS67" s="1684"/>
      <c r="AT67" s="1685"/>
      <c r="AU67" s="1686"/>
      <c r="AV67" s="1686"/>
    </row>
    <row r="68" spans="1:49" ht="14.1" customHeight="1">
      <c r="A68" s="1608"/>
      <c r="B68" s="1608"/>
      <c r="C68" s="1802"/>
      <c r="D68" s="1793"/>
      <c r="E68" s="1774"/>
      <c r="F68" s="1774"/>
      <c r="G68" s="1774"/>
      <c r="H68" s="1774"/>
      <c r="I68" s="1774"/>
      <c r="J68" s="1774"/>
      <c r="K68" s="1774"/>
      <c r="L68" s="1774"/>
      <c r="M68" s="1774"/>
      <c r="N68" s="1774"/>
      <c r="O68" s="1774"/>
      <c r="P68" s="1774"/>
      <c r="Q68" s="1774"/>
      <c r="R68" s="1774"/>
      <c r="S68" s="1774"/>
      <c r="T68" s="1828"/>
      <c r="U68" s="1896"/>
      <c r="V68" s="1897"/>
      <c r="W68" s="1784"/>
      <c r="X68" s="1903">
        <v>3</v>
      </c>
      <c r="Y68" s="2641" t="s">
        <v>2507</v>
      </c>
      <c r="Z68" s="2641"/>
      <c r="AA68" s="2641"/>
      <c r="AB68" s="2641"/>
      <c r="AC68" s="2641"/>
      <c r="AD68" s="2641"/>
      <c r="AE68" s="2641"/>
      <c r="AF68" s="2641"/>
      <c r="AG68" s="2641"/>
      <c r="AH68" s="2641"/>
      <c r="AI68" s="2641"/>
      <c r="AJ68" s="2641"/>
      <c r="AK68" s="2641"/>
      <c r="AL68" s="2641"/>
      <c r="AM68" s="2642"/>
      <c r="AN68" s="2567"/>
      <c r="AO68" s="2569"/>
      <c r="AP68" s="1673"/>
      <c r="AR68" s="1683"/>
      <c r="AS68" s="1684"/>
      <c r="AT68" s="1685"/>
      <c r="AU68" s="1686"/>
      <c r="AV68" s="1686"/>
    </row>
    <row r="69" spans="1:49" ht="14.1" customHeight="1">
      <c r="A69" s="1608"/>
      <c r="B69" s="1608"/>
      <c r="C69" s="1865" t="s">
        <v>2597</v>
      </c>
      <c r="D69" s="1775"/>
      <c r="E69" s="1682"/>
      <c r="F69" s="1682"/>
      <c r="G69" s="1682"/>
      <c r="H69" s="1682"/>
      <c r="I69" s="1774"/>
      <c r="J69" s="1773"/>
      <c r="K69" s="1775"/>
      <c r="L69" s="1775"/>
      <c r="M69" s="1775"/>
      <c r="N69" s="1775"/>
      <c r="O69" s="1775"/>
      <c r="P69" s="1775"/>
      <c r="Q69" s="1775"/>
      <c r="R69" s="1775"/>
      <c r="S69" s="1775"/>
      <c r="T69" s="1775"/>
      <c r="W69" s="1784"/>
      <c r="X69" s="1903">
        <v>4</v>
      </c>
      <c r="Y69" s="2641" t="s">
        <v>2508</v>
      </c>
      <c r="Z69" s="2641"/>
      <c r="AA69" s="2641"/>
      <c r="AB69" s="2641"/>
      <c r="AC69" s="2641"/>
      <c r="AD69" s="2641"/>
      <c r="AE69" s="2641"/>
      <c r="AF69" s="2641"/>
      <c r="AG69" s="2641"/>
      <c r="AH69" s="2641"/>
      <c r="AI69" s="2641"/>
      <c r="AJ69" s="2641"/>
      <c r="AK69" s="2641"/>
      <c r="AL69" s="2641"/>
      <c r="AM69" s="2642"/>
      <c r="AN69" s="2567"/>
      <c r="AO69" s="2569"/>
      <c r="AP69" s="1673"/>
      <c r="AR69" s="1683"/>
      <c r="AS69" s="1684"/>
      <c r="AT69" s="1685"/>
      <c r="AU69" s="1686"/>
      <c r="AV69" s="1686"/>
    </row>
    <row r="70" spans="1:49" ht="14.1" customHeight="1">
      <c r="A70" s="1608"/>
      <c r="B70" s="1608"/>
      <c r="C70" s="1885"/>
      <c r="D70" s="1772">
        <v>1</v>
      </c>
      <c r="E70" s="1774" t="s">
        <v>2509</v>
      </c>
      <c r="F70" s="1774"/>
      <c r="G70" s="1774"/>
      <c r="H70" s="1774"/>
      <c r="I70" s="1774"/>
      <c r="J70" s="1774"/>
      <c r="K70" s="1774"/>
      <c r="L70" s="1774"/>
      <c r="M70" s="1774"/>
      <c r="N70" s="1774"/>
      <c r="O70" s="1774"/>
      <c r="P70" s="1774"/>
      <c r="Q70" s="1774"/>
      <c r="R70" s="1774"/>
      <c r="S70" s="1774"/>
      <c r="T70" s="1828"/>
      <c r="U70" s="1746"/>
      <c r="V70" s="1747"/>
      <c r="W70" s="1860"/>
      <c r="X70" s="1772">
        <v>5</v>
      </c>
      <c r="Y70" s="2641" t="s">
        <v>2510</v>
      </c>
      <c r="Z70" s="2641"/>
      <c r="AA70" s="2641"/>
      <c r="AB70" s="2641"/>
      <c r="AC70" s="2641"/>
      <c r="AD70" s="2641"/>
      <c r="AE70" s="2641"/>
      <c r="AF70" s="2641"/>
      <c r="AG70" s="2641"/>
      <c r="AH70" s="2641"/>
      <c r="AI70" s="2641"/>
      <c r="AJ70" s="2641"/>
      <c r="AK70" s="2641"/>
      <c r="AL70" s="2641"/>
      <c r="AM70" s="2642"/>
      <c r="AN70" s="2567"/>
      <c r="AO70" s="2569"/>
      <c r="AP70" s="1673"/>
      <c r="AR70" s="1683"/>
      <c r="AS70" s="1684"/>
      <c r="AT70" s="1685"/>
      <c r="AU70" s="1686"/>
      <c r="AV70" s="1686"/>
    </row>
    <row r="71" spans="1:49" ht="14.1" customHeight="1">
      <c r="A71" s="1608"/>
      <c r="B71" s="1608"/>
      <c r="C71" s="1885"/>
      <c r="D71" s="1772">
        <v>2</v>
      </c>
      <c r="E71" s="1774" t="s">
        <v>2511</v>
      </c>
      <c r="F71" s="1774"/>
      <c r="G71" s="1774"/>
      <c r="H71" s="1774"/>
      <c r="I71" s="1774"/>
      <c r="J71" s="1774"/>
      <c r="K71" s="1774"/>
      <c r="L71" s="1774"/>
      <c r="M71" s="1774"/>
      <c r="N71" s="1774"/>
      <c r="O71" s="1774"/>
      <c r="P71" s="1774"/>
      <c r="Q71" s="1774"/>
      <c r="R71" s="1774"/>
      <c r="S71" s="1774"/>
      <c r="T71" s="1828"/>
      <c r="U71" s="1746"/>
      <c r="V71" s="1747"/>
      <c r="W71" s="1784"/>
      <c r="X71" s="1903">
        <v>6</v>
      </c>
      <c r="Y71" s="2655" t="s">
        <v>2512</v>
      </c>
      <c r="Z71" s="2641"/>
      <c r="AA71" s="2641"/>
      <c r="AB71" s="2641"/>
      <c r="AC71" s="2641"/>
      <c r="AD71" s="2641"/>
      <c r="AE71" s="2641"/>
      <c r="AF71" s="2641"/>
      <c r="AG71" s="2641"/>
      <c r="AH71" s="2641"/>
      <c r="AI71" s="2641"/>
      <c r="AJ71" s="2641"/>
      <c r="AK71" s="2641"/>
      <c r="AL71" s="2641"/>
      <c r="AM71" s="2642"/>
      <c r="AN71" s="2567"/>
      <c r="AO71" s="2569"/>
      <c r="AP71" s="1673"/>
      <c r="AR71" s="1613"/>
      <c r="AS71" s="1613"/>
      <c r="AT71" s="1613"/>
      <c r="AU71" s="1613"/>
      <c r="AV71" s="1613"/>
    </row>
    <row r="72" spans="1:49" ht="14.1" customHeight="1">
      <c r="A72" s="1608"/>
      <c r="B72" s="1608"/>
      <c r="C72" s="1904"/>
      <c r="D72" s="1772">
        <v>3</v>
      </c>
      <c r="E72" s="1905" t="s">
        <v>2513</v>
      </c>
      <c r="F72" s="1905"/>
      <c r="G72" s="1905"/>
      <c r="H72" s="1905"/>
      <c r="I72" s="1905"/>
      <c r="J72" s="1905"/>
      <c r="K72" s="1905"/>
      <c r="L72" s="1905"/>
      <c r="M72" s="1905"/>
      <c r="N72" s="1905"/>
      <c r="O72" s="1905"/>
      <c r="P72" s="1905"/>
      <c r="Q72" s="1905"/>
      <c r="R72" s="1905"/>
      <c r="S72" s="1905"/>
      <c r="T72" s="1906"/>
      <c r="U72" s="1746"/>
      <c r="V72" s="1747"/>
      <c r="W72" s="1784"/>
      <c r="X72" s="1903">
        <v>7</v>
      </c>
      <c r="Y72" s="2641" t="s">
        <v>2598</v>
      </c>
      <c r="Z72" s="2641"/>
      <c r="AA72" s="2641"/>
      <c r="AB72" s="2641"/>
      <c r="AC72" s="2641"/>
      <c r="AD72" s="2641"/>
      <c r="AE72" s="2641"/>
      <c r="AF72" s="2641"/>
      <c r="AG72" s="2641"/>
      <c r="AH72" s="2641"/>
      <c r="AI72" s="2641"/>
      <c r="AJ72" s="2641"/>
      <c r="AK72" s="2641"/>
      <c r="AL72" s="2641"/>
      <c r="AM72" s="2642"/>
      <c r="AN72" s="2567"/>
      <c r="AO72" s="2569"/>
      <c r="AP72" s="1673"/>
    </row>
    <row r="73" spans="1:49" ht="14.1" customHeight="1">
      <c r="A73" s="1608"/>
      <c r="B73" s="1608"/>
      <c r="C73" s="1904"/>
      <c r="D73" s="1772">
        <v>4</v>
      </c>
      <c r="E73" s="1905" t="s">
        <v>2514</v>
      </c>
      <c r="F73" s="1905"/>
      <c r="G73" s="1905"/>
      <c r="H73" s="1905"/>
      <c r="I73" s="1905"/>
      <c r="J73" s="1905"/>
      <c r="K73" s="1905"/>
      <c r="L73" s="1905"/>
      <c r="M73" s="1905"/>
      <c r="N73" s="1905"/>
      <c r="O73" s="1905"/>
      <c r="P73" s="1905"/>
      <c r="Q73" s="1905"/>
      <c r="R73" s="1905"/>
      <c r="S73" s="1905"/>
      <c r="T73" s="1906"/>
      <c r="U73" s="1746"/>
      <c r="V73" s="1747"/>
      <c r="W73" s="1784"/>
      <c r="X73" s="1903">
        <v>8</v>
      </c>
      <c r="Y73" s="2641" t="s">
        <v>2515</v>
      </c>
      <c r="Z73" s="2641"/>
      <c r="AA73" s="2641"/>
      <c r="AB73" s="2641"/>
      <c r="AC73" s="2641"/>
      <c r="AD73" s="2641"/>
      <c r="AE73" s="2641"/>
      <c r="AF73" s="2641"/>
      <c r="AG73" s="2641"/>
      <c r="AH73" s="2641"/>
      <c r="AI73" s="2641"/>
      <c r="AJ73" s="2641"/>
      <c r="AK73" s="2641"/>
      <c r="AL73" s="2641"/>
      <c r="AM73" s="2642"/>
      <c r="AN73" s="2567"/>
      <c r="AO73" s="2569"/>
      <c r="AP73" s="1673"/>
    </row>
    <row r="74" spans="1:49" ht="14.1" customHeight="1">
      <c r="A74" s="1608"/>
      <c r="B74" s="1608"/>
      <c r="C74" s="1904"/>
      <c r="D74" s="1772">
        <v>5</v>
      </c>
      <c r="E74" s="1774" t="s">
        <v>2516</v>
      </c>
      <c r="F74" s="1774"/>
      <c r="G74" s="1774"/>
      <c r="H74" s="1774"/>
      <c r="I74" s="1774"/>
      <c r="J74" s="1774"/>
      <c r="K74" s="1774"/>
      <c r="L74" s="1774"/>
      <c r="M74" s="1774"/>
      <c r="N74" s="1774"/>
      <c r="O74" s="1774"/>
      <c r="P74" s="1774"/>
      <c r="Q74" s="1774"/>
      <c r="R74" s="1774"/>
      <c r="S74" s="1774"/>
      <c r="T74" s="1828"/>
      <c r="U74" s="1746"/>
      <c r="V74" s="1747"/>
      <c r="W74" s="1784"/>
      <c r="X74" s="1903">
        <v>9</v>
      </c>
      <c r="Y74" s="2641" t="s">
        <v>2674</v>
      </c>
      <c r="Z74" s="2641"/>
      <c r="AA74" s="2641"/>
      <c r="AB74" s="2641"/>
      <c r="AC74" s="2641"/>
      <c r="AD74" s="2641"/>
      <c r="AE74" s="2641"/>
      <c r="AF74" s="2641"/>
      <c r="AG74" s="2641"/>
      <c r="AH74" s="2641"/>
      <c r="AI74" s="2641"/>
      <c r="AJ74" s="2641"/>
      <c r="AK74" s="2641"/>
      <c r="AL74" s="2641"/>
      <c r="AM74" s="2642"/>
      <c r="AN74" s="2567"/>
      <c r="AO74" s="2569"/>
      <c r="AP74" s="1673"/>
    </row>
    <row r="75" spans="1:49" ht="14.1" customHeight="1">
      <c r="A75" s="1687"/>
      <c r="B75" s="1687"/>
      <c r="C75" s="1790"/>
      <c r="D75" s="1772">
        <v>6</v>
      </c>
      <c r="E75" s="1774" t="s">
        <v>2517</v>
      </c>
      <c r="F75" s="1774"/>
      <c r="G75" s="1774"/>
      <c r="H75" s="1774"/>
      <c r="I75" s="1774"/>
      <c r="J75" s="1774"/>
      <c r="K75" s="1774"/>
      <c r="L75" s="1774"/>
      <c r="M75" s="1774"/>
      <c r="N75" s="1774"/>
      <c r="O75" s="1774"/>
      <c r="P75" s="1774"/>
      <c r="Q75" s="1774"/>
      <c r="R75" s="1774"/>
      <c r="S75" s="1774"/>
      <c r="T75" s="1828"/>
      <c r="U75" s="1746"/>
      <c r="V75" s="1747"/>
      <c r="W75" s="1784"/>
      <c r="X75" s="1903">
        <v>10</v>
      </c>
      <c r="Y75" s="1774" t="s">
        <v>2518</v>
      </c>
      <c r="Z75" s="1774"/>
      <c r="AA75" s="1774"/>
      <c r="AB75" s="1774"/>
      <c r="AC75" s="1774"/>
      <c r="AD75" s="1774"/>
      <c r="AE75" s="1774"/>
      <c r="AF75" s="1774"/>
      <c r="AG75" s="1774"/>
      <c r="AH75" s="1774"/>
      <c r="AI75" s="1774"/>
      <c r="AJ75" s="1774"/>
      <c r="AK75" s="1774"/>
      <c r="AL75" s="1774"/>
      <c r="AM75" s="1774"/>
      <c r="AN75" s="1746"/>
      <c r="AO75" s="1748"/>
      <c r="AP75" s="1687"/>
    </row>
    <row r="76" spans="1:49" ht="14.1" customHeight="1">
      <c r="A76" s="1687"/>
      <c r="B76" s="1687"/>
      <c r="C76" s="1790"/>
      <c r="D76" s="1951">
        <v>7</v>
      </c>
      <c r="E76" s="1953" t="s">
        <v>2519</v>
      </c>
      <c r="F76" s="1953"/>
      <c r="G76" s="1953"/>
      <c r="H76" s="1953"/>
      <c r="I76" s="1953"/>
      <c r="J76" s="1953"/>
      <c r="K76" s="1953"/>
      <c r="L76" s="1953"/>
      <c r="M76" s="1953"/>
      <c r="N76" s="1953"/>
      <c r="O76" s="1953"/>
      <c r="P76" s="1953"/>
      <c r="Q76" s="1953"/>
      <c r="R76" s="1953"/>
      <c r="S76" s="1953"/>
      <c r="T76" s="1954"/>
      <c r="U76" s="1949"/>
      <c r="V76" s="1952"/>
      <c r="W76" s="1907"/>
      <c r="X76" s="1903">
        <v>11</v>
      </c>
      <c r="Y76" s="1953" t="s">
        <v>2675</v>
      </c>
      <c r="Z76" s="1953"/>
      <c r="AA76" s="1953"/>
      <c r="AB76" s="1953"/>
      <c r="AC76" s="1953"/>
      <c r="AD76" s="1953"/>
      <c r="AE76" s="1953"/>
      <c r="AF76" s="1953"/>
      <c r="AG76" s="1953"/>
      <c r="AH76" s="1953"/>
      <c r="AI76" s="1953"/>
      <c r="AJ76" s="1953"/>
      <c r="AK76" s="1953"/>
      <c r="AL76" s="1953"/>
      <c r="AM76" s="1953"/>
      <c r="AN76" s="1949"/>
      <c r="AO76" s="1950"/>
      <c r="AP76" s="1687"/>
    </row>
    <row r="77" spans="1:49" ht="14.1" customHeight="1">
      <c r="A77" s="1687"/>
      <c r="B77" s="1687"/>
      <c r="C77" s="1802"/>
      <c r="D77" s="1772"/>
      <c r="E77" s="1774"/>
      <c r="F77" s="1774"/>
      <c r="G77" s="1774"/>
      <c r="H77" s="1774"/>
      <c r="I77" s="1774"/>
      <c r="J77" s="1774"/>
      <c r="K77" s="1774"/>
      <c r="L77" s="1774"/>
      <c r="M77" s="1774"/>
      <c r="N77" s="1774"/>
      <c r="O77" s="1774"/>
      <c r="P77" s="1774"/>
      <c r="Q77" s="1774"/>
      <c r="R77" s="1774"/>
      <c r="S77" s="1774"/>
      <c r="T77" s="1828"/>
      <c r="U77" s="1746"/>
      <c r="V77" s="1747"/>
      <c r="W77" s="1831" t="s">
        <v>2520</v>
      </c>
      <c r="X77" s="1774"/>
      <c r="Y77" s="1774"/>
      <c r="Z77" s="1774"/>
      <c r="AA77" s="1774"/>
      <c r="AB77" s="1774"/>
      <c r="AC77" s="1775"/>
      <c r="AD77" s="1774"/>
      <c r="AE77" s="1774"/>
      <c r="AF77" s="1775"/>
      <c r="AG77" s="1775"/>
      <c r="AH77" s="1775"/>
      <c r="AI77" s="1776"/>
      <c r="AJ77" s="1776"/>
      <c r="AK77" s="1776"/>
      <c r="AL77" s="1776"/>
      <c r="AM77" s="1773"/>
      <c r="AN77" s="1863"/>
      <c r="AO77" s="1900"/>
      <c r="AP77" s="1687"/>
    </row>
    <row r="78" spans="1:49" ht="14.1" customHeight="1">
      <c r="A78" s="1687"/>
      <c r="B78" s="1687"/>
      <c r="C78" s="1908"/>
      <c r="D78" s="1909"/>
      <c r="E78" s="1910"/>
      <c r="F78" s="1775"/>
      <c r="G78" s="1775"/>
      <c r="H78" s="1775"/>
      <c r="I78" s="1775"/>
      <c r="J78" s="1775"/>
      <c r="K78" s="1775"/>
      <c r="L78" s="1775"/>
      <c r="M78" s="1775"/>
      <c r="N78" s="1775"/>
      <c r="O78" s="1776"/>
      <c r="P78" s="1776"/>
      <c r="Q78" s="1776"/>
      <c r="R78" s="1776"/>
      <c r="S78" s="1776"/>
      <c r="T78" s="1773"/>
      <c r="U78" s="1746"/>
      <c r="V78" s="1747"/>
      <c r="W78" s="1792"/>
      <c r="X78" s="1903">
        <v>1</v>
      </c>
      <c r="Y78" s="2602" t="s">
        <v>2521</v>
      </c>
      <c r="Z78" s="2602"/>
      <c r="AA78" s="2602"/>
      <c r="AB78" s="2602"/>
      <c r="AC78" s="2602"/>
      <c r="AD78" s="2602"/>
      <c r="AE78" s="2602"/>
      <c r="AF78" s="2602"/>
      <c r="AG78" s="2602"/>
      <c r="AH78" s="2602"/>
      <c r="AI78" s="2602"/>
      <c r="AJ78" s="2602"/>
      <c r="AK78" s="2602"/>
      <c r="AL78" s="2602"/>
      <c r="AM78" s="2603"/>
      <c r="AN78" s="1863"/>
      <c r="AO78" s="1900"/>
      <c r="AP78" s="1687"/>
    </row>
    <row r="79" spans="1:49" ht="13.5">
      <c r="C79" s="1854" t="s">
        <v>2522</v>
      </c>
      <c r="D79" s="1774"/>
      <c r="E79" s="1774"/>
      <c r="F79" s="1774"/>
      <c r="G79" s="1774"/>
      <c r="H79" s="1774"/>
      <c r="I79" s="1774"/>
      <c r="J79" s="1774"/>
      <c r="K79" s="1774"/>
      <c r="L79" s="1774"/>
      <c r="M79" s="1774"/>
      <c r="N79" s="1774"/>
      <c r="O79" s="1774"/>
      <c r="P79" s="1774"/>
      <c r="Q79" s="1774"/>
      <c r="R79" s="1774"/>
      <c r="S79" s="1774"/>
      <c r="T79" s="1828"/>
      <c r="U79" s="2579"/>
      <c r="V79" s="2643"/>
      <c r="W79" s="1792"/>
      <c r="X79" s="1903">
        <v>2</v>
      </c>
      <c r="Y79" s="2602" t="s">
        <v>2523</v>
      </c>
      <c r="Z79" s="2602"/>
      <c r="AA79" s="2602"/>
      <c r="AB79" s="2602"/>
      <c r="AC79" s="2602"/>
      <c r="AD79" s="2602"/>
      <c r="AE79" s="2602"/>
      <c r="AF79" s="2602"/>
      <c r="AG79" s="2602"/>
      <c r="AH79" s="2602"/>
      <c r="AI79" s="2602"/>
      <c r="AJ79" s="2602"/>
      <c r="AK79" s="2602"/>
      <c r="AL79" s="2602"/>
      <c r="AM79" s="2603"/>
      <c r="AN79" s="1863"/>
      <c r="AO79" s="1900"/>
    </row>
    <row r="80" spans="1:49" ht="13.5">
      <c r="C80" s="1857"/>
      <c r="D80" s="1903">
        <v>1</v>
      </c>
      <c r="E80" s="1774" t="s">
        <v>2524</v>
      </c>
      <c r="F80" s="1774"/>
      <c r="G80" s="1774"/>
      <c r="H80" s="1774"/>
      <c r="I80" s="1774"/>
      <c r="J80" s="1774"/>
      <c r="K80" s="1774"/>
      <c r="L80" s="1774"/>
      <c r="M80" s="1774"/>
      <c r="N80" s="1774"/>
      <c r="O80" s="1774"/>
      <c r="P80" s="1774"/>
      <c r="Q80" s="1774"/>
      <c r="R80" s="1774"/>
      <c r="S80" s="1774"/>
      <c r="T80" s="1828"/>
      <c r="U80" s="2579"/>
      <c r="V80" s="2643"/>
      <c r="W80" s="1792"/>
      <c r="X80" s="1903">
        <v>3</v>
      </c>
      <c r="Y80" s="2602" t="s">
        <v>2599</v>
      </c>
      <c r="Z80" s="2602"/>
      <c r="AA80" s="2602"/>
      <c r="AB80" s="2602"/>
      <c r="AC80" s="2602"/>
      <c r="AD80" s="2602"/>
      <c r="AE80" s="2602"/>
      <c r="AF80" s="2602"/>
      <c r="AG80" s="2602"/>
      <c r="AH80" s="2602"/>
      <c r="AI80" s="2602"/>
      <c r="AJ80" s="2602"/>
      <c r="AK80" s="2602"/>
      <c r="AL80" s="2602"/>
      <c r="AM80" s="2603"/>
      <c r="AN80" s="1863"/>
      <c r="AO80" s="1900"/>
    </row>
    <row r="81" spans="3:41" ht="13.5">
      <c r="C81" s="1857"/>
      <c r="D81" s="1903">
        <v>2</v>
      </c>
      <c r="E81" s="1911" t="s">
        <v>2600</v>
      </c>
      <c r="F81" s="1774"/>
      <c r="G81" s="1774"/>
      <c r="H81" s="1774"/>
      <c r="I81" s="1774"/>
      <c r="J81" s="1774"/>
      <c r="K81" s="1774"/>
      <c r="L81" s="1774"/>
      <c r="M81" s="1774"/>
      <c r="N81" s="1774"/>
      <c r="O81" s="1774"/>
      <c r="P81" s="1774"/>
      <c r="Q81" s="1774"/>
      <c r="R81" s="1774"/>
      <c r="S81" s="1774"/>
      <c r="T81" s="1828"/>
      <c r="U81" s="2579"/>
      <c r="V81" s="2643"/>
      <c r="W81" s="1792"/>
      <c r="X81" s="1903">
        <v>4</v>
      </c>
      <c r="Y81" s="1774" t="s">
        <v>2601</v>
      </c>
      <c r="Z81" s="1774"/>
      <c r="AA81" s="1774"/>
      <c r="AB81" s="1774"/>
      <c r="AC81" s="1774"/>
      <c r="AD81" s="1774"/>
      <c r="AE81" s="1774"/>
      <c r="AF81" s="1774"/>
      <c r="AG81" s="1774"/>
      <c r="AH81" s="1774"/>
      <c r="AI81" s="1774"/>
      <c r="AJ81" s="1774"/>
      <c r="AK81" s="1774"/>
      <c r="AL81" s="1774"/>
      <c r="AM81" s="1828"/>
      <c r="AN81" s="1863"/>
      <c r="AO81" s="1900"/>
    </row>
    <row r="82" spans="3:41" ht="13.5">
      <c r="C82" s="1857"/>
      <c r="D82" s="1903">
        <v>3</v>
      </c>
      <c r="E82" s="1774" t="s">
        <v>2525</v>
      </c>
      <c r="F82" s="1774"/>
      <c r="G82" s="1774"/>
      <c r="H82" s="1774"/>
      <c r="I82" s="1774"/>
      <c r="J82" s="1774"/>
      <c r="K82" s="1774"/>
      <c r="L82" s="1774"/>
      <c r="M82" s="1774"/>
      <c r="N82" s="1774"/>
      <c r="O82" s="1774"/>
      <c r="P82" s="1774"/>
      <c r="Q82" s="1774"/>
      <c r="R82" s="1774"/>
      <c r="S82" s="1774"/>
      <c r="T82" s="1828"/>
      <c r="U82" s="2579"/>
      <c r="V82" s="2643"/>
      <c r="W82" s="1792"/>
      <c r="X82" s="1903">
        <v>5</v>
      </c>
      <c r="Y82" s="2641" t="s">
        <v>2602</v>
      </c>
      <c r="Z82" s="2641"/>
      <c r="AA82" s="2641"/>
      <c r="AB82" s="2641"/>
      <c r="AC82" s="2641"/>
      <c r="AD82" s="2641"/>
      <c r="AE82" s="2641"/>
      <c r="AF82" s="2641"/>
      <c r="AG82" s="2641"/>
      <c r="AH82" s="2641"/>
      <c r="AI82" s="2641"/>
      <c r="AJ82" s="2641"/>
      <c r="AK82" s="2641"/>
      <c r="AL82" s="2641"/>
      <c r="AM82" s="2642"/>
      <c r="AN82" s="2579"/>
      <c r="AO82" s="2580"/>
    </row>
    <row r="83" spans="3:41" ht="13.5">
      <c r="C83" s="1857"/>
      <c r="D83" s="1903">
        <v>4</v>
      </c>
      <c r="E83" s="1774" t="s">
        <v>2526</v>
      </c>
      <c r="F83" s="1774"/>
      <c r="G83" s="1774"/>
      <c r="H83" s="1774"/>
      <c r="I83" s="1774"/>
      <c r="J83" s="1774"/>
      <c r="K83" s="1774"/>
      <c r="L83" s="1774"/>
      <c r="M83" s="1774"/>
      <c r="N83" s="1774"/>
      <c r="O83" s="1774"/>
      <c r="P83" s="1774"/>
      <c r="Q83" s="1774"/>
      <c r="R83" s="1774"/>
      <c r="S83" s="1774"/>
      <c r="T83" s="1828"/>
      <c r="U83" s="2579"/>
      <c r="V83" s="2643"/>
      <c r="W83" s="1792"/>
      <c r="X83" s="1903">
        <v>6</v>
      </c>
      <c r="Y83" s="2641" t="s">
        <v>2527</v>
      </c>
      <c r="Z83" s="2641"/>
      <c r="AA83" s="2641"/>
      <c r="AB83" s="2641"/>
      <c r="AC83" s="2641"/>
      <c r="AD83" s="2641"/>
      <c r="AE83" s="2641"/>
      <c r="AF83" s="2641"/>
      <c r="AG83" s="2641"/>
      <c r="AH83" s="2641"/>
      <c r="AI83" s="2641"/>
      <c r="AJ83" s="2641"/>
      <c r="AK83" s="2641"/>
      <c r="AL83" s="2641"/>
      <c r="AM83" s="2642"/>
      <c r="AN83" s="2579"/>
      <c r="AO83" s="2580"/>
    </row>
    <row r="84" spans="3:41" ht="13.5">
      <c r="C84" s="1912"/>
      <c r="D84" s="1909">
        <v>5</v>
      </c>
      <c r="E84" s="2656" t="s">
        <v>2672</v>
      </c>
      <c r="F84" s="2656"/>
      <c r="G84" s="2656"/>
      <c r="H84" s="2656"/>
      <c r="I84" s="2656"/>
      <c r="J84" s="2656"/>
      <c r="K84" s="2656"/>
      <c r="L84" s="2656"/>
      <c r="M84" s="2656"/>
      <c r="N84" s="2656"/>
      <c r="O84" s="2656"/>
      <c r="P84" s="2656"/>
      <c r="Q84" s="2656"/>
      <c r="R84" s="2656"/>
      <c r="S84" s="2656"/>
      <c r="T84" s="2657"/>
      <c r="U84" s="2579"/>
      <c r="V84" s="2643"/>
      <c r="W84" s="1913"/>
      <c r="X84" s="1903"/>
      <c r="Y84" s="2641"/>
      <c r="Z84" s="2641"/>
      <c r="AA84" s="2641"/>
      <c r="AB84" s="2641"/>
      <c r="AC84" s="2641"/>
      <c r="AD84" s="2641"/>
      <c r="AE84" s="2641"/>
      <c r="AF84" s="2641"/>
      <c r="AG84" s="2641"/>
      <c r="AH84" s="2641"/>
      <c r="AI84" s="2641"/>
      <c r="AJ84" s="2641"/>
      <c r="AK84" s="2641"/>
      <c r="AL84" s="2641"/>
      <c r="AM84" s="2642"/>
      <c r="AN84" s="2579"/>
      <c r="AO84" s="2580"/>
    </row>
    <row r="88" spans="3:41">
      <c r="Y88" s="1613"/>
      <c r="Z88" s="1613"/>
      <c r="AA88" s="1613"/>
      <c r="AB88" s="1613"/>
      <c r="AC88" s="1613"/>
    </row>
    <row r="89" spans="3:41">
      <c r="Y89" s="1613"/>
      <c r="Z89" s="1688"/>
      <c r="AA89" s="1608"/>
      <c r="AB89" s="1608"/>
      <c r="AC89" s="1613"/>
    </row>
    <row r="90" spans="3:41">
      <c r="Y90" s="1613"/>
      <c r="Z90" s="1609"/>
      <c r="AA90" s="1609"/>
      <c r="AB90" s="1608"/>
      <c r="AC90" s="1613"/>
    </row>
    <row r="91" spans="3:41">
      <c r="Y91" s="1613"/>
      <c r="Z91" s="1688"/>
      <c r="AA91" s="1608"/>
      <c r="AB91" s="1608"/>
      <c r="AC91" s="1613"/>
    </row>
    <row r="92" spans="3:41">
      <c r="Y92" s="1613"/>
      <c r="Z92" s="1608"/>
      <c r="AA92" s="1608"/>
      <c r="AB92" s="1608"/>
      <c r="AC92" s="1613"/>
    </row>
    <row r="93" spans="3:41">
      <c r="Y93" s="1613"/>
      <c r="Z93" s="1609"/>
      <c r="AA93" s="1676"/>
      <c r="AB93" s="1608"/>
      <c r="AC93" s="1613"/>
    </row>
    <row r="94" spans="3:41">
      <c r="Y94" s="1613"/>
      <c r="Z94" s="1613"/>
      <c r="AA94" s="1613"/>
      <c r="AB94" s="1613"/>
      <c r="AC94" s="1613"/>
    </row>
  </sheetData>
  <mergeCells count="158">
    <mergeCell ref="E84:T84"/>
    <mergeCell ref="U84:V84"/>
    <mergeCell ref="Y84:AM84"/>
    <mergeCell ref="AN84:AO84"/>
    <mergeCell ref="U82:V82"/>
    <mergeCell ref="Y82:AM82"/>
    <mergeCell ref="AN82:AO82"/>
    <mergeCell ref="U83:V83"/>
    <mergeCell ref="Y83:AM83"/>
    <mergeCell ref="AN83:AO83"/>
    <mergeCell ref="U79:V79"/>
    <mergeCell ref="Y79:AM79"/>
    <mergeCell ref="U80:V80"/>
    <mergeCell ref="Y80:AM80"/>
    <mergeCell ref="U81:V81"/>
    <mergeCell ref="Y72:AM72"/>
    <mergeCell ref="AN72:AO72"/>
    <mergeCell ref="Y73:AM73"/>
    <mergeCell ref="AN73:AO73"/>
    <mergeCell ref="Y74:AM74"/>
    <mergeCell ref="AN74:AO74"/>
    <mergeCell ref="Y71:AM71"/>
    <mergeCell ref="AN71:AO71"/>
    <mergeCell ref="Y66:AM66"/>
    <mergeCell ref="AN66:AO66"/>
    <mergeCell ref="Y67:AM67"/>
    <mergeCell ref="AN67:AO67"/>
    <mergeCell ref="Y68:AM68"/>
    <mergeCell ref="AN68:AO68"/>
    <mergeCell ref="Y78:AM78"/>
    <mergeCell ref="AN65:AO65"/>
    <mergeCell ref="U55:V55"/>
    <mergeCell ref="Y55:AM55"/>
    <mergeCell ref="AN55:AO55"/>
    <mergeCell ref="Y56:AM56"/>
    <mergeCell ref="AN56:AO56"/>
    <mergeCell ref="Y69:AM69"/>
    <mergeCell ref="AN69:AO69"/>
    <mergeCell ref="Y70:AM70"/>
    <mergeCell ref="AN70:AO70"/>
    <mergeCell ref="E57:T57"/>
    <mergeCell ref="Y57:AM57"/>
    <mergeCell ref="AN57:AO57"/>
    <mergeCell ref="U53:V53"/>
    <mergeCell ref="Y53:AM53"/>
    <mergeCell ref="AN53:AO53"/>
    <mergeCell ref="E54:T54"/>
    <mergeCell ref="U54:V54"/>
    <mergeCell ref="Y54:AM54"/>
    <mergeCell ref="AN54:AO54"/>
    <mergeCell ref="U49:V49"/>
    <mergeCell ref="Y49:AM49"/>
    <mergeCell ref="AN49:AO49"/>
    <mergeCell ref="AR49:AR64"/>
    <mergeCell ref="Y50:AM50"/>
    <mergeCell ref="AN50:AO50"/>
    <mergeCell ref="Y51:AM51"/>
    <mergeCell ref="AN51:AO51"/>
    <mergeCell ref="Y52:AM52"/>
    <mergeCell ref="AN52:AO52"/>
    <mergeCell ref="Y58:AM58"/>
    <mergeCell ref="AN58:AO58"/>
    <mergeCell ref="Y59:AM59"/>
    <mergeCell ref="Y60:AM60"/>
    <mergeCell ref="Y61:AM61"/>
    <mergeCell ref="U47:V47"/>
    <mergeCell ref="AN47:AO47"/>
    <mergeCell ref="U48:V48"/>
    <mergeCell ref="Y48:AM48"/>
    <mergeCell ref="AN48:AO48"/>
    <mergeCell ref="E41:T41"/>
    <mergeCell ref="U41:V41"/>
    <mergeCell ref="Y41:AM41"/>
    <mergeCell ref="AN41:AO41"/>
    <mergeCell ref="E42:T42"/>
    <mergeCell ref="AN42:AO42"/>
    <mergeCell ref="AV37:AW37"/>
    <mergeCell ref="E38:T38"/>
    <mergeCell ref="U38:V38"/>
    <mergeCell ref="Y38:AM38"/>
    <mergeCell ref="AN38:AO38"/>
    <mergeCell ref="AR38:AR44"/>
    <mergeCell ref="C35:T35"/>
    <mergeCell ref="U35:V35"/>
    <mergeCell ref="W35:AM35"/>
    <mergeCell ref="AN35:AO35"/>
    <mergeCell ref="U36:V36"/>
    <mergeCell ref="AN36:AO36"/>
    <mergeCell ref="E39:T39"/>
    <mergeCell ref="U39:V39"/>
    <mergeCell ref="Y39:AM39"/>
    <mergeCell ref="AN39:AO39"/>
    <mergeCell ref="E40:T40"/>
    <mergeCell ref="Y40:AM40"/>
    <mergeCell ref="AN40:AO40"/>
    <mergeCell ref="E37:T37"/>
    <mergeCell ref="U37:V37"/>
    <mergeCell ref="Y37:AM37"/>
    <mergeCell ref="AN37:AO37"/>
    <mergeCell ref="E43:T45"/>
    <mergeCell ref="AK34:AO34"/>
    <mergeCell ref="U29:V29"/>
    <mergeCell ref="X29:AM29"/>
    <mergeCell ref="AN29:AO29"/>
    <mergeCell ref="U30:V30"/>
    <mergeCell ref="X30:AM30"/>
    <mergeCell ref="AN30:AO30"/>
    <mergeCell ref="AR28:AR34"/>
    <mergeCell ref="AS28:AS31"/>
    <mergeCell ref="AN28:AO28"/>
    <mergeCell ref="U23:V23"/>
    <mergeCell ref="AN23:AO23"/>
    <mergeCell ref="U24:V24"/>
    <mergeCell ref="X31:AM31"/>
    <mergeCell ref="AS32:AS33"/>
    <mergeCell ref="AT32:AT33"/>
    <mergeCell ref="AU32:AU33"/>
    <mergeCell ref="AW32:AW33"/>
    <mergeCell ref="AT28:AT31"/>
    <mergeCell ref="AU28:AU31"/>
    <mergeCell ref="AV28:AV31"/>
    <mergeCell ref="AW28:AW30"/>
    <mergeCell ref="AT7:AW8"/>
    <mergeCell ref="AK11:AO11"/>
    <mergeCell ref="AR24:AR27"/>
    <mergeCell ref="AW24:AW27"/>
    <mergeCell ref="U25:V25"/>
    <mergeCell ref="X25:AM25"/>
    <mergeCell ref="U26:V26"/>
    <mergeCell ref="W26:W28"/>
    <mergeCell ref="X26:AM26"/>
    <mergeCell ref="AR17:AR19"/>
    <mergeCell ref="AW17:AW18"/>
    <mergeCell ref="U19:V19"/>
    <mergeCell ref="X19:AM19"/>
    <mergeCell ref="AN19:AO19"/>
    <mergeCell ref="AN21:AO21"/>
    <mergeCell ref="AR21:AR23"/>
    <mergeCell ref="X22:AM23"/>
    <mergeCell ref="AN22:AO22"/>
    <mergeCell ref="AW22:AW23"/>
    <mergeCell ref="AN26:AO26"/>
    <mergeCell ref="U27:V27"/>
    <mergeCell ref="X27:AM28"/>
    <mergeCell ref="AN27:AO27"/>
    <mergeCell ref="U28:V28"/>
    <mergeCell ref="C12:T12"/>
    <mergeCell ref="U12:V12"/>
    <mergeCell ref="W12:AM12"/>
    <mergeCell ref="AN12:AO12"/>
    <mergeCell ref="AV12:AW12"/>
    <mergeCell ref="U13:V13"/>
    <mergeCell ref="AN13:AO13"/>
    <mergeCell ref="AR13:AR16"/>
    <mergeCell ref="U14:V14"/>
    <mergeCell ref="AN14:AO14"/>
    <mergeCell ref="U15:V15"/>
    <mergeCell ref="AN15:AO15"/>
  </mergeCells>
  <phoneticPr fontId="4"/>
  <pageMargins left="0.7" right="0.7" top="0.75" bottom="0.75" header="0.3" footer="0.3"/>
  <pageSetup paperSize="9" scale="67" orientation="portrait" r:id="rId1"/>
  <rowBreaks count="1" manualBreakCount="1">
    <brk id="75" min="1" max="40" man="1"/>
  </rowBreaks>
  <colBreaks count="1" manualBreakCount="1">
    <brk id="22" max="84" man="1"/>
  </col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BM44"/>
  <sheetViews>
    <sheetView showGridLines="0" view="pageBreakPreview" zoomScale="96" zoomScaleNormal="100" zoomScaleSheetLayoutView="96" workbookViewId="0">
      <selection activeCell="AJ55" sqref="AJ55"/>
    </sheetView>
  </sheetViews>
  <sheetFormatPr defaultColWidth="8" defaultRowHeight="12"/>
  <cols>
    <col min="1" max="4" width="2.875" style="37" customWidth="1"/>
    <col min="5" max="5" width="2.625" style="37" customWidth="1"/>
    <col min="6" max="9" width="2.875" style="37" customWidth="1"/>
    <col min="10" max="10" width="4.125" style="37" customWidth="1"/>
    <col min="11" max="43" width="3.125" style="37" customWidth="1"/>
    <col min="44" max="46" width="2.125" style="37" hidden="1" customWidth="1"/>
    <col min="47" max="47" width="1.625" style="37" customWidth="1"/>
    <col min="48" max="71" width="2.375" style="37" customWidth="1"/>
    <col min="72" max="16384" width="8" style="37"/>
  </cols>
  <sheetData>
    <row r="1" spans="1:65" ht="14.1" customHeight="1">
      <c r="A1" s="3093" t="s">
        <v>1234</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Q1" s="3331"/>
      <c r="AR1" s="3331"/>
      <c r="AS1" s="3331"/>
      <c r="AT1" s="3331"/>
      <c r="AZ1" s="3721" t="s">
        <v>1732</v>
      </c>
      <c r="BA1" s="3721"/>
      <c r="BB1" s="3721"/>
      <c r="BC1" s="3721"/>
      <c r="BD1" s="3721"/>
    </row>
    <row r="2" spans="1:65" ht="15" customHeight="1">
      <c r="A2" s="37" t="s">
        <v>1203</v>
      </c>
      <c r="K2" s="243"/>
      <c r="L2" s="243"/>
      <c r="M2" s="243"/>
      <c r="N2" s="243"/>
      <c r="O2" s="243"/>
      <c r="P2" s="243"/>
      <c r="AF2" s="5232" t="s">
        <v>1171</v>
      </c>
      <c r="AG2" s="5232"/>
      <c r="AH2" s="5232"/>
      <c r="AI2" s="5232"/>
      <c r="AJ2" s="5232"/>
      <c r="AK2" s="5232"/>
      <c r="AL2" s="5233"/>
      <c r="AM2" s="5233"/>
      <c r="AN2" s="5234" t="s">
        <v>1172</v>
      </c>
      <c r="AO2" s="5234"/>
      <c r="AP2" s="5234"/>
      <c r="AQ2" s="5234"/>
    </row>
    <row r="3" spans="1:65" s="43" customFormat="1" ht="15" thickBot="1">
      <c r="A3" s="189"/>
      <c r="B3" s="189"/>
      <c r="C3" s="189"/>
      <c r="D3" s="189"/>
      <c r="E3" s="189"/>
      <c r="F3" s="189" t="s">
        <v>2072</v>
      </c>
      <c r="G3" s="189"/>
      <c r="H3" s="189"/>
      <c r="I3" s="189"/>
      <c r="J3" s="189"/>
      <c r="K3" s="189"/>
      <c r="L3" s="189"/>
      <c r="M3" s="189"/>
      <c r="N3" s="189"/>
      <c r="O3" s="189"/>
      <c r="P3" s="292"/>
    </row>
    <row r="4" spans="1:65" ht="14.1" customHeight="1">
      <c r="A4" s="5225" t="s">
        <v>79</v>
      </c>
      <c r="B4" s="5226"/>
      <c r="C4" s="5226"/>
      <c r="D4" s="5226"/>
      <c r="E4" s="5227"/>
      <c r="F4" s="5243" t="s">
        <v>80</v>
      </c>
      <c r="G4" s="5226"/>
      <c r="H4" s="5226"/>
      <c r="I4" s="5227"/>
      <c r="J4" s="373" t="s">
        <v>55</v>
      </c>
      <c r="K4" s="373">
        <v>1</v>
      </c>
      <c r="L4" s="373">
        <v>2</v>
      </c>
      <c r="M4" s="373">
        <v>3</v>
      </c>
      <c r="N4" s="373">
        <v>4</v>
      </c>
      <c r="O4" s="373">
        <v>5</v>
      </c>
      <c r="P4" s="373">
        <v>6</v>
      </c>
      <c r="Q4" s="373">
        <v>7</v>
      </c>
      <c r="R4" s="373">
        <v>8</v>
      </c>
      <c r="S4" s="373">
        <v>9</v>
      </c>
      <c r="T4" s="373">
        <v>10</v>
      </c>
      <c r="U4" s="373">
        <v>11</v>
      </c>
      <c r="V4" s="373">
        <v>12</v>
      </c>
      <c r="W4" s="373">
        <v>13</v>
      </c>
      <c r="X4" s="373">
        <v>14</v>
      </c>
      <c r="Y4" s="373">
        <v>15</v>
      </c>
      <c r="Z4" s="373">
        <v>16</v>
      </c>
      <c r="AA4" s="373">
        <v>17</v>
      </c>
      <c r="AB4" s="373">
        <v>18</v>
      </c>
      <c r="AC4" s="373">
        <v>19</v>
      </c>
      <c r="AD4" s="373">
        <v>20</v>
      </c>
      <c r="AE4" s="373">
        <v>21</v>
      </c>
      <c r="AF4" s="373">
        <v>22</v>
      </c>
      <c r="AG4" s="373">
        <v>23</v>
      </c>
      <c r="AH4" s="373">
        <v>24</v>
      </c>
      <c r="AI4" s="373">
        <v>25</v>
      </c>
      <c r="AJ4" s="373">
        <v>26</v>
      </c>
      <c r="AK4" s="373">
        <v>27</v>
      </c>
      <c r="AL4" s="373">
        <v>28</v>
      </c>
      <c r="AM4" s="373">
        <v>29</v>
      </c>
      <c r="AN4" s="373">
        <v>30</v>
      </c>
      <c r="AO4" s="373">
        <v>31</v>
      </c>
      <c r="AP4" s="5221" t="s">
        <v>81</v>
      </c>
      <c r="AQ4" s="5222"/>
      <c r="AV4" s="196"/>
      <c r="AW4" s="196"/>
      <c r="AX4" s="196"/>
      <c r="AY4" s="196"/>
      <c r="AZ4" s="196"/>
      <c r="BA4" s="196"/>
      <c r="BB4" s="196"/>
      <c r="BC4" s="196"/>
      <c r="BD4" s="196"/>
      <c r="BE4" s="196"/>
      <c r="BF4" s="196"/>
      <c r="BG4" s="196"/>
      <c r="BH4" s="196"/>
      <c r="BI4" s="196"/>
      <c r="BJ4" s="196"/>
      <c r="BK4" s="196"/>
      <c r="BL4" s="196"/>
      <c r="BM4" s="196"/>
    </row>
    <row r="5" spans="1:65" ht="14.1" customHeight="1">
      <c r="A5" s="5228"/>
      <c r="B5" s="3327"/>
      <c r="C5" s="3327"/>
      <c r="D5" s="3327"/>
      <c r="E5" s="5133"/>
      <c r="F5" s="5244"/>
      <c r="G5" s="3327"/>
      <c r="H5" s="3327"/>
      <c r="I5" s="5133"/>
      <c r="J5" s="374" t="s">
        <v>82</v>
      </c>
      <c r="K5" s="375"/>
      <c r="L5" s="375"/>
      <c r="M5" s="375"/>
      <c r="N5" s="375"/>
      <c r="O5" s="375"/>
      <c r="P5" s="375"/>
      <c r="Q5" s="375"/>
      <c r="R5" s="375"/>
      <c r="S5" s="375"/>
      <c r="T5" s="375"/>
      <c r="U5" s="375"/>
      <c r="V5" s="375"/>
      <c r="W5" s="375"/>
      <c r="X5" s="375"/>
      <c r="Y5" s="375"/>
      <c r="Z5" s="375"/>
      <c r="AA5" s="375"/>
      <c r="AB5" s="375"/>
      <c r="AC5" s="375"/>
      <c r="AD5" s="375"/>
      <c r="AE5" s="375"/>
      <c r="AF5" s="375"/>
      <c r="AG5" s="375"/>
      <c r="AH5" s="375"/>
      <c r="AI5" s="375"/>
      <c r="AJ5" s="375"/>
      <c r="AK5" s="375"/>
      <c r="AL5" s="375"/>
      <c r="AM5" s="375"/>
      <c r="AN5" s="376"/>
      <c r="AO5" s="376"/>
      <c r="AP5" s="5223"/>
      <c r="AQ5" s="5224"/>
      <c r="AV5" s="196"/>
      <c r="AW5" s="196"/>
      <c r="AX5" s="196"/>
      <c r="AY5" s="196"/>
      <c r="AZ5" s="196"/>
      <c r="BA5" s="196"/>
      <c r="BB5" s="196"/>
      <c r="BC5" s="196"/>
      <c r="BD5" s="196"/>
      <c r="BE5" s="196"/>
      <c r="BF5" s="196"/>
      <c r="BG5" s="196"/>
      <c r="BH5" s="196"/>
      <c r="BI5" s="196"/>
      <c r="BJ5" s="196"/>
      <c r="BK5" s="196"/>
      <c r="BL5" s="196"/>
      <c r="BM5" s="196"/>
    </row>
    <row r="6" spans="1:65" ht="14.1" customHeight="1">
      <c r="A6" s="5229"/>
      <c r="B6" s="5230"/>
      <c r="C6" s="5230"/>
      <c r="D6" s="5230"/>
      <c r="E6" s="5231"/>
      <c r="F6" s="3497" t="s">
        <v>850</v>
      </c>
      <c r="G6" s="3498"/>
      <c r="H6" s="3498"/>
      <c r="I6" s="5220"/>
      <c r="J6" s="377"/>
      <c r="K6" s="678"/>
      <c r="L6" s="678"/>
      <c r="M6" s="678"/>
      <c r="N6" s="678"/>
      <c r="O6" s="678"/>
      <c r="P6" s="678"/>
      <c r="Q6" s="678"/>
      <c r="R6" s="678"/>
      <c r="S6" s="678"/>
      <c r="T6" s="678"/>
      <c r="U6" s="678"/>
      <c r="V6" s="678"/>
      <c r="W6" s="678"/>
      <c r="X6" s="678"/>
      <c r="Y6" s="678"/>
      <c r="Z6" s="678"/>
      <c r="AA6" s="678"/>
      <c r="AB6" s="678"/>
      <c r="AC6" s="678"/>
      <c r="AD6" s="678"/>
      <c r="AE6" s="678"/>
      <c r="AF6" s="678"/>
      <c r="AG6" s="678"/>
      <c r="AH6" s="678"/>
      <c r="AI6" s="678"/>
      <c r="AJ6" s="678"/>
      <c r="AK6" s="678"/>
      <c r="AL6" s="678"/>
      <c r="AM6" s="678"/>
      <c r="AN6" s="716"/>
      <c r="AO6" s="716"/>
      <c r="AP6" s="4703"/>
      <c r="AQ6" s="5201"/>
      <c r="AV6" s="196"/>
      <c r="AW6" s="196"/>
      <c r="AX6" s="196"/>
      <c r="AY6" s="196"/>
      <c r="AZ6" s="196"/>
      <c r="BA6" s="196"/>
      <c r="BB6" s="196"/>
      <c r="BC6" s="196"/>
      <c r="BD6" s="196"/>
      <c r="BE6" s="196"/>
      <c r="BF6" s="196"/>
      <c r="BG6" s="196"/>
      <c r="BH6" s="196"/>
      <c r="BI6" s="196"/>
      <c r="BJ6" s="196"/>
      <c r="BK6" s="196"/>
      <c r="BL6" s="196"/>
      <c r="BM6" s="196"/>
    </row>
    <row r="7" spans="1:65" ht="14.1" customHeight="1">
      <c r="A7" s="5229"/>
      <c r="B7" s="5230"/>
      <c r="C7" s="5230"/>
      <c r="D7" s="5230"/>
      <c r="E7" s="5231"/>
      <c r="F7" s="3497" t="s">
        <v>855</v>
      </c>
      <c r="G7" s="3498"/>
      <c r="H7" s="3498"/>
      <c r="I7" s="5220"/>
      <c r="J7" s="378"/>
      <c r="K7" s="379"/>
      <c r="L7" s="379"/>
      <c r="M7" s="678"/>
      <c r="N7" s="379"/>
      <c r="O7" s="379"/>
      <c r="P7" s="379"/>
      <c r="Q7" s="379"/>
      <c r="R7" s="380"/>
      <c r="S7" s="380"/>
      <c r="T7" s="380"/>
      <c r="U7" s="678"/>
      <c r="V7" s="678"/>
      <c r="W7" s="678"/>
      <c r="X7" s="678"/>
      <c r="Y7" s="678"/>
      <c r="Z7" s="678"/>
      <c r="AA7" s="678"/>
      <c r="AB7" s="678"/>
      <c r="AC7" s="678"/>
      <c r="AD7" s="678"/>
      <c r="AE7" s="678"/>
      <c r="AF7" s="678"/>
      <c r="AG7" s="678"/>
      <c r="AH7" s="678"/>
      <c r="AI7" s="678"/>
      <c r="AJ7" s="381"/>
      <c r="AK7" s="381"/>
      <c r="AL7" s="381"/>
      <c r="AM7" s="381"/>
      <c r="AN7" s="716"/>
      <c r="AO7" s="716"/>
      <c r="AP7" s="4703"/>
      <c r="AQ7" s="5201"/>
      <c r="AV7" s="196"/>
      <c r="AW7" s="196"/>
      <c r="AX7" s="196"/>
      <c r="AY7" s="196"/>
      <c r="AZ7" s="196"/>
      <c r="BA7" s="196"/>
      <c r="BB7" s="196"/>
      <c r="BC7" s="196"/>
      <c r="BD7" s="196"/>
      <c r="BE7" s="196"/>
      <c r="BF7" s="196"/>
      <c r="BG7" s="196"/>
      <c r="BH7" s="196"/>
      <c r="BI7" s="196"/>
      <c r="BJ7" s="196"/>
      <c r="BK7" s="196"/>
      <c r="BL7" s="196"/>
      <c r="BM7" s="196"/>
    </row>
    <row r="8" spans="1:65" ht="14.1" customHeight="1">
      <c r="A8" s="5229"/>
      <c r="B8" s="5230"/>
      <c r="C8" s="5230"/>
      <c r="D8" s="5230"/>
      <c r="E8" s="5231"/>
      <c r="F8" s="3497" t="s">
        <v>851</v>
      </c>
      <c r="G8" s="3498"/>
      <c r="H8" s="3498"/>
      <c r="I8" s="5220"/>
      <c r="J8" s="378"/>
      <c r="K8" s="379"/>
      <c r="L8" s="379"/>
      <c r="M8" s="379"/>
      <c r="N8" s="379"/>
      <c r="O8" s="379"/>
      <c r="P8" s="379"/>
      <c r="Q8" s="379"/>
      <c r="R8" s="380"/>
      <c r="S8" s="380"/>
      <c r="T8" s="380"/>
      <c r="U8" s="678"/>
      <c r="V8" s="678"/>
      <c r="W8" s="678"/>
      <c r="X8" s="678"/>
      <c r="Y8" s="678"/>
      <c r="Z8" s="678"/>
      <c r="AA8" s="678"/>
      <c r="AB8" s="678"/>
      <c r="AC8" s="678"/>
      <c r="AD8" s="678"/>
      <c r="AE8" s="678"/>
      <c r="AF8" s="678"/>
      <c r="AG8" s="678"/>
      <c r="AH8" s="678"/>
      <c r="AI8" s="678"/>
      <c r="AJ8" s="381"/>
      <c r="AK8" s="381"/>
      <c r="AL8" s="381"/>
      <c r="AM8" s="381"/>
      <c r="AN8" s="716"/>
      <c r="AO8" s="716"/>
      <c r="AP8" s="4703"/>
      <c r="AQ8" s="5201"/>
      <c r="AV8" s="196"/>
      <c r="AW8" s="196"/>
      <c r="AX8" s="196"/>
      <c r="AY8" s="196"/>
      <c r="AZ8" s="196"/>
      <c r="BA8" s="196"/>
      <c r="BB8" s="196"/>
      <c r="BC8" s="196"/>
      <c r="BD8" s="196"/>
      <c r="BE8" s="196"/>
      <c r="BF8" s="196"/>
      <c r="BG8" s="196"/>
      <c r="BH8" s="196"/>
      <c r="BI8" s="196"/>
      <c r="BJ8" s="196"/>
      <c r="BK8" s="196"/>
      <c r="BL8" s="196"/>
      <c r="BM8" s="196"/>
    </row>
    <row r="9" spans="1:65" ht="14.1" customHeight="1">
      <c r="A9" s="5229"/>
      <c r="B9" s="5230"/>
      <c r="C9" s="5230"/>
      <c r="D9" s="5230"/>
      <c r="E9" s="5231"/>
      <c r="F9" s="3497" t="s">
        <v>852</v>
      </c>
      <c r="G9" s="3498"/>
      <c r="H9" s="3498"/>
      <c r="I9" s="5220"/>
      <c r="J9" s="382"/>
      <c r="K9" s="678"/>
      <c r="L9" s="678"/>
      <c r="M9" s="678"/>
      <c r="N9" s="678"/>
      <c r="O9" s="678"/>
      <c r="P9" s="383"/>
      <c r="Q9" s="678"/>
      <c r="R9" s="678"/>
      <c r="S9" s="678"/>
      <c r="T9" s="678"/>
      <c r="U9" s="678"/>
      <c r="V9" s="678"/>
      <c r="W9" s="678"/>
      <c r="X9" s="678"/>
      <c r="Y9" s="678"/>
      <c r="Z9" s="678"/>
      <c r="AA9" s="384"/>
      <c r="AB9" s="384"/>
      <c r="AC9" s="678"/>
      <c r="AD9" s="678"/>
      <c r="AE9" s="678"/>
      <c r="AF9" s="678"/>
      <c r="AG9" s="678"/>
      <c r="AH9" s="678"/>
      <c r="AI9" s="678"/>
      <c r="AJ9" s="678"/>
      <c r="AK9" s="383"/>
      <c r="AL9" s="678"/>
      <c r="AM9" s="678"/>
      <c r="AN9" s="678"/>
      <c r="AO9" s="678"/>
      <c r="AP9" s="4703"/>
      <c r="AQ9" s="5201"/>
      <c r="AV9" s="196"/>
      <c r="AW9" s="196"/>
      <c r="AX9" s="196"/>
      <c r="AY9" s="196"/>
      <c r="AZ9" s="196"/>
      <c r="BA9" s="196"/>
      <c r="BB9" s="196"/>
      <c r="BC9" s="196"/>
      <c r="BD9" s="196"/>
      <c r="BE9" s="196"/>
      <c r="BF9" s="196"/>
      <c r="BG9" s="196"/>
      <c r="BH9" s="196"/>
      <c r="BI9" s="196"/>
      <c r="BJ9" s="196"/>
      <c r="BK9" s="196"/>
      <c r="BL9" s="196"/>
      <c r="BM9" s="196"/>
    </row>
    <row r="10" spans="1:65" ht="14.1" customHeight="1">
      <c r="A10" s="5229"/>
      <c r="B10" s="5230"/>
      <c r="C10" s="5230"/>
      <c r="D10" s="5230"/>
      <c r="E10" s="5231"/>
      <c r="F10" s="3497" t="s">
        <v>853</v>
      </c>
      <c r="G10" s="3498"/>
      <c r="H10" s="3498"/>
      <c r="I10" s="5220"/>
      <c r="J10" s="377"/>
      <c r="K10" s="678"/>
      <c r="L10" s="678"/>
      <c r="M10" s="678"/>
      <c r="N10" s="678"/>
      <c r="O10" s="678"/>
      <c r="P10" s="678"/>
      <c r="Q10" s="678"/>
      <c r="R10" s="678"/>
      <c r="S10" s="678"/>
      <c r="T10" s="678"/>
      <c r="U10" s="385"/>
      <c r="V10" s="678"/>
      <c r="W10" s="678"/>
      <c r="X10" s="385"/>
      <c r="Y10" s="678"/>
      <c r="Z10" s="678"/>
      <c r="AA10" s="678"/>
      <c r="AB10" s="678"/>
      <c r="AC10" s="678"/>
      <c r="AD10" s="678"/>
      <c r="AE10" s="678"/>
      <c r="AF10" s="678"/>
      <c r="AG10" s="678"/>
      <c r="AH10" s="678"/>
      <c r="AI10" s="678"/>
      <c r="AJ10" s="385"/>
      <c r="AK10" s="678"/>
      <c r="AL10" s="678"/>
      <c r="AM10" s="678"/>
      <c r="AN10" s="678"/>
      <c r="AO10" s="678"/>
      <c r="AP10" s="4703"/>
      <c r="AQ10" s="5201"/>
      <c r="AV10" s="196"/>
      <c r="AW10" s="196"/>
      <c r="AX10" s="196"/>
      <c r="AY10" s="196"/>
      <c r="AZ10" s="196"/>
      <c r="BA10" s="196"/>
      <c r="BB10" s="196"/>
      <c r="BC10" s="196"/>
      <c r="BD10" s="196"/>
      <c r="BE10" s="196"/>
      <c r="BF10" s="196"/>
      <c r="BG10" s="196"/>
      <c r="BH10" s="196"/>
      <c r="BI10" s="196"/>
      <c r="BJ10" s="196"/>
      <c r="BK10" s="196"/>
      <c r="BL10" s="196"/>
      <c r="BM10" s="196"/>
    </row>
    <row r="11" spans="1:65" ht="14.1" customHeight="1">
      <c r="A11" s="5229"/>
      <c r="B11" s="5230"/>
      <c r="C11" s="5230"/>
      <c r="D11" s="5230"/>
      <c r="E11" s="5231"/>
      <c r="F11" s="3497" t="s">
        <v>854</v>
      </c>
      <c r="G11" s="3498"/>
      <c r="H11" s="3498"/>
      <c r="I11" s="5220"/>
      <c r="J11" s="386"/>
      <c r="K11" s="678"/>
      <c r="L11" s="678"/>
      <c r="M11" s="678"/>
      <c r="N11" s="678"/>
      <c r="O11" s="678"/>
      <c r="P11" s="678"/>
      <c r="Q11" s="678"/>
      <c r="R11" s="678"/>
      <c r="S11" s="678"/>
      <c r="T11" s="678"/>
      <c r="U11" s="678"/>
      <c r="V11" s="678"/>
      <c r="W11" s="678"/>
      <c r="X11" s="385"/>
      <c r="Y11" s="678"/>
      <c r="Z11" s="678"/>
      <c r="AA11" s="678"/>
      <c r="AB11" s="678"/>
      <c r="AC11" s="678"/>
      <c r="AD11" s="678"/>
      <c r="AE11" s="678"/>
      <c r="AF11" s="678"/>
      <c r="AG11" s="678"/>
      <c r="AH11" s="678"/>
      <c r="AI11" s="678"/>
      <c r="AJ11" s="678"/>
      <c r="AK11" s="383"/>
      <c r="AL11" s="678"/>
      <c r="AM11" s="678"/>
      <c r="AN11" s="678"/>
      <c r="AO11" s="678"/>
      <c r="AP11" s="4703"/>
      <c r="AQ11" s="5201"/>
      <c r="AV11" s="196"/>
      <c r="AW11" s="196"/>
      <c r="AX11" s="196"/>
      <c r="AY11" s="196"/>
      <c r="AZ11" s="196"/>
      <c r="BA11" s="196"/>
      <c r="BB11" s="196"/>
      <c r="BC11" s="196"/>
      <c r="BD11" s="196"/>
      <c r="BE11" s="196"/>
      <c r="BF11" s="196"/>
      <c r="BG11" s="196"/>
      <c r="BH11" s="196"/>
      <c r="BI11" s="196"/>
      <c r="BJ11" s="196"/>
      <c r="BK11" s="196"/>
      <c r="BL11" s="196"/>
      <c r="BM11" s="196"/>
    </row>
    <row r="12" spans="1:65" ht="14.1" customHeight="1">
      <c r="A12" s="5229"/>
      <c r="B12" s="5230"/>
      <c r="C12" s="5230"/>
      <c r="D12" s="5230"/>
      <c r="E12" s="5231"/>
      <c r="F12" s="3497" t="s">
        <v>854</v>
      </c>
      <c r="G12" s="3498"/>
      <c r="H12" s="3498"/>
      <c r="I12" s="5220"/>
      <c r="J12" s="382"/>
      <c r="K12" s="678"/>
      <c r="L12" s="678"/>
      <c r="M12" s="678"/>
      <c r="N12" s="678"/>
      <c r="O12" s="678"/>
      <c r="P12" s="383"/>
      <c r="Q12" s="678"/>
      <c r="R12" s="678"/>
      <c r="S12" s="678"/>
      <c r="T12" s="678"/>
      <c r="U12" s="678"/>
      <c r="V12" s="678"/>
      <c r="W12" s="678"/>
      <c r="X12" s="678"/>
      <c r="Y12" s="678"/>
      <c r="Z12" s="678"/>
      <c r="AA12" s="678"/>
      <c r="AB12" s="678"/>
      <c r="AC12" s="678"/>
      <c r="AD12" s="678"/>
      <c r="AE12" s="678"/>
      <c r="AF12" s="678"/>
      <c r="AG12" s="678"/>
      <c r="AH12" s="678"/>
      <c r="AI12" s="678"/>
      <c r="AJ12" s="678"/>
      <c r="AK12" s="383"/>
      <c r="AL12" s="678"/>
      <c r="AM12" s="678"/>
      <c r="AN12" s="678"/>
      <c r="AO12" s="678"/>
      <c r="AP12" s="4703"/>
      <c r="AQ12" s="5201"/>
      <c r="AV12" s="196"/>
      <c r="AW12" s="196"/>
      <c r="AX12" s="196"/>
      <c r="AY12" s="196"/>
      <c r="AZ12" s="196"/>
      <c r="BA12" s="196"/>
      <c r="BB12" s="196"/>
      <c r="BC12" s="196"/>
      <c r="BD12" s="196"/>
      <c r="BE12" s="196"/>
      <c r="BF12" s="196"/>
      <c r="BG12" s="196"/>
      <c r="BH12" s="196"/>
      <c r="BI12" s="196"/>
      <c r="BJ12" s="196"/>
      <c r="BK12" s="196"/>
      <c r="BL12" s="196"/>
      <c r="BM12" s="196"/>
    </row>
    <row r="13" spans="1:65" ht="14.1" customHeight="1">
      <c r="A13" s="5229"/>
      <c r="B13" s="5230"/>
      <c r="C13" s="5230"/>
      <c r="D13" s="5230"/>
      <c r="E13" s="5231"/>
      <c r="F13" s="3497" t="s">
        <v>854</v>
      </c>
      <c r="G13" s="3498"/>
      <c r="H13" s="3498"/>
      <c r="I13" s="5220"/>
      <c r="J13" s="377"/>
      <c r="K13" s="678"/>
      <c r="L13" s="678"/>
      <c r="M13" s="678"/>
      <c r="N13" s="678"/>
      <c r="O13" s="678"/>
      <c r="P13" s="678"/>
      <c r="Q13" s="678"/>
      <c r="R13" s="678"/>
      <c r="S13" s="678"/>
      <c r="T13" s="678"/>
      <c r="U13" s="385"/>
      <c r="V13" s="678"/>
      <c r="W13" s="678"/>
      <c r="X13" s="385"/>
      <c r="Y13" s="678"/>
      <c r="Z13" s="678"/>
      <c r="AA13" s="678"/>
      <c r="AB13" s="678"/>
      <c r="AC13" s="678"/>
      <c r="AD13" s="678"/>
      <c r="AE13" s="678"/>
      <c r="AF13" s="678"/>
      <c r="AG13" s="678"/>
      <c r="AH13" s="678"/>
      <c r="AI13" s="678"/>
      <c r="AJ13" s="678"/>
      <c r="AK13" s="383"/>
      <c r="AL13" s="678"/>
      <c r="AM13" s="678"/>
      <c r="AN13" s="678"/>
      <c r="AO13" s="678"/>
      <c r="AP13" s="4703"/>
      <c r="AQ13" s="5201"/>
      <c r="AV13" s="196"/>
      <c r="AW13" s="196"/>
      <c r="AX13" s="196"/>
      <c r="AY13" s="196"/>
      <c r="AZ13" s="196"/>
      <c r="BA13" s="196"/>
      <c r="BB13" s="196"/>
      <c r="BC13" s="196"/>
      <c r="BD13" s="196"/>
      <c r="BE13" s="196"/>
      <c r="BF13" s="196"/>
      <c r="BG13" s="196"/>
      <c r="BH13" s="196"/>
      <c r="BI13" s="196"/>
      <c r="BJ13" s="196"/>
      <c r="BK13" s="196"/>
      <c r="BL13" s="196"/>
      <c r="BM13" s="196"/>
    </row>
    <row r="14" spans="1:65" ht="14.1" customHeight="1">
      <c r="A14" s="5229"/>
      <c r="B14" s="5230"/>
      <c r="C14" s="5230"/>
      <c r="D14" s="5230"/>
      <c r="E14" s="5231"/>
      <c r="F14" s="3497" t="s">
        <v>854</v>
      </c>
      <c r="G14" s="3498"/>
      <c r="H14" s="3498"/>
      <c r="I14" s="5220"/>
      <c r="J14" s="386"/>
      <c r="K14" s="678"/>
      <c r="L14" s="678"/>
      <c r="M14" s="678"/>
      <c r="N14" s="678"/>
      <c r="O14" s="678"/>
      <c r="P14" s="678"/>
      <c r="Q14" s="678"/>
      <c r="R14" s="678"/>
      <c r="S14" s="678"/>
      <c r="T14" s="678"/>
      <c r="U14" s="678"/>
      <c r="V14" s="678"/>
      <c r="W14" s="678"/>
      <c r="X14" s="385"/>
      <c r="Y14" s="678"/>
      <c r="Z14" s="678"/>
      <c r="AA14" s="678"/>
      <c r="AB14" s="678"/>
      <c r="AC14" s="678"/>
      <c r="AD14" s="678"/>
      <c r="AE14" s="678"/>
      <c r="AF14" s="678"/>
      <c r="AG14" s="678"/>
      <c r="AH14" s="678"/>
      <c r="AI14" s="678"/>
      <c r="AJ14" s="678"/>
      <c r="AK14" s="383"/>
      <c r="AL14" s="678"/>
      <c r="AM14" s="678"/>
      <c r="AN14" s="678"/>
      <c r="AO14" s="678"/>
      <c r="AP14" s="4703"/>
      <c r="AQ14" s="5201"/>
      <c r="AV14" s="196"/>
      <c r="AW14" s="196"/>
      <c r="AX14" s="196"/>
      <c r="AY14" s="196"/>
      <c r="AZ14" s="196"/>
      <c r="BA14" s="196"/>
      <c r="BB14" s="196"/>
      <c r="BC14" s="196"/>
      <c r="BD14" s="196"/>
      <c r="BE14" s="196"/>
      <c r="BF14" s="196"/>
      <c r="BG14" s="196"/>
      <c r="BH14" s="196"/>
      <c r="BI14" s="196"/>
      <c r="BJ14" s="196"/>
      <c r="BK14" s="196"/>
      <c r="BL14" s="196"/>
      <c r="BM14" s="196"/>
    </row>
    <row r="15" spans="1:65" ht="14.1" customHeight="1">
      <c r="A15" s="5229"/>
      <c r="B15" s="5230"/>
      <c r="C15" s="5230"/>
      <c r="D15" s="5230"/>
      <c r="E15" s="5231"/>
      <c r="F15" s="3497" t="s">
        <v>861</v>
      </c>
      <c r="G15" s="3498"/>
      <c r="H15" s="3498"/>
      <c r="I15" s="5220"/>
      <c r="J15" s="382"/>
      <c r="K15" s="678"/>
      <c r="L15" s="678"/>
      <c r="M15" s="678"/>
      <c r="N15" s="678"/>
      <c r="O15" s="678"/>
      <c r="P15" s="383"/>
      <c r="Q15" s="678"/>
      <c r="R15" s="678"/>
      <c r="S15" s="678"/>
      <c r="T15" s="678"/>
      <c r="U15" s="678"/>
      <c r="V15" s="678"/>
      <c r="W15" s="678"/>
      <c r="X15" s="678"/>
      <c r="Y15" s="678"/>
      <c r="Z15" s="678"/>
      <c r="AA15" s="678"/>
      <c r="AB15" s="678"/>
      <c r="AC15" s="678"/>
      <c r="AD15" s="678"/>
      <c r="AE15" s="678"/>
      <c r="AF15" s="678"/>
      <c r="AG15" s="678"/>
      <c r="AH15" s="678"/>
      <c r="AI15" s="678"/>
      <c r="AJ15" s="678"/>
      <c r="AK15" s="383"/>
      <c r="AL15" s="678"/>
      <c r="AM15" s="678"/>
      <c r="AN15" s="678"/>
      <c r="AO15" s="678"/>
      <c r="AP15" s="4703"/>
      <c r="AQ15" s="5201"/>
    </row>
    <row r="16" spans="1:65" ht="14.1" customHeight="1">
      <c r="A16" s="5229"/>
      <c r="B16" s="5230"/>
      <c r="C16" s="5230"/>
      <c r="D16" s="5230"/>
      <c r="E16" s="5231"/>
      <c r="F16" s="3497" t="s">
        <v>854</v>
      </c>
      <c r="G16" s="3498"/>
      <c r="H16" s="3498"/>
      <c r="I16" s="5220"/>
      <c r="J16" s="377"/>
      <c r="K16" s="678"/>
      <c r="L16" s="678"/>
      <c r="M16" s="678"/>
      <c r="N16" s="678"/>
      <c r="O16" s="678"/>
      <c r="P16" s="678"/>
      <c r="Q16" s="678"/>
      <c r="R16" s="678"/>
      <c r="S16" s="678"/>
      <c r="T16" s="678"/>
      <c r="U16" s="385"/>
      <c r="V16" s="678"/>
      <c r="W16" s="678"/>
      <c r="X16" s="385"/>
      <c r="Y16" s="678"/>
      <c r="Z16" s="678"/>
      <c r="AA16" s="678"/>
      <c r="AB16" s="678"/>
      <c r="AC16" s="678"/>
      <c r="AD16" s="678"/>
      <c r="AE16" s="678"/>
      <c r="AF16" s="678"/>
      <c r="AG16" s="678"/>
      <c r="AH16" s="678"/>
      <c r="AI16" s="678"/>
      <c r="AJ16" s="678"/>
      <c r="AK16" s="383"/>
      <c r="AL16" s="678"/>
      <c r="AM16" s="678"/>
      <c r="AN16" s="678"/>
      <c r="AO16" s="678"/>
      <c r="AP16" s="4703"/>
      <c r="AQ16" s="5201"/>
    </row>
    <row r="17" spans="1:43" ht="14.1" customHeight="1">
      <c r="A17" s="5229"/>
      <c r="B17" s="5230"/>
      <c r="C17" s="5230"/>
      <c r="D17" s="5230"/>
      <c r="E17" s="5231"/>
      <c r="F17" s="3497"/>
      <c r="G17" s="3498"/>
      <c r="H17" s="3498"/>
      <c r="I17" s="5220"/>
      <c r="J17" s="386"/>
      <c r="K17" s="678"/>
      <c r="L17" s="678"/>
      <c r="M17" s="678"/>
      <c r="N17" s="678"/>
      <c r="O17" s="678"/>
      <c r="P17" s="678"/>
      <c r="Q17" s="678"/>
      <c r="R17" s="678"/>
      <c r="S17" s="678"/>
      <c r="T17" s="678"/>
      <c r="U17" s="678"/>
      <c r="V17" s="678"/>
      <c r="W17" s="678"/>
      <c r="X17" s="385"/>
      <c r="Y17" s="678"/>
      <c r="Z17" s="678"/>
      <c r="AA17" s="678"/>
      <c r="AB17" s="678"/>
      <c r="AC17" s="678"/>
      <c r="AD17" s="678"/>
      <c r="AE17" s="678"/>
      <c r="AF17" s="678"/>
      <c r="AG17" s="678"/>
      <c r="AH17" s="678"/>
      <c r="AI17" s="678"/>
      <c r="AJ17" s="678"/>
      <c r="AK17" s="383"/>
      <c r="AL17" s="678"/>
      <c r="AM17" s="678"/>
      <c r="AN17" s="678"/>
      <c r="AO17" s="678"/>
      <c r="AP17" s="4703"/>
      <c r="AQ17" s="5201"/>
    </row>
    <row r="18" spans="1:43" ht="14.1" customHeight="1">
      <c r="A18" s="5229"/>
      <c r="B18" s="5230"/>
      <c r="C18" s="5230"/>
      <c r="D18" s="5230"/>
      <c r="E18" s="5231"/>
      <c r="F18" s="3497"/>
      <c r="G18" s="3498"/>
      <c r="H18" s="3498"/>
      <c r="I18" s="5220"/>
      <c r="J18" s="382"/>
      <c r="K18" s="678"/>
      <c r="L18" s="678"/>
      <c r="M18" s="678"/>
      <c r="N18" s="678"/>
      <c r="O18" s="678"/>
      <c r="P18" s="383"/>
      <c r="Q18" s="678"/>
      <c r="R18" s="678"/>
      <c r="S18" s="678"/>
      <c r="T18" s="678"/>
      <c r="U18" s="678"/>
      <c r="V18" s="678"/>
      <c r="W18" s="678"/>
      <c r="X18" s="678"/>
      <c r="Y18" s="678"/>
      <c r="Z18" s="678"/>
      <c r="AA18" s="678"/>
      <c r="AB18" s="678"/>
      <c r="AC18" s="678"/>
      <c r="AD18" s="678"/>
      <c r="AE18" s="678"/>
      <c r="AF18" s="678"/>
      <c r="AG18" s="678"/>
      <c r="AH18" s="678"/>
      <c r="AI18" s="678"/>
      <c r="AJ18" s="678"/>
      <c r="AK18" s="383"/>
      <c r="AL18" s="678"/>
      <c r="AM18" s="678"/>
      <c r="AN18" s="678"/>
      <c r="AO18" s="678"/>
      <c r="AP18" s="4703"/>
      <c r="AQ18" s="5201"/>
    </row>
    <row r="19" spans="1:43" ht="14.1" customHeight="1">
      <c r="A19" s="5229"/>
      <c r="B19" s="5230"/>
      <c r="C19" s="5230"/>
      <c r="D19" s="5230"/>
      <c r="E19" s="5231"/>
      <c r="F19" s="3497"/>
      <c r="G19" s="3498"/>
      <c r="H19" s="3498"/>
      <c r="I19" s="5220"/>
      <c r="J19" s="377"/>
      <c r="K19" s="678"/>
      <c r="L19" s="678"/>
      <c r="M19" s="678"/>
      <c r="N19" s="678"/>
      <c r="O19" s="678"/>
      <c r="P19" s="678"/>
      <c r="Q19" s="678"/>
      <c r="R19" s="678"/>
      <c r="S19" s="678"/>
      <c r="T19" s="678"/>
      <c r="U19" s="385"/>
      <c r="V19" s="678"/>
      <c r="W19" s="678"/>
      <c r="X19" s="385"/>
      <c r="Y19" s="678"/>
      <c r="Z19" s="678"/>
      <c r="AA19" s="678"/>
      <c r="AB19" s="678"/>
      <c r="AC19" s="678"/>
      <c r="AD19" s="678"/>
      <c r="AE19" s="678"/>
      <c r="AF19" s="678"/>
      <c r="AG19" s="678"/>
      <c r="AH19" s="678"/>
      <c r="AI19" s="678"/>
      <c r="AJ19" s="678"/>
      <c r="AK19" s="383"/>
      <c r="AL19" s="678"/>
      <c r="AM19" s="678"/>
      <c r="AN19" s="678"/>
      <c r="AO19" s="678"/>
      <c r="AP19" s="4703"/>
      <c r="AQ19" s="5201"/>
    </row>
    <row r="20" spans="1:43" ht="14.1" customHeight="1">
      <c r="A20" s="5229"/>
      <c r="B20" s="5230"/>
      <c r="C20" s="5230"/>
      <c r="D20" s="5230"/>
      <c r="E20" s="5231"/>
      <c r="F20" s="3497"/>
      <c r="G20" s="3498"/>
      <c r="H20" s="3498"/>
      <c r="I20" s="5220"/>
      <c r="J20" s="386"/>
      <c r="K20" s="678"/>
      <c r="L20" s="678"/>
      <c r="M20" s="678"/>
      <c r="N20" s="678"/>
      <c r="O20" s="678"/>
      <c r="P20" s="678"/>
      <c r="Q20" s="678"/>
      <c r="R20" s="678"/>
      <c r="S20" s="678"/>
      <c r="T20" s="678"/>
      <c r="U20" s="678"/>
      <c r="V20" s="678"/>
      <c r="W20" s="678"/>
      <c r="X20" s="385"/>
      <c r="Y20" s="678"/>
      <c r="Z20" s="678"/>
      <c r="AA20" s="678"/>
      <c r="AB20" s="678"/>
      <c r="AC20" s="678"/>
      <c r="AD20" s="678"/>
      <c r="AE20" s="678"/>
      <c r="AF20" s="678"/>
      <c r="AG20" s="678"/>
      <c r="AH20" s="678"/>
      <c r="AI20" s="678"/>
      <c r="AJ20" s="678"/>
      <c r="AK20" s="383"/>
      <c r="AL20" s="678"/>
      <c r="AM20" s="678"/>
      <c r="AN20" s="678"/>
      <c r="AO20" s="678"/>
      <c r="AP20" s="4703"/>
      <c r="AQ20" s="5201"/>
    </row>
    <row r="21" spans="1:43" ht="14.1" customHeight="1">
      <c r="A21" s="5229"/>
      <c r="B21" s="5230"/>
      <c r="C21" s="5230"/>
      <c r="D21" s="5230"/>
      <c r="E21" s="5231"/>
      <c r="F21" s="3497"/>
      <c r="G21" s="3498"/>
      <c r="H21" s="3498"/>
      <c r="I21" s="5220"/>
      <c r="J21" s="382"/>
      <c r="K21" s="678"/>
      <c r="L21" s="678"/>
      <c r="M21" s="678"/>
      <c r="N21" s="678"/>
      <c r="O21" s="678"/>
      <c r="P21" s="383"/>
      <c r="Q21" s="678"/>
      <c r="R21" s="678"/>
      <c r="S21" s="678"/>
      <c r="T21" s="678"/>
      <c r="U21" s="678"/>
      <c r="V21" s="678"/>
      <c r="W21" s="678"/>
      <c r="X21" s="678"/>
      <c r="Y21" s="678"/>
      <c r="Z21" s="678"/>
      <c r="AA21" s="678"/>
      <c r="AB21" s="678"/>
      <c r="AC21" s="678"/>
      <c r="AD21" s="678"/>
      <c r="AE21" s="678"/>
      <c r="AF21" s="678"/>
      <c r="AG21" s="678"/>
      <c r="AH21" s="678"/>
      <c r="AI21" s="678"/>
      <c r="AJ21" s="678"/>
      <c r="AK21" s="383"/>
      <c r="AL21" s="678"/>
      <c r="AM21" s="678"/>
      <c r="AN21" s="678"/>
      <c r="AO21" s="678"/>
      <c r="AP21" s="4703"/>
      <c r="AQ21" s="5201"/>
    </row>
    <row r="22" spans="1:43" ht="14.1" customHeight="1">
      <c r="A22" s="5229"/>
      <c r="B22" s="5230"/>
      <c r="C22" s="5230"/>
      <c r="D22" s="5230"/>
      <c r="E22" s="5231"/>
      <c r="F22" s="3497"/>
      <c r="G22" s="3498"/>
      <c r="H22" s="3498"/>
      <c r="I22" s="5220"/>
      <c r="J22" s="377"/>
      <c r="K22" s="678"/>
      <c r="L22" s="678"/>
      <c r="M22" s="678"/>
      <c r="N22" s="678"/>
      <c r="O22" s="678"/>
      <c r="P22" s="678"/>
      <c r="Q22" s="678"/>
      <c r="R22" s="678"/>
      <c r="S22" s="678"/>
      <c r="T22" s="678"/>
      <c r="U22" s="385"/>
      <c r="V22" s="678"/>
      <c r="W22" s="678"/>
      <c r="X22" s="385"/>
      <c r="Y22" s="678"/>
      <c r="Z22" s="678"/>
      <c r="AA22" s="678"/>
      <c r="AB22" s="678"/>
      <c r="AC22" s="678"/>
      <c r="AD22" s="678"/>
      <c r="AE22" s="678"/>
      <c r="AF22" s="678"/>
      <c r="AG22" s="678"/>
      <c r="AH22" s="678"/>
      <c r="AI22" s="678"/>
      <c r="AJ22" s="678"/>
      <c r="AK22" s="383"/>
      <c r="AL22" s="678"/>
      <c r="AM22" s="678"/>
      <c r="AN22" s="678"/>
      <c r="AO22" s="678"/>
      <c r="AP22" s="4703"/>
      <c r="AQ22" s="5201"/>
    </row>
    <row r="23" spans="1:43" ht="14.1" customHeight="1">
      <c r="A23" s="5229"/>
      <c r="B23" s="5230"/>
      <c r="C23" s="5230"/>
      <c r="D23" s="5230"/>
      <c r="E23" s="5231"/>
      <c r="F23" s="3497"/>
      <c r="G23" s="3498"/>
      <c r="H23" s="3498"/>
      <c r="I23" s="5220"/>
      <c r="J23" s="386"/>
      <c r="K23" s="678"/>
      <c r="L23" s="678"/>
      <c r="M23" s="678"/>
      <c r="N23" s="678"/>
      <c r="O23" s="678"/>
      <c r="P23" s="678"/>
      <c r="Q23" s="678"/>
      <c r="R23" s="678"/>
      <c r="S23" s="678"/>
      <c r="T23" s="678"/>
      <c r="U23" s="678"/>
      <c r="V23" s="678"/>
      <c r="W23" s="678"/>
      <c r="X23" s="385"/>
      <c r="Y23" s="678"/>
      <c r="Z23" s="678"/>
      <c r="AA23" s="678"/>
      <c r="AB23" s="678"/>
      <c r="AC23" s="678"/>
      <c r="AD23" s="678"/>
      <c r="AE23" s="678"/>
      <c r="AF23" s="678"/>
      <c r="AG23" s="678"/>
      <c r="AH23" s="678"/>
      <c r="AI23" s="678"/>
      <c r="AJ23" s="678"/>
      <c r="AK23" s="383"/>
      <c r="AL23" s="678"/>
      <c r="AM23" s="678"/>
      <c r="AN23" s="678"/>
      <c r="AO23" s="678"/>
      <c r="AP23" s="4703"/>
      <c r="AQ23" s="5201"/>
    </row>
    <row r="24" spans="1:43" ht="14.1" customHeight="1">
      <c r="A24" s="5229"/>
      <c r="B24" s="5230"/>
      <c r="C24" s="5230"/>
      <c r="D24" s="5230"/>
      <c r="E24" s="5231"/>
      <c r="F24" s="3497"/>
      <c r="G24" s="3498"/>
      <c r="H24" s="3498"/>
      <c r="I24" s="5220"/>
      <c r="J24" s="382"/>
      <c r="K24" s="678"/>
      <c r="L24" s="678"/>
      <c r="M24" s="678"/>
      <c r="N24" s="678"/>
      <c r="O24" s="678"/>
      <c r="P24" s="383"/>
      <c r="Q24" s="678"/>
      <c r="R24" s="678"/>
      <c r="S24" s="678"/>
      <c r="T24" s="678"/>
      <c r="U24" s="678"/>
      <c r="V24" s="678"/>
      <c r="W24" s="678"/>
      <c r="X24" s="678"/>
      <c r="Y24" s="678"/>
      <c r="Z24" s="678"/>
      <c r="AA24" s="678"/>
      <c r="AB24" s="678"/>
      <c r="AC24" s="678"/>
      <c r="AD24" s="678"/>
      <c r="AE24" s="678"/>
      <c r="AF24" s="678"/>
      <c r="AG24" s="678"/>
      <c r="AH24" s="678"/>
      <c r="AI24" s="678"/>
      <c r="AJ24" s="678"/>
      <c r="AK24" s="383"/>
      <c r="AL24" s="678"/>
      <c r="AM24" s="678"/>
      <c r="AN24" s="678"/>
      <c r="AO24" s="678"/>
      <c r="AP24" s="4703"/>
      <c r="AQ24" s="5201"/>
    </row>
    <row r="25" spans="1:43" ht="14.1" customHeight="1">
      <c r="A25" s="5229"/>
      <c r="B25" s="5230"/>
      <c r="C25" s="5230"/>
      <c r="D25" s="5230"/>
      <c r="E25" s="5231"/>
      <c r="F25" s="3497" t="s">
        <v>857</v>
      </c>
      <c r="G25" s="3498"/>
      <c r="H25" s="3498"/>
      <c r="I25" s="5220"/>
      <c r="J25" s="377"/>
      <c r="K25" s="678"/>
      <c r="L25" s="678"/>
      <c r="M25" s="678"/>
      <c r="N25" s="678"/>
      <c r="O25" s="678"/>
      <c r="P25" s="678"/>
      <c r="Q25" s="678"/>
      <c r="R25" s="678"/>
      <c r="S25" s="678"/>
      <c r="T25" s="678"/>
      <c r="U25" s="385"/>
      <c r="V25" s="678"/>
      <c r="W25" s="678"/>
      <c r="X25" s="385"/>
      <c r="Y25" s="678"/>
      <c r="Z25" s="678"/>
      <c r="AA25" s="678"/>
      <c r="AB25" s="678"/>
      <c r="AC25" s="678"/>
      <c r="AD25" s="678"/>
      <c r="AE25" s="678"/>
      <c r="AF25" s="678"/>
      <c r="AG25" s="678"/>
      <c r="AH25" s="678"/>
      <c r="AI25" s="678"/>
      <c r="AJ25" s="678"/>
      <c r="AK25" s="383"/>
      <c r="AL25" s="678"/>
      <c r="AM25" s="678"/>
      <c r="AN25" s="678"/>
      <c r="AO25" s="678"/>
      <c r="AP25" s="4703"/>
      <c r="AQ25" s="5201"/>
    </row>
    <row r="26" spans="1:43" ht="14.1" customHeight="1">
      <c r="A26" s="5229"/>
      <c r="B26" s="5230"/>
      <c r="C26" s="5230"/>
      <c r="D26" s="5230"/>
      <c r="E26" s="5231"/>
      <c r="F26" s="3497" t="s">
        <v>858</v>
      </c>
      <c r="G26" s="3498"/>
      <c r="H26" s="3498"/>
      <c r="I26" s="5220"/>
      <c r="J26" s="386"/>
      <c r="K26" s="678"/>
      <c r="L26" s="678"/>
      <c r="M26" s="678"/>
      <c r="N26" s="678"/>
      <c r="O26" s="678"/>
      <c r="P26" s="678"/>
      <c r="Q26" s="678"/>
      <c r="R26" s="678"/>
      <c r="S26" s="678"/>
      <c r="T26" s="678"/>
      <c r="U26" s="678"/>
      <c r="V26" s="678"/>
      <c r="W26" s="678"/>
      <c r="X26" s="385"/>
      <c r="Y26" s="678"/>
      <c r="Z26" s="678"/>
      <c r="AA26" s="678"/>
      <c r="AB26" s="678"/>
      <c r="AC26" s="678"/>
      <c r="AD26" s="678"/>
      <c r="AE26" s="678"/>
      <c r="AF26" s="678"/>
      <c r="AG26" s="678"/>
      <c r="AH26" s="678"/>
      <c r="AI26" s="678"/>
      <c r="AJ26" s="678"/>
      <c r="AK26" s="383"/>
      <c r="AL26" s="678"/>
      <c r="AM26" s="678"/>
      <c r="AN26" s="678"/>
      <c r="AO26" s="678"/>
      <c r="AP26" s="4703"/>
      <c r="AQ26" s="5201"/>
    </row>
    <row r="27" spans="1:43" ht="14.1" customHeight="1">
      <c r="A27" s="5229"/>
      <c r="B27" s="5230"/>
      <c r="C27" s="5230"/>
      <c r="D27" s="5230"/>
      <c r="E27" s="5231"/>
      <c r="F27" s="3497" t="s">
        <v>859</v>
      </c>
      <c r="G27" s="3498"/>
      <c r="H27" s="3498"/>
      <c r="I27" s="5220"/>
      <c r="J27" s="382"/>
      <c r="K27" s="678"/>
      <c r="L27" s="678"/>
      <c r="M27" s="678"/>
      <c r="N27" s="678"/>
      <c r="O27" s="678"/>
      <c r="P27" s="383"/>
      <c r="Q27" s="678"/>
      <c r="R27" s="678"/>
      <c r="S27" s="678"/>
      <c r="T27" s="678"/>
      <c r="U27" s="678"/>
      <c r="V27" s="678"/>
      <c r="W27" s="678"/>
      <c r="X27" s="678"/>
      <c r="Y27" s="678"/>
      <c r="Z27" s="678"/>
      <c r="AA27" s="678"/>
      <c r="AB27" s="678"/>
      <c r="AC27" s="678"/>
      <c r="AD27" s="678"/>
      <c r="AE27" s="678"/>
      <c r="AF27" s="678"/>
      <c r="AG27" s="678"/>
      <c r="AH27" s="678"/>
      <c r="AI27" s="678"/>
      <c r="AJ27" s="678"/>
      <c r="AK27" s="383"/>
      <c r="AL27" s="678"/>
      <c r="AM27" s="678"/>
      <c r="AN27" s="678"/>
      <c r="AO27" s="678"/>
      <c r="AP27" s="4703"/>
      <c r="AQ27" s="5201"/>
    </row>
    <row r="28" spans="1:43" ht="14.1" customHeight="1">
      <c r="A28" s="5229"/>
      <c r="B28" s="5230"/>
      <c r="C28" s="5230"/>
      <c r="D28" s="5230"/>
      <c r="E28" s="5231"/>
      <c r="F28" s="3497" t="s">
        <v>860</v>
      </c>
      <c r="G28" s="3498"/>
      <c r="H28" s="3498"/>
      <c r="I28" s="5220"/>
      <c r="J28" s="377"/>
      <c r="K28" s="678"/>
      <c r="L28" s="678"/>
      <c r="M28" s="678"/>
      <c r="N28" s="678"/>
      <c r="O28" s="678"/>
      <c r="P28" s="678"/>
      <c r="Q28" s="678"/>
      <c r="R28" s="678"/>
      <c r="S28" s="678"/>
      <c r="T28" s="678"/>
      <c r="U28" s="385"/>
      <c r="V28" s="678"/>
      <c r="W28" s="678"/>
      <c r="X28" s="385"/>
      <c r="Y28" s="678"/>
      <c r="Z28" s="678"/>
      <c r="AA28" s="678"/>
      <c r="AB28" s="678"/>
      <c r="AC28" s="678"/>
      <c r="AD28" s="678"/>
      <c r="AE28" s="678"/>
      <c r="AF28" s="678"/>
      <c r="AG28" s="678"/>
      <c r="AH28" s="678"/>
      <c r="AI28" s="678"/>
      <c r="AJ28" s="678"/>
      <c r="AK28" s="383"/>
      <c r="AL28" s="678"/>
      <c r="AM28" s="678"/>
      <c r="AN28" s="678"/>
      <c r="AO28" s="678"/>
      <c r="AP28" s="4703"/>
      <c r="AQ28" s="5201"/>
    </row>
    <row r="29" spans="1:43" ht="14.1" customHeight="1">
      <c r="A29" s="5229"/>
      <c r="B29" s="5230"/>
      <c r="C29" s="5230"/>
      <c r="D29" s="5230"/>
      <c r="E29" s="5231"/>
      <c r="F29" s="3497" t="s">
        <v>75</v>
      </c>
      <c r="G29" s="3498"/>
      <c r="H29" s="3498"/>
      <c r="I29" s="5220"/>
      <c r="J29" s="386"/>
      <c r="K29" s="678"/>
      <c r="L29" s="678"/>
      <c r="M29" s="678"/>
      <c r="N29" s="678"/>
      <c r="O29" s="678"/>
      <c r="P29" s="678"/>
      <c r="Q29" s="678"/>
      <c r="R29" s="678"/>
      <c r="S29" s="678"/>
      <c r="T29" s="678"/>
      <c r="U29" s="678"/>
      <c r="V29" s="678"/>
      <c r="W29" s="678"/>
      <c r="X29" s="385"/>
      <c r="Y29" s="678"/>
      <c r="Z29" s="678"/>
      <c r="AA29" s="678"/>
      <c r="AB29" s="678"/>
      <c r="AC29" s="678"/>
      <c r="AD29" s="678"/>
      <c r="AE29" s="678"/>
      <c r="AF29" s="678"/>
      <c r="AG29" s="678"/>
      <c r="AH29" s="678"/>
      <c r="AI29" s="678"/>
      <c r="AJ29" s="678"/>
      <c r="AK29" s="383"/>
      <c r="AL29" s="678"/>
      <c r="AM29" s="678"/>
      <c r="AN29" s="678"/>
      <c r="AO29" s="678"/>
      <c r="AP29" s="4703"/>
      <c r="AQ29" s="5201"/>
    </row>
    <row r="30" spans="1:43" ht="14.1" customHeight="1">
      <c r="A30" s="5229"/>
      <c r="B30" s="5230"/>
      <c r="C30" s="5230"/>
      <c r="D30" s="5230"/>
      <c r="E30" s="5231"/>
      <c r="F30" s="3497" t="s">
        <v>76</v>
      </c>
      <c r="G30" s="3498"/>
      <c r="H30" s="3498"/>
      <c r="I30" s="5220"/>
      <c r="J30" s="382"/>
      <c r="K30" s="678"/>
      <c r="L30" s="678"/>
      <c r="M30" s="678"/>
      <c r="N30" s="678"/>
      <c r="O30" s="678"/>
      <c r="P30" s="383"/>
      <c r="Q30" s="678"/>
      <c r="R30" s="678"/>
      <c r="S30" s="678"/>
      <c r="T30" s="678"/>
      <c r="U30" s="678"/>
      <c r="V30" s="678"/>
      <c r="W30" s="678"/>
      <c r="X30" s="678"/>
      <c r="Y30" s="678"/>
      <c r="Z30" s="678"/>
      <c r="AA30" s="678"/>
      <c r="AB30" s="678"/>
      <c r="AC30" s="678"/>
      <c r="AD30" s="678"/>
      <c r="AE30" s="678"/>
      <c r="AF30" s="678"/>
      <c r="AG30" s="678"/>
      <c r="AH30" s="678"/>
      <c r="AI30" s="678"/>
      <c r="AJ30" s="678"/>
      <c r="AK30" s="383"/>
      <c r="AL30" s="678"/>
      <c r="AM30" s="678"/>
      <c r="AN30" s="678"/>
      <c r="AO30" s="678"/>
      <c r="AP30" s="4703"/>
      <c r="AQ30" s="5201"/>
    </row>
    <row r="31" spans="1:43" ht="14.1" customHeight="1">
      <c r="A31" s="5229"/>
      <c r="B31" s="5230"/>
      <c r="C31" s="5230"/>
      <c r="D31" s="5230"/>
      <c r="E31" s="5231"/>
      <c r="F31" s="3497" t="s">
        <v>856</v>
      </c>
      <c r="G31" s="3498"/>
      <c r="H31" s="3498"/>
      <c r="I31" s="5220"/>
      <c r="J31" s="377"/>
      <c r="K31" s="678"/>
      <c r="L31" s="678"/>
      <c r="M31" s="678"/>
      <c r="N31" s="678"/>
      <c r="O31" s="678"/>
      <c r="P31" s="678"/>
      <c r="Q31" s="678"/>
      <c r="R31" s="678"/>
      <c r="S31" s="678"/>
      <c r="T31" s="678"/>
      <c r="U31" s="385"/>
      <c r="V31" s="678"/>
      <c r="W31" s="678"/>
      <c r="X31" s="385"/>
      <c r="Y31" s="678"/>
      <c r="Z31" s="678"/>
      <c r="AA31" s="678"/>
      <c r="AB31" s="678"/>
      <c r="AC31" s="678"/>
      <c r="AD31" s="678"/>
      <c r="AE31" s="678"/>
      <c r="AF31" s="678"/>
      <c r="AG31" s="678"/>
      <c r="AH31" s="678"/>
      <c r="AI31" s="678"/>
      <c r="AJ31" s="678"/>
      <c r="AK31" s="383"/>
      <c r="AL31" s="678"/>
      <c r="AM31" s="678"/>
      <c r="AN31" s="678"/>
      <c r="AO31" s="678"/>
      <c r="AP31" s="4703"/>
      <c r="AQ31" s="5201"/>
    </row>
    <row r="32" spans="1:43" ht="14.1" customHeight="1" thickBot="1">
      <c r="A32" s="5235"/>
      <c r="B32" s="5236"/>
      <c r="C32" s="5236"/>
      <c r="D32" s="5236"/>
      <c r="E32" s="5237"/>
      <c r="F32" s="5240"/>
      <c r="G32" s="5241"/>
      <c r="H32" s="5241"/>
      <c r="I32" s="5242"/>
      <c r="J32" s="387"/>
      <c r="K32" s="388"/>
      <c r="L32" s="388"/>
      <c r="M32" s="388"/>
      <c r="N32" s="388"/>
      <c r="O32" s="388"/>
      <c r="P32" s="388"/>
      <c r="Q32" s="388"/>
      <c r="R32" s="388"/>
      <c r="S32" s="388"/>
      <c r="T32" s="388"/>
      <c r="U32" s="388"/>
      <c r="V32" s="388"/>
      <c r="W32" s="388"/>
      <c r="X32" s="389"/>
      <c r="Y32" s="388"/>
      <c r="Z32" s="388"/>
      <c r="AA32" s="388"/>
      <c r="AB32" s="388"/>
      <c r="AC32" s="388"/>
      <c r="AD32" s="388"/>
      <c r="AE32" s="388"/>
      <c r="AF32" s="388"/>
      <c r="AG32" s="388"/>
      <c r="AH32" s="388"/>
      <c r="AI32" s="388"/>
      <c r="AJ32" s="388"/>
      <c r="AK32" s="390"/>
      <c r="AL32" s="388"/>
      <c r="AM32" s="388"/>
      <c r="AN32" s="388"/>
      <c r="AO32" s="388"/>
      <c r="AP32" s="5202"/>
      <c r="AQ32" s="5203"/>
    </row>
    <row r="33" spans="1:49" ht="12" customHeight="1" thickBot="1">
      <c r="A33" s="189"/>
      <c r="B33" s="189"/>
      <c r="C33" s="189"/>
      <c r="D33" s="189"/>
      <c r="E33" s="189"/>
      <c r="F33" s="189"/>
      <c r="G33" s="189"/>
      <c r="H33" s="189"/>
      <c r="I33" s="189"/>
      <c r="J33" s="189"/>
      <c r="K33" s="189"/>
      <c r="L33" s="189"/>
      <c r="M33" s="189"/>
      <c r="N33" s="189"/>
      <c r="O33" s="189"/>
      <c r="P33" s="292"/>
      <c r="Q33" s="189"/>
      <c r="R33" s="189"/>
      <c r="S33" s="189"/>
      <c r="T33" s="189"/>
      <c r="U33" s="189"/>
      <c r="V33" s="189"/>
      <c r="W33" s="189"/>
      <c r="X33" s="189"/>
      <c r="Y33" s="189"/>
      <c r="Z33" s="189"/>
      <c r="AA33" s="189"/>
      <c r="AB33" s="189"/>
      <c r="AC33" s="189"/>
      <c r="AD33" s="189"/>
      <c r="AE33" s="189"/>
      <c r="AF33" s="189"/>
      <c r="AG33" s="189"/>
      <c r="AH33" s="189"/>
      <c r="AI33" s="189"/>
      <c r="AJ33" s="189"/>
      <c r="AK33" s="292"/>
      <c r="AL33" s="189"/>
      <c r="AM33" s="189"/>
      <c r="AN33" s="189"/>
      <c r="AO33" s="189"/>
      <c r="AP33" s="189"/>
      <c r="AQ33" s="189"/>
    </row>
    <row r="34" spans="1:49" ht="14.1" customHeight="1" thickTop="1">
      <c r="A34" s="189"/>
      <c r="B34" s="4703" t="s">
        <v>83</v>
      </c>
      <c r="C34" s="5149"/>
      <c r="D34" s="5149"/>
      <c r="E34" s="4703" t="s">
        <v>84</v>
      </c>
      <c r="F34" s="5149"/>
      <c r="G34" s="5149"/>
      <c r="H34" s="5149"/>
      <c r="I34" s="5149"/>
      <c r="J34" s="5149"/>
      <c r="K34" s="4708"/>
      <c r="L34" s="4703" t="s">
        <v>122</v>
      </c>
      <c r="M34" s="5149"/>
      <c r="N34" s="5149"/>
      <c r="O34" s="5149"/>
      <c r="P34" s="5149"/>
      <c r="Q34" s="5149"/>
      <c r="R34" s="5149"/>
      <c r="S34" s="5149"/>
      <c r="T34" s="5149"/>
      <c r="U34" s="5149"/>
      <c r="V34" s="5149"/>
      <c r="W34" s="5149"/>
      <c r="X34" s="5149"/>
      <c r="Y34" s="4703" t="s">
        <v>81</v>
      </c>
      <c r="Z34" s="5149"/>
      <c r="AA34" s="5149"/>
      <c r="AB34" s="5149"/>
      <c r="AC34" s="5149"/>
      <c r="AD34" s="5149"/>
      <c r="AE34" s="5149"/>
      <c r="AF34" s="4708"/>
      <c r="AG34" s="189"/>
      <c r="AH34" s="189"/>
      <c r="AI34" s="5209" t="s">
        <v>1386</v>
      </c>
      <c r="AJ34" s="5210"/>
      <c r="AK34" s="5210"/>
      <c r="AL34" s="5210"/>
      <c r="AM34" s="5210"/>
      <c r="AN34" s="5210"/>
      <c r="AO34" s="5210"/>
      <c r="AP34" s="5210"/>
      <c r="AQ34" s="5210"/>
      <c r="AR34" s="5210"/>
      <c r="AS34" s="5210"/>
      <c r="AT34" s="5210"/>
      <c r="AU34" s="5210"/>
      <c r="AV34" s="5210"/>
      <c r="AW34" s="5211"/>
    </row>
    <row r="35" spans="1:49" ht="12" customHeight="1">
      <c r="A35" s="189"/>
      <c r="B35" s="705" t="s">
        <v>129</v>
      </c>
      <c r="C35" s="702" t="s">
        <v>110</v>
      </c>
      <c r="D35" s="703"/>
      <c r="E35" s="705" t="s">
        <v>87</v>
      </c>
      <c r="F35" s="5218" t="s">
        <v>116</v>
      </c>
      <c r="G35" s="5218"/>
      <c r="H35" s="5218"/>
      <c r="I35" s="702" t="s">
        <v>88</v>
      </c>
      <c r="J35" s="702" t="s">
        <v>117</v>
      </c>
      <c r="K35" s="703"/>
      <c r="L35" s="5217" t="s">
        <v>118</v>
      </c>
      <c r="M35" s="5218"/>
      <c r="N35" s="702"/>
      <c r="O35" s="702" t="s">
        <v>119</v>
      </c>
      <c r="P35" s="702"/>
      <c r="Q35" s="702" t="s">
        <v>120</v>
      </c>
      <c r="R35" s="702" t="s">
        <v>102</v>
      </c>
      <c r="S35" s="5218" t="s">
        <v>121</v>
      </c>
      <c r="T35" s="5218"/>
      <c r="U35" s="702"/>
      <c r="V35" s="702" t="s">
        <v>119</v>
      </c>
      <c r="W35" s="702"/>
      <c r="X35" s="703" t="s">
        <v>120</v>
      </c>
      <c r="Y35" s="5238" t="s">
        <v>123</v>
      </c>
      <c r="Z35" s="5239"/>
      <c r="AA35" s="706" t="s">
        <v>87</v>
      </c>
      <c r="AB35" s="5218"/>
      <c r="AC35" s="5218"/>
      <c r="AD35" s="702" t="s">
        <v>124</v>
      </c>
      <c r="AE35" s="5207" t="s">
        <v>54</v>
      </c>
      <c r="AF35" s="5208"/>
      <c r="AG35" s="189"/>
      <c r="AH35" s="189"/>
      <c r="AI35" s="5212"/>
      <c r="AJ35" s="5027"/>
      <c r="AK35" s="5027"/>
      <c r="AL35" s="5027"/>
      <c r="AM35" s="5027"/>
      <c r="AN35" s="5027"/>
      <c r="AO35" s="5027"/>
      <c r="AP35" s="5027"/>
      <c r="AQ35" s="5027"/>
      <c r="AR35" s="5027"/>
      <c r="AS35" s="5027"/>
      <c r="AT35" s="5027"/>
      <c r="AU35" s="5027"/>
      <c r="AV35" s="5027"/>
      <c r="AW35" s="5213"/>
    </row>
    <row r="36" spans="1:49" ht="12" customHeight="1">
      <c r="A36" s="189"/>
      <c r="B36" s="698" t="s">
        <v>129</v>
      </c>
      <c r="C36" s="700" t="s">
        <v>111</v>
      </c>
      <c r="D36" s="701"/>
      <c r="E36" s="698" t="s">
        <v>87</v>
      </c>
      <c r="F36" s="5204"/>
      <c r="G36" s="5204"/>
      <c r="H36" s="5204"/>
      <c r="I36" s="700" t="s">
        <v>88</v>
      </c>
      <c r="J36" s="700" t="s">
        <v>117</v>
      </c>
      <c r="K36" s="701"/>
      <c r="L36" s="5219" t="s">
        <v>118</v>
      </c>
      <c r="M36" s="5204"/>
      <c r="N36" s="700"/>
      <c r="O36" s="700" t="s">
        <v>119</v>
      </c>
      <c r="P36" s="700"/>
      <c r="Q36" s="700" t="s">
        <v>120</v>
      </c>
      <c r="R36" s="700" t="s">
        <v>102</v>
      </c>
      <c r="S36" s="5204" t="s">
        <v>121</v>
      </c>
      <c r="T36" s="5204"/>
      <c r="U36" s="700"/>
      <c r="V36" s="700" t="s">
        <v>119</v>
      </c>
      <c r="W36" s="700"/>
      <c r="X36" s="701" t="s">
        <v>120</v>
      </c>
      <c r="Y36" s="5199" t="s">
        <v>123</v>
      </c>
      <c r="Z36" s="5200"/>
      <c r="AA36" s="699" t="s">
        <v>87</v>
      </c>
      <c r="AB36" s="5204"/>
      <c r="AC36" s="5204"/>
      <c r="AD36" s="700" t="s">
        <v>124</v>
      </c>
      <c r="AE36" s="5205" t="s">
        <v>54</v>
      </c>
      <c r="AF36" s="5206"/>
      <c r="AG36" s="189"/>
      <c r="AH36" s="189"/>
      <c r="AI36" s="5212"/>
      <c r="AJ36" s="5027"/>
      <c r="AK36" s="5027"/>
      <c r="AL36" s="5027"/>
      <c r="AM36" s="5027"/>
      <c r="AN36" s="5027"/>
      <c r="AO36" s="5027"/>
      <c r="AP36" s="5027"/>
      <c r="AQ36" s="5027"/>
      <c r="AR36" s="5027"/>
      <c r="AS36" s="5027"/>
      <c r="AT36" s="5027"/>
      <c r="AU36" s="5027"/>
      <c r="AV36" s="5027"/>
      <c r="AW36" s="5213"/>
    </row>
    <row r="37" spans="1:49" ht="12" customHeight="1">
      <c r="A37" s="189"/>
      <c r="B37" s="698" t="s">
        <v>129</v>
      </c>
      <c r="C37" s="700" t="s">
        <v>112</v>
      </c>
      <c r="D37" s="701"/>
      <c r="E37" s="698" t="s">
        <v>87</v>
      </c>
      <c r="F37" s="5204"/>
      <c r="G37" s="5204"/>
      <c r="H37" s="5204"/>
      <c r="I37" s="700" t="s">
        <v>88</v>
      </c>
      <c r="J37" s="700" t="s">
        <v>117</v>
      </c>
      <c r="K37" s="701"/>
      <c r="L37" s="5219" t="s">
        <v>118</v>
      </c>
      <c r="M37" s="5204"/>
      <c r="N37" s="700"/>
      <c r="O37" s="700" t="s">
        <v>119</v>
      </c>
      <c r="P37" s="700"/>
      <c r="Q37" s="700" t="s">
        <v>120</v>
      </c>
      <c r="R37" s="700" t="s">
        <v>102</v>
      </c>
      <c r="S37" s="5204" t="s">
        <v>121</v>
      </c>
      <c r="T37" s="5204"/>
      <c r="U37" s="700"/>
      <c r="V37" s="700" t="s">
        <v>119</v>
      </c>
      <c r="W37" s="700"/>
      <c r="X37" s="701" t="s">
        <v>120</v>
      </c>
      <c r="Y37" s="5199" t="s">
        <v>123</v>
      </c>
      <c r="Z37" s="5200"/>
      <c r="AA37" s="699" t="s">
        <v>87</v>
      </c>
      <c r="AB37" s="5204"/>
      <c r="AC37" s="5204"/>
      <c r="AD37" s="700" t="s">
        <v>124</v>
      </c>
      <c r="AE37" s="5205" t="s">
        <v>54</v>
      </c>
      <c r="AF37" s="5206"/>
      <c r="AG37" s="189"/>
      <c r="AH37" s="189"/>
      <c r="AI37" s="5212"/>
      <c r="AJ37" s="5027"/>
      <c r="AK37" s="5027"/>
      <c r="AL37" s="5027"/>
      <c r="AM37" s="5027"/>
      <c r="AN37" s="5027"/>
      <c r="AO37" s="5027"/>
      <c r="AP37" s="5027"/>
      <c r="AQ37" s="5027"/>
      <c r="AR37" s="5027"/>
      <c r="AS37" s="5027"/>
      <c r="AT37" s="5027"/>
      <c r="AU37" s="5027"/>
      <c r="AV37" s="5027"/>
      <c r="AW37" s="5213"/>
    </row>
    <row r="38" spans="1:49" ht="12" customHeight="1">
      <c r="A38" s="189"/>
      <c r="B38" s="698" t="s">
        <v>129</v>
      </c>
      <c r="C38" s="700" t="s">
        <v>113</v>
      </c>
      <c r="D38" s="701"/>
      <c r="E38" s="698" t="s">
        <v>87</v>
      </c>
      <c r="F38" s="5204"/>
      <c r="G38" s="5204"/>
      <c r="H38" s="5204"/>
      <c r="I38" s="700" t="s">
        <v>88</v>
      </c>
      <c r="J38" s="700" t="s">
        <v>117</v>
      </c>
      <c r="K38" s="701"/>
      <c r="L38" s="5219" t="s">
        <v>118</v>
      </c>
      <c r="M38" s="5204"/>
      <c r="N38" s="700"/>
      <c r="O38" s="700" t="s">
        <v>119</v>
      </c>
      <c r="P38" s="700"/>
      <c r="Q38" s="700" t="s">
        <v>120</v>
      </c>
      <c r="R38" s="700" t="s">
        <v>102</v>
      </c>
      <c r="S38" s="5204" t="s">
        <v>121</v>
      </c>
      <c r="T38" s="5204"/>
      <c r="U38" s="700"/>
      <c r="V38" s="700" t="s">
        <v>119</v>
      </c>
      <c r="W38" s="700"/>
      <c r="X38" s="701" t="s">
        <v>120</v>
      </c>
      <c r="Y38" s="5199" t="s">
        <v>123</v>
      </c>
      <c r="Z38" s="5200"/>
      <c r="AA38" s="699" t="s">
        <v>87</v>
      </c>
      <c r="AB38" s="5204"/>
      <c r="AC38" s="5204"/>
      <c r="AD38" s="700" t="s">
        <v>124</v>
      </c>
      <c r="AE38" s="5205" t="s">
        <v>54</v>
      </c>
      <c r="AF38" s="5206"/>
      <c r="AG38" s="189"/>
      <c r="AH38" s="189"/>
      <c r="AI38" s="5212"/>
      <c r="AJ38" s="5027"/>
      <c r="AK38" s="5027"/>
      <c r="AL38" s="5027"/>
      <c r="AM38" s="5027"/>
      <c r="AN38" s="5027"/>
      <c r="AO38" s="5027"/>
      <c r="AP38" s="5027"/>
      <c r="AQ38" s="5027"/>
      <c r="AR38" s="5027"/>
      <c r="AS38" s="5027"/>
      <c r="AT38" s="5027"/>
      <c r="AU38" s="5027"/>
      <c r="AV38" s="5027"/>
      <c r="AW38" s="5213"/>
    </row>
    <row r="39" spans="1:49" ht="12" customHeight="1">
      <c r="A39" s="189"/>
      <c r="B39" s="698" t="s">
        <v>129</v>
      </c>
      <c r="C39" s="700" t="s">
        <v>114</v>
      </c>
      <c r="D39" s="701"/>
      <c r="E39" s="698" t="s">
        <v>87</v>
      </c>
      <c r="F39" s="5204"/>
      <c r="G39" s="5204"/>
      <c r="H39" s="5204"/>
      <c r="I39" s="700" t="s">
        <v>88</v>
      </c>
      <c r="J39" s="700" t="s">
        <v>117</v>
      </c>
      <c r="K39" s="701"/>
      <c r="L39" s="5219" t="s">
        <v>118</v>
      </c>
      <c r="M39" s="5204"/>
      <c r="N39" s="700"/>
      <c r="O39" s="700" t="s">
        <v>119</v>
      </c>
      <c r="P39" s="700"/>
      <c r="Q39" s="700" t="s">
        <v>120</v>
      </c>
      <c r="R39" s="700" t="s">
        <v>102</v>
      </c>
      <c r="S39" s="5204" t="s">
        <v>121</v>
      </c>
      <c r="T39" s="5204"/>
      <c r="U39" s="700"/>
      <c r="V39" s="700" t="s">
        <v>119</v>
      </c>
      <c r="W39" s="700"/>
      <c r="X39" s="701" t="s">
        <v>120</v>
      </c>
      <c r="Y39" s="5199" t="s">
        <v>123</v>
      </c>
      <c r="Z39" s="5200"/>
      <c r="AA39" s="699" t="s">
        <v>87</v>
      </c>
      <c r="AB39" s="5204"/>
      <c r="AC39" s="5204"/>
      <c r="AD39" s="700" t="s">
        <v>124</v>
      </c>
      <c r="AE39" s="5205" t="s">
        <v>54</v>
      </c>
      <c r="AF39" s="5206"/>
      <c r="AG39" s="189"/>
      <c r="AH39" s="189"/>
      <c r="AI39" s="5212"/>
      <c r="AJ39" s="5027"/>
      <c r="AK39" s="5027"/>
      <c r="AL39" s="5027"/>
      <c r="AM39" s="5027"/>
      <c r="AN39" s="5027"/>
      <c r="AO39" s="5027"/>
      <c r="AP39" s="5027"/>
      <c r="AQ39" s="5027"/>
      <c r="AR39" s="5027"/>
      <c r="AS39" s="5027"/>
      <c r="AT39" s="5027"/>
      <c r="AU39" s="5027"/>
      <c r="AV39" s="5027"/>
      <c r="AW39" s="5213"/>
    </row>
    <row r="40" spans="1:49" ht="12" customHeight="1">
      <c r="A40" s="189"/>
      <c r="B40" s="698" t="s">
        <v>129</v>
      </c>
      <c r="C40" s="700" t="s">
        <v>115</v>
      </c>
      <c r="D40" s="701"/>
      <c r="E40" s="698" t="s">
        <v>87</v>
      </c>
      <c r="F40" s="5204"/>
      <c r="G40" s="5204"/>
      <c r="H40" s="5204"/>
      <c r="I40" s="700" t="s">
        <v>88</v>
      </c>
      <c r="J40" s="700" t="s">
        <v>117</v>
      </c>
      <c r="K40" s="701"/>
      <c r="L40" s="5219" t="s">
        <v>118</v>
      </c>
      <c r="M40" s="5204"/>
      <c r="N40" s="700"/>
      <c r="O40" s="700" t="s">
        <v>119</v>
      </c>
      <c r="P40" s="700"/>
      <c r="Q40" s="700" t="s">
        <v>120</v>
      </c>
      <c r="R40" s="700" t="s">
        <v>102</v>
      </c>
      <c r="S40" s="5204" t="s">
        <v>121</v>
      </c>
      <c r="T40" s="5204"/>
      <c r="U40" s="700"/>
      <c r="V40" s="700" t="s">
        <v>119</v>
      </c>
      <c r="W40" s="700"/>
      <c r="X40" s="701" t="s">
        <v>120</v>
      </c>
      <c r="Y40" s="5199" t="s">
        <v>123</v>
      </c>
      <c r="Z40" s="5200"/>
      <c r="AA40" s="699" t="s">
        <v>87</v>
      </c>
      <c r="AB40" s="5204"/>
      <c r="AC40" s="5204"/>
      <c r="AD40" s="700" t="s">
        <v>124</v>
      </c>
      <c r="AE40" s="5205" t="s">
        <v>54</v>
      </c>
      <c r="AF40" s="5206"/>
      <c r="AG40" s="189"/>
      <c r="AH40" s="189"/>
      <c r="AI40" s="5212"/>
      <c r="AJ40" s="5027"/>
      <c r="AK40" s="5027"/>
      <c r="AL40" s="5027"/>
      <c r="AM40" s="5027"/>
      <c r="AN40" s="5027"/>
      <c r="AO40" s="5027"/>
      <c r="AP40" s="5027"/>
      <c r="AQ40" s="5027"/>
      <c r="AR40" s="5027"/>
      <c r="AS40" s="5027"/>
      <c r="AT40" s="5027"/>
      <c r="AU40" s="5027"/>
      <c r="AV40" s="5027"/>
      <c r="AW40" s="5213"/>
    </row>
    <row r="41" spans="1:49" ht="12" customHeight="1" thickBot="1">
      <c r="A41" s="189"/>
      <c r="B41" s="231"/>
      <c r="C41" s="391" t="s">
        <v>102</v>
      </c>
      <c r="D41" s="80"/>
      <c r="E41" s="80"/>
      <c r="F41" s="80"/>
      <c r="G41" s="80"/>
      <c r="H41" s="80"/>
      <c r="I41" s="80"/>
      <c r="J41" s="232"/>
      <c r="K41" s="92"/>
      <c r="L41" s="232"/>
      <c r="M41" s="232"/>
      <c r="N41" s="232"/>
      <c r="O41" s="232"/>
      <c r="P41" s="232"/>
      <c r="Q41" s="232"/>
      <c r="R41" s="232"/>
      <c r="S41" s="232"/>
      <c r="T41" s="232"/>
      <c r="U41" s="392"/>
      <c r="V41" s="232"/>
      <c r="W41" s="232"/>
      <c r="X41" s="392"/>
      <c r="Y41" s="393"/>
      <c r="Z41" s="392"/>
      <c r="AA41" s="392"/>
      <c r="AB41" s="232"/>
      <c r="AC41" s="232"/>
      <c r="AD41" s="80"/>
      <c r="AE41" s="80"/>
      <c r="AF41" s="113"/>
      <c r="AG41" s="189"/>
      <c r="AH41" s="189"/>
      <c r="AI41" s="5214"/>
      <c r="AJ41" s="5215"/>
      <c r="AK41" s="5215"/>
      <c r="AL41" s="5215"/>
      <c r="AM41" s="5215"/>
      <c r="AN41" s="5215"/>
      <c r="AO41" s="5215"/>
      <c r="AP41" s="5215"/>
      <c r="AQ41" s="5215"/>
      <c r="AR41" s="5215"/>
      <c r="AS41" s="5215"/>
      <c r="AT41" s="5215"/>
      <c r="AU41" s="5215"/>
      <c r="AV41" s="5215"/>
      <c r="AW41" s="5216"/>
    </row>
    <row r="42" spans="1:49" ht="6" customHeight="1" thickTop="1">
      <c r="A42" s="189"/>
      <c r="B42" s="189"/>
      <c r="D42" s="189"/>
      <c r="E42" s="189"/>
      <c r="F42" s="189"/>
      <c r="G42" s="189"/>
      <c r="H42" s="189"/>
      <c r="I42" s="189"/>
      <c r="J42" s="394"/>
      <c r="K42" s="394"/>
      <c r="L42" s="394"/>
      <c r="M42" s="721"/>
      <c r="N42" s="721"/>
      <c r="O42" s="721"/>
      <c r="P42" s="721"/>
      <c r="Q42" s="721"/>
      <c r="R42" s="721"/>
      <c r="S42" s="721"/>
      <c r="T42" s="721"/>
      <c r="U42" s="189"/>
      <c r="V42" s="189"/>
      <c r="W42" s="189"/>
      <c r="X42" s="5198"/>
      <c r="Y42" s="5028"/>
      <c r="Z42" s="5028"/>
      <c r="AA42" s="189"/>
      <c r="AB42" s="189"/>
      <c r="AC42" s="189"/>
      <c r="AD42" s="189"/>
      <c r="AE42" s="189"/>
      <c r="AF42" s="189"/>
      <c r="AG42" s="189"/>
      <c r="AH42" s="43"/>
      <c r="AI42" s="54"/>
      <c r="AJ42" s="54"/>
      <c r="AK42" s="292"/>
      <c r="AL42" s="54"/>
      <c r="AM42" s="189"/>
      <c r="AN42" s="54"/>
      <c r="AO42" s="189"/>
      <c r="AP42" s="189"/>
      <c r="AQ42" s="189"/>
    </row>
    <row r="43" spans="1:49" ht="12" customHeight="1">
      <c r="A43" s="189"/>
      <c r="B43" s="43"/>
      <c r="C43" s="189" t="s">
        <v>125</v>
      </c>
      <c r="D43" s="43"/>
      <c r="E43" s="189"/>
      <c r="F43" s="189"/>
      <c r="G43" s="189"/>
      <c r="H43" s="189"/>
      <c r="I43" s="189"/>
      <c r="J43" s="43"/>
      <c r="K43" s="43"/>
      <c r="L43" s="43"/>
      <c r="M43" s="43"/>
      <c r="N43" s="43"/>
      <c r="O43" s="43"/>
      <c r="P43" s="43"/>
      <c r="Q43" s="43"/>
      <c r="R43" s="43"/>
      <c r="S43" s="43"/>
      <c r="T43" s="43"/>
      <c r="U43" s="395"/>
      <c r="V43" s="43"/>
      <c r="W43" s="43"/>
      <c r="X43" s="395"/>
      <c r="Y43" s="43"/>
      <c r="Z43" s="43"/>
      <c r="AA43" s="189"/>
      <c r="AB43" s="189"/>
      <c r="AC43" s="189"/>
      <c r="AD43" s="189"/>
      <c r="AE43" s="189"/>
      <c r="AF43" s="189"/>
      <c r="AG43" s="189"/>
      <c r="AH43" s="43"/>
      <c r="AI43" s="54"/>
      <c r="AJ43" s="54"/>
      <c r="AK43" s="292"/>
      <c r="AL43" s="54"/>
      <c r="AM43" s="189"/>
      <c r="AN43" s="54"/>
      <c r="AO43" s="189"/>
      <c r="AP43" s="189"/>
      <c r="AQ43" s="189"/>
    </row>
    <row r="44" spans="1:49" ht="12.95" customHeight="1">
      <c r="A44" s="189"/>
      <c r="B44" s="189"/>
      <c r="C44" s="190"/>
      <c r="D44" s="189"/>
      <c r="E44" s="189"/>
      <c r="F44" s="189"/>
      <c r="G44" s="189"/>
      <c r="H44" s="189"/>
      <c r="I44" s="189"/>
      <c r="J44" s="189"/>
      <c r="K44" s="189"/>
      <c r="L44" s="189"/>
      <c r="M44" s="189"/>
      <c r="N44" s="189"/>
      <c r="O44" s="189"/>
      <c r="P44" s="292"/>
      <c r="Q44" s="189"/>
      <c r="R44" s="189"/>
      <c r="S44" s="189"/>
      <c r="T44" s="189"/>
      <c r="U44" s="189"/>
      <c r="V44" s="189"/>
      <c r="W44" s="189"/>
      <c r="X44" s="189"/>
      <c r="Y44" s="189"/>
      <c r="Z44" s="189"/>
      <c r="AA44" s="189"/>
      <c r="AB44" s="189"/>
      <c r="AC44" s="189"/>
      <c r="AD44" s="189"/>
      <c r="AE44" s="189"/>
      <c r="AF44" s="189"/>
      <c r="AG44" s="189"/>
      <c r="AH44" s="189"/>
      <c r="AI44" s="189"/>
      <c r="AJ44" s="189"/>
      <c r="AK44" s="292"/>
      <c r="AL44" s="189"/>
      <c r="AM44" s="189"/>
      <c r="AN44" s="189"/>
      <c r="AO44" s="189"/>
      <c r="AP44" s="189"/>
      <c r="AQ44" s="189"/>
    </row>
  </sheetData>
  <mergeCells count="131">
    <mergeCell ref="AZ1:BD1"/>
    <mergeCell ref="A17:E17"/>
    <mergeCell ref="A13:E13"/>
    <mergeCell ref="A8:E8"/>
    <mergeCell ref="A9:E9"/>
    <mergeCell ref="A10:E10"/>
    <mergeCell ref="F15:I15"/>
    <mergeCell ref="F16:I16"/>
    <mergeCell ref="F8:I8"/>
    <mergeCell ref="A12:E12"/>
    <mergeCell ref="F9:I9"/>
    <mergeCell ref="F10:I10"/>
    <mergeCell ref="F11:I11"/>
    <mergeCell ref="F12:I12"/>
    <mergeCell ref="F13:I13"/>
    <mergeCell ref="A16:E16"/>
    <mergeCell ref="A11:E11"/>
    <mergeCell ref="A14:E14"/>
    <mergeCell ref="A15:E15"/>
    <mergeCell ref="F17:I17"/>
    <mergeCell ref="F14:I14"/>
    <mergeCell ref="A1:AT1"/>
    <mergeCell ref="F4:I5"/>
    <mergeCell ref="F6:I6"/>
    <mergeCell ref="F24:I24"/>
    <mergeCell ref="F25:I25"/>
    <mergeCell ref="F26:I26"/>
    <mergeCell ref="F31:I31"/>
    <mergeCell ref="A18:E18"/>
    <mergeCell ref="A20:E20"/>
    <mergeCell ref="A21:E21"/>
    <mergeCell ref="A19:E19"/>
    <mergeCell ref="A24:E24"/>
    <mergeCell ref="F18:I18"/>
    <mergeCell ref="F22:I22"/>
    <mergeCell ref="F23:I23"/>
    <mergeCell ref="F21:I21"/>
    <mergeCell ref="A22:E22"/>
    <mergeCell ref="A23:E23"/>
    <mergeCell ref="F19:I19"/>
    <mergeCell ref="F20:I20"/>
    <mergeCell ref="B34:D34"/>
    <mergeCell ref="AE37:AF37"/>
    <mergeCell ref="Y34:AF34"/>
    <mergeCell ref="A32:E32"/>
    <mergeCell ref="A25:E25"/>
    <mergeCell ref="A27:E27"/>
    <mergeCell ref="A28:E28"/>
    <mergeCell ref="A29:E29"/>
    <mergeCell ref="A30:E30"/>
    <mergeCell ref="A31:E31"/>
    <mergeCell ref="A26:E26"/>
    <mergeCell ref="Y35:Z35"/>
    <mergeCell ref="AB35:AC35"/>
    <mergeCell ref="F27:I27"/>
    <mergeCell ref="F28:I28"/>
    <mergeCell ref="F32:I32"/>
    <mergeCell ref="F29:I29"/>
    <mergeCell ref="F30:I30"/>
    <mergeCell ref="F7:I7"/>
    <mergeCell ref="AP6:AQ6"/>
    <mergeCell ref="AP7:AQ7"/>
    <mergeCell ref="AP4:AQ5"/>
    <mergeCell ref="A4:E5"/>
    <mergeCell ref="A6:E6"/>
    <mergeCell ref="A7:E7"/>
    <mergeCell ref="AF2:AK2"/>
    <mergeCell ref="AL2:AM2"/>
    <mergeCell ref="AN2:AQ2"/>
    <mergeCell ref="S40:T40"/>
    <mergeCell ref="L35:M35"/>
    <mergeCell ref="S35:T35"/>
    <mergeCell ref="S39:T39"/>
    <mergeCell ref="F40:H40"/>
    <mergeCell ref="L39:M39"/>
    <mergeCell ref="S37:T37"/>
    <mergeCell ref="L34:X34"/>
    <mergeCell ref="L40:M40"/>
    <mergeCell ref="F35:H35"/>
    <mergeCell ref="F36:H36"/>
    <mergeCell ref="L36:M36"/>
    <mergeCell ref="S36:T36"/>
    <mergeCell ref="L37:M37"/>
    <mergeCell ref="L38:M38"/>
    <mergeCell ref="S38:T38"/>
    <mergeCell ref="E34:K34"/>
    <mergeCell ref="F37:H37"/>
    <mergeCell ref="F38:H38"/>
    <mergeCell ref="F39:H39"/>
    <mergeCell ref="AP29:AQ29"/>
    <mergeCell ref="AP19:AQ19"/>
    <mergeCell ref="AP20:AQ20"/>
    <mergeCell ref="AE35:AF35"/>
    <mergeCell ref="Y37:Z37"/>
    <mergeCell ref="AP26:AQ26"/>
    <mergeCell ref="AP27:AQ27"/>
    <mergeCell ref="AP28:AQ28"/>
    <mergeCell ref="AP30:AQ30"/>
    <mergeCell ref="AI34:AW41"/>
    <mergeCell ref="AE38:AF38"/>
    <mergeCell ref="Y38:Z38"/>
    <mergeCell ref="Y36:Z36"/>
    <mergeCell ref="AB36:AC36"/>
    <mergeCell ref="AE36:AF36"/>
    <mergeCell ref="AP24:AQ24"/>
    <mergeCell ref="AP25:AQ25"/>
    <mergeCell ref="AB38:AC38"/>
    <mergeCell ref="X42:Z42"/>
    <mergeCell ref="Y40:Z40"/>
    <mergeCell ref="AP8:AQ8"/>
    <mergeCell ref="AP9:AQ9"/>
    <mergeCell ref="AP10:AQ10"/>
    <mergeCell ref="AP11:AQ11"/>
    <mergeCell ref="AP12:AQ12"/>
    <mergeCell ref="AP13:AQ13"/>
    <mergeCell ref="AP14:AQ14"/>
    <mergeCell ref="AP15:AQ15"/>
    <mergeCell ref="AP16:AQ16"/>
    <mergeCell ref="AP31:AQ31"/>
    <mergeCell ref="AP32:AQ32"/>
    <mergeCell ref="AP21:AQ21"/>
    <mergeCell ref="AP22:AQ22"/>
    <mergeCell ref="AP23:AQ23"/>
    <mergeCell ref="Y39:Z39"/>
    <mergeCell ref="AB39:AC39"/>
    <mergeCell ref="AE39:AF39"/>
    <mergeCell ref="AB37:AC37"/>
    <mergeCell ref="AB40:AC40"/>
    <mergeCell ref="AE40:AF40"/>
    <mergeCell ref="AP17:AQ17"/>
    <mergeCell ref="AP18:AQ18"/>
  </mergeCells>
  <phoneticPr fontId="6"/>
  <dataValidations count="1">
    <dataValidation type="list" allowBlank="1" showInputMessage="1" showErrorMessage="1" sqref="AL2:AM2">
      <formula1>"6,7,8,9,10,11,12,1,2,3"</formula1>
    </dataValidation>
  </dataValidations>
  <hyperlinks>
    <hyperlink ref="AZ1:BD1" location="'目次（幼保）'!A1" display="目次に戻る"/>
  </hyperlinks>
  <printOptions horizontalCentered="1"/>
  <pageMargins left="0.19685039370078741" right="0.19685039370078741" top="0.62992125984251968" bottom="0.27559055118110237" header="0.19685039370078741" footer="0.19685039370078741"/>
  <pageSetup paperSize="9" scale="94" orientation="landscape" r:id="rId1"/>
  <headerFooter alignWithMargins="0"/>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F0"/>
  </sheetPr>
  <dimension ref="A1:BM76"/>
  <sheetViews>
    <sheetView showGridLines="0" view="pageBreakPreview" zoomScaleNormal="100" zoomScaleSheetLayoutView="100" workbookViewId="0">
      <selection activeCell="A3" sqref="A3:Z3"/>
    </sheetView>
  </sheetViews>
  <sheetFormatPr defaultColWidth="8" defaultRowHeight="12"/>
  <cols>
    <col min="1" max="11" width="2.375" style="37" customWidth="1"/>
    <col min="12" max="12" width="2.375" style="405" customWidth="1"/>
    <col min="13" max="17" width="2.375" style="37" customWidth="1"/>
    <col min="18" max="18" width="2.375" style="89" customWidth="1"/>
    <col min="19" max="20" width="2.375" style="37" customWidth="1"/>
    <col min="21" max="21" width="7.375" style="37" customWidth="1"/>
    <col min="22" max="25" width="2.375" style="37" customWidth="1"/>
    <col min="26" max="26" width="7.5" style="37" customWidth="1"/>
    <col min="27" max="27" width="3" style="37" customWidth="1"/>
    <col min="28" max="99" width="2.375" style="37" customWidth="1"/>
    <col min="100" max="16384" width="8" style="37"/>
  </cols>
  <sheetData>
    <row r="1" spans="1:60" ht="14.1" customHeight="1">
      <c r="A1" s="5288" t="s">
        <v>1233</v>
      </c>
      <c r="B1" s="5288"/>
      <c r="C1" s="5288"/>
      <c r="D1" s="5288"/>
      <c r="E1" s="5288"/>
      <c r="F1" s="5288"/>
      <c r="G1" s="5288"/>
      <c r="H1" s="5288"/>
      <c r="I1" s="5288"/>
      <c r="J1" s="5288"/>
      <c r="K1" s="5288"/>
      <c r="L1" s="5288"/>
      <c r="M1" s="5288"/>
      <c r="N1" s="5288"/>
      <c r="O1" s="5288"/>
      <c r="P1" s="5288"/>
      <c r="Q1" s="5288"/>
      <c r="R1" s="5288"/>
      <c r="S1" s="5288"/>
      <c r="T1" s="5288"/>
      <c r="U1" s="5288"/>
      <c r="V1" s="5288"/>
      <c r="W1" s="5288"/>
      <c r="X1" s="5288"/>
      <c r="Y1" s="5288"/>
      <c r="Z1" s="5288"/>
      <c r="AA1" s="5288"/>
      <c r="AB1" s="5288"/>
      <c r="AC1" s="5288"/>
      <c r="AD1" s="5288"/>
      <c r="AE1" s="5288"/>
      <c r="AF1" s="5288"/>
      <c r="AG1" s="5288"/>
      <c r="AH1" s="5288"/>
      <c r="AI1" s="5288"/>
      <c r="AJ1" s="5288"/>
      <c r="AK1" s="5288"/>
      <c r="AL1" s="5288"/>
      <c r="AM1" s="676"/>
      <c r="AN1" s="3721" t="s">
        <v>1732</v>
      </c>
      <c r="AO1" s="3721"/>
      <c r="AP1" s="3721"/>
      <c r="AQ1" s="3721"/>
      <c r="AR1" s="3721"/>
    </row>
    <row r="2" spans="1:60" ht="5.0999999999999996" customHeight="1" thickBot="1">
      <c r="A2" s="75"/>
      <c r="B2" s="75"/>
      <c r="C2" s="75"/>
      <c r="D2" s="75"/>
      <c r="E2" s="75"/>
      <c r="F2" s="75"/>
      <c r="G2" s="75"/>
      <c r="H2" s="75"/>
      <c r="I2" s="75"/>
      <c r="J2" s="75"/>
      <c r="K2" s="75"/>
      <c r="L2" s="756"/>
      <c r="M2" s="75"/>
      <c r="N2" s="75"/>
      <c r="O2" s="75"/>
      <c r="P2" s="75"/>
      <c r="Q2" s="75"/>
      <c r="R2" s="150"/>
      <c r="S2" s="75"/>
      <c r="T2" s="75"/>
      <c r="U2" s="75"/>
      <c r="V2" s="75"/>
      <c r="W2" s="75"/>
      <c r="X2" s="75"/>
      <c r="Y2" s="75"/>
      <c r="Z2" s="75"/>
      <c r="AA2" s="75"/>
      <c r="AB2" s="75"/>
      <c r="AC2" s="75"/>
      <c r="AD2" s="75"/>
      <c r="AE2" s="75"/>
      <c r="AF2" s="75"/>
      <c r="AG2" s="75"/>
      <c r="AH2" s="75"/>
      <c r="AI2" s="75"/>
      <c r="AJ2" s="75"/>
      <c r="AK2" s="75"/>
      <c r="AL2" s="75"/>
    </row>
    <row r="3" spans="1:60" ht="14.1" customHeight="1">
      <c r="A3" s="3094" t="s">
        <v>311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095" t="s">
        <v>161</v>
      </c>
      <c r="AB3" s="3095"/>
      <c r="AC3" s="3095"/>
      <c r="AD3" s="3095"/>
      <c r="AE3" s="3095"/>
      <c r="AF3" s="3095"/>
      <c r="AG3" s="3095"/>
      <c r="AH3" s="3095"/>
      <c r="AI3" s="3095"/>
      <c r="AJ3" s="3095"/>
      <c r="AK3" s="3095"/>
      <c r="AL3" s="3333"/>
      <c r="AM3" s="130"/>
      <c r="AN3" s="203"/>
    </row>
    <row r="4" spans="1:60" ht="14.1" customHeight="1">
      <c r="A4" s="42" t="s">
        <v>2638</v>
      </c>
      <c r="B4" s="1606"/>
      <c r="C4" s="2421"/>
      <c r="D4" s="2422"/>
      <c r="E4" s="2422"/>
      <c r="F4" s="2422"/>
      <c r="G4" s="2422"/>
      <c r="H4" s="2422"/>
      <c r="I4" s="2422"/>
      <c r="J4" s="2422"/>
      <c r="K4" s="2422"/>
      <c r="L4" s="2423"/>
      <c r="M4" s="2422"/>
      <c r="N4" s="2422"/>
      <c r="O4" s="2422"/>
      <c r="P4" s="2422"/>
      <c r="Q4" s="2422"/>
      <c r="R4" s="2424"/>
      <c r="S4" s="2422"/>
      <c r="T4" s="2422"/>
      <c r="U4" s="2422"/>
      <c r="V4" s="2422"/>
      <c r="W4" s="2422"/>
      <c r="X4" s="2422"/>
      <c r="Y4" s="2422"/>
      <c r="Z4" s="1643"/>
      <c r="AA4" s="1606"/>
      <c r="AB4" s="1606"/>
      <c r="AC4" s="1605"/>
      <c r="AD4" s="1605"/>
      <c r="AE4" s="1605"/>
      <c r="AF4" s="1605"/>
      <c r="AG4" s="1605"/>
      <c r="AH4" s="1605"/>
      <c r="AI4" s="1605"/>
      <c r="AJ4" s="1605"/>
      <c r="AK4" s="1605"/>
      <c r="AL4" s="134"/>
      <c r="AM4" s="130"/>
      <c r="AN4" s="203"/>
    </row>
    <row r="5" spans="1:60" ht="14.1" customHeight="1">
      <c r="A5" s="129"/>
      <c r="B5" s="1606"/>
      <c r="C5" s="2425" t="s">
        <v>1363</v>
      </c>
      <c r="D5" s="1605"/>
      <c r="E5" s="1605"/>
      <c r="F5" s="1605"/>
      <c r="G5" s="1605"/>
      <c r="H5" s="1605"/>
      <c r="I5" s="1605"/>
      <c r="J5" s="1605"/>
      <c r="K5" s="1605"/>
      <c r="L5" s="1605"/>
      <c r="M5" s="1605"/>
      <c r="N5" s="1605"/>
      <c r="O5" s="1605"/>
      <c r="P5" s="1605"/>
      <c r="Q5" s="1605"/>
      <c r="R5" s="2426"/>
      <c r="S5" s="1605"/>
      <c r="T5" s="1605"/>
      <c r="U5" s="1605"/>
      <c r="V5" s="1605"/>
      <c r="W5" s="1605"/>
      <c r="X5" s="1605"/>
      <c r="Y5" s="1605"/>
      <c r="Z5" s="132"/>
      <c r="AA5" s="1605"/>
      <c r="AB5" s="1605"/>
      <c r="AC5" s="1605"/>
      <c r="AD5" s="1605"/>
      <c r="AE5" s="1605"/>
      <c r="AF5" s="1605"/>
      <c r="AG5" s="1605"/>
      <c r="AH5" s="1605"/>
      <c r="AI5" s="1605"/>
      <c r="AJ5" s="1605"/>
      <c r="AK5" s="1605"/>
      <c r="AL5" s="134"/>
      <c r="AM5" s="130"/>
      <c r="AN5" s="203"/>
    </row>
    <row r="6" spans="1:60" ht="14.1" customHeight="1">
      <c r="A6" s="129"/>
      <c r="B6" s="1606"/>
      <c r="C6" s="2413" t="s">
        <v>1138</v>
      </c>
      <c r="D6" s="2413"/>
      <c r="E6" s="2413"/>
      <c r="F6" s="2413"/>
      <c r="G6" s="2413"/>
      <c r="H6" s="2413"/>
      <c r="I6" s="2413"/>
      <c r="J6" s="2413"/>
      <c r="K6" s="2413"/>
      <c r="L6" s="2427"/>
      <c r="M6" s="2417"/>
      <c r="N6" s="2417"/>
      <c r="O6" s="2417"/>
      <c r="P6" s="2417"/>
      <c r="Q6" s="2417"/>
      <c r="R6" s="2428"/>
      <c r="S6" s="2417"/>
      <c r="T6" s="2417"/>
      <c r="U6" s="2417"/>
      <c r="V6" s="2417"/>
      <c r="W6" s="2417"/>
      <c r="X6" s="2417"/>
      <c r="Y6" s="2417"/>
      <c r="Z6" s="358"/>
      <c r="AA6" s="1605"/>
      <c r="AB6" s="1605"/>
      <c r="AC6" s="1605"/>
      <c r="AD6" s="1605"/>
      <c r="AE6" s="1605"/>
      <c r="AF6" s="1605"/>
      <c r="AG6" s="1605"/>
      <c r="AH6" s="1605"/>
      <c r="AI6" s="1605"/>
      <c r="AJ6" s="1605"/>
      <c r="AK6" s="1605"/>
      <c r="AL6" s="134"/>
      <c r="AM6" s="130"/>
      <c r="AN6" s="203"/>
    </row>
    <row r="7" spans="1:60" ht="14.1" customHeight="1">
      <c r="A7" s="129"/>
      <c r="B7" s="1606"/>
      <c r="C7" s="5289" t="s">
        <v>1536</v>
      </c>
      <c r="D7" s="5289"/>
      <c r="E7" s="5289"/>
      <c r="F7" s="5289"/>
      <c r="G7" s="5289"/>
      <c r="H7" s="5289"/>
      <c r="I7" s="5289"/>
      <c r="J7" s="5289"/>
      <c r="K7" s="5289"/>
      <c r="L7" s="5289"/>
      <c r="M7" s="5289"/>
      <c r="N7" s="5289"/>
      <c r="O7" s="5289"/>
      <c r="P7" s="5289"/>
      <c r="Q7" s="5289"/>
      <c r="R7" s="5289"/>
      <c r="S7" s="5289"/>
      <c r="T7" s="5289"/>
      <c r="U7" s="5289"/>
      <c r="V7" s="5289"/>
      <c r="W7" s="5289"/>
      <c r="X7" s="5289"/>
      <c r="Y7" s="1605"/>
      <c r="Z7" s="132"/>
      <c r="AA7" s="1605"/>
      <c r="AB7" s="1605"/>
      <c r="AC7" s="1605"/>
      <c r="AD7" s="1605"/>
      <c r="AE7" s="1605"/>
      <c r="AF7" s="1605"/>
      <c r="AG7" s="1605"/>
      <c r="AH7" s="1605"/>
      <c r="AI7" s="1605"/>
      <c r="AJ7" s="1605"/>
      <c r="AK7" s="1605"/>
      <c r="AL7" s="134"/>
      <c r="AM7" s="130"/>
      <c r="AN7" s="203"/>
    </row>
    <row r="8" spans="1:60" ht="14.1" customHeight="1">
      <c r="A8" s="129"/>
      <c r="B8" s="1606"/>
      <c r="C8" s="5289"/>
      <c r="D8" s="5289"/>
      <c r="E8" s="5289"/>
      <c r="F8" s="5289"/>
      <c r="G8" s="5289"/>
      <c r="H8" s="5289"/>
      <c r="I8" s="5289"/>
      <c r="J8" s="5289"/>
      <c r="K8" s="5289"/>
      <c r="L8" s="5289"/>
      <c r="M8" s="5289"/>
      <c r="N8" s="5289"/>
      <c r="O8" s="5289"/>
      <c r="P8" s="5289"/>
      <c r="Q8" s="5289"/>
      <c r="R8" s="5289"/>
      <c r="S8" s="5289"/>
      <c r="T8" s="5289"/>
      <c r="U8" s="5289"/>
      <c r="V8" s="5289"/>
      <c r="W8" s="5289"/>
      <c r="X8" s="5289"/>
      <c r="Y8" s="1605"/>
      <c r="Z8" s="1605"/>
      <c r="AA8" s="133"/>
      <c r="AB8" s="1605"/>
      <c r="AC8" s="1605"/>
      <c r="AD8" s="1605"/>
      <c r="AE8" s="1605"/>
      <c r="AF8" s="1605"/>
      <c r="AG8" s="1605"/>
      <c r="AH8" s="1605"/>
      <c r="AI8" s="1605"/>
      <c r="AJ8" s="1605"/>
      <c r="AK8" s="1605"/>
      <c r="AL8" s="134"/>
      <c r="AM8" s="130"/>
      <c r="AN8" s="203"/>
    </row>
    <row r="9" spans="1:60" ht="14.1" customHeight="1">
      <c r="A9" s="42" t="s">
        <v>1390</v>
      </c>
      <c r="B9" s="1606"/>
      <c r="C9" s="2417"/>
      <c r="D9" s="2417"/>
      <c r="E9" s="2417"/>
      <c r="F9" s="2417"/>
      <c r="G9" s="2417"/>
      <c r="H9" s="2417"/>
      <c r="I9" s="2417"/>
      <c r="J9" s="2417"/>
      <c r="K9" s="2417"/>
      <c r="L9" s="2427"/>
      <c r="M9" s="2417"/>
      <c r="N9" s="2417"/>
      <c r="O9" s="2417"/>
      <c r="P9" s="2417"/>
      <c r="Q9" s="2417"/>
      <c r="R9" s="2428"/>
      <c r="S9" s="2417"/>
      <c r="T9" s="2417"/>
      <c r="U9" s="2417"/>
      <c r="V9" s="2417"/>
      <c r="W9" s="2417"/>
      <c r="X9" s="2417"/>
      <c r="Y9" s="2417"/>
      <c r="Z9" s="2417"/>
      <c r="AA9" s="2417"/>
      <c r="AB9" s="2417"/>
      <c r="AC9" s="2417"/>
      <c r="AD9" s="2417"/>
      <c r="AE9" s="2417"/>
      <c r="AF9" s="2417"/>
      <c r="AG9" s="2417"/>
      <c r="AH9" s="2417"/>
      <c r="AI9" s="2417"/>
      <c r="AJ9" s="2417"/>
      <c r="AK9" s="2417"/>
      <c r="AL9" s="2415"/>
      <c r="AM9" s="189"/>
    </row>
    <row r="10" spans="1:60" ht="14.1" customHeight="1">
      <c r="A10" s="42"/>
      <c r="B10" s="2417" t="s">
        <v>1173</v>
      </c>
      <c r="C10" s="2417"/>
      <c r="D10" s="2417"/>
      <c r="E10" s="2417"/>
      <c r="F10" s="2417"/>
      <c r="G10" s="2417"/>
      <c r="H10" s="2417"/>
      <c r="I10" s="2417"/>
      <c r="J10" s="2417"/>
      <c r="K10" s="2417"/>
      <c r="L10" s="2427"/>
      <c r="M10" s="2417"/>
      <c r="N10" s="2417"/>
      <c r="O10" s="2417"/>
      <c r="P10" s="2417"/>
      <c r="Q10" s="2417"/>
      <c r="R10" s="2428"/>
      <c r="S10" s="2417"/>
      <c r="T10" s="2417"/>
      <c r="U10" s="2417"/>
      <c r="V10" s="1606"/>
      <c r="W10" s="1606"/>
      <c r="X10" s="2417"/>
      <c r="Y10" s="1606"/>
      <c r="Z10" s="1606"/>
      <c r="AA10" s="230"/>
      <c r="AB10" s="2414"/>
      <c r="AC10" s="2414"/>
      <c r="AD10" s="2414"/>
      <c r="AE10" s="2417"/>
      <c r="AF10" s="2417"/>
      <c r="AG10" s="2417"/>
      <c r="AH10" s="2417"/>
      <c r="AI10" s="2417"/>
      <c r="AJ10" s="2417"/>
      <c r="AK10" s="2417"/>
      <c r="AL10" s="2415"/>
      <c r="AM10" s="189"/>
    </row>
    <row r="11" spans="1:60" ht="14.1" customHeight="1">
      <c r="A11" s="42"/>
      <c r="B11" s="4950" t="s">
        <v>372</v>
      </c>
      <c r="C11" s="4951"/>
      <c r="D11" s="4952"/>
      <c r="E11" s="5290" t="s">
        <v>370</v>
      </c>
      <c r="F11" s="5291"/>
      <c r="G11" s="5291"/>
      <c r="H11" s="5291"/>
      <c r="I11" s="5292"/>
      <c r="J11" s="3719" t="s">
        <v>66</v>
      </c>
      <c r="K11" s="3720"/>
      <c r="L11" s="3720"/>
      <c r="M11" s="2833"/>
      <c r="N11" s="5275" t="s">
        <v>371</v>
      </c>
      <c r="O11" s="5276"/>
      <c r="P11" s="5276"/>
      <c r="Q11" s="5277"/>
      <c r="R11" s="3719" t="s">
        <v>63</v>
      </c>
      <c r="S11" s="3720"/>
      <c r="T11" s="3720"/>
      <c r="U11" s="3720"/>
      <c r="V11" s="3720"/>
      <c r="W11" s="3720"/>
      <c r="X11" s="3720"/>
      <c r="Y11" s="3720"/>
      <c r="Z11" s="4818"/>
      <c r="AA11" s="4811" t="s">
        <v>374</v>
      </c>
      <c r="AB11" s="4812"/>
      <c r="AC11" s="4812"/>
      <c r="AD11" s="4812"/>
      <c r="AE11" s="4812"/>
      <c r="AF11" s="4812"/>
      <c r="AG11" s="4813"/>
      <c r="AH11" s="4950" t="s">
        <v>310</v>
      </c>
      <c r="AI11" s="4951"/>
      <c r="AJ11" s="4951"/>
      <c r="AK11" s="4952"/>
      <c r="AL11" s="70"/>
      <c r="AM11" s="93"/>
      <c r="AN11" s="3313"/>
      <c r="AO11" s="3313"/>
      <c r="AP11" s="3313"/>
      <c r="AQ11" s="3313"/>
      <c r="AR11" s="3313"/>
      <c r="AS11" s="3313"/>
      <c r="AT11" s="3313"/>
      <c r="AU11" s="3722"/>
      <c r="AV11" s="3722"/>
      <c r="AW11" s="3722"/>
      <c r="AX11" s="3722"/>
      <c r="AY11" s="3722"/>
      <c r="AZ11" s="3722"/>
      <c r="BA11" s="3722"/>
      <c r="BB11" s="3722"/>
      <c r="BC11" s="3722"/>
      <c r="BD11" s="3722"/>
      <c r="BE11" s="3722"/>
      <c r="BF11" s="3722"/>
      <c r="BG11" s="3722"/>
      <c r="BH11" s="3722"/>
    </row>
    <row r="12" spans="1:60" ht="14.1" customHeight="1">
      <c r="A12" s="42"/>
      <c r="B12" s="4953"/>
      <c r="C12" s="4954"/>
      <c r="D12" s="4955"/>
      <c r="E12" s="5293"/>
      <c r="F12" s="5294"/>
      <c r="G12" s="5294"/>
      <c r="H12" s="5294"/>
      <c r="I12" s="5295"/>
      <c r="J12" s="4866"/>
      <c r="K12" s="4861"/>
      <c r="L12" s="4861"/>
      <c r="M12" s="2837"/>
      <c r="N12" s="5278"/>
      <c r="O12" s="5279"/>
      <c r="P12" s="5279"/>
      <c r="Q12" s="5280"/>
      <c r="R12" s="4866"/>
      <c r="S12" s="4861"/>
      <c r="T12" s="4861"/>
      <c r="U12" s="4861"/>
      <c r="V12" s="4861"/>
      <c r="W12" s="4861"/>
      <c r="X12" s="4861"/>
      <c r="Y12" s="4861"/>
      <c r="Z12" s="4862"/>
      <c r="AA12" s="4811" t="s">
        <v>373</v>
      </c>
      <c r="AB12" s="5286"/>
      <c r="AC12" s="5269" t="s">
        <v>375</v>
      </c>
      <c r="AD12" s="4895"/>
      <c r="AE12" s="4895"/>
      <c r="AF12" s="4895"/>
      <c r="AG12" s="4896"/>
      <c r="AH12" s="4953"/>
      <c r="AI12" s="4954"/>
      <c r="AJ12" s="4954"/>
      <c r="AK12" s="4955"/>
      <c r="AL12" s="70"/>
      <c r="AM12" s="93"/>
      <c r="AN12" s="3313"/>
      <c r="AO12" s="3313"/>
      <c r="AP12" s="3313"/>
      <c r="AQ12" s="3313"/>
      <c r="AR12" s="3313"/>
      <c r="AS12" s="196"/>
      <c r="AT12" s="5287"/>
      <c r="AU12" s="3722"/>
      <c r="AV12" s="3722"/>
      <c r="AW12" s="3722"/>
      <c r="AX12" s="3722"/>
      <c r="AY12" s="3722"/>
      <c r="AZ12" s="3722"/>
      <c r="BA12" s="3722"/>
      <c r="BB12" s="3722"/>
      <c r="BC12" s="3722"/>
      <c r="BD12" s="3722"/>
      <c r="BE12" s="3722"/>
      <c r="BF12" s="3722"/>
      <c r="BG12" s="3722"/>
      <c r="BH12" s="3722"/>
    </row>
    <row r="13" spans="1:60" ht="14.1" customHeight="1">
      <c r="A13" s="42"/>
      <c r="B13" s="5281"/>
      <c r="C13" s="5282"/>
      <c r="D13" s="5283"/>
      <c r="E13" s="4894"/>
      <c r="F13" s="4895"/>
      <c r="G13" s="4895"/>
      <c r="H13" s="4895"/>
      <c r="I13" s="4896"/>
      <c r="J13" s="5250" t="s">
        <v>195</v>
      </c>
      <c r="K13" s="5251"/>
      <c r="L13" s="5251"/>
      <c r="M13" s="5252"/>
      <c r="N13" s="5260"/>
      <c r="O13" s="5261"/>
      <c r="P13" s="5261"/>
      <c r="Q13" s="5262"/>
      <c r="R13" s="5253"/>
      <c r="S13" s="5254"/>
      <c r="T13" s="5254"/>
      <c r="U13" s="5254"/>
      <c r="V13" s="359" t="s">
        <v>12</v>
      </c>
      <c r="W13" s="5254"/>
      <c r="X13" s="5254"/>
      <c r="Y13" s="5254"/>
      <c r="Z13" s="5284"/>
      <c r="AA13" s="5250"/>
      <c r="AB13" s="5285"/>
      <c r="AC13" s="5269"/>
      <c r="AD13" s="4895"/>
      <c r="AE13" s="4895"/>
      <c r="AF13" s="4895"/>
      <c r="AG13" s="4896"/>
      <c r="AH13" s="5270"/>
      <c r="AI13" s="5271"/>
      <c r="AJ13" s="5271"/>
      <c r="AK13" s="5272"/>
      <c r="AL13" s="70"/>
      <c r="AN13" s="3313"/>
      <c r="AO13" s="3313"/>
      <c r="AP13" s="3313"/>
      <c r="AQ13" s="3313"/>
      <c r="AR13" s="3313"/>
      <c r="AS13" s="196"/>
      <c r="AT13" s="5287"/>
      <c r="AU13" s="3722"/>
      <c r="AV13" s="3722"/>
      <c r="AW13" s="3722"/>
      <c r="AX13" s="3722"/>
      <c r="AY13" s="3722"/>
      <c r="AZ13" s="3722"/>
      <c r="BA13" s="3722"/>
      <c r="BB13" s="3722"/>
      <c r="BC13" s="3722"/>
      <c r="BD13" s="3722"/>
      <c r="BE13" s="3722"/>
      <c r="BF13" s="3722"/>
      <c r="BG13" s="3722"/>
      <c r="BH13" s="3722"/>
    </row>
    <row r="14" spans="1:60" ht="14.1" customHeight="1">
      <c r="A14" s="42"/>
      <c r="B14" s="5281"/>
      <c r="C14" s="5282"/>
      <c r="D14" s="5283"/>
      <c r="E14" s="4894"/>
      <c r="F14" s="4895"/>
      <c r="G14" s="4895"/>
      <c r="H14" s="4895"/>
      <c r="I14" s="4896"/>
      <c r="J14" s="5250" t="s">
        <v>195</v>
      </c>
      <c r="K14" s="5251"/>
      <c r="L14" s="5251"/>
      <c r="M14" s="5252"/>
      <c r="N14" s="5260"/>
      <c r="O14" s="5261"/>
      <c r="P14" s="5261"/>
      <c r="Q14" s="5262"/>
      <c r="R14" s="5253"/>
      <c r="S14" s="5254"/>
      <c r="T14" s="5254"/>
      <c r="U14" s="5254"/>
      <c r="V14" s="359" t="s">
        <v>12</v>
      </c>
      <c r="W14" s="5254"/>
      <c r="X14" s="5254"/>
      <c r="Y14" s="5254"/>
      <c r="Z14" s="5284"/>
      <c r="AA14" s="5250"/>
      <c r="AB14" s="5285"/>
      <c r="AC14" s="5269"/>
      <c r="AD14" s="4895"/>
      <c r="AE14" s="4895"/>
      <c r="AF14" s="4895"/>
      <c r="AG14" s="4896"/>
      <c r="AH14" s="5270" t="s">
        <v>195</v>
      </c>
      <c r="AI14" s="5271"/>
      <c r="AJ14" s="5271"/>
      <c r="AK14" s="5272"/>
      <c r="AL14" s="70"/>
      <c r="AS14" s="196"/>
      <c r="AT14" s="1001"/>
      <c r="AU14" s="370"/>
      <c r="AV14" s="370"/>
      <c r="AW14" s="370"/>
      <c r="AX14" s="370"/>
      <c r="AY14" s="370"/>
      <c r="AZ14" s="370"/>
      <c r="BA14" s="370"/>
      <c r="BB14" s="370"/>
      <c r="BC14" s="370"/>
      <c r="BD14" s="370"/>
      <c r="BE14" s="370"/>
      <c r="BF14" s="370"/>
      <c r="BG14" s="370"/>
      <c r="BH14" s="370"/>
    </row>
    <row r="15" spans="1:60" ht="14.1" customHeight="1">
      <c r="A15" s="42"/>
      <c r="B15" s="5281"/>
      <c r="C15" s="5282"/>
      <c r="D15" s="5283"/>
      <c r="E15" s="4894"/>
      <c r="F15" s="4895"/>
      <c r="G15" s="4895"/>
      <c r="H15" s="4895"/>
      <c r="I15" s="4896"/>
      <c r="J15" s="5250" t="s">
        <v>195</v>
      </c>
      <c r="K15" s="5251"/>
      <c r="L15" s="5251"/>
      <c r="M15" s="5252"/>
      <c r="N15" s="5260"/>
      <c r="O15" s="5261"/>
      <c r="P15" s="5261"/>
      <c r="Q15" s="5262"/>
      <c r="R15" s="5253"/>
      <c r="S15" s="5254"/>
      <c r="T15" s="5254"/>
      <c r="U15" s="5254"/>
      <c r="V15" s="359" t="s">
        <v>12</v>
      </c>
      <c r="W15" s="5254"/>
      <c r="X15" s="5254"/>
      <c r="Y15" s="5254"/>
      <c r="Z15" s="5284"/>
      <c r="AA15" s="5250"/>
      <c r="AB15" s="5285"/>
      <c r="AC15" s="5269"/>
      <c r="AD15" s="4895"/>
      <c r="AE15" s="4895"/>
      <c r="AF15" s="4895"/>
      <c r="AG15" s="4896"/>
      <c r="AH15" s="5270"/>
      <c r="AI15" s="5271"/>
      <c r="AJ15" s="5271"/>
      <c r="AK15" s="5272"/>
      <c r="AL15" s="70"/>
    </row>
    <row r="16" spans="1:60" ht="14.1" customHeight="1">
      <c r="A16" s="42"/>
      <c r="B16" s="5281"/>
      <c r="C16" s="5282"/>
      <c r="D16" s="5283"/>
      <c r="E16" s="4894"/>
      <c r="F16" s="4895"/>
      <c r="G16" s="4895"/>
      <c r="H16" s="4895"/>
      <c r="I16" s="4896"/>
      <c r="J16" s="5250" t="s">
        <v>195</v>
      </c>
      <c r="K16" s="5251"/>
      <c r="L16" s="5251"/>
      <c r="M16" s="5252"/>
      <c r="N16" s="5260"/>
      <c r="O16" s="5261"/>
      <c r="P16" s="5261"/>
      <c r="Q16" s="5262"/>
      <c r="R16" s="5253"/>
      <c r="S16" s="5254"/>
      <c r="T16" s="5254"/>
      <c r="U16" s="5254"/>
      <c r="V16" s="359" t="s">
        <v>12</v>
      </c>
      <c r="W16" s="5254"/>
      <c r="X16" s="5254"/>
      <c r="Y16" s="5254"/>
      <c r="Z16" s="5284"/>
      <c r="AA16" s="5250"/>
      <c r="AB16" s="5285"/>
      <c r="AC16" s="5269"/>
      <c r="AD16" s="4895"/>
      <c r="AE16" s="4895"/>
      <c r="AF16" s="4895"/>
      <c r="AG16" s="4896"/>
      <c r="AH16" s="5270"/>
      <c r="AI16" s="5271"/>
      <c r="AJ16" s="5271"/>
      <c r="AK16" s="5272"/>
      <c r="AL16" s="70"/>
      <c r="AN16" s="360"/>
      <c r="AO16" s="188"/>
    </row>
    <row r="17" spans="1:57" ht="14.1" customHeight="1">
      <c r="A17" s="42"/>
      <c r="B17" s="5281"/>
      <c r="C17" s="5282"/>
      <c r="D17" s="5283"/>
      <c r="E17" s="4894"/>
      <c r="F17" s="4895"/>
      <c r="G17" s="4895"/>
      <c r="H17" s="4895"/>
      <c r="I17" s="4896"/>
      <c r="J17" s="5250" t="s">
        <v>195</v>
      </c>
      <c r="K17" s="5251"/>
      <c r="L17" s="5251"/>
      <c r="M17" s="5252"/>
      <c r="N17" s="5260"/>
      <c r="O17" s="5261"/>
      <c r="P17" s="5261"/>
      <c r="Q17" s="5262"/>
      <c r="R17" s="5253"/>
      <c r="S17" s="5254"/>
      <c r="T17" s="5254"/>
      <c r="U17" s="5254"/>
      <c r="V17" s="359" t="s">
        <v>12</v>
      </c>
      <c r="W17" s="5254"/>
      <c r="X17" s="5254"/>
      <c r="Y17" s="5254"/>
      <c r="Z17" s="5284"/>
      <c r="AA17" s="5250"/>
      <c r="AB17" s="5285"/>
      <c r="AC17" s="5269"/>
      <c r="AD17" s="4895"/>
      <c r="AE17" s="4895"/>
      <c r="AF17" s="4895"/>
      <c r="AG17" s="4896"/>
      <c r="AH17" s="5270"/>
      <c r="AI17" s="5271"/>
      <c r="AJ17" s="5271"/>
      <c r="AK17" s="5272"/>
      <c r="AL17" s="70"/>
      <c r="AN17" s="360"/>
      <c r="AO17" s="188"/>
    </row>
    <row r="18" spans="1:57" ht="14.1" customHeight="1">
      <c r="A18" s="42"/>
      <c r="B18" s="5281"/>
      <c r="C18" s="5282"/>
      <c r="D18" s="5283"/>
      <c r="E18" s="4894"/>
      <c r="F18" s="4895"/>
      <c r="G18" s="4895"/>
      <c r="H18" s="4895"/>
      <c r="I18" s="4896"/>
      <c r="J18" s="5250" t="s">
        <v>195</v>
      </c>
      <c r="K18" s="5251"/>
      <c r="L18" s="5251"/>
      <c r="M18" s="5252"/>
      <c r="N18" s="5260"/>
      <c r="O18" s="5261"/>
      <c r="P18" s="5261"/>
      <c r="Q18" s="5262"/>
      <c r="R18" s="5253"/>
      <c r="S18" s="5254"/>
      <c r="T18" s="5254"/>
      <c r="U18" s="5254"/>
      <c r="V18" s="359" t="s">
        <v>12</v>
      </c>
      <c r="W18" s="5254"/>
      <c r="X18" s="5254"/>
      <c r="Y18" s="5254"/>
      <c r="Z18" s="5284"/>
      <c r="AA18" s="5250"/>
      <c r="AB18" s="5285"/>
      <c r="AC18" s="5269"/>
      <c r="AD18" s="4895"/>
      <c r="AE18" s="4895"/>
      <c r="AF18" s="4895"/>
      <c r="AG18" s="4896"/>
      <c r="AH18" s="5270"/>
      <c r="AI18" s="5271"/>
      <c r="AJ18" s="5271"/>
      <c r="AK18" s="5272"/>
      <c r="AL18" s="70"/>
      <c r="AN18" s="360"/>
      <c r="AO18" s="188"/>
    </row>
    <row r="19" spans="1:57" ht="14.1" customHeight="1">
      <c r="A19" s="42"/>
      <c r="B19" s="5281"/>
      <c r="C19" s="5282"/>
      <c r="D19" s="5283"/>
      <c r="E19" s="4894"/>
      <c r="F19" s="4895"/>
      <c r="G19" s="4895"/>
      <c r="H19" s="4895"/>
      <c r="I19" s="4896"/>
      <c r="J19" s="5250" t="s">
        <v>195</v>
      </c>
      <c r="K19" s="5251"/>
      <c r="L19" s="5251"/>
      <c r="M19" s="5252"/>
      <c r="N19" s="5260"/>
      <c r="O19" s="5261"/>
      <c r="P19" s="5261"/>
      <c r="Q19" s="5262"/>
      <c r="R19" s="5253"/>
      <c r="S19" s="5254"/>
      <c r="T19" s="5254"/>
      <c r="U19" s="5254"/>
      <c r="V19" s="359" t="s">
        <v>12</v>
      </c>
      <c r="W19" s="5254"/>
      <c r="X19" s="5254"/>
      <c r="Y19" s="5254"/>
      <c r="Z19" s="5284"/>
      <c r="AA19" s="5250"/>
      <c r="AB19" s="5285"/>
      <c r="AC19" s="5269"/>
      <c r="AD19" s="4895"/>
      <c r="AE19" s="4895"/>
      <c r="AF19" s="4895"/>
      <c r="AG19" s="4896"/>
      <c r="AH19" s="5270"/>
      <c r="AI19" s="5271"/>
      <c r="AJ19" s="5271"/>
      <c r="AK19" s="5272"/>
      <c r="AL19" s="70"/>
      <c r="AN19" s="360"/>
      <c r="AO19" s="188"/>
    </row>
    <row r="20" spans="1:57" ht="14.1" customHeight="1">
      <c r="A20" s="42"/>
      <c r="B20" s="5281"/>
      <c r="C20" s="5282"/>
      <c r="D20" s="5283"/>
      <c r="E20" s="4894"/>
      <c r="F20" s="4895"/>
      <c r="G20" s="4895"/>
      <c r="H20" s="4895"/>
      <c r="I20" s="4896"/>
      <c r="J20" s="5250" t="s">
        <v>195</v>
      </c>
      <c r="K20" s="5251"/>
      <c r="L20" s="5251"/>
      <c r="M20" s="5252"/>
      <c r="N20" s="5260"/>
      <c r="O20" s="5261"/>
      <c r="P20" s="5261"/>
      <c r="Q20" s="5262"/>
      <c r="R20" s="5253"/>
      <c r="S20" s="5254"/>
      <c r="T20" s="5254"/>
      <c r="U20" s="5254"/>
      <c r="V20" s="359" t="s">
        <v>12</v>
      </c>
      <c r="W20" s="5254"/>
      <c r="X20" s="5254"/>
      <c r="Y20" s="5254"/>
      <c r="Z20" s="5284"/>
      <c r="AA20" s="5250"/>
      <c r="AB20" s="5285"/>
      <c r="AC20" s="5269"/>
      <c r="AD20" s="4895"/>
      <c r="AE20" s="4895"/>
      <c r="AF20" s="4895"/>
      <c r="AG20" s="4896"/>
      <c r="AH20" s="5270"/>
      <c r="AI20" s="5271"/>
      <c r="AJ20" s="5271"/>
      <c r="AK20" s="5272"/>
      <c r="AL20" s="70"/>
      <c r="AN20" s="360"/>
      <c r="AO20" s="188"/>
    </row>
    <row r="21" spans="1:57" ht="14.1" customHeight="1">
      <c r="A21" s="42"/>
      <c r="B21" s="5281"/>
      <c r="C21" s="5282"/>
      <c r="D21" s="5283"/>
      <c r="E21" s="4894"/>
      <c r="F21" s="4895"/>
      <c r="G21" s="4895"/>
      <c r="H21" s="4895"/>
      <c r="I21" s="4896"/>
      <c r="J21" s="5250" t="s">
        <v>195</v>
      </c>
      <c r="K21" s="5251"/>
      <c r="L21" s="5251"/>
      <c r="M21" s="5252"/>
      <c r="N21" s="5260"/>
      <c r="O21" s="5261"/>
      <c r="P21" s="5261"/>
      <c r="Q21" s="5262"/>
      <c r="R21" s="5253"/>
      <c r="S21" s="5254"/>
      <c r="T21" s="5254"/>
      <c r="U21" s="5254"/>
      <c r="V21" s="359" t="s">
        <v>12</v>
      </c>
      <c r="W21" s="5254"/>
      <c r="X21" s="5254"/>
      <c r="Y21" s="5254"/>
      <c r="Z21" s="5284"/>
      <c r="AA21" s="5250"/>
      <c r="AB21" s="5285"/>
      <c r="AC21" s="5269"/>
      <c r="AD21" s="4895"/>
      <c r="AE21" s="4895"/>
      <c r="AF21" s="4895"/>
      <c r="AG21" s="4896"/>
      <c r="AH21" s="5270"/>
      <c r="AI21" s="5271"/>
      <c r="AJ21" s="5271"/>
      <c r="AK21" s="5272"/>
      <c r="AL21" s="70"/>
      <c r="AN21" s="360"/>
      <c r="AO21" s="188"/>
    </row>
    <row r="22" spans="1:57" ht="14.1" customHeight="1">
      <c r="A22" s="42"/>
      <c r="B22" s="5281"/>
      <c r="C22" s="5282"/>
      <c r="D22" s="5283"/>
      <c r="E22" s="4894"/>
      <c r="F22" s="4895"/>
      <c r="G22" s="4895"/>
      <c r="H22" s="4895"/>
      <c r="I22" s="4896"/>
      <c r="J22" s="5250" t="s">
        <v>195</v>
      </c>
      <c r="K22" s="5251"/>
      <c r="L22" s="5251"/>
      <c r="M22" s="5252"/>
      <c r="N22" s="5260"/>
      <c r="O22" s="5261"/>
      <c r="P22" s="5261"/>
      <c r="Q22" s="5262"/>
      <c r="R22" s="5253"/>
      <c r="S22" s="5254"/>
      <c r="T22" s="5254"/>
      <c r="U22" s="5254"/>
      <c r="V22" s="359" t="s">
        <v>12</v>
      </c>
      <c r="W22" s="5254"/>
      <c r="X22" s="5254"/>
      <c r="Y22" s="5254"/>
      <c r="Z22" s="5254"/>
      <c r="AA22" s="5250"/>
      <c r="AB22" s="5251"/>
      <c r="AC22" s="5269"/>
      <c r="AD22" s="4895"/>
      <c r="AE22" s="4895"/>
      <c r="AF22" s="4895"/>
      <c r="AG22" s="4896"/>
      <c r="AH22" s="5270"/>
      <c r="AI22" s="5271"/>
      <c r="AJ22" s="5271"/>
      <c r="AK22" s="5272"/>
      <c r="AL22" s="70"/>
    </row>
    <row r="23" spans="1:57" ht="14.1" customHeight="1">
      <c r="A23" s="42"/>
      <c r="B23" s="819"/>
      <c r="C23" s="819"/>
      <c r="D23" s="819"/>
      <c r="E23" s="819"/>
      <c r="F23" s="819"/>
      <c r="G23" s="819"/>
      <c r="H23" s="819"/>
      <c r="I23" s="2416"/>
      <c r="J23" s="2416"/>
      <c r="K23" s="2416"/>
      <c r="L23" s="2408"/>
      <c r="M23" s="2416"/>
      <c r="N23" s="2416"/>
      <c r="O23" s="2416"/>
      <c r="P23" s="2416"/>
      <c r="Q23" s="2416"/>
      <c r="R23" s="2406"/>
      <c r="S23" s="2416"/>
      <c r="T23" s="2416"/>
      <c r="U23" s="2416"/>
      <c r="V23" s="361"/>
      <c r="W23" s="361"/>
      <c r="X23" s="361"/>
      <c r="Y23" s="361"/>
      <c r="Z23" s="361"/>
      <c r="AA23" s="361"/>
      <c r="AB23" s="361"/>
      <c r="AC23" s="361"/>
      <c r="AD23" s="361"/>
      <c r="AE23" s="361"/>
      <c r="AF23" s="2418"/>
      <c r="AG23" s="2418"/>
      <c r="AH23" s="2429"/>
      <c r="AI23" s="2430"/>
      <c r="AJ23" s="2430"/>
      <c r="AK23" s="2430"/>
      <c r="AL23" s="91"/>
      <c r="AM23" s="43"/>
    </row>
    <row r="24" spans="1:57" ht="14.1" customHeight="1">
      <c r="A24" s="38"/>
      <c r="B24" s="2417" t="s">
        <v>601</v>
      </c>
      <c r="C24" s="2417"/>
      <c r="D24" s="2417"/>
      <c r="E24" s="2417"/>
      <c r="F24" s="2417"/>
      <c r="G24" s="2417"/>
      <c r="H24" s="2417"/>
      <c r="I24" s="2417"/>
      <c r="J24" s="2417"/>
      <c r="K24" s="2417"/>
      <c r="L24" s="2427"/>
      <c r="M24" s="2417"/>
      <c r="N24" s="2417"/>
      <c r="O24" s="2417"/>
      <c r="P24" s="2417"/>
      <c r="Q24" s="2417"/>
      <c r="R24" s="2428"/>
      <c r="S24" s="2417"/>
      <c r="T24" s="2417"/>
      <c r="U24" s="2417"/>
      <c r="V24" s="2417"/>
      <c r="W24" s="2417"/>
      <c r="X24" s="2417"/>
      <c r="Y24" s="2417"/>
      <c r="Z24" s="2417"/>
      <c r="AA24" s="2417"/>
      <c r="AB24" s="2417"/>
      <c r="AC24" s="2417"/>
      <c r="AD24" s="2417"/>
      <c r="AE24" s="2417"/>
      <c r="AF24" s="2417"/>
      <c r="AG24" s="2417"/>
      <c r="AH24" s="2417"/>
      <c r="AI24" s="2417"/>
      <c r="AJ24" s="2417"/>
      <c r="AK24" s="2417"/>
      <c r="AL24" s="2415"/>
      <c r="AM24" s="189"/>
    </row>
    <row r="25" spans="1:57" ht="14.1" customHeight="1">
      <c r="A25" s="42"/>
      <c r="B25" s="4950" t="s">
        <v>372</v>
      </c>
      <c r="C25" s="4951"/>
      <c r="D25" s="4952"/>
      <c r="E25" s="5273" t="s">
        <v>1174</v>
      </c>
      <c r="F25" s="5273"/>
      <c r="G25" s="5273"/>
      <c r="H25" s="4894"/>
      <c r="I25" s="3719" t="s">
        <v>64</v>
      </c>
      <c r="J25" s="3720"/>
      <c r="K25" s="3720"/>
      <c r="L25" s="3720"/>
      <c r="M25" s="3720"/>
      <c r="N25" s="3720"/>
      <c r="O25" s="4818"/>
      <c r="P25" s="4896" t="s">
        <v>66</v>
      </c>
      <c r="Q25" s="5273"/>
      <c r="R25" s="5273"/>
      <c r="S25" s="5273"/>
      <c r="T25" s="5274" t="s">
        <v>130</v>
      </c>
      <c r="U25" s="4818"/>
      <c r="V25" s="5275" t="s">
        <v>371</v>
      </c>
      <c r="W25" s="5276"/>
      <c r="X25" s="5276"/>
      <c r="Y25" s="5277"/>
      <c r="Z25" s="3719" t="s">
        <v>67</v>
      </c>
      <c r="AA25" s="3720"/>
      <c r="AB25" s="3720"/>
      <c r="AC25" s="3720"/>
      <c r="AD25" s="3720"/>
      <c r="AE25" s="3720"/>
      <c r="AF25" s="3720"/>
      <c r="AG25" s="3720"/>
      <c r="AH25" s="3720"/>
      <c r="AI25" s="3720"/>
      <c r="AJ25" s="3720"/>
      <c r="AK25" s="4818"/>
      <c r="AL25" s="70"/>
      <c r="AM25" s="93"/>
      <c r="AN25" s="196"/>
      <c r="AO25" s="196"/>
      <c r="AP25" s="196"/>
      <c r="AQ25" s="196"/>
      <c r="AR25" s="196"/>
      <c r="AS25" s="196"/>
      <c r="AT25" s="196"/>
      <c r="AU25" s="196"/>
      <c r="AV25" s="196"/>
      <c r="BB25" s="196"/>
      <c r="BC25" s="196"/>
      <c r="BD25" s="196"/>
      <c r="BE25" s="196"/>
    </row>
    <row r="26" spans="1:57" ht="14.1" customHeight="1">
      <c r="A26" s="42"/>
      <c r="B26" s="4953"/>
      <c r="C26" s="4954"/>
      <c r="D26" s="4955"/>
      <c r="E26" s="5273"/>
      <c r="F26" s="5273"/>
      <c r="G26" s="5273"/>
      <c r="H26" s="4894"/>
      <c r="I26" s="4866"/>
      <c r="J26" s="4861"/>
      <c r="K26" s="4861"/>
      <c r="L26" s="4861"/>
      <c r="M26" s="4861"/>
      <c r="N26" s="4861"/>
      <c r="O26" s="4862"/>
      <c r="P26" s="4896"/>
      <c r="Q26" s="5273"/>
      <c r="R26" s="5273"/>
      <c r="S26" s="5273"/>
      <c r="T26" s="4866"/>
      <c r="U26" s="4862"/>
      <c r="V26" s="5278"/>
      <c r="W26" s="5279"/>
      <c r="X26" s="5279"/>
      <c r="Y26" s="5280"/>
      <c r="Z26" s="4866"/>
      <c r="AA26" s="4861"/>
      <c r="AB26" s="4861"/>
      <c r="AC26" s="4861"/>
      <c r="AD26" s="4861"/>
      <c r="AE26" s="4861"/>
      <c r="AF26" s="4861"/>
      <c r="AG26" s="4861"/>
      <c r="AH26" s="4861"/>
      <c r="AI26" s="4861"/>
      <c r="AJ26" s="4861"/>
      <c r="AK26" s="4862"/>
      <c r="AL26" s="70"/>
      <c r="AM26" s="93"/>
      <c r="AN26" s="196"/>
      <c r="AO26" s="196"/>
      <c r="AP26" s="196"/>
      <c r="AQ26" s="196"/>
      <c r="AR26" s="196"/>
      <c r="AS26" s="196"/>
      <c r="AT26" s="363"/>
      <c r="AU26" s="196"/>
      <c r="AV26" s="196"/>
      <c r="BB26" s="196"/>
      <c r="BC26" s="196"/>
      <c r="BD26" s="196"/>
      <c r="BE26" s="196"/>
    </row>
    <row r="27" spans="1:57" ht="14.1" customHeight="1">
      <c r="A27" s="42"/>
      <c r="B27" s="5250"/>
      <c r="C27" s="5251"/>
      <c r="D27" s="5252"/>
      <c r="E27" s="5253"/>
      <c r="F27" s="5254"/>
      <c r="G27" s="5254"/>
      <c r="H27" s="5254"/>
      <c r="I27" s="5255"/>
      <c r="J27" s="5256"/>
      <c r="K27" s="5256"/>
      <c r="L27" s="5256"/>
      <c r="M27" s="5256"/>
      <c r="N27" s="5256"/>
      <c r="O27" s="5257"/>
      <c r="P27" s="5251" t="s">
        <v>195</v>
      </c>
      <c r="Q27" s="5251"/>
      <c r="R27" s="5251"/>
      <c r="S27" s="5252"/>
      <c r="T27" s="5258"/>
      <c r="U27" s="5259"/>
      <c r="V27" s="5260"/>
      <c r="W27" s="5261"/>
      <c r="X27" s="5261"/>
      <c r="Y27" s="5262"/>
      <c r="Z27" s="5245"/>
      <c r="AA27" s="5246"/>
      <c r="AB27" s="5246"/>
      <c r="AC27" s="5246"/>
      <c r="AD27" s="5246"/>
      <c r="AE27" s="5246"/>
      <c r="AF27" s="5246"/>
      <c r="AG27" s="5246"/>
      <c r="AH27" s="5246"/>
      <c r="AI27" s="5246"/>
      <c r="AJ27" s="5246"/>
      <c r="AK27" s="5247"/>
      <c r="AL27" s="70"/>
      <c r="AN27" s="196"/>
      <c r="AO27" s="196"/>
      <c r="AP27" s="196"/>
      <c r="AQ27" s="196"/>
      <c r="AR27" s="196"/>
      <c r="AS27" s="196"/>
      <c r="AT27" s="363"/>
      <c r="AU27" s="196"/>
      <c r="AV27" s="196"/>
      <c r="BB27" s="196"/>
      <c r="BC27" s="196"/>
      <c r="BD27" s="196"/>
      <c r="BE27" s="196"/>
    </row>
    <row r="28" spans="1:57" ht="14.1" customHeight="1">
      <c r="A28" s="42"/>
      <c r="B28" s="5250"/>
      <c r="C28" s="5251"/>
      <c r="D28" s="5252"/>
      <c r="E28" s="5253"/>
      <c r="F28" s="5254"/>
      <c r="G28" s="5254"/>
      <c r="H28" s="5254"/>
      <c r="I28" s="5255"/>
      <c r="J28" s="5256"/>
      <c r="K28" s="5256"/>
      <c r="L28" s="5256"/>
      <c r="M28" s="5256"/>
      <c r="N28" s="5256"/>
      <c r="O28" s="5257"/>
      <c r="P28" s="5251" t="s">
        <v>195</v>
      </c>
      <c r="Q28" s="5251"/>
      <c r="R28" s="5251"/>
      <c r="S28" s="5252"/>
      <c r="T28" s="5258"/>
      <c r="U28" s="5259"/>
      <c r="V28" s="5260"/>
      <c r="W28" s="5261"/>
      <c r="X28" s="5261"/>
      <c r="Y28" s="5262"/>
      <c r="Z28" s="5245"/>
      <c r="AA28" s="5246"/>
      <c r="AB28" s="5246"/>
      <c r="AC28" s="5246"/>
      <c r="AD28" s="5246"/>
      <c r="AE28" s="5246"/>
      <c r="AF28" s="5246"/>
      <c r="AG28" s="5246"/>
      <c r="AH28" s="5246"/>
      <c r="AI28" s="5246"/>
      <c r="AJ28" s="5246"/>
      <c r="AK28" s="5247"/>
      <c r="AL28" s="70"/>
      <c r="AN28" s="196"/>
      <c r="AO28" s="196"/>
      <c r="AP28" s="196"/>
      <c r="AQ28" s="196"/>
      <c r="AR28" s="196"/>
      <c r="AS28" s="196"/>
      <c r="AT28" s="363"/>
      <c r="AU28" s="196"/>
      <c r="AV28" s="196"/>
      <c r="BB28" s="196"/>
      <c r="BC28" s="196"/>
      <c r="BD28" s="196"/>
      <c r="BE28" s="196"/>
    </row>
    <row r="29" spans="1:57" ht="14.1" customHeight="1">
      <c r="A29" s="42"/>
      <c r="B29" s="5250"/>
      <c r="C29" s="5251"/>
      <c r="D29" s="5252"/>
      <c r="E29" s="5253"/>
      <c r="F29" s="5254"/>
      <c r="G29" s="5254"/>
      <c r="H29" s="5254"/>
      <c r="I29" s="5255"/>
      <c r="J29" s="5256"/>
      <c r="K29" s="5256"/>
      <c r="L29" s="5256"/>
      <c r="M29" s="5256"/>
      <c r="N29" s="5256"/>
      <c r="O29" s="5257"/>
      <c r="P29" s="5251" t="s">
        <v>195</v>
      </c>
      <c r="Q29" s="5251"/>
      <c r="R29" s="5251"/>
      <c r="S29" s="5252"/>
      <c r="T29" s="5258"/>
      <c r="U29" s="5259"/>
      <c r="V29" s="5260"/>
      <c r="W29" s="5261"/>
      <c r="X29" s="5261"/>
      <c r="Y29" s="5262"/>
      <c r="Z29" s="5245"/>
      <c r="AA29" s="5246"/>
      <c r="AB29" s="5246"/>
      <c r="AC29" s="5246"/>
      <c r="AD29" s="5246"/>
      <c r="AE29" s="5246"/>
      <c r="AF29" s="5246"/>
      <c r="AG29" s="5246"/>
      <c r="AH29" s="5246"/>
      <c r="AI29" s="5246"/>
      <c r="AJ29" s="5246"/>
      <c r="AK29" s="5247"/>
      <c r="AL29" s="70"/>
    </row>
    <row r="30" spans="1:57" ht="14.1" customHeight="1">
      <c r="A30" s="42"/>
      <c r="B30" s="5250"/>
      <c r="C30" s="5251"/>
      <c r="D30" s="5252"/>
      <c r="E30" s="5253"/>
      <c r="F30" s="5254"/>
      <c r="G30" s="5254"/>
      <c r="H30" s="5254"/>
      <c r="I30" s="5255"/>
      <c r="J30" s="5256"/>
      <c r="K30" s="5256"/>
      <c r="L30" s="5256"/>
      <c r="M30" s="5256"/>
      <c r="N30" s="5256"/>
      <c r="O30" s="5257"/>
      <c r="P30" s="5251" t="s">
        <v>195</v>
      </c>
      <c r="Q30" s="5251"/>
      <c r="R30" s="5251"/>
      <c r="S30" s="5252"/>
      <c r="T30" s="5258"/>
      <c r="U30" s="5259"/>
      <c r="V30" s="5260"/>
      <c r="W30" s="5261"/>
      <c r="X30" s="5261"/>
      <c r="Y30" s="5262"/>
      <c r="Z30" s="5245"/>
      <c r="AA30" s="5246"/>
      <c r="AB30" s="5246"/>
      <c r="AC30" s="5246"/>
      <c r="AD30" s="5246"/>
      <c r="AE30" s="5246"/>
      <c r="AF30" s="5246"/>
      <c r="AG30" s="5246"/>
      <c r="AH30" s="5246"/>
      <c r="AI30" s="5246"/>
      <c r="AJ30" s="5246"/>
      <c r="AK30" s="5247"/>
      <c r="AL30" s="70"/>
    </row>
    <row r="31" spans="1:57" ht="14.1" customHeight="1">
      <c r="A31" s="42"/>
      <c r="B31" s="5250"/>
      <c r="C31" s="5251"/>
      <c r="D31" s="5252"/>
      <c r="E31" s="5253"/>
      <c r="F31" s="5254"/>
      <c r="G31" s="5254"/>
      <c r="H31" s="5254"/>
      <c r="I31" s="5255"/>
      <c r="J31" s="5256"/>
      <c r="K31" s="5256"/>
      <c r="L31" s="5256"/>
      <c r="M31" s="5256"/>
      <c r="N31" s="5256"/>
      <c r="O31" s="5257"/>
      <c r="P31" s="5251" t="s">
        <v>195</v>
      </c>
      <c r="Q31" s="5251"/>
      <c r="R31" s="5251"/>
      <c r="S31" s="5252"/>
      <c r="T31" s="5258"/>
      <c r="U31" s="5259"/>
      <c r="V31" s="5260"/>
      <c r="W31" s="5261"/>
      <c r="X31" s="5261"/>
      <c r="Y31" s="5262"/>
      <c r="Z31" s="5245"/>
      <c r="AA31" s="5246"/>
      <c r="AB31" s="5246"/>
      <c r="AC31" s="5246"/>
      <c r="AD31" s="5246"/>
      <c r="AE31" s="5246"/>
      <c r="AF31" s="5246"/>
      <c r="AG31" s="5246"/>
      <c r="AH31" s="5246"/>
      <c r="AI31" s="5246"/>
      <c r="AJ31" s="5246"/>
      <c r="AK31" s="5247"/>
      <c r="AL31" s="70"/>
    </row>
    <row r="32" spans="1:57" ht="14.1" customHeight="1">
      <c r="A32" s="42"/>
      <c r="B32" s="5250"/>
      <c r="C32" s="5251"/>
      <c r="D32" s="5252"/>
      <c r="E32" s="5253"/>
      <c r="F32" s="5254"/>
      <c r="G32" s="5254"/>
      <c r="H32" s="5254"/>
      <c r="I32" s="5255"/>
      <c r="J32" s="5256"/>
      <c r="K32" s="5256"/>
      <c r="L32" s="5256"/>
      <c r="M32" s="5256"/>
      <c r="N32" s="5256"/>
      <c r="O32" s="5257"/>
      <c r="P32" s="5251" t="s">
        <v>195</v>
      </c>
      <c r="Q32" s="5251"/>
      <c r="R32" s="5251"/>
      <c r="S32" s="5252"/>
      <c r="T32" s="5258"/>
      <c r="U32" s="5259"/>
      <c r="V32" s="5260"/>
      <c r="W32" s="5261"/>
      <c r="X32" s="5261"/>
      <c r="Y32" s="5262"/>
      <c r="Z32" s="5245"/>
      <c r="AA32" s="5246"/>
      <c r="AB32" s="5246"/>
      <c r="AC32" s="5246"/>
      <c r="AD32" s="5246"/>
      <c r="AE32" s="5246"/>
      <c r="AF32" s="5246"/>
      <c r="AG32" s="5246"/>
      <c r="AH32" s="5246"/>
      <c r="AI32" s="5246"/>
      <c r="AJ32" s="5246"/>
      <c r="AK32" s="5247"/>
      <c r="AL32" s="70"/>
    </row>
    <row r="33" spans="1:65" ht="14.1" customHeight="1">
      <c r="A33" s="42"/>
      <c r="B33" s="5250"/>
      <c r="C33" s="5251"/>
      <c r="D33" s="5252"/>
      <c r="E33" s="5253"/>
      <c r="F33" s="5254"/>
      <c r="G33" s="5254"/>
      <c r="H33" s="5254"/>
      <c r="I33" s="5255"/>
      <c r="J33" s="5256"/>
      <c r="K33" s="5256"/>
      <c r="L33" s="5256"/>
      <c r="M33" s="5256"/>
      <c r="N33" s="5256"/>
      <c r="O33" s="5257"/>
      <c r="P33" s="5251" t="s">
        <v>195</v>
      </c>
      <c r="Q33" s="5251"/>
      <c r="R33" s="5251"/>
      <c r="S33" s="5252"/>
      <c r="T33" s="5258"/>
      <c r="U33" s="5259"/>
      <c r="V33" s="5260"/>
      <c r="W33" s="5261"/>
      <c r="X33" s="5261"/>
      <c r="Y33" s="5262"/>
      <c r="Z33" s="5245"/>
      <c r="AA33" s="5246"/>
      <c r="AB33" s="5246"/>
      <c r="AC33" s="5246"/>
      <c r="AD33" s="5246"/>
      <c r="AE33" s="5246"/>
      <c r="AF33" s="5246"/>
      <c r="AG33" s="5246"/>
      <c r="AH33" s="5246"/>
      <c r="AI33" s="5246"/>
      <c r="AJ33" s="5246"/>
      <c r="AK33" s="5247"/>
      <c r="AL33" s="70"/>
    </row>
    <row r="34" spans="1:65" ht="14.1" customHeight="1">
      <c r="A34" s="42"/>
      <c r="B34" s="5250"/>
      <c r="C34" s="5251"/>
      <c r="D34" s="5252"/>
      <c r="E34" s="5253"/>
      <c r="F34" s="5254"/>
      <c r="G34" s="5254"/>
      <c r="H34" s="5254"/>
      <c r="I34" s="5255"/>
      <c r="J34" s="5256"/>
      <c r="K34" s="5256"/>
      <c r="L34" s="5256"/>
      <c r="M34" s="5256"/>
      <c r="N34" s="5256"/>
      <c r="O34" s="5257"/>
      <c r="P34" s="5251" t="s">
        <v>195</v>
      </c>
      <c r="Q34" s="5251"/>
      <c r="R34" s="5251"/>
      <c r="S34" s="5252"/>
      <c r="T34" s="5258"/>
      <c r="U34" s="5259"/>
      <c r="V34" s="5260"/>
      <c r="W34" s="5261"/>
      <c r="X34" s="5261"/>
      <c r="Y34" s="5262"/>
      <c r="Z34" s="5245"/>
      <c r="AA34" s="5246"/>
      <c r="AB34" s="5246"/>
      <c r="AC34" s="5246"/>
      <c r="AD34" s="5246"/>
      <c r="AE34" s="5246"/>
      <c r="AF34" s="5246"/>
      <c r="AG34" s="5246"/>
      <c r="AH34" s="5246"/>
      <c r="AI34" s="5246"/>
      <c r="AJ34" s="5246"/>
      <c r="AK34" s="5247"/>
      <c r="AL34" s="70"/>
    </row>
    <row r="35" spans="1:65" ht="14.1" customHeight="1">
      <c r="A35" s="42"/>
      <c r="B35" s="5250"/>
      <c r="C35" s="5251"/>
      <c r="D35" s="5252"/>
      <c r="E35" s="5253"/>
      <c r="F35" s="5254"/>
      <c r="G35" s="5254"/>
      <c r="H35" s="5254"/>
      <c r="I35" s="5255"/>
      <c r="J35" s="5256"/>
      <c r="K35" s="5256"/>
      <c r="L35" s="5256"/>
      <c r="M35" s="5256"/>
      <c r="N35" s="5256"/>
      <c r="O35" s="5257"/>
      <c r="P35" s="5251" t="s">
        <v>195</v>
      </c>
      <c r="Q35" s="5251"/>
      <c r="R35" s="5251"/>
      <c r="S35" s="5252"/>
      <c r="T35" s="5258"/>
      <c r="U35" s="5259"/>
      <c r="V35" s="5260"/>
      <c r="W35" s="5261"/>
      <c r="X35" s="5261"/>
      <c r="Y35" s="5262"/>
      <c r="Z35" s="5245"/>
      <c r="AA35" s="5246"/>
      <c r="AB35" s="5246"/>
      <c r="AC35" s="5246"/>
      <c r="AD35" s="5246"/>
      <c r="AE35" s="5246"/>
      <c r="AF35" s="5246"/>
      <c r="AG35" s="5246"/>
      <c r="AH35" s="5246"/>
      <c r="AI35" s="5246"/>
      <c r="AJ35" s="5246"/>
      <c r="AK35" s="5247"/>
      <c r="AL35" s="70"/>
    </row>
    <row r="36" spans="1:65" ht="14.1" customHeight="1">
      <c r="A36" s="42"/>
      <c r="B36" s="5250"/>
      <c r="C36" s="5251"/>
      <c r="D36" s="5252"/>
      <c r="E36" s="5253"/>
      <c r="F36" s="5254"/>
      <c r="G36" s="5254"/>
      <c r="H36" s="5254"/>
      <c r="I36" s="5255"/>
      <c r="J36" s="5256"/>
      <c r="K36" s="5256"/>
      <c r="L36" s="5256"/>
      <c r="M36" s="5256"/>
      <c r="N36" s="5256"/>
      <c r="O36" s="5257"/>
      <c r="P36" s="5251" t="s">
        <v>195</v>
      </c>
      <c r="Q36" s="5251"/>
      <c r="R36" s="5251"/>
      <c r="S36" s="5252"/>
      <c r="T36" s="5258"/>
      <c r="U36" s="5259"/>
      <c r="V36" s="5260"/>
      <c r="W36" s="5261"/>
      <c r="X36" s="5261"/>
      <c r="Y36" s="5262"/>
      <c r="Z36" s="5245"/>
      <c r="AA36" s="5246"/>
      <c r="AB36" s="5246"/>
      <c r="AC36" s="5246"/>
      <c r="AD36" s="5246"/>
      <c r="AE36" s="5246"/>
      <c r="AF36" s="5246"/>
      <c r="AG36" s="5246"/>
      <c r="AH36" s="5246"/>
      <c r="AI36" s="5246"/>
      <c r="AJ36" s="5246"/>
      <c r="AK36" s="5247"/>
      <c r="AL36" s="70"/>
    </row>
    <row r="37" spans="1:65" ht="14.1" customHeight="1">
      <c r="A37" s="42"/>
      <c r="B37" s="5250"/>
      <c r="C37" s="5251"/>
      <c r="D37" s="5252"/>
      <c r="E37" s="5253"/>
      <c r="F37" s="5254"/>
      <c r="G37" s="5254"/>
      <c r="H37" s="5254"/>
      <c r="I37" s="5255"/>
      <c r="J37" s="5256"/>
      <c r="K37" s="5256"/>
      <c r="L37" s="5256"/>
      <c r="M37" s="5256"/>
      <c r="N37" s="5256"/>
      <c r="O37" s="5257"/>
      <c r="P37" s="5251" t="s">
        <v>195</v>
      </c>
      <c r="Q37" s="5251"/>
      <c r="R37" s="5251"/>
      <c r="S37" s="5252"/>
      <c r="T37" s="5258"/>
      <c r="U37" s="5259"/>
      <c r="V37" s="5260"/>
      <c r="W37" s="5261"/>
      <c r="X37" s="5261"/>
      <c r="Y37" s="5262"/>
      <c r="Z37" s="5245"/>
      <c r="AA37" s="5246"/>
      <c r="AB37" s="5246"/>
      <c r="AC37" s="5246"/>
      <c r="AD37" s="5246"/>
      <c r="AE37" s="5246"/>
      <c r="AF37" s="5246"/>
      <c r="AG37" s="5246"/>
      <c r="AH37" s="5246"/>
      <c r="AI37" s="5246"/>
      <c r="AJ37" s="5246"/>
      <c r="AK37" s="5247"/>
      <c r="AL37" s="70"/>
    </row>
    <row r="38" spans="1:65" ht="14.1" customHeight="1">
      <c r="A38" s="42"/>
      <c r="B38" s="5250"/>
      <c r="C38" s="5251"/>
      <c r="D38" s="5252"/>
      <c r="E38" s="5253"/>
      <c r="F38" s="5254"/>
      <c r="G38" s="5254"/>
      <c r="H38" s="5254"/>
      <c r="I38" s="5255"/>
      <c r="J38" s="5256"/>
      <c r="K38" s="5256"/>
      <c r="L38" s="5256"/>
      <c r="M38" s="5256"/>
      <c r="N38" s="5256"/>
      <c r="O38" s="5257"/>
      <c r="P38" s="5251" t="s">
        <v>195</v>
      </c>
      <c r="Q38" s="5251"/>
      <c r="R38" s="5251"/>
      <c r="S38" s="5252"/>
      <c r="T38" s="5258"/>
      <c r="U38" s="5259"/>
      <c r="V38" s="5260"/>
      <c r="W38" s="5261"/>
      <c r="X38" s="5261"/>
      <c r="Y38" s="5262"/>
      <c r="Z38" s="5245"/>
      <c r="AA38" s="5246"/>
      <c r="AB38" s="5246"/>
      <c r="AC38" s="5246"/>
      <c r="AD38" s="5246"/>
      <c r="AE38" s="5246"/>
      <c r="AF38" s="5246"/>
      <c r="AG38" s="5246"/>
      <c r="AH38" s="5246"/>
      <c r="AI38" s="5246"/>
      <c r="AJ38" s="5246"/>
      <c r="AK38" s="5247"/>
      <c r="AL38" s="70"/>
    </row>
    <row r="39" spans="1:65" ht="14.1" customHeight="1">
      <c r="A39" s="42"/>
      <c r="B39" s="5250"/>
      <c r="C39" s="5251"/>
      <c r="D39" s="5252"/>
      <c r="E39" s="5253"/>
      <c r="F39" s="5254"/>
      <c r="G39" s="5254"/>
      <c r="H39" s="5254"/>
      <c r="I39" s="5255"/>
      <c r="J39" s="5256"/>
      <c r="K39" s="5256"/>
      <c r="L39" s="5256"/>
      <c r="M39" s="5256"/>
      <c r="N39" s="5256"/>
      <c r="O39" s="5257"/>
      <c r="P39" s="5251" t="s">
        <v>195</v>
      </c>
      <c r="Q39" s="5251"/>
      <c r="R39" s="5251"/>
      <c r="S39" s="5252"/>
      <c r="T39" s="5258"/>
      <c r="U39" s="5259"/>
      <c r="V39" s="5260"/>
      <c r="W39" s="5261"/>
      <c r="X39" s="5261"/>
      <c r="Y39" s="5262"/>
      <c r="Z39" s="5245"/>
      <c r="AA39" s="5246"/>
      <c r="AB39" s="5246"/>
      <c r="AC39" s="5246"/>
      <c r="AD39" s="5246"/>
      <c r="AE39" s="5246"/>
      <c r="AF39" s="5246"/>
      <c r="AG39" s="5246"/>
      <c r="AH39" s="5246"/>
      <c r="AI39" s="5246"/>
      <c r="AJ39" s="5246"/>
      <c r="AK39" s="5247"/>
      <c r="AL39" s="70"/>
    </row>
    <row r="40" spans="1:65" ht="14.1" customHeight="1">
      <c r="A40" s="198" t="s">
        <v>1387</v>
      </c>
      <c r="B40" s="2430"/>
      <c r="C40" s="2431"/>
      <c r="D40" s="2431"/>
      <c r="E40" s="2430"/>
      <c r="F40" s="2430"/>
      <c r="G40" s="2430"/>
      <c r="H40" s="2430"/>
      <c r="I40" s="2430"/>
      <c r="J40" s="2420"/>
      <c r="K40" s="2420"/>
      <c r="L40" s="2420"/>
      <c r="M40" s="2432"/>
      <c r="N40" s="2432"/>
      <c r="O40" s="2420"/>
      <c r="P40" s="2420"/>
      <c r="Q40" s="2420"/>
      <c r="R40" s="2420"/>
      <c r="S40" s="2430"/>
      <c r="T40" s="1606"/>
      <c r="U40" s="1606"/>
      <c r="V40" s="1606"/>
      <c r="W40" s="2417"/>
      <c r="X40" s="1606"/>
      <c r="Y40" s="1606"/>
      <c r="Z40" s="1606"/>
      <c r="AA40" s="140"/>
      <c r="AB40" s="1606"/>
      <c r="AC40" s="1606"/>
      <c r="AD40" s="1606"/>
      <c r="AE40" s="1606"/>
      <c r="AF40" s="1606"/>
      <c r="AG40" s="1606"/>
      <c r="AH40" s="1606"/>
      <c r="AI40" s="1606"/>
      <c r="AJ40" s="1606"/>
      <c r="AK40" s="1606"/>
      <c r="AL40" s="70"/>
    </row>
    <row r="41" spans="1:65" ht="14.1" customHeight="1">
      <c r="A41" s="42"/>
      <c r="B41" s="5248" t="s">
        <v>602</v>
      </c>
      <c r="C41" s="5248"/>
      <c r="D41" s="5248"/>
      <c r="E41" s="5248"/>
      <c r="F41" s="5248"/>
      <c r="G41" s="5248"/>
      <c r="H41" s="5248"/>
      <c r="I41" s="5248"/>
      <c r="J41" s="5248"/>
      <c r="K41" s="5248"/>
      <c r="L41" s="5248"/>
      <c r="M41" s="5248"/>
      <c r="N41" s="5248"/>
      <c r="O41" s="5248"/>
      <c r="P41" s="5248"/>
      <c r="Q41" s="5248"/>
      <c r="R41" s="5248"/>
      <c r="S41" s="5248"/>
      <c r="T41" s="5248"/>
      <c r="U41" s="5248"/>
      <c r="V41" s="5248"/>
      <c r="W41" s="5248"/>
      <c r="X41" s="5248"/>
      <c r="Y41" s="5248"/>
      <c r="Z41" s="3319"/>
      <c r="AA41" s="5263" t="s">
        <v>2193</v>
      </c>
      <c r="AB41" s="5264"/>
      <c r="AC41" s="5264"/>
      <c r="AD41" s="5264"/>
      <c r="AE41" s="5264"/>
      <c r="AF41" s="5264"/>
      <c r="AG41" s="5264"/>
      <c r="AH41" s="5264"/>
      <c r="AI41" s="5264"/>
      <c r="AJ41" s="5264"/>
      <c r="AK41" s="5264"/>
      <c r="AL41" s="3339"/>
      <c r="AN41" s="71" t="s">
        <v>308</v>
      </c>
      <c r="AO41" s="71"/>
      <c r="BH41" s="52"/>
      <c r="BI41" s="52"/>
      <c r="BJ41" s="52"/>
      <c r="BK41" s="52"/>
      <c r="BL41" s="52"/>
      <c r="BM41" s="52"/>
    </row>
    <row r="42" spans="1:65" ht="14.1" customHeight="1">
      <c r="A42" s="42"/>
      <c r="B42" s="1606"/>
      <c r="C42" s="1606"/>
      <c r="D42" s="2431"/>
      <c r="E42" s="2431"/>
      <c r="F42" s="2431"/>
      <c r="G42" s="2431"/>
      <c r="H42" s="2431"/>
      <c r="I42" s="2431"/>
      <c r="J42" s="2431"/>
      <c r="K42" s="2431"/>
      <c r="L42" s="2431"/>
      <c r="M42" s="2431"/>
      <c r="N42" s="2430"/>
      <c r="O42" s="2430"/>
      <c r="P42" s="2430"/>
      <c r="Q42" s="1606"/>
      <c r="R42" s="2420"/>
      <c r="S42" s="2430"/>
      <c r="T42" s="1606"/>
      <c r="U42" s="1606"/>
      <c r="V42" s="1606"/>
      <c r="W42" s="2417"/>
      <c r="X42" s="1606"/>
      <c r="Y42" s="1606"/>
      <c r="Z42" s="2410"/>
      <c r="AA42" s="96" t="s">
        <v>2194</v>
      </c>
      <c r="AB42" s="2433" t="s">
        <v>380</v>
      </c>
      <c r="AC42" s="2433"/>
      <c r="AD42" s="2433"/>
      <c r="AE42" s="2433"/>
      <c r="AF42" s="2433"/>
      <c r="AG42" s="2433"/>
      <c r="AH42" s="2433"/>
      <c r="AI42" s="2433"/>
      <c r="AJ42" s="2433"/>
      <c r="AK42" s="2433"/>
      <c r="AL42" s="2407"/>
      <c r="AM42" s="87"/>
      <c r="AN42" s="364"/>
      <c r="AO42" s="365"/>
      <c r="AP42" s="200"/>
      <c r="AQ42" s="200"/>
      <c r="AR42" s="200"/>
      <c r="AS42" s="200"/>
      <c r="AT42" s="200"/>
      <c r="AU42" s="200" t="s">
        <v>309</v>
      </c>
      <c r="AV42" s="200"/>
      <c r="AW42" s="200"/>
      <c r="AX42" s="200"/>
      <c r="AY42" s="200"/>
      <c r="AZ42" s="200"/>
      <c r="BA42" s="200"/>
      <c r="BB42" s="200"/>
      <c r="BC42" s="200"/>
      <c r="BD42" s="200"/>
      <c r="BE42" s="200"/>
      <c r="BF42" s="200"/>
      <c r="BG42" s="200"/>
      <c r="BH42" s="366"/>
      <c r="BI42" s="366"/>
      <c r="BJ42" s="366"/>
      <c r="BK42" s="366"/>
      <c r="BL42" s="367"/>
      <c r="BM42" s="52"/>
    </row>
    <row r="43" spans="1:65" ht="14.1" customHeight="1">
      <c r="A43" s="42"/>
      <c r="B43" s="1606"/>
      <c r="C43" s="1606"/>
      <c r="D43" s="2431"/>
      <c r="E43" s="2431"/>
      <c r="F43" s="2431"/>
      <c r="G43" s="2431"/>
      <c r="H43" s="2431"/>
      <c r="I43" s="2431"/>
      <c r="J43" s="2431"/>
      <c r="K43" s="2431"/>
      <c r="L43" s="2431"/>
      <c r="M43" s="2431"/>
      <c r="N43" s="2430"/>
      <c r="O43" s="2430"/>
      <c r="P43" s="2430"/>
      <c r="Q43" s="1606"/>
      <c r="R43" s="2420"/>
      <c r="S43" s="2430"/>
      <c r="T43" s="1606"/>
      <c r="U43" s="1606"/>
      <c r="V43" s="1606"/>
      <c r="W43" s="2417"/>
      <c r="X43" s="1606"/>
      <c r="Y43" s="1606"/>
      <c r="Z43" s="2410"/>
      <c r="AA43" s="2412"/>
      <c r="AB43" s="2433" t="s">
        <v>2293</v>
      </c>
      <c r="AC43" s="2433"/>
      <c r="AD43" s="2433"/>
      <c r="AE43" s="2433"/>
      <c r="AF43" s="2433"/>
      <c r="AG43" s="2433"/>
      <c r="AH43" s="2433"/>
      <c r="AI43" s="2433"/>
      <c r="AJ43" s="2433"/>
      <c r="AK43" s="2433"/>
      <c r="AL43" s="2407"/>
      <c r="AM43" s="87"/>
      <c r="AN43" s="368" t="s">
        <v>2140</v>
      </c>
      <c r="AO43" s="203" t="s">
        <v>1167</v>
      </c>
      <c r="AP43" s="71" t="s">
        <v>2191</v>
      </c>
      <c r="AQ43" s="71"/>
      <c r="AR43" s="71"/>
      <c r="AS43" s="71"/>
      <c r="AT43" s="71"/>
      <c r="AU43" s="71"/>
      <c r="AV43" s="71"/>
      <c r="AW43" s="71"/>
      <c r="AX43" s="71"/>
      <c r="AY43" s="71"/>
      <c r="AZ43" s="71"/>
      <c r="BA43" s="71"/>
      <c r="BB43" s="71"/>
      <c r="BC43" s="71"/>
      <c r="BD43" s="71"/>
      <c r="BE43" s="71"/>
      <c r="BF43" s="71"/>
      <c r="BG43" s="71"/>
      <c r="BH43" s="52"/>
      <c r="BI43" s="52"/>
      <c r="BJ43" s="52"/>
      <c r="BK43" s="52"/>
      <c r="BL43" s="369"/>
      <c r="BM43" s="52"/>
    </row>
    <row r="44" spans="1:65" ht="14.1" customHeight="1">
      <c r="A44" s="38"/>
      <c r="B44" s="2434" t="s">
        <v>383</v>
      </c>
      <c r="C44" s="2435"/>
      <c r="D44" s="2431"/>
      <c r="E44" s="2431"/>
      <c r="F44" s="2431"/>
      <c r="G44" s="2431"/>
      <c r="H44" s="2431"/>
      <c r="I44" s="2431"/>
      <c r="J44" s="2431"/>
      <c r="K44" s="2431"/>
      <c r="L44" s="2431"/>
      <c r="M44" s="2431"/>
      <c r="N44" s="2430"/>
      <c r="O44" s="2430"/>
      <c r="P44" s="2430"/>
      <c r="Q44" s="1606"/>
      <c r="R44" s="2420"/>
      <c r="S44" s="2430"/>
      <c r="T44" s="1606"/>
      <c r="U44" s="1606"/>
      <c r="V44" s="1606"/>
      <c r="W44" s="2417"/>
      <c r="X44" s="1606"/>
      <c r="Y44" s="1606"/>
      <c r="Z44" s="2410"/>
      <c r="AA44" s="242" t="s">
        <v>2195</v>
      </c>
      <c r="AB44" s="5265" t="s">
        <v>1165</v>
      </c>
      <c r="AC44" s="5265"/>
      <c r="AD44" s="5265"/>
      <c r="AE44" s="5265"/>
      <c r="AF44" s="5265"/>
      <c r="AG44" s="5265"/>
      <c r="AH44" s="5265"/>
      <c r="AI44" s="5265"/>
      <c r="AJ44" s="5265"/>
      <c r="AK44" s="5265"/>
      <c r="AL44" s="3346"/>
      <c r="AM44" s="87"/>
      <c r="AN44" s="95"/>
      <c r="AO44" s="4738" t="s">
        <v>1202</v>
      </c>
      <c r="AP44" s="4738"/>
      <c r="AQ44" s="4738"/>
      <c r="AR44" s="4738"/>
      <c r="AS44" s="4738"/>
      <c r="AT44" s="4738"/>
      <c r="AU44" s="4738"/>
      <c r="AV44" s="4738"/>
      <c r="AW44" s="4738"/>
      <c r="AX44" s="4738"/>
      <c r="AY44" s="4738"/>
      <c r="AZ44" s="4738"/>
      <c r="BA44" s="4738"/>
      <c r="BB44" s="4738"/>
      <c r="BC44" s="4738"/>
      <c r="BD44" s="4738"/>
      <c r="BE44" s="4738"/>
      <c r="BF44" s="4738"/>
      <c r="BG44" s="4738"/>
      <c r="BH44" s="4738"/>
      <c r="BI44" s="4738"/>
      <c r="BJ44" s="4738"/>
      <c r="BK44" s="4738"/>
      <c r="BL44" s="5249"/>
      <c r="BM44" s="52"/>
    </row>
    <row r="45" spans="1:65" ht="14.1" customHeight="1">
      <c r="A45" s="38"/>
      <c r="B45" s="2434" t="s">
        <v>384</v>
      </c>
      <c r="C45" s="2435"/>
      <c r="D45" s="2431"/>
      <c r="E45" s="2431"/>
      <c r="F45" s="2431"/>
      <c r="G45" s="2431"/>
      <c r="H45" s="2431"/>
      <c r="I45" s="2431"/>
      <c r="J45" s="2431"/>
      <c r="K45" s="2431"/>
      <c r="L45" s="2431"/>
      <c r="M45" s="2431"/>
      <c r="N45" s="2430"/>
      <c r="O45" s="2430"/>
      <c r="P45" s="2430"/>
      <c r="Q45" s="1606"/>
      <c r="R45" s="2420"/>
      <c r="S45" s="2430"/>
      <c r="T45" s="1606"/>
      <c r="U45" s="1606"/>
      <c r="V45" s="1606"/>
      <c r="W45" s="2417"/>
      <c r="X45" s="1606"/>
      <c r="Y45" s="1606"/>
      <c r="Z45" s="2410"/>
      <c r="AA45" s="46"/>
      <c r="AB45" s="5265"/>
      <c r="AC45" s="5265"/>
      <c r="AD45" s="5265"/>
      <c r="AE45" s="5265"/>
      <c r="AF45" s="5265"/>
      <c r="AG45" s="5265"/>
      <c r="AH45" s="5265"/>
      <c r="AI45" s="5265"/>
      <c r="AJ45" s="5265"/>
      <c r="AK45" s="5265"/>
      <c r="AL45" s="3346"/>
      <c r="AN45" s="95"/>
      <c r="AO45" s="4738"/>
      <c r="AP45" s="4738"/>
      <c r="AQ45" s="4738"/>
      <c r="AR45" s="4738"/>
      <c r="AS45" s="4738"/>
      <c r="AT45" s="4738"/>
      <c r="AU45" s="4738"/>
      <c r="AV45" s="4738"/>
      <c r="AW45" s="4738"/>
      <c r="AX45" s="4738"/>
      <c r="AY45" s="4738"/>
      <c r="AZ45" s="4738"/>
      <c r="BA45" s="4738"/>
      <c r="BB45" s="4738"/>
      <c r="BC45" s="4738"/>
      <c r="BD45" s="4738"/>
      <c r="BE45" s="4738"/>
      <c r="BF45" s="4738"/>
      <c r="BG45" s="4738"/>
      <c r="BH45" s="4738"/>
      <c r="BI45" s="4738"/>
      <c r="BJ45" s="4738"/>
      <c r="BK45" s="4738"/>
      <c r="BL45" s="5249"/>
      <c r="BM45" s="52"/>
    </row>
    <row r="46" spans="1:65" ht="14.1" customHeight="1">
      <c r="A46" s="38"/>
      <c r="B46" s="2417"/>
      <c r="C46" s="2417" t="s">
        <v>385</v>
      </c>
      <c r="D46" s="2431"/>
      <c r="E46" s="2431"/>
      <c r="F46" s="2431"/>
      <c r="G46" s="2431"/>
      <c r="H46" s="2431"/>
      <c r="I46" s="2431"/>
      <c r="J46" s="2431"/>
      <c r="K46" s="2431"/>
      <c r="L46" s="2431"/>
      <c r="M46" s="2431"/>
      <c r="N46" s="2430"/>
      <c r="O46" s="2430"/>
      <c r="P46" s="2430"/>
      <c r="Q46" s="1606"/>
      <c r="R46" s="2420"/>
      <c r="S46" s="2430"/>
      <c r="T46" s="1606"/>
      <c r="U46" s="1606"/>
      <c r="V46" s="1606"/>
      <c r="W46" s="2417"/>
      <c r="X46" s="1606"/>
      <c r="Y46" s="1606"/>
      <c r="Z46" s="2410"/>
      <c r="AA46" s="2412"/>
      <c r="AB46" s="5265"/>
      <c r="AC46" s="5265"/>
      <c r="AD46" s="5265"/>
      <c r="AE46" s="5265"/>
      <c r="AF46" s="5265"/>
      <c r="AG46" s="5265"/>
      <c r="AH46" s="5265"/>
      <c r="AI46" s="5265"/>
      <c r="AJ46" s="5265"/>
      <c r="AK46" s="5265"/>
      <c r="AL46" s="3346"/>
      <c r="AN46" s="95"/>
      <c r="AO46" s="4738"/>
      <c r="AP46" s="4738"/>
      <c r="AQ46" s="4738"/>
      <c r="AR46" s="4738"/>
      <c r="AS46" s="4738"/>
      <c r="AT46" s="4738"/>
      <c r="AU46" s="4738"/>
      <c r="AV46" s="4738"/>
      <c r="AW46" s="4738"/>
      <c r="AX46" s="4738"/>
      <c r="AY46" s="4738"/>
      <c r="AZ46" s="4738"/>
      <c r="BA46" s="4738"/>
      <c r="BB46" s="4738"/>
      <c r="BC46" s="4738"/>
      <c r="BD46" s="4738"/>
      <c r="BE46" s="4738"/>
      <c r="BF46" s="4738"/>
      <c r="BG46" s="4738"/>
      <c r="BH46" s="4738"/>
      <c r="BI46" s="4738"/>
      <c r="BJ46" s="4738"/>
      <c r="BK46" s="4738"/>
      <c r="BL46" s="5249"/>
      <c r="BM46" s="52"/>
    </row>
    <row r="47" spans="1:65" ht="14.1" customHeight="1">
      <c r="A47" s="42"/>
      <c r="B47" s="2417"/>
      <c r="C47" s="2431"/>
      <c r="D47" s="2431"/>
      <c r="E47" s="2431"/>
      <c r="F47" s="2431"/>
      <c r="G47" s="2431"/>
      <c r="H47" s="2431"/>
      <c r="I47" s="2431"/>
      <c r="J47" s="2431"/>
      <c r="K47" s="2431"/>
      <c r="L47" s="2431"/>
      <c r="M47" s="2431"/>
      <c r="N47" s="2430"/>
      <c r="O47" s="2430"/>
      <c r="P47" s="2430"/>
      <c r="Q47" s="1606"/>
      <c r="R47" s="2420"/>
      <c r="S47" s="2430"/>
      <c r="T47" s="1606"/>
      <c r="U47" s="1606"/>
      <c r="V47" s="1606"/>
      <c r="W47" s="2417"/>
      <c r="X47" s="1606"/>
      <c r="Y47" s="1606"/>
      <c r="Z47" s="2410"/>
      <c r="AA47" s="2412"/>
      <c r="AB47" s="2433"/>
      <c r="AC47" s="2433"/>
      <c r="AD47" s="2433"/>
      <c r="AE47" s="2433"/>
      <c r="AF47" s="2433"/>
      <c r="AG47" s="2433"/>
      <c r="AH47" s="2433"/>
      <c r="AI47" s="2433"/>
      <c r="AJ47" s="2433"/>
      <c r="AK47" s="2433"/>
      <c r="AL47" s="2409"/>
      <c r="AN47" s="95"/>
      <c r="AO47" s="4738"/>
      <c r="AP47" s="4738"/>
      <c r="AQ47" s="4738"/>
      <c r="AR47" s="4738"/>
      <c r="AS47" s="4738"/>
      <c r="AT47" s="4738"/>
      <c r="AU47" s="4738"/>
      <c r="AV47" s="4738"/>
      <c r="AW47" s="4738"/>
      <c r="AX47" s="4738"/>
      <c r="AY47" s="4738"/>
      <c r="AZ47" s="4738"/>
      <c r="BA47" s="4738"/>
      <c r="BB47" s="4738"/>
      <c r="BC47" s="4738"/>
      <c r="BD47" s="4738"/>
      <c r="BE47" s="4738"/>
      <c r="BF47" s="4738"/>
      <c r="BG47" s="4738"/>
      <c r="BH47" s="4738"/>
      <c r="BI47" s="4738"/>
      <c r="BJ47" s="4738"/>
      <c r="BK47" s="4738"/>
      <c r="BL47" s="5249"/>
      <c r="BM47" s="52"/>
    </row>
    <row r="48" spans="1:65" ht="14.1" customHeight="1">
      <c r="A48" s="38"/>
      <c r="B48" s="5248" t="s">
        <v>603</v>
      </c>
      <c r="C48" s="5248"/>
      <c r="D48" s="5248"/>
      <c r="E48" s="5248"/>
      <c r="F48" s="5248"/>
      <c r="G48" s="5248"/>
      <c r="H48" s="5248"/>
      <c r="I48" s="5248"/>
      <c r="J48" s="5248"/>
      <c r="K48" s="5248"/>
      <c r="L48" s="5248"/>
      <c r="M48" s="5248"/>
      <c r="N48" s="5248"/>
      <c r="O48" s="5248"/>
      <c r="P48" s="5248"/>
      <c r="Q48" s="5248"/>
      <c r="R48" s="5248"/>
      <c r="S48" s="5248"/>
      <c r="T48" s="5248"/>
      <c r="U48" s="5248"/>
      <c r="V48" s="5248"/>
      <c r="W48" s="5248"/>
      <c r="X48" s="5248"/>
      <c r="Y48" s="5248"/>
      <c r="Z48" s="3319"/>
      <c r="AA48" s="1606"/>
      <c r="AB48" s="2433" t="s">
        <v>379</v>
      </c>
      <c r="AC48" s="2433"/>
      <c r="AD48" s="2433"/>
      <c r="AE48" s="2433"/>
      <c r="AF48" s="2433"/>
      <c r="AG48" s="2433"/>
      <c r="AH48" s="2433"/>
      <c r="AI48" s="2433"/>
      <c r="AJ48" s="2433"/>
      <c r="AK48" s="2433"/>
      <c r="AL48" s="2407"/>
      <c r="AN48" s="95"/>
      <c r="AO48" s="4738"/>
      <c r="AP48" s="4738"/>
      <c r="AQ48" s="4738"/>
      <c r="AR48" s="4738"/>
      <c r="AS48" s="4738"/>
      <c r="AT48" s="4738"/>
      <c r="AU48" s="4738"/>
      <c r="AV48" s="4738"/>
      <c r="AW48" s="4738"/>
      <c r="AX48" s="4738"/>
      <c r="AY48" s="4738"/>
      <c r="AZ48" s="4738"/>
      <c r="BA48" s="4738"/>
      <c r="BB48" s="4738"/>
      <c r="BC48" s="4738"/>
      <c r="BD48" s="4738"/>
      <c r="BE48" s="4738"/>
      <c r="BF48" s="4738"/>
      <c r="BG48" s="4738"/>
      <c r="BH48" s="4738"/>
      <c r="BI48" s="4738"/>
      <c r="BJ48" s="4738"/>
      <c r="BK48" s="4738"/>
      <c r="BL48" s="5249"/>
      <c r="BM48" s="52"/>
    </row>
    <row r="49" spans="1:65" ht="14.1" customHeight="1">
      <c r="A49" s="38"/>
      <c r="B49" s="2417"/>
      <c r="C49" s="2417" t="s">
        <v>382</v>
      </c>
      <c r="D49" s="2431"/>
      <c r="E49" s="2431"/>
      <c r="F49" s="2431"/>
      <c r="G49" s="2431"/>
      <c r="H49" s="2431"/>
      <c r="I49" s="2431"/>
      <c r="J49" s="2431"/>
      <c r="K49" s="2431"/>
      <c r="L49" s="2431"/>
      <c r="M49" s="2431"/>
      <c r="N49" s="2430"/>
      <c r="O49" s="2431"/>
      <c r="P49" s="2431"/>
      <c r="Q49" s="2436"/>
      <c r="R49" s="2432"/>
      <c r="S49" s="2436"/>
      <c r="T49" s="2432"/>
      <c r="U49" s="2432"/>
      <c r="V49" s="2432"/>
      <c r="W49" s="1606"/>
      <c r="X49" s="1606"/>
      <c r="Y49" s="1606"/>
      <c r="Z49" s="2410"/>
      <c r="AA49" s="96" t="s">
        <v>2194</v>
      </c>
      <c r="AB49" s="2433" t="s">
        <v>378</v>
      </c>
      <c r="AC49" s="2433"/>
      <c r="AD49" s="2433"/>
      <c r="AE49" s="2433"/>
      <c r="AF49" s="2433"/>
      <c r="AG49" s="2433"/>
      <c r="AH49" s="2433"/>
      <c r="AI49" s="2433"/>
      <c r="AJ49" s="2433"/>
      <c r="AK49" s="2433"/>
      <c r="AL49" s="2407"/>
      <c r="AN49" s="95"/>
      <c r="AO49" s="4738"/>
      <c r="AP49" s="4738"/>
      <c r="AQ49" s="4738"/>
      <c r="AR49" s="4738"/>
      <c r="AS49" s="4738"/>
      <c r="AT49" s="4738"/>
      <c r="AU49" s="4738"/>
      <c r="AV49" s="4738"/>
      <c r="AW49" s="4738"/>
      <c r="AX49" s="4738"/>
      <c r="AY49" s="4738"/>
      <c r="AZ49" s="4738"/>
      <c r="BA49" s="4738"/>
      <c r="BB49" s="4738"/>
      <c r="BC49" s="4738"/>
      <c r="BD49" s="4738"/>
      <c r="BE49" s="4738"/>
      <c r="BF49" s="4738"/>
      <c r="BG49" s="4738"/>
      <c r="BH49" s="4738"/>
      <c r="BI49" s="4738"/>
      <c r="BJ49" s="4738"/>
      <c r="BK49" s="4738"/>
      <c r="BL49" s="5249"/>
      <c r="BM49" s="52"/>
    </row>
    <row r="50" spans="1:65" ht="14.1" customHeight="1">
      <c r="A50" s="38"/>
      <c r="B50" s="2417"/>
      <c r="C50" s="2417"/>
      <c r="D50" s="2431"/>
      <c r="E50" s="2431"/>
      <c r="F50" s="2431"/>
      <c r="G50" s="2431"/>
      <c r="H50" s="2431"/>
      <c r="I50" s="2431"/>
      <c r="J50" s="2431"/>
      <c r="K50" s="2431"/>
      <c r="L50" s="2431"/>
      <c r="M50" s="2431"/>
      <c r="N50" s="2430"/>
      <c r="O50" s="2417"/>
      <c r="P50" s="2432"/>
      <c r="Q50" s="2432"/>
      <c r="R50" s="2437"/>
      <c r="S50" s="2438"/>
      <c r="T50" s="2438"/>
      <c r="U50" s="2417"/>
      <c r="V50" s="2417"/>
      <c r="W50" s="2417"/>
      <c r="X50" s="1606"/>
      <c r="Y50" s="1606"/>
      <c r="Z50" s="2410"/>
      <c r="AA50" s="2412"/>
      <c r="AB50" s="2433"/>
      <c r="AC50" s="1606"/>
      <c r="AD50" s="1606"/>
      <c r="AE50" s="1606"/>
      <c r="AF50" s="1606"/>
      <c r="AG50" s="1606"/>
      <c r="AH50" s="1606"/>
      <c r="AI50" s="2439"/>
      <c r="AJ50" s="2439"/>
      <c r="AK50" s="2439"/>
      <c r="AL50" s="224"/>
      <c r="AN50" s="95"/>
      <c r="AO50" s="4738"/>
      <c r="AP50" s="4738"/>
      <c r="AQ50" s="4738"/>
      <c r="AR50" s="4738"/>
      <c r="AS50" s="4738"/>
      <c r="AT50" s="4738"/>
      <c r="AU50" s="4738"/>
      <c r="AV50" s="4738"/>
      <c r="AW50" s="4738"/>
      <c r="AX50" s="4738"/>
      <c r="AY50" s="4738"/>
      <c r="AZ50" s="4738"/>
      <c r="BA50" s="4738"/>
      <c r="BB50" s="4738"/>
      <c r="BC50" s="4738"/>
      <c r="BD50" s="4738"/>
      <c r="BE50" s="4738"/>
      <c r="BF50" s="4738"/>
      <c r="BG50" s="4738"/>
      <c r="BH50" s="4738"/>
      <c r="BI50" s="4738"/>
      <c r="BJ50" s="4738"/>
      <c r="BK50" s="4738"/>
      <c r="BL50" s="5249"/>
    </row>
    <row r="51" spans="1:65" ht="14.1" customHeight="1">
      <c r="A51" s="38"/>
      <c r="B51" s="2430" t="s">
        <v>604</v>
      </c>
      <c r="C51" s="2430"/>
      <c r="D51" s="2430"/>
      <c r="E51" s="2430"/>
      <c r="F51" s="2430"/>
      <c r="G51" s="2430"/>
      <c r="H51" s="2430"/>
      <c r="I51" s="2417"/>
      <c r="J51" s="2417"/>
      <c r="K51" s="2417"/>
      <c r="L51" s="2417"/>
      <c r="M51" s="2417"/>
      <c r="N51" s="2417"/>
      <c r="O51" s="2417"/>
      <c r="P51" s="2417"/>
      <c r="Q51" s="2417"/>
      <c r="R51" s="2420"/>
      <c r="S51" s="1606"/>
      <c r="T51" s="1606"/>
      <c r="U51" s="2428" t="s">
        <v>135</v>
      </c>
      <c r="V51" s="3327"/>
      <c r="W51" s="3327"/>
      <c r="X51" s="2417" t="s">
        <v>108</v>
      </c>
      <c r="Y51" s="1606"/>
      <c r="Z51" s="2410"/>
      <c r="AA51" s="46"/>
      <c r="AB51" s="1606" t="s">
        <v>1175</v>
      </c>
      <c r="AC51" s="1736"/>
      <c r="AD51" s="1736"/>
      <c r="AE51" s="1736"/>
      <c r="AF51" s="1736"/>
      <c r="AG51" s="1736"/>
      <c r="AH51" s="1736"/>
      <c r="AI51" s="1736"/>
      <c r="AJ51" s="1736"/>
      <c r="AK51" s="1736"/>
      <c r="AL51" s="2409"/>
      <c r="AN51" s="95"/>
      <c r="AO51" s="4738"/>
      <c r="AP51" s="4738"/>
      <c r="AQ51" s="4738"/>
      <c r="AR51" s="4738"/>
      <c r="AS51" s="4738"/>
      <c r="AT51" s="4738"/>
      <c r="AU51" s="4738"/>
      <c r="AV51" s="4738"/>
      <c r="AW51" s="4738"/>
      <c r="AX51" s="4738"/>
      <c r="AY51" s="4738"/>
      <c r="AZ51" s="4738"/>
      <c r="BA51" s="4738"/>
      <c r="BB51" s="4738"/>
      <c r="BC51" s="4738"/>
      <c r="BD51" s="4738"/>
      <c r="BE51" s="4738"/>
      <c r="BF51" s="4738"/>
      <c r="BG51" s="4738"/>
      <c r="BH51" s="4738"/>
      <c r="BI51" s="4738"/>
      <c r="BJ51" s="4738"/>
      <c r="BK51" s="4738"/>
      <c r="BL51" s="5249"/>
    </row>
    <row r="52" spans="1:65" ht="14.1" customHeight="1">
      <c r="A52" s="42"/>
      <c r="B52" s="2440"/>
      <c r="C52" s="2440"/>
      <c r="D52" s="2440"/>
      <c r="E52" s="2440"/>
      <c r="F52" s="2440"/>
      <c r="G52" s="2440"/>
      <c r="H52" s="2440"/>
      <c r="I52" s="2440"/>
      <c r="J52" s="2440"/>
      <c r="K52" s="2440"/>
      <c r="L52" s="2440"/>
      <c r="M52" s="2440"/>
      <c r="N52" s="2440"/>
      <c r="O52" s="2440"/>
      <c r="P52" s="2440"/>
      <c r="Q52" s="2440"/>
      <c r="R52" s="2432"/>
      <c r="S52" s="2440"/>
      <c r="T52" s="2440"/>
      <c r="U52" s="2440"/>
      <c r="V52" s="2440"/>
      <c r="W52" s="2417"/>
      <c r="X52" s="1606"/>
      <c r="Y52" s="1606"/>
      <c r="Z52" s="2410"/>
      <c r="AA52" s="96" t="s">
        <v>2194</v>
      </c>
      <c r="AB52" s="5265" t="s">
        <v>1778</v>
      </c>
      <c r="AC52" s="5265"/>
      <c r="AD52" s="5265"/>
      <c r="AE52" s="5265"/>
      <c r="AF52" s="5265"/>
      <c r="AG52" s="5265"/>
      <c r="AH52" s="5265"/>
      <c r="AI52" s="5265"/>
      <c r="AJ52" s="5265"/>
      <c r="AK52" s="5265"/>
      <c r="AL52" s="3346"/>
      <c r="AN52" s="95"/>
      <c r="AO52" s="4738"/>
      <c r="AP52" s="4738"/>
      <c r="AQ52" s="4738"/>
      <c r="AR52" s="4738"/>
      <c r="AS52" s="4738"/>
      <c r="AT52" s="4738"/>
      <c r="AU52" s="4738"/>
      <c r="AV52" s="4738"/>
      <c r="AW52" s="4738"/>
      <c r="AX52" s="4738"/>
      <c r="AY52" s="4738"/>
      <c r="AZ52" s="4738"/>
      <c r="BA52" s="4738"/>
      <c r="BB52" s="4738"/>
      <c r="BC52" s="4738"/>
      <c r="BD52" s="4738"/>
      <c r="BE52" s="4738"/>
      <c r="BF52" s="4738"/>
      <c r="BG52" s="4738"/>
      <c r="BH52" s="4738"/>
      <c r="BI52" s="4738"/>
      <c r="BJ52" s="4738"/>
      <c r="BK52" s="4738"/>
      <c r="BL52" s="5249"/>
    </row>
    <row r="53" spans="1:65" ht="14.1" customHeight="1">
      <c r="A53" s="38"/>
      <c r="B53" s="2417"/>
      <c r="C53" s="1606"/>
      <c r="D53" s="2430"/>
      <c r="E53" s="2430"/>
      <c r="F53" s="2430"/>
      <c r="G53" s="2430"/>
      <c r="H53" s="2430"/>
      <c r="I53" s="2417"/>
      <c r="J53" s="2430"/>
      <c r="K53" s="2430"/>
      <c r="L53" s="2417"/>
      <c r="M53" s="2417"/>
      <c r="N53" s="1606"/>
      <c r="O53" s="1606"/>
      <c r="P53" s="2417"/>
      <c r="Q53" s="2417"/>
      <c r="R53" s="2428"/>
      <c r="S53" s="2417"/>
      <c r="T53" s="2417"/>
      <c r="U53" s="2417"/>
      <c r="V53" s="2417"/>
      <c r="W53" s="2441"/>
      <c r="X53" s="1606"/>
      <c r="Y53" s="1606"/>
      <c r="Z53" s="2410"/>
      <c r="AA53" s="140"/>
      <c r="AB53" s="5265"/>
      <c r="AC53" s="5265"/>
      <c r="AD53" s="5265"/>
      <c r="AE53" s="5265"/>
      <c r="AF53" s="5265"/>
      <c r="AG53" s="5265"/>
      <c r="AH53" s="5265"/>
      <c r="AI53" s="5265"/>
      <c r="AJ53" s="5265"/>
      <c r="AK53" s="5265"/>
      <c r="AL53" s="3346"/>
      <c r="AN53" s="95"/>
      <c r="AO53" s="4738"/>
      <c r="AP53" s="4738"/>
      <c r="AQ53" s="4738"/>
      <c r="AR53" s="4738"/>
      <c r="AS53" s="4738"/>
      <c r="AT53" s="4738"/>
      <c r="AU53" s="4738"/>
      <c r="AV53" s="4738"/>
      <c r="AW53" s="4738"/>
      <c r="AX53" s="4738"/>
      <c r="AY53" s="4738"/>
      <c r="AZ53" s="4738"/>
      <c r="BA53" s="4738"/>
      <c r="BB53" s="4738"/>
      <c r="BC53" s="4738"/>
      <c r="BD53" s="4738"/>
      <c r="BE53" s="4738"/>
      <c r="BF53" s="4738"/>
      <c r="BG53" s="4738"/>
      <c r="BH53" s="4738"/>
      <c r="BI53" s="4738"/>
      <c r="BJ53" s="4738"/>
      <c r="BK53" s="4738"/>
      <c r="BL53" s="5249"/>
    </row>
    <row r="54" spans="1:65" ht="14.1" customHeight="1">
      <c r="A54" s="38"/>
      <c r="B54" s="2417" t="s">
        <v>1898</v>
      </c>
      <c r="C54" s="2417"/>
      <c r="D54" s="2417"/>
      <c r="E54" s="2417"/>
      <c r="F54" s="2417"/>
      <c r="G54" s="2417"/>
      <c r="H54" s="2417"/>
      <c r="I54" s="2417"/>
      <c r="J54" s="2417"/>
      <c r="K54" s="2417"/>
      <c r="L54" s="2417"/>
      <c r="M54" s="2417"/>
      <c r="N54" s="2417"/>
      <c r="O54" s="2417"/>
      <c r="P54" s="2417"/>
      <c r="Q54" s="2417"/>
      <c r="R54" s="2420"/>
      <c r="S54" s="2420"/>
      <c r="T54" s="2417"/>
      <c r="U54" s="2420"/>
      <c r="V54" s="2420"/>
      <c r="W54" s="2417"/>
      <c r="X54" s="1606"/>
      <c r="Y54" s="1606"/>
      <c r="Z54" s="796"/>
      <c r="AA54" s="140"/>
      <c r="AB54" s="1606"/>
      <c r="AC54" s="1606"/>
      <c r="AD54" s="1606"/>
      <c r="AE54" s="1606"/>
      <c r="AF54" s="1606"/>
      <c r="AG54" s="1606"/>
      <c r="AH54" s="1606"/>
      <c r="AI54" s="1606"/>
      <c r="AJ54" s="1606"/>
      <c r="AK54" s="1606"/>
      <c r="AL54" s="70"/>
      <c r="AN54" s="95"/>
      <c r="AO54" s="4738"/>
      <c r="AP54" s="4738"/>
      <c r="AQ54" s="4738"/>
      <c r="AR54" s="4738"/>
      <c r="AS54" s="4738"/>
      <c r="AT54" s="4738"/>
      <c r="AU54" s="4738"/>
      <c r="AV54" s="4738"/>
      <c r="AW54" s="4738"/>
      <c r="AX54" s="4738"/>
      <c r="AY54" s="4738"/>
      <c r="AZ54" s="4738"/>
      <c r="BA54" s="4738"/>
      <c r="BB54" s="4738"/>
      <c r="BC54" s="4738"/>
      <c r="BD54" s="4738"/>
      <c r="BE54" s="4738"/>
      <c r="BF54" s="4738"/>
      <c r="BG54" s="4738"/>
      <c r="BH54" s="4738"/>
      <c r="BI54" s="4738"/>
      <c r="BJ54" s="4738"/>
      <c r="BK54" s="4738"/>
      <c r="BL54" s="5249"/>
    </row>
    <row r="55" spans="1:65" ht="14.1" customHeight="1">
      <c r="A55" s="38"/>
      <c r="B55" s="2417"/>
      <c r="C55" s="2417" t="s">
        <v>1388</v>
      </c>
      <c r="D55" s="2417"/>
      <c r="E55" s="2417"/>
      <c r="F55" s="2417"/>
      <c r="G55" s="2417"/>
      <c r="H55" s="2417"/>
      <c r="I55" s="2417"/>
      <c r="J55" s="2417"/>
      <c r="K55" s="2417"/>
      <c r="L55" s="2417"/>
      <c r="M55" s="2417"/>
      <c r="N55" s="2417"/>
      <c r="O55" s="2417"/>
      <c r="P55" s="2432"/>
      <c r="Q55" s="2432"/>
      <c r="R55" s="2437"/>
      <c r="S55" s="2438"/>
      <c r="T55" s="2438"/>
      <c r="U55" s="2417"/>
      <c r="V55" s="2417"/>
      <c r="W55" s="2417"/>
      <c r="X55" s="1606"/>
      <c r="Y55" s="1606"/>
      <c r="Z55" s="796"/>
      <c r="AA55" s="46"/>
      <c r="AB55" s="2442" t="s">
        <v>1176</v>
      </c>
      <c r="AC55" s="1736"/>
      <c r="AD55" s="1606"/>
      <c r="AE55" s="2413"/>
      <c r="AF55" s="2413"/>
      <c r="AG55" s="2413"/>
      <c r="AH55" s="2413"/>
      <c r="AI55" s="2413"/>
      <c r="AJ55" s="2443"/>
      <c r="AK55" s="2443"/>
      <c r="AL55" s="2411"/>
      <c r="AN55" s="95"/>
      <c r="AO55" s="4738"/>
      <c r="AP55" s="4738"/>
      <c r="AQ55" s="4738"/>
      <c r="AR55" s="4738"/>
      <c r="AS55" s="4738"/>
      <c r="AT55" s="4738"/>
      <c r="AU55" s="4738"/>
      <c r="AV55" s="4738"/>
      <c r="AW55" s="4738"/>
      <c r="AX55" s="4738"/>
      <c r="AY55" s="4738"/>
      <c r="AZ55" s="4738"/>
      <c r="BA55" s="4738"/>
      <c r="BB55" s="4738"/>
      <c r="BC55" s="4738"/>
      <c r="BD55" s="4738"/>
      <c r="BE55" s="4738"/>
      <c r="BF55" s="4738"/>
      <c r="BG55" s="4738"/>
      <c r="BH55" s="4738"/>
      <c r="BI55" s="4738"/>
      <c r="BJ55" s="4738"/>
      <c r="BK55" s="4738"/>
      <c r="BL55" s="5249"/>
    </row>
    <row r="56" spans="1:65" ht="14.1" customHeight="1">
      <c r="A56" s="38"/>
      <c r="B56" s="2417"/>
      <c r="C56" s="2417"/>
      <c r="D56" s="2417"/>
      <c r="E56" s="2417"/>
      <c r="F56" s="2417"/>
      <c r="G56" s="2417"/>
      <c r="H56" s="2417"/>
      <c r="I56" s="2417"/>
      <c r="J56" s="2417"/>
      <c r="K56" s="2417"/>
      <c r="L56" s="2417"/>
      <c r="M56" s="2417"/>
      <c r="N56" s="2417"/>
      <c r="O56" s="2417"/>
      <c r="P56" s="2432"/>
      <c r="Q56" s="2432"/>
      <c r="R56" s="2437"/>
      <c r="S56" s="2438"/>
      <c r="T56" s="2438"/>
      <c r="U56" s="2417"/>
      <c r="V56" s="2417"/>
      <c r="W56" s="2417"/>
      <c r="X56" s="1606"/>
      <c r="Y56" s="1606"/>
      <c r="Z56" s="796"/>
      <c r="AA56" s="46" t="s">
        <v>15</v>
      </c>
      <c r="AB56" s="2433" t="s">
        <v>381</v>
      </c>
      <c r="AC56" s="1736"/>
      <c r="AD56" s="1606"/>
      <c r="AE56" s="2413"/>
      <c r="AF56" s="1736"/>
      <c r="AG56" s="1736"/>
      <c r="AH56" s="2413"/>
      <c r="AI56" s="2413"/>
      <c r="AJ56" s="2443"/>
      <c r="AK56" s="2443"/>
      <c r="AL56" s="2411"/>
      <c r="AN56" s="95"/>
      <c r="AO56" s="4738"/>
      <c r="AP56" s="4738"/>
      <c r="AQ56" s="4738"/>
      <c r="AR56" s="4738"/>
      <c r="AS56" s="4738"/>
      <c r="AT56" s="4738"/>
      <c r="AU56" s="4738"/>
      <c r="AV56" s="4738"/>
      <c r="AW56" s="4738"/>
      <c r="AX56" s="4738"/>
      <c r="AY56" s="4738"/>
      <c r="AZ56" s="4738"/>
      <c r="BA56" s="4738"/>
      <c r="BB56" s="4738"/>
      <c r="BC56" s="4738"/>
      <c r="BD56" s="4738"/>
      <c r="BE56" s="4738"/>
      <c r="BF56" s="4738"/>
      <c r="BG56" s="4738"/>
      <c r="BH56" s="4738"/>
      <c r="BI56" s="4738"/>
      <c r="BJ56" s="4738"/>
      <c r="BK56" s="4738"/>
      <c r="BL56" s="5249"/>
    </row>
    <row r="57" spans="1:65" ht="14.1" customHeight="1">
      <c r="A57" s="38"/>
      <c r="B57" s="2417" t="s">
        <v>1389</v>
      </c>
      <c r="C57" s="2417"/>
      <c r="D57" s="2417"/>
      <c r="E57" s="2417"/>
      <c r="F57" s="2417"/>
      <c r="G57" s="2417"/>
      <c r="H57" s="2417"/>
      <c r="I57" s="2417"/>
      <c r="J57" s="2417"/>
      <c r="K57" s="2417"/>
      <c r="L57" s="2417"/>
      <c r="M57" s="2417"/>
      <c r="N57" s="2417"/>
      <c r="O57" s="2417"/>
      <c r="P57" s="2417"/>
      <c r="Q57" s="2417"/>
      <c r="R57" s="2420"/>
      <c r="S57" s="2430"/>
      <c r="T57" s="2430"/>
      <c r="U57" s="2430"/>
      <c r="V57" s="2440"/>
      <c r="W57" s="2430"/>
      <c r="X57" s="1606"/>
      <c r="Y57" s="1606"/>
      <c r="Z57" s="796"/>
      <c r="AA57" s="46"/>
      <c r="AB57" s="2433"/>
      <c r="AC57" s="1736"/>
      <c r="AD57" s="1606"/>
      <c r="AE57" s="2413"/>
      <c r="AF57" s="1736"/>
      <c r="AG57" s="1736"/>
      <c r="AH57" s="1736"/>
      <c r="AI57" s="1736"/>
      <c r="AJ57" s="1736"/>
      <c r="AK57" s="1736"/>
      <c r="AL57" s="2409"/>
      <c r="AN57" s="95"/>
      <c r="AO57" s="4738"/>
      <c r="AP57" s="4738"/>
      <c r="AQ57" s="4738"/>
      <c r="AR57" s="4738"/>
      <c r="AS57" s="4738"/>
      <c r="AT57" s="4738"/>
      <c r="AU57" s="4738"/>
      <c r="AV57" s="4738"/>
      <c r="AW57" s="4738"/>
      <c r="AX57" s="4738"/>
      <c r="AY57" s="4738"/>
      <c r="AZ57" s="4738"/>
      <c r="BA57" s="4738"/>
      <c r="BB57" s="4738"/>
      <c r="BC57" s="4738"/>
      <c r="BD57" s="4738"/>
      <c r="BE57" s="4738"/>
      <c r="BF57" s="4738"/>
      <c r="BG57" s="4738"/>
      <c r="BH57" s="4738"/>
      <c r="BI57" s="4738"/>
      <c r="BJ57" s="4738"/>
      <c r="BK57" s="4738"/>
      <c r="BL57" s="5249"/>
    </row>
    <row r="58" spans="1:65" ht="14.1" customHeight="1">
      <c r="A58" s="42"/>
      <c r="B58" s="2417"/>
      <c r="C58" s="2417" t="s">
        <v>386</v>
      </c>
      <c r="D58" s="2417"/>
      <c r="E58" s="2417"/>
      <c r="F58" s="2417"/>
      <c r="G58" s="2417"/>
      <c r="H58" s="2417"/>
      <c r="I58" s="2417"/>
      <c r="J58" s="2417"/>
      <c r="K58" s="2417"/>
      <c r="L58" s="2417"/>
      <c r="M58" s="2417"/>
      <c r="N58" s="2417"/>
      <c r="O58" s="2417"/>
      <c r="P58" s="2432"/>
      <c r="Q58" s="2432"/>
      <c r="R58" s="2437"/>
      <c r="S58" s="2438"/>
      <c r="T58" s="2438"/>
      <c r="U58" s="2417"/>
      <c r="V58" s="2417"/>
      <c r="W58" s="2417"/>
      <c r="X58" s="1606"/>
      <c r="Y58" s="1606"/>
      <c r="Z58" s="796"/>
      <c r="AA58" s="46" t="s">
        <v>15</v>
      </c>
      <c r="AB58" s="5266" t="s">
        <v>2565</v>
      </c>
      <c r="AC58" s="5266"/>
      <c r="AD58" s="5266"/>
      <c r="AE58" s="5266"/>
      <c r="AF58" s="5266"/>
      <c r="AG58" s="5266"/>
      <c r="AH58" s="5266"/>
      <c r="AI58" s="5266"/>
      <c r="AJ58" s="5266"/>
      <c r="AK58" s="5266"/>
      <c r="AL58" s="4706"/>
      <c r="AN58" s="368"/>
      <c r="AO58" s="203" t="s">
        <v>1167</v>
      </c>
      <c r="AP58" s="71" t="s">
        <v>2192</v>
      </c>
      <c r="AQ58" s="71"/>
      <c r="AR58" s="71"/>
      <c r="AS58" s="71"/>
      <c r="AT58" s="71"/>
      <c r="AU58" s="71"/>
      <c r="AV58" s="71"/>
      <c r="AW58" s="71"/>
      <c r="AX58" s="71"/>
      <c r="AY58" s="71"/>
      <c r="AZ58" s="71"/>
      <c r="BA58" s="71"/>
      <c r="BB58" s="71"/>
      <c r="BC58" s="71"/>
      <c r="BD58" s="71"/>
      <c r="BE58" s="71"/>
      <c r="BF58" s="71"/>
      <c r="BG58" s="71"/>
      <c r="BL58" s="87"/>
    </row>
    <row r="59" spans="1:65" ht="14.1" customHeight="1">
      <c r="A59" s="42"/>
      <c r="B59" s="2417"/>
      <c r="C59" s="2418"/>
      <c r="D59" s="2418"/>
      <c r="E59" s="2418"/>
      <c r="F59" s="2418"/>
      <c r="G59" s="2418"/>
      <c r="H59" s="2418"/>
      <c r="I59" s="2418"/>
      <c r="J59" s="2418"/>
      <c r="K59" s="2418"/>
      <c r="L59" s="2418"/>
      <c r="M59" s="2418"/>
      <c r="N59" s="2418"/>
      <c r="O59" s="2418"/>
      <c r="P59" s="2418"/>
      <c r="Q59" s="2418"/>
      <c r="R59" s="2418"/>
      <c r="S59" s="2418"/>
      <c r="T59" s="2418"/>
      <c r="U59" s="2418"/>
      <c r="V59" s="2418"/>
      <c r="W59" s="2418"/>
      <c r="X59" s="2418"/>
      <c r="Y59" s="2418"/>
      <c r="Z59" s="796"/>
      <c r="AA59" s="140"/>
      <c r="AB59" s="5266"/>
      <c r="AC59" s="5266"/>
      <c r="AD59" s="5266"/>
      <c r="AE59" s="5266"/>
      <c r="AF59" s="5266"/>
      <c r="AG59" s="5266"/>
      <c r="AH59" s="5266"/>
      <c r="AI59" s="5266"/>
      <c r="AJ59" s="5266"/>
      <c r="AK59" s="5266"/>
      <c r="AL59" s="4706"/>
      <c r="AN59" s="95"/>
      <c r="AO59" s="3336" t="s">
        <v>605</v>
      </c>
      <c r="AP59" s="3336"/>
      <c r="AQ59" s="3336"/>
      <c r="AR59" s="3336"/>
      <c r="AS59" s="3336"/>
      <c r="AT59" s="3336"/>
      <c r="AU59" s="3336"/>
      <c r="AV59" s="3336"/>
      <c r="AW59" s="3336"/>
      <c r="AX59" s="3336"/>
      <c r="AY59" s="3336"/>
      <c r="AZ59" s="3336"/>
      <c r="BA59" s="3336"/>
      <c r="BB59" s="3336"/>
      <c r="BC59" s="3336"/>
      <c r="BD59" s="3336"/>
      <c r="BE59" s="3336"/>
      <c r="BF59" s="3336"/>
      <c r="BG59" s="3336"/>
      <c r="BH59" s="3336"/>
      <c r="BI59" s="3336"/>
      <c r="BJ59" s="3336"/>
      <c r="BK59" s="3336"/>
      <c r="BL59" s="87"/>
    </row>
    <row r="60" spans="1:65" ht="14.1" customHeight="1">
      <c r="A60" s="38"/>
      <c r="B60" s="1606"/>
      <c r="C60" s="1606"/>
      <c r="D60" s="1606"/>
      <c r="E60" s="1606"/>
      <c r="F60" s="1606"/>
      <c r="G60" s="1606"/>
      <c r="H60" s="1606"/>
      <c r="I60" s="1606"/>
      <c r="J60" s="1606"/>
      <c r="K60" s="1606"/>
      <c r="L60" s="2419"/>
      <c r="M60" s="1606"/>
      <c r="N60" s="1606"/>
      <c r="O60" s="1606"/>
      <c r="P60" s="1606"/>
      <c r="Q60" s="1606"/>
      <c r="R60" s="2420"/>
      <c r="S60" s="1606"/>
      <c r="T60" s="1606"/>
      <c r="U60" s="1606"/>
      <c r="V60" s="1606"/>
      <c r="W60" s="1606"/>
      <c r="X60" s="1606"/>
      <c r="Y60" s="1606"/>
      <c r="Z60" s="1606"/>
      <c r="AA60" s="46"/>
      <c r="AB60" s="5267"/>
      <c r="AC60" s="5267"/>
      <c r="AD60" s="5267"/>
      <c r="AE60" s="5267"/>
      <c r="AF60" s="5267"/>
      <c r="AG60" s="5267"/>
      <c r="AH60" s="5267"/>
      <c r="AI60" s="5267"/>
      <c r="AJ60" s="5267"/>
      <c r="AK60" s="5267"/>
      <c r="AL60" s="5268"/>
      <c r="AN60" s="95"/>
      <c r="AO60" s="3336"/>
      <c r="AP60" s="3336"/>
      <c r="AQ60" s="3336"/>
      <c r="AR60" s="3336"/>
      <c r="AS60" s="3336"/>
      <c r="AT60" s="3336"/>
      <c r="AU60" s="3336"/>
      <c r="AV60" s="3336"/>
      <c r="AW60" s="3336"/>
      <c r="AX60" s="3336"/>
      <c r="AY60" s="3336"/>
      <c r="AZ60" s="3336"/>
      <c r="BA60" s="3336"/>
      <c r="BB60" s="3336"/>
      <c r="BC60" s="3336"/>
      <c r="BD60" s="3336"/>
      <c r="BE60" s="3336"/>
      <c r="BF60" s="3336"/>
      <c r="BG60" s="3336"/>
      <c r="BH60" s="3336"/>
      <c r="BI60" s="3336"/>
      <c r="BJ60" s="3336"/>
      <c r="BK60" s="3336"/>
      <c r="BL60" s="87"/>
    </row>
    <row r="61" spans="1:65" ht="14.1" customHeight="1">
      <c r="A61" s="38"/>
      <c r="B61" s="1606"/>
      <c r="C61" s="1606"/>
      <c r="D61" s="1606"/>
      <c r="E61" s="1606"/>
      <c r="F61" s="1606"/>
      <c r="G61" s="1606"/>
      <c r="H61" s="1606"/>
      <c r="I61" s="1606"/>
      <c r="J61" s="1606"/>
      <c r="K61" s="1606"/>
      <c r="L61" s="2419"/>
      <c r="M61" s="1606"/>
      <c r="N61" s="1606"/>
      <c r="O61" s="1606"/>
      <c r="P61" s="1606"/>
      <c r="Q61" s="1606"/>
      <c r="R61" s="2420"/>
      <c r="S61" s="1606"/>
      <c r="T61" s="1606"/>
      <c r="U61" s="1606"/>
      <c r="V61" s="1606"/>
      <c r="W61" s="1606"/>
      <c r="X61" s="1606"/>
      <c r="Y61" s="1606"/>
      <c r="Z61" s="1606"/>
      <c r="AA61" s="140"/>
      <c r="AB61" s="1606"/>
      <c r="AC61" s="2442"/>
      <c r="AD61" s="2442"/>
      <c r="AE61" s="2442"/>
      <c r="AF61" s="2442"/>
      <c r="AG61" s="2442"/>
      <c r="AH61" s="2442"/>
      <c r="AI61" s="2442"/>
      <c r="AJ61" s="2442"/>
      <c r="AK61" s="2442"/>
      <c r="AL61" s="2411"/>
      <c r="AN61" s="205"/>
      <c r="AO61" s="4957"/>
      <c r="AP61" s="4957"/>
      <c r="AQ61" s="4957"/>
      <c r="AR61" s="4957"/>
      <c r="AS61" s="4957"/>
      <c r="AT61" s="4957"/>
      <c r="AU61" s="4957"/>
      <c r="AV61" s="4957"/>
      <c r="AW61" s="4957"/>
      <c r="AX61" s="4957"/>
      <c r="AY61" s="4957"/>
      <c r="AZ61" s="4957"/>
      <c r="BA61" s="4957"/>
      <c r="BB61" s="4957"/>
      <c r="BC61" s="4957"/>
      <c r="BD61" s="4957"/>
      <c r="BE61" s="4957"/>
      <c r="BF61" s="4957"/>
      <c r="BG61" s="4957"/>
      <c r="BH61" s="4957"/>
      <c r="BI61" s="4957"/>
      <c r="BJ61" s="4957"/>
      <c r="BK61" s="4957"/>
      <c r="BL61" s="267"/>
    </row>
    <row r="62" spans="1:65" ht="14.1" customHeight="1">
      <c r="A62" s="38"/>
      <c r="B62" s="1606"/>
      <c r="C62" s="1606"/>
      <c r="D62" s="1606"/>
      <c r="E62" s="1606"/>
      <c r="F62" s="1606"/>
      <c r="G62" s="1606"/>
      <c r="H62" s="1606"/>
      <c r="I62" s="1606"/>
      <c r="J62" s="1606"/>
      <c r="K62" s="1606"/>
      <c r="L62" s="2419"/>
      <c r="M62" s="1606"/>
      <c r="N62" s="1606"/>
      <c r="O62" s="1606"/>
      <c r="P62" s="1606"/>
      <c r="Q62" s="1606"/>
      <c r="R62" s="2420"/>
      <c r="S62" s="1606"/>
      <c r="T62" s="1606"/>
      <c r="U62" s="1606"/>
      <c r="V62" s="1606"/>
      <c r="W62" s="1606"/>
      <c r="X62" s="1606"/>
      <c r="Y62" s="1606"/>
      <c r="Z62" s="1606"/>
      <c r="AA62" s="140"/>
      <c r="AB62" s="2442"/>
      <c r="AC62" s="2442"/>
      <c r="AD62" s="2442"/>
      <c r="AE62" s="2442"/>
      <c r="AF62" s="2442"/>
      <c r="AG62" s="2442"/>
      <c r="AH62" s="2442"/>
      <c r="AI62" s="2442"/>
      <c r="AJ62" s="2442"/>
      <c r="AK62" s="2442"/>
      <c r="AL62" s="2411"/>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row>
    <row r="63" spans="1:65" ht="14.1" customHeight="1">
      <c r="A63" s="38"/>
      <c r="B63" s="1606"/>
      <c r="C63" s="1606"/>
      <c r="D63" s="1606"/>
      <c r="E63" s="1606"/>
      <c r="F63" s="1606"/>
      <c r="G63" s="1606"/>
      <c r="H63" s="1606"/>
      <c r="I63" s="1606"/>
      <c r="J63" s="1606"/>
      <c r="K63" s="1606"/>
      <c r="L63" s="2419"/>
      <c r="M63" s="1606"/>
      <c r="N63" s="1606"/>
      <c r="O63" s="1606"/>
      <c r="P63" s="1606"/>
      <c r="Q63" s="1606"/>
      <c r="R63" s="2420"/>
      <c r="S63" s="1606"/>
      <c r="T63" s="1606"/>
      <c r="U63" s="1606"/>
      <c r="V63" s="1606"/>
      <c r="W63" s="1606"/>
      <c r="X63" s="1606"/>
      <c r="Y63" s="1606"/>
      <c r="Z63" s="1606"/>
      <c r="AA63" s="140"/>
      <c r="AB63" s="1606"/>
      <c r="AC63" s="2442"/>
      <c r="AD63" s="2442"/>
      <c r="AE63" s="2442"/>
      <c r="AF63" s="2442"/>
      <c r="AG63" s="2442"/>
      <c r="AH63" s="2442"/>
      <c r="AI63" s="2442"/>
      <c r="AJ63" s="2442"/>
      <c r="AK63" s="2442"/>
      <c r="AL63" s="2411"/>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row>
    <row r="64" spans="1:65" ht="14.1" customHeight="1">
      <c r="A64" s="38"/>
      <c r="B64" s="1606"/>
      <c r="C64" s="1606"/>
      <c r="D64" s="1606"/>
      <c r="E64" s="1606"/>
      <c r="F64" s="1606"/>
      <c r="G64" s="1606"/>
      <c r="H64" s="1606"/>
      <c r="I64" s="1606"/>
      <c r="J64" s="1606"/>
      <c r="K64" s="1606"/>
      <c r="L64" s="2419"/>
      <c r="M64" s="1606"/>
      <c r="N64" s="1606"/>
      <c r="O64" s="1606"/>
      <c r="P64" s="1606"/>
      <c r="Q64" s="1606"/>
      <c r="R64" s="2420"/>
      <c r="S64" s="1606"/>
      <c r="T64" s="1606"/>
      <c r="U64" s="1606"/>
      <c r="V64" s="1606"/>
      <c r="W64" s="1606"/>
      <c r="X64" s="1606"/>
      <c r="Y64" s="1606"/>
      <c r="Z64" s="1606"/>
      <c r="AA64" s="140"/>
      <c r="AB64" s="2442"/>
      <c r="AC64" s="2442"/>
      <c r="AD64" s="2442"/>
      <c r="AE64" s="2442"/>
      <c r="AF64" s="2442"/>
      <c r="AG64" s="2442"/>
      <c r="AH64" s="2442"/>
      <c r="AI64" s="2442"/>
      <c r="AJ64" s="2442"/>
      <c r="AK64" s="2442"/>
      <c r="AL64" s="2411"/>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row>
    <row r="65" spans="1:39" ht="14.1" customHeight="1">
      <c r="A65" s="38"/>
      <c r="B65" s="1606"/>
      <c r="C65" s="1606"/>
      <c r="D65" s="1606"/>
      <c r="E65" s="1606"/>
      <c r="F65" s="1606"/>
      <c r="G65" s="1606"/>
      <c r="H65" s="1606"/>
      <c r="I65" s="1606"/>
      <c r="J65" s="1606"/>
      <c r="K65" s="1606"/>
      <c r="L65" s="2419"/>
      <c r="M65" s="1606"/>
      <c r="N65" s="1606"/>
      <c r="O65" s="1606"/>
      <c r="P65" s="1606"/>
      <c r="Q65" s="1606"/>
      <c r="R65" s="2420"/>
      <c r="S65" s="1606"/>
      <c r="T65" s="1606"/>
      <c r="U65" s="1606"/>
      <c r="V65" s="1606"/>
      <c r="W65" s="1606"/>
      <c r="X65" s="1606"/>
      <c r="Y65" s="1606"/>
      <c r="Z65" s="1606"/>
      <c r="AA65" s="140"/>
      <c r="AB65" s="2442"/>
      <c r="AC65" s="2442"/>
      <c r="AD65" s="2442"/>
      <c r="AE65" s="2442"/>
      <c r="AF65" s="2442"/>
      <c r="AG65" s="2442"/>
      <c r="AH65" s="2442"/>
      <c r="AI65" s="2442"/>
      <c r="AJ65" s="2442"/>
      <c r="AK65" s="2442"/>
      <c r="AL65" s="2411"/>
    </row>
    <row r="66" spans="1:39" ht="14.1" customHeight="1">
      <c r="A66" s="38"/>
      <c r="B66" s="1606"/>
      <c r="C66" s="1606"/>
      <c r="D66" s="1606"/>
      <c r="E66" s="1606"/>
      <c r="F66" s="1606"/>
      <c r="G66" s="1606"/>
      <c r="H66" s="1606"/>
      <c r="I66" s="1606"/>
      <c r="J66" s="1606"/>
      <c r="K66" s="1606"/>
      <c r="L66" s="2419"/>
      <c r="M66" s="1606"/>
      <c r="N66" s="1606"/>
      <c r="O66" s="1606"/>
      <c r="P66" s="1606"/>
      <c r="Q66" s="1606"/>
      <c r="R66" s="2420"/>
      <c r="S66" s="1606"/>
      <c r="T66" s="1606"/>
      <c r="U66" s="1606"/>
      <c r="V66" s="1606"/>
      <c r="W66" s="1606"/>
      <c r="X66" s="1606"/>
      <c r="Y66" s="1606"/>
      <c r="Z66" s="1606"/>
      <c r="AA66" s="140"/>
      <c r="AB66" s="1606"/>
      <c r="AC66" s="2413"/>
      <c r="AD66" s="2413"/>
      <c r="AE66" s="2413"/>
      <c r="AF66" s="2413"/>
      <c r="AG66" s="2413"/>
      <c r="AH66" s="2413"/>
      <c r="AI66" s="2413"/>
      <c r="AJ66" s="2413"/>
      <c r="AK66" s="2413"/>
      <c r="AL66" s="2411"/>
      <c r="AM66" s="189"/>
    </row>
    <row r="67" spans="1:39" ht="12.75" thickBot="1">
      <c r="A67" s="73"/>
      <c r="B67" s="74"/>
      <c r="C67" s="74"/>
      <c r="D67" s="74"/>
      <c r="E67" s="74"/>
      <c r="F67" s="74"/>
      <c r="G67" s="74"/>
      <c r="H67" s="74"/>
      <c r="I67" s="74"/>
      <c r="J67" s="74"/>
      <c r="K67" s="74"/>
      <c r="L67" s="371"/>
      <c r="M67" s="75"/>
      <c r="N67" s="76"/>
      <c r="O67" s="74"/>
      <c r="P67" s="74"/>
      <c r="Q67" s="74"/>
      <c r="R67" s="181"/>
      <c r="S67" s="74"/>
      <c r="T67" s="74"/>
      <c r="U67" s="74"/>
      <c r="V67" s="74"/>
      <c r="W67" s="74"/>
      <c r="X67" s="74"/>
      <c r="Y67" s="74"/>
      <c r="Z67" s="75"/>
      <c r="AA67" s="77"/>
      <c r="AB67" s="74"/>
      <c r="AC67" s="74"/>
      <c r="AD67" s="74"/>
      <c r="AE67" s="74"/>
      <c r="AF67" s="74"/>
      <c r="AG67" s="74"/>
      <c r="AH67" s="74"/>
      <c r="AI67" s="74"/>
      <c r="AJ67" s="74"/>
      <c r="AK67" s="74"/>
      <c r="AL67" s="304"/>
    </row>
    <row r="68" spans="1:39">
      <c r="Z68" s="79"/>
    </row>
    <row r="70" spans="1:39">
      <c r="F70" s="680"/>
      <c r="G70" s="680"/>
      <c r="H70" s="680"/>
      <c r="I70" s="680"/>
      <c r="J70" s="680"/>
      <c r="K70" s="680"/>
      <c r="L70" s="680"/>
      <c r="M70" s="680"/>
      <c r="N70" s="680"/>
      <c r="O70" s="680"/>
      <c r="P70" s="680"/>
      <c r="Q70" s="680"/>
      <c r="R70" s="662"/>
      <c r="S70" s="680"/>
      <c r="T70" s="680"/>
    </row>
    <row r="71" spans="1:39">
      <c r="C71" s="680"/>
      <c r="D71" s="680"/>
      <c r="E71" s="680"/>
      <c r="F71" s="680"/>
      <c r="G71" s="680"/>
      <c r="H71" s="372"/>
      <c r="I71" s="680"/>
      <c r="J71" s="680"/>
      <c r="K71" s="680"/>
      <c r="L71" s="680"/>
      <c r="M71" s="680"/>
      <c r="N71" s="680"/>
      <c r="O71" s="680"/>
      <c r="P71" s="680"/>
      <c r="Q71" s="680"/>
      <c r="R71" s="662"/>
      <c r="S71" s="680"/>
      <c r="T71" s="680"/>
    </row>
    <row r="72" spans="1:39">
      <c r="C72" s="680"/>
      <c r="L72" s="37"/>
      <c r="P72" s="3722"/>
      <c r="Q72" s="3722"/>
      <c r="R72" s="3722"/>
      <c r="S72" s="3722"/>
      <c r="T72" s="3722"/>
      <c r="U72" s="3722"/>
      <c r="V72" s="3722"/>
      <c r="W72" s="3722"/>
    </row>
    <row r="73" spans="1:39">
      <c r="C73" s="680"/>
      <c r="D73" s="680"/>
      <c r="E73" s="680"/>
      <c r="F73" s="680"/>
      <c r="G73" s="680"/>
      <c r="L73" s="680"/>
    </row>
    <row r="74" spans="1:39">
      <c r="C74" s="680"/>
      <c r="D74" s="680"/>
      <c r="E74" s="680"/>
      <c r="F74" s="680"/>
      <c r="G74" s="680"/>
      <c r="L74" s="680"/>
    </row>
    <row r="75" spans="1:39">
      <c r="C75" s="680"/>
      <c r="D75" s="680"/>
      <c r="E75" s="680"/>
      <c r="F75" s="680"/>
      <c r="G75" s="680"/>
      <c r="L75" s="680"/>
    </row>
    <row r="76" spans="1:39">
      <c r="L76" s="680"/>
    </row>
  </sheetData>
  <dataConsolidate/>
  <mergeCells count="219">
    <mergeCell ref="A1:AL1"/>
    <mergeCell ref="AN1:AR1"/>
    <mergeCell ref="A3:Z3"/>
    <mergeCell ref="AA3:AL3"/>
    <mergeCell ref="C7:X8"/>
    <mergeCell ref="B11:D12"/>
    <mergeCell ref="E11:I12"/>
    <mergeCell ref="J11:M12"/>
    <mergeCell ref="N11:Q12"/>
    <mergeCell ref="R11:Z12"/>
    <mergeCell ref="AA11:AG11"/>
    <mergeCell ref="AH11:AK12"/>
    <mergeCell ref="AN11:AT11"/>
    <mergeCell ref="B13:D13"/>
    <mergeCell ref="E13:I13"/>
    <mergeCell ref="J13:M13"/>
    <mergeCell ref="N13:Q13"/>
    <mergeCell ref="R13:U13"/>
    <mergeCell ref="W13:Z13"/>
    <mergeCell ref="AU11:BH11"/>
    <mergeCell ref="AA12:AB12"/>
    <mergeCell ref="AC12:AG12"/>
    <mergeCell ref="AN12:AR12"/>
    <mergeCell ref="AT12:AT13"/>
    <mergeCell ref="AU12:BH12"/>
    <mergeCell ref="AA13:AB13"/>
    <mergeCell ref="AC13:AG13"/>
    <mergeCell ref="AH13:AK13"/>
    <mergeCell ref="AN13:AR13"/>
    <mergeCell ref="AU13:BH13"/>
    <mergeCell ref="AA14:AB14"/>
    <mergeCell ref="AC14:AG14"/>
    <mergeCell ref="AH14:AK14"/>
    <mergeCell ref="B15:D15"/>
    <mergeCell ref="E15:I15"/>
    <mergeCell ref="J15:M15"/>
    <mergeCell ref="N15:Q15"/>
    <mergeCell ref="R15:U15"/>
    <mergeCell ref="W15:Z15"/>
    <mergeCell ref="AA15:AB15"/>
    <mergeCell ref="AC15:AG15"/>
    <mergeCell ref="AH15:AK15"/>
    <mergeCell ref="B14:D14"/>
    <mergeCell ref="E14:I14"/>
    <mergeCell ref="J14:M14"/>
    <mergeCell ref="N14:Q14"/>
    <mergeCell ref="R14:U14"/>
    <mergeCell ref="W14:Z14"/>
    <mergeCell ref="B16:D16"/>
    <mergeCell ref="E16:I16"/>
    <mergeCell ref="J16:M16"/>
    <mergeCell ref="N16:Q16"/>
    <mergeCell ref="R16:U16"/>
    <mergeCell ref="W16:Z16"/>
    <mergeCell ref="AA16:AB16"/>
    <mergeCell ref="AC16:AG16"/>
    <mergeCell ref="AH16:AK16"/>
    <mergeCell ref="B17:D17"/>
    <mergeCell ref="E17:I17"/>
    <mergeCell ref="J17:M17"/>
    <mergeCell ref="N17:Q17"/>
    <mergeCell ref="R17:U17"/>
    <mergeCell ref="W17:Z17"/>
    <mergeCell ref="AA17:AB17"/>
    <mergeCell ref="AC17:AG17"/>
    <mergeCell ref="AH17:AK17"/>
    <mergeCell ref="AA18:AB18"/>
    <mergeCell ref="AC18:AG18"/>
    <mergeCell ref="AH18:AK18"/>
    <mergeCell ref="B19:D19"/>
    <mergeCell ref="E19:I19"/>
    <mergeCell ref="J19:M19"/>
    <mergeCell ref="N19:Q19"/>
    <mergeCell ref="R19:U19"/>
    <mergeCell ref="W19:Z19"/>
    <mergeCell ref="AA19:AB19"/>
    <mergeCell ref="B18:D18"/>
    <mergeCell ref="E18:I18"/>
    <mergeCell ref="J18:M18"/>
    <mergeCell ref="N18:Q18"/>
    <mergeCell ref="R18:U18"/>
    <mergeCell ref="W18:Z18"/>
    <mergeCell ref="AC19:AG19"/>
    <mergeCell ref="AH19:AK19"/>
    <mergeCell ref="B20:D20"/>
    <mergeCell ref="E20:I20"/>
    <mergeCell ref="J20:M20"/>
    <mergeCell ref="N20:Q20"/>
    <mergeCell ref="R20:U20"/>
    <mergeCell ref="W20:Z20"/>
    <mergeCell ref="AA20:AB20"/>
    <mergeCell ref="AC20:AG20"/>
    <mergeCell ref="AH20:AK20"/>
    <mergeCell ref="B21:D21"/>
    <mergeCell ref="E21:I21"/>
    <mergeCell ref="J21:M21"/>
    <mergeCell ref="N21:Q21"/>
    <mergeCell ref="R21:U21"/>
    <mergeCell ref="W21:Z21"/>
    <mergeCell ref="AA21:AB21"/>
    <mergeCell ref="AC21:AG21"/>
    <mergeCell ref="AH21:AK21"/>
    <mergeCell ref="AA22:AB22"/>
    <mergeCell ref="AC22:AG22"/>
    <mergeCell ref="AH22:AK22"/>
    <mergeCell ref="B25:D26"/>
    <mergeCell ref="E25:H26"/>
    <mergeCell ref="I25:O26"/>
    <mergeCell ref="P25:S26"/>
    <mergeCell ref="T25:U26"/>
    <mergeCell ref="V25:Y26"/>
    <mergeCell ref="Z25:AK26"/>
    <mergeCell ref="B22:D22"/>
    <mergeCell ref="E22:I22"/>
    <mergeCell ref="J22:M22"/>
    <mergeCell ref="N22:Q22"/>
    <mergeCell ref="R22:U22"/>
    <mergeCell ref="W22:Z22"/>
    <mergeCell ref="Z27:AK27"/>
    <mergeCell ref="B28:D28"/>
    <mergeCell ref="E28:H28"/>
    <mergeCell ref="I28:O28"/>
    <mergeCell ref="P28:S28"/>
    <mergeCell ref="T28:U28"/>
    <mergeCell ref="V28:Y28"/>
    <mergeCell ref="Z28:AK28"/>
    <mergeCell ref="B27:D27"/>
    <mergeCell ref="E27:H27"/>
    <mergeCell ref="I27:O27"/>
    <mergeCell ref="P27:S27"/>
    <mergeCell ref="T27:U27"/>
    <mergeCell ref="V27:Y27"/>
    <mergeCell ref="Z29:AK29"/>
    <mergeCell ref="B30:D30"/>
    <mergeCell ref="E30:H30"/>
    <mergeCell ref="I30:O30"/>
    <mergeCell ref="P30:S30"/>
    <mergeCell ref="T30:U30"/>
    <mergeCell ref="V30:Y30"/>
    <mergeCell ref="Z30:AK30"/>
    <mergeCell ref="B29:D29"/>
    <mergeCell ref="E29:H29"/>
    <mergeCell ref="I29:O29"/>
    <mergeCell ref="P29:S29"/>
    <mergeCell ref="T29:U29"/>
    <mergeCell ref="V29:Y29"/>
    <mergeCell ref="Z31:AK31"/>
    <mergeCell ref="B32:D32"/>
    <mergeCell ref="E32:H32"/>
    <mergeCell ref="I32:O32"/>
    <mergeCell ref="P32:S32"/>
    <mergeCell ref="T32:U32"/>
    <mergeCell ref="V32:Y32"/>
    <mergeCell ref="Z32:AK32"/>
    <mergeCell ref="B31:D31"/>
    <mergeCell ref="E31:H31"/>
    <mergeCell ref="I31:O31"/>
    <mergeCell ref="P31:S31"/>
    <mergeCell ref="T31:U31"/>
    <mergeCell ref="V31:Y31"/>
    <mergeCell ref="Z33:AK33"/>
    <mergeCell ref="B34:D34"/>
    <mergeCell ref="E34:H34"/>
    <mergeCell ref="I34:O34"/>
    <mergeCell ref="P34:S34"/>
    <mergeCell ref="T34:U34"/>
    <mergeCell ref="V34:Y34"/>
    <mergeCell ref="Z34:AK34"/>
    <mergeCell ref="B33:D33"/>
    <mergeCell ref="E33:H33"/>
    <mergeCell ref="I33:O33"/>
    <mergeCell ref="P33:S33"/>
    <mergeCell ref="T33:U33"/>
    <mergeCell ref="V33:Y33"/>
    <mergeCell ref="Z35:AK35"/>
    <mergeCell ref="B36:D36"/>
    <mergeCell ref="E36:H36"/>
    <mergeCell ref="I36:O36"/>
    <mergeCell ref="P36:S36"/>
    <mergeCell ref="T36:U36"/>
    <mergeCell ref="V36:Y36"/>
    <mergeCell ref="Z36:AK36"/>
    <mergeCell ref="B35:D35"/>
    <mergeCell ref="E35:H35"/>
    <mergeCell ref="I35:O35"/>
    <mergeCell ref="P35:S35"/>
    <mergeCell ref="T35:U35"/>
    <mergeCell ref="V35:Y35"/>
    <mergeCell ref="Z37:AK37"/>
    <mergeCell ref="B38:D38"/>
    <mergeCell ref="E38:H38"/>
    <mergeCell ref="I38:O38"/>
    <mergeCell ref="P38:S38"/>
    <mergeCell ref="T38:U38"/>
    <mergeCell ref="V38:Y38"/>
    <mergeCell ref="Z38:AK38"/>
    <mergeCell ref="B37:D37"/>
    <mergeCell ref="E37:H37"/>
    <mergeCell ref="I37:O37"/>
    <mergeCell ref="P37:S37"/>
    <mergeCell ref="T37:U37"/>
    <mergeCell ref="V37:Y37"/>
    <mergeCell ref="AO59:BK61"/>
    <mergeCell ref="P72:W72"/>
    <mergeCell ref="Z39:AK39"/>
    <mergeCell ref="B41:Z41"/>
    <mergeCell ref="AO44:BL57"/>
    <mergeCell ref="B48:Z48"/>
    <mergeCell ref="V51:W51"/>
    <mergeCell ref="B39:D39"/>
    <mergeCell ref="E39:H39"/>
    <mergeCell ref="I39:O39"/>
    <mergeCell ref="P39:S39"/>
    <mergeCell ref="T39:U39"/>
    <mergeCell ref="V39:Y39"/>
    <mergeCell ref="AA41:AL41"/>
    <mergeCell ref="AB44:AL46"/>
    <mergeCell ref="AB52:AL53"/>
    <mergeCell ref="AB58:AL60"/>
  </mergeCells>
  <phoneticPr fontId="4"/>
  <dataValidations count="5">
    <dataValidation type="list" allowBlank="1" showInputMessage="1" showErrorMessage="1" sqref="J13:J22 P27:P39">
      <formula1>"　,主幹保育教諭,指導保育教諭,保育教諭,助保育教諭,保育士,幼稚園教諭,幼稚園助教諭,主幹養護教諭,養護教諭,養護助教諭,看護師,准看護師,主幹栄養教諭,栄養教諭,調理員,栄養士,事務員,教育・保育補助員,用務員,教頭,副園長,園長"</formula1>
    </dataValidation>
    <dataValidation type="list" allowBlank="1" showInputMessage="1" showErrorMessage="1" sqref="B27:D39">
      <formula1>"退職,転出"</formula1>
    </dataValidation>
    <dataValidation type="list" allowBlank="1" showInputMessage="1" showErrorMessage="1" sqref="B13:D22">
      <formula1>"　,産休,育休,介護休,病休,その他"</formula1>
    </dataValidation>
    <dataValidation type="list" allowBlank="1" showInputMessage="1" showErrorMessage="1" sqref="AA13:AB22">
      <formula1>"　,有,無"</formula1>
    </dataValidation>
    <dataValidation type="list" allowBlank="1" showInputMessage="1" showErrorMessage="1" sqref="N13:Q22 V27:Y39">
      <formula1>"　,正規職員,非正規職員"</formula1>
    </dataValidation>
  </dataValidations>
  <hyperlinks>
    <hyperlink ref="AN1:AR1" location="'目次（幼保）'!A1" display="目次に戻る"/>
  </hyperlinks>
  <printOptions horizontalCentered="1"/>
  <pageMargins left="0.70866141732283472" right="0.31496062992125984" top="0.39370078740157483" bottom="0.39370078740157483" header="0" footer="0"/>
  <pageSetup paperSize="9" scale="89" fitToWidth="0" fitToHeight="0" orientation="portrait" r:id="rId1"/>
  <headerFooter alignWithMargins="0"/>
  <colBreaks count="1" manualBreakCount="1">
    <brk id="38" max="66" man="1"/>
  </colBreaks>
  <drawing r:id="rId2"/>
  <legacyDrawing r:id="rId3"/>
  <mc:AlternateContent xmlns:mc="http://schemas.openxmlformats.org/markup-compatibility/2006">
    <mc:Choice Requires="x14">
      <controls>
        <mc:AlternateContent xmlns:mc="http://schemas.openxmlformats.org/markup-compatibility/2006">
          <mc:Choice Requires="x14">
            <control shapeId="1361921" r:id="rId4" name="Check Box 1">
              <controlPr defaultSize="0" autoFill="0" autoLine="0" autoPict="0" altText="両方なし">
                <anchor moveWithCells="1">
                  <from>
                    <xdr:col>20</xdr:col>
                    <xdr:colOff>523875</xdr:colOff>
                    <xdr:row>41</xdr:row>
                    <xdr:rowOff>0</xdr:rowOff>
                  </from>
                  <to>
                    <xdr:col>24</xdr:col>
                    <xdr:colOff>152400</xdr:colOff>
                    <xdr:row>41</xdr:row>
                    <xdr:rowOff>152400</xdr:rowOff>
                  </to>
                </anchor>
              </controlPr>
            </control>
          </mc:Choice>
        </mc:AlternateContent>
        <mc:AlternateContent xmlns:mc="http://schemas.openxmlformats.org/markup-compatibility/2006">
          <mc:Choice Requires="x14">
            <control shapeId="1361922" r:id="rId5" name="Check Box 2">
              <controlPr defaultSize="0" autoFill="0" autoLine="0" autoPict="0" altText="採用時健康診断実施・">
                <anchor moveWithCells="1">
                  <from>
                    <xdr:col>6</xdr:col>
                    <xdr:colOff>28575</xdr:colOff>
                    <xdr:row>41</xdr:row>
                    <xdr:rowOff>0</xdr:rowOff>
                  </from>
                  <to>
                    <xdr:col>12</xdr:col>
                    <xdr:colOff>133350</xdr:colOff>
                    <xdr:row>41</xdr:row>
                    <xdr:rowOff>152400</xdr:rowOff>
                  </to>
                </anchor>
              </controlPr>
            </control>
          </mc:Choice>
        </mc:AlternateContent>
        <mc:AlternateContent xmlns:mc="http://schemas.openxmlformats.org/markup-compatibility/2006">
          <mc:Choice Requires="x14">
            <control shapeId="1361923" r:id="rId6" name="Check Box 3">
              <controlPr defaultSize="0" autoFill="0" autoLine="0" autoPict="0" altText="健康診断書徴取・">
                <anchor moveWithCells="1">
                  <from>
                    <xdr:col>13</xdr:col>
                    <xdr:colOff>142875</xdr:colOff>
                    <xdr:row>41</xdr:row>
                    <xdr:rowOff>0</xdr:rowOff>
                  </from>
                  <to>
                    <xdr:col>20</xdr:col>
                    <xdr:colOff>409575</xdr:colOff>
                    <xdr:row>41</xdr:row>
                    <xdr:rowOff>152400</xdr:rowOff>
                  </to>
                </anchor>
              </controlPr>
            </control>
          </mc:Choice>
        </mc:AlternateContent>
        <mc:AlternateContent xmlns:mc="http://schemas.openxmlformats.org/markup-compatibility/2006">
          <mc:Choice Requires="x14">
            <control shapeId="1361924" r:id="rId7" name="Check Box 4">
              <controlPr defaultSize="0" autoFill="0" autoLine="0" autoPict="0" altText="両方なし">
                <anchor moveWithCells="1">
                  <from>
                    <xdr:col>2</xdr:col>
                    <xdr:colOff>19050</xdr:colOff>
                    <xdr:row>41</xdr:row>
                    <xdr:rowOff>0</xdr:rowOff>
                  </from>
                  <to>
                    <xdr:col>6</xdr:col>
                    <xdr:colOff>28575</xdr:colOff>
                    <xdr:row>41</xdr:row>
                    <xdr:rowOff>152400</xdr:rowOff>
                  </to>
                </anchor>
              </controlPr>
            </control>
          </mc:Choice>
        </mc:AlternateContent>
        <mc:AlternateContent xmlns:mc="http://schemas.openxmlformats.org/markup-compatibility/2006">
          <mc:Choice Requires="x14">
            <control shapeId="1361925" r:id="rId8" name="Check Box 5">
              <controlPr defaultSize="0" autoFill="0" autoLine="0" autoPict="0">
                <anchor moveWithCells="1">
                  <from>
                    <xdr:col>19</xdr:col>
                    <xdr:colOff>114300</xdr:colOff>
                    <xdr:row>43</xdr:row>
                    <xdr:rowOff>9525</xdr:rowOff>
                  </from>
                  <to>
                    <xdr:col>22</xdr:col>
                    <xdr:colOff>19050</xdr:colOff>
                    <xdr:row>44</xdr:row>
                    <xdr:rowOff>28575</xdr:rowOff>
                  </to>
                </anchor>
              </controlPr>
            </control>
          </mc:Choice>
        </mc:AlternateContent>
        <mc:AlternateContent xmlns:mc="http://schemas.openxmlformats.org/markup-compatibility/2006">
          <mc:Choice Requires="x14">
            <control shapeId="1361926" r:id="rId9" name="Check Box 6">
              <controlPr defaultSize="0" autoFill="0" autoLine="0" autoPict="0">
                <anchor moveWithCells="1">
                  <from>
                    <xdr:col>22</xdr:col>
                    <xdr:colOff>142875</xdr:colOff>
                    <xdr:row>43</xdr:row>
                    <xdr:rowOff>9525</xdr:rowOff>
                  </from>
                  <to>
                    <xdr:col>25</xdr:col>
                    <xdr:colOff>438150</xdr:colOff>
                    <xdr:row>44</xdr:row>
                    <xdr:rowOff>28575</xdr:rowOff>
                  </to>
                </anchor>
              </controlPr>
            </control>
          </mc:Choice>
        </mc:AlternateContent>
        <mc:AlternateContent xmlns:mc="http://schemas.openxmlformats.org/markup-compatibility/2006">
          <mc:Choice Requires="x14">
            <control shapeId="1361933" r:id="rId10" name="Check Box 13">
              <controlPr defaultSize="0" autoFill="0" autoLine="0" autoPict="0">
                <anchor moveWithCells="1">
                  <from>
                    <xdr:col>19</xdr:col>
                    <xdr:colOff>123825</xdr:colOff>
                    <xdr:row>45</xdr:row>
                    <xdr:rowOff>57150</xdr:rowOff>
                  </from>
                  <to>
                    <xdr:col>22</xdr:col>
                    <xdr:colOff>28575</xdr:colOff>
                    <xdr:row>46</xdr:row>
                    <xdr:rowOff>76200</xdr:rowOff>
                  </to>
                </anchor>
              </controlPr>
            </control>
          </mc:Choice>
        </mc:AlternateContent>
        <mc:AlternateContent xmlns:mc="http://schemas.openxmlformats.org/markup-compatibility/2006">
          <mc:Choice Requires="x14">
            <control shapeId="1361934" r:id="rId11" name="Check Box 14">
              <controlPr defaultSize="0" autoFill="0" autoLine="0" autoPict="0">
                <anchor moveWithCells="1">
                  <from>
                    <xdr:col>22</xdr:col>
                    <xdr:colOff>152400</xdr:colOff>
                    <xdr:row>45</xdr:row>
                    <xdr:rowOff>57150</xdr:rowOff>
                  </from>
                  <to>
                    <xdr:col>25</xdr:col>
                    <xdr:colOff>447675</xdr:colOff>
                    <xdr:row>46</xdr:row>
                    <xdr:rowOff>76200</xdr:rowOff>
                  </to>
                </anchor>
              </controlPr>
            </control>
          </mc:Choice>
        </mc:AlternateContent>
        <mc:AlternateContent xmlns:mc="http://schemas.openxmlformats.org/markup-compatibility/2006">
          <mc:Choice Requires="x14">
            <control shapeId="1361944" r:id="rId12" name="Check Box 24">
              <controlPr defaultSize="0" autoFill="0" autoLine="0" autoPict="0">
                <anchor moveWithCells="1">
                  <from>
                    <xdr:col>19</xdr:col>
                    <xdr:colOff>123825</xdr:colOff>
                    <xdr:row>48</xdr:row>
                    <xdr:rowOff>0</xdr:rowOff>
                  </from>
                  <to>
                    <xdr:col>22</xdr:col>
                    <xdr:colOff>19050</xdr:colOff>
                    <xdr:row>49</xdr:row>
                    <xdr:rowOff>19050</xdr:rowOff>
                  </to>
                </anchor>
              </controlPr>
            </control>
          </mc:Choice>
        </mc:AlternateContent>
        <mc:AlternateContent xmlns:mc="http://schemas.openxmlformats.org/markup-compatibility/2006">
          <mc:Choice Requires="x14">
            <control shapeId="1361945" r:id="rId13" name="Check Box 25">
              <controlPr defaultSize="0" autoFill="0" autoLine="0" autoPict="0">
                <anchor moveWithCells="1">
                  <from>
                    <xdr:col>22</xdr:col>
                    <xdr:colOff>152400</xdr:colOff>
                    <xdr:row>48</xdr:row>
                    <xdr:rowOff>0</xdr:rowOff>
                  </from>
                  <to>
                    <xdr:col>25</xdr:col>
                    <xdr:colOff>438150</xdr:colOff>
                    <xdr:row>49</xdr:row>
                    <xdr:rowOff>19050</xdr:rowOff>
                  </to>
                </anchor>
              </controlPr>
            </control>
          </mc:Choice>
        </mc:AlternateContent>
        <mc:AlternateContent xmlns:mc="http://schemas.openxmlformats.org/markup-compatibility/2006">
          <mc:Choice Requires="x14">
            <control shapeId="1361946" r:id="rId14" name="Check Box 26">
              <controlPr defaultSize="0" autoFill="0" autoLine="0" autoPict="0">
                <anchor moveWithCells="1">
                  <from>
                    <xdr:col>19</xdr:col>
                    <xdr:colOff>123825</xdr:colOff>
                    <xdr:row>54</xdr:row>
                    <xdr:rowOff>57150</xdr:rowOff>
                  </from>
                  <to>
                    <xdr:col>22</xdr:col>
                    <xdr:colOff>19050</xdr:colOff>
                    <xdr:row>55</xdr:row>
                    <xdr:rowOff>76200</xdr:rowOff>
                  </to>
                </anchor>
              </controlPr>
            </control>
          </mc:Choice>
        </mc:AlternateContent>
        <mc:AlternateContent xmlns:mc="http://schemas.openxmlformats.org/markup-compatibility/2006">
          <mc:Choice Requires="x14">
            <control shapeId="1361947" r:id="rId15" name="Check Box 27">
              <controlPr defaultSize="0" autoFill="0" autoLine="0" autoPict="0">
                <anchor moveWithCells="1">
                  <from>
                    <xdr:col>22</xdr:col>
                    <xdr:colOff>152400</xdr:colOff>
                    <xdr:row>54</xdr:row>
                    <xdr:rowOff>57150</xdr:rowOff>
                  </from>
                  <to>
                    <xdr:col>25</xdr:col>
                    <xdr:colOff>438150</xdr:colOff>
                    <xdr:row>55</xdr:row>
                    <xdr:rowOff>76200</xdr:rowOff>
                  </to>
                </anchor>
              </controlPr>
            </control>
          </mc:Choice>
        </mc:AlternateContent>
        <mc:AlternateContent xmlns:mc="http://schemas.openxmlformats.org/markup-compatibility/2006">
          <mc:Choice Requires="x14">
            <control shapeId="1361948" r:id="rId16" name="Check Box 28">
              <controlPr defaultSize="0" autoFill="0" autoLine="0" autoPict="0">
                <anchor moveWithCells="1">
                  <from>
                    <xdr:col>19</xdr:col>
                    <xdr:colOff>123825</xdr:colOff>
                    <xdr:row>57</xdr:row>
                    <xdr:rowOff>28575</xdr:rowOff>
                  </from>
                  <to>
                    <xdr:col>22</xdr:col>
                    <xdr:colOff>19050</xdr:colOff>
                    <xdr:row>58</xdr:row>
                    <xdr:rowOff>47625</xdr:rowOff>
                  </to>
                </anchor>
              </controlPr>
            </control>
          </mc:Choice>
        </mc:AlternateContent>
        <mc:AlternateContent xmlns:mc="http://schemas.openxmlformats.org/markup-compatibility/2006">
          <mc:Choice Requires="x14">
            <control shapeId="1361949" r:id="rId17" name="Check Box 29">
              <controlPr defaultSize="0" autoFill="0" autoLine="0" autoPict="0">
                <anchor moveWithCells="1">
                  <from>
                    <xdr:col>22</xdr:col>
                    <xdr:colOff>152400</xdr:colOff>
                    <xdr:row>57</xdr:row>
                    <xdr:rowOff>28575</xdr:rowOff>
                  </from>
                  <to>
                    <xdr:col>25</xdr:col>
                    <xdr:colOff>438150</xdr:colOff>
                    <xdr:row>58</xdr:row>
                    <xdr:rowOff>47625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R205"/>
  <sheetViews>
    <sheetView showGridLines="0" view="pageBreakPreview" zoomScale="80" zoomScaleNormal="100" zoomScaleSheetLayoutView="80" workbookViewId="0">
      <selection activeCell="D14" sqref="D14:F16"/>
    </sheetView>
  </sheetViews>
  <sheetFormatPr defaultColWidth="8" defaultRowHeight="12"/>
  <cols>
    <col min="1" max="1" width="3" style="37" customWidth="1"/>
    <col min="2" max="2" width="3" style="37" bestFit="1" customWidth="1"/>
    <col min="3" max="3" width="2.375" style="37" customWidth="1"/>
    <col min="4" max="9" width="2" style="37" customWidth="1"/>
    <col min="10" max="11" width="2.375" style="37" customWidth="1"/>
    <col min="12" max="16" width="2" style="37" customWidth="1"/>
    <col min="17" max="17" width="2.625" style="37" customWidth="1"/>
    <col min="18" max="20" width="2" style="37" customWidth="1"/>
    <col min="21" max="22" width="2.625" style="37" customWidth="1"/>
    <col min="23" max="24" width="1.875" style="37" customWidth="1"/>
    <col min="25" max="26" width="2.875" style="37" customWidth="1"/>
    <col min="27" max="28" width="2.125" style="37" customWidth="1"/>
    <col min="29" max="29" width="2.625" style="37" customWidth="1"/>
    <col min="30" max="30" width="2.25" style="37" customWidth="1"/>
    <col min="31" max="31" width="2.625" style="37" customWidth="1"/>
    <col min="32" max="32" width="2.25" style="37" customWidth="1"/>
    <col min="33" max="36" width="4.625" style="37" customWidth="1"/>
    <col min="37" max="39" width="2" style="37" customWidth="1"/>
    <col min="40" max="42" width="2.5" style="37" customWidth="1"/>
    <col min="43" max="54" width="2" style="37" customWidth="1"/>
    <col min="55" max="57" width="2.125" style="37" customWidth="1"/>
    <col min="58" max="59" width="2.625" style="37" customWidth="1"/>
    <col min="60" max="60" width="2.625" style="680" customWidth="1"/>
    <col min="61" max="65" width="3.125" style="37" customWidth="1"/>
    <col min="66" max="66" width="0.75" style="37" customWidth="1"/>
    <col min="67" max="67" width="11" style="37" bestFit="1" customWidth="1"/>
    <col min="68" max="68" width="4" style="37" customWidth="1"/>
    <col min="69" max="16384" width="8" style="37"/>
  </cols>
  <sheetData>
    <row r="1" spans="2:68" ht="14.1" customHeight="1">
      <c r="C1" s="3073" t="s">
        <v>1232</v>
      </c>
      <c r="D1" s="3073"/>
      <c r="E1" s="3073"/>
      <c r="F1" s="3073"/>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074"/>
      <c r="AW1" s="3074"/>
      <c r="AX1" s="3074"/>
      <c r="AY1" s="3074"/>
      <c r="AZ1" s="3074"/>
      <c r="BA1" s="3074"/>
      <c r="BB1" s="3074"/>
      <c r="BC1" s="3074"/>
      <c r="BD1" s="3074"/>
      <c r="BE1" s="3074"/>
      <c r="BF1" s="3074"/>
      <c r="BG1" s="3074"/>
      <c r="BH1" s="3074"/>
      <c r="BI1" s="3074"/>
      <c r="BJ1" s="3074"/>
      <c r="BK1" s="3074"/>
      <c r="BL1" s="3074"/>
      <c r="BM1" s="3074"/>
      <c r="BO1" s="1584" t="s">
        <v>1732</v>
      </c>
    </row>
    <row r="2" spans="2:68" ht="5.0999999999999996" customHeight="1">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c r="AO2" s="2249"/>
      <c r="AP2" s="2249"/>
      <c r="AQ2" s="2249"/>
      <c r="AR2" s="2249"/>
      <c r="AS2" s="2249"/>
      <c r="AT2" s="2249"/>
      <c r="AU2" s="2249"/>
      <c r="AV2" s="2249"/>
      <c r="AW2" s="2249"/>
      <c r="AX2" s="2249"/>
      <c r="AY2" s="2249"/>
      <c r="AZ2" s="2249"/>
      <c r="BA2" s="2249"/>
      <c r="BB2" s="2249"/>
      <c r="BC2" s="2249"/>
      <c r="BD2" s="2249"/>
      <c r="BE2" s="2249"/>
      <c r="BF2" s="2249"/>
      <c r="BG2" s="2249"/>
      <c r="BH2" s="2247"/>
      <c r="BI2" s="2249"/>
      <c r="BJ2" s="2249"/>
      <c r="BK2" s="2249"/>
      <c r="BL2" s="2249"/>
      <c r="BM2" s="2249"/>
    </row>
    <row r="3" spans="2:68" ht="14.1" customHeight="1">
      <c r="C3" s="285" t="s">
        <v>2126</v>
      </c>
      <c r="D3" s="285"/>
      <c r="E3" s="285"/>
      <c r="F3" s="285"/>
      <c r="G3" s="285"/>
      <c r="H3" s="2257"/>
      <c r="I3" s="2257"/>
      <c r="J3" s="2257"/>
      <c r="K3" s="2257"/>
      <c r="L3" s="2257"/>
      <c r="M3" s="2257"/>
      <c r="N3" s="2257"/>
      <c r="O3" s="2257"/>
      <c r="P3" s="2257"/>
      <c r="Q3" s="2257"/>
      <c r="R3" s="2257"/>
      <c r="S3" s="2257"/>
      <c r="T3" s="2257"/>
      <c r="U3" s="2257"/>
      <c r="V3" s="2257"/>
      <c r="W3" s="2257"/>
      <c r="X3" s="2257"/>
      <c r="Y3" s="2257"/>
      <c r="Z3" s="2257"/>
      <c r="AA3" s="2257"/>
      <c r="AB3" s="2257"/>
      <c r="AC3" s="2257"/>
      <c r="AD3" s="2257"/>
      <c r="AE3" s="2257"/>
      <c r="AF3" s="2257"/>
      <c r="AG3" s="2257"/>
      <c r="AH3" s="2257"/>
      <c r="AI3" s="2257"/>
      <c r="AJ3" s="2257"/>
      <c r="AK3" s="2249"/>
      <c r="AL3" s="2249"/>
      <c r="AM3" s="2249"/>
      <c r="AN3" s="2249"/>
      <c r="AO3" s="2249"/>
      <c r="AP3" s="2249"/>
      <c r="AQ3" s="2249"/>
      <c r="AR3" s="2249"/>
      <c r="AS3" s="2249"/>
      <c r="AT3" s="2249"/>
      <c r="AU3" s="2249"/>
      <c r="AV3" s="725"/>
      <c r="AW3" s="5296" t="s">
        <v>1171</v>
      </c>
      <c r="AX3" s="5296"/>
      <c r="AY3" s="5296"/>
      <c r="AZ3" s="5296"/>
      <c r="BA3" s="5296"/>
      <c r="BB3" s="5296"/>
      <c r="BC3" s="5296"/>
      <c r="BD3" s="5297"/>
      <c r="BE3" s="5297"/>
      <c r="BF3" s="5298" t="s">
        <v>1172</v>
      </c>
      <c r="BG3" s="5298"/>
      <c r="BH3" s="5298"/>
      <c r="BI3" s="5298"/>
      <c r="BJ3" s="5298"/>
      <c r="BK3" s="5298"/>
      <c r="BL3" s="725"/>
      <c r="BM3" s="725"/>
    </row>
    <row r="4" spans="2:68" ht="6.95" customHeight="1" thickBot="1">
      <c r="C4" s="285"/>
      <c r="D4" s="285"/>
      <c r="E4" s="285"/>
      <c r="F4" s="285"/>
      <c r="G4" s="285"/>
      <c r="H4" s="2257"/>
      <c r="I4" s="2257"/>
      <c r="J4" s="2257"/>
      <c r="K4" s="2257"/>
      <c r="L4" s="2257"/>
      <c r="M4" s="2257"/>
      <c r="N4" s="2257"/>
      <c r="O4" s="2257"/>
      <c r="P4" s="2257"/>
      <c r="Q4" s="2257"/>
      <c r="R4" s="2257"/>
      <c r="S4" s="2257"/>
      <c r="T4" s="2257"/>
      <c r="U4" s="2257"/>
      <c r="V4" s="2257"/>
      <c r="W4" s="2257"/>
      <c r="X4" s="2257"/>
      <c r="Y4" s="2257"/>
      <c r="Z4" s="2257"/>
      <c r="AA4" s="2257"/>
      <c r="AB4" s="2257"/>
      <c r="AC4" s="2257"/>
      <c r="AD4" s="2257"/>
      <c r="AE4" s="2257"/>
      <c r="AF4" s="2257"/>
      <c r="AG4" s="2257"/>
      <c r="AH4" s="2257"/>
      <c r="AI4" s="2257"/>
      <c r="AJ4" s="2257"/>
      <c r="AK4" s="2249"/>
      <c r="AL4" s="2249"/>
      <c r="AM4" s="2249"/>
      <c r="AN4" s="2249"/>
      <c r="AO4" s="2249"/>
      <c r="AP4" s="2249"/>
      <c r="AQ4" s="2249"/>
      <c r="AR4" s="2249"/>
      <c r="AS4" s="2249"/>
      <c r="AT4" s="2249"/>
      <c r="AU4" s="2249"/>
      <c r="AV4" s="2249"/>
      <c r="AW4" s="2249"/>
      <c r="AX4" s="2249"/>
      <c r="AY4" s="2249"/>
      <c r="AZ4" s="2249"/>
      <c r="BA4" s="2249"/>
      <c r="BB4" s="2249"/>
      <c r="BC4" s="2249"/>
      <c r="BD4" s="2249"/>
      <c r="BE4" s="2249"/>
      <c r="BF4" s="2249"/>
      <c r="BG4" s="2249"/>
      <c r="BH4" s="2247"/>
      <c r="BI4" s="2249"/>
      <c r="BJ4" s="2249"/>
      <c r="BK4" s="2249"/>
      <c r="BL4" s="2249"/>
      <c r="BM4" s="2249"/>
    </row>
    <row r="5" spans="2:68" s="71" customFormat="1" ht="12.75" customHeight="1">
      <c r="C5" s="5299" t="s">
        <v>750</v>
      </c>
      <c r="D5" s="5302" t="s">
        <v>2639</v>
      </c>
      <c r="E5" s="5303"/>
      <c r="F5" s="5304"/>
      <c r="G5" s="3609" t="s">
        <v>68</v>
      </c>
      <c r="H5" s="3610"/>
      <c r="I5" s="3610"/>
      <c r="J5" s="3610"/>
      <c r="K5" s="3698"/>
      <c r="L5" s="3609" t="s">
        <v>64</v>
      </c>
      <c r="M5" s="3610"/>
      <c r="N5" s="3610"/>
      <c r="O5" s="3610"/>
      <c r="P5" s="3698"/>
      <c r="Q5" s="5306" t="s">
        <v>65</v>
      </c>
      <c r="R5" s="5302" t="s">
        <v>738</v>
      </c>
      <c r="S5" s="5303"/>
      <c r="T5" s="5304"/>
      <c r="U5" s="5403" t="s">
        <v>734</v>
      </c>
      <c r="V5" s="5403" t="s">
        <v>736</v>
      </c>
      <c r="W5" s="5406" t="s">
        <v>744</v>
      </c>
      <c r="X5" s="5407"/>
      <c r="Y5" s="3609" t="s">
        <v>69</v>
      </c>
      <c r="Z5" s="3610"/>
      <c r="AA5" s="3610"/>
      <c r="AB5" s="3610"/>
      <c r="AC5" s="3610"/>
      <c r="AD5" s="3610"/>
      <c r="AE5" s="3610"/>
      <c r="AF5" s="5412"/>
      <c r="AG5" s="5414" t="s">
        <v>1163</v>
      </c>
      <c r="AH5" s="3610"/>
      <c r="AI5" s="3610"/>
      <c r="AJ5" s="3610"/>
      <c r="AK5" s="3610"/>
      <c r="AL5" s="3610"/>
      <c r="AM5" s="3610"/>
      <c r="AN5" s="3610"/>
      <c r="AO5" s="3610"/>
      <c r="AP5" s="3610"/>
      <c r="AQ5" s="5415"/>
      <c r="AR5" s="5415"/>
      <c r="AS5" s="5415"/>
      <c r="AT5" s="5415"/>
      <c r="AU5" s="5415"/>
      <c r="AV5" s="5415"/>
      <c r="AW5" s="5415"/>
      <c r="AX5" s="5415"/>
      <c r="AY5" s="5415"/>
      <c r="AZ5" s="5415"/>
      <c r="BA5" s="5415"/>
      <c r="BB5" s="5415"/>
      <c r="BC5" s="5415"/>
      <c r="BD5" s="5415"/>
      <c r="BE5" s="5416"/>
      <c r="BF5" s="5419" t="s">
        <v>152</v>
      </c>
      <c r="BG5" s="5420"/>
      <c r="BH5" s="5370" t="s">
        <v>73</v>
      </c>
      <c r="BI5" s="5302" t="s">
        <v>61</v>
      </c>
      <c r="BJ5" s="5373"/>
      <c r="BK5" s="5373"/>
      <c r="BL5" s="5373"/>
      <c r="BM5" s="5374"/>
    </row>
    <row r="6" spans="2:68" s="71" customFormat="1" ht="12.75" customHeight="1">
      <c r="C6" s="5300"/>
      <c r="D6" s="3569"/>
      <c r="E6" s="3660"/>
      <c r="F6" s="3661"/>
      <c r="G6" s="3612"/>
      <c r="H6" s="3613"/>
      <c r="I6" s="3613"/>
      <c r="J6" s="3613"/>
      <c r="K6" s="3665"/>
      <c r="L6" s="3612"/>
      <c r="M6" s="3613"/>
      <c r="N6" s="3613"/>
      <c r="O6" s="3613"/>
      <c r="P6" s="3665"/>
      <c r="Q6" s="5307"/>
      <c r="R6" s="3569"/>
      <c r="S6" s="3660"/>
      <c r="T6" s="3661"/>
      <c r="U6" s="5404"/>
      <c r="V6" s="5404"/>
      <c r="W6" s="5408"/>
      <c r="X6" s="5409"/>
      <c r="Y6" s="2959"/>
      <c r="Z6" s="2882"/>
      <c r="AA6" s="2882"/>
      <c r="AB6" s="2882"/>
      <c r="AC6" s="2882"/>
      <c r="AD6" s="2882"/>
      <c r="AE6" s="2882"/>
      <c r="AF6" s="5413"/>
      <c r="AG6" s="2881"/>
      <c r="AH6" s="2882"/>
      <c r="AI6" s="2882"/>
      <c r="AJ6" s="2882"/>
      <c r="AK6" s="2882"/>
      <c r="AL6" s="2882"/>
      <c r="AM6" s="2882"/>
      <c r="AN6" s="2882"/>
      <c r="AO6" s="2882"/>
      <c r="AP6" s="2882"/>
      <c r="AQ6" s="5417"/>
      <c r="AR6" s="5417"/>
      <c r="AS6" s="5417"/>
      <c r="AT6" s="5417"/>
      <c r="AU6" s="5417"/>
      <c r="AV6" s="5417"/>
      <c r="AW6" s="5417"/>
      <c r="AX6" s="5417"/>
      <c r="AY6" s="5417"/>
      <c r="AZ6" s="5417"/>
      <c r="BA6" s="5417"/>
      <c r="BB6" s="5417"/>
      <c r="BC6" s="5417"/>
      <c r="BD6" s="5417"/>
      <c r="BE6" s="5418"/>
      <c r="BF6" s="5378" t="s">
        <v>747</v>
      </c>
      <c r="BG6" s="5379"/>
      <c r="BH6" s="5371"/>
      <c r="BI6" s="5375"/>
      <c r="BJ6" s="5376"/>
      <c r="BK6" s="5376"/>
      <c r="BL6" s="5376"/>
      <c r="BM6" s="5377"/>
    </row>
    <row r="7" spans="2:68" s="71" customFormat="1" ht="12.75" customHeight="1">
      <c r="C7" s="5300"/>
      <c r="D7" s="3569"/>
      <c r="E7" s="3660"/>
      <c r="F7" s="3661"/>
      <c r="G7" s="3612"/>
      <c r="H7" s="3613"/>
      <c r="I7" s="3613"/>
      <c r="J7" s="3613"/>
      <c r="K7" s="3665"/>
      <c r="L7" s="3612"/>
      <c r="M7" s="3613"/>
      <c r="N7" s="3613"/>
      <c r="O7" s="3613"/>
      <c r="P7" s="3665"/>
      <c r="Q7" s="5307"/>
      <c r="R7" s="5309"/>
      <c r="S7" s="5310"/>
      <c r="T7" s="5311"/>
      <c r="U7" s="5404"/>
      <c r="V7" s="5404"/>
      <c r="W7" s="5408"/>
      <c r="X7" s="5409"/>
      <c r="Y7" s="5380" t="s">
        <v>70</v>
      </c>
      <c r="Z7" s="5381"/>
      <c r="AA7" s="5381"/>
      <c r="AB7" s="5382"/>
      <c r="AC7" s="5383" t="s">
        <v>1199</v>
      </c>
      <c r="AD7" s="5384"/>
      <c r="AE7" s="5383" t="s">
        <v>1200</v>
      </c>
      <c r="AF7" s="5389"/>
      <c r="AG7" s="5392" t="s">
        <v>1391</v>
      </c>
      <c r="AH7" s="3737"/>
      <c r="AI7" s="3737"/>
      <c r="AJ7" s="3737"/>
      <c r="AK7" s="3736" t="s">
        <v>413</v>
      </c>
      <c r="AL7" s="3737"/>
      <c r="AM7" s="3737"/>
      <c r="AN7" s="2957"/>
      <c r="AO7" s="2957"/>
      <c r="AP7" s="2957"/>
      <c r="AQ7" s="3737"/>
      <c r="AR7" s="3737"/>
      <c r="AS7" s="3737"/>
      <c r="AT7" s="3737"/>
      <c r="AU7" s="3737"/>
      <c r="AV7" s="3737"/>
      <c r="AW7" s="3737"/>
      <c r="AX7" s="3737"/>
      <c r="AY7" s="3737"/>
      <c r="AZ7" s="3737"/>
      <c r="BA7" s="3737"/>
      <c r="BB7" s="3738"/>
      <c r="BC7" s="5393" t="s">
        <v>198</v>
      </c>
      <c r="BD7" s="5394"/>
      <c r="BE7" s="5395"/>
      <c r="BF7" s="5399" t="s">
        <v>398</v>
      </c>
      <c r="BG7" s="5400"/>
      <c r="BH7" s="5371"/>
      <c r="BI7" s="5342" t="s">
        <v>2198</v>
      </c>
      <c r="BJ7" s="5343"/>
      <c r="BK7" s="5343"/>
      <c r="BL7" s="5343"/>
      <c r="BM7" s="5344"/>
      <c r="BN7" s="998"/>
      <c r="BO7" s="1129"/>
      <c r="BP7" s="1129"/>
    </row>
    <row r="8" spans="2:68" s="71" customFormat="1" ht="15" customHeight="1">
      <c r="C8" s="5300"/>
      <c r="D8" s="3569"/>
      <c r="E8" s="3660"/>
      <c r="F8" s="3661"/>
      <c r="G8" s="5351" t="s">
        <v>403</v>
      </c>
      <c r="H8" s="5352"/>
      <c r="I8" s="5352"/>
      <c r="J8" s="5357" t="s">
        <v>746</v>
      </c>
      <c r="K8" s="5358"/>
      <c r="L8" s="3612"/>
      <c r="M8" s="3613"/>
      <c r="N8" s="3613"/>
      <c r="O8" s="3613"/>
      <c r="P8" s="3665"/>
      <c r="Q8" s="5307"/>
      <c r="R8" s="5363" t="s">
        <v>737</v>
      </c>
      <c r="S8" s="5364"/>
      <c r="T8" s="5365"/>
      <c r="U8" s="5404"/>
      <c r="V8" s="5404"/>
      <c r="W8" s="5408"/>
      <c r="X8" s="5409"/>
      <c r="Y8" s="2956" t="s">
        <v>1986</v>
      </c>
      <c r="Z8" s="3098"/>
      <c r="AA8" s="2956" t="s">
        <v>745</v>
      </c>
      <c r="AB8" s="3098"/>
      <c r="AC8" s="5385"/>
      <c r="AD8" s="5386"/>
      <c r="AE8" s="5385"/>
      <c r="AF8" s="5390"/>
      <c r="AG8" s="5366" t="s">
        <v>1180</v>
      </c>
      <c r="AH8" s="3098"/>
      <c r="AI8" s="2956" t="s">
        <v>412</v>
      </c>
      <c r="AJ8" s="3098"/>
      <c r="AK8" s="5367" t="s">
        <v>1779</v>
      </c>
      <c r="AL8" s="5368"/>
      <c r="AM8" s="5368"/>
      <c r="AN8" s="5367" t="s">
        <v>1780</v>
      </c>
      <c r="AO8" s="5368"/>
      <c r="AP8" s="5369"/>
      <c r="AQ8" s="5421" t="s">
        <v>391</v>
      </c>
      <c r="AR8" s="5421"/>
      <c r="AS8" s="5422"/>
      <c r="AT8" s="5423" t="s">
        <v>393</v>
      </c>
      <c r="AU8" s="5421"/>
      <c r="AV8" s="5422"/>
      <c r="AW8" s="5423" t="s">
        <v>317</v>
      </c>
      <c r="AX8" s="5421"/>
      <c r="AY8" s="5422"/>
      <c r="AZ8" s="2956" t="s">
        <v>395</v>
      </c>
      <c r="BA8" s="3097"/>
      <c r="BB8" s="3098"/>
      <c r="BC8" s="5396"/>
      <c r="BD8" s="5397"/>
      <c r="BE8" s="5398"/>
      <c r="BF8" s="5401"/>
      <c r="BG8" s="5402"/>
      <c r="BH8" s="5371"/>
      <c r="BI8" s="5345"/>
      <c r="BJ8" s="5346"/>
      <c r="BK8" s="5346"/>
      <c r="BL8" s="5346"/>
      <c r="BM8" s="5347"/>
      <c r="BN8" s="998"/>
      <c r="BO8" s="1129"/>
      <c r="BP8" s="1129"/>
    </row>
    <row r="9" spans="2:68" s="71" customFormat="1" ht="15" customHeight="1">
      <c r="C9" s="5300"/>
      <c r="D9" s="3569"/>
      <c r="E9" s="3660"/>
      <c r="F9" s="3661"/>
      <c r="G9" s="5353"/>
      <c r="H9" s="5354"/>
      <c r="I9" s="5354"/>
      <c r="J9" s="5359"/>
      <c r="K9" s="5360"/>
      <c r="L9" s="3612"/>
      <c r="M9" s="3613"/>
      <c r="N9" s="3613"/>
      <c r="O9" s="3613"/>
      <c r="P9" s="3665"/>
      <c r="Q9" s="5307"/>
      <c r="R9" s="3569"/>
      <c r="S9" s="3660"/>
      <c r="T9" s="3661"/>
      <c r="U9" s="5404"/>
      <c r="V9" s="5404"/>
      <c r="W9" s="5408"/>
      <c r="X9" s="5409"/>
      <c r="Y9" s="3569"/>
      <c r="Z9" s="3661"/>
      <c r="AA9" s="3569"/>
      <c r="AB9" s="3661"/>
      <c r="AC9" s="5385"/>
      <c r="AD9" s="5386"/>
      <c r="AE9" s="5385"/>
      <c r="AF9" s="5390"/>
      <c r="AG9" s="5465"/>
      <c r="AH9" s="5466"/>
      <c r="AI9" s="5309" t="s">
        <v>1181</v>
      </c>
      <c r="AJ9" s="5466"/>
      <c r="AK9" s="5451" t="s">
        <v>1781</v>
      </c>
      <c r="AL9" s="5452"/>
      <c r="AM9" s="5452"/>
      <c r="AN9" s="5467" t="s">
        <v>1782</v>
      </c>
      <c r="AO9" s="5468"/>
      <c r="AP9" s="5469"/>
      <c r="AQ9" s="5452" t="s">
        <v>408</v>
      </c>
      <c r="AR9" s="5452"/>
      <c r="AS9" s="5453"/>
      <c r="AT9" s="5451" t="s">
        <v>390</v>
      </c>
      <c r="AU9" s="5452"/>
      <c r="AV9" s="5453"/>
      <c r="AW9" s="5451" t="s">
        <v>394</v>
      </c>
      <c r="AX9" s="5452"/>
      <c r="AY9" s="5453"/>
      <c r="AZ9" s="3569"/>
      <c r="BA9" s="3660"/>
      <c r="BB9" s="3661"/>
      <c r="BC9" s="5396"/>
      <c r="BD9" s="5397"/>
      <c r="BE9" s="5398"/>
      <c r="BF9" s="5401" t="s">
        <v>399</v>
      </c>
      <c r="BG9" s="5402"/>
      <c r="BH9" s="5371"/>
      <c r="BI9" s="5345"/>
      <c r="BJ9" s="5346"/>
      <c r="BK9" s="5346"/>
      <c r="BL9" s="5346"/>
      <c r="BM9" s="5347"/>
      <c r="BN9" s="998"/>
      <c r="BO9" s="1129"/>
      <c r="BP9" s="1129"/>
    </row>
    <row r="10" spans="2:68" s="71" customFormat="1" ht="15" customHeight="1" thickBot="1">
      <c r="C10" s="5301"/>
      <c r="D10" s="3571"/>
      <c r="E10" s="3663"/>
      <c r="F10" s="3664"/>
      <c r="G10" s="5355"/>
      <c r="H10" s="5356"/>
      <c r="I10" s="5356"/>
      <c r="J10" s="5361"/>
      <c r="K10" s="5362"/>
      <c r="L10" s="5305"/>
      <c r="M10" s="3656"/>
      <c r="N10" s="3656"/>
      <c r="O10" s="3656"/>
      <c r="P10" s="3666"/>
      <c r="Q10" s="5308"/>
      <c r="R10" s="3571"/>
      <c r="S10" s="3663"/>
      <c r="T10" s="3664"/>
      <c r="U10" s="5405"/>
      <c r="V10" s="5405"/>
      <c r="W10" s="5410"/>
      <c r="X10" s="5411"/>
      <c r="Y10" s="3571"/>
      <c r="Z10" s="3664"/>
      <c r="AA10" s="3571"/>
      <c r="AB10" s="3664"/>
      <c r="AC10" s="5387"/>
      <c r="AD10" s="5388"/>
      <c r="AE10" s="5387"/>
      <c r="AF10" s="5391"/>
      <c r="AG10" s="5456" t="s">
        <v>414</v>
      </c>
      <c r="AH10" s="5457"/>
      <c r="AI10" s="5458" t="s">
        <v>414</v>
      </c>
      <c r="AJ10" s="5457"/>
      <c r="AK10" s="5459"/>
      <c r="AL10" s="5460"/>
      <c r="AM10" s="5460"/>
      <c r="AN10" s="5459" t="s">
        <v>2034</v>
      </c>
      <c r="AO10" s="5460"/>
      <c r="AP10" s="5461"/>
      <c r="AQ10" s="5462" t="s">
        <v>392</v>
      </c>
      <c r="AR10" s="5462"/>
      <c r="AS10" s="5463"/>
      <c r="AT10" s="5464" t="s">
        <v>71</v>
      </c>
      <c r="AU10" s="5462"/>
      <c r="AV10" s="5463"/>
      <c r="AW10" s="5464" t="s">
        <v>72</v>
      </c>
      <c r="AX10" s="5462"/>
      <c r="AY10" s="5463"/>
      <c r="AZ10" s="5305" t="s">
        <v>45</v>
      </c>
      <c r="BA10" s="3656"/>
      <c r="BB10" s="3666"/>
      <c r="BC10" s="3630" t="s">
        <v>411</v>
      </c>
      <c r="BD10" s="3566"/>
      <c r="BE10" s="5424"/>
      <c r="BF10" s="5454"/>
      <c r="BG10" s="5455"/>
      <c r="BH10" s="5372"/>
      <c r="BI10" s="5348"/>
      <c r="BJ10" s="5349"/>
      <c r="BK10" s="5349"/>
      <c r="BL10" s="5349"/>
      <c r="BM10" s="5350"/>
      <c r="BN10" s="998"/>
      <c r="BO10" s="1129"/>
      <c r="BP10" s="1129"/>
    </row>
    <row r="11" spans="2:68" ht="12" customHeight="1" thickTop="1">
      <c r="C11" s="5425">
        <v>0</v>
      </c>
      <c r="D11" s="5427" t="s">
        <v>1177</v>
      </c>
      <c r="E11" s="5428"/>
      <c r="F11" s="5429"/>
      <c r="G11" s="5431" t="s">
        <v>1029</v>
      </c>
      <c r="H11" s="5432"/>
      <c r="I11" s="5432"/>
      <c r="J11" s="5432"/>
      <c r="K11" s="5433"/>
      <c r="L11" s="2258" t="s">
        <v>74</v>
      </c>
      <c r="M11" s="2247"/>
      <c r="N11" s="2247"/>
      <c r="O11" s="2247"/>
      <c r="P11" s="2248"/>
      <c r="Q11" s="5434">
        <v>34</v>
      </c>
      <c r="R11" s="5427" t="s">
        <v>740</v>
      </c>
      <c r="S11" s="5428"/>
      <c r="T11" s="5429"/>
      <c r="U11" s="5440" t="s">
        <v>735</v>
      </c>
      <c r="V11" s="5440"/>
      <c r="W11" s="5443" t="s">
        <v>794</v>
      </c>
      <c r="X11" s="5444"/>
      <c r="Y11" s="5447" t="s">
        <v>416</v>
      </c>
      <c r="Z11" s="5448"/>
      <c r="AA11" s="5534">
        <v>8</v>
      </c>
      <c r="AB11" s="5536" t="s">
        <v>34</v>
      </c>
      <c r="AC11" s="5534">
        <v>2</v>
      </c>
      <c r="AD11" s="5536" t="s">
        <v>34</v>
      </c>
      <c r="AE11" s="5534">
        <v>10</v>
      </c>
      <c r="AF11" s="5538" t="s">
        <v>34</v>
      </c>
      <c r="AG11" s="2259" t="s">
        <v>1182</v>
      </c>
      <c r="AH11" s="2260"/>
      <c r="AI11" s="5529"/>
      <c r="AJ11" s="5530"/>
      <c r="AK11" s="5489">
        <v>7200</v>
      </c>
      <c r="AL11" s="5490"/>
      <c r="AM11" s="5490"/>
      <c r="AN11" s="5492">
        <v>10000</v>
      </c>
      <c r="AO11" s="5493"/>
      <c r="AP11" s="5494"/>
      <c r="AQ11" s="5531"/>
      <c r="AR11" s="5531"/>
      <c r="AS11" s="5532"/>
      <c r="AT11" s="5533"/>
      <c r="AU11" s="5531"/>
      <c r="AV11" s="5532"/>
      <c r="AW11" s="5533">
        <v>5625</v>
      </c>
      <c r="AX11" s="5531"/>
      <c r="AY11" s="5532"/>
      <c r="AZ11" s="5489">
        <f>SUM(AK11:AY13)</f>
        <v>66825</v>
      </c>
      <c r="BA11" s="5490"/>
      <c r="BB11" s="5491"/>
      <c r="BC11" s="5498">
        <f>AI12+AZ11</f>
        <v>228825</v>
      </c>
      <c r="BD11" s="5499"/>
      <c r="BE11" s="5500"/>
      <c r="BF11" s="5507">
        <v>8</v>
      </c>
      <c r="BG11" s="5508"/>
      <c r="BH11" s="5509" t="s">
        <v>396</v>
      </c>
      <c r="BI11" s="5511"/>
      <c r="BJ11" s="5512"/>
      <c r="BK11" s="5512"/>
      <c r="BL11" s="5512"/>
      <c r="BM11" s="5513"/>
    </row>
    <row r="12" spans="2:68" s="71" customFormat="1" ht="12" customHeight="1">
      <c r="C12" s="5425"/>
      <c r="D12" s="3627"/>
      <c r="E12" s="3628"/>
      <c r="F12" s="3629"/>
      <c r="G12" s="5309"/>
      <c r="H12" s="5310"/>
      <c r="I12" s="5310"/>
      <c r="J12" s="5310"/>
      <c r="K12" s="5311"/>
      <c r="L12" s="5514" t="s">
        <v>404</v>
      </c>
      <c r="M12" s="5515"/>
      <c r="N12" s="5515"/>
      <c r="O12" s="5515"/>
      <c r="P12" s="5516"/>
      <c r="Q12" s="5435"/>
      <c r="R12" s="5437"/>
      <c r="S12" s="5438"/>
      <c r="T12" s="5439"/>
      <c r="U12" s="5441"/>
      <c r="V12" s="5441"/>
      <c r="W12" s="5385"/>
      <c r="X12" s="5386"/>
      <c r="Y12" s="5449"/>
      <c r="Z12" s="5450"/>
      <c r="AA12" s="5535"/>
      <c r="AB12" s="5537"/>
      <c r="AC12" s="5535"/>
      <c r="AD12" s="5537"/>
      <c r="AE12" s="5535"/>
      <c r="AF12" s="5539"/>
      <c r="AG12" s="5520">
        <v>155250</v>
      </c>
      <c r="AH12" s="5521"/>
      <c r="AI12" s="5522">
        <v>162000</v>
      </c>
      <c r="AJ12" s="5523"/>
      <c r="AK12" s="5524">
        <v>7000</v>
      </c>
      <c r="AL12" s="5525"/>
      <c r="AM12" s="5525"/>
      <c r="AN12" s="5526">
        <v>30000</v>
      </c>
      <c r="AO12" s="5527"/>
      <c r="AP12" s="5528"/>
      <c r="AQ12" s="5470"/>
      <c r="AR12" s="5470"/>
      <c r="AS12" s="5471"/>
      <c r="AT12" s="5472"/>
      <c r="AU12" s="5470"/>
      <c r="AV12" s="5471"/>
      <c r="AW12" s="5472">
        <v>3000</v>
      </c>
      <c r="AX12" s="5470"/>
      <c r="AY12" s="5471"/>
      <c r="AZ12" s="5492"/>
      <c r="BA12" s="5493"/>
      <c r="BB12" s="5494"/>
      <c r="BC12" s="5501"/>
      <c r="BD12" s="5502"/>
      <c r="BE12" s="5503"/>
      <c r="BF12" s="5507"/>
      <c r="BG12" s="5508"/>
      <c r="BH12" s="5509"/>
      <c r="BI12" s="5473"/>
      <c r="BJ12" s="5474"/>
      <c r="BK12" s="5474"/>
      <c r="BL12" s="5474"/>
      <c r="BM12" s="5475"/>
    </row>
    <row r="13" spans="2:68" s="71" customFormat="1" ht="12" customHeight="1">
      <c r="C13" s="5426"/>
      <c r="D13" s="3734"/>
      <c r="E13" s="3735"/>
      <c r="F13" s="5430"/>
      <c r="G13" s="5476" t="s">
        <v>2152</v>
      </c>
      <c r="H13" s="5477"/>
      <c r="I13" s="5478"/>
      <c r="J13" s="5479">
        <v>30</v>
      </c>
      <c r="K13" s="5480"/>
      <c r="L13" s="5517"/>
      <c r="M13" s="5518"/>
      <c r="N13" s="5518"/>
      <c r="O13" s="5518"/>
      <c r="P13" s="5519"/>
      <c r="Q13" s="5436"/>
      <c r="R13" s="5481" t="s">
        <v>741</v>
      </c>
      <c r="S13" s="5482"/>
      <c r="T13" s="5483"/>
      <c r="U13" s="5442"/>
      <c r="V13" s="5442"/>
      <c r="W13" s="5445"/>
      <c r="X13" s="5446"/>
      <c r="Y13" s="5484">
        <v>42367</v>
      </c>
      <c r="Z13" s="5485"/>
      <c r="AA13" s="2261">
        <v>0</v>
      </c>
      <c r="AB13" s="2262" t="s">
        <v>40</v>
      </c>
      <c r="AC13" s="2263">
        <v>8</v>
      </c>
      <c r="AD13" s="2262" t="s">
        <v>40</v>
      </c>
      <c r="AE13" s="2261">
        <v>8</v>
      </c>
      <c r="AF13" s="2262" t="s">
        <v>40</v>
      </c>
      <c r="AG13" s="314" t="s">
        <v>407</v>
      </c>
      <c r="AH13" s="315" t="s">
        <v>415</v>
      </c>
      <c r="AI13" s="316" t="s">
        <v>409</v>
      </c>
      <c r="AJ13" s="317" t="s">
        <v>410</v>
      </c>
      <c r="AK13" s="5486"/>
      <c r="AL13" s="5487"/>
      <c r="AM13" s="5487"/>
      <c r="AN13" s="5486"/>
      <c r="AO13" s="5487"/>
      <c r="AP13" s="5488"/>
      <c r="AQ13" s="5548"/>
      <c r="AR13" s="5548"/>
      <c r="AS13" s="5549"/>
      <c r="AT13" s="5550">
        <v>4000</v>
      </c>
      <c r="AU13" s="5548"/>
      <c r="AV13" s="5549"/>
      <c r="AW13" s="5550"/>
      <c r="AX13" s="5548"/>
      <c r="AY13" s="5549"/>
      <c r="AZ13" s="5495"/>
      <c r="BA13" s="5496"/>
      <c r="BB13" s="5497"/>
      <c r="BC13" s="5504"/>
      <c r="BD13" s="5505"/>
      <c r="BE13" s="5506"/>
      <c r="BF13" s="5562">
        <v>20</v>
      </c>
      <c r="BG13" s="5563"/>
      <c r="BH13" s="5510"/>
      <c r="BI13" s="5564"/>
      <c r="BJ13" s="5565"/>
      <c r="BK13" s="5565"/>
      <c r="BL13" s="5565"/>
      <c r="BM13" s="5566"/>
    </row>
    <row r="14" spans="2:68" s="71" customFormat="1" ht="12" customHeight="1">
      <c r="B14" s="5567" t="str">
        <f>IF(G14="","","○")</f>
        <v/>
      </c>
      <c r="C14" s="5568">
        <v>1</v>
      </c>
      <c r="D14" s="3624"/>
      <c r="E14" s="3625"/>
      <c r="F14" s="3626"/>
      <c r="G14" s="2956"/>
      <c r="H14" s="3097"/>
      <c r="I14" s="3097"/>
      <c r="J14" s="3097"/>
      <c r="K14" s="3098"/>
      <c r="L14" s="5569"/>
      <c r="M14" s="5570"/>
      <c r="N14" s="5570"/>
      <c r="O14" s="5570"/>
      <c r="P14" s="5571"/>
      <c r="Q14" s="5543"/>
      <c r="R14" s="2956"/>
      <c r="S14" s="3097"/>
      <c r="T14" s="3098"/>
      <c r="U14" s="5543"/>
      <c r="V14" s="5543"/>
      <c r="W14" s="5383"/>
      <c r="X14" s="5384"/>
      <c r="Y14" s="5544"/>
      <c r="Z14" s="5545"/>
      <c r="AA14" s="5541"/>
      <c r="AB14" s="5540"/>
      <c r="AC14" s="5541"/>
      <c r="AD14" s="5540"/>
      <c r="AE14" s="3731"/>
      <c r="AF14" s="5542"/>
      <c r="AG14" s="5599"/>
      <c r="AH14" s="5600"/>
      <c r="AI14" s="5601"/>
      <c r="AJ14" s="5600"/>
      <c r="AK14" s="5603"/>
      <c r="AL14" s="5604"/>
      <c r="AM14" s="5604"/>
      <c r="AN14" s="5605"/>
      <c r="AO14" s="5606"/>
      <c r="AP14" s="5607"/>
      <c r="AQ14" s="5551"/>
      <c r="AR14" s="5551"/>
      <c r="AS14" s="5552"/>
      <c r="AT14" s="5553"/>
      <c r="AU14" s="5551"/>
      <c r="AV14" s="5552"/>
      <c r="AW14" s="5553"/>
      <c r="AX14" s="5551"/>
      <c r="AY14" s="5552"/>
      <c r="AZ14" s="5589">
        <f>SUM(AK14:AY16)</f>
        <v>0</v>
      </c>
      <c r="BA14" s="5590"/>
      <c r="BB14" s="5591"/>
      <c r="BC14" s="5589">
        <f>AI14+AZ14</f>
        <v>0</v>
      </c>
      <c r="BD14" s="5590"/>
      <c r="BE14" s="5594"/>
      <c r="BF14" s="5366"/>
      <c r="BG14" s="5595"/>
      <c r="BH14" s="5598"/>
      <c r="BI14" s="5511"/>
      <c r="BJ14" s="5512"/>
      <c r="BK14" s="5512"/>
      <c r="BL14" s="5512"/>
      <c r="BM14" s="5513"/>
    </row>
    <row r="15" spans="2:68" s="71" customFormat="1" ht="12" customHeight="1">
      <c r="B15" s="5567"/>
      <c r="C15" s="5425"/>
      <c r="D15" s="3627"/>
      <c r="E15" s="3628"/>
      <c r="F15" s="3629"/>
      <c r="G15" s="3569"/>
      <c r="H15" s="3660"/>
      <c r="I15" s="3660"/>
      <c r="J15" s="3660"/>
      <c r="K15" s="3661"/>
      <c r="L15" s="5572"/>
      <c r="M15" s="5573"/>
      <c r="N15" s="5573"/>
      <c r="O15" s="5573"/>
      <c r="P15" s="5574"/>
      <c r="Q15" s="5441"/>
      <c r="R15" s="5309"/>
      <c r="S15" s="5310"/>
      <c r="T15" s="5311"/>
      <c r="U15" s="5441"/>
      <c r="V15" s="5441"/>
      <c r="W15" s="5385"/>
      <c r="X15" s="5386"/>
      <c r="Y15" s="5546"/>
      <c r="Z15" s="5547"/>
      <c r="AA15" s="5535"/>
      <c r="AB15" s="5537"/>
      <c r="AC15" s="5535"/>
      <c r="AD15" s="5537"/>
      <c r="AE15" s="3612"/>
      <c r="AF15" s="5539"/>
      <c r="AG15" s="5520"/>
      <c r="AH15" s="5521"/>
      <c r="AI15" s="5602"/>
      <c r="AJ15" s="5521"/>
      <c r="AK15" s="5554"/>
      <c r="AL15" s="5555"/>
      <c r="AM15" s="5555"/>
      <c r="AN15" s="5556"/>
      <c r="AO15" s="5557"/>
      <c r="AP15" s="5558"/>
      <c r="AQ15" s="5559"/>
      <c r="AR15" s="5559"/>
      <c r="AS15" s="5560"/>
      <c r="AT15" s="5561"/>
      <c r="AU15" s="5559"/>
      <c r="AV15" s="5560"/>
      <c r="AW15" s="5561"/>
      <c r="AX15" s="5559"/>
      <c r="AY15" s="5560"/>
      <c r="AZ15" s="5501"/>
      <c r="BA15" s="5502"/>
      <c r="BB15" s="5592"/>
      <c r="BC15" s="5501"/>
      <c r="BD15" s="5502"/>
      <c r="BE15" s="5503"/>
      <c r="BF15" s="5596"/>
      <c r="BG15" s="5597"/>
      <c r="BH15" s="5509"/>
      <c r="BI15" s="5473"/>
      <c r="BJ15" s="5474"/>
      <c r="BK15" s="5474"/>
      <c r="BL15" s="5474"/>
      <c r="BM15" s="5475"/>
    </row>
    <row r="16" spans="2:68" s="71" customFormat="1" ht="12" customHeight="1">
      <c r="B16" s="5567"/>
      <c r="C16" s="5426"/>
      <c r="D16" s="3734"/>
      <c r="E16" s="3735"/>
      <c r="F16" s="5430"/>
      <c r="G16" s="5580"/>
      <c r="H16" s="5581"/>
      <c r="I16" s="5581"/>
      <c r="J16" s="5582"/>
      <c r="K16" s="5583"/>
      <c r="L16" s="5575"/>
      <c r="M16" s="5576"/>
      <c r="N16" s="5576"/>
      <c r="O16" s="5576"/>
      <c r="P16" s="5577"/>
      <c r="Q16" s="5442"/>
      <c r="R16" s="5584"/>
      <c r="S16" s="5585"/>
      <c r="T16" s="5586"/>
      <c r="U16" s="5442"/>
      <c r="V16" s="5442"/>
      <c r="W16" s="5445"/>
      <c r="X16" s="5446"/>
      <c r="Y16" s="5587"/>
      <c r="Z16" s="5588"/>
      <c r="AA16" s="2261"/>
      <c r="AB16" s="2262"/>
      <c r="AC16" s="2263"/>
      <c r="AD16" s="2262"/>
      <c r="AE16" s="2263"/>
      <c r="AF16" s="2262"/>
      <c r="AG16" s="314"/>
      <c r="AH16" s="1452"/>
      <c r="AI16" s="316"/>
      <c r="AJ16" s="317"/>
      <c r="AK16" s="5486"/>
      <c r="AL16" s="5487"/>
      <c r="AM16" s="5487"/>
      <c r="AN16" s="5550"/>
      <c r="AO16" s="5548"/>
      <c r="AP16" s="5549"/>
      <c r="AQ16" s="5608"/>
      <c r="AR16" s="5608"/>
      <c r="AS16" s="5609"/>
      <c r="AT16" s="5610"/>
      <c r="AU16" s="5608"/>
      <c r="AV16" s="5609"/>
      <c r="AW16" s="5610"/>
      <c r="AX16" s="5608"/>
      <c r="AY16" s="5609"/>
      <c r="AZ16" s="5504"/>
      <c r="BA16" s="5505"/>
      <c r="BB16" s="5593"/>
      <c r="BC16" s="5504"/>
      <c r="BD16" s="5505"/>
      <c r="BE16" s="5506"/>
      <c r="BF16" s="5578"/>
      <c r="BG16" s="5579"/>
      <c r="BH16" s="5510"/>
      <c r="BI16" s="5564"/>
      <c r="BJ16" s="5565"/>
      <c r="BK16" s="5565"/>
      <c r="BL16" s="5565"/>
      <c r="BM16" s="5566"/>
    </row>
    <row r="17" spans="2:65" s="71" customFormat="1" ht="12" customHeight="1">
      <c r="B17" s="5567" t="str">
        <f>IF(G17="","","○")</f>
        <v/>
      </c>
      <c r="C17" s="5568">
        <v>2</v>
      </c>
      <c r="D17" s="3624"/>
      <c r="E17" s="3625"/>
      <c r="F17" s="3626"/>
      <c r="G17" s="2956"/>
      <c r="H17" s="3097"/>
      <c r="I17" s="3097"/>
      <c r="J17" s="3097"/>
      <c r="K17" s="3098"/>
      <c r="L17" s="5569"/>
      <c r="M17" s="5570"/>
      <c r="N17" s="5570"/>
      <c r="O17" s="5570"/>
      <c r="P17" s="5571"/>
      <c r="Q17" s="5543"/>
      <c r="R17" s="2956"/>
      <c r="S17" s="3097"/>
      <c r="T17" s="3098"/>
      <c r="U17" s="5543"/>
      <c r="V17" s="5543"/>
      <c r="W17" s="5383"/>
      <c r="X17" s="5384"/>
      <c r="Y17" s="5544"/>
      <c r="Z17" s="5545"/>
      <c r="AA17" s="5541"/>
      <c r="AB17" s="5540"/>
      <c r="AC17" s="5541"/>
      <c r="AD17" s="5540"/>
      <c r="AE17" s="3731"/>
      <c r="AF17" s="5542"/>
      <c r="AG17" s="5599"/>
      <c r="AH17" s="5600"/>
      <c r="AI17" s="5601"/>
      <c r="AJ17" s="5600"/>
      <c r="AK17" s="5603"/>
      <c r="AL17" s="5604"/>
      <c r="AM17" s="5604"/>
      <c r="AN17" s="5605"/>
      <c r="AO17" s="5606"/>
      <c r="AP17" s="5607"/>
      <c r="AQ17" s="5551"/>
      <c r="AR17" s="5551"/>
      <c r="AS17" s="5552"/>
      <c r="AT17" s="5553"/>
      <c r="AU17" s="5551"/>
      <c r="AV17" s="5552"/>
      <c r="AW17" s="5553"/>
      <c r="AX17" s="5551"/>
      <c r="AY17" s="5552"/>
      <c r="AZ17" s="5589">
        <f>SUM(AK17:AY19)</f>
        <v>0</v>
      </c>
      <c r="BA17" s="5590"/>
      <c r="BB17" s="5591"/>
      <c r="BC17" s="5589">
        <f>AI17+AZ17</f>
        <v>0</v>
      </c>
      <c r="BD17" s="5590"/>
      <c r="BE17" s="5594"/>
      <c r="BF17" s="5366"/>
      <c r="BG17" s="5595"/>
      <c r="BH17" s="5598"/>
      <c r="BI17" s="5511"/>
      <c r="BJ17" s="5512"/>
      <c r="BK17" s="5512"/>
      <c r="BL17" s="5512"/>
      <c r="BM17" s="5513"/>
    </row>
    <row r="18" spans="2:65" s="71" customFormat="1" ht="12" customHeight="1">
      <c r="B18" s="5567"/>
      <c r="C18" s="5425"/>
      <c r="D18" s="3627"/>
      <c r="E18" s="3628"/>
      <c r="F18" s="3629"/>
      <c r="G18" s="3569"/>
      <c r="H18" s="3660"/>
      <c r="I18" s="3660"/>
      <c r="J18" s="3660"/>
      <c r="K18" s="3661"/>
      <c r="L18" s="5572"/>
      <c r="M18" s="5573"/>
      <c r="N18" s="5573"/>
      <c r="O18" s="5573"/>
      <c r="P18" s="5574"/>
      <c r="Q18" s="5441"/>
      <c r="R18" s="5309"/>
      <c r="S18" s="5310"/>
      <c r="T18" s="5311"/>
      <c r="U18" s="5441"/>
      <c r="V18" s="5441"/>
      <c r="W18" s="5385"/>
      <c r="X18" s="5386"/>
      <c r="Y18" s="5546"/>
      <c r="Z18" s="5547"/>
      <c r="AA18" s="5535"/>
      <c r="AB18" s="5537"/>
      <c r="AC18" s="5535"/>
      <c r="AD18" s="5537"/>
      <c r="AE18" s="3612"/>
      <c r="AF18" s="5539"/>
      <c r="AG18" s="5520"/>
      <c r="AH18" s="5521"/>
      <c r="AI18" s="5602"/>
      <c r="AJ18" s="5521"/>
      <c r="AK18" s="5554"/>
      <c r="AL18" s="5555"/>
      <c r="AM18" s="5555"/>
      <c r="AN18" s="5556"/>
      <c r="AO18" s="5557"/>
      <c r="AP18" s="5558"/>
      <c r="AQ18" s="5559"/>
      <c r="AR18" s="5559"/>
      <c r="AS18" s="5560"/>
      <c r="AT18" s="5561"/>
      <c r="AU18" s="5559"/>
      <c r="AV18" s="5560"/>
      <c r="AW18" s="5561"/>
      <c r="AX18" s="5559"/>
      <c r="AY18" s="5560"/>
      <c r="AZ18" s="5501"/>
      <c r="BA18" s="5502"/>
      <c r="BB18" s="5592"/>
      <c r="BC18" s="5501"/>
      <c r="BD18" s="5502"/>
      <c r="BE18" s="5503"/>
      <c r="BF18" s="5596"/>
      <c r="BG18" s="5597"/>
      <c r="BH18" s="5509"/>
      <c r="BI18" s="5473"/>
      <c r="BJ18" s="5474"/>
      <c r="BK18" s="5474"/>
      <c r="BL18" s="5474"/>
      <c r="BM18" s="5475"/>
    </row>
    <row r="19" spans="2:65" s="71" customFormat="1" ht="12" customHeight="1">
      <c r="B19" s="5567"/>
      <c r="C19" s="5426"/>
      <c r="D19" s="3734"/>
      <c r="E19" s="3735"/>
      <c r="F19" s="5430"/>
      <c r="G19" s="5580"/>
      <c r="H19" s="5581"/>
      <c r="I19" s="5581"/>
      <c r="J19" s="5582"/>
      <c r="K19" s="5583"/>
      <c r="L19" s="5575"/>
      <c r="M19" s="5576"/>
      <c r="N19" s="5576"/>
      <c r="O19" s="5576"/>
      <c r="P19" s="5577"/>
      <c r="Q19" s="5442"/>
      <c r="R19" s="5584"/>
      <c r="S19" s="5585"/>
      <c r="T19" s="5586"/>
      <c r="U19" s="5442"/>
      <c r="V19" s="5442"/>
      <c r="W19" s="5445"/>
      <c r="X19" s="5446"/>
      <c r="Y19" s="5587"/>
      <c r="Z19" s="5588"/>
      <c r="AA19" s="2261"/>
      <c r="AB19" s="2262"/>
      <c r="AC19" s="2263"/>
      <c r="AD19" s="2262"/>
      <c r="AE19" s="2263"/>
      <c r="AF19" s="2262"/>
      <c r="AG19" s="314"/>
      <c r="AH19" s="315"/>
      <c r="AI19" s="316"/>
      <c r="AJ19" s="317"/>
      <c r="AK19" s="5486"/>
      <c r="AL19" s="5487"/>
      <c r="AM19" s="5487"/>
      <c r="AN19" s="5550"/>
      <c r="AO19" s="5548"/>
      <c r="AP19" s="5549"/>
      <c r="AQ19" s="5608"/>
      <c r="AR19" s="5608"/>
      <c r="AS19" s="5609"/>
      <c r="AT19" s="5610"/>
      <c r="AU19" s="5608"/>
      <c r="AV19" s="5609"/>
      <c r="AW19" s="5610"/>
      <c r="AX19" s="5608"/>
      <c r="AY19" s="5609"/>
      <c r="AZ19" s="5504"/>
      <c r="BA19" s="5505"/>
      <c r="BB19" s="5593"/>
      <c r="BC19" s="5504"/>
      <c r="BD19" s="5505"/>
      <c r="BE19" s="5506"/>
      <c r="BF19" s="5578"/>
      <c r="BG19" s="5579"/>
      <c r="BH19" s="5510"/>
      <c r="BI19" s="5564"/>
      <c r="BJ19" s="5565"/>
      <c r="BK19" s="5565"/>
      <c r="BL19" s="5565"/>
      <c r="BM19" s="5566"/>
    </row>
    <row r="20" spans="2:65" s="71" customFormat="1" ht="12" customHeight="1">
      <c r="B20" s="5567" t="str">
        <f>IF(G20="","","○")</f>
        <v/>
      </c>
      <c r="C20" s="5568">
        <v>3</v>
      </c>
      <c r="D20" s="3624"/>
      <c r="E20" s="3625"/>
      <c r="F20" s="3626"/>
      <c r="G20" s="2956"/>
      <c r="H20" s="3097"/>
      <c r="I20" s="3097"/>
      <c r="J20" s="3097"/>
      <c r="K20" s="3098"/>
      <c r="L20" s="5569"/>
      <c r="M20" s="5570"/>
      <c r="N20" s="5570"/>
      <c r="O20" s="5570"/>
      <c r="P20" s="5571"/>
      <c r="Q20" s="5543"/>
      <c r="R20" s="2956"/>
      <c r="S20" s="3097"/>
      <c r="T20" s="3098"/>
      <c r="U20" s="5441"/>
      <c r="V20" s="5441"/>
      <c r="W20" s="5383"/>
      <c r="X20" s="5384"/>
      <c r="Y20" s="5544"/>
      <c r="Z20" s="5611"/>
      <c r="AA20" s="5541"/>
      <c r="AB20" s="5540"/>
      <c r="AC20" s="5541"/>
      <c r="AD20" s="5540"/>
      <c r="AE20" s="3731"/>
      <c r="AF20" s="5540"/>
      <c r="AG20" s="5599"/>
      <c r="AH20" s="5600"/>
      <c r="AI20" s="5601"/>
      <c r="AJ20" s="5600"/>
      <c r="AK20" s="5603"/>
      <c r="AL20" s="5604"/>
      <c r="AM20" s="5604"/>
      <c r="AN20" s="5605"/>
      <c r="AO20" s="5606"/>
      <c r="AP20" s="5607"/>
      <c r="AQ20" s="5551"/>
      <c r="AR20" s="5551"/>
      <c r="AS20" s="5552"/>
      <c r="AT20" s="5553"/>
      <c r="AU20" s="5551"/>
      <c r="AV20" s="5552"/>
      <c r="AW20" s="5553"/>
      <c r="AX20" s="5551"/>
      <c r="AY20" s="5552"/>
      <c r="AZ20" s="5589">
        <f>SUM(AK20:AY22)</f>
        <v>0</v>
      </c>
      <c r="BA20" s="5590"/>
      <c r="BB20" s="5591"/>
      <c r="BC20" s="5589">
        <f>AI20+AZ20</f>
        <v>0</v>
      </c>
      <c r="BD20" s="5590"/>
      <c r="BE20" s="5594"/>
      <c r="BF20" s="5366"/>
      <c r="BG20" s="5595"/>
      <c r="BH20" s="5598"/>
      <c r="BI20" s="5511"/>
      <c r="BJ20" s="5512"/>
      <c r="BK20" s="5512"/>
      <c r="BL20" s="5512"/>
      <c r="BM20" s="5513"/>
    </row>
    <row r="21" spans="2:65" s="71" customFormat="1" ht="12" customHeight="1">
      <c r="B21" s="5567"/>
      <c r="C21" s="5425"/>
      <c r="D21" s="3627"/>
      <c r="E21" s="3628"/>
      <c r="F21" s="3629"/>
      <c r="G21" s="3569"/>
      <c r="H21" s="3660"/>
      <c r="I21" s="3660"/>
      <c r="J21" s="3660"/>
      <c r="K21" s="3661"/>
      <c r="L21" s="5572"/>
      <c r="M21" s="5573"/>
      <c r="N21" s="5573"/>
      <c r="O21" s="5573"/>
      <c r="P21" s="5574"/>
      <c r="Q21" s="5441"/>
      <c r="R21" s="3569"/>
      <c r="S21" s="3660"/>
      <c r="T21" s="3661"/>
      <c r="U21" s="5441"/>
      <c r="V21" s="5441"/>
      <c r="W21" s="5385"/>
      <c r="X21" s="5386"/>
      <c r="Y21" s="5546"/>
      <c r="Z21" s="3340"/>
      <c r="AA21" s="5535"/>
      <c r="AB21" s="5537"/>
      <c r="AC21" s="5535"/>
      <c r="AD21" s="5537"/>
      <c r="AE21" s="3612"/>
      <c r="AF21" s="5537"/>
      <c r="AG21" s="5520"/>
      <c r="AH21" s="5521"/>
      <c r="AI21" s="5602"/>
      <c r="AJ21" s="5521"/>
      <c r="AK21" s="5554"/>
      <c r="AL21" s="5555"/>
      <c r="AM21" s="5555"/>
      <c r="AN21" s="5556"/>
      <c r="AO21" s="5557"/>
      <c r="AP21" s="5558"/>
      <c r="AQ21" s="5559"/>
      <c r="AR21" s="5559"/>
      <c r="AS21" s="5560"/>
      <c r="AT21" s="5561"/>
      <c r="AU21" s="5559"/>
      <c r="AV21" s="5560"/>
      <c r="AW21" s="5561"/>
      <c r="AX21" s="5559"/>
      <c r="AY21" s="5560"/>
      <c r="AZ21" s="5501"/>
      <c r="BA21" s="5502"/>
      <c r="BB21" s="5592"/>
      <c r="BC21" s="5501"/>
      <c r="BD21" s="5502"/>
      <c r="BE21" s="5503"/>
      <c r="BF21" s="5596"/>
      <c r="BG21" s="5597"/>
      <c r="BH21" s="5509"/>
      <c r="BI21" s="5473"/>
      <c r="BJ21" s="5474"/>
      <c r="BK21" s="5474"/>
      <c r="BL21" s="5474"/>
      <c r="BM21" s="5475"/>
    </row>
    <row r="22" spans="2:65" s="71" customFormat="1" ht="12" customHeight="1">
      <c r="B22" s="5567"/>
      <c r="C22" s="5426"/>
      <c r="D22" s="3734"/>
      <c r="E22" s="3735"/>
      <c r="F22" s="5430"/>
      <c r="G22" s="5580"/>
      <c r="H22" s="5581"/>
      <c r="I22" s="5581"/>
      <c r="J22" s="5582"/>
      <c r="K22" s="5583"/>
      <c r="L22" s="5575"/>
      <c r="M22" s="5576"/>
      <c r="N22" s="5576"/>
      <c r="O22" s="5576"/>
      <c r="P22" s="5577"/>
      <c r="Q22" s="5442"/>
      <c r="R22" s="5584"/>
      <c r="S22" s="5585"/>
      <c r="T22" s="5586"/>
      <c r="U22" s="5441"/>
      <c r="V22" s="5441"/>
      <c r="W22" s="5445"/>
      <c r="X22" s="5446"/>
      <c r="Y22" s="5587"/>
      <c r="Z22" s="5612"/>
      <c r="AA22" s="2261"/>
      <c r="AB22" s="2262"/>
      <c r="AC22" s="2263"/>
      <c r="AD22" s="2262"/>
      <c r="AE22" s="2263"/>
      <c r="AF22" s="2262"/>
      <c r="AG22" s="314"/>
      <c r="AH22" s="315"/>
      <c r="AI22" s="316"/>
      <c r="AJ22" s="317"/>
      <c r="AK22" s="5486"/>
      <c r="AL22" s="5487"/>
      <c r="AM22" s="5487"/>
      <c r="AN22" s="5550"/>
      <c r="AO22" s="5548"/>
      <c r="AP22" s="5549"/>
      <c r="AQ22" s="5608"/>
      <c r="AR22" s="5608"/>
      <c r="AS22" s="5609"/>
      <c r="AT22" s="5610"/>
      <c r="AU22" s="5608"/>
      <c r="AV22" s="5609"/>
      <c r="AW22" s="5610"/>
      <c r="AX22" s="5608"/>
      <c r="AY22" s="5609"/>
      <c r="AZ22" s="5504"/>
      <c r="BA22" s="5505"/>
      <c r="BB22" s="5593"/>
      <c r="BC22" s="5504"/>
      <c r="BD22" s="5505"/>
      <c r="BE22" s="5506"/>
      <c r="BF22" s="5578"/>
      <c r="BG22" s="5579"/>
      <c r="BH22" s="5510"/>
      <c r="BI22" s="5564"/>
      <c r="BJ22" s="5565"/>
      <c r="BK22" s="5565"/>
      <c r="BL22" s="5565"/>
      <c r="BM22" s="5566"/>
    </row>
    <row r="23" spans="2:65" s="71" customFormat="1" ht="12" customHeight="1">
      <c r="B23" s="5567" t="str">
        <f>IF(G23="","","○")</f>
        <v/>
      </c>
      <c r="C23" s="5568">
        <v>4</v>
      </c>
      <c r="D23" s="3624"/>
      <c r="E23" s="3625"/>
      <c r="F23" s="3626"/>
      <c r="G23" s="2956"/>
      <c r="H23" s="3097"/>
      <c r="I23" s="3097"/>
      <c r="J23" s="3097"/>
      <c r="K23" s="3098"/>
      <c r="L23" s="5569"/>
      <c r="M23" s="5570"/>
      <c r="N23" s="5570"/>
      <c r="O23" s="5570"/>
      <c r="P23" s="5571"/>
      <c r="Q23" s="5543"/>
      <c r="R23" s="2956"/>
      <c r="S23" s="3097"/>
      <c r="T23" s="3098"/>
      <c r="U23" s="5543"/>
      <c r="V23" s="5543"/>
      <c r="W23" s="5383"/>
      <c r="X23" s="5384"/>
      <c r="Y23" s="5544"/>
      <c r="Z23" s="5611"/>
      <c r="AA23" s="5541"/>
      <c r="AB23" s="5540"/>
      <c r="AC23" s="5541"/>
      <c r="AD23" s="5540"/>
      <c r="AE23" s="3731"/>
      <c r="AF23" s="5540"/>
      <c r="AG23" s="5599"/>
      <c r="AH23" s="5600"/>
      <c r="AI23" s="5601"/>
      <c r="AJ23" s="5600"/>
      <c r="AK23" s="5603"/>
      <c r="AL23" s="5604"/>
      <c r="AM23" s="5604"/>
      <c r="AN23" s="5605"/>
      <c r="AO23" s="5606"/>
      <c r="AP23" s="5607"/>
      <c r="AQ23" s="5551"/>
      <c r="AR23" s="5551"/>
      <c r="AS23" s="5552"/>
      <c r="AT23" s="5553"/>
      <c r="AU23" s="5551"/>
      <c r="AV23" s="5552"/>
      <c r="AW23" s="5553"/>
      <c r="AX23" s="5551"/>
      <c r="AY23" s="5552"/>
      <c r="AZ23" s="5589">
        <f>SUM(AK23:AY25)</f>
        <v>0</v>
      </c>
      <c r="BA23" s="5590"/>
      <c r="BB23" s="5591"/>
      <c r="BC23" s="5589">
        <f>AI23+AZ23</f>
        <v>0</v>
      </c>
      <c r="BD23" s="5590"/>
      <c r="BE23" s="5594"/>
      <c r="BF23" s="5366"/>
      <c r="BG23" s="5595"/>
      <c r="BH23" s="5598"/>
      <c r="BI23" s="5511"/>
      <c r="BJ23" s="5512"/>
      <c r="BK23" s="5512"/>
      <c r="BL23" s="5512"/>
      <c r="BM23" s="5513"/>
    </row>
    <row r="24" spans="2:65" s="71" customFormat="1" ht="12" customHeight="1">
      <c r="B24" s="5567"/>
      <c r="C24" s="5425"/>
      <c r="D24" s="3627"/>
      <c r="E24" s="3628"/>
      <c r="F24" s="3629"/>
      <c r="G24" s="3569"/>
      <c r="H24" s="3660"/>
      <c r="I24" s="3660"/>
      <c r="J24" s="3660"/>
      <c r="K24" s="3661"/>
      <c r="L24" s="5572"/>
      <c r="M24" s="5573"/>
      <c r="N24" s="5573"/>
      <c r="O24" s="5573"/>
      <c r="P24" s="5574"/>
      <c r="Q24" s="5441"/>
      <c r="R24" s="3569"/>
      <c r="S24" s="3660"/>
      <c r="T24" s="3661"/>
      <c r="U24" s="5441"/>
      <c r="V24" s="5441"/>
      <c r="W24" s="5385"/>
      <c r="X24" s="5386"/>
      <c r="Y24" s="5546"/>
      <c r="Z24" s="3340"/>
      <c r="AA24" s="5535"/>
      <c r="AB24" s="5537"/>
      <c r="AC24" s="5535"/>
      <c r="AD24" s="5537"/>
      <c r="AE24" s="3612"/>
      <c r="AF24" s="5537"/>
      <c r="AG24" s="5520"/>
      <c r="AH24" s="5521"/>
      <c r="AI24" s="5602"/>
      <c r="AJ24" s="5521"/>
      <c r="AK24" s="5554"/>
      <c r="AL24" s="5555"/>
      <c r="AM24" s="5555"/>
      <c r="AN24" s="5556"/>
      <c r="AO24" s="5557"/>
      <c r="AP24" s="5558"/>
      <c r="AQ24" s="5559"/>
      <c r="AR24" s="5559"/>
      <c r="AS24" s="5560"/>
      <c r="AT24" s="5561"/>
      <c r="AU24" s="5559"/>
      <c r="AV24" s="5560"/>
      <c r="AW24" s="5561"/>
      <c r="AX24" s="5559"/>
      <c r="AY24" s="5560"/>
      <c r="AZ24" s="5501"/>
      <c r="BA24" s="5502"/>
      <c r="BB24" s="5592"/>
      <c r="BC24" s="5501"/>
      <c r="BD24" s="5502"/>
      <c r="BE24" s="5503"/>
      <c r="BF24" s="5596"/>
      <c r="BG24" s="5597"/>
      <c r="BH24" s="5509"/>
      <c r="BI24" s="5473"/>
      <c r="BJ24" s="5474"/>
      <c r="BK24" s="5474"/>
      <c r="BL24" s="5474"/>
      <c r="BM24" s="5475"/>
    </row>
    <row r="25" spans="2:65" s="71" customFormat="1" ht="12" customHeight="1">
      <c r="B25" s="5567"/>
      <c r="C25" s="5426"/>
      <c r="D25" s="3734"/>
      <c r="E25" s="3735"/>
      <c r="F25" s="5430"/>
      <c r="G25" s="5580"/>
      <c r="H25" s="5581"/>
      <c r="I25" s="5581"/>
      <c r="J25" s="5582"/>
      <c r="K25" s="5583"/>
      <c r="L25" s="5575"/>
      <c r="M25" s="5576"/>
      <c r="N25" s="5576"/>
      <c r="O25" s="5576"/>
      <c r="P25" s="5577"/>
      <c r="Q25" s="5442"/>
      <c r="R25" s="5584"/>
      <c r="S25" s="5585"/>
      <c r="T25" s="5586"/>
      <c r="U25" s="5442"/>
      <c r="V25" s="5442"/>
      <c r="W25" s="5445"/>
      <c r="X25" s="5446"/>
      <c r="Y25" s="5587"/>
      <c r="Z25" s="5612"/>
      <c r="AA25" s="2261"/>
      <c r="AB25" s="2262"/>
      <c r="AC25" s="2263"/>
      <c r="AD25" s="2262"/>
      <c r="AE25" s="2263"/>
      <c r="AF25" s="2262"/>
      <c r="AG25" s="314"/>
      <c r="AH25" s="315"/>
      <c r="AI25" s="316"/>
      <c r="AJ25" s="317"/>
      <c r="AK25" s="5486"/>
      <c r="AL25" s="5487"/>
      <c r="AM25" s="5487"/>
      <c r="AN25" s="5550"/>
      <c r="AO25" s="5548"/>
      <c r="AP25" s="5549"/>
      <c r="AQ25" s="5608"/>
      <c r="AR25" s="5608"/>
      <c r="AS25" s="5609"/>
      <c r="AT25" s="5610"/>
      <c r="AU25" s="5608"/>
      <c r="AV25" s="5609"/>
      <c r="AW25" s="5610"/>
      <c r="AX25" s="5608"/>
      <c r="AY25" s="5609"/>
      <c r="AZ25" s="5504"/>
      <c r="BA25" s="5505"/>
      <c r="BB25" s="5593"/>
      <c r="BC25" s="5504"/>
      <c r="BD25" s="5505"/>
      <c r="BE25" s="5506"/>
      <c r="BF25" s="5578"/>
      <c r="BG25" s="5579"/>
      <c r="BH25" s="5510"/>
      <c r="BI25" s="5564"/>
      <c r="BJ25" s="5565"/>
      <c r="BK25" s="5565"/>
      <c r="BL25" s="5565"/>
      <c r="BM25" s="5566"/>
    </row>
    <row r="26" spans="2:65" s="71" customFormat="1" ht="12" customHeight="1">
      <c r="B26" s="5567" t="str">
        <f>IF(G26="","","○")</f>
        <v/>
      </c>
      <c r="C26" s="5568">
        <v>5</v>
      </c>
      <c r="D26" s="3624"/>
      <c r="E26" s="3625"/>
      <c r="F26" s="3626"/>
      <c r="G26" s="2956"/>
      <c r="H26" s="3097"/>
      <c r="I26" s="3097"/>
      <c r="J26" s="3097"/>
      <c r="K26" s="3098"/>
      <c r="L26" s="5569"/>
      <c r="M26" s="5570"/>
      <c r="N26" s="5570"/>
      <c r="O26" s="5570"/>
      <c r="P26" s="5571"/>
      <c r="Q26" s="5543"/>
      <c r="R26" s="2956"/>
      <c r="S26" s="3097"/>
      <c r="T26" s="3098"/>
      <c r="U26" s="5441"/>
      <c r="V26" s="5441"/>
      <c r="W26" s="5383"/>
      <c r="X26" s="5384"/>
      <c r="Y26" s="5544"/>
      <c r="Z26" s="5611"/>
      <c r="AA26" s="5541"/>
      <c r="AB26" s="5540"/>
      <c r="AC26" s="5541"/>
      <c r="AD26" s="5540"/>
      <c r="AE26" s="3731"/>
      <c r="AF26" s="5540"/>
      <c r="AG26" s="5599"/>
      <c r="AH26" s="5600"/>
      <c r="AI26" s="5601"/>
      <c r="AJ26" s="5600"/>
      <c r="AK26" s="5603"/>
      <c r="AL26" s="5604"/>
      <c r="AM26" s="5604"/>
      <c r="AN26" s="5605"/>
      <c r="AO26" s="5606"/>
      <c r="AP26" s="5607"/>
      <c r="AQ26" s="5551"/>
      <c r="AR26" s="5551"/>
      <c r="AS26" s="5552"/>
      <c r="AT26" s="5553"/>
      <c r="AU26" s="5551"/>
      <c r="AV26" s="5552"/>
      <c r="AW26" s="5553"/>
      <c r="AX26" s="5551"/>
      <c r="AY26" s="5552"/>
      <c r="AZ26" s="5589">
        <f>SUM(AK26:AY28)</f>
        <v>0</v>
      </c>
      <c r="BA26" s="5590"/>
      <c r="BB26" s="5591"/>
      <c r="BC26" s="5589">
        <f>AI26+AZ26</f>
        <v>0</v>
      </c>
      <c r="BD26" s="5590"/>
      <c r="BE26" s="5594"/>
      <c r="BF26" s="5366"/>
      <c r="BG26" s="5595"/>
      <c r="BH26" s="5598"/>
      <c r="BI26" s="5511"/>
      <c r="BJ26" s="5512"/>
      <c r="BK26" s="5512"/>
      <c r="BL26" s="5512"/>
      <c r="BM26" s="5513"/>
    </row>
    <row r="27" spans="2:65" s="71" customFormat="1" ht="12" customHeight="1">
      <c r="B27" s="5567"/>
      <c r="C27" s="5425"/>
      <c r="D27" s="3627"/>
      <c r="E27" s="3628"/>
      <c r="F27" s="3629"/>
      <c r="G27" s="3569"/>
      <c r="H27" s="3660"/>
      <c r="I27" s="3660"/>
      <c r="J27" s="3660"/>
      <c r="K27" s="3661"/>
      <c r="L27" s="5572"/>
      <c r="M27" s="5573"/>
      <c r="N27" s="5573"/>
      <c r="O27" s="5573"/>
      <c r="P27" s="5574"/>
      <c r="Q27" s="5441"/>
      <c r="R27" s="3569"/>
      <c r="S27" s="3660"/>
      <c r="T27" s="3661"/>
      <c r="U27" s="5441"/>
      <c r="V27" s="5441"/>
      <c r="W27" s="5385"/>
      <c r="X27" s="5386"/>
      <c r="Y27" s="5546"/>
      <c r="Z27" s="3340"/>
      <c r="AA27" s="5535"/>
      <c r="AB27" s="5537"/>
      <c r="AC27" s="5535"/>
      <c r="AD27" s="5537"/>
      <c r="AE27" s="3612"/>
      <c r="AF27" s="5537"/>
      <c r="AG27" s="5520"/>
      <c r="AH27" s="5521"/>
      <c r="AI27" s="5602"/>
      <c r="AJ27" s="5521"/>
      <c r="AK27" s="5554"/>
      <c r="AL27" s="5555"/>
      <c r="AM27" s="5555"/>
      <c r="AN27" s="5556"/>
      <c r="AO27" s="5557"/>
      <c r="AP27" s="5558"/>
      <c r="AQ27" s="5559"/>
      <c r="AR27" s="5559"/>
      <c r="AS27" s="5560"/>
      <c r="AT27" s="5561"/>
      <c r="AU27" s="5559"/>
      <c r="AV27" s="5560"/>
      <c r="AW27" s="5561"/>
      <c r="AX27" s="5559"/>
      <c r="AY27" s="5560"/>
      <c r="AZ27" s="5501"/>
      <c r="BA27" s="5502"/>
      <c r="BB27" s="5592"/>
      <c r="BC27" s="5501"/>
      <c r="BD27" s="5502"/>
      <c r="BE27" s="5503"/>
      <c r="BF27" s="5596"/>
      <c r="BG27" s="5597"/>
      <c r="BH27" s="5509"/>
      <c r="BI27" s="5473"/>
      <c r="BJ27" s="5474"/>
      <c r="BK27" s="5474"/>
      <c r="BL27" s="5474"/>
      <c r="BM27" s="5475"/>
    </row>
    <row r="28" spans="2:65" s="71" customFormat="1" ht="12" customHeight="1">
      <c r="B28" s="5567"/>
      <c r="C28" s="5426"/>
      <c r="D28" s="3734"/>
      <c r="E28" s="3735"/>
      <c r="F28" s="5430"/>
      <c r="G28" s="5580"/>
      <c r="H28" s="5581"/>
      <c r="I28" s="5581"/>
      <c r="J28" s="5582"/>
      <c r="K28" s="5583"/>
      <c r="L28" s="5575"/>
      <c r="M28" s="5576"/>
      <c r="N28" s="5576"/>
      <c r="O28" s="5576"/>
      <c r="P28" s="5577"/>
      <c r="Q28" s="5442"/>
      <c r="R28" s="5584"/>
      <c r="S28" s="5585"/>
      <c r="T28" s="5586"/>
      <c r="U28" s="5441"/>
      <c r="V28" s="5441"/>
      <c r="W28" s="5445"/>
      <c r="X28" s="5446"/>
      <c r="Y28" s="5587"/>
      <c r="Z28" s="5612"/>
      <c r="AA28" s="2261"/>
      <c r="AB28" s="2262"/>
      <c r="AC28" s="2263"/>
      <c r="AD28" s="2262"/>
      <c r="AE28" s="2263"/>
      <c r="AF28" s="2262"/>
      <c r="AG28" s="314"/>
      <c r="AH28" s="315"/>
      <c r="AI28" s="316"/>
      <c r="AJ28" s="317"/>
      <c r="AK28" s="5486"/>
      <c r="AL28" s="5487"/>
      <c r="AM28" s="5487"/>
      <c r="AN28" s="5550"/>
      <c r="AO28" s="5548"/>
      <c r="AP28" s="5549"/>
      <c r="AQ28" s="5608"/>
      <c r="AR28" s="5608"/>
      <c r="AS28" s="5609"/>
      <c r="AT28" s="5610"/>
      <c r="AU28" s="5608"/>
      <c r="AV28" s="5609"/>
      <c r="AW28" s="5610"/>
      <c r="AX28" s="5608"/>
      <c r="AY28" s="5609"/>
      <c r="AZ28" s="5504"/>
      <c r="BA28" s="5505"/>
      <c r="BB28" s="5593"/>
      <c r="BC28" s="5504"/>
      <c r="BD28" s="5505"/>
      <c r="BE28" s="5506"/>
      <c r="BF28" s="5578"/>
      <c r="BG28" s="5579"/>
      <c r="BH28" s="5510"/>
      <c r="BI28" s="5564"/>
      <c r="BJ28" s="5565"/>
      <c r="BK28" s="5565"/>
      <c r="BL28" s="5565"/>
      <c r="BM28" s="5566"/>
    </row>
    <row r="29" spans="2:65" s="71" customFormat="1" ht="12" customHeight="1">
      <c r="B29" s="5567" t="str">
        <f>IF(G29="","","○")</f>
        <v/>
      </c>
      <c r="C29" s="5568">
        <v>6</v>
      </c>
      <c r="D29" s="3624"/>
      <c r="E29" s="3625"/>
      <c r="F29" s="3626"/>
      <c r="G29" s="2956"/>
      <c r="H29" s="3097"/>
      <c r="I29" s="3097"/>
      <c r="J29" s="3097"/>
      <c r="K29" s="3098"/>
      <c r="L29" s="5569"/>
      <c r="M29" s="5570"/>
      <c r="N29" s="5570"/>
      <c r="O29" s="5570"/>
      <c r="P29" s="5571"/>
      <c r="Q29" s="5543"/>
      <c r="R29" s="2956"/>
      <c r="S29" s="3097"/>
      <c r="T29" s="3098"/>
      <c r="U29" s="5543"/>
      <c r="V29" s="5543"/>
      <c r="W29" s="5383"/>
      <c r="X29" s="5384"/>
      <c r="Y29" s="5544"/>
      <c r="Z29" s="5611"/>
      <c r="AA29" s="5541"/>
      <c r="AB29" s="5540"/>
      <c r="AC29" s="5541"/>
      <c r="AD29" s="5540"/>
      <c r="AE29" s="3731"/>
      <c r="AF29" s="5540"/>
      <c r="AG29" s="5599"/>
      <c r="AH29" s="5600"/>
      <c r="AI29" s="5601"/>
      <c r="AJ29" s="5600"/>
      <c r="AK29" s="5603"/>
      <c r="AL29" s="5604"/>
      <c r="AM29" s="5604"/>
      <c r="AN29" s="5605"/>
      <c r="AO29" s="5606"/>
      <c r="AP29" s="5607"/>
      <c r="AQ29" s="5551"/>
      <c r="AR29" s="5551"/>
      <c r="AS29" s="5552"/>
      <c r="AT29" s="5553"/>
      <c r="AU29" s="5551"/>
      <c r="AV29" s="5552"/>
      <c r="AW29" s="5553"/>
      <c r="AX29" s="5551"/>
      <c r="AY29" s="5552"/>
      <c r="AZ29" s="5589">
        <f>SUM(AK29:AY31)</f>
        <v>0</v>
      </c>
      <c r="BA29" s="5590"/>
      <c r="BB29" s="5591"/>
      <c r="BC29" s="5589">
        <f>AI29+AZ29</f>
        <v>0</v>
      </c>
      <c r="BD29" s="5590"/>
      <c r="BE29" s="5594"/>
      <c r="BF29" s="5366"/>
      <c r="BG29" s="5595"/>
      <c r="BH29" s="5598"/>
      <c r="BI29" s="5511"/>
      <c r="BJ29" s="5512"/>
      <c r="BK29" s="5512"/>
      <c r="BL29" s="5512"/>
      <c r="BM29" s="5513"/>
    </row>
    <row r="30" spans="2:65" s="71" customFormat="1" ht="12" customHeight="1">
      <c r="B30" s="5567"/>
      <c r="C30" s="5425"/>
      <c r="D30" s="3627"/>
      <c r="E30" s="3628"/>
      <c r="F30" s="3629"/>
      <c r="G30" s="3569"/>
      <c r="H30" s="3660"/>
      <c r="I30" s="3660"/>
      <c r="J30" s="3660"/>
      <c r="K30" s="3661"/>
      <c r="L30" s="5572"/>
      <c r="M30" s="5573"/>
      <c r="N30" s="5573"/>
      <c r="O30" s="5573"/>
      <c r="P30" s="5574"/>
      <c r="Q30" s="5441"/>
      <c r="R30" s="3569"/>
      <c r="S30" s="3660"/>
      <c r="T30" s="3661"/>
      <c r="U30" s="5441"/>
      <c r="V30" s="5441"/>
      <c r="W30" s="5385"/>
      <c r="X30" s="5386"/>
      <c r="Y30" s="5546"/>
      <c r="Z30" s="3340"/>
      <c r="AA30" s="5535"/>
      <c r="AB30" s="5537"/>
      <c r="AC30" s="5535"/>
      <c r="AD30" s="5537"/>
      <c r="AE30" s="3612"/>
      <c r="AF30" s="5537"/>
      <c r="AG30" s="5520"/>
      <c r="AH30" s="5521"/>
      <c r="AI30" s="5602"/>
      <c r="AJ30" s="5521"/>
      <c r="AK30" s="5554"/>
      <c r="AL30" s="5555"/>
      <c r="AM30" s="5555"/>
      <c r="AN30" s="5556"/>
      <c r="AO30" s="5557"/>
      <c r="AP30" s="5558"/>
      <c r="AQ30" s="5559"/>
      <c r="AR30" s="5559"/>
      <c r="AS30" s="5560"/>
      <c r="AT30" s="5561"/>
      <c r="AU30" s="5559"/>
      <c r="AV30" s="5560"/>
      <c r="AW30" s="5561"/>
      <c r="AX30" s="5559"/>
      <c r="AY30" s="5560"/>
      <c r="AZ30" s="5501"/>
      <c r="BA30" s="5502"/>
      <c r="BB30" s="5592"/>
      <c r="BC30" s="5501"/>
      <c r="BD30" s="5502"/>
      <c r="BE30" s="5503"/>
      <c r="BF30" s="5596"/>
      <c r="BG30" s="5597"/>
      <c r="BH30" s="5509"/>
      <c r="BI30" s="5473"/>
      <c r="BJ30" s="5474"/>
      <c r="BK30" s="5474"/>
      <c r="BL30" s="5474"/>
      <c r="BM30" s="5475"/>
    </row>
    <row r="31" spans="2:65" s="71" customFormat="1" ht="12" customHeight="1">
      <c r="B31" s="5567"/>
      <c r="C31" s="5426"/>
      <c r="D31" s="3734"/>
      <c r="E31" s="3735"/>
      <c r="F31" s="5430"/>
      <c r="G31" s="5580"/>
      <c r="H31" s="5581"/>
      <c r="I31" s="5581"/>
      <c r="J31" s="5582"/>
      <c r="K31" s="5583"/>
      <c r="L31" s="5575"/>
      <c r="M31" s="5576"/>
      <c r="N31" s="5576"/>
      <c r="O31" s="5576"/>
      <c r="P31" s="5577"/>
      <c r="Q31" s="5442"/>
      <c r="R31" s="5584"/>
      <c r="S31" s="5585"/>
      <c r="T31" s="5586"/>
      <c r="U31" s="5442"/>
      <c r="V31" s="5442"/>
      <c r="W31" s="5445"/>
      <c r="X31" s="5446"/>
      <c r="Y31" s="5587"/>
      <c r="Z31" s="5612"/>
      <c r="AA31" s="2261"/>
      <c r="AB31" s="2262"/>
      <c r="AC31" s="2263"/>
      <c r="AD31" s="2262"/>
      <c r="AE31" s="2263"/>
      <c r="AF31" s="2262"/>
      <c r="AG31" s="314"/>
      <c r="AH31" s="315"/>
      <c r="AI31" s="316"/>
      <c r="AJ31" s="317"/>
      <c r="AK31" s="5486"/>
      <c r="AL31" s="5487"/>
      <c r="AM31" s="5487"/>
      <c r="AN31" s="5550"/>
      <c r="AO31" s="5548"/>
      <c r="AP31" s="5549"/>
      <c r="AQ31" s="5608"/>
      <c r="AR31" s="5608"/>
      <c r="AS31" s="5609"/>
      <c r="AT31" s="5610"/>
      <c r="AU31" s="5608"/>
      <c r="AV31" s="5609"/>
      <c r="AW31" s="5610"/>
      <c r="AX31" s="5608"/>
      <c r="AY31" s="5609"/>
      <c r="AZ31" s="5504"/>
      <c r="BA31" s="5505"/>
      <c r="BB31" s="5593"/>
      <c r="BC31" s="5504"/>
      <c r="BD31" s="5505"/>
      <c r="BE31" s="5506"/>
      <c r="BF31" s="5578"/>
      <c r="BG31" s="5579"/>
      <c r="BH31" s="5510"/>
      <c r="BI31" s="5564"/>
      <c r="BJ31" s="5565"/>
      <c r="BK31" s="5565"/>
      <c r="BL31" s="5565"/>
      <c r="BM31" s="5566"/>
    </row>
    <row r="32" spans="2:65" s="71" customFormat="1" ht="12" customHeight="1">
      <c r="B32" s="5567" t="str">
        <f>IF(G32="","","○")</f>
        <v/>
      </c>
      <c r="C32" s="5568">
        <v>7</v>
      </c>
      <c r="D32" s="3624"/>
      <c r="E32" s="3625"/>
      <c r="F32" s="3626"/>
      <c r="G32" s="2956"/>
      <c r="H32" s="3097"/>
      <c r="I32" s="3097"/>
      <c r="J32" s="3097"/>
      <c r="K32" s="3098"/>
      <c r="L32" s="5569"/>
      <c r="M32" s="5570"/>
      <c r="N32" s="5570"/>
      <c r="O32" s="5570"/>
      <c r="P32" s="5571"/>
      <c r="Q32" s="5543"/>
      <c r="R32" s="2956"/>
      <c r="S32" s="3097"/>
      <c r="T32" s="3098"/>
      <c r="U32" s="5543"/>
      <c r="V32" s="5543"/>
      <c r="W32" s="5383"/>
      <c r="X32" s="5384"/>
      <c r="Y32" s="5544"/>
      <c r="Z32" s="5611"/>
      <c r="AA32" s="5541"/>
      <c r="AB32" s="5540"/>
      <c r="AC32" s="5541"/>
      <c r="AD32" s="5540"/>
      <c r="AE32" s="3731"/>
      <c r="AF32" s="5540"/>
      <c r="AG32" s="5599"/>
      <c r="AH32" s="5600"/>
      <c r="AI32" s="5601"/>
      <c r="AJ32" s="5600"/>
      <c r="AK32" s="5603"/>
      <c r="AL32" s="5604"/>
      <c r="AM32" s="5604"/>
      <c r="AN32" s="5605"/>
      <c r="AO32" s="5606"/>
      <c r="AP32" s="5607"/>
      <c r="AQ32" s="5551"/>
      <c r="AR32" s="5551"/>
      <c r="AS32" s="5552"/>
      <c r="AT32" s="5553"/>
      <c r="AU32" s="5551"/>
      <c r="AV32" s="5552"/>
      <c r="AW32" s="5553"/>
      <c r="AX32" s="5551"/>
      <c r="AY32" s="5552"/>
      <c r="AZ32" s="5589">
        <f>SUM(AK32:AY34)</f>
        <v>0</v>
      </c>
      <c r="BA32" s="5590"/>
      <c r="BB32" s="5591"/>
      <c r="BC32" s="5589">
        <f>AI32+AZ32</f>
        <v>0</v>
      </c>
      <c r="BD32" s="5590"/>
      <c r="BE32" s="5594"/>
      <c r="BF32" s="5366"/>
      <c r="BG32" s="5595"/>
      <c r="BH32" s="5598"/>
      <c r="BI32" s="5511"/>
      <c r="BJ32" s="5512"/>
      <c r="BK32" s="5512"/>
      <c r="BL32" s="5512"/>
      <c r="BM32" s="5513"/>
    </row>
    <row r="33" spans="1:70" s="71" customFormat="1" ht="12" customHeight="1">
      <c r="B33" s="5567"/>
      <c r="C33" s="5425"/>
      <c r="D33" s="3627"/>
      <c r="E33" s="3628"/>
      <c r="F33" s="3629"/>
      <c r="G33" s="3569"/>
      <c r="H33" s="3660"/>
      <c r="I33" s="3660"/>
      <c r="J33" s="3660"/>
      <c r="K33" s="3661"/>
      <c r="L33" s="5572"/>
      <c r="M33" s="5573"/>
      <c r="N33" s="5573"/>
      <c r="O33" s="5573"/>
      <c r="P33" s="5574"/>
      <c r="Q33" s="5441"/>
      <c r="R33" s="3569"/>
      <c r="S33" s="3660"/>
      <c r="T33" s="3661"/>
      <c r="U33" s="5441"/>
      <c r="V33" s="5441"/>
      <c r="W33" s="5385"/>
      <c r="X33" s="5386"/>
      <c r="Y33" s="5546"/>
      <c r="Z33" s="3340"/>
      <c r="AA33" s="5535"/>
      <c r="AB33" s="5537"/>
      <c r="AC33" s="5535"/>
      <c r="AD33" s="5537"/>
      <c r="AE33" s="3612"/>
      <c r="AF33" s="5537"/>
      <c r="AG33" s="5520"/>
      <c r="AH33" s="5521"/>
      <c r="AI33" s="5602"/>
      <c r="AJ33" s="5521"/>
      <c r="AK33" s="5554"/>
      <c r="AL33" s="5555"/>
      <c r="AM33" s="5555"/>
      <c r="AN33" s="5556"/>
      <c r="AO33" s="5557"/>
      <c r="AP33" s="5558"/>
      <c r="AQ33" s="5559"/>
      <c r="AR33" s="5559"/>
      <c r="AS33" s="5560"/>
      <c r="AT33" s="5561"/>
      <c r="AU33" s="5559"/>
      <c r="AV33" s="5560"/>
      <c r="AW33" s="5561"/>
      <c r="AX33" s="5559"/>
      <c r="AY33" s="5560"/>
      <c r="AZ33" s="5501"/>
      <c r="BA33" s="5502"/>
      <c r="BB33" s="5592"/>
      <c r="BC33" s="5501"/>
      <c r="BD33" s="5502"/>
      <c r="BE33" s="5503"/>
      <c r="BF33" s="5596"/>
      <c r="BG33" s="5597"/>
      <c r="BH33" s="5509"/>
      <c r="BI33" s="5473"/>
      <c r="BJ33" s="5474"/>
      <c r="BK33" s="5474"/>
      <c r="BL33" s="5474"/>
      <c r="BM33" s="5475"/>
    </row>
    <row r="34" spans="1:70" s="71" customFormat="1" ht="12" customHeight="1">
      <c r="B34" s="5567"/>
      <c r="C34" s="5426"/>
      <c r="D34" s="3734"/>
      <c r="E34" s="3735"/>
      <c r="F34" s="5430"/>
      <c r="G34" s="5580"/>
      <c r="H34" s="5581"/>
      <c r="I34" s="5581"/>
      <c r="J34" s="5582"/>
      <c r="K34" s="5583"/>
      <c r="L34" s="5575"/>
      <c r="M34" s="5576"/>
      <c r="N34" s="5576"/>
      <c r="O34" s="5576"/>
      <c r="P34" s="5577"/>
      <c r="Q34" s="5442"/>
      <c r="R34" s="5476"/>
      <c r="S34" s="5477"/>
      <c r="T34" s="5613"/>
      <c r="U34" s="5442"/>
      <c r="V34" s="5442"/>
      <c r="W34" s="5445"/>
      <c r="X34" s="5446"/>
      <c r="Y34" s="5587"/>
      <c r="Z34" s="5612"/>
      <c r="AA34" s="2261"/>
      <c r="AB34" s="2262"/>
      <c r="AC34" s="2263"/>
      <c r="AD34" s="2262"/>
      <c r="AE34" s="2263"/>
      <c r="AF34" s="2262"/>
      <c r="AG34" s="314"/>
      <c r="AH34" s="315"/>
      <c r="AI34" s="316"/>
      <c r="AJ34" s="317"/>
      <c r="AK34" s="5486"/>
      <c r="AL34" s="5487"/>
      <c r="AM34" s="5487"/>
      <c r="AN34" s="5550"/>
      <c r="AO34" s="5548"/>
      <c r="AP34" s="5549"/>
      <c r="AQ34" s="5608"/>
      <c r="AR34" s="5608"/>
      <c r="AS34" s="5609"/>
      <c r="AT34" s="5610"/>
      <c r="AU34" s="5608"/>
      <c r="AV34" s="5609"/>
      <c r="AW34" s="5610"/>
      <c r="AX34" s="5608"/>
      <c r="AY34" s="5609"/>
      <c r="AZ34" s="5504"/>
      <c r="BA34" s="5505"/>
      <c r="BB34" s="5593"/>
      <c r="BC34" s="5504"/>
      <c r="BD34" s="5505"/>
      <c r="BE34" s="5506"/>
      <c r="BF34" s="5578"/>
      <c r="BG34" s="5579"/>
      <c r="BH34" s="5510"/>
      <c r="BI34" s="5564"/>
      <c r="BJ34" s="5565"/>
      <c r="BK34" s="5565"/>
      <c r="BL34" s="5565"/>
      <c r="BM34" s="5566"/>
    </row>
    <row r="35" spans="1:70" s="71" customFormat="1" ht="12" customHeight="1">
      <c r="B35" s="5567" t="str">
        <f>IF(G35="","","○")</f>
        <v/>
      </c>
      <c r="C35" s="5568">
        <v>8</v>
      </c>
      <c r="D35" s="3624"/>
      <c r="E35" s="3625"/>
      <c r="F35" s="3626"/>
      <c r="G35" s="2956"/>
      <c r="H35" s="3097"/>
      <c r="I35" s="3097"/>
      <c r="J35" s="3097"/>
      <c r="K35" s="3098"/>
      <c r="L35" s="5569"/>
      <c r="M35" s="5570"/>
      <c r="N35" s="5570"/>
      <c r="O35" s="5570"/>
      <c r="P35" s="5571"/>
      <c r="Q35" s="5543"/>
      <c r="R35" s="2956"/>
      <c r="S35" s="3097"/>
      <c r="T35" s="3098"/>
      <c r="U35" s="5441"/>
      <c r="V35" s="5441"/>
      <c r="W35" s="5383"/>
      <c r="X35" s="5384"/>
      <c r="Y35" s="5544"/>
      <c r="Z35" s="5611"/>
      <c r="AA35" s="5541"/>
      <c r="AB35" s="5540"/>
      <c r="AC35" s="5541"/>
      <c r="AD35" s="5540"/>
      <c r="AE35" s="3731"/>
      <c r="AF35" s="5540"/>
      <c r="AG35" s="5599"/>
      <c r="AH35" s="5600"/>
      <c r="AI35" s="5601"/>
      <c r="AJ35" s="5600"/>
      <c r="AK35" s="5603"/>
      <c r="AL35" s="5604"/>
      <c r="AM35" s="5604"/>
      <c r="AN35" s="5605"/>
      <c r="AO35" s="5606"/>
      <c r="AP35" s="5607"/>
      <c r="AQ35" s="5551"/>
      <c r="AR35" s="5551"/>
      <c r="AS35" s="5552"/>
      <c r="AT35" s="5553"/>
      <c r="AU35" s="5551"/>
      <c r="AV35" s="5552"/>
      <c r="AW35" s="5553"/>
      <c r="AX35" s="5551"/>
      <c r="AY35" s="5552"/>
      <c r="AZ35" s="5589">
        <f>SUM(AK35:AY37)</f>
        <v>0</v>
      </c>
      <c r="BA35" s="5590"/>
      <c r="BB35" s="5591"/>
      <c r="BC35" s="5589">
        <f>AI35+AZ35</f>
        <v>0</v>
      </c>
      <c r="BD35" s="5590"/>
      <c r="BE35" s="5594"/>
      <c r="BF35" s="5366"/>
      <c r="BG35" s="5595"/>
      <c r="BH35" s="5598"/>
      <c r="BI35" s="5511"/>
      <c r="BJ35" s="5512"/>
      <c r="BK35" s="5512"/>
      <c r="BL35" s="5512"/>
      <c r="BM35" s="5513"/>
    </row>
    <row r="36" spans="1:70" s="71" customFormat="1" ht="12" customHeight="1">
      <c r="B36" s="5567"/>
      <c r="C36" s="5425"/>
      <c r="D36" s="3627"/>
      <c r="E36" s="3628"/>
      <c r="F36" s="3629"/>
      <c r="G36" s="3569"/>
      <c r="H36" s="3660"/>
      <c r="I36" s="3660"/>
      <c r="J36" s="3660"/>
      <c r="K36" s="3661"/>
      <c r="L36" s="5572"/>
      <c r="M36" s="5573"/>
      <c r="N36" s="5573"/>
      <c r="O36" s="5573"/>
      <c r="P36" s="5574"/>
      <c r="Q36" s="5441"/>
      <c r="R36" s="3569"/>
      <c r="S36" s="3660"/>
      <c r="T36" s="3661"/>
      <c r="U36" s="5441"/>
      <c r="V36" s="5441"/>
      <c r="W36" s="5385"/>
      <c r="X36" s="5386"/>
      <c r="Y36" s="5546"/>
      <c r="Z36" s="3340"/>
      <c r="AA36" s="5535"/>
      <c r="AB36" s="5537"/>
      <c r="AC36" s="5535"/>
      <c r="AD36" s="5537"/>
      <c r="AE36" s="3612"/>
      <c r="AF36" s="5537"/>
      <c r="AG36" s="5520"/>
      <c r="AH36" s="5521"/>
      <c r="AI36" s="5602"/>
      <c r="AJ36" s="5521"/>
      <c r="AK36" s="5554"/>
      <c r="AL36" s="5555"/>
      <c r="AM36" s="5555"/>
      <c r="AN36" s="5556"/>
      <c r="AO36" s="5557"/>
      <c r="AP36" s="5558"/>
      <c r="AQ36" s="5559"/>
      <c r="AR36" s="5559"/>
      <c r="AS36" s="5560"/>
      <c r="AT36" s="5561"/>
      <c r="AU36" s="5559"/>
      <c r="AV36" s="5560"/>
      <c r="AW36" s="5561"/>
      <c r="AX36" s="5559"/>
      <c r="AY36" s="5560"/>
      <c r="AZ36" s="5501"/>
      <c r="BA36" s="5502"/>
      <c r="BB36" s="5592"/>
      <c r="BC36" s="5501"/>
      <c r="BD36" s="5502"/>
      <c r="BE36" s="5503"/>
      <c r="BF36" s="5596"/>
      <c r="BG36" s="5597"/>
      <c r="BH36" s="5509"/>
      <c r="BI36" s="5473"/>
      <c r="BJ36" s="5474"/>
      <c r="BK36" s="5474"/>
      <c r="BL36" s="5474"/>
      <c r="BM36" s="5475"/>
    </row>
    <row r="37" spans="1:70" s="71" customFormat="1" ht="12" customHeight="1">
      <c r="B37" s="5567"/>
      <c r="C37" s="5426"/>
      <c r="D37" s="3734"/>
      <c r="E37" s="3735"/>
      <c r="F37" s="5430"/>
      <c r="G37" s="5580"/>
      <c r="H37" s="5581"/>
      <c r="I37" s="5581"/>
      <c r="J37" s="5582"/>
      <c r="K37" s="5583"/>
      <c r="L37" s="5575"/>
      <c r="M37" s="5576"/>
      <c r="N37" s="5576"/>
      <c r="O37" s="5576"/>
      <c r="P37" s="5577"/>
      <c r="Q37" s="5442"/>
      <c r="R37" s="5476"/>
      <c r="S37" s="5477"/>
      <c r="T37" s="5613"/>
      <c r="U37" s="5441"/>
      <c r="V37" s="5441"/>
      <c r="W37" s="5445"/>
      <c r="X37" s="5446"/>
      <c r="Y37" s="5587"/>
      <c r="Z37" s="5612"/>
      <c r="AA37" s="2261"/>
      <c r="AB37" s="2262"/>
      <c r="AC37" s="2263"/>
      <c r="AD37" s="2262"/>
      <c r="AE37" s="2263"/>
      <c r="AF37" s="2262"/>
      <c r="AG37" s="314"/>
      <c r="AH37" s="315"/>
      <c r="AI37" s="316"/>
      <c r="AJ37" s="317"/>
      <c r="AK37" s="5486"/>
      <c r="AL37" s="5487"/>
      <c r="AM37" s="5487"/>
      <c r="AN37" s="5550"/>
      <c r="AO37" s="5548"/>
      <c r="AP37" s="5549"/>
      <c r="AQ37" s="5608"/>
      <c r="AR37" s="5608"/>
      <c r="AS37" s="5609"/>
      <c r="AT37" s="5610"/>
      <c r="AU37" s="5608"/>
      <c r="AV37" s="5609"/>
      <c r="AW37" s="5610"/>
      <c r="AX37" s="5608"/>
      <c r="AY37" s="5609"/>
      <c r="AZ37" s="5504"/>
      <c r="BA37" s="5505"/>
      <c r="BB37" s="5593"/>
      <c r="BC37" s="5504"/>
      <c r="BD37" s="5505"/>
      <c r="BE37" s="5506"/>
      <c r="BF37" s="5578"/>
      <c r="BG37" s="5579"/>
      <c r="BH37" s="5510"/>
      <c r="BI37" s="5564"/>
      <c r="BJ37" s="5565"/>
      <c r="BK37" s="5565"/>
      <c r="BL37" s="5565"/>
      <c r="BM37" s="5566"/>
    </row>
    <row r="38" spans="1:70" s="71" customFormat="1" ht="12" customHeight="1">
      <c r="A38" s="37"/>
      <c r="B38" s="5567" t="str">
        <f>IF(G38="","","○")</f>
        <v/>
      </c>
      <c r="C38" s="5568">
        <v>9</v>
      </c>
      <c r="D38" s="3624"/>
      <c r="E38" s="3625"/>
      <c r="F38" s="3626"/>
      <c r="G38" s="2956"/>
      <c r="H38" s="3097"/>
      <c r="I38" s="3097"/>
      <c r="J38" s="3097"/>
      <c r="K38" s="3098"/>
      <c r="L38" s="5569"/>
      <c r="M38" s="5570"/>
      <c r="N38" s="5570"/>
      <c r="O38" s="5570"/>
      <c r="P38" s="5571"/>
      <c r="Q38" s="5543"/>
      <c r="R38" s="2956"/>
      <c r="S38" s="3097"/>
      <c r="T38" s="3098"/>
      <c r="U38" s="5543"/>
      <c r="V38" s="5543"/>
      <c r="W38" s="5383"/>
      <c r="X38" s="5384"/>
      <c r="Y38" s="5544"/>
      <c r="Z38" s="5545"/>
      <c r="AA38" s="5541"/>
      <c r="AB38" s="5540"/>
      <c r="AC38" s="5541"/>
      <c r="AD38" s="5540"/>
      <c r="AE38" s="3731"/>
      <c r="AF38" s="5542"/>
      <c r="AG38" s="5599"/>
      <c r="AH38" s="5600"/>
      <c r="AI38" s="5601"/>
      <c r="AJ38" s="5600"/>
      <c r="AK38" s="5603"/>
      <c r="AL38" s="5604"/>
      <c r="AM38" s="5604"/>
      <c r="AN38" s="5605"/>
      <c r="AO38" s="5606"/>
      <c r="AP38" s="5607"/>
      <c r="AQ38" s="5551"/>
      <c r="AR38" s="5551"/>
      <c r="AS38" s="5552"/>
      <c r="AT38" s="5553"/>
      <c r="AU38" s="5551"/>
      <c r="AV38" s="5552"/>
      <c r="AW38" s="5553"/>
      <c r="AX38" s="5551"/>
      <c r="AY38" s="5552"/>
      <c r="AZ38" s="5589">
        <f>SUM(AK38:AY40)</f>
        <v>0</v>
      </c>
      <c r="BA38" s="5590"/>
      <c r="BB38" s="5591"/>
      <c r="BC38" s="5589">
        <f>AI38+AZ38</f>
        <v>0</v>
      </c>
      <c r="BD38" s="5590"/>
      <c r="BE38" s="5594"/>
      <c r="BF38" s="5366"/>
      <c r="BG38" s="5595"/>
      <c r="BH38" s="5598"/>
      <c r="BI38" s="5653"/>
      <c r="BJ38" s="5654"/>
      <c r="BK38" s="5654"/>
      <c r="BL38" s="5654"/>
      <c r="BM38" s="5655"/>
    </row>
    <row r="39" spans="1:70" s="71" customFormat="1" ht="12" customHeight="1">
      <c r="A39" s="37"/>
      <c r="B39" s="5567"/>
      <c r="C39" s="5425"/>
      <c r="D39" s="3627"/>
      <c r="E39" s="3628"/>
      <c r="F39" s="3629"/>
      <c r="G39" s="3569"/>
      <c r="H39" s="3660"/>
      <c r="I39" s="3660"/>
      <c r="J39" s="3660"/>
      <c r="K39" s="3661"/>
      <c r="L39" s="5572"/>
      <c r="M39" s="5573"/>
      <c r="N39" s="5573"/>
      <c r="O39" s="5573"/>
      <c r="P39" s="5574"/>
      <c r="Q39" s="5441"/>
      <c r="R39" s="5309"/>
      <c r="S39" s="5310"/>
      <c r="T39" s="5311"/>
      <c r="U39" s="5441"/>
      <c r="V39" s="5441"/>
      <c r="W39" s="5385"/>
      <c r="X39" s="5386"/>
      <c r="Y39" s="5546"/>
      <c r="Z39" s="5547"/>
      <c r="AA39" s="5535"/>
      <c r="AB39" s="5537"/>
      <c r="AC39" s="5535"/>
      <c r="AD39" s="5537"/>
      <c r="AE39" s="3612"/>
      <c r="AF39" s="5539"/>
      <c r="AG39" s="5520"/>
      <c r="AH39" s="5521"/>
      <c r="AI39" s="5602"/>
      <c r="AJ39" s="5521"/>
      <c r="AK39" s="5554"/>
      <c r="AL39" s="5555"/>
      <c r="AM39" s="5555"/>
      <c r="AN39" s="5556"/>
      <c r="AO39" s="5557"/>
      <c r="AP39" s="5558"/>
      <c r="AQ39" s="5559"/>
      <c r="AR39" s="5559"/>
      <c r="AS39" s="5560"/>
      <c r="AT39" s="5561"/>
      <c r="AU39" s="5559"/>
      <c r="AV39" s="5560"/>
      <c r="AW39" s="5561"/>
      <c r="AX39" s="5559"/>
      <c r="AY39" s="5560"/>
      <c r="AZ39" s="5501"/>
      <c r="BA39" s="5502"/>
      <c r="BB39" s="5592"/>
      <c r="BC39" s="5501"/>
      <c r="BD39" s="5502"/>
      <c r="BE39" s="5503"/>
      <c r="BF39" s="5596"/>
      <c r="BG39" s="5597"/>
      <c r="BH39" s="5509"/>
      <c r="BI39" s="5473"/>
      <c r="BJ39" s="5474"/>
      <c r="BK39" s="5474"/>
      <c r="BL39" s="5474"/>
      <c r="BM39" s="5475"/>
    </row>
    <row r="40" spans="1:70" s="71" customFormat="1" ht="12" customHeight="1" thickBot="1">
      <c r="B40" s="5567"/>
      <c r="C40" s="5617"/>
      <c r="D40" s="5321"/>
      <c r="E40" s="5322"/>
      <c r="F40" s="5323"/>
      <c r="G40" s="5634"/>
      <c r="H40" s="5635"/>
      <c r="I40" s="5635"/>
      <c r="J40" s="5636"/>
      <c r="K40" s="5637"/>
      <c r="L40" s="5618"/>
      <c r="M40" s="5619"/>
      <c r="N40" s="5619"/>
      <c r="O40" s="5619"/>
      <c r="P40" s="5620"/>
      <c r="Q40" s="5614"/>
      <c r="R40" s="5638"/>
      <c r="S40" s="5639"/>
      <c r="T40" s="5640"/>
      <c r="U40" s="5614"/>
      <c r="V40" s="5614"/>
      <c r="W40" s="5615"/>
      <c r="X40" s="5616"/>
      <c r="Y40" s="5641"/>
      <c r="Z40" s="5642"/>
      <c r="AA40" s="2264"/>
      <c r="AB40" s="2265"/>
      <c r="AC40" s="185"/>
      <c r="AD40" s="2265"/>
      <c r="AE40" s="185"/>
      <c r="AF40" s="2265"/>
      <c r="AG40" s="322"/>
      <c r="AH40" s="323"/>
      <c r="AI40" s="324"/>
      <c r="AJ40" s="325"/>
      <c r="AK40" s="5643"/>
      <c r="AL40" s="5644"/>
      <c r="AM40" s="5644"/>
      <c r="AN40" s="5645"/>
      <c r="AO40" s="5646"/>
      <c r="AP40" s="5647"/>
      <c r="AQ40" s="5621"/>
      <c r="AR40" s="5621"/>
      <c r="AS40" s="5622"/>
      <c r="AT40" s="5623"/>
      <c r="AU40" s="5621"/>
      <c r="AV40" s="5622"/>
      <c r="AW40" s="5623"/>
      <c r="AX40" s="5621"/>
      <c r="AY40" s="5622"/>
      <c r="AZ40" s="5648"/>
      <c r="BA40" s="5649"/>
      <c r="BB40" s="5650"/>
      <c r="BC40" s="5648"/>
      <c r="BD40" s="5649"/>
      <c r="BE40" s="5651"/>
      <c r="BF40" s="5624"/>
      <c r="BG40" s="5625"/>
      <c r="BH40" s="5652"/>
      <c r="BI40" s="5626"/>
      <c r="BJ40" s="5627"/>
      <c r="BK40" s="5627"/>
      <c r="BL40" s="5627"/>
      <c r="BM40" s="5628"/>
    </row>
    <row r="41" spans="1:70" ht="6.95" customHeight="1" thickBot="1">
      <c r="A41" s="71"/>
      <c r="B41" s="71"/>
      <c r="C41" s="2251"/>
      <c r="D41" s="2251"/>
      <c r="E41" s="2251"/>
      <c r="F41" s="2251"/>
      <c r="G41" s="2251"/>
      <c r="H41" s="2251"/>
      <c r="I41" s="2251"/>
      <c r="J41" s="2251"/>
      <c r="K41" s="2251"/>
      <c r="L41" s="2251"/>
      <c r="M41" s="2251"/>
      <c r="N41" s="2251"/>
      <c r="O41" s="2251"/>
      <c r="P41" s="2251"/>
      <c r="Q41" s="2251"/>
      <c r="R41" s="2251"/>
      <c r="S41" s="2251"/>
      <c r="T41" s="2251"/>
      <c r="U41" s="2266"/>
      <c r="V41" s="2266"/>
      <c r="W41" s="2256"/>
      <c r="X41" s="2256"/>
      <c r="Y41" s="266"/>
      <c r="Z41" s="2249"/>
      <c r="AA41" s="2249"/>
      <c r="AB41" s="2249"/>
      <c r="AC41" s="2249"/>
      <c r="AD41" s="2249"/>
      <c r="AE41" s="2251"/>
      <c r="AF41" s="2251"/>
      <c r="AG41" s="2251"/>
      <c r="AH41" s="2251"/>
      <c r="AI41" s="2250"/>
      <c r="AJ41" s="2250"/>
      <c r="AK41" s="287"/>
      <c r="AL41" s="2251"/>
      <c r="AM41" s="2251"/>
      <c r="AN41" s="2251"/>
      <c r="AO41" s="2251"/>
      <c r="AP41" s="2251"/>
      <c r="AQ41" s="2251"/>
      <c r="AR41" s="2251"/>
      <c r="AS41" s="2251"/>
      <c r="AT41" s="2251"/>
      <c r="AU41" s="2251"/>
      <c r="AV41" s="2251"/>
      <c r="AW41" s="2251"/>
      <c r="AX41" s="2251"/>
      <c r="AY41" s="2251"/>
      <c r="AZ41" s="2251"/>
      <c r="BA41" s="2251"/>
      <c r="BB41" s="2251"/>
      <c r="BC41" s="2250"/>
      <c r="BD41" s="2250"/>
      <c r="BE41" s="2250"/>
      <c r="BF41" s="287"/>
      <c r="BG41" s="2251"/>
      <c r="BH41" s="2250"/>
      <c r="BI41" s="2250"/>
      <c r="BJ41" s="2251"/>
      <c r="BK41" s="2250"/>
      <c r="BL41" s="2251"/>
      <c r="BM41" s="2251"/>
      <c r="BN41" s="54"/>
      <c r="BO41" s="243" t="s">
        <v>1468</v>
      </c>
      <c r="BP41" s="54"/>
      <c r="BR41" s="243"/>
    </row>
    <row r="42" spans="1:70" ht="16.5" customHeight="1" thickBot="1">
      <c r="A42" s="71"/>
      <c r="B42" s="71"/>
      <c r="C42" s="2251" t="s">
        <v>739</v>
      </c>
      <c r="D42" s="2251"/>
      <c r="E42" s="2251"/>
      <c r="F42" s="2251"/>
      <c r="G42" s="2251"/>
      <c r="H42" s="2251"/>
      <c r="I42" s="2251"/>
      <c r="J42" s="2251"/>
      <c r="K42" s="2251"/>
      <c r="L42" s="2251"/>
      <c r="M42" s="2251"/>
      <c r="N42" s="2251"/>
      <c r="O42" s="2251"/>
      <c r="P42" s="2251"/>
      <c r="Q42" s="2251"/>
      <c r="R42" s="2251"/>
      <c r="S42" s="2251"/>
      <c r="T42" s="2251"/>
      <c r="U42" s="2266"/>
      <c r="V42" s="2266"/>
      <c r="W42" s="2256"/>
      <c r="X42" s="2256"/>
      <c r="Y42" s="266"/>
      <c r="Z42" s="1437"/>
      <c r="AA42" s="266"/>
      <c r="AB42" s="1437"/>
      <c r="AC42" s="2252"/>
      <c r="AD42" s="1437"/>
      <c r="AE42" s="2251"/>
      <c r="AF42" s="2251"/>
      <c r="AG42" s="2251"/>
      <c r="AH42" s="2251"/>
      <c r="AI42" s="2251"/>
      <c r="AJ42" s="2251"/>
      <c r="AK42" s="287"/>
      <c r="AL42" s="2251"/>
      <c r="AM42" s="2251"/>
      <c r="AN42" s="2251"/>
      <c r="AO42" s="2251"/>
      <c r="AP42" s="2251"/>
      <c r="AQ42" s="2251"/>
      <c r="AR42" s="2251"/>
      <c r="AS42" s="2251"/>
      <c r="AT42" s="2251"/>
      <c r="AU42" s="2251"/>
      <c r="AV42" s="2251"/>
      <c r="AW42" s="2251"/>
      <c r="AX42" s="2251"/>
      <c r="AY42" s="2251"/>
      <c r="AZ42" s="2251"/>
      <c r="BA42" s="2251"/>
      <c r="BB42" s="2251"/>
      <c r="BC42" s="2251"/>
      <c r="BD42" s="2251"/>
      <c r="BE42" s="2251"/>
      <c r="BF42" s="287"/>
      <c r="BG42" s="2251"/>
      <c r="BH42" s="5629" t="s">
        <v>1474</v>
      </c>
      <c r="BI42" s="5630"/>
      <c r="BJ42" s="5630"/>
      <c r="BK42" s="5631" t="s">
        <v>1475</v>
      </c>
      <c r="BL42" s="5632"/>
      <c r="BM42" s="5633"/>
      <c r="BO42" s="826" t="s">
        <v>851</v>
      </c>
      <c r="BP42" s="826">
        <f>COUNTIF($G14:$K40,$BO42)</f>
        <v>0</v>
      </c>
    </row>
    <row r="43" spans="1:70" s="71" customFormat="1" ht="14.1" customHeight="1">
      <c r="A43" s="71" t="s">
        <v>1473</v>
      </c>
      <c r="C43" s="5691"/>
      <c r="D43" s="3609" t="s">
        <v>658</v>
      </c>
      <c r="E43" s="3610"/>
      <c r="F43" s="3698"/>
      <c r="G43" s="5695">
        <f>SUM(J16,J19,J22,J25,J28,J31,J34,J37,J40)</f>
        <v>0</v>
      </c>
      <c r="H43" s="5696"/>
      <c r="I43" s="5696"/>
      <c r="J43" s="5696"/>
      <c r="K43" s="5697"/>
      <c r="L43" s="2267"/>
      <c r="M43" s="2267"/>
      <c r="N43" s="2268"/>
      <c r="O43" s="2269"/>
      <c r="P43" s="5701"/>
      <c r="Q43" s="5702"/>
      <c r="R43" s="5703"/>
      <c r="S43" s="5704"/>
      <c r="T43" s="5704"/>
      <c r="U43" s="5680"/>
      <c r="V43" s="5681"/>
      <c r="W43" s="2270"/>
      <c r="X43" s="2270"/>
      <c r="Y43" s="5680"/>
      <c r="Z43" s="5681"/>
      <c r="AA43" s="2271"/>
      <c r="AB43" s="2272" t="s">
        <v>135</v>
      </c>
      <c r="AC43" s="2273"/>
      <c r="AD43" s="2274" t="s">
        <v>135</v>
      </c>
      <c r="AE43" s="2254"/>
      <c r="AF43" s="2274" t="s">
        <v>135</v>
      </c>
      <c r="AG43" s="5684" t="e">
        <f>ROUND(AVERAGE(AG14:AH40),0)</f>
        <v>#DIV/0!</v>
      </c>
      <c r="AH43" s="5684"/>
      <c r="AI43" s="5686" t="e">
        <f>ROUND(AVERAGE(AI14:AJ40),0)</f>
        <v>#DIV/0!</v>
      </c>
      <c r="AJ43" s="5686"/>
      <c r="AK43" s="5312"/>
      <c r="AL43" s="5313"/>
      <c r="AM43" s="5314"/>
      <c r="AN43" s="5318"/>
      <c r="AO43" s="5319"/>
      <c r="AP43" s="5320"/>
      <c r="AQ43" s="2275"/>
      <c r="AR43" s="2276"/>
      <c r="AS43" s="2276"/>
      <c r="AT43" s="5688"/>
      <c r="AU43" s="5689"/>
      <c r="AV43" s="5690"/>
      <c r="AW43" s="5689"/>
      <c r="AX43" s="5689"/>
      <c r="AY43" s="5690"/>
      <c r="AZ43" s="5657" t="e">
        <f>ROUND(SUMIF($B14:B40,$A43,$AZ14:BB40)/$BH43,0)</f>
        <v>#DIV/0!</v>
      </c>
      <c r="BA43" s="5658"/>
      <c r="BB43" s="5659"/>
      <c r="BC43" s="5663" t="e">
        <f>ROUND(SUMIF($B14:B40,$A43,$BC14:BE40)/$BH43,0)</f>
        <v>#DIV/0!</v>
      </c>
      <c r="BD43" s="5664"/>
      <c r="BE43" s="5665"/>
      <c r="BF43" s="5666" t="e">
        <f>ROUND(AVERAGE(BF14,BF17,BF20,BF23,BF26,BF29,BF32,BF35,BF38),0)</f>
        <v>#DIV/0!</v>
      </c>
      <c r="BG43" s="5667"/>
      <c r="BH43" s="5668">
        <f>BP49</f>
        <v>0</v>
      </c>
      <c r="BI43" s="5303"/>
      <c r="BJ43" s="5304"/>
      <c r="BK43" s="5302" t="e">
        <f>ROUND(BF43/BF44*100,1)</f>
        <v>#DIV/0!</v>
      </c>
      <c r="BL43" s="5303"/>
      <c r="BM43" s="5672"/>
      <c r="BO43" s="826" t="s">
        <v>852</v>
      </c>
      <c r="BP43" s="826">
        <f>COUNTIF($G14:$K40,$BO43)</f>
        <v>0</v>
      </c>
    </row>
    <row r="44" spans="1:70" s="71" customFormat="1" ht="13.5" customHeight="1" thickBot="1">
      <c r="C44" s="5617"/>
      <c r="D44" s="5692"/>
      <c r="E44" s="5693"/>
      <c r="F44" s="5694"/>
      <c r="G44" s="5698"/>
      <c r="H44" s="5699"/>
      <c r="I44" s="5699"/>
      <c r="J44" s="5699"/>
      <c r="K44" s="5700"/>
      <c r="L44" s="2277"/>
      <c r="M44" s="2277"/>
      <c r="N44" s="2278"/>
      <c r="O44" s="2279"/>
      <c r="P44" s="5638"/>
      <c r="Q44" s="5639"/>
      <c r="R44" s="5640"/>
      <c r="S44" s="5614"/>
      <c r="T44" s="5614"/>
      <c r="U44" s="5682"/>
      <c r="V44" s="5683"/>
      <c r="W44" s="2280"/>
      <c r="X44" s="2280"/>
      <c r="Y44" s="5682"/>
      <c r="Z44" s="5683"/>
      <c r="AA44" s="2264"/>
      <c r="AB44" s="2265" t="s">
        <v>40</v>
      </c>
      <c r="AC44" s="2264"/>
      <c r="AD44" s="2281" t="s">
        <v>40</v>
      </c>
      <c r="AE44" s="2264"/>
      <c r="AF44" s="2281" t="s">
        <v>40</v>
      </c>
      <c r="AG44" s="5685"/>
      <c r="AH44" s="5685"/>
      <c r="AI44" s="5687"/>
      <c r="AJ44" s="5687"/>
      <c r="AK44" s="5315"/>
      <c r="AL44" s="5316"/>
      <c r="AM44" s="5317"/>
      <c r="AN44" s="5321"/>
      <c r="AO44" s="5322"/>
      <c r="AP44" s="5323"/>
      <c r="AQ44" s="2282"/>
      <c r="AR44" s="185"/>
      <c r="AS44" s="185"/>
      <c r="AT44" s="5675"/>
      <c r="AU44" s="5676"/>
      <c r="AV44" s="5677"/>
      <c r="AW44" s="5676"/>
      <c r="AX44" s="5676"/>
      <c r="AY44" s="5677"/>
      <c r="AZ44" s="5660"/>
      <c r="BA44" s="5661"/>
      <c r="BB44" s="5662"/>
      <c r="BC44" s="5648"/>
      <c r="BD44" s="5649"/>
      <c r="BE44" s="5651"/>
      <c r="BF44" s="5678" t="e">
        <f>ROUND(AVERAGE(BF16,BF19,BF22,BF25,BF28,BF31,BF34,BF37,BF40),0)</f>
        <v>#DIV/0!</v>
      </c>
      <c r="BG44" s="5679"/>
      <c r="BH44" s="5669"/>
      <c r="BI44" s="5670"/>
      <c r="BJ44" s="5671"/>
      <c r="BK44" s="5673"/>
      <c r="BL44" s="5670"/>
      <c r="BM44" s="5674"/>
      <c r="BO44" s="826" t="s">
        <v>853</v>
      </c>
      <c r="BP44" s="826">
        <f>COUNTIF($G14:$K40,$BO44)</f>
        <v>0</v>
      </c>
    </row>
    <row r="45" spans="1:70" s="71" customFormat="1" ht="12" customHeight="1">
      <c r="C45" s="2256"/>
      <c r="D45" s="2256"/>
      <c r="E45" s="2256"/>
      <c r="F45" s="2256"/>
      <c r="G45" s="2256"/>
      <c r="H45" s="2256"/>
      <c r="I45" s="2256"/>
      <c r="J45" s="2256"/>
      <c r="K45" s="2256"/>
      <c r="L45" s="2256"/>
      <c r="M45" s="2256"/>
      <c r="N45" s="2256"/>
      <c r="O45" s="2256"/>
      <c r="P45" s="2256"/>
      <c r="Q45" s="2256"/>
      <c r="R45" s="2256"/>
      <c r="S45" s="2256"/>
      <c r="T45" s="2256"/>
      <c r="U45" s="2256"/>
      <c r="V45" s="2256"/>
      <c r="W45" s="2256"/>
      <c r="X45" s="2256"/>
      <c r="Y45" s="2256"/>
      <c r="Z45" s="2256"/>
      <c r="AA45" s="68"/>
      <c r="AB45" s="2256"/>
      <c r="AC45" s="2256"/>
      <c r="AD45" s="2256"/>
      <c r="AE45" s="2256"/>
      <c r="AF45" s="2256"/>
      <c r="AG45" s="68"/>
      <c r="AH45" s="68"/>
      <c r="AI45" s="68"/>
      <c r="AJ45" s="68"/>
      <c r="AK45" s="2256"/>
      <c r="AL45" s="2256"/>
      <c r="AM45" s="2256"/>
      <c r="AN45" s="2256"/>
      <c r="AO45" s="2256"/>
      <c r="AP45" s="2256"/>
      <c r="AQ45" s="2256"/>
      <c r="AR45" s="2256"/>
      <c r="AS45" s="2256"/>
      <c r="AT45" s="2256"/>
      <c r="AU45" s="2256"/>
      <c r="AV45" s="2256"/>
      <c r="AW45" s="2256"/>
      <c r="AX45" s="2256"/>
      <c r="AY45" s="2256"/>
      <c r="AZ45" s="2256"/>
      <c r="BA45" s="2256"/>
      <c r="BB45" s="2256"/>
      <c r="BC45" s="2256"/>
      <c r="BD45" s="2256"/>
      <c r="BE45" s="2256"/>
      <c r="BF45" s="2252"/>
      <c r="BG45" s="2252"/>
      <c r="BH45" s="2252"/>
      <c r="BI45" s="68"/>
      <c r="BJ45" s="68"/>
      <c r="BK45" s="68"/>
      <c r="BL45" s="68"/>
      <c r="BM45" s="68"/>
      <c r="BO45" s="826" t="s">
        <v>1469</v>
      </c>
      <c r="BP45" s="826">
        <f>COUNTIF($G14:$K40,$BO45)</f>
        <v>0</v>
      </c>
    </row>
    <row r="46" spans="1:70" s="71" customFormat="1" ht="12" customHeight="1">
      <c r="C46" s="68" t="s">
        <v>127</v>
      </c>
      <c r="D46" s="68"/>
      <c r="E46" s="68"/>
      <c r="F46" s="68"/>
      <c r="G46" s="2283"/>
      <c r="H46" s="2284" t="s">
        <v>128</v>
      </c>
      <c r="I46" s="2285" t="s">
        <v>1339</v>
      </c>
      <c r="J46" s="2285"/>
      <c r="K46" s="2285"/>
      <c r="L46" s="2285"/>
      <c r="M46" s="2285"/>
      <c r="N46" s="2285"/>
      <c r="O46" s="2285"/>
      <c r="P46" s="2285"/>
      <c r="Q46" s="2285"/>
      <c r="R46" s="2285"/>
      <c r="S46" s="2285"/>
      <c r="T46" s="2285"/>
      <c r="U46" s="2285"/>
      <c r="V46" s="2285"/>
      <c r="W46" s="2285"/>
      <c r="X46" s="2285"/>
      <c r="Y46" s="2285"/>
      <c r="Z46" s="2285"/>
      <c r="AA46" s="2285"/>
      <c r="AB46" s="2285"/>
      <c r="AC46" s="2285"/>
      <c r="AD46" s="2285"/>
      <c r="AE46" s="2285"/>
      <c r="AF46" s="2285"/>
      <c r="AG46" s="2285"/>
      <c r="AH46" s="2285"/>
      <c r="AI46" s="2285"/>
      <c r="AJ46" s="2285"/>
      <c r="AK46" s="2285"/>
      <c r="AL46" s="2285"/>
      <c r="AM46" s="2285"/>
      <c r="AN46" s="2285"/>
      <c r="AO46" s="2285"/>
      <c r="AP46" s="2285"/>
      <c r="AQ46" s="2285"/>
      <c r="AR46" s="2285"/>
      <c r="AS46" s="2285"/>
      <c r="AT46" s="2285"/>
      <c r="AU46" s="2285"/>
      <c r="AV46" s="2285"/>
      <c r="AW46" s="2285"/>
      <c r="AX46" s="2285"/>
      <c r="AY46" s="2285"/>
      <c r="AZ46" s="2285"/>
      <c r="BA46" s="2285"/>
      <c r="BB46" s="2285"/>
      <c r="BC46" s="2285"/>
      <c r="BD46" s="2285"/>
      <c r="BE46" s="2286"/>
      <c r="BF46" s="2286"/>
      <c r="BG46" s="2286"/>
      <c r="BH46" s="2287"/>
      <c r="BI46" s="2286"/>
      <c r="BJ46" s="2286"/>
      <c r="BK46" s="2286"/>
      <c r="BL46" s="2286"/>
      <c r="BM46" s="2286"/>
      <c r="BO46" s="826" t="s">
        <v>861</v>
      </c>
      <c r="BP46" s="826">
        <f>COUNTIF($G14:$K40,$BO46)</f>
        <v>0</v>
      </c>
    </row>
    <row r="47" spans="1:70" s="71" customFormat="1" ht="12" customHeight="1">
      <c r="C47" s="68"/>
      <c r="D47" s="68"/>
      <c r="E47" s="68"/>
      <c r="F47" s="68"/>
      <c r="G47" s="2283"/>
      <c r="H47" s="2284" t="s">
        <v>136</v>
      </c>
      <c r="I47" s="2285" t="s">
        <v>2208</v>
      </c>
      <c r="J47" s="2285"/>
      <c r="K47" s="2285"/>
      <c r="L47" s="2285"/>
      <c r="M47" s="2285"/>
      <c r="N47" s="2285"/>
      <c r="O47" s="2285"/>
      <c r="P47" s="2285"/>
      <c r="Q47" s="2285"/>
      <c r="R47" s="2285"/>
      <c r="S47" s="2285"/>
      <c r="T47" s="2285"/>
      <c r="U47" s="2285"/>
      <c r="V47" s="2285"/>
      <c r="W47" s="2285"/>
      <c r="X47" s="2285"/>
      <c r="Y47" s="2285"/>
      <c r="Z47" s="2285"/>
      <c r="AA47" s="2285"/>
      <c r="AB47" s="2285"/>
      <c r="AC47" s="2285"/>
      <c r="AD47" s="2285"/>
      <c r="AE47" s="2285"/>
      <c r="AF47" s="2285"/>
      <c r="AG47" s="2285"/>
      <c r="AH47" s="2285"/>
      <c r="AI47" s="2285"/>
      <c r="AJ47" s="2285"/>
      <c r="AK47" s="2285"/>
      <c r="AL47" s="2285"/>
      <c r="AM47" s="2285"/>
      <c r="AN47" s="2285"/>
      <c r="AO47" s="2285"/>
      <c r="AP47" s="2285"/>
      <c r="AQ47" s="2285"/>
      <c r="AR47" s="2285"/>
      <c r="AS47" s="2285"/>
      <c r="AT47" s="2285"/>
      <c r="AU47" s="2285"/>
      <c r="AV47" s="2285"/>
      <c r="AW47" s="2285"/>
      <c r="AX47" s="2285"/>
      <c r="AY47" s="2285"/>
      <c r="AZ47" s="2285"/>
      <c r="BA47" s="2285"/>
      <c r="BB47" s="2285"/>
      <c r="BC47" s="2285"/>
      <c r="BD47" s="2285"/>
      <c r="BE47" s="2286"/>
      <c r="BF47" s="2286"/>
      <c r="BG47" s="2286"/>
      <c r="BH47" s="2287"/>
      <c r="BI47" s="2286"/>
      <c r="BJ47" s="2286"/>
      <c r="BK47" s="2286"/>
      <c r="BL47" s="2286"/>
      <c r="BM47" s="2286"/>
      <c r="BO47" s="826" t="s">
        <v>1470</v>
      </c>
      <c r="BP47" s="826">
        <f>COUNTIF($G14:$K40,$BV47)</f>
        <v>0</v>
      </c>
    </row>
    <row r="48" spans="1:70" s="71" customFormat="1" ht="12" customHeight="1" thickBot="1">
      <c r="A48" s="37"/>
      <c r="B48" s="37"/>
      <c r="C48" s="68"/>
      <c r="D48" s="68"/>
      <c r="E48" s="68"/>
      <c r="F48" s="68"/>
      <c r="G48" s="68"/>
      <c r="H48" s="2284" t="s">
        <v>421</v>
      </c>
      <c r="I48" s="2978" t="s">
        <v>1987</v>
      </c>
      <c r="J48" s="2978"/>
      <c r="K48" s="2978"/>
      <c r="L48" s="2978"/>
      <c r="M48" s="2978"/>
      <c r="N48" s="2978"/>
      <c r="O48" s="2978"/>
      <c r="P48" s="2978"/>
      <c r="Q48" s="2978"/>
      <c r="R48" s="2978"/>
      <c r="S48" s="2978"/>
      <c r="T48" s="2978"/>
      <c r="U48" s="2978"/>
      <c r="V48" s="2978"/>
      <c r="W48" s="2978"/>
      <c r="X48" s="2978"/>
      <c r="Y48" s="2978"/>
      <c r="Z48" s="2978"/>
      <c r="AA48" s="2978"/>
      <c r="AB48" s="2978"/>
      <c r="AC48" s="2978"/>
      <c r="AD48" s="2978"/>
      <c r="AE48" s="2978"/>
      <c r="AF48" s="2978"/>
      <c r="AG48" s="2978"/>
      <c r="AH48" s="2978"/>
      <c r="AI48" s="2978"/>
      <c r="AJ48" s="2978"/>
      <c r="AK48" s="2978"/>
      <c r="AL48" s="2978"/>
      <c r="AM48" s="2978"/>
      <c r="AN48" s="2978"/>
      <c r="AO48" s="2978"/>
      <c r="AP48" s="2978"/>
      <c r="AQ48" s="2978"/>
      <c r="AR48" s="2978"/>
      <c r="AS48" s="2978"/>
      <c r="AT48" s="2978"/>
      <c r="AU48" s="2978"/>
      <c r="AV48" s="2978"/>
      <c r="AW48" s="2978"/>
      <c r="AX48" s="2978"/>
      <c r="AY48" s="2978"/>
      <c r="AZ48" s="2978"/>
      <c r="BA48" s="2978"/>
      <c r="BB48" s="2978"/>
      <c r="BC48" s="2978"/>
      <c r="BD48" s="2978"/>
      <c r="BE48" s="2978"/>
      <c r="BF48" s="2978"/>
      <c r="BG48" s="2978"/>
      <c r="BH48" s="2978"/>
      <c r="BI48" s="2978"/>
      <c r="BJ48" s="2978"/>
      <c r="BK48" s="2978"/>
      <c r="BL48" s="2978"/>
      <c r="BM48" s="2978"/>
      <c r="BO48" s="827" t="s">
        <v>1471</v>
      </c>
      <c r="BP48" s="827">
        <f>COUNTIF($G14:$K40,$BV48)</f>
        <v>0</v>
      </c>
    </row>
    <row r="49" spans="1:68" s="71" customFormat="1" ht="12" customHeight="1">
      <c r="A49" s="37"/>
      <c r="B49" s="37"/>
      <c r="C49" s="68"/>
      <c r="D49" s="68"/>
      <c r="E49" s="68"/>
      <c r="F49" s="68"/>
      <c r="G49" s="68"/>
      <c r="H49" s="2284"/>
      <c r="I49" s="2978"/>
      <c r="J49" s="2978"/>
      <c r="K49" s="2978"/>
      <c r="L49" s="2978"/>
      <c r="M49" s="2978"/>
      <c r="N49" s="2978"/>
      <c r="O49" s="2978"/>
      <c r="P49" s="2978"/>
      <c r="Q49" s="2978"/>
      <c r="R49" s="2978"/>
      <c r="S49" s="2978"/>
      <c r="T49" s="2978"/>
      <c r="U49" s="2978"/>
      <c r="V49" s="2978"/>
      <c r="W49" s="2978"/>
      <c r="X49" s="2978"/>
      <c r="Y49" s="2978"/>
      <c r="Z49" s="2978"/>
      <c r="AA49" s="2978"/>
      <c r="AB49" s="2978"/>
      <c r="AC49" s="2978"/>
      <c r="AD49" s="2978"/>
      <c r="AE49" s="2978"/>
      <c r="AF49" s="2978"/>
      <c r="AG49" s="2978"/>
      <c r="AH49" s="2978"/>
      <c r="AI49" s="2978"/>
      <c r="AJ49" s="2978"/>
      <c r="AK49" s="2978"/>
      <c r="AL49" s="2978"/>
      <c r="AM49" s="2978"/>
      <c r="AN49" s="2978"/>
      <c r="AO49" s="2978"/>
      <c r="AP49" s="2978"/>
      <c r="AQ49" s="2978"/>
      <c r="AR49" s="2978"/>
      <c r="AS49" s="2978"/>
      <c r="AT49" s="2978"/>
      <c r="AU49" s="2978"/>
      <c r="AV49" s="2978"/>
      <c r="AW49" s="2978"/>
      <c r="AX49" s="2978"/>
      <c r="AY49" s="2978"/>
      <c r="AZ49" s="2978"/>
      <c r="BA49" s="2978"/>
      <c r="BB49" s="2978"/>
      <c r="BC49" s="2978"/>
      <c r="BD49" s="2978"/>
      <c r="BE49" s="2978"/>
      <c r="BF49" s="2978"/>
      <c r="BG49" s="2978"/>
      <c r="BH49" s="2978"/>
      <c r="BI49" s="2978"/>
      <c r="BJ49" s="2978"/>
      <c r="BK49" s="2978"/>
      <c r="BL49" s="2978"/>
      <c r="BM49" s="2978"/>
      <c r="BO49" s="1247" t="s">
        <v>1472</v>
      </c>
      <c r="BP49" s="1247">
        <f>SUM(BP42:BP48)</f>
        <v>0</v>
      </c>
    </row>
    <row r="50" spans="1:68" s="71" customFormat="1" ht="12" customHeight="1">
      <c r="A50" s="37"/>
      <c r="B50" s="37"/>
      <c r="C50" s="68"/>
      <c r="D50" s="68"/>
      <c r="E50" s="68"/>
      <c r="F50" s="68"/>
      <c r="G50" s="68"/>
      <c r="H50" s="2284" t="s">
        <v>422</v>
      </c>
      <c r="I50" s="5656" t="s">
        <v>1988</v>
      </c>
      <c r="J50" s="5656"/>
      <c r="K50" s="5656"/>
      <c r="L50" s="5656"/>
      <c r="M50" s="5656"/>
      <c r="N50" s="5656"/>
      <c r="O50" s="5656"/>
      <c r="P50" s="5656"/>
      <c r="Q50" s="5656"/>
      <c r="R50" s="5656"/>
      <c r="S50" s="5656"/>
      <c r="T50" s="5656"/>
      <c r="U50" s="5656"/>
      <c r="V50" s="5656"/>
      <c r="W50" s="5656"/>
      <c r="X50" s="5656"/>
      <c r="Y50" s="5656"/>
      <c r="Z50" s="5656"/>
      <c r="AA50" s="5656"/>
      <c r="AB50" s="5656"/>
      <c r="AC50" s="5656"/>
      <c r="AD50" s="5656"/>
      <c r="AE50" s="5656"/>
      <c r="AF50" s="5656"/>
      <c r="AG50" s="5656"/>
      <c r="AH50" s="5656"/>
      <c r="AI50" s="5656"/>
      <c r="AJ50" s="5656"/>
      <c r="AK50" s="5656"/>
      <c r="AL50" s="5656"/>
      <c r="AM50" s="5656"/>
      <c r="AN50" s="5656"/>
      <c r="AO50" s="5656"/>
      <c r="AP50" s="5656"/>
      <c r="AQ50" s="5656"/>
      <c r="AR50" s="5656"/>
      <c r="AS50" s="5656"/>
      <c r="AT50" s="5656"/>
      <c r="AU50" s="5656"/>
      <c r="AV50" s="5656"/>
      <c r="AW50" s="5656"/>
      <c r="AX50" s="5656"/>
      <c r="AY50" s="5656"/>
      <c r="AZ50" s="5656"/>
      <c r="BA50" s="5656"/>
      <c r="BB50" s="5656"/>
      <c r="BC50" s="5656"/>
      <c r="BD50" s="5656"/>
      <c r="BE50" s="5656"/>
      <c r="BF50" s="5656"/>
      <c r="BG50" s="5656"/>
      <c r="BH50" s="5656"/>
      <c r="BI50" s="5656"/>
      <c r="BJ50" s="5656"/>
      <c r="BK50" s="5656"/>
      <c r="BL50" s="5656"/>
      <c r="BM50" s="5656"/>
    </row>
    <row r="51" spans="1:68" s="71" customFormat="1" ht="12" customHeight="1">
      <c r="A51" s="37"/>
      <c r="B51" s="37"/>
      <c r="C51" s="68"/>
      <c r="D51" s="68"/>
      <c r="E51" s="68"/>
      <c r="F51" s="68"/>
      <c r="G51" s="68"/>
      <c r="H51" s="2288" t="s">
        <v>1183</v>
      </c>
      <c r="I51" s="5346" t="s">
        <v>2209</v>
      </c>
      <c r="J51" s="5346"/>
      <c r="K51" s="5346"/>
      <c r="L51" s="5346"/>
      <c r="M51" s="5346"/>
      <c r="N51" s="5346"/>
      <c r="O51" s="5346"/>
      <c r="P51" s="5346"/>
      <c r="Q51" s="5346"/>
      <c r="R51" s="5346"/>
      <c r="S51" s="5346"/>
      <c r="T51" s="5346"/>
      <c r="U51" s="5346"/>
      <c r="V51" s="5346"/>
      <c r="W51" s="5346"/>
      <c r="X51" s="5346"/>
      <c r="Y51" s="5346"/>
      <c r="Z51" s="5346"/>
      <c r="AA51" s="5346"/>
      <c r="AB51" s="5346"/>
      <c r="AC51" s="5346"/>
      <c r="AD51" s="5346"/>
      <c r="AE51" s="5346"/>
      <c r="AF51" s="5346"/>
      <c r="AG51" s="5346"/>
      <c r="AH51" s="5346"/>
      <c r="AI51" s="5346"/>
      <c r="AJ51" s="5346"/>
      <c r="AK51" s="5346"/>
      <c r="AL51" s="5346"/>
      <c r="AM51" s="5346"/>
      <c r="AN51" s="5346"/>
      <c r="AO51" s="5346"/>
      <c r="AP51" s="5346"/>
      <c r="AQ51" s="5346"/>
      <c r="AR51" s="5346"/>
      <c r="AS51" s="5346"/>
      <c r="AT51" s="5346"/>
      <c r="AU51" s="5346"/>
      <c r="AV51" s="5346"/>
      <c r="AW51" s="5346"/>
      <c r="AX51" s="5346"/>
      <c r="AY51" s="5346"/>
      <c r="AZ51" s="5346"/>
      <c r="BA51" s="5346"/>
      <c r="BB51" s="5346"/>
      <c r="BC51" s="5346"/>
      <c r="BD51" s="5346"/>
      <c r="BE51" s="5346"/>
      <c r="BF51" s="5346"/>
      <c r="BG51" s="5346"/>
      <c r="BH51" s="5346"/>
      <c r="BI51" s="5346"/>
      <c r="BJ51" s="5346"/>
      <c r="BK51" s="5346"/>
      <c r="BL51" s="5346"/>
      <c r="BM51" s="5346"/>
    </row>
    <row r="52" spans="1:68" s="71" customFormat="1" ht="12" customHeight="1">
      <c r="C52" s="68"/>
      <c r="D52" s="68"/>
      <c r="E52" s="68"/>
      <c r="F52" s="68"/>
      <c r="G52" s="68"/>
      <c r="H52" s="2288"/>
      <c r="I52" s="1168"/>
      <c r="J52" s="1168"/>
      <c r="K52" s="1168"/>
      <c r="L52" s="1168"/>
      <c r="M52" s="1168"/>
      <c r="N52" s="1168"/>
      <c r="O52" s="1168"/>
      <c r="P52" s="1168"/>
      <c r="Q52" s="1168"/>
      <c r="R52" s="1168"/>
      <c r="S52" s="1168"/>
      <c r="T52" s="1168"/>
      <c r="U52" s="1168"/>
      <c r="V52" s="1168"/>
      <c r="W52" s="1168"/>
      <c r="X52" s="1168"/>
      <c r="Y52" s="1168"/>
      <c r="Z52" s="1168"/>
      <c r="AA52" s="1168"/>
      <c r="AB52" s="1168"/>
      <c r="AC52" s="1168"/>
      <c r="AD52" s="1168"/>
      <c r="AE52" s="1168"/>
      <c r="AF52" s="1168"/>
      <c r="AG52" s="1168"/>
      <c r="AH52" s="1168"/>
      <c r="AI52" s="1168"/>
      <c r="AJ52" s="1168"/>
      <c r="AK52" s="1168"/>
      <c r="AL52" s="1168"/>
      <c r="AM52" s="1168"/>
      <c r="AN52" s="1168"/>
      <c r="AO52" s="1168"/>
      <c r="AP52" s="1168"/>
      <c r="AQ52" s="1168"/>
      <c r="AR52" s="1168"/>
      <c r="AS52" s="1168"/>
      <c r="AT52" s="1168"/>
      <c r="AU52" s="1168"/>
      <c r="AV52" s="1168"/>
      <c r="AW52" s="1168"/>
      <c r="AX52" s="1168"/>
      <c r="AY52" s="1168"/>
      <c r="AZ52" s="1168"/>
      <c r="BA52" s="1168"/>
      <c r="BB52" s="1168"/>
      <c r="BC52" s="1168"/>
      <c r="BD52" s="1168"/>
      <c r="BE52" s="1168"/>
      <c r="BF52" s="1168"/>
      <c r="BG52" s="1168"/>
      <c r="BH52" s="1168"/>
      <c r="BI52" s="1168"/>
      <c r="BJ52" s="1168"/>
      <c r="BK52" s="1168"/>
      <c r="BL52" s="1168"/>
      <c r="BM52" s="1168"/>
    </row>
    <row r="53" spans="1:68" s="71" customFormat="1" ht="12" customHeight="1">
      <c r="C53" s="3073" t="s">
        <v>2202</v>
      </c>
      <c r="D53" s="3073"/>
      <c r="E53" s="3073"/>
      <c r="F53" s="3073"/>
      <c r="G53" s="3073"/>
      <c r="H53" s="3073"/>
      <c r="I53" s="3073"/>
      <c r="J53" s="3073"/>
      <c r="K53" s="3073"/>
      <c r="L53" s="3073"/>
      <c r="M53" s="3073"/>
      <c r="N53" s="3073"/>
      <c r="O53" s="3073"/>
      <c r="P53" s="3073"/>
      <c r="Q53" s="3073"/>
      <c r="R53" s="3073"/>
      <c r="S53" s="3073"/>
      <c r="T53" s="3073"/>
      <c r="U53" s="3073"/>
      <c r="V53" s="3073"/>
      <c r="W53" s="3073"/>
      <c r="X53" s="3073"/>
      <c r="Y53" s="3073"/>
      <c r="Z53" s="3073"/>
      <c r="AA53" s="3073"/>
      <c r="AB53" s="3073"/>
      <c r="AC53" s="3073"/>
      <c r="AD53" s="3073"/>
      <c r="AE53" s="3073"/>
      <c r="AF53" s="3073"/>
      <c r="AG53" s="3073"/>
      <c r="AH53" s="3073"/>
      <c r="AI53" s="3073"/>
      <c r="AJ53" s="3073"/>
      <c r="AK53" s="3073"/>
      <c r="AL53" s="3073"/>
      <c r="AM53" s="3073"/>
      <c r="AN53" s="3073"/>
      <c r="AO53" s="3073"/>
      <c r="AP53" s="3073"/>
      <c r="AQ53" s="3073"/>
      <c r="AR53" s="3073"/>
      <c r="AS53" s="3073"/>
      <c r="AT53" s="3073"/>
      <c r="AU53" s="3073"/>
      <c r="AV53" s="3073"/>
      <c r="AW53" s="3073"/>
      <c r="AX53" s="3073"/>
      <c r="AY53" s="3073"/>
      <c r="AZ53" s="3073"/>
      <c r="BA53" s="3073"/>
      <c r="BB53" s="3073"/>
      <c r="BC53" s="3073"/>
      <c r="BD53" s="3073"/>
      <c r="BE53" s="3073"/>
      <c r="BF53" s="3073"/>
      <c r="BG53" s="3073"/>
      <c r="BH53" s="3073"/>
      <c r="BI53" s="3073"/>
      <c r="BJ53" s="3073"/>
      <c r="BK53" s="3073"/>
      <c r="BL53" s="3073"/>
      <c r="BM53" s="3073"/>
    </row>
    <row r="54" spans="1:68" s="71" customFormat="1" ht="12" customHeight="1">
      <c r="C54" s="2249"/>
      <c r="D54" s="2249"/>
      <c r="E54" s="2249"/>
      <c r="F54" s="2249"/>
      <c r="G54" s="2249"/>
      <c r="H54" s="2249"/>
      <c r="I54" s="2249"/>
      <c r="J54" s="2249"/>
      <c r="K54" s="2249"/>
      <c r="L54" s="2249"/>
      <c r="M54" s="2249"/>
      <c r="N54" s="2249"/>
      <c r="O54" s="2249"/>
      <c r="P54" s="2249"/>
      <c r="Q54" s="2249"/>
      <c r="R54" s="2249"/>
      <c r="S54" s="2249"/>
      <c r="T54" s="2249"/>
      <c r="U54" s="2249"/>
      <c r="V54" s="2249"/>
      <c r="W54" s="2249"/>
      <c r="X54" s="2249"/>
      <c r="Y54" s="2249"/>
      <c r="Z54" s="2249"/>
      <c r="AA54" s="2249"/>
      <c r="AB54" s="2249"/>
      <c r="AC54" s="2249"/>
      <c r="AD54" s="2249"/>
      <c r="AE54" s="2249"/>
      <c r="AF54" s="2249"/>
      <c r="AG54" s="2249"/>
      <c r="AH54" s="2249"/>
      <c r="AI54" s="2249"/>
      <c r="AJ54" s="2249"/>
      <c r="AK54" s="2249"/>
      <c r="AL54" s="2249"/>
      <c r="AM54" s="2249"/>
      <c r="AN54" s="2249"/>
      <c r="AO54" s="2249"/>
      <c r="AP54" s="2249"/>
      <c r="AQ54" s="2249"/>
      <c r="AR54" s="2249"/>
      <c r="AS54" s="2249"/>
      <c r="AT54" s="2249"/>
      <c r="AU54" s="2249"/>
      <c r="AV54" s="2249"/>
      <c r="AW54" s="2249"/>
      <c r="AX54" s="2249"/>
      <c r="AY54" s="2249"/>
      <c r="AZ54" s="2249"/>
      <c r="BA54" s="2249"/>
      <c r="BB54" s="2249"/>
      <c r="BC54" s="2249"/>
      <c r="BD54" s="2249"/>
      <c r="BE54" s="2249"/>
      <c r="BF54" s="2249"/>
      <c r="BG54" s="2249"/>
      <c r="BH54" s="2247"/>
      <c r="BI54" s="2249"/>
      <c r="BJ54" s="2249"/>
      <c r="BK54" s="2249"/>
      <c r="BL54" s="2249"/>
      <c r="BM54" s="2249"/>
    </row>
    <row r="55" spans="1:68" ht="14.1" customHeight="1">
      <c r="A55" s="71"/>
      <c r="B55" s="71"/>
      <c r="C55" s="285" t="s">
        <v>2126</v>
      </c>
      <c r="D55" s="285"/>
      <c r="E55" s="285"/>
      <c r="F55" s="285"/>
      <c r="G55" s="285"/>
      <c r="H55" s="2257"/>
      <c r="I55" s="2257"/>
      <c r="J55" s="2257"/>
      <c r="K55" s="2257"/>
      <c r="L55" s="2257"/>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49"/>
      <c r="AL55" s="2249"/>
      <c r="AM55" s="2249"/>
      <c r="AN55" s="2249"/>
      <c r="AO55" s="2249"/>
      <c r="AP55" s="2249"/>
      <c r="AQ55" s="2249"/>
      <c r="AR55" s="2249"/>
      <c r="AS55" s="2249"/>
      <c r="AT55" s="2249"/>
      <c r="AU55" s="2249"/>
      <c r="AV55" s="2249"/>
      <c r="AW55" s="2249"/>
      <c r="AX55" s="5296" t="s">
        <v>1171</v>
      </c>
      <c r="AY55" s="5296"/>
      <c r="AZ55" s="5296"/>
      <c r="BA55" s="5296"/>
      <c r="BB55" s="5296"/>
      <c r="BC55" s="5296"/>
      <c r="BD55" s="5296"/>
      <c r="BE55" s="5297"/>
      <c r="BF55" s="5297"/>
      <c r="BG55" s="5298" t="s">
        <v>1172</v>
      </c>
      <c r="BH55" s="5298"/>
      <c r="BI55" s="5298"/>
      <c r="BJ55" s="5298"/>
      <c r="BK55" s="5298"/>
      <c r="BL55" s="5298"/>
      <c r="BM55" s="725"/>
    </row>
    <row r="56" spans="1:68" ht="5.0999999999999996" customHeight="1" thickBot="1">
      <c r="A56" s="71"/>
      <c r="B56" s="71"/>
      <c r="C56" s="285"/>
      <c r="D56" s="285"/>
      <c r="E56" s="285"/>
      <c r="F56" s="285"/>
      <c r="G56" s="285"/>
      <c r="H56" s="2257"/>
      <c r="I56" s="2257"/>
      <c r="J56" s="2257"/>
      <c r="K56" s="2257"/>
      <c r="L56" s="2257"/>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49"/>
      <c r="AL56" s="2249"/>
      <c r="AM56" s="2249"/>
      <c r="AN56" s="2249"/>
      <c r="AO56" s="2249"/>
      <c r="AP56" s="2249"/>
      <c r="AQ56" s="2249"/>
      <c r="AR56" s="2249"/>
      <c r="AS56" s="2249"/>
      <c r="AT56" s="2249"/>
      <c r="AU56" s="2249"/>
      <c r="AV56" s="2249"/>
      <c r="AW56" s="2249"/>
      <c r="AX56" s="2249"/>
      <c r="AY56" s="2249"/>
      <c r="AZ56" s="2249"/>
      <c r="BA56" s="2249"/>
      <c r="BB56" s="2249"/>
      <c r="BC56" s="2249"/>
      <c r="BD56" s="2249"/>
      <c r="BE56" s="2249"/>
      <c r="BF56" s="2249"/>
      <c r="BG56" s="2249"/>
      <c r="BH56" s="2247"/>
      <c r="BI56" s="2249"/>
      <c r="BJ56" s="2249"/>
      <c r="BK56" s="2249"/>
      <c r="BL56" s="2249"/>
      <c r="BM56" s="2249"/>
    </row>
    <row r="57" spans="1:68" ht="12.75" customHeight="1">
      <c r="A57" s="71"/>
      <c r="B57" s="71"/>
      <c r="C57" s="5299" t="s">
        <v>750</v>
      </c>
      <c r="D57" s="5720" t="s">
        <v>2127</v>
      </c>
      <c r="E57" s="5721"/>
      <c r="F57" s="5722"/>
      <c r="G57" s="3609" t="s">
        <v>68</v>
      </c>
      <c r="H57" s="3610"/>
      <c r="I57" s="3610"/>
      <c r="J57" s="3610"/>
      <c r="K57" s="3698"/>
      <c r="L57" s="3609" t="s">
        <v>64</v>
      </c>
      <c r="M57" s="3610"/>
      <c r="N57" s="3610"/>
      <c r="O57" s="3610"/>
      <c r="P57" s="3698"/>
      <c r="Q57" s="5306" t="s">
        <v>65</v>
      </c>
      <c r="R57" s="5302" t="s">
        <v>738</v>
      </c>
      <c r="S57" s="5303"/>
      <c r="T57" s="5304"/>
      <c r="U57" s="5403" t="s">
        <v>734</v>
      </c>
      <c r="V57" s="5403" t="s">
        <v>736</v>
      </c>
      <c r="W57" s="5406" t="s">
        <v>744</v>
      </c>
      <c r="X57" s="5407"/>
      <c r="Y57" s="3609" t="s">
        <v>69</v>
      </c>
      <c r="Z57" s="3610"/>
      <c r="AA57" s="3610"/>
      <c r="AB57" s="3610"/>
      <c r="AC57" s="3610"/>
      <c r="AD57" s="3610"/>
      <c r="AE57" s="3610"/>
      <c r="AF57" s="3610"/>
      <c r="AG57" s="5414" t="s">
        <v>1163</v>
      </c>
      <c r="AH57" s="3610"/>
      <c r="AI57" s="3610"/>
      <c r="AJ57" s="3610"/>
      <c r="AK57" s="3610"/>
      <c r="AL57" s="3610"/>
      <c r="AM57" s="3610"/>
      <c r="AN57" s="3610"/>
      <c r="AO57" s="3610"/>
      <c r="AP57" s="3610"/>
      <c r="AQ57" s="3610"/>
      <c r="AR57" s="3610"/>
      <c r="AS57" s="3610"/>
      <c r="AT57" s="3610"/>
      <c r="AU57" s="3610"/>
      <c r="AV57" s="3610"/>
      <c r="AW57" s="3610"/>
      <c r="AX57" s="3610"/>
      <c r="AY57" s="3610"/>
      <c r="AZ57" s="3610"/>
      <c r="BA57" s="3610"/>
      <c r="BB57" s="3610"/>
      <c r="BC57" s="3610"/>
      <c r="BD57" s="3610"/>
      <c r="BE57" s="5412"/>
      <c r="BF57" s="5419" t="s">
        <v>152</v>
      </c>
      <c r="BG57" s="5420"/>
      <c r="BH57" s="5370" t="s">
        <v>73</v>
      </c>
      <c r="BI57" s="5302" t="s">
        <v>61</v>
      </c>
      <c r="BJ57" s="5373"/>
      <c r="BK57" s="5373"/>
      <c r="BL57" s="5373"/>
      <c r="BM57" s="5374"/>
      <c r="BN57" s="797"/>
    </row>
    <row r="58" spans="1:68" ht="12.75" customHeight="1">
      <c r="A58" s="71"/>
      <c r="B58" s="5567" t="str">
        <f>IF(G58="","","○")</f>
        <v/>
      </c>
      <c r="C58" s="5300"/>
      <c r="D58" s="5723"/>
      <c r="E58" s="5724"/>
      <c r="F58" s="5725"/>
      <c r="G58" s="3612"/>
      <c r="H58" s="3613"/>
      <c r="I58" s="3613"/>
      <c r="J58" s="3613"/>
      <c r="K58" s="3665"/>
      <c r="L58" s="3612"/>
      <c r="M58" s="3613"/>
      <c r="N58" s="3613"/>
      <c r="O58" s="3613"/>
      <c r="P58" s="3665"/>
      <c r="Q58" s="5307"/>
      <c r="R58" s="3569"/>
      <c r="S58" s="3660"/>
      <c r="T58" s="3661"/>
      <c r="U58" s="5404"/>
      <c r="V58" s="5404"/>
      <c r="W58" s="5408"/>
      <c r="X58" s="5409"/>
      <c r="Y58" s="2959"/>
      <c r="Z58" s="2882"/>
      <c r="AA58" s="2882"/>
      <c r="AB58" s="2882"/>
      <c r="AC58" s="2882"/>
      <c r="AD58" s="2882"/>
      <c r="AE58" s="2882"/>
      <c r="AF58" s="2882"/>
      <c r="AG58" s="2881"/>
      <c r="AH58" s="2882"/>
      <c r="AI58" s="2882"/>
      <c r="AJ58" s="2882"/>
      <c r="AK58" s="2882"/>
      <c r="AL58" s="2882"/>
      <c r="AM58" s="2882"/>
      <c r="AN58" s="2882"/>
      <c r="AO58" s="2882"/>
      <c r="AP58" s="2882"/>
      <c r="AQ58" s="2882"/>
      <c r="AR58" s="2882"/>
      <c r="AS58" s="2882"/>
      <c r="AT58" s="2882"/>
      <c r="AU58" s="2882"/>
      <c r="AV58" s="2882"/>
      <c r="AW58" s="2882"/>
      <c r="AX58" s="2882"/>
      <c r="AY58" s="2882"/>
      <c r="AZ58" s="2882"/>
      <c r="BA58" s="2882"/>
      <c r="BB58" s="2882"/>
      <c r="BC58" s="2882"/>
      <c r="BD58" s="2882"/>
      <c r="BE58" s="5413"/>
      <c r="BF58" s="5378" t="s">
        <v>747</v>
      </c>
      <c r="BG58" s="5379"/>
      <c r="BH58" s="5371"/>
      <c r="BI58" s="5375"/>
      <c r="BJ58" s="5376"/>
      <c r="BK58" s="5376"/>
      <c r="BL58" s="5376"/>
      <c r="BM58" s="5377"/>
    </row>
    <row r="59" spans="1:68" s="68" customFormat="1" ht="12.75" customHeight="1">
      <c r="A59" s="71"/>
      <c r="B59" s="5567"/>
      <c r="C59" s="5300"/>
      <c r="D59" s="5723"/>
      <c r="E59" s="5724"/>
      <c r="F59" s="5725"/>
      <c r="G59" s="3612"/>
      <c r="H59" s="3613"/>
      <c r="I59" s="3613"/>
      <c r="J59" s="3613"/>
      <c r="K59" s="3665"/>
      <c r="L59" s="3612"/>
      <c r="M59" s="3613"/>
      <c r="N59" s="3613"/>
      <c r="O59" s="3613"/>
      <c r="P59" s="3665"/>
      <c r="Q59" s="5307"/>
      <c r="R59" s="3569"/>
      <c r="S59" s="3660"/>
      <c r="T59" s="3661"/>
      <c r="U59" s="5404"/>
      <c r="V59" s="5404"/>
      <c r="W59" s="5408"/>
      <c r="X59" s="5409"/>
      <c r="Y59" s="5380" t="s">
        <v>70</v>
      </c>
      <c r="Z59" s="5381"/>
      <c r="AA59" s="5381"/>
      <c r="AB59" s="5382"/>
      <c r="AC59" s="5383" t="s">
        <v>1199</v>
      </c>
      <c r="AD59" s="5384"/>
      <c r="AE59" s="5383" t="s">
        <v>1200</v>
      </c>
      <c r="AF59" s="5717"/>
      <c r="AG59" s="5392" t="s">
        <v>1391</v>
      </c>
      <c r="AH59" s="3737"/>
      <c r="AI59" s="3737"/>
      <c r="AJ59" s="3737"/>
      <c r="AK59" s="3736" t="s">
        <v>413</v>
      </c>
      <c r="AL59" s="3737"/>
      <c r="AM59" s="3737"/>
      <c r="AN59" s="2957"/>
      <c r="AO59" s="2957"/>
      <c r="AP59" s="2957"/>
      <c r="AQ59" s="3737"/>
      <c r="AR59" s="3737"/>
      <c r="AS59" s="3737"/>
      <c r="AT59" s="3737"/>
      <c r="AU59" s="3737"/>
      <c r="AV59" s="3737"/>
      <c r="AW59" s="3737"/>
      <c r="AX59" s="3737"/>
      <c r="AY59" s="3737"/>
      <c r="AZ59" s="3737"/>
      <c r="BA59" s="3737"/>
      <c r="BB59" s="3737"/>
      <c r="BC59" s="5393" t="s">
        <v>198</v>
      </c>
      <c r="BD59" s="5394"/>
      <c r="BE59" s="5395"/>
      <c r="BF59" s="5399" t="s">
        <v>398</v>
      </c>
      <c r="BG59" s="5400"/>
      <c r="BH59" s="5371"/>
      <c r="BI59" s="5342" t="s">
        <v>2198</v>
      </c>
      <c r="BJ59" s="5343"/>
      <c r="BK59" s="5343"/>
      <c r="BL59" s="5343"/>
      <c r="BM59" s="5344"/>
    </row>
    <row r="60" spans="1:68" s="68" customFormat="1" ht="15" customHeight="1">
      <c r="A60" s="71"/>
      <c r="B60" s="5567"/>
      <c r="C60" s="5300"/>
      <c r="D60" s="5723"/>
      <c r="E60" s="5724"/>
      <c r="F60" s="5725"/>
      <c r="G60" s="5705" t="s">
        <v>403</v>
      </c>
      <c r="H60" s="5706"/>
      <c r="I60" s="5706"/>
      <c r="J60" s="5711" t="s">
        <v>746</v>
      </c>
      <c r="K60" s="5712"/>
      <c r="L60" s="3612"/>
      <c r="M60" s="3613"/>
      <c r="N60" s="3613"/>
      <c r="O60" s="3613"/>
      <c r="P60" s="3665"/>
      <c r="Q60" s="5307"/>
      <c r="R60" s="5363" t="s">
        <v>737</v>
      </c>
      <c r="S60" s="5364"/>
      <c r="T60" s="5365"/>
      <c r="U60" s="5404"/>
      <c r="V60" s="5404"/>
      <c r="W60" s="5408"/>
      <c r="X60" s="5409"/>
      <c r="Y60" s="2956" t="s">
        <v>1986</v>
      </c>
      <c r="Z60" s="3098"/>
      <c r="AA60" s="2956" t="s">
        <v>745</v>
      </c>
      <c r="AB60" s="3098"/>
      <c r="AC60" s="5385"/>
      <c r="AD60" s="5386"/>
      <c r="AE60" s="5385"/>
      <c r="AF60" s="5718"/>
      <c r="AG60" s="5366" t="s">
        <v>1180</v>
      </c>
      <c r="AH60" s="3098"/>
      <c r="AI60" s="2956" t="s">
        <v>412</v>
      </c>
      <c r="AJ60" s="3098"/>
      <c r="AK60" s="5367" t="s">
        <v>1779</v>
      </c>
      <c r="AL60" s="5368"/>
      <c r="AM60" s="5368"/>
      <c r="AN60" s="5367" t="s">
        <v>1780</v>
      </c>
      <c r="AO60" s="5368"/>
      <c r="AP60" s="5369"/>
      <c r="AQ60" s="5421" t="s">
        <v>391</v>
      </c>
      <c r="AR60" s="5421"/>
      <c r="AS60" s="5422"/>
      <c r="AT60" s="5423" t="s">
        <v>393</v>
      </c>
      <c r="AU60" s="5421"/>
      <c r="AV60" s="5422"/>
      <c r="AW60" s="5423" t="s">
        <v>317</v>
      </c>
      <c r="AX60" s="5421"/>
      <c r="AY60" s="5422"/>
      <c r="AZ60" s="2956" t="s">
        <v>395</v>
      </c>
      <c r="BA60" s="3097"/>
      <c r="BB60" s="3097"/>
      <c r="BC60" s="5396"/>
      <c r="BD60" s="5397"/>
      <c r="BE60" s="5398"/>
      <c r="BF60" s="5401"/>
      <c r="BG60" s="5402"/>
      <c r="BH60" s="5371"/>
      <c r="BI60" s="5345"/>
      <c r="BJ60" s="5346"/>
      <c r="BK60" s="5346"/>
      <c r="BL60" s="5346"/>
      <c r="BM60" s="5347"/>
    </row>
    <row r="61" spans="1:68" s="68" customFormat="1" ht="15" customHeight="1">
      <c r="A61" s="71"/>
      <c r="B61" s="143" t="str">
        <f>IF(G61="","","○")</f>
        <v/>
      </c>
      <c r="C61" s="5300"/>
      <c r="D61" s="5723"/>
      <c r="E61" s="5724"/>
      <c r="F61" s="5725"/>
      <c r="G61" s="5707"/>
      <c r="H61" s="5708"/>
      <c r="I61" s="5708"/>
      <c r="J61" s="5713"/>
      <c r="K61" s="5714"/>
      <c r="L61" s="3612"/>
      <c r="M61" s="3613"/>
      <c r="N61" s="3613"/>
      <c r="O61" s="3613"/>
      <c r="P61" s="3665"/>
      <c r="Q61" s="5307"/>
      <c r="R61" s="3569"/>
      <c r="S61" s="3660"/>
      <c r="T61" s="3661"/>
      <c r="U61" s="5404"/>
      <c r="V61" s="5404"/>
      <c r="W61" s="5408"/>
      <c r="X61" s="5409"/>
      <c r="Y61" s="3569"/>
      <c r="Z61" s="3661"/>
      <c r="AA61" s="3569"/>
      <c r="AB61" s="3661"/>
      <c r="AC61" s="5385"/>
      <c r="AD61" s="5386"/>
      <c r="AE61" s="5385"/>
      <c r="AF61" s="5718"/>
      <c r="AG61" s="5465"/>
      <c r="AH61" s="5466"/>
      <c r="AI61" s="5309" t="s">
        <v>1181</v>
      </c>
      <c r="AJ61" s="5466"/>
      <c r="AK61" s="5451" t="s">
        <v>1781</v>
      </c>
      <c r="AL61" s="5452"/>
      <c r="AM61" s="5452"/>
      <c r="AN61" s="5451" t="s">
        <v>1782</v>
      </c>
      <c r="AO61" s="5452"/>
      <c r="AP61" s="5453"/>
      <c r="AQ61" s="5452" t="s">
        <v>408</v>
      </c>
      <c r="AR61" s="5452"/>
      <c r="AS61" s="5453"/>
      <c r="AT61" s="5451" t="s">
        <v>390</v>
      </c>
      <c r="AU61" s="5452"/>
      <c r="AV61" s="5453"/>
      <c r="AW61" s="5451" t="s">
        <v>394</v>
      </c>
      <c r="AX61" s="5452"/>
      <c r="AY61" s="5453"/>
      <c r="AZ61" s="3569"/>
      <c r="BA61" s="3660"/>
      <c r="BB61" s="3660"/>
      <c r="BC61" s="5396"/>
      <c r="BD61" s="5397"/>
      <c r="BE61" s="5398"/>
      <c r="BF61" s="5401" t="s">
        <v>399</v>
      </c>
      <c r="BG61" s="5402"/>
      <c r="BH61" s="5371"/>
      <c r="BI61" s="5345"/>
      <c r="BJ61" s="5346"/>
      <c r="BK61" s="5346"/>
      <c r="BL61" s="5346"/>
      <c r="BM61" s="5347"/>
    </row>
    <row r="62" spans="1:68" s="68" customFormat="1" ht="15" customHeight="1" thickBot="1">
      <c r="A62" s="71"/>
      <c r="B62" s="143"/>
      <c r="C62" s="5301"/>
      <c r="D62" s="5726"/>
      <c r="E62" s="5727"/>
      <c r="F62" s="5728"/>
      <c r="G62" s="5709"/>
      <c r="H62" s="5710"/>
      <c r="I62" s="5710"/>
      <c r="J62" s="5715"/>
      <c r="K62" s="5716"/>
      <c r="L62" s="5305"/>
      <c r="M62" s="3656"/>
      <c r="N62" s="3656"/>
      <c r="O62" s="3656"/>
      <c r="P62" s="3666"/>
      <c r="Q62" s="5308"/>
      <c r="R62" s="3571"/>
      <c r="S62" s="3663"/>
      <c r="T62" s="3664"/>
      <c r="U62" s="5405"/>
      <c r="V62" s="5405"/>
      <c r="W62" s="5410"/>
      <c r="X62" s="5411"/>
      <c r="Y62" s="3571"/>
      <c r="Z62" s="3664"/>
      <c r="AA62" s="3571"/>
      <c r="AB62" s="3664"/>
      <c r="AC62" s="5387"/>
      <c r="AD62" s="5388"/>
      <c r="AE62" s="5387"/>
      <c r="AF62" s="5719"/>
      <c r="AG62" s="5456" t="s">
        <v>414</v>
      </c>
      <c r="AH62" s="5457"/>
      <c r="AI62" s="5458" t="s">
        <v>414</v>
      </c>
      <c r="AJ62" s="5457"/>
      <c r="AK62" s="5459"/>
      <c r="AL62" s="5460"/>
      <c r="AM62" s="5460"/>
      <c r="AN62" s="5459" t="s">
        <v>2035</v>
      </c>
      <c r="AO62" s="5460"/>
      <c r="AP62" s="5461"/>
      <c r="AQ62" s="5462" t="s">
        <v>392</v>
      </c>
      <c r="AR62" s="5462"/>
      <c r="AS62" s="5463"/>
      <c r="AT62" s="5464" t="s">
        <v>71</v>
      </c>
      <c r="AU62" s="5462"/>
      <c r="AV62" s="5463"/>
      <c r="AW62" s="5464" t="s">
        <v>72</v>
      </c>
      <c r="AX62" s="5462"/>
      <c r="AY62" s="5463"/>
      <c r="AZ62" s="5305" t="s">
        <v>45</v>
      </c>
      <c r="BA62" s="3656"/>
      <c r="BB62" s="3666"/>
      <c r="BC62" s="3630" t="s">
        <v>411</v>
      </c>
      <c r="BD62" s="3566"/>
      <c r="BE62" s="5424"/>
      <c r="BF62" s="5454"/>
      <c r="BG62" s="5455"/>
      <c r="BH62" s="5372"/>
      <c r="BI62" s="5348"/>
      <c r="BJ62" s="5349"/>
      <c r="BK62" s="5349"/>
      <c r="BL62" s="5349"/>
      <c r="BM62" s="5350"/>
    </row>
    <row r="63" spans="1:68" s="68" customFormat="1" ht="12" customHeight="1" thickTop="1">
      <c r="A63" s="71"/>
      <c r="B63" s="5567" t="str">
        <f>IF(G63="","","○")</f>
        <v/>
      </c>
      <c r="C63" s="5729">
        <v>10</v>
      </c>
      <c r="D63" s="5427"/>
      <c r="E63" s="5428"/>
      <c r="F63" s="5429"/>
      <c r="G63" s="5431"/>
      <c r="H63" s="5432"/>
      <c r="I63" s="5432"/>
      <c r="J63" s="5432"/>
      <c r="K63" s="5433"/>
      <c r="L63" s="5569"/>
      <c r="M63" s="5570"/>
      <c r="N63" s="5570"/>
      <c r="O63" s="5570"/>
      <c r="P63" s="5571"/>
      <c r="Q63" s="5434"/>
      <c r="R63" s="2956"/>
      <c r="S63" s="3097"/>
      <c r="T63" s="3098"/>
      <c r="U63" s="5440"/>
      <c r="V63" s="5440"/>
      <c r="W63" s="5383"/>
      <c r="X63" s="5384"/>
      <c r="Y63" s="5544"/>
      <c r="Z63" s="5611"/>
      <c r="AA63" s="5541"/>
      <c r="AB63" s="5540"/>
      <c r="AC63" s="5541"/>
      <c r="AD63" s="5540"/>
      <c r="AE63" s="3731"/>
      <c r="AF63" s="5540"/>
      <c r="AG63" s="5599"/>
      <c r="AH63" s="5600"/>
      <c r="AI63" s="5601"/>
      <c r="AJ63" s="5600"/>
      <c r="AK63" s="5603"/>
      <c r="AL63" s="5604"/>
      <c r="AM63" s="5604"/>
      <c r="AN63" s="5605"/>
      <c r="AO63" s="5606"/>
      <c r="AP63" s="5607"/>
      <c r="AQ63" s="5551"/>
      <c r="AR63" s="5551"/>
      <c r="AS63" s="5552"/>
      <c r="AT63" s="5553"/>
      <c r="AU63" s="5551"/>
      <c r="AV63" s="5552"/>
      <c r="AW63" s="5553"/>
      <c r="AX63" s="5551"/>
      <c r="AY63" s="5552"/>
      <c r="AZ63" s="5589"/>
      <c r="BA63" s="5590"/>
      <c r="BB63" s="5591"/>
      <c r="BC63" s="5589"/>
      <c r="BD63" s="5590"/>
      <c r="BE63" s="5594"/>
      <c r="BF63" s="5366"/>
      <c r="BG63" s="5595"/>
      <c r="BH63" s="5598"/>
      <c r="BI63" s="5511"/>
      <c r="BJ63" s="5512"/>
      <c r="BK63" s="5512"/>
      <c r="BL63" s="5512"/>
      <c r="BM63" s="5513"/>
    </row>
    <row r="64" spans="1:68" s="68" customFormat="1" ht="12" customHeight="1">
      <c r="A64" s="71"/>
      <c r="B64" s="5567"/>
      <c r="C64" s="5730"/>
      <c r="D64" s="3627"/>
      <c r="E64" s="3628"/>
      <c r="F64" s="3629"/>
      <c r="G64" s="3569"/>
      <c r="H64" s="3660"/>
      <c r="I64" s="3660"/>
      <c r="J64" s="3660"/>
      <c r="K64" s="3661"/>
      <c r="L64" s="5572"/>
      <c r="M64" s="5573"/>
      <c r="N64" s="5573"/>
      <c r="O64" s="5573"/>
      <c r="P64" s="5574"/>
      <c r="Q64" s="5435"/>
      <c r="R64" s="3569"/>
      <c r="S64" s="3660"/>
      <c r="T64" s="3661"/>
      <c r="U64" s="5441"/>
      <c r="V64" s="5441"/>
      <c r="W64" s="5385"/>
      <c r="X64" s="5386"/>
      <c r="Y64" s="5546"/>
      <c r="Z64" s="3340"/>
      <c r="AA64" s="5535"/>
      <c r="AB64" s="5537"/>
      <c r="AC64" s="5535"/>
      <c r="AD64" s="5537"/>
      <c r="AE64" s="3612"/>
      <c r="AF64" s="5537"/>
      <c r="AG64" s="5520"/>
      <c r="AH64" s="5521"/>
      <c r="AI64" s="5602"/>
      <c r="AJ64" s="5521"/>
      <c r="AK64" s="5554"/>
      <c r="AL64" s="5555"/>
      <c r="AM64" s="5555"/>
      <c r="AN64" s="5556"/>
      <c r="AO64" s="5557"/>
      <c r="AP64" s="5558"/>
      <c r="AQ64" s="5559"/>
      <c r="AR64" s="5559"/>
      <c r="AS64" s="5560"/>
      <c r="AT64" s="5561"/>
      <c r="AU64" s="5559"/>
      <c r="AV64" s="5560"/>
      <c r="AW64" s="5561"/>
      <c r="AX64" s="5559"/>
      <c r="AY64" s="5560"/>
      <c r="AZ64" s="5501"/>
      <c r="BA64" s="5502"/>
      <c r="BB64" s="5592"/>
      <c r="BC64" s="5501"/>
      <c r="BD64" s="5502"/>
      <c r="BE64" s="5503"/>
      <c r="BF64" s="5596"/>
      <c r="BG64" s="5597"/>
      <c r="BH64" s="5509"/>
      <c r="BI64" s="5473"/>
      <c r="BJ64" s="5474"/>
      <c r="BK64" s="5474"/>
      <c r="BL64" s="5474"/>
      <c r="BM64" s="5475"/>
    </row>
    <row r="65" spans="1:65" s="68" customFormat="1" ht="12" customHeight="1">
      <c r="A65" s="71"/>
      <c r="B65" s="5567"/>
      <c r="C65" s="5731"/>
      <c r="D65" s="3734"/>
      <c r="E65" s="3735"/>
      <c r="F65" s="5430"/>
      <c r="G65" s="5580"/>
      <c r="H65" s="5581"/>
      <c r="I65" s="5581"/>
      <c r="J65" s="5582"/>
      <c r="K65" s="5583"/>
      <c r="L65" s="5575"/>
      <c r="M65" s="5576"/>
      <c r="N65" s="5576"/>
      <c r="O65" s="5576"/>
      <c r="P65" s="5577"/>
      <c r="Q65" s="5436"/>
      <c r="R65" s="5584"/>
      <c r="S65" s="5585"/>
      <c r="T65" s="5586"/>
      <c r="U65" s="5442"/>
      <c r="V65" s="5442"/>
      <c r="W65" s="5445"/>
      <c r="X65" s="5446"/>
      <c r="Y65" s="5587"/>
      <c r="Z65" s="5612"/>
      <c r="AA65" s="2261"/>
      <c r="AB65" s="2262"/>
      <c r="AC65" s="2263"/>
      <c r="AD65" s="2262"/>
      <c r="AE65" s="2263"/>
      <c r="AF65" s="2262"/>
      <c r="AG65" s="314"/>
      <c r="AH65" s="315"/>
      <c r="AI65" s="316"/>
      <c r="AJ65" s="317"/>
      <c r="AK65" s="5486"/>
      <c r="AL65" s="5487"/>
      <c r="AM65" s="5487"/>
      <c r="AN65" s="5550"/>
      <c r="AO65" s="5548"/>
      <c r="AP65" s="5549"/>
      <c r="AQ65" s="5608"/>
      <c r="AR65" s="5608"/>
      <c r="AS65" s="5609"/>
      <c r="AT65" s="5610"/>
      <c r="AU65" s="5608"/>
      <c r="AV65" s="5609"/>
      <c r="AW65" s="5610"/>
      <c r="AX65" s="5608"/>
      <c r="AY65" s="5609"/>
      <c r="AZ65" s="5504"/>
      <c r="BA65" s="5505"/>
      <c r="BB65" s="5593"/>
      <c r="BC65" s="5504"/>
      <c r="BD65" s="5505"/>
      <c r="BE65" s="5506"/>
      <c r="BF65" s="5578"/>
      <c r="BG65" s="5579"/>
      <c r="BH65" s="5510"/>
      <c r="BI65" s="5564"/>
      <c r="BJ65" s="5565"/>
      <c r="BK65" s="5565"/>
      <c r="BL65" s="5565"/>
      <c r="BM65" s="5566"/>
    </row>
    <row r="66" spans="1:65" s="68" customFormat="1" ht="12" customHeight="1">
      <c r="A66" s="71"/>
      <c r="B66" s="5567" t="str">
        <f>IF(G66="","","○")</f>
        <v/>
      </c>
      <c r="C66" s="5729">
        <v>11</v>
      </c>
      <c r="D66" s="3624"/>
      <c r="E66" s="3625"/>
      <c r="F66" s="3626"/>
      <c r="G66" s="3569"/>
      <c r="H66" s="3660"/>
      <c r="I66" s="3660"/>
      <c r="J66" s="3660"/>
      <c r="K66" s="3661"/>
      <c r="L66" s="5569"/>
      <c r="M66" s="5570"/>
      <c r="N66" s="5570"/>
      <c r="O66" s="5570"/>
      <c r="P66" s="5571"/>
      <c r="Q66" s="5543"/>
      <c r="R66" s="2956"/>
      <c r="S66" s="3097"/>
      <c r="T66" s="3098"/>
      <c r="U66" s="5441"/>
      <c r="V66" s="5441"/>
      <c r="W66" s="5383"/>
      <c r="X66" s="5384"/>
      <c r="Y66" s="5544"/>
      <c r="Z66" s="5611"/>
      <c r="AA66" s="5541"/>
      <c r="AB66" s="5540"/>
      <c r="AC66" s="5541"/>
      <c r="AD66" s="5540"/>
      <c r="AE66" s="3731"/>
      <c r="AF66" s="5540"/>
      <c r="AG66" s="5599"/>
      <c r="AH66" s="5600"/>
      <c r="AI66" s="5601"/>
      <c r="AJ66" s="5600"/>
      <c r="AK66" s="5603"/>
      <c r="AL66" s="5604"/>
      <c r="AM66" s="5604"/>
      <c r="AN66" s="5605"/>
      <c r="AO66" s="5606"/>
      <c r="AP66" s="5607"/>
      <c r="AQ66" s="5551"/>
      <c r="AR66" s="5551"/>
      <c r="AS66" s="5552"/>
      <c r="AT66" s="5553"/>
      <c r="AU66" s="5551"/>
      <c r="AV66" s="5552"/>
      <c r="AW66" s="5553"/>
      <c r="AX66" s="5551"/>
      <c r="AY66" s="5552"/>
      <c r="AZ66" s="5589"/>
      <c r="BA66" s="5590"/>
      <c r="BB66" s="5591"/>
      <c r="BC66" s="5589"/>
      <c r="BD66" s="5590"/>
      <c r="BE66" s="5594"/>
      <c r="BF66" s="5366"/>
      <c r="BG66" s="5595"/>
      <c r="BH66" s="5598"/>
      <c r="BI66" s="5511"/>
      <c r="BJ66" s="5512"/>
      <c r="BK66" s="5512"/>
      <c r="BL66" s="5512"/>
      <c r="BM66" s="5513"/>
    </row>
    <row r="67" spans="1:65" s="68" customFormat="1" ht="12" customHeight="1">
      <c r="A67" s="71"/>
      <c r="B67" s="5567"/>
      <c r="C67" s="5730"/>
      <c r="D67" s="3627"/>
      <c r="E67" s="3628"/>
      <c r="F67" s="3629"/>
      <c r="G67" s="3569"/>
      <c r="H67" s="3660"/>
      <c r="I67" s="3660"/>
      <c r="J67" s="3660"/>
      <c r="K67" s="3661"/>
      <c r="L67" s="5572"/>
      <c r="M67" s="5573"/>
      <c r="N67" s="5573"/>
      <c r="O67" s="5573"/>
      <c r="P67" s="5574"/>
      <c r="Q67" s="5441"/>
      <c r="R67" s="3569"/>
      <c r="S67" s="3660"/>
      <c r="T67" s="3661"/>
      <c r="U67" s="5441"/>
      <c r="V67" s="5441"/>
      <c r="W67" s="5385"/>
      <c r="X67" s="5386"/>
      <c r="Y67" s="5546"/>
      <c r="Z67" s="3340"/>
      <c r="AA67" s="5535"/>
      <c r="AB67" s="5537"/>
      <c r="AC67" s="5535"/>
      <c r="AD67" s="5537"/>
      <c r="AE67" s="3612"/>
      <c r="AF67" s="5537"/>
      <c r="AG67" s="5520"/>
      <c r="AH67" s="5521"/>
      <c r="AI67" s="5602"/>
      <c r="AJ67" s="5521"/>
      <c r="AK67" s="5554"/>
      <c r="AL67" s="5555"/>
      <c r="AM67" s="5555"/>
      <c r="AN67" s="5556"/>
      <c r="AO67" s="5557"/>
      <c r="AP67" s="5558"/>
      <c r="AQ67" s="5559"/>
      <c r="AR67" s="5559"/>
      <c r="AS67" s="5560"/>
      <c r="AT67" s="5561"/>
      <c r="AU67" s="5559"/>
      <c r="AV67" s="5560"/>
      <c r="AW67" s="5561"/>
      <c r="AX67" s="5559"/>
      <c r="AY67" s="5560"/>
      <c r="AZ67" s="5501"/>
      <c r="BA67" s="5502"/>
      <c r="BB67" s="5592"/>
      <c r="BC67" s="5501"/>
      <c r="BD67" s="5502"/>
      <c r="BE67" s="5503"/>
      <c r="BF67" s="5596"/>
      <c r="BG67" s="5597"/>
      <c r="BH67" s="5509"/>
      <c r="BI67" s="5473"/>
      <c r="BJ67" s="5474"/>
      <c r="BK67" s="5474"/>
      <c r="BL67" s="5474"/>
      <c r="BM67" s="5475"/>
    </row>
    <row r="68" spans="1:65" s="68" customFormat="1" ht="12" customHeight="1">
      <c r="A68" s="71"/>
      <c r="B68" s="5567"/>
      <c r="C68" s="5731"/>
      <c r="D68" s="3734"/>
      <c r="E68" s="3735"/>
      <c r="F68" s="5430"/>
      <c r="G68" s="5580"/>
      <c r="H68" s="5581"/>
      <c r="I68" s="5581"/>
      <c r="J68" s="5582"/>
      <c r="K68" s="5583"/>
      <c r="L68" s="5575"/>
      <c r="M68" s="5576"/>
      <c r="N68" s="5576"/>
      <c r="O68" s="5576"/>
      <c r="P68" s="5577"/>
      <c r="Q68" s="5442"/>
      <c r="R68" s="5584"/>
      <c r="S68" s="5585"/>
      <c r="T68" s="5586"/>
      <c r="U68" s="5441"/>
      <c r="V68" s="5441"/>
      <c r="W68" s="5445"/>
      <c r="X68" s="5446"/>
      <c r="Y68" s="5587"/>
      <c r="Z68" s="5612"/>
      <c r="AA68" s="2261"/>
      <c r="AB68" s="2262"/>
      <c r="AC68" s="2263"/>
      <c r="AD68" s="2262"/>
      <c r="AE68" s="2263"/>
      <c r="AF68" s="2262"/>
      <c r="AG68" s="314"/>
      <c r="AH68" s="315"/>
      <c r="AI68" s="316"/>
      <c r="AJ68" s="317"/>
      <c r="AK68" s="5486"/>
      <c r="AL68" s="5487"/>
      <c r="AM68" s="5487"/>
      <c r="AN68" s="5550"/>
      <c r="AO68" s="5548"/>
      <c r="AP68" s="5549"/>
      <c r="AQ68" s="5608"/>
      <c r="AR68" s="5608"/>
      <c r="AS68" s="5609"/>
      <c r="AT68" s="5610"/>
      <c r="AU68" s="5608"/>
      <c r="AV68" s="5609"/>
      <c r="AW68" s="5610"/>
      <c r="AX68" s="5608"/>
      <c r="AY68" s="5609"/>
      <c r="AZ68" s="5504"/>
      <c r="BA68" s="5505"/>
      <c r="BB68" s="5593"/>
      <c r="BC68" s="5504"/>
      <c r="BD68" s="5505"/>
      <c r="BE68" s="5506"/>
      <c r="BF68" s="5578"/>
      <c r="BG68" s="5579"/>
      <c r="BH68" s="5510"/>
      <c r="BI68" s="5564"/>
      <c r="BJ68" s="5565"/>
      <c r="BK68" s="5565"/>
      <c r="BL68" s="5565"/>
      <c r="BM68" s="5566"/>
    </row>
    <row r="69" spans="1:65" s="68" customFormat="1" ht="12" customHeight="1">
      <c r="A69" s="71"/>
      <c r="B69" s="5567" t="str">
        <f>IF(G69="","","○")</f>
        <v/>
      </c>
      <c r="C69" s="5729">
        <v>12</v>
      </c>
      <c r="D69" s="3624"/>
      <c r="E69" s="3625"/>
      <c r="F69" s="3626"/>
      <c r="G69" s="3569"/>
      <c r="H69" s="3660"/>
      <c r="I69" s="3660"/>
      <c r="J69" s="3660"/>
      <c r="K69" s="3661"/>
      <c r="L69" s="5569"/>
      <c r="M69" s="5570"/>
      <c r="N69" s="5570"/>
      <c r="O69" s="5570"/>
      <c r="P69" s="5571"/>
      <c r="Q69" s="5543"/>
      <c r="R69" s="2956"/>
      <c r="S69" s="3097"/>
      <c r="T69" s="3098"/>
      <c r="U69" s="5543"/>
      <c r="V69" s="5543"/>
      <c r="W69" s="5383"/>
      <c r="X69" s="5384"/>
      <c r="Y69" s="5544"/>
      <c r="Z69" s="5611"/>
      <c r="AA69" s="5541"/>
      <c r="AB69" s="5540" t="s">
        <v>135</v>
      </c>
      <c r="AC69" s="5541"/>
      <c r="AD69" s="5540" t="s">
        <v>135</v>
      </c>
      <c r="AE69" s="3731"/>
      <c r="AF69" s="5540" t="s">
        <v>135</v>
      </c>
      <c r="AG69" s="5599"/>
      <c r="AH69" s="5600"/>
      <c r="AI69" s="5601"/>
      <c r="AJ69" s="5600"/>
      <c r="AK69" s="5603"/>
      <c r="AL69" s="5604"/>
      <c r="AM69" s="5604"/>
      <c r="AN69" s="5603"/>
      <c r="AO69" s="5604"/>
      <c r="AP69" s="5733"/>
      <c r="AQ69" s="5551"/>
      <c r="AR69" s="5551"/>
      <c r="AS69" s="5552"/>
      <c r="AT69" s="5553"/>
      <c r="AU69" s="5551"/>
      <c r="AV69" s="5552"/>
      <c r="AW69" s="5553"/>
      <c r="AX69" s="5551"/>
      <c r="AY69" s="5552"/>
      <c r="AZ69" s="5589">
        <f>SUM(AK69:AY71)</f>
        <v>0</v>
      </c>
      <c r="BA69" s="5590"/>
      <c r="BB69" s="5591"/>
      <c r="BC69" s="5589">
        <f>AI69+AZ69</f>
        <v>0</v>
      </c>
      <c r="BD69" s="5590"/>
      <c r="BE69" s="5594"/>
      <c r="BF69" s="5366"/>
      <c r="BG69" s="5595"/>
      <c r="BH69" s="5598"/>
      <c r="BI69" s="5511"/>
      <c r="BJ69" s="5512"/>
      <c r="BK69" s="5512"/>
      <c r="BL69" s="5512"/>
      <c r="BM69" s="5513"/>
    </row>
    <row r="70" spans="1:65" s="68" customFormat="1" ht="12" customHeight="1">
      <c r="A70" s="71"/>
      <c r="B70" s="5567"/>
      <c r="C70" s="5730"/>
      <c r="D70" s="3627"/>
      <c r="E70" s="3628"/>
      <c r="F70" s="3629"/>
      <c r="G70" s="3569"/>
      <c r="H70" s="3660"/>
      <c r="I70" s="3660"/>
      <c r="J70" s="3660"/>
      <c r="K70" s="3661"/>
      <c r="L70" s="5572"/>
      <c r="M70" s="5573"/>
      <c r="N70" s="5573"/>
      <c r="O70" s="5573"/>
      <c r="P70" s="5574"/>
      <c r="Q70" s="5441"/>
      <c r="R70" s="3569"/>
      <c r="S70" s="3660"/>
      <c r="T70" s="3661"/>
      <c r="U70" s="5441"/>
      <c r="V70" s="5441"/>
      <c r="W70" s="5385"/>
      <c r="X70" s="5386"/>
      <c r="Y70" s="5546"/>
      <c r="Z70" s="3340"/>
      <c r="AA70" s="5535"/>
      <c r="AB70" s="5537"/>
      <c r="AC70" s="5535"/>
      <c r="AD70" s="5537"/>
      <c r="AE70" s="3612"/>
      <c r="AF70" s="5537"/>
      <c r="AG70" s="5520"/>
      <c r="AH70" s="5521"/>
      <c r="AI70" s="5602"/>
      <c r="AJ70" s="5521"/>
      <c r="AK70" s="5554"/>
      <c r="AL70" s="5555"/>
      <c r="AM70" s="5555"/>
      <c r="AN70" s="5554"/>
      <c r="AO70" s="5555"/>
      <c r="AP70" s="5732"/>
      <c r="AQ70" s="5559"/>
      <c r="AR70" s="5559"/>
      <c r="AS70" s="5560"/>
      <c r="AT70" s="5561"/>
      <c r="AU70" s="5559"/>
      <c r="AV70" s="5560"/>
      <c r="AW70" s="5561"/>
      <c r="AX70" s="5559"/>
      <c r="AY70" s="5560"/>
      <c r="AZ70" s="5501"/>
      <c r="BA70" s="5502"/>
      <c r="BB70" s="5592"/>
      <c r="BC70" s="5501"/>
      <c r="BD70" s="5502"/>
      <c r="BE70" s="5503"/>
      <c r="BF70" s="5596"/>
      <c r="BG70" s="5597"/>
      <c r="BH70" s="5509"/>
      <c r="BI70" s="5473"/>
      <c r="BJ70" s="5474"/>
      <c r="BK70" s="5474"/>
      <c r="BL70" s="5474"/>
      <c r="BM70" s="5475"/>
    </row>
    <row r="71" spans="1:65" s="68" customFormat="1" ht="12" customHeight="1">
      <c r="A71" s="71"/>
      <c r="B71" s="5567"/>
      <c r="C71" s="5731"/>
      <c r="D71" s="3734"/>
      <c r="E71" s="3735"/>
      <c r="F71" s="5430"/>
      <c r="G71" s="5580"/>
      <c r="H71" s="5581"/>
      <c r="I71" s="5581"/>
      <c r="J71" s="5582"/>
      <c r="K71" s="5583"/>
      <c r="L71" s="5575"/>
      <c r="M71" s="5576"/>
      <c r="N71" s="5576"/>
      <c r="O71" s="5576"/>
      <c r="P71" s="5577"/>
      <c r="Q71" s="5442"/>
      <c r="R71" s="5584"/>
      <c r="S71" s="5585"/>
      <c r="T71" s="5586"/>
      <c r="U71" s="5442"/>
      <c r="V71" s="5442"/>
      <c r="W71" s="5445"/>
      <c r="X71" s="5446"/>
      <c r="Y71" s="5587"/>
      <c r="Z71" s="5612"/>
      <c r="AA71" s="2261"/>
      <c r="AB71" s="2262" t="s">
        <v>40</v>
      </c>
      <c r="AC71" s="2263"/>
      <c r="AD71" s="2262" t="s">
        <v>40</v>
      </c>
      <c r="AE71" s="2263"/>
      <c r="AF71" s="2262" t="s">
        <v>40</v>
      </c>
      <c r="AG71" s="314"/>
      <c r="AH71" s="315"/>
      <c r="AI71" s="316"/>
      <c r="AJ71" s="317"/>
      <c r="AK71" s="5486"/>
      <c r="AL71" s="5487"/>
      <c r="AM71" s="5487"/>
      <c r="AN71" s="5495"/>
      <c r="AO71" s="5496"/>
      <c r="AP71" s="5497"/>
      <c r="AQ71" s="5608"/>
      <c r="AR71" s="5608"/>
      <c r="AS71" s="5609"/>
      <c r="AT71" s="5610"/>
      <c r="AU71" s="5608"/>
      <c r="AV71" s="5609"/>
      <c r="AW71" s="5610"/>
      <c r="AX71" s="5608"/>
      <c r="AY71" s="5609"/>
      <c r="AZ71" s="5504"/>
      <c r="BA71" s="5505"/>
      <c r="BB71" s="5593"/>
      <c r="BC71" s="5504"/>
      <c r="BD71" s="5505"/>
      <c r="BE71" s="5506"/>
      <c r="BF71" s="5578"/>
      <c r="BG71" s="5579"/>
      <c r="BH71" s="5510"/>
      <c r="BI71" s="5564"/>
      <c r="BJ71" s="5565"/>
      <c r="BK71" s="5565"/>
      <c r="BL71" s="5565"/>
      <c r="BM71" s="5566"/>
    </row>
    <row r="72" spans="1:65" s="68" customFormat="1" ht="12" customHeight="1">
      <c r="A72" s="71"/>
      <c r="B72" s="5567" t="str">
        <f>IF(G72="","","○")</f>
        <v/>
      </c>
      <c r="C72" s="5729">
        <v>13</v>
      </c>
      <c r="D72" s="3624"/>
      <c r="E72" s="3625"/>
      <c r="F72" s="3626"/>
      <c r="G72" s="3569"/>
      <c r="H72" s="3660"/>
      <c r="I72" s="3660"/>
      <c r="J72" s="3660"/>
      <c r="K72" s="3661"/>
      <c r="L72" s="5569"/>
      <c r="M72" s="5570"/>
      <c r="N72" s="5570"/>
      <c r="O72" s="5570"/>
      <c r="P72" s="5571"/>
      <c r="Q72" s="5543"/>
      <c r="R72" s="2956"/>
      <c r="S72" s="3097"/>
      <c r="T72" s="3098"/>
      <c r="U72" s="5441"/>
      <c r="V72" s="5441"/>
      <c r="W72" s="5383"/>
      <c r="X72" s="5384"/>
      <c r="Y72" s="5544"/>
      <c r="Z72" s="5611"/>
      <c r="AA72" s="5541"/>
      <c r="AB72" s="5540" t="s">
        <v>135</v>
      </c>
      <c r="AC72" s="5541"/>
      <c r="AD72" s="5540" t="s">
        <v>135</v>
      </c>
      <c r="AE72" s="3731"/>
      <c r="AF72" s="5540" t="s">
        <v>135</v>
      </c>
      <c r="AG72" s="5599"/>
      <c r="AH72" s="5600"/>
      <c r="AI72" s="5601"/>
      <c r="AJ72" s="5600"/>
      <c r="AK72" s="5603"/>
      <c r="AL72" s="5604"/>
      <c r="AM72" s="5604"/>
      <c r="AN72" s="5603"/>
      <c r="AO72" s="5604"/>
      <c r="AP72" s="5733"/>
      <c r="AQ72" s="5551"/>
      <c r="AR72" s="5551"/>
      <c r="AS72" s="5552"/>
      <c r="AT72" s="5553"/>
      <c r="AU72" s="5551"/>
      <c r="AV72" s="5552"/>
      <c r="AW72" s="5553"/>
      <c r="AX72" s="5551"/>
      <c r="AY72" s="5552"/>
      <c r="AZ72" s="5589">
        <f>SUM(AK72:AY74)</f>
        <v>0</v>
      </c>
      <c r="BA72" s="5590"/>
      <c r="BB72" s="5591"/>
      <c r="BC72" s="5589">
        <f>AI72+AZ72</f>
        <v>0</v>
      </c>
      <c r="BD72" s="5590"/>
      <c r="BE72" s="5594"/>
      <c r="BF72" s="5366"/>
      <c r="BG72" s="5595"/>
      <c r="BH72" s="5598"/>
      <c r="BI72" s="5511"/>
      <c r="BJ72" s="5512"/>
      <c r="BK72" s="5512"/>
      <c r="BL72" s="5512"/>
      <c r="BM72" s="5513"/>
    </row>
    <row r="73" spans="1:65" s="68" customFormat="1" ht="12" customHeight="1">
      <c r="A73" s="71"/>
      <c r="B73" s="5567"/>
      <c r="C73" s="5730"/>
      <c r="D73" s="3627"/>
      <c r="E73" s="3628"/>
      <c r="F73" s="3629"/>
      <c r="G73" s="3569"/>
      <c r="H73" s="3660"/>
      <c r="I73" s="3660"/>
      <c r="J73" s="3660"/>
      <c r="K73" s="3661"/>
      <c r="L73" s="5572"/>
      <c r="M73" s="5573"/>
      <c r="N73" s="5573"/>
      <c r="O73" s="5573"/>
      <c r="P73" s="5574"/>
      <c r="Q73" s="5441"/>
      <c r="R73" s="3569"/>
      <c r="S73" s="3660"/>
      <c r="T73" s="3661"/>
      <c r="U73" s="5441"/>
      <c r="V73" s="5441"/>
      <c r="W73" s="5385"/>
      <c r="X73" s="5386"/>
      <c r="Y73" s="5546"/>
      <c r="Z73" s="3340"/>
      <c r="AA73" s="5535"/>
      <c r="AB73" s="5537"/>
      <c r="AC73" s="5535"/>
      <c r="AD73" s="5537"/>
      <c r="AE73" s="3612"/>
      <c r="AF73" s="5537"/>
      <c r="AG73" s="5520"/>
      <c r="AH73" s="5521"/>
      <c r="AI73" s="5602"/>
      <c r="AJ73" s="5521"/>
      <c r="AK73" s="5554"/>
      <c r="AL73" s="5555"/>
      <c r="AM73" s="5555"/>
      <c r="AN73" s="5554"/>
      <c r="AO73" s="5555"/>
      <c r="AP73" s="5732"/>
      <c r="AQ73" s="5559"/>
      <c r="AR73" s="5559"/>
      <c r="AS73" s="5560"/>
      <c r="AT73" s="5561"/>
      <c r="AU73" s="5559"/>
      <c r="AV73" s="5560"/>
      <c r="AW73" s="5561"/>
      <c r="AX73" s="5559"/>
      <c r="AY73" s="5560"/>
      <c r="AZ73" s="5501"/>
      <c r="BA73" s="5502"/>
      <c r="BB73" s="5592"/>
      <c r="BC73" s="5501"/>
      <c r="BD73" s="5502"/>
      <c r="BE73" s="5503"/>
      <c r="BF73" s="5596"/>
      <c r="BG73" s="5597"/>
      <c r="BH73" s="5509"/>
      <c r="BI73" s="5473"/>
      <c r="BJ73" s="5474"/>
      <c r="BK73" s="5474"/>
      <c r="BL73" s="5474"/>
      <c r="BM73" s="5475"/>
    </row>
    <row r="74" spans="1:65" s="68" customFormat="1" ht="12" customHeight="1">
      <c r="A74" s="71"/>
      <c r="B74" s="5567"/>
      <c r="C74" s="5731"/>
      <c r="D74" s="3734"/>
      <c r="E74" s="3735"/>
      <c r="F74" s="5430"/>
      <c r="G74" s="5580"/>
      <c r="H74" s="5581"/>
      <c r="I74" s="5581"/>
      <c r="J74" s="5582"/>
      <c r="K74" s="5583"/>
      <c r="L74" s="5575"/>
      <c r="M74" s="5576"/>
      <c r="N74" s="5576"/>
      <c r="O74" s="5576"/>
      <c r="P74" s="5577"/>
      <c r="Q74" s="5442"/>
      <c r="R74" s="5584"/>
      <c r="S74" s="5585"/>
      <c r="T74" s="5586"/>
      <c r="U74" s="5441"/>
      <c r="V74" s="5441"/>
      <c r="W74" s="5445"/>
      <c r="X74" s="5446"/>
      <c r="Y74" s="5587"/>
      <c r="Z74" s="5612"/>
      <c r="AA74" s="2261"/>
      <c r="AB74" s="2262" t="s">
        <v>40</v>
      </c>
      <c r="AC74" s="2263"/>
      <c r="AD74" s="2262" t="s">
        <v>40</v>
      </c>
      <c r="AE74" s="2263"/>
      <c r="AF74" s="2262" t="s">
        <v>40</v>
      </c>
      <c r="AG74" s="314"/>
      <c r="AH74" s="315"/>
      <c r="AI74" s="316"/>
      <c r="AJ74" s="317"/>
      <c r="AK74" s="5486"/>
      <c r="AL74" s="5487"/>
      <c r="AM74" s="5487"/>
      <c r="AN74" s="5495"/>
      <c r="AO74" s="5496"/>
      <c r="AP74" s="5497"/>
      <c r="AQ74" s="5608"/>
      <c r="AR74" s="5608"/>
      <c r="AS74" s="5609"/>
      <c r="AT74" s="5610"/>
      <c r="AU74" s="5608"/>
      <c r="AV74" s="5609"/>
      <c r="AW74" s="5610"/>
      <c r="AX74" s="5608"/>
      <c r="AY74" s="5609"/>
      <c r="AZ74" s="5504"/>
      <c r="BA74" s="5505"/>
      <c r="BB74" s="5593"/>
      <c r="BC74" s="5504"/>
      <c r="BD74" s="5505"/>
      <c r="BE74" s="5506"/>
      <c r="BF74" s="5578"/>
      <c r="BG74" s="5579"/>
      <c r="BH74" s="5510"/>
      <c r="BI74" s="5564"/>
      <c r="BJ74" s="5565"/>
      <c r="BK74" s="5565"/>
      <c r="BL74" s="5565"/>
      <c r="BM74" s="5566"/>
    </row>
    <row r="75" spans="1:65" s="68" customFormat="1" ht="12" customHeight="1">
      <c r="A75" s="71"/>
      <c r="B75" s="5567" t="str">
        <f>IF(G75="","","○")</f>
        <v/>
      </c>
      <c r="C75" s="5729">
        <v>14</v>
      </c>
      <c r="D75" s="3624"/>
      <c r="E75" s="3625"/>
      <c r="F75" s="3626"/>
      <c r="G75" s="3569"/>
      <c r="H75" s="3660"/>
      <c r="I75" s="3660"/>
      <c r="J75" s="3660"/>
      <c r="K75" s="3661"/>
      <c r="L75" s="5569"/>
      <c r="M75" s="5570"/>
      <c r="N75" s="5570"/>
      <c r="O75" s="5570"/>
      <c r="P75" s="5571"/>
      <c r="Q75" s="5543"/>
      <c r="R75" s="2956"/>
      <c r="S75" s="3097"/>
      <c r="T75" s="3098"/>
      <c r="U75" s="5543"/>
      <c r="V75" s="5543"/>
      <c r="W75" s="5383"/>
      <c r="X75" s="5384"/>
      <c r="Y75" s="5544"/>
      <c r="Z75" s="5611"/>
      <c r="AA75" s="5541"/>
      <c r="AB75" s="5540" t="s">
        <v>135</v>
      </c>
      <c r="AC75" s="5541"/>
      <c r="AD75" s="5540" t="s">
        <v>135</v>
      </c>
      <c r="AE75" s="3731"/>
      <c r="AF75" s="5540" t="s">
        <v>135</v>
      </c>
      <c r="AG75" s="5599"/>
      <c r="AH75" s="5600"/>
      <c r="AI75" s="5601"/>
      <c r="AJ75" s="5600"/>
      <c r="AK75" s="5603"/>
      <c r="AL75" s="5604"/>
      <c r="AM75" s="5604"/>
      <c r="AN75" s="5603"/>
      <c r="AO75" s="5604"/>
      <c r="AP75" s="5733"/>
      <c r="AQ75" s="5551"/>
      <c r="AR75" s="5551"/>
      <c r="AS75" s="5552"/>
      <c r="AT75" s="5553"/>
      <c r="AU75" s="5551"/>
      <c r="AV75" s="5552"/>
      <c r="AW75" s="5553"/>
      <c r="AX75" s="5551"/>
      <c r="AY75" s="5552"/>
      <c r="AZ75" s="5589">
        <f>SUM(AK75:AY77)</f>
        <v>0</v>
      </c>
      <c r="BA75" s="5590"/>
      <c r="BB75" s="5591"/>
      <c r="BC75" s="5589">
        <f>AI75+AZ75</f>
        <v>0</v>
      </c>
      <c r="BD75" s="5590"/>
      <c r="BE75" s="5594"/>
      <c r="BF75" s="5366"/>
      <c r="BG75" s="5595"/>
      <c r="BH75" s="5598"/>
      <c r="BI75" s="5511"/>
      <c r="BJ75" s="5512"/>
      <c r="BK75" s="5512"/>
      <c r="BL75" s="5512"/>
      <c r="BM75" s="5513"/>
    </row>
    <row r="76" spans="1:65" s="68" customFormat="1" ht="12" customHeight="1">
      <c r="A76" s="71"/>
      <c r="B76" s="5567"/>
      <c r="C76" s="5730"/>
      <c r="D76" s="3627"/>
      <c r="E76" s="3628"/>
      <c r="F76" s="3629"/>
      <c r="G76" s="3569"/>
      <c r="H76" s="3660"/>
      <c r="I76" s="3660"/>
      <c r="J76" s="3660"/>
      <c r="K76" s="3661"/>
      <c r="L76" s="5572"/>
      <c r="M76" s="5573"/>
      <c r="N76" s="5573"/>
      <c r="O76" s="5573"/>
      <c r="P76" s="5574"/>
      <c r="Q76" s="5441"/>
      <c r="R76" s="3569"/>
      <c r="S76" s="3660"/>
      <c r="T76" s="3661"/>
      <c r="U76" s="5441"/>
      <c r="V76" s="5441"/>
      <c r="W76" s="5385"/>
      <c r="X76" s="5386"/>
      <c r="Y76" s="5546"/>
      <c r="Z76" s="3340"/>
      <c r="AA76" s="5535"/>
      <c r="AB76" s="5537"/>
      <c r="AC76" s="5535"/>
      <c r="AD76" s="5537"/>
      <c r="AE76" s="3612"/>
      <c r="AF76" s="5537"/>
      <c r="AG76" s="5520"/>
      <c r="AH76" s="5521"/>
      <c r="AI76" s="5602"/>
      <c r="AJ76" s="5521"/>
      <c r="AK76" s="5554"/>
      <c r="AL76" s="5555"/>
      <c r="AM76" s="5555"/>
      <c r="AN76" s="5554"/>
      <c r="AO76" s="5555"/>
      <c r="AP76" s="5732"/>
      <c r="AQ76" s="5559"/>
      <c r="AR76" s="5559"/>
      <c r="AS76" s="5560"/>
      <c r="AT76" s="5561"/>
      <c r="AU76" s="5559"/>
      <c r="AV76" s="5560"/>
      <c r="AW76" s="5561"/>
      <c r="AX76" s="5559"/>
      <c r="AY76" s="5560"/>
      <c r="AZ76" s="5501"/>
      <c r="BA76" s="5502"/>
      <c r="BB76" s="5592"/>
      <c r="BC76" s="5501"/>
      <c r="BD76" s="5502"/>
      <c r="BE76" s="5503"/>
      <c r="BF76" s="5596"/>
      <c r="BG76" s="5597"/>
      <c r="BH76" s="5509"/>
      <c r="BI76" s="5473"/>
      <c r="BJ76" s="5474"/>
      <c r="BK76" s="5474"/>
      <c r="BL76" s="5474"/>
      <c r="BM76" s="5475"/>
    </row>
    <row r="77" spans="1:65" s="68" customFormat="1" ht="12" customHeight="1">
      <c r="A77" s="71"/>
      <c r="B77" s="5567"/>
      <c r="C77" s="5731"/>
      <c r="D77" s="3734"/>
      <c r="E77" s="3735"/>
      <c r="F77" s="5430"/>
      <c r="G77" s="5580"/>
      <c r="H77" s="5581"/>
      <c r="I77" s="5581"/>
      <c r="J77" s="5582"/>
      <c r="K77" s="5583"/>
      <c r="L77" s="5575"/>
      <c r="M77" s="5576"/>
      <c r="N77" s="5576"/>
      <c r="O77" s="5576"/>
      <c r="P77" s="5577"/>
      <c r="Q77" s="5442"/>
      <c r="R77" s="5584"/>
      <c r="S77" s="5585"/>
      <c r="T77" s="5586"/>
      <c r="U77" s="5442"/>
      <c r="V77" s="5442"/>
      <c r="W77" s="5445"/>
      <c r="X77" s="5446"/>
      <c r="Y77" s="5587"/>
      <c r="Z77" s="5612"/>
      <c r="AA77" s="2261"/>
      <c r="AB77" s="2262" t="s">
        <v>40</v>
      </c>
      <c r="AC77" s="2263"/>
      <c r="AD77" s="2262" t="s">
        <v>40</v>
      </c>
      <c r="AE77" s="2263"/>
      <c r="AF77" s="2262" t="s">
        <v>40</v>
      </c>
      <c r="AG77" s="314"/>
      <c r="AH77" s="315"/>
      <c r="AI77" s="316"/>
      <c r="AJ77" s="317"/>
      <c r="AK77" s="5486"/>
      <c r="AL77" s="5487"/>
      <c r="AM77" s="5487"/>
      <c r="AN77" s="5495"/>
      <c r="AO77" s="5496"/>
      <c r="AP77" s="5497"/>
      <c r="AQ77" s="5608"/>
      <c r="AR77" s="5608"/>
      <c r="AS77" s="5609"/>
      <c r="AT77" s="5610"/>
      <c r="AU77" s="5608"/>
      <c r="AV77" s="5609"/>
      <c r="AW77" s="5610"/>
      <c r="AX77" s="5608"/>
      <c r="AY77" s="5609"/>
      <c r="AZ77" s="5504"/>
      <c r="BA77" s="5505"/>
      <c r="BB77" s="5593"/>
      <c r="BC77" s="5504"/>
      <c r="BD77" s="5505"/>
      <c r="BE77" s="5506"/>
      <c r="BF77" s="5578"/>
      <c r="BG77" s="5579"/>
      <c r="BH77" s="5510"/>
      <c r="BI77" s="5564"/>
      <c r="BJ77" s="5565"/>
      <c r="BK77" s="5565"/>
      <c r="BL77" s="5565"/>
      <c r="BM77" s="5566"/>
    </row>
    <row r="78" spans="1:65" s="68" customFormat="1" ht="12" customHeight="1">
      <c r="A78" s="71"/>
      <c r="B78" s="5567" t="str">
        <f>IF(G78="","","○")</f>
        <v/>
      </c>
      <c r="C78" s="5729">
        <v>15</v>
      </c>
      <c r="D78" s="3624"/>
      <c r="E78" s="3625"/>
      <c r="F78" s="3626"/>
      <c r="G78" s="3569"/>
      <c r="H78" s="3660"/>
      <c r="I78" s="3660"/>
      <c r="J78" s="3660"/>
      <c r="K78" s="3661"/>
      <c r="L78" s="5569"/>
      <c r="M78" s="5570"/>
      <c r="N78" s="5570"/>
      <c r="O78" s="5570"/>
      <c r="P78" s="5571"/>
      <c r="Q78" s="5543"/>
      <c r="R78" s="2956"/>
      <c r="S78" s="3097"/>
      <c r="T78" s="3098"/>
      <c r="U78" s="5441"/>
      <c r="V78" s="5441"/>
      <c r="W78" s="5383"/>
      <c r="X78" s="5384"/>
      <c r="Y78" s="5544"/>
      <c r="Z78" s="5611"/>
      <c r="AA78" s="5541"/>
      <c r="AB78" s="5540" t="s">
        <v>135</v>
      </c>
      <c r="AC78" s="5541"/>
      <c r="AD78" s="5540" t="s">
        <v>135</v>
      </c>
      <c r="AE78" s="3731"/>
      <c r="AF78" s="5540" t="s">
        <v>135</v>
      </c>
      <c r="AG78" s="5599"/>
      <c r="AH78" s="5600"/>
      <c r="AI78" s="5601"/>
      <c r="AJ78" s="5600"/>
      <c r="AK78" s="5603"/>
      <c r="AL78" s="5604"/>
      <c r="AM78" s="5604"/>
      <c r="AN78" s="5603"/>
      <c r="AO78" s="5604"/>
      <c r="AP78" s="5733"/>
      <c r="AQ78" s="5551"/>
      <c r="AR78" s="5551"/>
      <c r="AS78" s="5552"/>
      <c r="AT78" s="5553"/>
      <c r="AU78" s="5551"/>
      <c r="AV78" s="5552"/>
      <c r="AW78" s="5553"/>
      <c r="AX78" s="5551"/>
      <c r="AY78" s="5552"/>
      <c r="AZ78" s="5589">
        <f>SUM(AK78:AY80)</f>
        <v>0</v>
      </c>
      <c r="BA78" s="5590"/>
      <c r="BB78" s="5591"/>
      <c r="BC78" s="5589">
        <f>AI78+AZ78</f>
        <v>0</v>
      </c>
      <c r="BD78" s="5590"/>
      <c r="BE78" s="5594"/>
      <c r="BF78" s="5366"/>
      <c r="BG78" s="5595"/>
      <c r="BH78" s="5598"/>
      <c r="BI78" s="5511"/>
      <c r="BJ78" s="5512"/>
      <c r="BK78" s="5512"/>
      <c r="BL78" s="5512"/>
      <c r="BM78" s="5513"/>
    </row>
    <row r="79" spans="1:65" s="68" customFormat="1" ht="12" customHeight="1">
      <c r="A79" s="71"/>
      <c r="B79" s="5567"/>
      <c r="C79" s="5730"/>
      <c r="D79" s="3627"/>
      <c r="E79" s="3628"/>
      <c r="F79" s="3629"/>
      <c r="G79" s="3569"/>
      <c r="H79" s="3660"/>
      <c r="I79" s="3660"/>
      <c r="J79" s="3660"/>
      <c r="K79" s="3661"/>
      <c r="L79" s="5572"/>
      <c r="M79" s="5573"/>
      <c r="N79" s="5573"/>
      <c r="O79" s="5573"/>
      <c r="P79" s="5574"/>
      <c r="Q79" s="5441"/>
      <c r="R79" s="3569"/>
      <c r="S79" s="3660"/>
      <c r="T79" s="3661"/>
      <c r="U79" s="5441"/>
      <c r="V79" s="5441"/>
      <c r="W79" s="5385"/>
      <c r="X79" s="5386"/>
      <c r="Y79" s="5546"/>
      <c r="Z79" s="3340"/>
      <c r="AA79" s="5535"/>
      <c r="AB79" s="5537"/>
      <c r="AC79" s="5535"/>
      <c r="AD79" s="5537"/>
      <c r="AE79" s="3612"/>
      <c r="AF79" s="5537"/>
      <c r="AG79" s="5520"/>
      <c r="AH79" s="5521"/>
      <c r="AI79" s="5602"/>
      <c r="AJ79" s="5521"/>
      <c r="AK79" s="5554"/>
      <c r="AL79" s="5555"/>
      <c r="AM79" s="5555"/>
      <c r="AN79" s="5554"/>
      <c r="AO79" s="5555"/>
      <c r="AP79" s="5732"/>
      <c r="AQ79" s="5559"/>
      <c r="AR79" s="5559"/>
      <c r="AS79" s="5560"/>
      <c r="AT79" s="5561"/>
      <c r="AU79" s="5559"/>
      <c r="AV79" s="5560"/>
      <c r="AW79" s="5561"/>
      <c r="AX79" s="5559"/>
      <c r="AY79" s="5560"/>
      <c r="AZ79" s="5501"/>
      <c r="BA79" s="5502"/>
      <c r="BB79" s="5592"/>
      <c r="BC79" s="5501"/>
      <c r="BD79" s="5502"/>
      <c r="BE79" s="5503"/>
      <c r="BF79" s="5596"/>
      <c r="BG79" s="5597"/>
      <c r="BH79" s="5509"/>
      <c r="BI79" s="5473"/>
      <c r="BJ79" s="5474"/>
      <c r="BK79" s="5474"/>
      <c r="BL79" s="5474"/>
      <c r="BM79" s="5475"/>
    </row>
    <row r="80" spans="1:65" s="68" customFormat="1" ht="12" customHeight="1">
      <c r="A80" s="71"/>
      <c r="B80" s="5567"/>
      <c r="C80" s="5731"/>
      <c r="D80" s="3734"/>
      <c r="E80" s="3735"/>
      <c r="F80" s="5430"/>
      <c r="G80" s="5580"/>
      <c r="H80" s="5581"/>
      <c r="I80" s="5581"/>
      <c r="J80" s="5582"/>
      <c r="K80" s="5583"/>
      <c r="L80" s="5575"/>
      <c r="M80" s="5576"/>
      <c r="N80" s="5576"/>
      <c r="O80" s="5576"/>
      <c r="P80" s="5577"/>
      <c r="Q80" s="5442"/>
      <c r="R80" s="5584"/>
      <c r="S80" s="5585"/>
      <c r="T80" s="5586"/>
      <c r="U80" s="5441"/>
      <c r="V80" s="5441"/>
      <c r="W80" s="5445"/>
      <c r="X80" s="5446"/>
      <c r="Y80" s="5587"/>
      <c r="Z80" s="5612"/>
      <c r="AA80" s="2261"/>
      <c r="AB80" s="2262" t="s">
        <v>40</v>
      </c>
      <c r="AC80" s="2263"/>
      <c r="AD80" s="2262" t="s">
        <v>40</v>
      </c>
      <c r="AE80" s="2263"/>
      <c r="AF80" s="2262" t="s">
        <v>40</v>
      </c>
      <c r="AG80" s="314"/>
      <c r="AH80" s="315"/>
      <c r="AI80" s="316"/>
      <c r="AJ80" s="317"/>
      <c r="AK80" s="5486"/>
      <c r="AL80" s="5487"/>
      <c r="AM80" s="5487"/>
      <c r="AN80" s="5495"/>
      <c r="AO80" s="5496"/>
      <c r="AP80" s="5497"/>
      <c r="AQ80" s="5608"/>
      <c r="AR80" s="5608"/>
      <c r="AS80" s="5609"/>
      <c r="AT80" s="5610"/>
      <c r="AU80" s="5608"/>
      <c r="AV80" s="5609"/>
      <c r="AW80" s="5610"/>
      <c r="AX80" s="5608"/>
      <c r="AY80" s="5609"/>
      <c r="AZ80" s="5504"/>
      <c r="BA80" s="5505"/>
      <c r="BB80" s="5593"/>
      <c r="BC80" s="5504"/>
      <c r="BD80" s="5505"/>
      <c r="BE80" s="5506"/>
      <c r="BF80" s="5578"/>
      <c r="BG80" s="5579"/>
      <c r="BH80" s="5510"/>
      <c r="BI80" s="5564"/>
      <c r="BJ80" s="5565"/>
      <c r="BK80" s="5565"/>
      <c r="BL80" s="5565"/>
      <c r="BM80" s="5566"/>
    </row>
    <row r="81" spans="1:68" s="68" customFormat="1" ht="12" customHeight="1">
      <c r="A81" s="71"/>
      <c r="B81" s="5567" t="str">
        <f>IF(G81="","","○")</f>
        <v/>
      </c>
      <c r="C81" s="5729">
        <v>16</v>
      </c>
      <c r="D81" s="3624"/>
      <c r="E81" s="3625"/>
      <c r="F81" s="3626"/>
      <c r="G81" s="3569"/>
      <c r="H81" s="3660"/>
      <c r="I81" s="3660"/>
      <c r="J81" s="3660"/>
      <c r="K81" s="3661"/>
      <c r="L81" s="5569"/>
      <c r="M81" s="5570"/>
      <c r="N81" s="5570"/>
      <c r="O81" s="5570"/>
      <c r="P81" s="5571"/>
      <c r="Q81" s="5543"/>
      <c r="R81" s="2956"/>
      <c r="S81" s="3097"/>
      <c r="T81" s="3098"/>
      <c r="U81" s="5543"/>
      <c r="V81" s="5543"/>
      <c r="W81" s="5383"/>
      <c r="X81" s="5384"/>
      <c r="Y81" s="5544"/>
      <c r="Z81" s="5611"/>
      <c r="AA81" s="5541"/>
      <c r="AB81" s="5540" t="s">
        <v>135</v>
      </c>
      <c r="AC81" s="5541"/>
      <c r="AD81" s="5540" t="s">
        <v>135</v>
      </c>
      <c r="AE81" s="3731"/>
      <c r="AF81" s="5540" t="s">
        <v>135</v>
      </c>
      <c r="AG81" s="5599"/>
      <c r="AH81" s="5600"/>
      <c r="AI81" s="5601"/>
      <c r="AJ81" s="5600"/>
      <c r="AK81" s="5603"/>
      <c r="AL81" s="5604"/>
      <c r="AM81" s="5604"/>
      <c r="AN81" s="5603"/>
      <c r="AO81" s="5604"/>
      <c r="AP81" s="5733"/>
      <c r="AQ81" s="5551"/>
      <c r="AR81" s="5551"/>
      <c r="AS81" s="5552"/>
      <c r="AT81" s="5553"/>
      <c r="AU81" s="5551"/>
      <c r="AV81" s="5552"/>
      <c r="AW81" s="5553"/>
      <c r="AX81" s="5551"/>
      <c r="AY81" s="5552"/>
      <c r="AZ81" s="5589">
        <f>SUM(AK81:AY83)</f>
        <v>0</v>
      </c>
      <c r="BA81" s="5590"/>
      <c r="BB81" s="5591"/>
      <c r="BC81" s="5589">
        <f>AI81+AZ81</f>
        <v>0</v>
      </c>
      <c r="BD81" s="5590"/>
      <c r="BE81" s="5594"/>
      <c r="BF81" s="5366"/>
      <c r="BG81" s="5595"/>
      <c r="BH81" s="5598"/>
      <c r="BI81" s="5653"/>
      <c r="BJ81" s="5654"/>
      <c r="BK81" s="5654"/>
      <c r="BL81" s="5654"/>
      <c r="BM81" s="5655"/>
    </row>
    <row r="82" spans="1:68" s="68" customFormat="1" ht="12" customHeight="1">
      <c r="A82" s="71"/>
      <c r="B82" s="5567"/>
      <c r="C82" s="5730"/>
      <c r="D82" s="3627"/>
      <c r="E82" s="3628"/>
      <c r="F82" s="3629"/>
      <c r="G82" s="3569"/>
      <c r="H82" s="3660"/>
      <c r="I82" s="3660"/>
      <c r="J82" s="3660"/>
      <c r="K82" s="3661"/>
      <c r="L82" s="5572"/>
      <c r="M82" s="5573"/>
      <c r="N82" s="5573"/>
      <c r="O82" s="5573"/>
      <c r="P82" s="5574"/>
      <c r="Q82" s="5441"/>
      <c r="R82" s="3569"/>
      <c r="S82" s="3660"/>
      <c r="T82" s="3661"/>
      <c r="U82" s="5441"/>
      <c r="V82" s="5441"/>
      <c r="W82" s="5385"/>
      <c r="X82" s="5386"/>
      <c r="Y82" s="5546"/>
      <c r="Z82" s="3340"/>
      <c r="AA82" s="5535"/>
      <c r="AB82" s="5537"/>
      <c r="AC82" s="5535"/>
      <c r="AD82" s="5537"/>
      <c r="AE82" s="3612"/>
      <c r="AF82" s="5537"/>
      <c r="AG82" s="5520"/>
      <c r="AH82" s="5521"/>
      <c r="AI82" s="5602"/>
      <c r="AJ82" s="5521"/>
      <c r="AK82" s="5554"/>
      <c r="AL82" s="5555"/>
      <c r="AM82" s="5555"/>
      <c r="AN82" s="5554"/>
      <c r="AO82" s="5555"/>
      <c r="AP82" s="5732"/>
      <c r="AQ82" s="5559"/>
      <c r="AR82" s="5559"/>
      <c r="AS82" s="5560"/>
      <c r="AT82" s="5561"/>
      <c r="AU82" s="5559"/>
      <c r="AV82" s="5560"/>
      <c r="AW82" s="5561"/>
      <c r="AX82" s="5559"/>
      <c r="AY82" s="5560"/>
      <c r="AZ82" s="5501"/>
      <c r="BA82" s="5502"/>
      <c r="BB82" s="5592"/>
      <c r="BC82" s="5501"/>
      <c r="BD82" s="5502"/>
      <c r="BE82" s="5503"/>
      <c r="BF82" s="5596"/>
      <c r="BG82" s="5597"/>
      <c r="BH82" s="5509"/>
      <c r="BI82" s="5473"/>
      <c r="BJ82" s="5474"/>
      <c r="BK82" s="5474"/>
      <c r="BL82" s="5474"/>
      <c r="BM82" s="5475"/>
    </row>
    <row r="83" spans="1:68" s="68" customFormat="1" ht="12" customHeight="1">
      <c r="A83" s="71"/>
      <c r="B83" s="5567"/>
      <c r="C83" s="5731"/>
      <c r="D83" s="3734"/>
      <c r="E83" s="3735"/>
      <c r="F83" s="5430"/>
      <c r="G83" s="5580"/>
      <c r="H83" s="5581"/>
      <c r="I83" s="5581"/>
      <c r="J83" s="5582"/>
      <c r="K83" s="5583"/>
      <c r="L83" s="5575"/>
      <c r="M83" s="5576"/>
      <c r="N83" s="5576"/>
      <c r="O83" s="5576"/>
      <c r="P83" s="5577"/>
      <c r="Q83" s="5442"/>
      <c r="R83" s="5584"/>
      <c r="S83" s="5585"/>
      <c r="T83" s="5586"/>
      <c r="U83" s="5442"/>
      <c r="V83" s="5442"/>
      <c r="W83" s="5445"/>
      <c r="X83" s="5446"/>
      <c r="Y83" s="5587"/>
      <c r="Z83" s="5612"/>
      <c r="AA83" s="2261"/>
      <c r="AB83" s="2262" t="s">
        <v>40</v>
      </c>
      <c r="AC83" s="2263"/>
      <c r="AD83" s="2262" t="s">
        <v>40</v>
      </c>
      <c r="AE83" s="2263"/>
      <c r="AF83" s="2262" t="s">
        <v>40</v>
      </c>
      <c r="AG83" s="314"/>
      <c r="AH83" s="315"/>
      <c r="AI83" s="316"/>
      <c r="AJ83" s="317"/>
      <c r="AK83" s="5486"/>
      <c r="AL83" s="5487"/>
      <c r="AM83" s="5487"/>
      <c r="AN83" s="5495"/>
      <c r="AO83" s="5496"/>
      <c r="AP83" s="5497"/>
      <c r="AQ83" s="5608"/>
      <c r="AR83" s="5608"/>
      <c r="AS83" s="5609"/>
      <c r="AT83" s="5610"/>
      <c r="AU83" s="5608"/>
      <c r="AV83" s="5609"/>
      <c r="AW83" s="5610"/>
      <c r="AX83" s="5608"/>
      <c r="AY83" s="5609"/>
      <c r="AZ83" s="5504"/>
      <c r="BA83" s="5505"/>
      <c r="BB83" s="5593"/>
      <c r="BC83" s="5504"/>
      <c r="BD83" s="5505"/>
      <c r="BE83" s="5506"/>
      <c r="BF83" s="5578"/>
      <c r="BG83" s="5579"/>
      <c r="BH83" s="5510"/>
      <c r="BI83" s="5564"/>
      <c r="BJ83" s="5565"/>
      <c r="BK83" s="5565"/>
      <c r="BL83" s="5565"/>
      <c r="BM83" s="5566"/>
    </row>
    <row r="84" spans="1:68" s="68" customFormat="1" ht="12" customHeight="1">
      <c r="A84" s="71"/>
      <c r="B84" s="5567" t="str">
        <f>IF(G84="","","○")</f>
        <v/>
      </c>
      <c r="C84" s="5729">
        <v>17</v>
      </c>
      <c r="D84" s="3624"/>
      <c r="E84" s="3625"/>
      <c r="F84" s="3626"/>
      <c r="G84" s="3569"/>
      <c r="H84" s="3660"/>
      <c r="I84" s="3660"/>
      <c r="J84" s="3660"/>
      <c r="K84" s="3661"/>
      <c r="L84" s="5569"/>
      <c r="M84" s="5570"/>
      <c r="N84" s="5570"/>
      <c r="O84" s="5570"/>
      <c r="P84" s="5571"/>
      <c r="Q84" s="5543"/>
      <c r="R84" s="2956"/>
      <c r="S84" s="3097"/>
      <c r="T84" s="3098"/>
      <c r="U84" s="5441"/>
      <c r="V84" s="5441"/>
      <c r="W84" s="5383"/>
      <c r="X84" s="5384"/>
      <c r="Y84" s="5544"/>
      <c r="Z84" s="5611"/>
      <c r="AA84" s="5541"/>
      <c r="AB84" s="5540" t="s">
        <v>135</v>
      </c>
      <c r="AC84" s="5541"/>
      <c r="AD84" s="5540" t="s">
        <v>135</v>
      </c>
      <c r="AE84" s="3731"/>
      <c r="AF84" s="5540" t="s">
        <v>135</v>
      </c>
      <c r="AG84" s="5599"/>
      <c r="AH84" s="5600"/>
      <c r="AI84" s="5601"/>
      <c r="AJ84" s="5600"/>
      <c r="AK84" s="5603"/>
      <c r="AL84" s="5604"/>
      <c r="AM84" s="5604"/>
      <c r="AN84" s="5603"/>
      <c r="AO84" s="5604"/>
      <c r="AP84" s="5733"/>
      <c r="AQ84" s="5551"/>
      <c r="AR84" s="5551"/>
      <c r="AS84" s="5552"/>
      <c r="AT84" s="5553"/>
      <c r="AU84" s="5551"/>
      <c r="AV84" s="5552"/>
      <c r="AW84" s="5553"/>
      <c r="AX84" s="5551"/>
      <c r="AY84" s="5552"/>
      <c r="AZ84" s="5589">
        <f>SUM(AK84:AY86)</f>
        <v>0</v>
      </c>
      <c r="BA84" s="5590"/>
      <c r="BB84" s="5591"/>
      <c r="BC84" s="5589">
        <f>AI84+AZ84</f>
        <v>0</v>
      </c>
      <c r="BD84" s="5590"/>
      <c r="BE84" s="5594"/>
      <c r="BF84" s="5366"/>
      <c r="BG84" s="5595"/>
      <c r="BH84" s="5598"/>
      <c r="BI84" s="5511"/>
      <c r="BJ84" s="5512"/>
      <c r="BK84" s="5512"/>
      <c r="BL84" s="5512"/>
      <c r="BM84" s="5513"/>
    </row>
    <row r="85" spans="1:68" s="68" customFormat="1" ht="12" customHeight="1">
      <c r="A85" s="37"/>
      <c r="B85" s="5567"/>
      <c r="C85" s="5730"/>
      <c r="D85" s="3627"/>
      <c r="E85" s="3628"/>
      <c r="F85" s="3629"/>
      <c r="G85" s="3569"/>
      <c r="H85" s="3660"/>
      <c r="I85" s="3660"/>
      <c r="J85" s="3660"/>
      <c r="K85" s="3661"/>
      <c r="L85" s="5572"/>
      <c r="M85" s="5573"/>
      <c r="N85" s="5573"/>
      <c r="O85" s="5573"/>
      <c r="P85" s="5574"/>
      <c r="Q85" s="5441"/>
      <c r="R85" s="3569"/>
      <c r="S85" s="3660"/>
      <c r="T85" s="3661"/>
      <c r="U85" s="5441"/>
      <c r="V85" s="5441"/>
      <c r="W85" s="5385"/>
      <c r="X85" s="5386"/>
      <c r="Y85" s="5546"/>
      <c r="Z85" s="3340"/>
      <c r="AA85" s="5535"/>
      <c r="AB85" s="5537"/>
      <c r="AC85" s="5535"/>
      <c r="AD85" s="5537"/>
      <c r="AE85" s="3612"/>
      <c r="AF85" s="5537"/>
      <c r="AG85" s="5520"/>
      <c r="AH85" s="5521"/>
      <c r="AI85" s="5602"/>
      <c r="AJ85" s="5521"/>
      <c r="AK85" s="5554"/>
      <c r="AL85" s="5555"/>
      <c r="AM85" s="5555"/>
      <c r="AN85" s="5554"/>
      <c r="AO85" s="5555"/>
      <c r="AP85" s="5732"/>
      <c r="AQ85" s="5559"/>
      <c r="AR85" s="5559"/>
      <c r="AS85" s="5560"/>
      <c r="AT85" s="5561"/>
      <c r="AU85" s="5559"/>
      <c r="AV85" s="5560"/>
      <c r="AW85" s="5561"/>
      <c r="AX85" s="5559"/>
      <c r="AY85" s="5560"/>
      <c r="AZ85" s="5501"/>
      <c r="BA85" s="5502"/>
      <c r="BB85" s="5592"/>
      <c r="BC85" s="5501"/>
      <c r="BD85" s="5502"/>
      <c r="BE85" s="5503"/>
      <c r="BF85" s="5596"/>
      <c r="BG85" s="5597"/>
      <c r="BH85" s="5509"/>
      <c r="BI85" s="5473"/>
      <c r="BJ85" s="5474"/>
      <c r="BK85" s="5474"/>
      <c r="BL85" s="5474"/>
      <c r="BM85" s="5475"/>
    </row>
    <row r="86" spans="1:68" s="68" customFormat="1" ht="12" customHeight="1">
      <c r="A86" s="37"/>
      <c r="B86" s="5567"/>
      <c r="C86" s="5731"/>
      <c r="D86" s="3734"/>
      <c r="E86" s="3735"/>
      <c r="F86" s="5430"/>
      <c r="G86" s="5580"/>
      <c r="H86" s="5581"/>
      <c r="I86" s="5581"/>
      <c r="J86" s="5582"/>
      <c r="K86" s="5583"/>
      <c r="L86" s="5575"/>
      <c r="M86" s="5576"/>
      <c r="N86" s="5576"/>
      <c r="O86" s="5576"/>
      <c r="P86" s="5577"/>
      <c r="Q86" s="5442"/>
      <c r="R86" s="5584"/>
      <c r="S86" s="5585"/>
      <c r="T86" s="5586"/>
      <c r="U86" s="5442"/>
      <c r="V86" s="5442"/>
      <c r="W86" s="5445"/>
      <c r="X86" s="5446"/>
      <c r="Y86" s="5587"/>
      <c r="Z86" s="5612"/>
      <c r="AA86" s="2261"/>
      <c r="AB86" s="2262" t="s">
        <v>40</v>
      </c>
      <c r="AC86" s="2263"/>
      <c r="AD86" s="2262" t="s">
        <v>40</v>
      </c>
      <c r="AE86" s="2263"/>
      <c r="AF86" s="2262" t="s">
        <v>40</v>
      </c>
      <c r="AG86" s="314"/>
      <c r="AH86" s="315"/>
      <c r="AI86" s="316"/>
      <c r="AJ86" s="317"/>
      <c r="AK86" s="5486"/>
      <c r="AL86" s="5487"/>
      <c r="AM86" s="5487"/>
      <c r="AN86" s="5495"/>
      <c r="AO86" s="5496"/>
      <c r="AP86" s="5497"/>
      <c r="AQ86" s="5608"/>
      <c r="AR86" s="5608"/>
      <c r="AS86" s="5609"/>
      <c r="AT86" s="5610"/>
      <c r="AU86" s="5608"/>
      <c r="AV86" s="5609"/>
      <c r="AW86" s="5610"/>
      <c r="AX86" s="5608"/>
      <c r="AY86" s="5609"/>
      <c r="AZ86" s="5504"/>
      <c r="BA86" s="5505"/>
      <c r="BB86" s="5593"/>
      <c r="BC86" s="5504"/>
      <c r="BD86" s="5505"/>
      <c r="BE86" s="5506"/>
      <c r="BF86" s="5578"/>
      <c r="BG86" s="5579"/>
      <c r="BH86" s="5510"/>
      <c r="BI86" s="5564"/>
      <c r="BJ86" s="5565"/>
      <c r="BK86" s="5565"/>
      <c r="BL86" s="5565"/>
      <c r="BM86" s="5566"/>
    </row>
    <row r="87" spans="1:68" s="68" customFormat="1" ht="12" customHeight="1">
      <c r="B87" s="5567" t="str">
        <f>IF(G87="","","○")</f>
        <v/>
      </c>
      <c r="C87" s="5729">
        <v>18</v>
      </c>
      <c r="D87" s="3624"/>
      <c r="E87" s="3625"/>
      <c r="F87" s="3626"/>
      <c r="G87" s="3569"/>
      <c r="H87" s="3660"/>
      <c r="I87" s="3660"/>
      <c r="J87" s="3660"/>
      <c r="K87" s="3661"/>
      <c r="L87" s="5569"/>
      <c r="M87" s="5570"/>
      <c r="N87" s="5570"/>
      <c r="O87" s="5570"/>
      <c r="P87" s="5571"/>
      <c r="Q87" s="5543"/>
      <c r="R87" s="2956"/>
      <c r="S87" s="3097"/>
      <c r="T87" s="3098"/>
      <c r="U87" s="5543"/>
      <c r="V87" s="5543"/>
      <c r="W87" s="5383"/>
      <c r="X87" s="5384"/>
      <c r="Y87" s="5544"/>
      <c r="Z87" s="5611"/>
      <c r="AA87" s="5541"/>
      <c r="AB87" s="5540" t="s">
        <v>135</v>
      </c>
      <c r="AC87" s="5541"/>
      <c r="AD87" s="5540" t="s">
        <v>135</v>
      </c>
      <c r="AE87" s="3731"/>
      <c r="AF87" s="5540" t="s">
        <v>135</v>
      </c>
      <c r="AG87" s="5599"/>
      <c r="AH87" s="5600"/>
      <c r="AI87" s="5601"/>
      <c r="AJ87" s="5600"/>
      <c r="AK87" s="5739"/>
      <c r="AL87" s="5740"/>
      <c r="AM87" s="5740"/>
      <c r="AN87" s="5739"/>
      <c r="AO87" s="5740"/>
      <c r="AP87" s="5741"/>
      <c r="AQ87" s="5551"/>
      <c r="AR87" s="5551"/>
      <c r="AS87" s="5552"/>
      <c r="AT87" s="5553"/>
      <c r="AU87" s="5551"/>
      <c r="AV87" s="5552"/>
      <c r="AW87" s="5553"/>
      <c r="AX87" s="5551"/>
      <c r="AY87" s="5552"/>
      <c r="AZ87" s="5589">
        <f>SUM(AK87:AY89)</f>
        <v>0</v>
      </c>
      <c r="BA87" s="5590"/>
      <c r="BB87" s="5591"/>
      <c r="BC87" s="5589">
        <f>AI87+AZ87</f>
        <v>0</v>
      </c>
      <c r="BD87" s="5590"/>
      <c r="BE87" s="5594"/>
      <c r="BF87" s="5366"/>
      <c r="BG87" s="5595"/>
      <c r="BH87" s="5598"/>
      <c r="BI87" s="5653"/>
      <c r="BJ87" s="5654"/>
      <c r="BK87" s="5654"/>
      <c r="BL87" s="5654"/>
      <c r="BM87" s="5655"/>
    </row>
    <row r="88" spans="1:68" s="68" customFormat="1" ht="12" customHeight="1">
      <c r="A88" s="71"/>
      <c r="B88" s="5567"/>
      <c r="C88" s="5730"/>
      <c r="D88" s="3627"/>
      <c r="E88" s="3628"/>
      <c r="F88" s="3629"/>
      <c r="G88" s="3569"/>
      <c r="H88" s="3660"/>
      <c r="I88" s="3660"/>
      <c r="J88" s="3660"/>
      <c r="K88" s="3661"/>
      <c r="L88" s="5572"/>
      <c r="M88" s="5573"/>
      <c r="N88" s="5573"/>
      <c r="O88" s="5573"/>
      <c r="P88" s="5574"/>
      <c r="Q88" s="5441"/>
      <c r="R88" s="3569"/>
      <c r="S88" s="3660"/>
      <c r="T88" s="3661"/>
      <c r="U88" s="5441"/>
      <c r="V88" s="5441"/>
      <c r="W88" s="5385"/>
      <c r="X88" s="5386"/>
      <c r="Y88" s="5546"/>
      <c r="Z88" s="3340"/>
      <c r="AA88" s="5535"/>
      <c r="AB88" s="5537"/>
      <c r="AC88" s="5535"/>
      <c r="AD88" s="5537"/>
      <c r="AE88" s="3612"/>
      <c r="AF88" s="5537"/>
      <c r="AG88" s="5520"/>
      <c r="AH88" s="5521"/>
      <c r="AI88" s="5602"/>
      <c r="AJ88" s="5521"/>
      <c r="AK88" s="5554"/>
      <c r="AL88" s="5555"/>
      <c r="AM88" s="5555"/>
      <c r="AN88" s="5554"/>
      <c r="AO88" s="5555"/>
      <c r="AP88" s="5732"/>
      <c r="AQ88" s="5559"/>
      <c r="AR88" s="5559"/>
      <c r="AS88" s="5560"/>
      <c r="AT88" s="5561"/>
      <c r="AU88" s="5559"/>
      <c r="AV88" s="5560"/>
      <c r="AW88" s="5561"/>
      <c r="AX88" s="5559"/>
      <c r="AY88" s="5560"/>
      <c r="AZ88" s="5501"/>
      <c r="BA88" s="5502"/>
      <c r="BB88" s="5592"/>
      <c r="BC88" s="5501"/>
      <c r="BD88" s="5502"/>
      <c r="BE88" s="5503"/>
      <c r="BF88" s="5596"/>
      <c r="BG88" s="5597"/>
      <c r="BH88" s="5509"/>
      <c r="BI88" s="5473"/>
      <c r="BJ88" s="5474"/>
      <c r="BK88" s="5474"/>
      <c r="BL88" s="5474"/>
      <c r="BM88" s="5475"/>
    </row>
    <row r="89" spans="1:68" s="68" customFormat="1" ht="12" customHeight="1" thickBot="1">
      <c r="A89" s="71"/>
      <c r="B89" s="5567"/>
      <c r="C89" s="5734"/>
      <c r="D89" s="5321"/>
      <c r="E89" s="5322"/>
      <c r="F89" s="5323"/>
      <c r="G89" s="5634"/>
      <c r="H89" s="5635"/>
      <c r="I89" s="5635"/>
      <c r="J89" s="5636"/>
      <c r="K89" s="5637"/>
      <c r="L89" s="5618"/>
      <c r="M89" s="5619"/>
      <c r="N89" s="5619"/>
      <c r="O89" s="5619"/>
      <c r="P89" s="5620"/>
      <c r="Q89" s="5614"/>
      <c r="R89" s="5638"/>
      <c r="S89" s="5639"/>
      <c r="T89" s="5640"/>
      <c r="U89" s="5614"/>
      <c r="V89" s="5614"/>
      <c r="W89" s="5615"/>
      <c r="X89" s="5616"/>
      <c r="Y89" s="5641"/>
      <c r="Z89" s="5738"/>
      <c r="AA89" s="2264"/>
      <c r="AB89" s="2265" t="s">
        <v>40</v>
      </c>
      <c r="AC89" s="185"/>
      <c r="AD89" s="2265" t="s">
        <v>40</v>
      </c>
      <c r="AE89" s="185"/>
      <c r="AF89" s="2265" t="s">
        <v>40</v>
      </c>
      <c r="AG89" s="322"/>
      <c r="AH89" s="323"/>
      <c r="AI89" s="324"/>
      <c r="AJ89" s="325"/>
      <c r="AK89" s="5643"/>
      <c r="AL89" s="5644"/>
      <c r="AM89" s="5644"/>
      <c r="AN89" s="5660"/>
      <c r="AO89" s="5661"/>
      <c r="AP89" s="5662"/>
      <c r="AQ89" s="5621"/>
      <c r="AR89" s="5621"/>
      <c r="AS89" s="5622"/>
      <c r="AT89" s="5623"/>
      <c r="AU89" s="5621"/>
      <c r="AV89" s="5622"/>
      <c r="AW89" s="5623"/>
      <c r="AX89" s="5621"/>
      <c r="AY89" s="5622"/>
      <c r="AZ89" s="5648"/>
      <c r="BA89" s="5649"/>
      <c r="BB89" s="5650"/>
      <c r="BC89" s="5648"/>
      <c r="BD89" s="5649"/>
      <c r="BE89" s="5651"/>
      <c r="BF89" s="5624"/>
      <c r="BG89" s="5625"/>
      <c r="BH89" s="5652"/>
      <c r="BI89" s="5626"/>
      <c r="BJ89" s="5627"/>
      <c r="BK89" s="5627"/>
      <c r="BL89" s="5627"/>
      <c r="BM89" s="5628"/>
    </row>
    <row r="90" spans="1:68" s="68" customFormat="1" ht="6.75" customHeight="1">
      <c r="A90" s="71"/>
      <c r="B90" s="71"/>
      <c r="C90" s="2251"/>
      <c r="D90" s="2251"/>
      <c r="E90" s="2251"/>
      <c r="F90" s="2251"/>
      <c r="G90" s="2251"/>
      <c r="H90" s="2251"/>
      <c r="I90" s="2251"/>
      <c r="J90" s="2251"/>
      <c r="K90" s="2251"/>
      <c r="L90" s="2251"/>
      <c r="M90" s="2251"/>
      <c r="N90" s="2251"/>
      <c r="O90" s="2251"/>
      <c r="P90" s="2251"/>
      <c r="Q90" s="2251"/>
      <c r="R90" s="2251"/>
      <c r="S90" s="2251"/>
      <c r="T90" s="2251"/>
      <c r="U90" s="2266"/>
      <c r="V90" s="2266"/>
      <c r="W90" s="2256"/>
      <c r="X90" s="2256"/>
      <c r="Y90" s="266"/>
      <c r="Z90" s="2249"/>
      <c r="AA90" s="2249"/>
      <c r="AB90" s="2249"/>
      <c r="AC90" s="2249"/>
      <c r="AD90" s="2249"/>
      <c r="AE90" s="2251"/>
      <c r="AF90" s="2251"/>
      <c r="AG90" s="2251"/>
      <c r="AH90" s="2251"/>
      <c r="AI90" s="2250"/>
      <c r="AJ90" s="2250"/>
      <c r="AK90" s="287"/>
      <c r="AL90" s="2251"/>
      <c r="AM90" s="2251"/>
      <c r="AN90" s="2289"/>
      <c r="AO90" s="2290"/>
      <c r="AP90" s="2290"/>
      <c r="AQ90" s="2251"/>
      <c r="AR90" s="2251"/>
      <c r="AS90" s="2251"/>
      <c r="AT90" s="2251"/>
      <c r="AU90" s="2251"/>
      <c r="AV90" s="2251"/>
      <c r="AW90" s="2251"/>
      <c r="AX90" s="2251"/>
      <c r="AY90" s="2251"/>
      <c r="AZ90" s="2249"/>
      <c r="BA90" s="2249"/>
      <c r="BB90" s="2249"/>
      <c r="BC90" s="2250"/>
      <c r="BD90" s="2250"/>
      <c r="BE90" s="2250"/>
      <c r="BF90" s="287"/>
      <c r="BG90" s="2251"/>
      <c r="BH90" s="2250"/>
      <c r="BI90" s="2250"/>
      <c r="BJ90" s="2251"/>
      <c r="BK90" s="2250"/>
      <c r="BL90" s="2251"/>
      <c r="BM90" s="2251"/>
    </row>
    <row r="91" spans="1:68" s="68" customFormat="1" ht="16.149999999999999" customHeight="1" thickBot="1">
      <c r="A91" s="71"/>
      <c r="B91" s="71"/>
      <c r="C91" s="2251" t="s">
        <v>739</v>
      </c>
      <c r="D91" s="2251"/>
      <c r="E91" s="2251"/>
      <c r="F91" s="2251"/>
      <c r="G91" s="2251"/>
      <c r="H91" s="2251"/>
      <c r="I91" s="2251"/>
      <c r="J91" s="2251"/>
      <c r="K91" s="2251"/>
      <c r="L91" s="2251"/>
      <c r="M91" s="2251"/>
      <c r="N91" s="2251"/>
      <c r="O91" s="2251"/>
      <c r="P91" s="2251"/>
      <c r="Q91" s="2251"/>
      <c r="R91" s="2251"/>
      <c r="S91" s="2251"/>
      <c r="T91" s="2251"/>
      <c r="U91" s="2266"/>
      <c r="V91" s="2266"/>
      <c r="W91" s="2256"/>
      <c r="X91" s="2256"/>
      <c r="Y91" s="266"/>
      <c r="Z91" s="1437"/>
      <c r="AA91" s="266"/>
      <c r="AB91" s="1437"/>
      <c r="AC91" s="2252"/>
      <c r="AD91" s="1437"/>
      <c r="AE91" s="2251"/>
      <c r="AF91" s="2251"/>
      <c r="AG91" s="2251"/>
      <c r="AH91" s="2251"/>
      <c r="AI91" s="2251"/>
      <c r="AJ91" s="2251"/>
      <c r="AK91" s="287"/>
      <c r="AL91" s="2251"/>
      <c r="AM91" s="2251"/>
      <c r="AN91" s="150"/>
      <c r="AO91" s="150"/>
      <c r="AP91" s="150"/>
      <c r="AQ91" s="2251"/>
      <c r="AR91" s="2251"/>
      <c r="AS91" s="2251"/>
      <c r="AT91" s="2251"/>
      <c r="AU91" s="2251"/>
      <c r="AV91" s="2251"/>
      <c r="AW91" s="2251"/>
      <c r="AX91" s="2251"/>
      <c r="AY91" s="2251"/>
      <c r="AZ91" s="2249"/>
      <c r="BA91" s="2249"/>
      <c r="BB91" s="2249"/>
      <c r="BC91" s="2249"/>
      <c r="BD91" s="2249"/>
      <c r="BE91" s="2249"/>
      <c r="BF91" s="287"/>
      <c r="BG91" s="2251"/>
      <c r="BH91" s="5761" t="s">
        <v>1474</v>
      </c>
      <c r="BI91" s="5762"/>
      <c r="BJ91" s="5763"/>
      <c r="BK91" s="5764" t="s">
        <v>1475</v>
      </c>
      <c r="BL91" s="5762"/>
      <c r="BM91" s="5763"/>
    </row>
    <row r="92" spans="1:68" ht="12" customHeight="1">
      <c r="A92" s="71" t="s">
        <v>1473</v>
      </c>
      <c r="B92" s="71"/>
      <c r="C92" s="5691"/>
      <c r="D92" s="3609" t="s">
        <v>658</v>
      </c>
      <c r="E92" s="3610"/>
      <c r="F92" s="3698"/>
      <c r="G92" s="5695">
        <f>SUM(J65,J68,J71,J74,J77,J80,J83,J86,J89)</f>
        <v>0</v>
      </c>
      <c r="H92" s="5696"/>
      <c r="I92" s="5696"/>
      <c r="J92" s="5696"/>
      <c r="K92" s="5697"/>
      <c r="L92" s="2267"/>
      <c r="M92" s="2267"/>
      <c r="N92" s="2268"/>
      <c r="O92" s="2269"/>
      <c r="P92" s="5701"/>
      <c r="Q92" s="5702"/>
      <c r="R92" s="5703"/>
      <c r="S92" s="5704"/>
      <c r="T92" s="5704"/>
      <c r="U92" s="5680"/>
      <c r="V92" s="5681"/>
      <c r="W92" s="2270"/>
      <c r="X92" s="2270"/>
      <c r="Y92" s="5680"/>
      <c r="Z92" s="5681"/>
      <c r="AA92" s="2271"/>
      <c r="AB92" s="2272" t="s">
        <v>135</v>
      </c>
      <c r="AC92" s="2273"/>
      <c r="AD92" s="2274" t="s">
        <v>135</v>
      </c>
      <c r="AE92" s="2254"/>
      <c r="AF92" s="2274" t="s">
        <v>135</v>
      </c>
      <c r="AG92" s="5753" t="e">
        <f>ROUND(AVERAGE(AG63:AH89),0)</f>
        <v>#DIV/0!</v>
      </c>
      <c r="AH92" s="5754"/>
      <c r="AI92" s="5757" t="e">
        <f>ROUND(AVERAGE(AI63:AJ89),0)</f>
        <v>#DIV/0!</v>
      </c>
      <c r="AJ92" s="5758"/>
      <c r="AK92" s="1453"/>
      <c r="AL92" s="1454"/>
      <c r="AM92" s="861"/>
      <c r="AN92" s="5324"/>
      <c r="AO92" s="5325"/>
      <c r="AP92" s="5326"/>
      <c r="AQ92" s="2275"/>
      <c r="AR92" s="2276"/>
      <c r="AS92" s="2276"/>
      <c r="AT92" s="5688"/>
      <c r="AU92" s="5689"/>
      <c r="AV92" s="5690"/>
      <c r="AW92" s="5689"/>
      <c r="AX92" s="5689"/>
      <c r="AY92" s="5690"/>
      <c r="AZ92" s="5657" t="e">
        <f>ROUND(SUMIF($B63:B89,$A92,$AZ63:BB89)/$BH92,0)</f>
        <v>#DIV/0!</v>
      </c>
      <c r="BA92" s="5658"/>
      <c r="BB92" s="5659"/>
      <c r="BC92" s="5663" t="e">
        <f>ROUND(SUMIF($B63:B89,$A92,$BC63:BE89)/$BH92,0)</f>
        <v>#DIV/0!</v>
      </c>
      <c r="BD92" s="5664"/>
      <c r="BE92" s="5665"/>
      <c r="BF92" s="5666" t="e">
        <f>ROUND(AVERAGE(BF63,BF66,BF69,BF72,BF75,BF78,BF81,BF84,BF87),0)</f>
        <v>#DIV/0!</v>
      </c>
      <c r="BG92" s="5742"/>
      <c r="BH92" s="5668">
        <f>BP100</f>
        <v>0</v>
      </c>
      <c r="BI92" s="5303"/>
      <c r="BJ92" s="5304"/>
      <c r="BK92" s="5743" t="e">
        <f>ROUND(BF92/BF93*100,1)</f>
        <v>#DIV/0!</v>
      </c>
      <c r="BL92" s="5319"/>
      <c r="BM92" s="5744"/>
      <c r="BN92" s="54"/>
      <c r="BO92" s="243" t="s">
        <v>1468</v>
      </c>
      <c r="BP92" s="54"/>
    </row>
    <row r="93" spans="1:68" ht="12" customHeight="1">
      <c r="A93" s="71"/>
      <c r="B93" s="71"/>
      <c r="C93" s="5425"/>
      <c r="D93" s="3612"/>
      <c r="E93" s="3613"/>
      <c r="F93" s="3665"/>
      <c r="G93" s="5735"/>
      <c r="H93" s="5736"/>
      <c r="I93" s="5736"/>
      <c r="J93" s="5736"/>
      <c r="K93" s="5737"/>
      <c r="L93" s="1443"/>
      <c r="M93" s="1443"/>
      <c r="N93" s="2291"/>
      <c r="O93" s="2292"/>
      <c r="P93" s="5476"/>
      <c r="Q93" s="5477"/>
      <c r="R93" s="5613"/>
      <c r="S93" s="5441"/>
      <c r="T93" s="5441"/>
      <c r="U93" s="5751"/>
      <c r="V93" s="5752"/>
      <c r="W93" s="2266"/>
      <c r="X93" s="2266"/>
      <c r="Y93" s="5751"/>
      <c r="Z93" s="5752"/>
      <c r="AA93" s="2293"/>
      <c r="AB93" s="2294" t="s">
        <v>40</v>
      </c>
      <c r="AC93" s="2293"/>
      <c r="AD93" s="1437" t="s">
        <v>40</v>
      </c>
      <c r="AE93" s="2293"/>
      <c r="AF93" s="1437" t="s">
        <v>40</v>
      </c>
      <c r="AG93" s="5755"/>
      <c r="AH93" s="5756"/>
      <c r="AI93" s="5759"/>
      <c r="AJ93" s="5760"/>
      <c r="AK93" s="1455"/>
      <c r="AL93" s="1456"/>
      <c r="AM93" s="865"/>
      <c r="AN93" s="5327"/>
      <c r="AO93" s="5328"/>
      <c r="AP93" s="5329"/>
      <c r="AQ93" s="2295"/>
      <c r="AR93" s="2263"/>
      <c r="AS93" s="2263"/>
      <c r="AT93" s="5746"/>
      <c r="AU93" s="5747"/>
      <c r="AV93" s="5748"/>
      <c r="AW93" s="5747"/>
      <c r="AX93" s="5747"/>
      <c r="AY93" s="5748"/>
      <c r="AZ93" s="5495"/>
      <c r="BA93" s="5496"/>
      <c r="BB93" s="5497"/>
      <c r="BC93" s="5504"/>
      <c r="BD93" s="5505"/>
      <c r="BE93" s="5506"/>
      <c r="BF93" s="5749" t="e">
        <f>ROUND(AVERAGE(BF65,BF68,BF71,BF74,BF77,BF80,BF83,BF86,BF89),0)</f>
        <v>#DIV/0!</v>
      </c>
      <c r="BG93" s="5750"/>
      <c r="BH93" s="5578"/>
      <c r="BI93" s="3100"/>
      <c r="BJ93" s="3101"/>
      <c r="BK93" s="3734"/>
      <c r="BL93" s="3735"/>
      <c r="BM93" s="5745"/>
      <c r="BO93" s="826" t="s">
        <v>851</v>
      </c>
      <c r="BP93" s="826">
        <f>COUNTIF($G63:$K89,$BO93)</f>
        <v>0</v>
      </c>
    </row>
    <row r="94" spans="1:68" s="71" customFormat="1" ht="12" customHeight="1">
      <c r="C94" s="5568"/>
      <c r="D94" s="3731" t="s">
        <v>2196</v>
      </c>
      <c r="E94" s="2957"/>
      <c r="F94" s="2958"/>
      <c r="G94" s="5780">
        <f>SUM(G43,G92)</f>
        <v>0</v>
      </c>
      <c r="H94" s="5781"/>
      <c r="I94" s="5781"/>
      <c r="J94" s="5781"/>
      <c r="K94" s="5782"/>
      <c r="L94" s="2296"/>
      <c r="M94" s="2296"/>
      <c r="N94" s="2297"/>
      <c r="O94" s="2298"/>
      <c r="P94" s="5783"/>
      <c r="Q94" s="5784"/>
      <c r="R94" s="5785"/>
      <c r="S94" s="5543"/>
      <c r="T94" s="5543"/>
      <c r="U94" s="5771"/>
      <c r="V94" s="5772"/>
      <c r="W94" s="2299"/>
      <c r="X94" s="2299"/>
      <c r="Y94" s="5771"/>
      <c r="Z94" s="5772"/>
      <c r="AA94" s="2300"/>
      <c r="AB94" s="2301" t="s">
        <v>135</v>
      </c>
      <c r="AC94" s="2302"/>
      <c r="AD94" s="2303" t="s">
        <v>135</v>
      </c>
      <c r="AE94" s="2253"/>
      <c r="AF94" s="2303" t="s">
        <v>135</v>
      </c>
      <c r="AG94" s="5773" t="e">
        <f>ROUND(SUMIF(B$14:B89,$A92,AG$14:AH89)/$BH94,0)</f>
        <v>#DIV/0!</v>
      </c>
      <c r="AH94" s="5774"/>
      <c r="AI94" s="5773" t="e">
        <f>ROUND(SUMIF(B$14:B89,$A92,AI$14:AJ89)/$BH94,0)</f>
        <v>#DIV/0!</v>
      </c>
      <c r="AJ94" s="5774"/>
      <c r="AK94" s="5336"/>
      <c r="AL94" s="5337"/>
      <c r="AM94" s="5338"/>
      <c r="AN94" s="5330"/>
      <c r="AO94" s="5331"/>
      <c r="AP94" s="5332"/>
      <c r="AQ94" s="2304"/>
      <c r="AR94" s="2305"/>
      <c r="AS94" s="2305"/>
      <c r="AT94" s="2306"/>
      <c r="AU94" s="2307"/>
      <c r="AV94" s="2308"/>
      <c r="AW94" s="2307"/>
      <c r="AX94" s="2307"/>
      <c r="AY94" s="2308"/>
      <c r="AZ94" s="5777" t="e">
        <f>ROUND(SUMIF($B$14:B89,A92,$AZ$14:BB89)/$BH94,0)</f>
        <v>#DIV/0!</v>
      </c>
      <c r="BA94" s="5778"/>
      <c r="BB94" s="5779"/>
      <c r="BC94" s="5589" t="e">
        <f>ROUND(SUMIF($B$14:B89,A92,$BC$14:BE89)/$BH94,0)</f>
        <v>#DIV/0!</v>
      </c>
      <c r="BD94" s="5590"/>
      <c r="BE94" s="5594"/>
      <c r="BF94" s="5767" t="e">
        <f>ROUND(AVERAGE(BF14,BF17,BF20,BF23,BF26,BF29,BF32,BF35,BF38,BF63,BF66,BF69,BF72,BF75,BF78,BF81,BF84,BF87),0)</f>
        <v>#DIV/0!</v>
      </c>
      <c r="BG94" s="5768"/>
      <c r="BH94" s="5366">
        <f>BH43+BH92</f>
        <v>0</v>
      </c>
      <c r="BI94" s="3097"/>
      <c r="BJ94" s="3098"/>
      <c r="BK94" s="3624" t="e">
        <f>ROUND(BF94/BF95*100,1)</f>
        <v>#DIV/0!</v>
      </c>
      <c r="BL94" s="3625"/>
      <c r="BM94" s="3710"/>
      <c r="BO94" s="826" t="s">
        <v>852</v>
      </c>
      <c r="BP94" s="826">
        <f>COUNTIF($G63:$K89,$BO94)</f>
        <v>0</v>
      </c>
    </row>
    <row r="95" spans="1:68" s="71" customFormat="1" ht="12" customHeight="1" thickBot="1">
      <c r="C95" s="5617"/>
      <c r="D95" s="5692"/>
      <c r="E95" s="5693"/>
      <c r="F95" s="5694"/>
      <c r="G95" s="5698"/>
      <c r="H95" s="5699"/>
      <c r="I95" s="5699"/>
      <c r="J95" s="5699"/>
      <c r="K95" s="5700"/>
      <c r="L95" s="2277"/>
      <c r="M95" s="2277"/>
      <c r="N95" s="2278"/>
      <c r="O95" s="2279"/>
      <c r="P95" s="5638"/>
      <c r="Q95" s="5639"/>
      <c r="R95" s="5640"/>
      <c r="S95" s="5614"/>
      <c r="T95" s="5614"/>
      <c r="U95" s="5682"/>
      <c r="V95" s="5683"/>
      <c r="W95" s="2280"/>
      <c r="X95" s="2280"/>
      <c r="Y95" s="5682"/>
      <c r="Z95" s="5683"/>
      <c r="AA95" s="2264"/>
      <c r="AB95" s="2265" t="s">
        <v>40</v>
      </c>
      <c r="AC95" s="2264"/>
      <c r="AD95" s="2281" t="s">
        <v>40</v>
      </c>
      <c r="AE95" s="2264"/>
      <c r="AF95" s="2281" t="s">
        <v>40</v>
      </c>
      <c r="AG95" s="5775"/>
      <c r="AH95" s="5776"/>
      <c r="AI95" s="5775"/>
      <c r="AJ95" s="5776"/>
      <c r="AK95" s="5339"/>
      <c r="AL95" s="5340"/>
      <c r="AM95" s="5341"/>
      <c r="AN95" s="5333"/>
      <c r="AO95" s="5334"/>
      <c r="AP95" s="5335"/>
      <c r="AQ95" s="2282"/>
      <c r="AR95" s="185"/>
      <c r="AS95" s="185"/>
      <c r="AT95" s="2309"/>
      <c r="AU95" s="2310"/>
      <c r="AV95" s="2311"/>
      <c r="AW95" s="2310"/>
      <c r="AX95" s="2310"/>
      <c r="AY95" s="2311"/>
      <c r="AZ95" s="5660"/>
      <c r="BA95" s="5661"/>
      <c r="BB95" s="5662"/>
      <c r="BC95" s="5648"/>
      <c r="BD95" s="5649"/>
      <c r="BE95" s="5651"/>
      <c r="BF95" s="5678" t="e">
        <f>ROUND(AVERAGE(BF16,BF19,BF22,BF25,BF28,BF31,BF34,BF37,BF40,BF65,BF68,BF71,BF74,BF77,BF80,BF83,BF86,BF89),0)</f>
        <v>#DIV/0!</v>
      </c>
      <c r="BG95" s="5770"/>
      <c r="BH95" s="5669"/>
      <c r="BI95" s="5670"/>
      <c r="BJ95" s="5671"/>
      <c r="BK95" s="5321"/>
      <c r="BL95" s="5322"/>
      <c r="BM95" s="5769"/>
      <c r="BO95" s="826" t="s">
        <v>853</v>
      </c>
      <c r="BP95" s="826">
        <f>COUNTIF($G63:$K89,$BO95)</f>
        <v>0</v>
      </c>
    </row>
    <row r="96" spans="1:68" s="71" customFormat="1" ht="12" customHeight="1">
      <c r="C96" s="2256"/>
      <c r="D96" s="2256"/>
      <c r="E96" s="2256"/>
      <c r="F96" s="2256"/>
      <c r="G96" s="2256"/>
      <c r="H96" s="2256"/>
      <c r="I96" s="2256"/>
      <c r="J96" s="2256"/>
      <c r="K96" s="2256"/>
      <c r="L96" s="2256"/>
      <c r="M96" s="2256"/>
      <c r="N96" s="2256"/>
      <c r="O96" s="2256"/>
      <c r="P96" s="2256"/>
      <c r="Q96" s="2256"/>
      <c r="R96" s="2256"/>
      <c r="S96" s="2256"/>
      <c r="T96" s="2256"/>
      <c r="U96" s="2256"/>
      <c r="V96" s="2256"/>
      <c r="W96" s="2256"/>
      <c r="X96" s="2256"/>
      <c r="Y96" s="2256"/>
      <c r="Z96" s="2256"/>
      <c r="AA96" s="68"/>
      <c r="AB96" s="2256"/>
      <c r="AC96" s="2256"/>
      <c r="AD96" s="2256"/>
      <c r="AE96" s="2256"/>
      <c r="AF96" s="2256"/>
      <c r="AG96" s="68"/>
      <c r="AH96" s="68"/>
      <c r="AI96" s="68"/>
      <c r="AJ96" s="68"/>
      <c r="AK96" s="2256"/>
      <c r="AL96" s="2256"/>
      <c r="AM96" s="2256"/>
      <c r="AN96" s="2256"/>
      <c r="AO96" s="2256"/>
      <c r="AP96" s="2256"/>
      <c r="AQ96" s="2256"/>
      <c r="AR96" s="2256"/>
      <c r="AS96" s="2256"/>
      <c r="AT96" s="2256"/>
      <c r="AU96" s="2256"/>
      <c r="AV96" s="2256"/>
      <c r="AW96" s="2256"/>
      <c r="AX96" s="2256"/>
      <c r="AY96" s="2256"/>
      <c r="AZ96" s="2256"/>
      <c r="BA96" s="2256"/>
      <c r="BB96" s="2256"/>
      <c r="BC96" s="2256"/>
      <c r="BD96" s="2256"/>
      <c r="BE96" s="2256"/>
      <c r="BF96" s="2252"/>
      <c r="BG96" s="2252"/>
      <c r="BH96" s="2252"/>
      <c r="BI96" s="68"/>
      <c r="BJ96" s="68"/>
      <c r="BK96" s="68"/>
      <c r="BL96" s="68"/>
      <c r="BM96" s="68"/>
      <c r="BO96" s="826" t="s">
        <v>1469</v>
      </c>
      <c r="BP96" s="826">
        <f>COUNTIF($G63:$K89,$BO96)</f>
        <v>0</v>
      </c>
    </row>
    <row r="97" spans="1:68" s="71" customFormat="1" ht="12" customHeight="1">
      <c r="A97" s="37"/>
      <c r="B97" s="37"/>
      <c r="C97" s="68" t="s">
        <v>127</v>
      </c>
      <c r="D97" s="68"/>
      <c r="E97" s="68"/>
      <c r="F97" s="68"/>
      <c r="G97" s="2283"/>
      <c r="H97" s="2284" t="s">
        <v>128</v>
      </c>
      <c r="I97" s="2285" t="s">
        <v>1339</v>
      </c>
      <c r="J97" s="2285"/>
      <c r="K97" s="2285"/>
      <c r="L97" s="2285"/>
      <c r="M97" s="2285"/>
      <c r="N97" s="2285"/>
      <c r="O97" s="2285"/>
      <c r="P97" s="2285"/>
      <c r="Q97" s="2285"/>
      <c r="R97" s="2285"/>
      <c r="S97" s="2285"/>
      <c r="T97" s="2285"/>
      <c r="U97" s="2285"/>
      <c r="V97" s="2285"/>
      <c r="W97" s="2285"/>
      <c r="X97" s="2285"/>
      <c r="Y97" s="2285"/>
      <c r="Z97" s="2285"/>
      <c r="AA97" s="2285"/>
      <c r="AB97" s="2285"/>
      <c r="AC97" s="2285"/>
      <c r="AD97" s="2285"/>
      <c r="AE97" s="2285"/>
      <c r="AF97" s="2285"/>
      <c r="AG97" s="2285"/>
      <c r="AH97" s="2285"/>
      <c r="AI97" s="2285"/>
      <c r="AJ97" s="2285"/>
      <c r="AK97" s="2285"/>
      <c r="AL97" s="2285"/>
      <c r="AM97" s="2285"/>
      <c r="AN97" s="2285"/>
      <c r="AO97" s="2285"/>
      <c r="AP97" s="2285"/>
      <c r="AQ97" s="2285"/>
      <c r="AR97" s="2285"/>
      <c r="AS97" s="2285"/>
      <c r="AT97" s="2285"/>
      <c r="AU97" s="2285"/>
      <c r="AV97" s="2285"/>
      <c r="AW97" s="2285"/>
      <c r="AX97" s="2285"/>
      <c r="AY97" s="2285"/>
      <c r="AZ97" s="2285"/>
      <c r="BA97" s="2285"/>
      <c r="BB97" s="2285"/>
      <c r="BC97" s="2285"/>
      <c r="BD97" s="2285"/>
      <c r="BE97" s="2286"/>
      <c r="BF97" s="2286"/>
      <c r="BG97" s="2286"/>
      <c r="BH97" s="2287"/>
      <c r="BI97" s="2286"/>
      <c r="BJ97" s="2286"/>
      <c r="BK97" s="2286"/>
      <c r="BL97" s="2286"/>
      <c r="BM97" s="2286"/>
      <c r="BO97" s="826" t="s">
        <v>861</v>
      </c>
      <c r="BP97" s="826">
        <f>COUNTIF($G63:$K89,$BO97)</f>
        <v>0</v>
      </c>
    </row>
    <row r="98" spans="1:68" s="71" customFormat="1" ht="12" customHeight="1">
      <c r="A98" s="37"/>
      <c r="B98" s="37"/>
      <c r="C98" s="68"/>
      <c r="D98" s="68"/>
      <c r="E98" s="68"/>
      <c r="F98" s="68"/>
      <c r="G98" s="2283"/>
      <c r="H98" s="2284" t="s">
        <v>136</v>
      </c>
      <c r="I98" s="2285" t="s">
        <v>2208</v>
      </c>
      <c r="J98" s="2285"/>
      <c r="K98" s="2285"/>
      <c r="L98" s="2285"/>
      <c r="M98" s="2285"/>
      <c r="N98" s="2285"/>
      <c r="O98" s="2285"/>
      <c r="P98" s="2285"/>
      <c r="Q98" s="2285"/>
      <c r="R98" s="2285"/>
      <c r="S98" s="2285"/>
      <c r="T98" s="2285"/>
      <c r="U98" s="2285"/>
      <c r="V98" s="2285"/>
      <c r="W98" s="2285"/>
      <c r="X98" s="2285"/>
      <c r="Y98" s="2285"/>
      <c r="Z98" s="2285"/>
      <c r="AA98" s="2285"/>
      <c r="AB98" s="2285"/>
      <c r="AC98" s="2285"/>
      <c r="AD98" s="2285"/>
      <c r="AE98" s="2285"/>
      <c r="AF98" s="2285"/>
      <c r="AG98" s="2285"/>
      <c r="AH98" s="2285"/>
      <c r="AI98" s="2285"/>
      <c r="AJ98" s="2285"/>
      <c r="AK98" s="2285"/>
      <c r="AL98" s="2285"/>
      <c r="AM98" s="2285"/>
      <c r="AN98" s="2285"/>
      <c r="AO98" s="2285"/>
      <c r="AP98" s="2285"/>
      <c r="AQ98" s="2285"/>
      <c r="AR98" s="2285"/>
      <c r="AS98" s="2285"/>
      <c r="AT98" s="2285"/>
      <c r="AU98" s="2285"/>
      <c r="AV98" s="2285"/>
      <c r="AW98" s="2285"/>
      <c r="AX98" s="2285"/>
      <c r="AY98" s="2285"/>
      <c r="AZ98" s="2285"/>
      <c r="BA98" s="2285"/>
      <c r="BB98" s="2285"/>
      <c r="BC98" s="2285"/>
      <c r="BD98" s="2285"/>
      <c r="BE98" s="2286"/>
      <c r="BF98" s="2286"/>
      <c r="BG98" s="2286"/>
      <c r="BH98" s="2287"/>
      <c r="BI98" s="2286"/>
      <c r="BJ98" s="2286"/>
      <c r="BK98" s="2286"/>
      <c r="BL98" s="2286"/>
      <c r="BM98" s="2286"/>
      <c r="BO98" s="826" t="s">
        <v>1470</v>
      </c>
      <c r="BP98" s="826">
        <f>COUNTIF($G63:$K89,$BV98)</f>
        <v>0</v>
      </c>
    </row>
    <row r="99" spans="1:68" s="71" customFormat="1" ht="12" customHeight="1" thickBot="1">
      <c r="C99" s="68"/>
      <c r="D99" s="68"/>
      <c r="E99" s="68"/>
      <c r="F99" s="68"/>
      <c r="G99" s="68"/>
      <c r="H99" s="2284" t="s">
        <v>421</v>
      </c>
      <c r="I99" s="3046" t="s">
        <v>1987</v>
      </c>
      <c r="J99" s="3046"/>
      <c r="K99" s="3046"/>
      <c r="L99" s="3046"/>
      <c r="M99" s="3046"/>
      <c r="N99" s="3046"/>
      <c r="O99" s="3046"/>
      <c r="P99" s="3046"/>
      <c r="Q99" s="3046"/>
      <c r="R99" s="3046"/>
      <c r="S99" s="3046"/>
      <c r="T99" s="3046"/>
      <c r="U99" s="3046"/>
      <c r="V99" s="3046"/>
      <c r="W99" s="3046"/>
      <c r="X99" s="3046"/>
      <c r="Y99" s="3046"/>
      <c r="Z99" s="3046"/>
      <c r="AA99" s="3046"/>
      <c r="AB99" s="3046"/>
      <c r="AC99" s="3046"/>
      <c r="AD99" s="3046"/>
      <c r="AE99" s="3046"/>
      <c r="AF99" s="3046"/>
      <c r="AG99" s="3046"/>
      <c r="AH99" s="3046"/>
      <c r="AI99" s="3046"/>
      <c r="AJ99" s="3046"/>
      <c r="AK99" s="3046"/>
      <c r="AL99" s="3046"/>
      <c r="AM99" s="3046"/>
      <c r="AN99" s="3046"/>
      <c r="AO99" s="3046"/>
      <c r="AP99" s="3046"/>
      <c r="AQ99" s="3046"/>
      <c r="AR99" s="3046"/>
      <c r="AS99" s="3046"/>
      <c r="AT99" s="3046"/>
      <c r="AU99" s="3046"/>
      <c r="AV99" s="3046"/>
      <c r="AW99" s="3046"/>
      <c r="AX99" s="3046"/>
      <c r="AY99" s="3046"/>
      <c r="AZ99" s="3046"/>
      <c r="BA99" s="3046"/>
      <c r="BB99" s="3046"/>
      <c r="BC99" s="3046"/>
      <c r="BD99" s="3046"/>
      <c r="BE99" s="3046"/>
      <c r="BF99" s="3046"/>
      <c r="BG99" s="3046"/>
      <c r="BH99" s="3046"/>
      <c r="BI99" s="3046"/>
      <c r="BJ99" s="3046"/>
      <c r="BK99" s="3046"/>
      <c r="BL99" s="3046"/>
      <c r="BM99" s="3046"/>
      <c r="BO99" s="827" t="s">
        <v>1471</v>
      </c>
      <c r="BP99" s="827">
        <f>COUNTIF($G63:$K89,$BV99)</f>
        <v>0</v>
      </c>
    </row>
    <row r="100" spans="1:68" s="71" customFormat="1" ht="12" customHeight="1">
      <c r="C100" s="68"/>
      <c r="D100" s="68"/>
      <c r="E100" s="68"/>
      <c r="F100" s="68"/>
      <c r="G100" s="68"/>
      <c r="H100" s="2284"/>
      <c r="I100" s="3046"/>
      <c r="J100" s="3046"/>
      <c r="K100" s="3046"/>
      <c r="L100" s="3046"/>
      <c r="M100" s="3046"/>
      <c r="N100" s="3046"/>
      <c r="O100" s="3046"/>
      <c r="P100" s="3046"/>
      <c r="Q100" s="3046"/>
      <c r="R100" s="3046"/>
      <c r="S100" s="3046"/>
      <c r="T100" s="3046"/>
      <c r="U100" s="3046"/>
      <c r="V100" s="3046"/>
      <c r="W100" s="3046"/>
      <c r="X100" s="3046"/>
      <c r="Y100" s="3046"/>
      <c r="Z100" s="3046"/>
      <c r="AA100" s="3046"/>
      <c r="AB100" s="3046"/>
      <c r="AC100" s="3046"/>
      <c r="AD100" s="3046"/>
      <c r="AE100" s="3046"/>
      <c r="AF100" s="3046"/>
      <c r="AG100" s="3046"/>
      <c r="AH100" s="3046"/>
      <c r="AI100" s="3046"/>
      <c r="AJ100" s="3046"/>
      <c r="AK100" s="3046"/>
      <c r="AL100" s="3046"/>
      <c r="AM100" s="3046"/>
      <c r="AN100" s="3046"/>
      <c r="AO100" s="3046"/>
      <c r="AP100" s="3046"/>
      <c r="AQ100" s="3046"/>
      <c r="AR100" s="3046"/>
      <c r="AS100" s="3046"/>
      <c r="AT100" s="3046"/>
      <c r="AU100" s="3046"/>
      <c r="AV100" s="3046"/>
      <c r="AW100" s="3046"/>
      <c r="AX100" s="3046"/>
      <c r="AY100" s="3046"/>
      <c r="AZ100" s="3046"/>
      <c r="BA100" s="3046"/>
      <c r="BB100" s="3046"/>
      <c r="BC100" s="3046"/>
      <c r="BD100" s="3046"/>
      <c r="BE100" s="3046"/>
      <c r="BF100" s="3046"/>
      <c r="BG100" s="3046"/>
      <c r="BH100" s="3046"/>
      <c r="BI100" s="3046"/>
      <c r="BJ100" s="3046"/>
      <c r="BK100" s="3046"/>
      <c r="BL100" s="3046"/>
      <c r="BM100" s="3046"/>
      <c r="BO100" s="1247" t="s">
        <v>1472</v>
      </c>
      <c r="BP100" s="1247">
        <f>SUM(BP93:BP99)</f>
        <v>0</v>
      </c>
    </row>
    <row r="101" spans="1:68" s="71" customFormat="1" ht="12" customHeight="1">
      <c r="C101" s="68"/>
      <c r="D101" s="68"/>
      <c r="E101" s="68"/>
      <c r="F101" s="68"/>
      <c r="G101" s="68"/>
      <c r="H101" s="2284" t="s">
        <v>422</v>
      </c>
      <c r="I101" s="5765" t="s">
        <v>1988</v>
      </c>
      <c r="J101" s="5765"/>
      <c r="K101" s="5765"/>
      <c r="L101" s="5765"/>
      <c r="M101" s="5765"/>
      <c r="N101" s="5765"/>
      <c r="O101" s="5765"/>
      <c r="P101" s="5765"/>
      <c r="Q101" s="5765"/>
      <c r="R101" s="5765"/>
      <c r="S101" s="5765"/>
      <c r="T101" s="5765"/>
      <c r="U101" s="5765"/>
      <c r="V101" s="5765"/>
      <c r="W101" s="5765"/>
      <c r="X101" s="5765"/>
      <c r="Y101" s="5765"/>
      <c r="Z101" s="5765"/>
      <c r="AA101" s="5765"/>
      <c r="AB101" s="5765"/>
      <c r="AC101" s="5765"/>
      <c r="AD101" s="5765"/>
      <c r="AE101" s="5765"/>
      <c r="AF101" s="5765"/>
      <c r="AG101" s="5765"/>
      <c r="AH101" s="5765"/>
      <c r="AI101" s="5765"/>
      <c r="AJ101" s="5765"/>
      <c r="AK101" s="5765"/>
      <c r="AL101" s="5765"/>
      <c r="AM101" s="5765"/>
      <c r="AN101" s="5765"/>
      <c r="AO101" s="5765"/>
      <c r="AP101" s="5765"/>
      <c r="AQ101" s="5765"/>
      <c r="AR101" s="5765"/>
      <c r="AS101" s="5765"/>
      <c r="AT101" s="5765"/>
      <c r="AU101" s="5765"/>
      <c r="AV101" s="5765"/>
      <c r="AW101" s="5765"/>
      <c r="AX101" s="5765"/>
      <c r="AY101" s="5765"/>
      <c r="AZ101" s="5765"/>
      <c r="BA101" s="5765"/>
      <c r="BB101" s="5765"/>
      <c r="BC101" s="5765"/>
      <c r="BD101" s="5765"/>
      <c r="BE101" s="5765"/>
      <c r="BF101" s="5765"/>
      <c r="BG101" s="5765"/>
      <c r="BH101" s="5765"/>
      <c r="BI101" s="5765"/>
      <c r="BJ101" s="5765"/>
      <c r="BK101" s="5765"/>
      <c r="BL101" s="5765"/>
      <c r="BM101" s="5765"/>
    </row>
    <row r="102" spans="1:68" s="71" customFormat="1" ht="12" customHeight="1">
      <c r="C102" s="68"/>
      <c r="D102" s="68"/>
      <c r="E102" s="68"/>
      <c r="F102" s="68"/>
      <c r="G102" s="68"/>
      <c r="H102" s="2288" t="s">
        <v>1183</v>
      </c>
      <c r="I102" s="5766" t="s">
        <v>2209</v>
      </c>
      <c r="J102" s="5766"/>
      <c r="K102" s="5766"/>
      <c r="L102" s="5766"/>
      <c r="M102" s="5766"/>
      <c r="N102" s="5766"/>
      <c r="O102" s="5766"/>
      <c r="P102" s="5766"/>
      <c r="Q102" s="5766"/>
      <c r="R102" s="5766"/>
      <c r="S102" s="5766"/>
      <c r="T102" s="5766"/>
      <c r="U102" s="5766"/>
      <c r="V102" s="5766"/>
      <c r="W102" s="5766"/>
      <c r="X102" s="5766"/>
      <c r="Y102" s="5766"/>
      <c r="Z102" s="5766"/>
      <c r="AA102" s="5766"/>
      <c r="AB102" s="5766"/>
      <c r="AC102" s="5766"/>
      <c r="AD102" s="5766"/>
      <c r="AE102" s="5766"/>
      <c r="AF102" s="5766"/>
      <c r="AG102" s="5766"/>
      <c r="AH102" s="5766"/>
      <c r="AI102" s="5766"/>
      <c r="AJ102" s="5766"/>
      <c r="AK102" s="5766"/>
      <c r="AL102" s="5766"/>
      <c r="AM102" s="5766"/>
      <c r="AN102" s="5766"/>
      <c r="AO102" s="5766"/>
      <c r="AP102" s="5766"/>
      <c r="AQ102" s="5766"/>
      <c r="AR102" s="5766"/>
      <c r="AS102" s="5766"/>
      <c r="AT102" s="5766"/>
      <c r="AU102" s="5766"/>
      <c r="AV102" s="5766"/>
      <c r="AW102" s="5766"/>
      <c r="AX102" s="5766"/>
      <c r="AY102" s="5766"/>
      <c r="AZ102" s="5766"/>
      <c r="BA102" s="5766"/>
      <c r="BB102" s="5766"/>
      <c r="BC102" s="5766"/>
      <c r="BD102" s="5766"/>
      <c r="BE102" s="5766"/>
      <c r="BF102" s="5766"/>
      <c r="BG102" s="5766"/>
      <c r="BH102" s="5766"/>
      <c r="BI102" s="5766"/>
      <c r="BJ102" s="5766"/>
      <c r="BK102" s="5766"/>
      <c r="BL102" s="5766"/>
      <c r="BM102" s="5766"/>
    </row>
    <row r="103" spans="1:68" s="71" customFormat="1" ht="12" customHeight="1">
      <c r="C103" s="2252"/>
      <c r="D103" s="2252"/>
      <c r="E103" s="2252"/>
      <c r="F103" s="2252"/>
      <c r="G103" s="2252"/>
      <c r="H103" s="2252"/>
      <c r="I103" s="2252"/>
      <c r="J103" s="2252"/>
      <c r="K103" s="2252"/>
      <c r="L103" s="68"/>
      <c r="M103" s="68"/>
      <c r="N103" s="68"/>
      <c r="O103" s="68"/>
      <c r="P103" s="68"/>
      <c r="Q103" s="2252"/>
      <c r="R103" s="2252"/>
      <c r="S103" s="2252"/>
      <c r="T103" s="2252"/>
      <c r="U103" s="2252"/>
      <c r="V103" s="2252"/>
      <c r="W103" s="2252"/>
      <c r="X103" s="2252"/>
      <c r="Y103" s="2256"/>
      <c r="Z103" s="2256"/>
      <c r="AA103" s="266"/>
      <c r="AB103" s="2252"/>
      <c r="AC103" s="266"/>
      <c r="AD103" s="2252"/>
      <c r="AE103" s="2252"/>
      <c r="AF103" s="2252"/>
      <c r="AG103" s="331"/>
      <c r="AH103" s="331"/>
      <c r="AI103" s="331"/>
      <c r="AJ103" s="331"/>
      <c r="AK103" s="2255"/>
      <c r="AL103" s="2255"/>
      <c r="AM103" s="2255"/>
      <c r="AN103" s="2255"/>
      <c r="AO103" s="2255"/>
      <c r="AP103" s="2255"/>
      <c r="AQ103" s="332"/>
      <c r="AR103" s="332"/>
      <c r="AS103" s="332"/>
      <c r="AT103" s="332"/>
      <c r="AU103" s="332"/>
      <c r="AV103" s="332"/>
      <c r="AW103" s="332"/>
      <c r="AX103" s="332"/>
      <c r="AY103" s="332"/>
      <c r="AZ103" s="2255"/>
      <c r="BA103" s="2255"/>
      <c r="BB103" s="2255"/>
      <c r="BC103" s="2255"/>
      <c r="BD103" s="2255"/>
      <c r="BE103" s="2255"/>
      <c r="BF103" s="2252"/>
      <c r="BG103" s="2252"/>
      <c r="BH103" s="2252"/>
      <c r="BI103" s="2256"/>
      <c r="BJ103" s="2256"/>
      <c r="BK103" s="2256"/>
      <c r="BL103" s="2256"/>
      <c r="BM103" s="2256"/>
    </row>
    <row r="104" spans="1:68" s="71" customFormat="1" ht="12" customHeight="1">
      <c r="C104" s="3073" t="s">
        <v>2201</v>
      </c>
      <c r="D104" s="3073"/>
      <c r="E104" s="3073"/>
      <c r="F104" s="3073"/>
      <c r="G104" s="3073"/>
      <c r="H104" s="3073"/>
      <c r="I104" s="3073"/>
      <c r="J104" s="3073"/>
      <c r="K104" s="3073"/>
      <c r="L104" s="3073"/>
      <c r="M104" s="3073"/>
      <c r="N104" s="3073"/>
      <c r="O104" s="3073"/>
      <c r="P104" s="3073"/>
      <c r="Q104" s="3073"/>
      <c r="R104" s="3073"/>
      <c r="S104" s="3073"/>
      <c r="T104" s="3073"/>
      <c r="U104" s="3073"/>
      <c r="V104" s="3073"/>
      <c r="W104" s="3073"/>
      <c r="X104" s="3073"/>
      <c r="Y104" s="3073"/>
      <c r="Z104" s="3073"/>
      <c r="AA104" s="3073"/>
      <c r="AB104" s="3073"/>
      <c r="AC104" s="3073"/>
      <c r="AD104" s="3073"/>
      <c r="AE104" s="3073"/>
      <c r="AF104" s="3073"/>
      <c r="AG104" s="3073"/>
      <c r="AH104" s="3073"/>
      <c r="AI104" s="3073"/>
      <c r="AJ104" s="3073"/>
      <c r="AK104" s="3073"/>
      <c r="AL104" s="3073"/>
      <c r="AM104" s="3073"/>
      <c r="AN104" s="3073"/>
      <c r="AO104" s="3073"/>
      <c r="AP104" s="3073"/>
      <c r="AQ104" s="3073"/>
      <c r="AR104" s="3073"/>
      <c r="AS104" s="3073"/>
      <c r="AT104" s="3073"/>
      <c r="AU104" s="3073"/>
      <c r="AV104" s="3073"/>
      <c r="AW104" s="3073"/>
      <c r="AX104" s="3073"/>
      <c r="AY104" s="3073"/>
      <c r="AZ104" s="3073"/>
      <c r="BA104" s="3073"/>
      <c r="BB104" s="3073"/>
      <c r="BC104" s="3073"/>
      <c r="BD104" s="3073"/>
      <c r="BE104" s="3073"/>
      <c r="BF104" s="3073"/>
      <c r="BG104" s="3073"/>
      <c r="BH104" s="3073"/>
      <c r="BI104" s="3073"/>
      <c r="BJ104" s="3073"/>
      <c r="BK104" s="3073"/>
      <c r="BL104" s="3073"/>
      <c r="BM104" s="3073"/>
    </row>
    <row r="105" spans="1:68" s="68" customFormat="1" ht="14.1" customHeight="1">
      <c r="A105" s="71"/>
      <c r="B105" s="71"/>
      <c r="C105" s="2249"/>
      <c r="D105" s="2249"/>
      <c r="E105" s="2249"/>
      <c r="F105" s="2249"/>
      <c r="G105" s="2249"/>
      <c r="H105" s="2249"/>
      <c r="I105" s="2249"/>
      <c r="J105" s="2249"/>
      <c r="K105" s="2249"/>
      <c r="L105" s="2249"/>
      <c r="M105" s="2249"/>
      <c r="N105" s="2249"/>
      <c r="O105" s="2249"/>
      <c r="P105" s="2249"/>
      <c r="Q105" s="2249"/>
      <c r="R105" s="2249"/>
      <c r="S105" s="2249"/>
      <c r="T105" s="2249"/>
      <c r="U105" s="2249"/>
      <c r="V105" s="2249"/>
      <c r="W105" s="2249"/>
      <c r="X105" s="2249"/>
      <c r="Y105" s="2249"/>
      <c r="Z105" s="2249"/>
      <c r="AA105" s="2249"/>
      <c r="AB105" s="2249"/>
      <c r="AC105" s="2249"/>
      <c r="AD105" s="2249"/>
      <c r="AE105" s="2249"/>
      <c r="AF105" s="2249"/>
      <c r="AG105" s="2249"/>
      <c r="AH105" s="2249"/>
      <c r="AI105" s="2249"/>
      <c r="AJ105" s="2249"/>
      <c r="AK105" s="2249"/>
      <c r="AL105" s="2249"/>
      <c r="AM105" s="2249"/>
      <c r="AN105" s="2249"/>
      <c r="AO105" s="2249"/>
      <c r="AP105" s="2249"/>
      <c r="AQ105" s="2249"/>
      <c r="AR105" s="2249"/>
      <c r="AS105" s="2249"/>
      <c r="AT105" s="2249"/>
      <c r="AU105" s="2249"/>
      <c r="AV105" s="2249"/>
      <c r="AW105" s="2249"/>
      <c r="AX105" s="2249"/>
      <c r="AY105" s="2249"/>
      <c r="AZ105" s="2249"/>
      <c r="BA105" s="2249"/>
      <c r="BB105" s="2249"/>
      <c r="BC105" s="2249"/>
      <c r="BD105" s="2249"/>
      <c r="BE105" s="2249"/>
      <c r="BF105" s="2249"/>
      <c r="BG105" s="2249"/>
      <c r="BH105" s="2247"/>
      <c r="BI105" s="2249"/>
      <c r="BJ105" s="2249"/>
      <c r="BK105" s="2249"/>
      <c r="BL105" s="2249"/>
      <c r="BM105" s="2249"/>
    </row>
    <row r="106" spans="1:68" ht="14.1" customHeight="1">
      <c r="A106" s="71"/>
      <c r="B106" s="71"/>
      <c r="C106" s="285" t="s">
        <v>2126</v>
      </c>
      <c r="D106" s="285"/>
      <c r="E106" s="285"/>
      <c r="F106" s="285"/>
      <c r="G106" s="285"/>
      <c r="H106" s="2257"/>
      <c r="I106" s="2257"/>
      <c r="J106" s="2257"/>
      <c r="K106" s="2257"/>
      <c r="L106" s="2257"/>
      <c r="M106" s="2257"/>
      <c r="N106" s="2257"/>
      <c r="O106" s="2257"/>
      <c r="P106" s="2257"/>
      <c r="Q106" s="2257"/>
      <c r="R106" s="2257"/>
      <c r="S106" s="2257"/>
      <c r="T106" s="2257"/>
      <c r="U106" s="2257"/>
      <c r="V106" s="2257"/>
      <c r="W106" s="2257"/>
      <c r="X106" s="2257"/>
      <c r="Y106" s="2257"/>
      <c r="Z106" s="2257"/>
      <c r="AA106" s="2257"/>
      <c r="AB106" s="2257"/>
      <c r="AC106" s="2257"/>
      <c r="AD106" s="2257"/>
      <c r="AE106" s="2257"/>
      <c r="AF106" s="2257"/>
      <c r="AG106" s="2257"/>
      <c r="AH106" s="2257"/>
      <c r="AI106" s="2257"/>
      <c r="AJ106" s="2257"/>
      <c r="AK106" s="2249"/>
      <c r="AL106" s="2249"/>
      <c r="AM106" s="2249"/>
      <c r="AN106" s="2249"/>
      <c r="AO106" s="2249"/>
      <c r="AP106" s="2249"/>
      <c r="AQ106" s="2249"/>
      <c r="AR106" s="2249"/>
      <c r="AS106" s="2249"/>
      <c r="AT106" s="2249"/>
      <c r="AU106" s="2249"/>
      <c r="AV106" s="2249"/>
      <c r="AW106" s="2249"/>
      <c r="AX106" s="5296" t="s">
        <v>1171</v>
      </c>
      <c r="AY106" s="5296"/>
      <c r="AZ106" s="5296"/>
      <c r="BA106" s="5296"/>
      <c r="BB106" s="5296"/>
      <c r="BC106" s="5296"/>
      <c r="BD106" s="5296"/>
      <c r="BE106" s="5297"/>
      <c r="BF106" s="5297"/>
      <c r="BG106" s="5298" t="s">
        <v>1172</v>
      </c>
      <c r="BH106" s="5298"/>
      <c r="BI106" s="5298"/>
      <c r="BJ106" s="5298"/>
      <c r="BK106" s="5298"/>
      <c r="BL106" s="5298"/>
      <c r="BM106" s="725"/>
    </row>
    <row r="107" spans="1:68" ht="5.0999999999999996" customHeight="1" thickBot="1">
      <c r="A107" s="71"/>
      <c r="B107" s="71"/>
      <c r="C107" s="285"/>
      <c r="D107" s="285"/>
      <c r="E107" s="285"/>
      <c r="F107" s="285"/>
      <c r="G107" s="285"/>
      <c r="H107" s="2257"/>
      <c r="I107" s="2257"/>
      <c r="J107" s="2257"/>
      <c r="K107" s="2257"/>
      <c r="L107" s="2257"/>
      <c r="M107" s="2257"/>
      <c r="N107" s="2257"/>
      <c r="O107" s="2257"/>
      <c r="P107" s="2257"/>
      <c r="Q107" s="2257"/>
      <c r="R107" s="2257"/>
      <c r="S107" s="2257"/>
      <c r="T107" s="2257"/>
      <c r="U107" s="2257"/>
      <c r="V107" s="2257"/>
      <c r="W107" s="2257"/>
      <c r="X107" s="2257"/>
      <c r="Y107" s="2257"/>
      <c r="Z107" s="2257"/>
      <c r="AA107" s="2257"/>
      <c r="AB107" s="2257"/>
      <c r="AC107" s="2257"/>
      <c r="AD107" s="2257"/>
      <c r="AE107" s="2257"/>
      <c r="AF107" s="2257"/>
      <c r="AG107" s="2257"/>
      <c r="AH107" s="2257"/>
      <c r="AI107" s="2257"/>
      <c r="AJ107" s="2257"/>
      <c r="AK107" s="2249"/>
      <c r="AL107" s="2249"/>
      <c r="AM107" s="2249"/>
      <c r="AN107" s="2249"/>
      <c r="AO107" s="2249"/>
      <c r="AP107" s="2249"/>
      <c r="AQ107" s="2249"/>
      <c r="AR107" s="2249"/>
      <c r="AS107" s="2249"/>
      <c r="AT107" s="2249"/>
      <c r="AU107" s="2249"/>
      <c r="AV107" s="2249"/>
      <c r="AW107" s="2249"/>
      <c r="AX107" s="2249"/>
      <c r="AY107" s="2249"/>
      <c r="AZ107" s="2249"/>
      <c r="BA107" s="2249"/>
      <c r="BB107" s="2249"/>
      <c r="BC107" s="2249"/>
      <c r="BD107" s="2249"/>
      <c r="BE107" s="2249"/>
      <c r="BF107" s="2249"/>
      <c r="BG107" s="2249"/>
      <c r="BH107" s="2247"/>
      <c r="BI107" s="2249"/>
      <c r="BJ107" s="2249"/>
      <c r="BK107" s="2249"/>
      <c r="BL107" s="2249"/>
      <c r="BM107" s="2249"/>
    </row>
    <row r="108" spans="1:68" ht="12.75" customHeight="1">
      <c r="A108" s="71"/>
      <c r="B108" s="143"/>
      <c r="C108" s="5299" t="s">
        <v>750</v>
      </c>
      <c r="D108" s="5720" t="s">
        <v>2127</v>
      </c>
      <c r="E108" s="5721"/>
      <c r="F108" s="5722"/>
      <c r="G108" s="3609" t="s">
        <v>68</v>
      </c>
      <c r="H108" s="3610"/>
      <c r="I108" s="3610"/>
      <c r="J108" s="3610"/>
      <c r="K108" s="3698"/>
      <c r="L108" s="3609" t="s">
        <v>64</v>
      </c>
      <c r="M108" s="3610"/>
      <c r="N108" s="3610"/>
      <c r="O108" s="3610"/>
      <c r="P108" s="3698"/>
      <c r="Q108" s="5306" t="s">
        <v>65</v>
      </c>
      <c r="R108" s="5302" t="s">
        <v>738</v>
      </c>
      <c r="S108" s="5303"/>
      <c r="T108" s="5304"/>
      <c r="U108" s="5786" t="s">
        <v>734</v>
      </c>
      <c r="V108" s="5786" t="s">
        <v>736</v>
      </c>
      <c r="W108" s="5406" t="s">
        <v>744</v>
      </c>
      <c r="X108" s="5407"/>
      <c r="Y108" s="3609" t="s">
        <v>69</v>
      </c>
      <c r="Z108" s="3610"/>
      <c r="AA108" s="3610"/>
      <c r="AB108" s="3610"/>
      <c r="AC108" s="3610"/>
      <c r="AD108" s="3610"/>
      <c r="AE108" s="3610"/>
      <c r="AF108" s="3610"/>
      <c r="AG108" s="5414" t="s">
        <v>1163</v>
      </c>
      <c r="AH108" s="3610"/>
      <c r="AI108" s="3610"/>
      <c r="AJ108" s="3610"/>
      <c r="AK108" s="3610"/>
      <c r="AL108" s="3610"/>
      <c r="AM108" s="3610"/>
      <c r="AN108" s="3610"/>
      <c r="AO108" s="3610"/>
      <c r="AP108" s="3610"/>
      <c r="AQ108" s="3610"/>
      <c r="AR108" s="3610"/>
      <c r="AS108" s="3610"/>
      <c r="AT108" s="3610"/>
      <c r="AU108" s="3610"/>
      <c r="AV108" s="3610"/>
      <c r="AW108" s="3610"/>
      <c r="AX108" s="3610"/>
      <c r="AY108" s="3610"/>
      <c r="AZ108" s="3610"/>
      <c r="BA108" s="3610"/>
      <c r="BB108" s="3610"/>
      <c r="BC108" s="3610"/>
      <c r="BD108" s="3610"/>
      <c r="BE108" s="5412"/>
      <c r="BF108" s="5419" t="s">
        <v>152</v>
      </c>
      <c r="BG108" s="5420"/>
      <c r="BH108" s="5370" t="s">
        <v>73</v>
      </c>
      <c r="BI108" s="5302" t="s">
        <v>61</v>
      </c>
      <c r="BJ108" s="5373"/>
      <c r="BK108" s="5373"/>
      <c r="BL108" s="5373"/>
      <c r="BM108" s="5374"/>
      <c r="BN108" s="797"/>
    </row>
    <row r="109" spans="1:68" ht="12.75" customHeight="1">
      <c r="A109" s="71"/>
      <c r="B109" s="143"/>
      <c r="C109" s="5300"/>
      <c r="D109" s="5723"/>
      <c r="E109" s="5724"/>
      <c r="F109" s="5725"/>
      <c r="G109" s="3612"/>
      <c r="H109" s="3613"/>
      <c r="I109" s="3613"/>
      <c r="J109" s="3613"/>
      <c r="K109" s="3665"/>
      <c r="L109" s="3612"/>
      <c r="M109" s="3613"/>
      <c r="N109" s="3613"/>
      <c r="O109" s="3613"/>
      <c r="P109" s="3665"/>
      <c r="Q109" s="5307"/>
      <c r="R109" s="3569"/>
      <c r="S109" s="3660"/>
      <c r="T109" s="3661"/>
      <c r="U109" s="5787"/>
      <c r="V109" s="5787"/>
      <c r="W109" s="5408"/>
      <c r="X109" s="5409"/>
      <c r="Y109" s="2959"/>
      <c r="Z109" s="2882"/>
      <c r="AA109" s="2882"/>
      <c r="AB109" s="2882"/>
      <c r="AC109" s="2882"/>
      <c r="AD109" s="2882"/>
      <c r="AE109" s="2882"/>
      <c r="AF109" s="2882"/>
      <c r="AG109" s="2881"/>
      <c r="AH109" s="2882"/>
      <c r="AI109" s="2882"/>
      <c r="AJ109" s="2882"/>
      <c r="AK109" s="2882"/>
      <c r="AL109" s="2882"/>
      <c r="AM109" s="2882"/>
      <c r="AN109" s="2882"/>
      <c r="AO109" s="2882"/>
      <c r="AP109" s="2882"/>
      <c r="AQ109" s="2882"/>
      <c r="AR109" s="2882"/>
      <c r="AS109" s="2882"/>
      <c r="AT109" s="2882"/>
      <c r="AU109" s="2882"/>
      <c r="AV109" s="2882"/>
      <c r="AW109" s="2882"/>
      <c r="AX109" s="2882"/>
      <c r="AY109" s="2882"/>
      <c r="AZ109" s="2882"/>
      <c r="BA109" s="2882"/>
      <c r="BB109" s="2882"/>
      <c r="BC109" s="2882"/>
      <c r="BD109" s="2882"/>
      <c r="BE109" s="5413"/>
      <c r="BF109" s="5378" t="s">
        <v>747</v>
      </c>
      <c r="BG109" s="5379"/>
      <c r="BH109" s="5371"/>
      <c r="BI109" s="5375"/>
      <c r="BJ109" s="5376"/>
      <c r="BK109" s="5376"/>
      <c r="BL109" s="5376"/>
      <c r="BM109" s="5377"/>
    </row>
    <row r="110" spans="1:68" s="71" customFormat="1" ht="12.75" customHeight="1">
      <c r="B110" s="143"/>
      <c r="C110" s="5300"/>
      <c r="D110" s="5723"/>
      <c r="E110" s="5724"/>
      <c r="F110" s="5725"/>
      <c r="G110" s="3612"/>
      <c r="H110" s="3613"/>
      <c r="I110" s="3613"/>
      <c r="J110" s="3613"/>
      <c r="K110" s="3665"/>
      <c r="L110" s="3612"/>
      <c r="M110" s="3613"/>
      <c r="N110" s="3613"/>
      <c r="O110" s="3613"/>
      <c r="P110" s="3665"/>
      <c r="Q110" s="5307"/>
      <c r="R110" s="3569"/>
      <c r="S110" s="3660"/>
      <c r="T110" s="3661"/>
      <c r="U110" s="5787"/>
      <c r="V110" s="5787"/>
      <c r="W110" s="5408"/>
      <c r="X110" s="5409"/>
      <c r="Y110" s="5380" t="s">
        <v>70</v>
      </c>
      <c r="Z110" s="5381"/>
      <c r="AA110" s="5381"/>
      <c r="AB110" s="5382"/>
      <c r="AC110" s="5383" t="s">
        <v>1199</v>
      </c>
      <c r="AD110" s="5384"/>
      <c r="AE110" s="5383" t="s">
        <v>1200</v>
      </c>
      <c r="AF110" s="5717"/>
      <c r="AG110" s="5392" t="s">
        <v>1391</v>
      </c>
      <c r="AH110" s="3737"/>
      <c r="AI110" s="3737"/>
      <c r="AJ110" s="3737"/>
      <c r="AK110" s="3736" t="s">
        <v>413</v>
      </c>
      <c r="AL110" s="3737"/>
      <c r="AM110" s="3737"/>
      <c r="AN110" s="2957"/>
      <c r="AO110" s="2957"/>
      <c r="AP110" s="2957"/>
      <c r="AQ110" s="3737"/>
      <c r="AR110" s="3737"/>
      <c r="AS110" s="3737"/>
      <c r="AT110" s="3737"/>
      <c r="AU110" s="3737"/>
      <c r="AV110" s="3737"/>
      <c r="AW110" s="3737"/>
      <c r="AX110" s="3737"/>
      <c r="AY110" s="3737"/>
      <c r="AZ110" s="3737"/>
      <c r="BA110" s="3737"/>
      <c r="BB110" s="3737"/>
      <c r="BC110" s="5393" t="s">
        <v>198</v>
      </c>
      <c r="BD110" s="5394"/>
      <c r="BE110" s="5395"/>
      <c r="BF110" s="5399" t="s">
        <v>398</v>
      </c>
      <c r="BG110" s="5400"/>
      <c r="BH110" s="5371"/>
      <c r="BI110" s="5342" t="s">
        <v>2197</v>
      </c>
      <c r="BJ110" s="5343"/>
      <c r="BK110" s="5343"/>
      <c r="BL110" s="5343"/>
      <c r="BM110" s="5344"/>
    </row>
    <row r="111" spans="1:68" s="71" customFormat="1" ht="15" customHeight="1">
      <c r="B111" s="143"/>
      <c r="C111" s="5300"/>
      <c r="D111" s="5723"/>
      <c r="E111" s="5724"/>
      <c r="F111" s="5725"/>
      <c r="G111" s="5705" t="s">
        <v>403</v>
      </c>
      <c r="H111" s="5706"/>
      <c r="I111" s="5706"/>
      <c r="J111" s="5711" t="s">
        <v>746</v>
      </c>
      <c r="K111" s="5712"/>
      <c r="L111" s="3612"/>
      <c r="M111" s="3613"/>
      <c r="N111" s="3613"/>
      <c r="O111" s="3613"/>
      <c r="P111" s="3665"/>
      <c r="Q111" s="5307"/>
      <c r="R111" s="5363" t="s">
        <v>737</v>
      </c>
      <c r="S111" s="5364"/>
      <c r="T111" s="5365"/>
      <c r="U111" s="5787"/>
      <c r="V111" s="5787"/>
      <c r="W111" s="5408"/>
      <c r="X111" s="5409"/>
      <c r="Y111" s="2956" t="s">
        <v>1986</v>
      </c>
      <c r="Z111" s="3098"/>
      <c r="AA111" s="2956" t="s">
        <v>745</v>
      </c>
      <c r="AB111" s="3098"/>
      <c r="AC111" s="5385"/>
      <c r="AD111" s="5386"/>
      <c r="AE111" s="5385"/>
      <c r="AF111" s="5718"/>
      <c r="AG111" s="5366" t="s">
        <v>1180</v>
      </c>
      <c r="AH111" s="3098"/>
      <c r="AI111" s="2956" t="s">
        <v>412</v>
      </c>
      <c r="AJ111" s="3098"/>
      <c r="AK111" s="5367" t="s">
        <v>1779</v>
      </c>
      <c r="AL111" s="5368"/>
      <c r="AM111" s="5368"/>
      <c r="AN111" s="5367" t="s">
        <v>1780</v>
      </c>
      <c r="AO111" s="5368"/>
      <c r="AP111" s="5369"/>
      <c r="AQ111" s="5421" t="s">
        <v>391</v>
      </c>
      <c r="AR111" s="5421"/>
      <c r="AS111" s="5422"/>
      <c r="AT111" s="5423" t="s">
        <v>393</v>
      </c>
      <c r="AU111" s="5421"/>
      <c r="AV111" s="5422"/>
      <c r="AW111" s="5423" t="s">
        <v>317</v>
      </c>
      <c r="AX111" s="5421"/>
      <c r="AY111" s="5422"/>
      <c r="AZ111" s="2956" t="s">
        <v>395</v>
      </c>
      <c r="BA111" s="3097"/>
      <c r="BB111" s="3097"/>
      <c r="BC111" s="5396"/>
      <c r="BD111" s="5397"/>
      <c r="BE111" s="5398"/>
      <c r="BF111" s="5401"/>
      <c r="BG111" s="5402"/>
      <c r="BH111" s="5371"/>
      <c r="BI111" s="5345"/>
      <c r="BJ111" s="5346"/>
      <c r="BK111" s="5346"/>
      <c r="BL111" s="5346"/>
      <c r="BM111" s="5347"/>
    </row>
    <row r="112" spans="1:68" s="71" customFormat="1" ht="15" customHeight="1">
      <c r="B112" s="143"/>
      <c r="C112" s="5300"/>
      <c r="D112" s="5723"/>
      <c r="E112" s="5724"/>
      <c r="F112" s="5725"/>
      <c r="G112" s="5707"/>
      <c r="H112" s="5708"/>
      <c r="I112" s="5708"/>
      <c r="J112" s="5713"/>
      <c r="K112" s="5714"/>
      <c r="L112" s="3612"/>
      <c r="M112" s="3613"/>
      <c r="N112" s="3613"/>
      <c r="O112" s="3613"/>
      <c r="P112" s="3665"/>
      <c r="Q112" s="5307"/>
      <c r="R112" s="3569"/>
      <c r="S112" s="3660"/>
      <c r="T112" s="3661"/>
      <c r="U112" s="5787"/>
      <c r="V112" s="5787"/>
      <c r="W112" s="5408"/>
      <c r="X112" s="5409"/>
      <c r="Y112" s="3569"/>
      <c r="Z112" s="3661"/>
      <c r="AA112" s="3569"/>
      <c r="AB112" s="3661"/>
      <c r="AC112" s="5385"/>
      <c r="AD112" s="5386"/>
      <c r="AE112" s="5385"/>
      <c r="AF112" s="5718"/>
      <c r="AG112" s="5465"/>
      <c r="AH112" s="5466"/>
      <c r="AI112" s="5309" t="s">
        <v>1181</v>
      </c>
      <c r="AJ112" s="5466"/>
      <c r="AK112" s="5451" t="s">
        <v>1781</v>
      </c>
      <c r="AL112" s="5452"/>
      <c r="AM112" s="5452"/>
      <c r="AN112" s="5451" t="s">
        <v>1782</v>
      </c>
      <c r="AO112" s="5452"/>
      <c r="AP112" s="5453"/>
      <c r="AQ112" s="5452" t="s">
        <v>408</v>
      </c>
      <c r="AR112" s="5452"/>
      <c r="AS112" s="5453"/>
      <c r="AT112" s="5451" t="s">
        <v>390</v>
      </c>
      <c r="AU112" s="5452"/>
      <c r="AV112" s="5453"/>
      <c r="AW112" s="5451" t="s">
        <v>394</v>
      </c>
      <c r="AX112" s="5452"/>
      <c r="AY112" s="5453"/>
      <c r="AZ112" s="3569"/>
      <c r="BA112" s="3660"/>
      <c r="BB112" s="3660"/>
      <c r="BC112" s="5396"/>
      <c r="BD112" s="5397"/>
      <c r="BE112" s="5398"/>
      <c r="BF112" s="5401" t="s">
        <v>399</v>
      </c>
      <c r="BG112" s="5402"/>
      <c r="BH112" s="5371"/>
      <c r="BI112" s="5345"/>
      <c r="BJ112" s="5346"/>
      <c r="BK112" s="5346"/>
      <c r="BL112" s="5346"/>
      <c r="BM112" s="5347"/>
    </row>
    <row r="113" spans="2:65" s="71" customFormat="1" ht="15" customHeight="1" thickBot="1">
      <c r="B113" s="143"/>
      <c r="C113" s="5301"/>
      <c r="D113" s="5726"/>
      <c r="E113" s="5727"/>
      <c r="F113" s="5728"/>
      <c r="G113" s="5709"/>
      <c r="H113" s="5710"/>
      <c r="I113" s="5710"/>
      <c r="J113" s="5715"/>
      <c r="K113" s="5716"/>
      <c r="L113" s="5305"/>
      <c r="M113" s="3656"/>
      <c r="N113" s="3656"/>
      <c r="O113" s="3656"/>
      <c r="P113" s="3666"/>
      <c r="Q113" s="5308"/>
      <c r="R113" s="3571"/>
      <c r="S113" s="3663"/>
      <c r="T113" s="3664"/>
      <c r="U113" s="5788"/>
      <c r="V113" s="5788"/>
      <c r="W113" s="5410"/>
      <c r="X113" s="5411"/>
      <c r="Y113" s="3571"/>
      <c r="Z113" s="3664"/>
      <c r="AA113" s="3571"/>
      <c r="AB113" s="3664"/>
      <c r="AC113" s="5387"/>
      <c r="AD113" s="5388"/>
      <c r="AE113" s="5387"/>
      <c r="AF113" s="5719"/>
      <c r="AG113" s="5456" t="s">
        <v>414</v>
      </c>
      <c r="AH113" s="5457"/>
      <c r="AI113" s="5458" t="s">
        <v>414</v>
      </c>
      <c r="AJ113" s="5457"/>
      <c r="AK113" s="5459"/>
      <c r="AL113" s="5460"/>
      <c r="AM113" s="5460"/>
      <c r="AN113" s="5459" t="s">
        <v>2035</v>
      </c>
      <c r="AO113" s="5460"/>
      <c r="AP113" s="5461"/>
      <c r="AQ113" s="5462" t="s">
        <v>392</v>
      </c>
      <c r="AR113" s="5462"/>
      <c r="AS113" s="5463"/>
      <c r="AT113" s="5464" t="s">
        <v>71</v>
      </c>
      <c r="AU113" s="5462"/>
      <c r="AV113" s="5463"/>
      <c r="AW113" s="5464" t="s">
        <v>72</v>
      </c>
      <c r="AX113" s="5462"/>
      <c r="AY113" s="5463"/>
      <c r="AZ113" s="5305" t="s">
        <v>45</v>
      </c>
      <c r="BA113" s="3656"/>
      <c r="BB113" s="3666"/>
      <c r="BC113" s="3630" t="s">
        <v>411</v>
      </c>
      <c r="BD113" s="3566"/>
      <c r="BE113" s="5424"/>
      <c r="BF113" s="5454"/>
      <c r="BG113" s="5455"/>
      <c r="BH113" s="5372"/>
      <c r="BI113" s="5348"/>
      <c r="BJ113" s="5349"/>
      <c r="BK113" s="5349"/>
      <c r="BL113" s="5349"/>
      <c r="BM113" s="5350"/>
    </row>
    <row r="114" spans="2:65" s="71" customFormat="1" ht="12" customHeight="1" thickTop="1">
      <c r="B114" s="5567" t="str">
        <f>IF(G114="","","○")</f>
        <v/>
      </c>
      <c r="C114" s="5729">
        <v>19</v>
      </c>
      <c r="D114" s="5427"/>
      <c r="E114" s="5428"/>
      <c r="F114" s="5429"/>
      <c r="G114" s="2956"/>
      <c r="H114" s="3097"/>
      <c r="I114" s="3097"/>
      <c r="J114" s="3097"/>
      <c r="K114" s="3098"/>
      <c r="L114" s="5569"/>
      <c r="M114" s="5570"/>
      <c r="N114" s="5570"/>
      <c r="O114" s="5570"/>
      <c r="P114" s="5571"/>
      <c r="Q114" s="5434"/>
      <c r="R114" s="2956"/>
      <c r="S114" s="3097"/>
      <c r="T114" s="3098"/>
      <c r="U114" s="5440"/>
      <c r="V114" s="5440"/>
      <c r="W114" s="5383"/>
      <c r="X114" s="5384"/>
      <c r="Y114" s="5544"/>
      <c r="Z114" s="5611"/>
      <c r="AA114" s="5541"/>
      <c r="AB114" s="5540"/>
      <c r="AC114" s="5541"/>
      <c r="AD114" s="5540"/>
      <c r="AE114" s="3731"/>
      <c r="AF114" s="5540"/>
      <c r="AG114" s="5599"/>
      <c r="AH114" s="5600"/>
      <c r="AI114" s="5601"/>
      <c r="AJ114" s="5600"/>
      <c r="AK114" s="5603"/>
      <c r="AL114" s="5604"/>
      <c r="AM114" s="5604"/>
      <c r="AN114" s="5605"/>
      <c r="AO114" s="5606"/>
      <c r="AP114" s="5607"/>
      <c r="AQ114" s="5551"/>
      <c r="AR114" s="5551"/>
      <c r="AS114" s="5552"/>
      <c r="AT114" s="5553"/>
      <c r="AU114" s="5551"/>
      <c r="AV114" s="5552"/>
      <c r="AW114" s="5553"/>
      <c r="AX114" s="5551"/>
      <c r="AY114" s="5552"/>
      <c r="AZ114" s="5589"/>
      <c r="BA114" s="5590"/>
      <c r="BB114" s="5591"/>
      <c r="BC114" s="5589"/>
      <c r="BD114" s="5590"/>
      <c r="BE114" s="5594"/>
      <c r="BF114" s="5366"/>
      <c r="BG114" s="5595"/>
      <c r="BH114" s="5598"/>
      <c r="BI114" s="5511"/>
      <c r="BJ114" s="5512"/>
      <c r="BK114" s="5512"/>
      <c r="BL114" s="5512"/>
      <c r="BM114" s="5513"/>
    </row>
    <row r="115" spans="2:65" s="71" customFormat="1" ht="12" customHeight="1">
      <c r="B115" s="5567"/>
      <c r="C115" s="5730"/>
      <c r="D115" s="3627"/>
      <c r="E115" s="3628"/>
      <c r="F115" s="3629"/>
      <c r="G115" s="3569"/>
      <c r="H115" s="3660"/>
      <c r="I115" s="3660"/>
      <c r="J115" s="3660"/>
      <c r="K115" s="3661"/>
      <c r="L115" s="5572"/>
      <c r="M115" s="5573"/>
      <c r="N115" s="5573"/>
      <c r="O115" s="5573"/>
      <c r="P115" s="5574"/>
      <c r="Q115" s="5435"/>
      <c r="R115" s="3569"/>
      <c r="S115" s="3660"/>
      <c r="T115" s="3661"/>
      <c r="U115" s="5441"/>
      <c r="V115" s="5441"/>
      <c r="W115" s="5385"/>
      <c r="X115" s="5386"/>
      <c r="Y115" s="5546"/>
      <c r="Z115" s="3340"/>
      <c r="AA115" s="5535"/>
      <c r="AB115" s="5537"/>
      <c r="AC115" s="5535"/>
      <c r="AD115" s="5537"/>
      <c r="AE115" s="3612"/>
      <c r="AF115" s="5537"/>
      <c r="AG115" s="5520"/>
      <c r="AH115" s="5521"/>
      <c r="AI115" s="5602"/>
      <c r="AJ115" s="5521"/>
      <c r="AK115" s="5554"/>
      <c r="AL115" s="5555"/>
      <c r="AM115" s="5555"/>
      <c r="AN115" s="5556"/>
      <c r="AO115" s="5557"/>
      <c r="AP115" s="5558"/>
      <c r="AQ115" s="5559"/>
      <c r="AR115" s="5559"/>
      <c r="AS115" s="5560"/>
      <c r="AT115" s="5561"/>
      <c r="AU115" s="5559"/>
      <c r="AV115" s="5560"/>
      <c r="AW115" s="5561"/>
      <c r="AX115" s="5559"/>
      <c r="AY115" s="5560"/>
      <c r="AZ115" s="5501"/>
      <c r="BA115" s="5502"/>
      <c r="BB115" s="5592"/>
      <c r="BC115" s="5501"/>
      <c r="BD115" s="5502"/>
      <c r="BE115" s="5503"/>
      <c r="BF115" s="5596"/>
      <c r="BG115" s="5597"/>
      <c r="BH115" s="5509"/>
      <c r="BI115" s="5473"/>
      <c r="BJ115" s="5474"/>
      <c r="BK115" s="5474"/>
      <c r="BL115" s="5474"/>
      <c r="BM115" s="5475"/>
    </row>
    <row r="116" spans="2:65" s="71" customFormat="1" ht="12" customHeight="1">
      <c r="B116" s="5567"/>
      <c r="C116" s="5731"/>
      <c r="D116" s="3734"/>
      <c r="E116" s="3735"/>
      <c r="F116" s="5430"/>
      <c r="G116" s="5580"/>
      <c r="H116" s="5581"/>
      <c r="I116" s="5581"/>
      <c r="J116" s="5582"/>
      <c r="K116" s="5583"/>
      <c r="L116" s="5575"/>
      <c r="M116" s="5576"/>
      <c r="N116" s="5576"/>
      <c r="O116" s="5576"/>
      <c r="P116" s="5577"/>
      <c r="Q116" s="5436"/>
      <c r="R116" s="5584"/>
      <c r="S116" s="5585"/>
      <c r="T116" s="5586"/>
      <c r="U116" s="5442"/>
      <c r="V116" s="5442"/>
      <c r="W116" s="5445"/>
      <c r="X116" s="5446"/>
      <c r="Y116" s="5587"/>
      <c r="Z116" s="5612"/>
      <c r="AA116" s="2261"/>
      <c r="AB116" s="2262"/>
      <c r="AC116" s="2263"/>
      <c r="AD116" s="2262"/>
      <c r="AE116" s="2263"/>
      <c r="AF116" s="2262"/>
      <c r="AG116" s="314"/>
      <c r="AH116" s="315"/>
      <c r="AI116" s="316"/>
      <c r="AJ116" s="317"/>
      <c r="AK116" s="5486"/>
      <c r="AL116" s="5487"/>
      <c r="AM116" s="5487"/>
      <c r="AN116" s="5550"/>
      <c r="AO116" s="5548"/>
      <c r="AP116" s="5549"/>
      <c r="AQ116" s="5608"/>
      <c r="AR116" s="5608"/>
      <c r="AS116" s="5609"/>
      <c r="AT116" s="5610"/>
      <c r="AU116" s="5608"/>
      <c r="AV116" s="5609"/>
      <c r="AW116" s="5610"/>
      <c r="AX116" s="5608"/>
      <c r="AY116" s="5609"/>
      <c r="AZ116" s="5504"/>
      <c r="BA116" s="5505"/>
      <c r="BB116" s="5593"/>
      <c r="BC116" s="5504"/>
      <c r="BD116" s="5505"/>
      <c r="BE116" s="5506"/>
      <c r="BF116" s="5578"/>
      <c r="BG116" s="5579"/>
      <c r="BH116" s="5510"/>
      <c r="BI116" s="5564"/>
      <c r="BJ116" s="5565"/>
      <c r="BK116" s="5565"/>
      <c r="BL116" s="5565"/>
      <c r="BM116" s="5566"/>
    </row>
    <row r="117" spans="2:65" s="71" customFormat="1" ht="12" customHeight="1">
      <c r="B117" s="5567" t="str">
        <f>IF(G117="","","○")</f>
        <v/>
      </c>
      <c r="C117" s="5729">
        <v>20</v>
      </c>
      <c r="D117" s="3624"/>
      <c r="E117" s="3625"/>
      <c r="F117" s="3626"/>
      <c r="G117" s="2956"/>
      <c r="H117" s="3097"/>
      <c r="I117" s="3097"/>
      <c r="J117" s="3097"/>
      <c r="K117" s="3098"/>
      <c r="L117" s="5569"/>
      <c r="M117" s="5570"/>
      <c r="N117" s="5570"/>
      <c r="O117" s="5570"/>
      <c r="P117" s="5571"/>
      <c r="Q117" s="5543"/>
      <c r="R117" s="2956"/>
      <c r="S117" s="3097"/>
      <c r="T117" s="3098"/>
      <c r="U117" s="5441"/>
      <c r="V117" s="5441"/>
      <c r="W117" s="5383"/>
      <c r="X117" s="5384"/>
      <c r="Y117" s="5544"/>
      <c r="Z117" s="5611"/>
      <c r="AA117" s="5541"/>
      <c r="AB117" s="5540"/>
      <c r="AC117" s="5541"/>
      <c r="AD117" s="5540"/>
      <c r="AE117" s="3731"/>
      <c r="AF117" s="5540"/>
      <c r="AG117" s="5599"/>
      <c r="AH117" s="5600"/>
      <c r="AI117" s="5601"/>
      <c r="AJ117" s="5600"/>
      <c r="AK117" s="5603"/>
      <c r="AL117" s="5604"/>
      <c r="AM117" s="5604"/>
      <c r="AN117" s="5605"/>
      <c r="AO117" s="5606"/>
      <c r="AP117" s="5607"/>
      <c r="AQ117" s="5551"/>
      <c r="AR117" s="5551"/>
      <c r="AS117" s="5552"/>
      <c r="AT117" s="5553"/>
      <c r="AU117" s="5551"/>
      <c r="AV117" s="5552"/>
      <c r="AW117" s="5553"/>
      <c r="AX117" s="5551"/>
      <c r="AY117" s="5552"/>
      <c r="AZ117" s="5589"/>
      <c r="BA117" s="5590"/>
      <c r="BB117" s="5591"/>
      <c r="BC117" s="5589"/>
      <c r="BD117" s="5590"/>
      <c r="BE117" s="5594"/>
      <c r="BF117" s="5366"/>
      <c r="BG117" s="5595"/>
      <c r="BH117" s="5598"/>
      <c r="BI117" s="5511"/>
      <c r="BJ117" s="5512"/>
      <c r="BK117" s="5512"/>
      <c r="BL117" s="5512"/>
      <c r="BM117" s="5513"/>
    </row>
    <row r="118" spans="2:65" s="71" customFormat="1" ht="12" customHeight="1">
      <c r="B118" s="5567"/>
      <c r="C118" s="5730"/>
      <c r="D118" s="3627"/>
      <c r="E118" s="3628"/>
      <c r="F118" s="3629"/>
      <c r="G118" s="3569"/>
      <c r="H118" s="3660"/>
      <c r="I118" s="3660"/>
      <c r="J118" s="3660"/>
      <c r="K118" s="3661"/>
      <c r="L118" s="5572"/>
      <c r="M118" s="5573"/>
      <c r="N118" s="5573"/>
      <c r="O118" s="5573"/>
      <c r="P118" s="5574"/>
      <c r="Q118" s="5441"/>
      <c r="R118" s="3569"/>
      <c r="S118" s="3660"/>
      <c r="T118" s="3661"/>
      <c r="U118" s="5441"/>
      <c r="V118" s="5441"/>
      <c r="W118" s="5385"/>
      <c r="X118" s="5386"/>
      <c r="Y118" s="5546"/>
      <c r="Z118" s="3340"/>
      <c r="AA118" s="5535"/>
      <c r="AB118" s="5537"/>
      <c r="AC118" s="5535"/>
      <c r="AD118" s="5537"/>
      <c r="AE118" s="3612"/>
      <c r="AF118" s="5537"/>
      <c r="AG118" s="5520"/>
      <c r="AH118" s="5521"/>
      <c r="AI118" s="5602"/>
      <c r="AJ118" s="5521"/>
      <c r="AK118" s="5554"/>
      <c r="AL118" s="5555"/>
      <c r="AM118" s="5555"/>
      <c r="AN118" s="5556"/>
      <c r="AO118" s="5557"/>
      <c r="AP118" s="5558"/>
      <c r="AQ118" s="5559"/>
      <c r="AR118" s="5559"/>
      <c r="AS118" s="5560"/>
      <c r="AT118" s="5561"/>
      <c r="AU118" s="5559"/>
      <c r="AV118" s="5560"/>
      <c r="AW118" s="5561"/>
      <c r="AX118" s="5559"/>
      <c r="AY118" s="5560"/>
      <c r="AZ118" s="5501"/>
      <c r="BA118" s="5502"/>
      <c r="BB118" s="5592"/>
      <c r="BC118" s="5501"/>
      <c r="BD118" s="5502"/>
      <c r="BE118" s="5503"/>
      <c r="BF118" s="5596"/>
      <c r="BG118" s="5597"/>
      <c r="BH118" s="5509"/>
      <c r="BI118" s="5473"/>
      <c r="BJ118" s="5474"/>
      <c r="BK118" s="5474"/>
      <c r="BL118" s="5474"/>
      <c r="BM118" s="5475"/>
    </row>
    <row r="119" spans="2:65" s="71" customFormat="1" ht="12" customHeight="1">
      <c r="B119" s="5567"/>
      <c r="C119" s="5731"/>
      <c r="D119" s="3734"/>
      <c r="E119" s="3735"/>
      <c r="F119" s="5430"/>
      <c r="G119" s="5580"/>
      <c r="H119" s="5581"/>
      <c r="I119" s="5581"/>
      <c r="J119" s="5582"/>
      <c r="K119" s="5583"/>
      <c r="L119" s="5575"/>
      <c r="M119" s="5576"/>
      <c r="N119" s="5576"/>
      <c r="O119" s="5576"/>
      <c r="P119" s="5577"/>
      <c r="Q119" s="5442"/>
      <c r="R119" s="5584"/>
      <c r="S119" s="5585"/>
      <c r="T119" s="5586"/>
      <c r="U119" s="5441"/>
      <c r="V119" s="5441"/>
      <c r="W119" s="5445"/>
      <c r="X119" s="5446"/>
      <c r="Y119" s="5587"/>
      <c r="Z119" s="5612"/>
      <c r="AA119" s="2261"/>
      <c r="AB119" s="2262"/>
      <c r="AC119" s="2263"/>
      <c r="AD119" s="2262"/>
      <c r="AE119" s="2263"/>
      <c r="AF119" s="2262"/>
      <c r="AG119" s="314"/>
      <c r="AH119" s="315"/>
      <c r="AI119" s="316"/>
      <c r="AJ119" s="317"/>
      <c r="AK119" s="5486"/>
      <c r="AL119" s="5487"/>
      <c r="AM119" s="5487"/>
      <c r="AN119" s="5550"/>
      <c r="AO119" s="5548"/>
      <c r="AP119" s="5549"/>
      <c r="AQ119" s="5608"/>
      <c r="AR119" s="5608"/>
      <c r="AS119" s="5609"/>
      <c r="AT119" s="5610"/>
      <c r="AU119" s="5608"/>
      <c r="AV119" s="5609"/>
      <c r="AW119" s="5610"/>
      <c r="AX119" s="5608"/>
      <c r="AY119" s="5609"/>
      <c r="AZ119" s="5504"/>
      <c r="BA119" s="5505"/>
      <c r="BB119" s="5593"/>
      <c r="BC119" s="5504"/>
      <c r="BD119" s="5505"/>
      <c r="BE119" s="5506"/>
      <c r="BF119" s="5578"/>
      <c r="BG119" s="5579"/>
      <c r="BH119" s="5510"/>
      <c r="BI119" s="5564"/>
      <c r="BJ119" s="5565"/>
      <c r="BK119" s="5565"/>
      <c r="BL119" s="5565"/>
      <c r="BM119" s="5566"/>
    </row>
    <row r="120" spans="2:65" s="71" customFormat="1" ht="12" customHeight="1">
      <c r="B120" s="5567" t="str">
        <f>IF(G120="","","○")</f>
        <v/>
      </c>
      <c r="C120" s="5729">
        <v>21</v>
      </c>
      <c r="D120" s="3624"/>
      <c r="E120" s="3625"/>
      <c r="F120" s="3626"/>
      <c r="G120" s="2956"/>
      <c r="H120" s="3097"/>
      <c r="I120" s="3097"/>
      <c r="J120" s="3097"/>
      <c r="K120" s="3098"/>
      <c r="L120" s="5569"/>
      <c r="M120" s="5570"/>
      <c r="N120" s="5570"/>
      <c r="O120" s="5570"/>
      <c r="P120" s="5571"/>
      <c r="Q120" s="5543"/>
      <c r="R120" s="2956"/>
      <c r="S120" s="3097"/>
      <c r="T120" s="3098"/>
      <c r="U120" s="5543"/>
      <c r="V120" s="5543"/>
      <c r="W120" s="5383"/>
      <c r="X120" s="5384"/>
      <c r="Y120" s="5544"/>
      <c r="Z120" s="5611"/>
      <c r="AA120" s="5541"/>
      <c r="AB120" s="5540" t="s">
        <v>135</v>
      </c>
      <c r="AC120" s="5541"/>
      <c r="AD120" s="5540" t="s">
        <v>135</v>
      </c>
      <c r="AE120" s="3731"/>
      <c r="AF120" s="5540" t="s">
        <v>135</v>
      </c>
      <c r="AG120" s="5599"/>
      <c r="AH120" s="5600"/>
      <c r="AI120" s="5601"/>
      <c r="AJ120" s="5600"/>
      <c r="AK120" s="5603"/>
      <c r="AL120" s="5604"/>
      <c r="AM120" s="5604"/>
      <c r="AN120" s="5603"/>
      <c r="AO120" s="5604"/>
      <c r="AP120" s="5733"/>
      <c r="AQ120" s="5551"/>
      <c r="AR120" s="5551"/>
      <c r="AS120" s="5552"/>
      <c r="AT120" s="5553"/>
      <c r="AU120" s="5551"/>
      <c r="AV120" s="5552"/>
      <c r="AW120" s="5553"/>
      <c r="AX120" s="5551"/>
      <c r="AY120" s="5552"/>
      <c r="AZ120" s="5589">
        <f>SUM(AK120:AY122)</f>
        <v>0</v>
      </c>
      <c r="BA120" s="5590"/>
      <c r="BB120" s="5591"/>
      <c r="BC120" s="5589">
        <f>AI120+AZ120</f>
        <v>0</v>
      </c>
      <c r="BD120" s="5590"/>
      <c r="BE120" s="5594"/>
      <c r="BF120" s="5366"/>
      <c r="BG120" s="5595"/>
      <c r="BH120" s="5598"/>
      <c r="BI120" s="5511"/>
      <c r="BJ120" s="5512"/>
      <c r="BK120" s="5512"/>
      <c r="BL120" s="5512"/>
      <c r="BM120" s="5513"/>
    </row>
    <row r="121" spans="2:65" s="71" customFormat="1" ht="12" customHeight="1">
      <c r="B121" s="5567"/>
      <c r="C121" s="5730"/>
      <c r="D121" s="3627"/>
      <c r="E121" s="3628"/>
      <c r="F121" s="3629"/>
      <c r="G121" s="3569"/>
      <c r="H121" s="3660"/>
      <c r="I121" s="3660"/>
      <c r="J121" s="3660"/>
      <c r="K121" s="3661"/>
      <c r="L121" s="5572"/>
      <c r="M121" s="5573"/>
      <c r="N121" s="5573"/>
      <c r="O121" s="5573"/>
      <c r="P121" s="5574"/>
      <c r="Q121" s="5441"/>
      <c r="R121" s="3569"/>
      <c r="S121" s="3660"/>
      <c r="T121" s="3661"/>
      <c r="U121" s="5441"/>
      <c r="V121" s="5441"/>
      <c r="W121" s="5385"/>
      <c r="X121" s="5386"/>
      <c r="Y121" s="5546"/>
      <c r="Z121" s="3340"/>
      <c r="AA121" s="5535"/>
      <c r="AB121" s="5537"/>
      <c r="AC121" s="5535"/>
      <c r="AD121" s="5537"/>
      <c r="AE121" s="3612"/>
      <c r="AF121" s="5537"/>
      <c r="AG121" s="5520"/>
      <c r="AH121" s="5521"/>
      <c r="AI121" s="5602"/>
      <c r="AJ121" s="5521"/>
      <c r="AK121" s="5554"/>
      <c r="AL121" s="5555"/>
      <c r="AM121" s="5555"/>
      <c r="AN121" s="5554"/>
      <c r="AO121" s="5555"/>
      <c r="AP121" s="5732"/>
      <c r="AQ121" s="5559"/>
      <c r="AR121" s="5559"/>
      <c r="AS121" s="5560"/>
      <c r="AT121" s="5561"/>
      <c r="AU121" s="5559"/>
      <c r="AV121" s="5560"/>
      <c r="AW121" s="5561"/>
      <c r="AX121" s="5559"/>
      <c r="AY121" s="5560"/>
      <c r="AZ121" s="5501"/>
      <c r="BA121" s="5502"/>
      <c r="BB121" s="5592"/>
      <c r="BC121" s="5501"/>
      <c r="BD121" s="5502"/>
      <c r="BE121" s="5503"/>
      <c r="BF121" s="5596"/>
      <c r="BG121" s="5597"/>
      <c r="BH121" s="5509"/>
      <c r="BI121" s="5473"/>
      <c r="BJ121" s="5474"/>
      <c r="BK121" s="5474"/>
      <c r="BL121" s="5474"/>
      <c r="BM121" s="5475"/>
    </row>
    <row r="122" spans="2:65" s="71" customFormat="1" ht="12" customHeight="1">
      <c r="B122" s="5567"/>
      <c r="C122" s="5731"/>
      <c r="D122" s="3734"/>
      <c r="E122" s="3735"/>
      <c r="F122" s="5430"/>
      <c r="G122" s="5580"/>
      <c r="H122" s="5581"/>
      <c r="I122" s="5581"/>
      <c r="J122" s="5582"/>
      <c r="K122" s="5583"/>
      <c r="L122" s="5575"/>
      <c r="M122" s="5576"/>
      <c r="N122" s="5576"/>
      <c r="O122" s="5576"/>
      <c r="P122" s="5577"/>
      <c r="Q122" s="5442"/>
      <c r="R122" s="5584"/>
      <c r="S122" s="5585"/>
      <c r="T122" s="5586"/>
      <c r="U122" s="5442"/>
      <c r="V122" s="5442"/>
      <c r="W122" s="5445"/>
      <c r="X122" s="5446"/>
      <c r="Y122" s="5587"/>
      <c r="Z122" s="5612"/>
      <c r="AA122" s="2261"/>
      <c r="AB122" s="2262" t="s">
        <v>40</v>
      </c>
      <c r="AC122" s="2263"/>
      <c r="AD122" s="2262" t="s">
        <v>40</v>
      </c>
      <c r="AE122" s="2263"/>
      <c r="AF122" s="2262" t="s">
        <v>40</v>
      </c>
      <c r="AG122" s="314"/>
      <c r="AH122" s="315"/>
      <c r="AI122" s="316"/>
      <c r="AJ122" s="317"/>
      <c r="AK122" s="5486"/>
      <c r="AL122" s="5487"/>
      <c r="AM122" s="5487"/>
      <c r="AN122" s="5495"/>
      <c r="AO122" s="5496"/>
      <c r="AP122" s="5497"/>
      <c r="AQ122" s="5608"/>
      <c r="AR122" s="5608"/>
      <c r="AS122" s="5609"/>
      <c r="AT122" s="5610"/>
      <c r="AU122" s="5608"/>
      <c r="AV122" s="5609"/>
      <c r="AW122" s="5610"/>
      <c r="AX122" s="5608"/>
      <c r="AY122" s="5609"/>
      <c r="AZ122" s="5504"/>
      <c r="BA122" s="5505"/>
      <c r="BB122" s="5593"/>
      <c r="BC122" s="5504"/>
      <c r="BD122" s="5505"/>
      <c r="BE122" s="5506"/>
      <c r="BF122" s="5578"/>
      <c r="BG122" s="5579"/>
      <c r="BH122" s="5510"/>
      <c r="BI122" s="5564"/>
      <c r="BJ122" s="5565"/>
      <c r="BK122" s="5565"/>
      <c r="BL122" s="5565"/>
      <c r="BM122" s="5566"/>
    </row>
    <row r="123" spans="2:65" s="71" customFormat="1" ht="12" customHeight="1">
      <c r="B123" s="5567" t="str">
        <f>IF(G123="","","○")</f>
        <v/>
      </c>
      <c r="C123" s="5729">
        <v>22</v>
      </c>
      <c r="D123" s="3624"/>
      <c r="E123" s="3625"/>
      <c r="F123" s="3626"/>
      <c r="G123" s="2956"/>
      <c r="H123" s="3097"/>
      <c r="I123" s="3097"/>
      <c r="J123" s="3097"/>
      <c r="K123" s="3098"/>
      <c r="L123" s="5569"/>
      <c r="M123" s="5570"/>
      <c r="N123" s="5570"/>
      <c r="O123" s="5570"/>
      <c r="P123" s="5571"/>
      <c r="Q123" s="5543"/>
      <c r="R123" s="2956"/>
      <c r="S123" s="3097"/>
      <c r="T123" s="3098"/>
      <c r="U123" s="5441"/>
      <c r="V123" s="5441"/>
      <c r="W123" s="5383"/>
      <c r="X123" s="5384"/>
      <c r="Y123" s="5544"/>
      <c r="Z123" s="5611"/>
      <c r="AA123" s="5541"/>
      <c r="AB123" s="5540" t="s">
        <v>135</v>
      </c>
      <c r="AC123" s="5541"/>
      <c r="AD123" s="5540" t="s">
        <v>135</v>
      </c>
      <c r="AE123" s="3731"/>
      <c r="AF123" s="5540" t="s">
        <v>135</v>
      </c>
      <c r="AG123" s="5599"/>
      <c r="AH123" s="5600"/>
      <c r="AI123" s="5601"/>
      <c r="AJ123" s="5600"/>
      <c r="AK123" s="5603"/>
      <c r="AL123" s="5604"/>
      <c r="AM123" s="5604"/>
      <c r="AN123" s="5603"/>
      <c r="AO123" s="5604"/>
      <c r="AP123" s="5733"/>
      <c r="AQ123" s="5551"/>
      <c r="AR123" s="5551"/>
      <c r="AS123" s="5552"/>
      <c r="AT123" s="5553"/>
      <c r="AU123" s="5551"/>
      <c r="AV123" s="5552"/>
      <c r="AW123" s="5553"/>
      <c r="AX123" s="5551"/>
      <c r="AY123" s="5552"/>
      <c r="AZ123" s="5589">
        <f>SUM(AK123:AY125)</f>
        <v>0</v>
      </c>
      <c r="BA123" s="5590"/>
      <c r="BB123" s="5591"/>
      <c r="BC123" s="5589">
        <f>AI123+AZ123</f>
        <v>0</v>
      </c>
      <c r="BD123" s="5590"/>
      <c r="BE123" s="5594"/>
      <c r="BF123" s="5366"/>
      <c r="BG123" s="5595"/>
      <c r="BH123" s="5598"/>
      <c r="BI123" s="5511"/>
      <c r="BJ123" s="5512"/>
      <c r="BK123" s="5512"/>
      <c r="BL123" s="5512"/>
      <c r="BM123" s="5513"/>
    </row>
    <row r="124" spans="2:65" s="71" customFormat="1" ht="12" customHeight="1">
      <c r="B124" s="5567"/>
      <c r="C124" s="5730"/>
      <c r="D124" s="3627"/>
      <c r="E124" s="3628"/>
      <c r="F124" s="3629"/>
      <c r="G124" s="3569"/>
      <c r="H124" s="3660"/>
      <c r="I124" s="3660"/>
      <c r="J124" s="3660"/>
      <c r="K124" s="3661"/>
      <c r="L124" s="5572"/>
      <c r="M124" s="5573"/>
      <c r="N124" s="5573"/>
      <c r="O124" s="5573"/>
      <c r="P124" s="5574"/>
      <c r="Q124" s="5441"/>
      <c r="R124" s="3569"/>
      <c r="S124" s="3660"/>
      <c r="T124" s="3661"/>
      <c r="U124" s="5441"/>
      <c r="V124" s="5441"/>
      <c r="W124" s="5385"/>
      <c r="X124" s="5386"/>
      <c r="Y124" s="5546"/>
      <c r="Z124" s="3340"/>
      <c r="AA124" s="5535"/>
      <c r="AB124" s="5537"/>
      <c r="AC124" s="5535"/>
      <c r="AD124" s="5537"/>
      <c r="AE124" s="3612"/>
      <c r="AF124" s="5537"/>
      <c r="AG124" s="5520"/>
      <c r="AH124" s="5521"/>
      <c r="AI124" s="5602"/>
      <c r="AJ124" s="5521"/>
      <c r="AK124" s="5554"/>
      <c r="AL124" s="5555"/>
      <c r="AM124" s="5555"/>
      <c r="AN124" s="5554"/>
      <c r="AO124" s="5555"/>
      <c r="AP124" s="5732"/>
      <c r="AQ124" s="5559"/>
      <c r="AR124" s="5559"/>
      <c r="AS124" s="5560"/>
      <c r="AT124" s="5561"/>
      <c r="AU124" s="5559"/>
      <c r="AV124" s="5560"/>
      <c r="AW124" s="5561"/>
      <c r="AX124" s="5559"/>
      <c r="AY124" s="5560"/>
      <c r="AZ124" s="5501"/>
      <c r="BA124" s="5502"/>
      <c r="BB124" s="5592"/>
      <c r="BC124" s="5501"/>
      <c r="BD124" s="5502"/>
      <c r="BE124" s="5503"/>
      <c r="BF124" s="5596"/>
      <c r="BG124" s="5597"/>
      <c r="BH124" s="5509"/>
      <c r="BI124" s="5473"/>
      <c r="BJ124" s="5474"/>
      <c r="BK124" s="5474"/>
      <c r="BL124" s="5474"/>
      <c r="BM124" s="5475"/>
    </row>
    <row r="125" spans="2:65" s="71" customFormat="1" ht="12" customHeight="1">
      <c r="B125" s="5567"/>
      <c r="C125" s="5731"/>
      <c r="D125" s="3734"/>
      <c r="E125" s="3735"/>
      <c r="F125" s="5430"/>
      <c r="G125" s="5580"/>
      <c r="H125" s="5581"/>
      <c r="I125" s="5581"/>
      <c r="J125" s="5582"/>
      <c r="K125" s="5583"/>
      <c r="L125" s="5575"/>
      <c r="M125" s="5576"/>
      <c r="N125" s="5576"/>
      <c r="O125" s="5576"/>
      <c r="P125" s="5577"/>
      <c r="Q125" s="5442"/>
      <c r="R125" s="5584"/>
      <c r="S125" s="5585"/>
      <c r="T125" s="5586"/>
      <c r="U125" s="5441"/>
      <c r="V125" s="5441"/>
      <c r="W125" s="5445"/>
      <c r="X125" s="5446"/>
      <c r="Y125" s="5587"/>
      <c r="Z125" s="5612"/>
      <c r="AA125" s="2261"/>
      <c r="AB125" s="2262" t="s">
        <v>40</v>
      </c>
      <c r="AC125" s="2263"/>
      <c r="AD125" s="2262" t="s">
        <v>40</v>
      </c>
      <c r="AE125" s="2263"/>
      <c r="AF125" s="2262" t="s">
        <v>40</v>
      </c>
      <c r="AG125" s="314"/>
      <c r="AH125" s="315"/>
      <c r="AI125" s="316"/>
      <c r="AJ125" s="317"/>
      <c r="AK125" s="5486"/>
      <c r="AL125" s="5487"/>
      <c r="AM125" s="5487"/>
      <c r="AN125" s="5495"/>
      <c r="AO125" s="5496"/>
      <c r="AP125" s="5497"/>
      <c r="AQ125" s="5608"/>
      <c r="AR125" s="5608"/>
      <c r="AS125" s="5609"/>
      <c r="AT125" s="5610"/>
      <c r="AU125" s="5608"/>
      <c r="AV125" s="5609"/>
      <c r="AW125" s="5610"/>
      <c r="AX125" s="5608"/>
      <c r="AY125" s="5609"/>
      <c r="AZ125" s="5504"/>
      <c r="BA125" s="5505"/>
      <c r="BB125" s="5593"/>
      <c r="BC125" s="5504"/>
      <c r="BD125" s="5505"/>
      <c r="BE125" s="5506"/>
      <c r="BF125" s="5578"/>
      <c r="BG125" s="5579"/>
      <c r="BH125" s="5510"/>
      <c r="BI125" s="5564"/>
      <c r="BJ125" s="5565"/>
      <c r="BK125" s="5565"/>
      <c r="BL125" s="5565"/>
      <c r="BM125" s="5566"/>
    </row>
    <row r="126" spans="2:65" s="71" customFormat="1" ht="12" customHeight="1">
      <c r="B126" s="5567" t="str">
        <f>IF(G126="","","○")</f>
        <v/>
      </c>
      <c r="C126" s="5729">
        <v>23</v>
      </c>
      <c r="D126" s="3624"/>
      <c r="E126" s="3625"/>
      <c r="F126" s="3626"/>
      <c r="G126" s="2956"/>
      <c r="H126" s="3097"/>
      <c r="I126" s="3097"/>
      <c r="J126" s="3097"/>
      <c r="K126" s="3098"/>
      <c r="L126" s="5569"/>
      <c r="M126" s="5570"/>
      <c r="N126" s="5570"/>
      <c r="O126" s="5570"/>
      <c r="P126" s="5571"/>
      <c r="Q126" s="5543"/>
      <c r="R126" s="2956"/>
      <c r="S126" s="3097"/>
      <c r="T126" s="3098"/>
      <c r="U126" s="5543"/>
      <c r="V126" s="5543"/>
      <c r="W126" s="5383"/>
      <c r="X126" s="5384"/>
      <c r="Y126" s="5544"/>
      <c r="Z126" s="5611"/>
      <c r="AA126" s="5541"/>
      <c r="AB126" s="5540" t="s">
        <v>135</v>
      </c>
      <c r="AC126" s="5541"/>
      <c r="AD126" s="5540" t="s">
        <v>135</v>
      </c>
      <c r="AE126" s="3731"/>
      <c r="AF126" s="5540" t="s">
        <v>135</v>
      </c>
      <c r="AG126" s="5599"/>
      <c r="AH126" s="5600"/>
      <c r="AI126" s="5601"/>
      <c r="AJ126" s="5600"/>
      <c r="AK126" s="5603"/>
      <c r="AL126" s="5604"/>
      <c r="AM126" s="5604"/>
      <c r="AN126" s="5603"/>
      <c r="AO126" s="5604"/>
      <c r="AP126" s="5733"/>
      <c r="AQ126" s="5551"/>
      <c r="AR126" s="5551"/>
      <c r="AS126" s="5552"/>
      <c r="AT126" s="5553"/>
      <c r="AU126" s="5551"/>
      <c r="AV126" s="5552"/>
      <c r="AW126" s="5553"/>
      <c r="AX126" s="5551"/>
      <c r="AY126" s="5552"/>
      <c r="AZ126" s="5589">
        <f>SUM(AK126:AY128)</f>
        <v>0</v>
      </c>
      <c r="BA126" s="5590"/>
      <c r="BB126" s="5591"/>
      <c r="BC126" s="5589">
        <f>AI126+AZ126</f>
        <v>0</v>
      </c>
      <c r="BD126" s="5590"/>
      <c r="BE126" s="5594"/>
      <c r="BF126" s="5366"/>
      <c r="BG126" s="5595"/>
      <c r="BH126" s="5598"/>
      <c r="BI126" s="5511"/>
      <c r="BJ126" s="5512"/>
      <c r="BK126" s="5512"/>
      <c r="BL126" s="5512"/>
      <c r="BM126" s="5513"/>
    </row>
    <row r="127" spans="2:65" s="71" customFormat="1" ht="12" customHeight="1">
      <c r="B127" s="5567"/>
      <c r="C127" s="5730"/>
      <c r="D127" s="3627"/>
      <c r="E127" s="3628"/>
      <c r="F127" s="3629"/>
      <c r="G127" s="3569"/>
      <c r="H127" s="3660"/>
      <c r="I127" s="3660"/>
      <c r="J127" s="3660"/>
      <c r="K127" s="3661"/>
      <c r="L127" s="5572"/>
      <c r="M127" s="5573"/>
      <c r="N127" s="5573"/>
      <c r="O127" s="5573"/>
      <c r="P127" s="5574"/>
      <c r="Q127" s="5441"/>
      <c r="R127" s="3569"/>
      <c r="S127" s="3660"/>
      <c r="T127" s="3661"/>
      <c r="U127" s="5441"/>
      <c r="V127" s="5441"/>
      <c r="W127" s="5385"/>
      <c r="X127" s="5386"/>
      <c r="Y127" s="5546"/>
      <c r="Z127" s="3340"/>
      <c r="AA127" s="5535"/>
      <c r="AB127" s="5537"/>
      <c r="AC127" s="5535"/>
      <c r="AD127" s="5537"/>
      <c r="AE127" s="3612"/>
      <c r="AF127" s="5537"/>
      <c r="AG127" s="5520"/>
      <c r="AH127" s="5521"/>
      <c r="AI127" s="5602"/>
      <c r="AJ127" s="5521"/>
      <c r="AK127" s="5554"/>
      <c r="AL127" s="5555"/>
      <c r="AM127" s="5555"/>
      <c r="AN127" s="5554"/>
      <c r="AO127" s="5555"/>
      <c r="AP127" s="5732"/>
      <c r="AQ127" s="5559"/>
      <c r="AR127" s="5559"/>
      <c r="AS127" s="5560"/>
      <c r="AT127" s="5561"/>
      <c r="AU127" s="5559"/>
      <c r="AV127" s="5560"/>
      <c r="AW127" s="5561"/>
      <c r="AX127" s="5559"/>
      <c r="AY127" s="5560"/>
      <c r="AZ127" s="5501"/>
      <c r="BA127" s="5502"/>
      <c r="BB127" s="5592"/>
      <c r="BC127" s="5501"/>
      <c r="BD127" s="5502"/>
      <c r="BE127" s="5503"/>
      <c r="BF127" s="5596"/>
      <c r="BG127" s="5597"/>
      <c r="BH127" s="5509"/>
      <c r="BI127" s="5473"/>
      <c r="BJ127" s="5474"/>
      <c r="BK127" s="5474"/>
      <c r="BL127" s="5474"/>
      <c r="BM127" s="5475"/>
    </row>
    <row r="128" spans="2:65" s="71" customFormat="1" ht="12" customHeight="1">
      <c r="B128" s="5567"/>
      <c r="C128" s="5731"/>
      <c r="D128" s="3734"/>
      <c r="E128" s="3735"/>
      <c r="F128" s="5430"/>
      <c r="G128" s="5580"/>
      <c r="H128" s="5581"/>
      <c r="I128" s="5581"/>
      <c r="J128" s="5582"/>
      <c r="K128" s="5583"/>
      <c r="L128" s="5575"/>
      <c r="M128" s="5576"/>
      <c r="N128" s="5576"/>
      <c r="O128" s="5576"/>
      <c r="P128" s="5577"/>
      <c r="Q128" s="5442"/>
      <c r="R128" s="5584"/>
      <c r="S128" s="5585"/>
      <c r="T128" s="5586"/>
      <c r="U128" s="5442"/>
      <c r="V128" s="5442"/>
      <c r="W128" s="5445"/>
      <c r="X128" s="5446"/>
      <c r="Y128" s="5587"/>
      <c r="Z128" s="5612"/>
      <c r="AA128" s="2261"/>
      <c r="AB128" s="2262" t="s">
        <v>40</v>
      </c>
      <c r="AC128" s="2263"/>
      <c r="AD128" s="2262" t="s">
        <v>40</v>
      </c>
      <c r="AE128" s="2263"/>
      <c r="AF128" s="2262" t="s">
        <v>40</v>
      </c>
      <c r="AG128" s="314"/>
      <c r="AH128" s="315"/>
      <c r="AI128" s="316"/>
      <c r="AJ128" s="317"/>
      <c r="AK128" s="5486"/>
      <c r="AL128" s="5487"/>
      <c r="AM128" s="5487"/>
      <c r="AN128" s="5495"/>
      <c r="AO128" s="5496"/>
      <c r="AP128" s="5497"/>
      <c r="AQ128" s="5608"/>
      <c r="AR128" s="5608"/>
      <c r="AS128" s="5609"/>
      <c r="AT128" s="5610"/>
      <c r="AU128" s="5608"/>
      <c r="AV128" s="5609"/>
      <c r="AW128" s="5610"/>
      <c r="AX128" s="5608"/>
      <c r="AY128" s="5609"/>
      <c r="AZ128" s="5504"/>
      <c r="BA128" s="5505"/>
      <c r="BB128" s="5593"/>
      <c r="BC128" s="5504"/>
      <c r="BD128" s="5505"/>
      <c r="BE128" s="5506"/>
      <c r="BF128" s="5578"/>
      <c r="BG128" s="5579"/>
      <c r="BH128" s="5510"/>
      <c r="BI128" s="5564"/>
      <c r="BJ128" s="5565"/>
      <c r="BK128" s="5565"/>
      <c r="BL128" s="5565"/>
      <c r="BM128" s="5566"/>
    </row>
    <row r="129" spans="1:68" s="71" customFormat="1" ht="12" customHeight="1">
      <c r="B129" s="5567" t="str">
        <f>IF(G129="","","○")</f>
        <v/>
      </c>
      <c r="C129" s="5729">
        <v>24</v>
      </c>
      <c r="D129" s="3624"/>
      <c r="E129" s="3625"/>
      <c r="F129" s="3626"/>
      <c r="G129" s="2956"/>
      <c r="H129" s="3097"/>
      <c r="I129" s="3097"/>
      <c r="J129" s="3097"/>
      <c r="K129" s="3098"/>
      <c r="L129" s="5569"/>
      <c r="M129" s="5570"/>
      <c r="N129" s="5570"/>
      <c r="O129" s="5570"/>
      <c r="P129" s="5571"/>
      <c r="Q129" s="5543"/>
      <c r="R129" s="2956"/>
      <c r="S129" s="3097"/>
      <c r="T129" s="3098"/>
      <c r="U129" s="5441"/>
      <c r="V129" s="5441"/>
      <c r="W129" s="5383"/>
      <c r="X129" s="5384"/>
      <c r="Y129" s="5544"/>
      <c r="Z129" s="5611"/>
      <c r="AA129" s="5541"/>
      <c r="AB129" s="5540" t="s">
        <v>135</v>
      </c>
      <c r="AC129" s="5541"/>
      <c r="AD129" s="5540" t="s">
        <v>135</v>
      </c>
      <c r="AE129" s="3731"/>
      <c r="AF129" s="5540" t="s">
        <v>135</v>
      </c>
      <c r="AG129" s="5599"/>
      <c r="AH129" s="5600"/>
      <c r="AI129" s="5601"/>
      <c r="AJ129" s="5600"/>
      <c r="AK129" s="5603"/>
      <c r="AL129" s="5604"/>
      <c r="AM129" s="5604"/>
      <c r="AN129" s="5603"/>
      <c r="AO129" s="5604"/>
      <c r="AP129" s="5733"/>
      <c r="AQ129" s="5551"/>
      <c r="AR129" s="5551"/>
      <c r="AS129" s="5552"/>
      <c r="AT129" s="5553"/>
      <c r="AU129" s="5551"/>
      <c r="AV129" s="5552"/>
      <c r="AW129" s="5553"/>
      <c r="AX129" s="5551"/>
      <c r="AY129" s="5552"/>
      <c r="AZ129" s="5589">
        <f>SUM(AK129:AY131)</f>
        <v>0</v>
      </c>
      <c r="BA129" s="5590"/>
      <c r="BB129" s="5591"/>
      <c r="BC129" s="5589">
        <f>AI129+AZ129</f>
        <v>0</v>
      </c>
      <c r="BD129" s="5590"/>
      <c r="BE129" s="5594"/>
      <c r="BF129" s="5366"/>
      <c r="BG129" s="5595"/>
      <c r="BH129" s="5598"/>
      <c r="BI129" s="5511"/>
      <c r="BJ129" s="5512"/>
      <c r="BK129" s="5512"/>
      <c r="BL129" s="5512"/>
      <c r="BM129" s="5513"/>
    </row>
    <row r="130" spans="1:68" s="71" customFormat="1" ht="12" customHeight="1">
      <c r="B130" s="5567"/>
      <c r="C130" s="5730"/>
      <c r="D130" s="3627"/>
      <c r="E130" s="3628"/>
      <c r="F130" s="3629"/>
      <c r="G130" s="3569"/>
      <c r="H130" s="3660"/>
      <c r="I130" s="3660"/>
      <c r="J130" s="3660"/>
      <c r="K130" s="3661"/>
      <c r="L130" s="5572"/>
      <c r="M130" s="5573"/>
      <c r="N130" s="5573"/>
      <c r="O130" s="5573"/>
      <c r="P130" s="5574"/>
      <c r="Q130" s="5441"/>
      <c r="R130" s="3569"/>
      <c r="S130" s="3660"/>
      <c r="T130" s="3661"/>
      <c r="U130" s="5441"/>
      <c r="V130" s="5441"/>
      <c r="W130" s="5385"/>
      <c r="X130" s="5386"/>
      <c r="Y130" s="5546"/>
      <c r="Z130" s="3340"/>
      <c r="AA130" s="5535"/>
      <c r="AB130" s="5537"/>
      <c r="AC130" s="5535"/>
      <c r="AD130" s="5537"/>
      <c r="AE130" s="3612"/>
      <c r="AF130" s="5537"/>
      <c r="AG130" s="5520"/>
      <c r="AH130" s="5521"/>
      <c r="AI130" s="5602"/>
      <c r="AJ130" s="5521"/>
      <c r="AK130" s="5554"/>
      <c r="AL130" s="5555"/>
      <c r="AM130" s="5555"/>
      <c r="AN130" s="5554"/>
      <c r="AO130" s="5555"/>
      <c r="AP130" s="5732"/>
      <c r="AQ130" s="5559"/>
      <c r="AR130" s="5559"/>
      <c r="AS130" s="5560"/>
      <c r="AT130" s="5561"/>
      <c r="AU130" s="5559"/>
      <c r="AV130" s="5560"/>
      <c r="AW130" s="5561"/>
      <c r="AX130" s="5559"/>
      <c r="AY130" s="5560"/>
      <c r="AZ130" s="5501"/>
      <c r="BA130" s="5502"/>
      <c r="BB130" s="5592"/>
      <c r="BC130" s="5501"/>
      <c r="BD130" s="5502"/>
      <c r="BE130" s="5503"/>
      <c r="BF130" s="5596"/>
      <c r="BG130" s="5597"/>
      <c r="BH130" s="5509"/>
      <c r="BI130" s="5473"/>
      <c r="BJ130" s="5474"/>
      <c r="BK130" s="5474"/>
      <c r="BL130" s="5474"/>
      <c r="BM130" s="5475"/>
    </row>
    <row r="131" spans="1:68" s="71" customFormat="1" ht="12" customHeight="1">
      <c r="B131" s="5567"/>
      <c r="C131" s="5731"/>
      <c r="D131" s="3734"/>
      <c r="E131" s="3735"/>
      <c r="F131" s="5430"/>
      <c r="G131" s="5580"/>
      <c r="H131" s="5581"/>
      <c r="I131" s="5581"/>
      <c r="J131" s="5582"/>
      <c r="K131" s="5583"/>
      <c r="L131" s="5575"/>
      <c r="M131" s="5576"/>
      <c r="N131" s="5576"/>
      <c r="O131" s="5576"/>
      <c r="P131" s="5577"/>
      <c r="Q131" s="5442"/>
      <c r="R131" s="5584"/>
      <c r="S131" s="5585"/>
      <c r="T131" s="5586"/>
      <c r="U131" s="5441"/>
      <c r="V131" s="5441"/>
      <c r="W131" s="5445"/>
      <c r="X131" s="5446"/>
      <c r="Y131" s="5587"/>
      <c r="Z131" s="5612"/>
      <c r="AA131" s="2261"/>
      <c r="AB131" s="2262" t="s">
        <v>40</v>
      </c>
      <c r="AC131" s="2263"/>
      <c r="AD131" s="2262" t="s">
        <v>40</v>
      </c>
      <c r="AE131" s="2263"/>
      <c r="AF131" s="2262" t="s">
        <v>40</v>
      </c>
      <c r="AG131" s="314"/>
      <c r="AH131" s="315"/>
      <c r="AI131" s="316"/>
      <c r="AJ131" s="317"/>
      <c r="AK131" s="5486"/>
      <c r="AL131" s="5487"/>
      <c r="AM131" s="5487"/>
      <c r="AN131" s="5495"/>
      <c r="AO131" s="5496"/>
      <c r="AP131" s="5497"/>
      <c r="AQ131" s="5608"/>
      <c r="AR131" s="5608"/>
      <c r="AS131" s="5609"/>
      <c r="AT131" s="5610"/>
      <c r="AU131" s="5608"/>
      <c r="AV131" s="5609"/>
      <c r="AW131" s="5610"/>
      <c r="AX131" s="5608"/>
      <c r="AY131" s="5609"/>
      <c r="AZ131" s="5504"/>
      <c r="BA131" s="5505"/>
      <c r="BB131" s="5593"/>
      <c r="BC131" s="5504"/>
      <c r="BD131" s="5505"/>
      <c r="BE131" s="5506"/>
      <c r="BF131" s="5578"/>
      <c r="BG131" s="5579"/>
      <c r="BH131" s="5510"/>
      <c r="BI131" s="5564"/>
      <c r="BJ131" s="5565"/>
      <c r="BK131" s="5565"/>
      <c r="BL131" s="5565"/>
      <c r="BM131" s="5566"/>
    </row>
    <row r="132" spans="1:68" s="71" customFormat="1" ht="12" customHeight="1">
      <c r="B132" s="5567" t="str">
        <f>IF(G132="","","○")</f>
        <v/>
      </c>
      <c r="C132" s="5729">
        <v>25</v>
      </c>
      <c r="D132" s="3624"/>
      <c r="E132" s="3625"/>
      <c r="F132" s="3626"/>
      <c r="G132" s="2956"/>
      <c r="H132" s="3097"/>
      <c r="I132" s="3097"/>
      <c r="J132" s="3097"/>
      <c r="K132" s="3098"/>
      <c r="L132" s="5569"/>
      <c r="M132" s="5570"/>
      <c r="N132" s="5570"/>
      <c r="O132" s="5570"/>
      <c r="P132" s="5571"/>
      <c r="Q132" s="5543"/>
      <c r="R132" s="2956"/>
      <c r="S132" s="3097"/>
      <c r="T132" s="3098"/>
      <c r="U132" s="5543"/>
      <c r="V132" s="5543"/>
      <c r="W132" s="5383"/>
      <c r="X132" s="5384"/>
      <c r="Y132" s="5544"/>
      <c r="Z132" s="5611"/>
      <c r="AA132" s="5541"/>
      <c r="AB132" s="5540" t="s">
        <v>135</v>
      </c>
      <c r="AC132" s="5541"/>
      <c r="AD132" s="5540" t="s">
        <v>135</v>
      </c>
      <c r="AE132" s="3731"/>
      <c r="AF132" s="5540" t="s">
        <v>135</v>
      </c>
      <c r="AG132" s="5599"/>
      <c r="AH132" s="5600"/>
      <c r="AI132" s="5601"/>
      <c r="AJ132" s="5600"/>
      <c r="AK132" s="5603"/>
      <c r="AL132" s="5604"/>
      <c r="AM132" s="5604"/>
      <c r="AN132" s="5603"/>
      <c r="AO132" s="5604"/>
      <c r="AP132" s="5733"/>
      <c r="AQ132" s="5551"/>
      <c r="AR132" s="5551"/>
      <c r="AS132" s="5552"/>
      <c r="AT132" s="5553"/>
      <c r="AU132" s="5551"/>
      <c r="AV132" s="5552"/>
      <c r="AW132" s="5553"/>
      <c r="AX132" s="5551"/>
      <c r="AY132" s="5552"/>
      <c r="AZ132" s="5589">
        <f>SUM(AK132:AY134)</f>
        <v>0</v>
      </c>
      <c r="BA132" s="5590"/>
      <c r="BB132" s="5591"/>
      <c r="BC132" s="5589">
        <f>AI132+AZ132</f>
        <v>0</v>
      </c>
      <c r="BD132" s="5590"/>
      <c r="BE132" s="5594"/>
      <c r="BF132" s="5366"/>
      <c r="BG132" s="5595"/>
      <c r="BH132" s="5598"/>
      <c r="BI132" s="5511"/>
      <c r="BJ132" s="5512"/>
      <c r="BK132" s="5512"/>
      <c r="BL132" s="5512"/>
      <c r="BM132" s="5513"/>
    </row>
    <row r="133" spans="1:68" s="71" customFormat="1" ht="12" customHeight="1">
      <c r="B133" s="5567"/>
      <c r="C133" s="5730"/>
      <c r="D133" s="3627"/>
      <c r="E133" s="3628"/>
      <c r="F133" s="3629"/>
      <c r="G133" s="3569"/>
      <c r="H133" s="3660"/>
      <c r="I133" s="3660"/>
      <c r="J133" s="3660"/>
      <c r="K133" s="3661"/>
      <c r="L133" s="5572"/>
      <c r="M133" s="5573"/>
      <c r="N133" s="5573"/>
      <c r="O133" s="5573"/>
      <c r="P133" s="5574"/>
      <c r="Q133" s="5441"/>
      <c r="R133" s="3569"/>
      <c r="S133" s="3660"/>
      <c r="T133" s="3661"/>
      <c r="U133" s="5441"/>
      <c r="V133" s="5441"/>
      <c r="W133" s="5385"/>
      <c r="X133" s="5386"/>
      <c r="Y133" s="5546"/>
      <c r="Z133" s="3340"/>
      <c r="AA133" s="5535"/>
      <c r="AB133" s="5537"/>
      <c r="AC133" s="5535"/>
      <c r="AD133" s="5537"/>
      <c r="AE133" s="3612"/>
      <c r="AF133" s="5537"/>
      <c r="AG133" s="5520"/>
      <c r="AH133" s="5521"/>
      <c r="AI133" s="5602"/>
      <c r="AJ133" s="5521"/>
      <c r="AK133" s="5554"/>
      <c r="AL133" s="5555"/>
      <c r="AM133" s="5555"/>
      <c r="AN133" s="5554"/>
      <c r="AO133" s="5555"/>
      <c r="AP133" s="5732"/>
      <c r="AQ133" s="5559"/>
      <c r="AR133" s="5559"/>
      <c r="AS133" s="5560"/>
      <c r="AT133" s="5561"/>
      <c r="AU133" s="5559"/>
      <c r="AV133" s="5560"/>
      <c r="AW133" s="5561"/>
      <c r="AX133" s="5559"/>
      <c r="AY133" s="5560"/>
      <c r="AZ133" s="5501"/>
      <c r="BA133" s="5502"/>
      <c r="BB133" s="5592"/>
      <c r="BC133" s="5501"/>
      <c r="BD133" s="5502"/>
      <c r="BE133" s="5503"/>
      <c r="BF133" s="5596"/>
      <c r="BG133" s="5597"/>
      <c r="BH133" s="5509"/>
      <c r="BI133" s="5473"/>
      <c r="BJ133" s="5474"/>
      <c r="BK133" s="5474"/>
      <c r="BL133" s="5474"/>
      <c r="BM133" s="5475"/>
    </row>
    <row r="134" spans="1:68" s="71" customFormat="1" ht="12" customHeight="1">
      <c r="B134" s="5567"/>
      <c r="C134" s="5731"/>
      <c r="D134" s="3734"/>
      <c r="E134" s="3735"/>
      <c r="F134" s="5430"/>
      <c r="G134" s="5580"/>
      <c r="H134" s="5581"/>
      <c r="I134" s="5581"/>
      <c r="J134" s="5582"/>
      <c r="K134" s="5583"/>
      <c r="L134" s="5575"/>
      <c r="M134" s="5576"/>
      <c r="N134" s="5576"/>
      <c r="O134" s="5576"/>
      <c r="P134" s="5577"/>
      <c r="Q134" s="5442"/>
      <c r="R134" s="5584"/>
      <c r="S134" s="5585"/>
      <c r="T134" s="5586"/>
      <c r="U134" s="5442"/>
      <c r="V134" s="5442"/>
      <c r="W134" s="5445"/>
      <c r="X134" s="5446"/>
      <c r="Y134" s="5587"/>
      <c r="Z134" s="5612"/>
      <c r="AA134" s="2261"/>
      <c r="AB134" s="2262" t="s">
        <v>40</v>
      </c>
      <c r="AC134" s="2263"/>
      <c r="AD134" s="2262" t="s">
        <v>40</v>
      </c>
      <c r="AE134" s="2263"/>
      <c r="AF134" s="2262" t="s">
        <v>40</v>
      </c>
      <c r="AG134" s="314"/>
      <c r="AH134" s="315"/>
      <c r="AI134" s="316"/>
      <c r="AJ134" s="317"/>
      <c r="AK134" s="5486"/>
      <c r="AL134" s="5487"/>
      <c r="AM134" s="5487"/>
      <c r="AN134" s="5495"/>
      <c r="AO134" s="5496"/>
      <c r="AP134" s="5497"/>
      <c r="AQ134" s="5608"/>
      <c r="AR134" s="5608"/>
      <c r="AS134" s="5609"/>
      <c r="AT134" s="5610"/>
      <c r="AU134" s="5608"/>
      <c r="AV134" s="5609"/>
      <c r="AW134" s="5610"/>
      <c r="AX134" s="5608"/>
      <c r="AY134" s="5609"/>
      <c r="AZ134" s="5504"/>
      <c r="BA134" s="5505"/>
      <c r="BB134" s="5593"/>
      <c r="BC134" s="5504"/>
      <c r="BD134" s="5505"/>
      <c r="BE134" s="5506"/>
      <c r="BF134" s="5578"/>
      <c r="BG134" s="5579"/>
      <c r="BH134" s="5510"/>
      <c r="BI134" s="5564"/>
      <c r="BJ134" s="5565"/>
      <c r="BK134" s="5565"/>
      <c r="BL134" s="5565"/>
      <c r="BM134" s="5566"/>
    </row>
    <row r="135" spans="1:68" s="71" customFormat="1" ht="12" customHeight="1">
      <c r="B135" s="5567" t="str">
        <f>IF(G135="","","○")</f>
        <v/>
      </c>
      <c r="C135" s="5729">
        <v>26</v>
      </c>
      <c r="D135" s="3624"/>
      <c r="E135" s="3625"/>
      <c r="F135" s="3626"/>
      <c r="G135" s="2956"/>
      <c r="H135" s="3097"/>
      <c r="I135" s="3097"/>
      <c r="J135" s="3097"/>
      <c r="K135" s="3098"/>
      <c r="L135" s="5569"/>
      <c r="M135" s="5570"/>
      <c r="N135" s="5570"/>
      <c r="O135" s="5570"/>
      <c r="P135" s="5571"/>
      <c r="Q135" s="5543"/>
      <c r="R135" s="2956"/>
      <c r="S135" s="3097"/>
      <c r="T135" s="3098"/>
      <c r="U135" s="5543"/>
      <c r="V135" s="5543"/>
      <c r="W135" s="5383"/>
      <c r="X135" s="5384"/>
      <c r="Y135" s="5544"/>
      <c r="Z135" s="5611"/>
      <c r="AA135" s="5541"/>
      <c r="AB135" s="5540" t="s">
        <v>135</v>
      </c>
      <c r="AC135" s="5541"/>
      <c r="AD135" s="5540" t="s">
        <v>135</v>
      </c>
      <c r="AE135" s="3731"/>
      <c r="AF135" s="5540" t="s">
        <v>135</v>
      </c>
      <c r="AG135" s="5599"/>
      <c r="AH135" s="5600"/>
      <c r="AI135" s="5601"/>
      <c r="AJ135" s="5600"/>
      <c r="AK135" s="5603"/>
      <c r="AL135" s="5604"/>
      <c r="AM135" s="5604"/>
      <c r="AN135" s="5603"/>
      <c r="AO135" s="5604"/>
      <c r="AP135" s="5733"/>
      <c r="AQ135" s="5551"/>
      <c r="AR135" s="5551"/>
      <c r="AS135" s="5552"/>
      <c r="AT135" s="5553"/>
      <c r="AU135" s="5551"/>
      <c r="AV135" s="5552"/>
      <c r="AW135" s="5553"/>
      <c r="AX135" s="5551"/>
      <c r="AY135" s="5552"/>
      <c r="AZ135" s="5589">
        <f>SUM(AK135:AY137)</f>
        <v>0</v>
      </c>
      <c r="BA135" s="5590"/>
      <c r="BB135" s="5591"/>
      <c r="BC135" s="5589">
        <f>AI135+AZ135</f>
        <v>0</v>
      </c>
      <c r="BD135" s="5590"/>
      <c r="BE135" s="5594"/>
      <c r="BF135" s="5366"/>
      <c r="BG135" s="5595"/>
      <c r="BH135" s="5598"/>
      <c r="BI135" s="5653"/>
      <c r="BJ135" s="5654"/>
      <c r="BK135" s="5654"/>
      <c r="BL135" s="5654"/>
      <c r="BM135" s="5655"/>
    </row>
    <row r="136" spans="1:68" s="71" customFormat="1" ht="12" customHeight="1">
      <c r="A136" s="37"/>
      <c r="B136" s="5567"/>
      <c r="C136" s="5730"/>
      <c r="D136" s="3627"/>
      <c r="E136" s="3628"/>
      <c r="F136" s="3629"/>
      <c r="G136" s="3569"/>
      <c r="H136" s="3660"/>
      <c r="I136" s="3660"/>
      <c r="J136" s="3660"/>
      <c r="K136" s="3661"/>
      <c r="L136" s="5572"/>
      <c r="M136" s="5573"/>
      <c r="N136" s="5573"/>
      <c r="O136" s="5573"/>
      <c r="P136" s="5574"/>
      <c r="Q136" s="5441"/>
      <c r="R136" s="3569"/>
      <c r="S136" s="3660"/>
      <c r="T136" s="3661"/>
      <c r="U136" s="5441"/>
      <c r="V136" s="5441"/>
      <c r="W136" s="5385"/>
      <c r="X136" s="5386"/>
      <c r="Y136" s="5546"/>
      <c r="Z136" s="3340"/>
      <c r="AA136" s="5535"/>
      <c r="AB136" s="5537"/>
      <c r="AC136" s="5535"/>
      <c r="AD136" s="5537"/>
      <c r="AE136" s="3612"/>
      <c r="AF136" s="5537"/>
      <c r="AG136" s="5520"/>
      <c r="AH136" s="5521"/>
      <c r="AI136" s="5602"/>
      <c r="AJ136" s="5521"/>
      <c r="AK136" s="5554"/>
      <c r="AL136" s="5555"/>
      <c r="AM136" s="5555"/>
      <c r="AN136" s="5554"/>
      <c r="AO136" s="5555"/>
      <c r="AP136" s="5732"/>
      <c r="AQ136" s="5559"/>
      <c r="AR136" s="5559"/>
      <c r="AS136" s="5560"/>
      <c r="AT136" s="5561"/>
      <c r="AU136" s="5559"/>
      <c r="AV136" s="5560"/>
      <c r="AW136" s="5561"/>
      <c r="AX136" s="5559"/>
      <c r="AY136" s="5560"/>
      <c r="AZ136" s="5501"/>
      <c r="BA136" s="5502"/>
      <c r="BB136" s="5592"/>
      <c r="BC136" s="5501"/>
      <c r="BD136" s="5502"/>
      <c r="BE136" s="5503"/>
      <c r="BF136" s="5596"/>
      <c r="BG136" s="5597"/>
      <c r="BH136" s="5509"/>
      <c r="BI136" s="5473"/>
      <c r="BJ136" s="5474"/>
      <c r="BK136" s="5474"/>
      <c r="BL136" s="5474"/>
      <c r="BM136" s="5475"/>
    </row>
    <row r="137" spans="1:68" s="71" customFormat="1" ht="12" customHeight="1">
      <c r="A137" s="37"/>
      <c r="B137" s="5567"/>
      <c r="C137" s="5731"/>
      <c r="D137" s="3734"/>
      <c r="E137" s="3735"/>
      <c r="F137" s="5430"/>
      <c r="G137" s="5580"/>
      <c r="H137" s="5581"/>
      <c r="I137" s="5581"/>
      <c r="J137" s="5582"/>
      <c r="K137" s="5583"/>
      <c r="L137" s="5575"/>
      <c r="M137" s="5576"/>
      <c r="N137" s="5576"/>
      <c r="O137" s="5576"/>
      <c r="P137" s="5577"/>
      <c r="Q137" s="5442"/>
      <c r="R137" s="5584"/>
      <c r="S137" s="5585"/>
      <c r="T137" s="5586"/>
      <c r="U137" s="5442"/>
      <c r="V137" s="5442"/>
      <c r="W137" s="5445"/>
      <c r="X137" s="5446"/>
      <c r="Y137" s="5587"/>
      <c r="Z137" s="5612"/>
      <c r="AA137" s="2261"/>
      <c r="AB137" s="2262" t="s">
        <v>40</v>
      </c>
      <c r="AC137" s="2263"/>
      <c r="AD137" s="2262" t="s">
        <v>40</v>
      </c>
      <c r="AE137" s="2263"/>
      <c r="AF137" s="2262" t="s">
        <v>40</v>
      </c>
      <c r="AG137" s="314"/>
      <c r="AH137" s="315"/>
      <c r="AI137" s="316"/>
      <c r="AJ137" s="317"/>
      <c r="AK137" s="5486"/>
      <c r="AL137" s="5487"/>
      <c r="AM137" s="5487"/>
      <c r="AN137" s="5495"/>
      <c r="AO137" s="5496"/>
      <c r="AP137" s="5497"/>
      <c r="AQ137" s="5608"/>
      <c r="AR137" s="5608"/>
      <c r="AS137" s="5609"/>
      <c r="AT137" s="5610"/>
      <c r="AU137" s="5608"/>
      <c r="AV137" s="5609"/>
      <c r="AW137" s="5610"/>
      <c r="AX137" s="5608"/>
      <c r="AY137" s="5609"/>
      <c r="AZ137" s="5504"/>
      <c r="BA137" s="5505"/>
      <c r="BB137" s="5593"/>
      <c r="BC137" s="5504"/>
      <c r="BD137" s="5505"/>
      <c r="BE137" s="5506"/>
      <c r="BF137" s="5578"/>
      <c r="BG137" s="5579"/>
      <c r="BH137" s="5510"/>
      <c r="BI137" s="5564"/>
      <c r="BJ137" s="5565"/>
      <c r="BK137" s="5565"/>
      <c r="BL137" s="5565"/>
      <c r="BM137" s="5566"/>
    </row>
    <row r="138" spans="1:68" s="71" customFormat="1" ht="12" customHeight="1">
      <c r="A138" s="68"/>
      <c r="B138" s="5567" t="str">
        <f>IF(G138="","","○")</f>
        <v/>
      </c>
      <c r="C138" s="5729">
        <v>27</v>
      </c>
      <c r="D138" s="3624"/>
      <c r="E138" s="3625"/>
      <c r="F138" s="3626"/>
      <c r="G138" s="2956"/>
      <c r="H138" s="3097"/>
      <c r="I138" s="3097"/>
      <c r="J138" s="3097"/>
      <c r="K138" s="3098"/>
      <c r="L138" s="5569"/>
      <c r="M138" s="5570"/>
      <c r="N138" s="5570"/>
      <c r="O138" s="5570"/>
      <c r="P138" s="5571"/>
      <c r="Q138" s="5543"/>
      <c r="R138" s="2956"/>
      <c r="S138" s="3097"/>
      <c r="T138" s="3098"/>
      <c r="U138" s="5543"/>
      <c r="V138" s="5543"/>
      <c r="W138" s="5383"/>
      <c r="X138" s="5384"/>
      <c r="Y138" s="5544"/>
      <c r="Z138" s="5611"/>
      <c r="AA138" s="5541"/>
      <c r="AB138" s="5540" t="s">
        <v>135</v>
      </c>
      <c r="AC138" s="5541"/>
      <c r="AD138" s="5540" t="s">
        <v>135</v>
      </c>
      <c r="AE138" s="3731"/>
      <c r="AF138" s="5540" t="s">
        <v>135</v>
      </c>
      <c r="AG138" s="5599"/>
      <c r="AH138" s="5600"/>
      <c r="AI138" s="5601"/>
      <c r="AJ138" s="5600"/>
      <c r="AK138" s="5603"/>
      <c r="AL138" s="5604"/>
      <c r="AM138" s="5604"/>
      <c r="AN138" s="5603"/>
      <c r="AO138" s="5604"/>
      <c r="AP138" s="5733"/>
      <c r="AQ138" s="5551"/>
      <c r="AR138" s="5551"/>
      <c r="AS138" s="5552"/>
      <c r="AT138" s="5553"/>
      <c r="AU138" s="5551"/>
      <c r="AV138" s="5552"/>
      <c r="AW138" s="5553"/>
      <c r="AX138" s="5551"/>
      <c r="AY138" s="5552"/>
      <c r="AZ138" s="5589">
        <f>SUM(AK138:AY140)</f>
        <v>0</v>
      </c>
      <c r="BA138" s="5590"/>
      <c r="BB138" s="5591"/>
      <c r="BC138" s="5589">
        <f>AI138+AZ138</f>
        <v>0</v>
      </c>
      <c r="BD138" s="5590"/>
      <c r="BE138" s="5594"/>
      <c r="BF138" s="5366"/>
      <c r="BG138" s="5595"/>
      <c r="BH138" s="5598"/>
      <c r="BI138" s="5653"/>
      <c r="BJ138" s="5654"/>
      <c r="BK138" s="5654"/>
      <c r="BL138" s="5654"/>
      <c r="BM138" s="5655"/>
    </row>
    <row r="139" spans="1:68" s="71" customFormat="1" ht="12" customHeight="1">
      <c r="B139" s="5567"/>
      <c r="C139" s="5730"/>
      <c r="D139" s="3627"/>
      <c r="E139" s="3628"/>
      <c r="F139" s="3629"/>
      <c r="G139" s="3569"/>
      <c r="H139" s="3660"/>
      <c r="I139" s="3660"/>
      <c r="J139" s="3660"/>
      <c r="K139" s="3661"/>
      <c r="L139" s="5572"/>
      <c r="M139" s="5573"/>
      <c r="N139" s="5573"/>
      <c r="O139" s="5573"/>
      <c r="P139" s="5574"/>
      <c r="Q139" s="5441"/>
      <c r="R139" s="3569"/>
      <c r="S139" s="3660"/>
      <c r="T139" s="3661"/>
      <c r="U139" s="5441"/>
      <c r="V139" s="5441"/>
      <c r="W139" s="5385"/>
      <c r="X139" s="5386"/>
      <c r="Y139" s="5546"/>
      <c r="Z139" s="3340"/>
      <c r="AA139" s="5535"/>
      <c r="AB139" s="5537"/>
      <c r="AC139" s="5535"/>
      <c r="AD139" s="5537"/>
      <c r="AE139" s="3612"/>
      <c r="AF139" s="5537"/>
      <c r="AG139" s="5520"/>
      <c r="AH139" s="5521"/>
      <c r="AI139" s="5602"/>
      <c r="AJ139" s="5521"/>
      <c r="AK139" s="5554"/>
      <c r="AL139" s="5555"/>
      <c r="AM139" s="5555"/>
      <c r="AN139" s="5554"/>
      <c r="AO139" s="5555"/>
      <c r="AP139" s="5732"/>
      <c r="AQ139" s="5559"/>
      <c r="AR139" s="5559"/>
      <c r="AS139" s="5560"/>
      <c r="AT139" s="5561"/>
      <c r="AU139" s="5559"/>
      <c r="AV139" s="5560"/>
      <c r="AW139" s="5561"/>
      <c r="AX139" s="5559"/>
      <c r="AY139" s="5560"/>
      <c r="AZ139" s="5501"/>
      <c r="BA139" s="5502"/>
      <c r="BB139" s="5592"/>
      <c r="BC139" s="5501"/>
      <c r="BD139" s="5502"/>
      <c r="BE139" s="5503"/>
      <c r="BF139" s="5596"/>
      <c r="BG139" s="5597"/>
      <c r="BH139" s="5509"/>
      <c r="BI139" s="5473"/>
      <c r="BJ139" s="5474"/>
      <c r="BK139" s="5474"/>
      <c r="BL139" s="5474"/>
      <c r="BM139" s="5475"/>
    </row>
    <row r="140" spans="1:68" s="71" customFormat="1" ht="12" customHeight="1" thickBot="1">
      <c r="B140" s="5567"/>
      <c r="C140" s="5734"/>
      <c r="D140" s="5321"/>
      <c r="E140" s="5322"/>
      <c r="F140" s="5323"/>
      <c r="G140" s="5634"/>
      <c r="H140" s="5635"/>
      <c r="I140" s="5635"/>
      <c r="J140" s="5636"/>
      <c r="K140" s="5637"/>
      <c r="L140" s="5618"/>
      <c r="M140" s="5619"/>
      <c r="N140" s="5619"/>
      <c r="O140" s="5619"/>
      <c r="P140" s="5620"/>
      <c r="Q140" s="5614"/>
      <c r="R140" s="5638"/>
      <c r="S140" s="5639"/>
      <c r="T140" s="5640"/>
      <c r="U140" s="5614"/>
      <c r="V140" s="5614"/>
      <c r="W140" s="5615"/>
      <c r="X140" s="5616"/>
      <c r="Y140" s="5641"/>
      <c r="Z140" s="5738"/>
      <c r="AA140" s="2264"/>
      <c r="AB140" s="2265" t="s">
        <v>40</v>
      </c>
      <c r="AC140" s="185"/>
      <c r="AD140" s="2265" t="s">
        <v>40</v>
      </c>
      <c r="AE140" s="185"/>
      <c r="AF140" s="2265" t="s">
        <v>40</v>
      </c>
      <c r="AG140" s="322"/>
      <c r="AH140" s="323"/>
      <c r="AI140" s="324"/>
      <c r="AJ140" s="325"/>
      <c r="AK140" s="5643"/>
      <c r="AL140" s="5644"/>
      <c r="AM140" s="5644"/>
      <c r="AN140" s="5660"/>
      <c r="AO140" s="5661"/>
      <c r="AP140" s="5662"/>
      <c r="AQ140" s="5621"/>
      <c r="AR140" s="5621"/>
      <c r="AS140" s="5622"/>
      <c r="AT140" s="5623"/>
      <c r="AU140" s="5621"/>
      <c r="AV140" s="5622"/>
      <c r="AW140" s="5623"/>
      <c r="AX140" s="5621"/>
      <c r="AY140" s="5622"/>
      <c r="AZ140" s="5648"/>
      <c r="BA140" s="5649"/>
      <c r="BB140" s="5650"/>
      <c r="BC140" s="5648"/>
      <c r="BD140" s="5649"/>
      <c r="BE140" s="5651"/>
      <c r="BF140" s="5669"/>
      <c r="BG140" s="5789"/>
      <c r="BH140" s="5652"/>
      <c r="BI140" s="5626"/>
      <c r="BJ140" s="5627"/>
      <c r="BK140" s="5627"/>
      <c r="BL140" s="5627"/>
      <c r="BM140" s="5628"/>
    </row>
    <row r="141" spans="1:68" s="71" customFormat="1" ht="6" customHeight="1">
      <c r="C141" s="2251"/>
      <c r="D141" s="2251"/>
      <c r="E141" s="2251"/>
      <c r="F141" s="2251"/>
      <c r="G141" s="2251"/>
      <c r="H141" s="2251"/>
      <c r="I141" s="2251"/>
      <c r="J141" s="2251"/>
      <c r="K141" s="2251"/>
      <c r="L141" s="2251"/>
      <c r="M141" s="2251"/>
      <c r="N141" s="2251"/>
      <c r="O141" s="2251"/>
      <c r="P141" s="2251"/>
      <c r="Q141" s="2251"/>
      <c r="R141" s="2251"/>
      <c r="S141" s="2251"/>
      <c r="T141" s="2251"/>
      <c r="U141" s="2266"/>
      <c r="V141" s="2266"/>
      <c r="W141" s="2256"/>
      <c r="X141" s="2256"/>
      <c r="Y141" s="266"/>
      <c r="Z141" s="2249"/>
      <c r="AA141" s="2249"/>
      <c r="AB141" s="2249"/>
      <c r="AC141" s="2249"/>
      <c r="AD141" s="2249"/>
      <c r="AE141" s="2251"/>
      <c r="AF141" s="2251"/>
      <c r="AG141" s="2251"/>
      <c r="AH141" s="2251"/>
      <c r="AI141" s="2250"/>
      <c r="AJ141" s="2250"/>
      <c r="AK141" s="287"/>
      <c r="AL141" s="2251"/>
      <c r="AM141" s="2251"/>
      <c r="AN141" s="2251"/>
      <c r="AO141" s="2251"/>
      <c r="AP141" s="2251"/>
      <c r="AQ141" s="2251"/>
      <c r="AR141" s="2251"/>
      <c r="AS141" s="2251"/>
      <c r="AT141" s="2251"/>
      <c r="AU141" s="2251"/>
      <c r="AV141" s="2251"/>
      <c r="AW141" s="2251"/>
      <c r="AX141" s="2251"/>
      <c r="AY141" s="2251"/>
      <c r="AZ141" s="2251"/>
      <c r="BA141" s="2251"/>
      <c r="BB141" s="2251"/>
      <c r="BC141" s="2250"/>
      <c r="BD141" s="2250"/>
      <c r="BE141" s="2250"/>
      <c r="BF141" s="287"/>
      <c r="BG141" s="2251"/>
      <c r="BH141" s="2250"/>
      <c r="BI141" s="2250"/>
      <c r="BJ141" s="2251"/>
      <c r="BK141" s="2250"/>
      <c r="BL141" s="2251"/>
      <c r="BM141" s="2251"/>
    </row>
    <row r="142" spans="1:68" s="68" customFormat="1" ht="16.5" customHeight="1" thickBot="1">
      <c r="A142" s="71"/>
      <c r="B142" s="71"/>
      <c r="C142" s="2251" t="s">
        <v>739</v>
      </c>
      <c r="D142" s="2251"/>
      <c r="E142" s="2251"/>
      <c r="F142" s="2251"/>
      <c r="G142" s="2251"/>
      <c r="H142" s="2251"/>
      <c r="I142" s="2251"/>
      <c r="J142" s="2251"/>
      <c r="K142" s="2251"/>
      <c r="L142" s="2251"/>
      <c r="M142" s="2251"/>
      <c r="N142" s="2251"/>
      <c r="O142" s="2251"/>
      <c r="P142" s="2251"/>
      <c r="Q142" s="2251"/>
      <c r="R142" s="2251"/>
      <c r="S142" s="2251"/>
      <c r="T142" s="2251"/>
      <c r="U142" s="2266"/>
      <c r="V142" s="2266"/>
      <c r="W142" s="2256"/>
      <c r="X142" s="2256"/>
      <c r="Y142" s="266"/>
      <c r="Z142" s="1437"/>
      <c r="AA142" s="266"/>
      <c r="AB142" s="1437"/>
      <c r="AC142" s="2252"/>
      <c r="AD142" s="1437"/>
      <c r="AE142" s="2251"/>
      <c r="AF142" s="2251"/>
      <c r="AG142" s="2251"/>
      <c r="AH142" s="2251"/>
      <c r="AI142" s="2251"/>
      <c r="AJ142" s="2251"/>
      <c r="AK142" s="287"/>
      <c r="AL142" s="2251"/>
      <c r="AM142" s="2251"/>
      <c r="AN142" s="2251"/>
      <c r="AO142" s="2251"/>
      <c r="AP142" s="2251"/>
      <c r="AQ142" s="2251"/>
      <c r="AR142" s="2251"/>
      <c r="AS142" s="2251"/>
      <c r="AT142" s="2251"/>
      <c r="AU142" s="2251"/>
      <c r="AV142" s="2251"/>
      <c r="AW142" s="2251"/>
      <c r="AX142" s="2251"/>
      <c r="AY142" s="2251"/>
      <c r="AZ142" s="2249"/>
      <c r="BA142" s="2249"/>
      <c r="BB142" s="2249"/>
      <c r="BC142" s="2249"/>
      <c r="BD142" s="2249"/>
      <c r="BE142" s="2249"/>
      <c r="BF142" s="287"/>
      <c r="BG142" s="2251"/>
      <c r="BH142" s="5761" t="s">
        <v>1474</v>
      </c>
      <c r="BI142" s="5762"/>
      <c r="BJ142" s="5763"/>
      <c r="BK142" s="5764" t="s">
        <v>1475</v>
      </c>
      <c r="BL142" s="5762"/>
      <c r="BM142" s="5763"/>
    </row>
    <row r="143" spans="1:68" ht="12" customHeight="1">
      <c r="A143" s="71" t="s">
        <v>1473</v>
      </c>
      <c r="B143" s="71"/>
      <c r="C143" s="5691"/>
      <c r="D143" s="3609" t="s">
        <v>658</v>
      </c>
      <c r="E143" s="3610"/>
      <c r="F143" s="3698"/>
      <c r="G143" s="5695">
        <f>SUM(J116,J119,J122,J125,J128,J131,J134,J137,J140)</f>
        <v>0</v>
      </c>
      <c r="H143" s="5696"/>
      <c r="I143" s="5696"/>
      <c r="J143" s="5696"/>
      <c r="K143" s="5697"/>
      <c r="L143" s="2267"/>
      <c r="M143" s="2267"/>
      <c r="N143" s="2268"/>
      <c r="O143" s="2269"/>
      <c r="P143" s="5701"/>
      <c r="Q143" s="5702"/>
      <c r="R143" s="5703"/>
      <c r="S143" s="5704"/>
      <c r="T143" s="5704"/>
      <c r="U143" s="5680"/>
      <c r="V143" s="5681"/>
      <c r="W143" s="2270"/>
      <c r="X143" s="2270"/>
      <c r="Y143" s="5680"/>
      <c r="Z143" s="5681"/>
      <c r="AA143" s="2271"/>
      <c r="AB143" s="2272" t="s">
        <v>135</v>
      </c>
      <c r="AC143" s="2273"/>
      <c r="AD143" s="2274" t="s">
        <v>135</v>
      </c>
      <c r="AE143" s="2254"/>
      <c r="AF143" s="2274" t="s">
        <v>135</v>
      </c>
      <c r="AG143" s="5790" t="e">
        <f>ROUND(AVERAGE(AG114:AH140),0)</f>
        <v>#DIV/0!</v>
      </c>
      <c r="AH143" s="5791"/>
      <c r="AI143" s="5757" t="e">
        <f>ROUND(AVERAGE(AI114:AJ140),0)</f>
        <v>#DIV/0!</v>
      </c>
      <c r="AJ143" s="5758"/>
      <c r="AK143" s="860"/>
      <c r="AL143" s="861"/>
      <c r="AM143" s="861"/>
      <c r="AN143" s="5324"/>
      <c r="AO143" s="5325"/>
      <c r="AP143" s="5326"/>
      <c r="AQ143" s="2275"/>
      <c r="AR143" s="2276"/>
      <c r="AS143" s="2276"/>
      <c r="AT143" s="5688"/>
      <c r="AU143" s="5689"/>
      <c r="AV143" s="5690"/>
      <c r="AW143" s="5689"/>
      <c r="AX143" s="5689"/>
      <c r="AY143" s="5690"/>
      <c r="AZ143" s="5657" t="e">
        <f>ROUND(SUMIF($B114:B140,$A143,$AZ114:BB140)/$BH143,0)</f>
        <v>#DIV/0!</v>
      </c>
      <c r="BA143" s="5658"/>
      <c r="BB143" s="5659"/>
      <c r="BC143" s="5663" t="e">
        <f>ROUND(SUMIF($B114:B140,$A143,$BC114:BE140)/$BH143,0)</f>
        <v>#DIV/0!</v>
      </c>
      <c r="BD143" s="5664"/>
      <c r="BE143" s="5665"/>
      <c r="BF143" s="5666" t="e">
        <f>ROUND(AVERAGE(BF114,BF117,BF120,BF123,BF126,BF129,BF132,BF135,BF138),0)</f>
        <v>#DIV/0!</v>
      </c>
      <c r="BG143" s="5742"/>
      <c r="BH143" s="5668">
        <f>BP151</f>
        <v>0</v>
      </c>
      <c r="BI143" s="5303"/>
      <c r="BJ143" s="5304"/>
      <c r="BK143" s="5743" t="e">
        <f>ROUND(BF143/BF144*100,1)</f>
        <v>#DIV/0!</v>
      </c>
      <c r="BL143" s="5319"/>
      <c r="BM143" s="5744"/>
      <c r="BN143" s="54"/>
      <c r="BO143" s="243" t="s">
        <v>1468</v>
      </c>
      <c r="BP143" s="54"/>
    </row>
    <row r="144" spans="1:68" ht="12" customHeight="1">
      <c r="A144" s="71"/>
      <c r="B144" s="71"/>
      <c r="C144" s="5425"/>
      <c r="D144" s="3612"/>
      <c r="E144" s="3613"/>
      <c r="F144" s="3665"/>
      <c r="G144" s="5735"/>
      <c r="H144" s="5736"/>
      <c r="I144" s="5736"/>
      <c r="J144" s="5736"/>
      <c r="K144" s="5737"/>
      <c r="L144" s="1443"/>
      <c r="M144" s="1443"/>
      <c r="N144" s="2291"/>
      <c r="O144" s="2292"/>
      <c r="P144" s="5476"/>
      <c r="Q144" s="5477"/>
      <c r="R144" s="5613"/>
      <c r="S144" s="5441"/>
      <c r="T144" s="5441"/>
      <c r="U144" s="5751"/>
      <c r="V144" s="5752"/>
      <c r="W144" s="2266"/>
      <c r="X144" s="2266"/>
      <c r="Y144" s="5751"/>
      <c r="Z144" s="5752"/>
      <c r="AA144" s="2293"/>
      <c r="AB144" s="2294" t="s">
        <v>40</v>
      </c>
      <c r="AC144" s="2293"/>
      <c r="AD144" s="1437" t="s">
        <v>40</v>
      </c>
      <c r="AE144" s="2293"/>
      <c r="AF144" s="1437" t="s">
        <v>40</v>
      </c>
      <c r="AG144" s="5792"/>
      <c r="AH144" s="5793"/>
      <c r="AI144" s="5794"/>
      <c r="AJ144" s="5795"/>
      <c r="AK144" s="864"/>
      <c r="AL144" s="865"/>
      <c r="AM144" s="865"/>
      <c r="AN144" s="5327"/>
      <c r="AO144" s="5328"/>
      <c r="AP144" s="5329"/>
      <c r="AQ144" s="2295"/>
      <c r="AR144" s="2263"/>
      <c r="AS144" s="2263"/>
      <c r="AT144" s="5746"/>
      <c r="AU144" s="5747"/>
      <c r="AV144" s="5748"/>
      <c r="AW144" s="5747"/>
      <c r="AX144" s="5747"/>
      <c r="AY144" s="5748"/>
      <c r="AZ144" s="5495"/>
      <c r="BA144" s="5496"/>
      <c r="BB144" s="5497"/>
      <c r="BC144" s="5504"/>
      <c r="BD144" s="5505"/>
      <c r="BE144" s="5506"/>
      <c r="BF144" s="5749" t="e">
        <f>ROUND(AVERAGE(BF116,BF119,BF122,BF125,BF128,BF131,BF134,BF137,BF140),0)</f>
        <v>#DIV/0!</v>
      </c>
      <c r="BG144" s="5750"/>
      <c r="BH144" s="5578"/>
      <c r="BI144" s="3100"/>
      <c r="BJ144" s="3101"/>
      <c r="BK144" s="3734"/>
      <c r="BL144" s="3735"/>
      <c r="BM144" s="5745"/>
      <c r="BO144" s="826" t="s">
        <v>851</v>
      </c>
      <c r="BP144" s="826">
        <f>COUNTIF($G114:$K140,$BO144)</f>
        <v>0</v>
      </c>
    </row>
    <row r="145" spans="1:68" s="71" customFormat="1" ht="12" customHeight="1">
      <c r="C145" s="5568"/>
      <c r="D145" s="3731" t="s">
        <v>2196</v>
      </c>
      <c r="E145" s="2957"/>
      <c r="F145" s="2958"/>
      <c r="G145" s="5780">
        <f>SUM(G43,G92,G143)</f>
        <v>0</v>
      </c>
      <c r="H145" s="5781"/>
      <c r="I145" s="5781"/>
      <c r="J145" s="5781"/>
      <c r="K145" s="5782"/>
      <c r="L145" s="2296"/>
      <c r="M145" s="2296"/>
      <c r="N145" s="2297"/>
      <c r="O145" s="2298"/>
      <c r="P145" s="5783"/>
      <c r="Q145" s="5784"/>
      <c r="R145" s="5785"/>
      <c r="S145" s="5543"/>
      <c r="T145" s="5543"/>
      <c r="U145" s="5771"/>
      <c r="V145" s="5772"/>
      <c r="W145" s="2299"/>
      <c r="X145" s="2299"/>
      <c r="Y145" s="5771"/>
      <c r="Z145" s="5772"/>
      <c r="AA145" s="2300"/>
      <c r="AB145" s="2301" t="s">
        <v>135</v>
      </c>
      <c r="AC145" s="2302"/>
      <c r="AD145" s="2303" t="s">
        <v>135</v>
      </c>
      <c r="AE145" s="2253"/>
      <c r="AF145" s="2301" t="s">
        <v>135</v>
      </c>
      <c r="AG145" s="5792" t="e">
        <f>ROUND(SUMIF($B$14:B140,$A143,$AG$14:AH140)/$BH145,0)</f>
        <v>#DIV/0!</v>
      </c>
      <c r="AH145" s="5793"/>
      <c r="AI145" s="5794" t="e">
        <f>ROUND(SUMIF(B$14:B140,A143,AI$14:AJ140)/BH145,0)</f>
        <v>#DIV/0!</v>
      </c>
      <c r="AJ145" s="5795"/>
      <c r="AK145" s="866"/>
      <c r="AL145" s="867"/>
      <c r="AM145" s="867"/>
      <c r="AN145" s="5773"/>
      <c r="AO145" s="5800"/>
      <c r="AP145" s="5774"/>
      <c r="AQ145" s="2304"/>
      <c r="AR145" s="2305"/>
      <c r="AS145" s="2305"/>
      <c r="AT145" s="2306"/>
      <c r="AU145" s="2307"/>
      <c r="AV145" s="2308"/>
      <c r="AW145" s="2307"/>
      <c r="AX145" s="2307"/>
      <c r="AY145" s="2308"/>
      <c r="AZ145" s="5777" t="e">
        <f>ROUND(SUMIF($B$14:B140,A143,$AZ$14:BB140)/$BH145,0)</f>
        <v>#DIV/0!</v>
      </c>
      <c r="BA145" s="5778"/>
      <c r="BB145" s="5779"/>
      <c r="BC145" s="5589" t="e">
        <f>ROUND(SUMIF($B$14:B140,A143,$BC$14:BE140)/$BH145,0)</f>
        <v>#DIV/0!</v>
      </c>
      <c r="BD145" s="5590"/>
      <c r="BE145" s="5594"/>
      <c r="BF145" s="5767" t="e">
        <f>ROUND(SUM(BF14,BF17,BF20,BF23,BF26,BF29,BF32,BF35,BF38,BF63,BF66,BF69,BF72,BF75,BF78,BF81,BF84,BF87,BF114,BF117,BF120,BF123,BF126,BF129,BF132,BF135,BF138)/BH145,0)</f>
        <v>#DIV/0!</v>
      </c>
      <c r="BG145" s="5768"/>
      <c r="BH145" s="5366">
        <f>BH94+BH143</f>
        <v>0</v>
      </c>
      <c r="BI145" s="3097"/>
      <c r="BJ145" s="3098"/>
      <c r="BK145" s="3624" t="e">
        <f>ROUND(BF145/BF146*100,1)</f>
        <v>#DIV/0!</v>
      </c>
      <c r="BL145" s="3625"/>
      <c r="BM145" s="3710"/>
      <c r="BO145" s="826" t="s">
        <v>852</v>
      </c>
      <c r="BP145" s="826">
        <f>COUNTIF($G114:$K140,$BO145)</f>
        <v>0</v>
      </c>
    </row>
    <row r="146" spans="1:68" s="71" customFormat="1" ht="12" customHeight="1" thickBot="1">
      <c r="C146" s="5617"/>
      <c r="D146" s="5692"/>
      <c r="E146" s="5693"/>
      <c r="F146" s="5694"/>
      <c r="G146" s="5698"/>
      <c r="H146" s="5699"/>
      <c r="I146" s="5699"/>
      <c r="J146" s="5699"/>
      <c r="K146" s="5700"/>
      <c r="L146" s="2277"/>
      <c r="M146" s="2277"/>
      <c r="N146" s="2278"/>
      <c r="O146" s="2279"/>
      <c r="P146" s="5638"/>
      <c r="Q146" s="5639"/>
      <c r="R146" s="5640"/>
      <c r="S146" s="5614"/>
      <c r="T146" s="5614"/>
      <c r="U146" s="5682"/>
      <c r="V146" s="5683"/>
      <c r="W146" s="2280"/>
      <c r="X146" s="2280"/>
      <c r="Y146" s="5682"/>
      <c r="Z146" s="5683"/>
      <c r="AA146" s="2264"/>
      <c r="AB146" s="2265" t="s">
        <v>40</v>
      </c>
      <c r="AC146" s="2264"/>
      <c r="AD146" s="2281" t="s">
        <v>40</v>
      </c>
      <c r="AE146" s="2264"/>
      <c r="AF146" s="2265" t="s">
        <v>40</v>
      </c>
      <c r="AG146" s="5796"/>
      <c r="AH146" s="5797"/>
      <c r="AI146" s="5798"/>
      <c r="AJ146" s="5799"/>
      <c r="AK146" s="862"/>
      <c r="AL146" s="863"/>
      <c r="AM146" s="863"/>
      <c r="AN146" s="5775"/>
      <c r="AO146" s="5801"/>
      <c r="AP146" s="5776"/>
      <c r="AQ146" s="2282"/>
      <c r="AR146" s="185"/>
      <c r="AS146" s="185"/>
      <c r="AT146" s="2309"/>
      <c r="AU146" s="2310"/>
      <c r="AV146" s="2311"/>
      <c r="AW146" s="2310"/>
      <c r="AX146" s="2310"/>
      <c r="AY146" s="2311"/>
      <c r="AZ146" s="5660"/>
      <c r="BA146" s="5661"/>
      <c r="BB146" s="5662"/>
      <c r="BC146" s="5648"/>
      <c r="BD146" s="5649"/>
      <c r="BE146" s="5651"/>
      <c r="BF146" s="5678" t="e">
        <f>ROUND(SUM(BF16,BF19,BF22,BF25,BF28,BF31,BF34,BF37,BF40,BF65,BF68,BF71,BF74,BF77,BF80,BF83,BF86,BF89,BF116,BF119,BF122,BF125,BF128,BF131,BF134,BF137,BF140)/BH145,0)</f>
        <v>#DIV/0!</v>
      </c>
      <c r="BG146" s="5770"/>
      <c r="BH146" s="5669"/>
      <c r="BI146" s="5670"/>
      <c r="BJ146" s="5671"/>
      <c r="BK146" s="5321"/>
      <c r="BL146" s="5322"/>
      <c r="BM146" s="5769"/>
      <c r="BO146" s="826" t="s">
        <v>853</v>
      </c>
      <c r="BP146" s="826">
        <f>COUNTIF($G114:$K140,$BO146)</f>
        <v>0</v>
      </c>
    </row>
    <row r="147" spans="1:68" s="71" customFormat="1" ht="12" customHeight="1">
      <c r="C147" s="2256"/>
      <c r="D147" s="2256"/>
      <c r="E147" s="2256"/>
      <c r="F147" s="2256"/>
      <c r="G147" s="2256"/>
      <c r="H147" s="2256"/>
      <c r="I147" s="2256"/>
      <c r="J147" s="2256"/>
      <c r="K147" s="2256"/>
      <c r="L147" s="2256"/>
      <c r="M147" s="2256"/>
      <c r="N147" s="2256"/>
      <c r="O147" s="2256"/>
      <c r="P147" s="2256"/>
      <c r="Q147" s="2256"/>
      <c r="R147" s="2256"/>
      <c r="S147" s="2256"/>
      <c r="T147" s="2256"/>
      <c r="U147" s="2256"/>
      <c r="V147" s="2256"/>
      <c r="W147" s="2256"/>
      <c r="X147" s="2256"/>
      <c r="Y147" s="2256"/>
      <c r="Z147" s="2256"/>
      <c r="AA147" s="68"/>
      <c r="AB147" s="2256"/>
      <c r="AC147" s="2256"/>
      <c r="AD147" s="2256"/>
      <c r="AE147" s="2256"/>
      <c r="AF147" s="2256"/>
      <c r="AG147" s="68"/>
      <c r="AH147" s="68"/>
      <c r="AI147" s="68"/>
      <c r="AJ147" s="68"/>
      <c r="AK147" s="2256"/>
      <c r="AL147" s="2256"/>
      <c r="AM147" s="2256"/>
      <c r="AN147" s="2256"/>
      <c r="AO147" s="2256"/>
      <c r="AP147" s="2256"/>
      <c r="AQ147" s="2256"/>
      <c r="AR147" s="2256"/>
      <c r="AS147" s="2256"/>
      <c r="AT147" s="2256"/>
      <c r="AU147" s="2256"/>
      <c r="AV147" s="2256"/>
      <c r="AW147" s="2256"/>
      <c r="AX147" s="2256"/>
      <c r="AY147" s="2256"/>
      <c r="AZ147" s="2256"/>
      <c r="BA147" s="2256"/>
      <c r="BB147" s="2256"/>
      <c r="BC147" s="2256"/>
      <c r="BD147" s="2256"/>
      <c r="BE147" s="2256"/>
      <c r="BF147" s="2252"/>
      <c r="BG147" s="2252"/>
      <c r="BH147" s="2252"/>
      <c r="BI147" s="68"/>
      <c r="BJ147" s="68"/>
      <c r="BK147" s="68"/>
      <c r="BL147" s="68"/>
      <c r="BM147" s="68"/>
      <c r="BO147" s="826" t="s">
        <v>1469</v>
      </c>
      <c r="BP147" s="826">
        <f>COUNTIF($G114:$K140,$BO147)</f>
        <v>0</v>
      </c>
    </row>
    <row r="148" spans="1:68" s="71" customFormat="1" ht="12" customHeight="1">
      <c r="A148" s="37"/>
      <c r="B148" s="37"/>
      <c r="C148" s="68" t="s">
        <v>127</v>
      </c>
      <c r="D148" s="68"/>
      <c r="E148" s="68"/>
      <c r="F148" s="68"/>
      <c r="G148" s="2283"/>
      <c r="H148" s="2284" t="s">
        <v>128</v>
      </c>
      <c r="I148" s="2285" t="s">
        <v>1339</v>
      </c>
      <c r="J148" s="2285"/>
      <c r="K148" s="2285"/>
      <c r="L148" s="2285"/>
      <c r="M148" s="2285"/>
      <c r="N148" s="2285"/>
      <c r="O148" s="2285"/>
      <c r="P148" s="2285"/>
      <c r="Q148" s="2285"/>
      <c r="R148" s="2285"/>
      <c r="S148" s="2285"/>
      <c r="T148" s="2285"/>
      <c r="U148" s="2285"/>
      <c r="V148" s="2285"/>
      <c r="W148" s="2285"/>
      <c r="X148" s="2285"/>
      <c r="Y148" s="2285"/>
      <c r="Z148" s="2285"/>
      <c r="AA148" s="2285"/>
      <c r="AB148" s="2285"/>
      <c r="AC148" s="2285"/>
      <c r="AD148" s="2285"/>
      <c r="AE148" s="2285"/>
      <c r="AF148" s="2285"/>
      <c r="AG148" s="2285"/>
      <c r="AH148" s="2285"/>
      <c r="AI148" s="2285"/>
      <c r="AJ148" s="2285"/>
      <c r="AK148" s="2285"/>
      <c r="AL148" s="2285"/>
      <c r="AM148" s="2285"/>
      <c r="AN148" s="2285"/>
      <c r="AO148" s="2285"/>
      <c r="AP148" s="2285"/>
      <c r="AQ148" s="2285"/>
      <c r="AR148" s="2285"/>
      <c r="AS148" s="2285"/>
      <c r="AT148" s="2285"/>
      <c r="AU148" s="2285"/>
      <c r="AV148" s="2285"/>
      <c r="AW148" s="2285"/>
      <c r="AX148" s="2285"/>
      <c r="AY148" s="2285"/>
      <c r="AZ148" s="2285"/>
      <c r="BA148" s="2285"/>
      <c r="BB148" s="2285"/>
      <c r="BC148" s="2285"/>
      <c r="BD148" s="2285"/>
      <c r="BE148" s="2286"/>
      <c r="BF148" s="2286"/>
      <c r="BG148" s="2286"/>
      <c r="BH148" s="2287"/>
      <c r="BI148" s="2286"/>
      <c r="BJ148" s="2286"/>
      <c r="BK148" s="2286"/>
      <c r="BL148" s="2286"/>
      <c r="BM148" s="2286"/>
      <c r="BO148" s="826" t="s">
        <v>861</v>
      </c>
      <c r="BP148" s="826">
        <f>COUNTIF($G114:$K140,$BO148)</f>
        <v>0</v>
      </c>
    </row>
    <row r="149" spans="1:68" s="71" customFormat="1" ht="12" customHeight="1">
      <c r="C149" s="68"/>
      <c r="D149" s="68"/>
      <c r="E149" s="68"/>
      <c r="F149" s="68"/>
      <c r="G149" s="2283"/>
      <c r="H149" s="2284" t="s">
        <v>136</v>
      </c>
      <c r="I149" s="2285" t="s">
        <v>2208</v>
      </c>
      <c r="J149" s="2285"/>
      <c r="K149" s="2285"/>
      <c r="L149" s="2285"/>
      <c r="M149" s="2285"/>
      <c r="N149" s="2285"/>
      <c r="O149" s="2285"/>
      <c r="P149" s="2285"/>
      <c r="Q149" s="2285"/>
      <c r="R149" s="2285"/>
      <c r="S149" s="2285"/>
      <c r="T149" s="2285"/>
      <c r="U149" s="2285"/>
      <c r="V149" s="2285"/>
      <c r="W149" s="2285"/>
      <c r="X149" s="2285"/>
      <c r="Y149" s="2285"/>
      <c r="Z149" s="2285"/>
      <c r="AA149" s="2285"/>
      <c r="AB149" s="2285"/>
      <c r="AC149" s="2285"/>
      <c r="AD149" s="2285"/>
      <c r="AE149" s="2285"/>
      <c r="AF149" s="2285"/>
      <c r="AG149" s="2285"/>
      <c r="AH149" s="2285"/>
      <c r="AI149" s="2285"/>
      <c r="AJ149" s="2285"/>
      <c r="AK149" s="2285"/>
      <c r="AL149" s="2285"/>
      <c r="AM149" s="2285"/>
      <c r="AN149" s="2285"/>
      <c r="AO149" s="2285"/>
      <c r="AP149" s="2285"/>
      <c r="AQ149" s="2285"/>
      <c r="AR149" s="2285"/>
      <c r="AS149" s="2285"/>
      <c r="AT149" s="2285"/>
      <c r="AU149" s="2285"/>
      <c r="AV149" s="2285"/>
      <c r="AW149" s="2285"/>
      <c r="AX149" s="2285"/>
      <c r="AY149" s="2285"/>
      <c r="AZ149" s="2285"/>
      <c r="BA149" s="2285"/>
      <c r="BB149" s="2285"/>
      <c r="BC149" s="2285"/>
      <c r="BD149" s="2285"/>
      <c r="BE149" s="2286"/>
      <c r="BF149" s="2286"/>
      <c r="BG149" s="2286"/>
      <c r="BH149" s="2287"/>
      <c r="BI149" s="2286"/>
      <c r="BJ149" s="2286"/>
      <c r="BK149" s="2286"/>
      <c r="BL149" s="2286"/>
      <c r="BM149" s="2286"/>
      <c r="BO149" s="826" t="s">
        <v>1470</v>
      </c>
      <c r="BP149" s="826">
        <f>COUNTIF($G114:$K140,$BV149)</f>
        <v>0</v>
      </c>
    </row>
    <row r="150" spans="1:68" s="71" customFormat="1" ht="12" customHeight="1" thickBot="1">
      <c r="C150" s="68"/>
      <c r="D150" s="68"/>
      <c r="E150" s="68"/>
      <c r="F150" s="68"/>
      <c r="G150" s="68"/>
      <c r="H150" s="2284" t="s">
        <v>421</v>
      </c>
      <c r="I150" s="3046" t="s">
        <v>1987</v>
      </c>
      <c r="J150" s="3046"/>
      <c r="K150" s="3046"/>
      <c r="L150" s="3046"/>
      <c r="M150" s="3046"/>
      <c r="N150" s="3046"/>
      <c r="O150" s="3046"/>
      <c r="P150" s="3046"/>
      <c r="Q150" s="3046"/>
      <c r="R150" s="3046"/>
      <c r="S150" s="3046"/>
      <c r="T150" s="3046"/>
      <c r="U150" s="3046"/>
      <c r="V150" s="3046"/>
      <c r="W150" s="3046"/>
      <c r="X150" s="3046"/>
      <c r="Y150" s="3046"/>
      <c r="Z150" s="3046"/>
      <c r="AA150" s="3046"/>
      <c r="AB150" s="3046"/>
      <c r="AC150" s="3046"/>
      <c r="AD150" s="3046"/>
      <c r="AE150" s="3046"/>
      <c r="AF150" s="3046"/>
      <c r="AG150" s="3046"/>
      <c r="AH150" s="3046"/>
      <c r="AI150" s="3046"/>
      <c r="AJ150" s="3046"/>
      <c r="AK150" s="3046"/>
      <c r="AL150" s="3046"/>
      <c r="AM150" s="3046"/>
      <c r="AN150" s="3046"/>
      <c r="AO150" s="3046"/>
      <c r="AP150" s="3046"/>
      <c r="AQ150" s="3046"/>
      <c r="AR150" s="3046"/>
      <c r="AS150" s="3046"/>
      <c r="AT150" s="3046"/>
      <c r="AU150" s="3046"/>
      <c r="AV150" s="3046"/>
      <c r="AW150" s="3046"/>
      <c r="AX150" s="3046"/>
      <c r="AY150" s="3046"/>
      <c r="AZ150" s="3046"/>
      <c r="BA150" s="3046"/>
      <c r="BB150" s="3046"/>
      <c r="BC150" s="3046"/>
      <c r="BD150" s="3046"/>
      <c r="BE150" s="3046"/>
      <c r="BF150" s="3046"/>
      <c r="BG150" s="3046"/>
      <c r="BH150" s="3046"/>
      <c r="BI150" s="3046"/>
      <c r="BJ150" s="3046"/>
      <c r="BK150" s="3046"/>
      <c r="BL150" s="3046"/>
      <c r="BM150" s="3046"/>
      <c r="BO150" s="827" t="s">
        <v>1471</v>
      </c>
      <c r="BP150" s="827">
        <f>COUNTIF($G114:$K140,$BV150)</f>
        <v>0</v>
      </c>
    </row>
    <row r="151" spans="1:68" s="71" customFormat="1" ht="12" customHeight="1">
      <c r="C151" s="68"/>
      <c r="D151" s="68"/>
      <c r="E151" s="68"/>
      <c r="F151" s="68"/>
      <c r="G151" s="68"/>
      <c r="H151" s="2284"/>
      <c r="I151" s="3046"/>
      <c r="J151" s="3046"/>
      <c r="K151" s="3046"/>
      <c r="L151" s="3046"/>
      <c r="M151" s="3046"/>
      <c r="N151" s="3046"/>
      <c r="O151" s="3046"/>
      <c r="P151" s="3046"/>
      <c r="Q151" s="3046"/>
      <c r="R151" s="3046"/>
      <c r="S151" s="3046"/>
      <c r="T151" s="3046"/>
      <c r="U151" s="3046"/>
      <c r="V151" s="3046"/>
      <c r="W151" s="3046"/>
      <c r="X151" s="3046"/>
      <c r="Y151" s="3046"/>
      <c r="Z151" s="3046"/>
      <c r="AA151" s="3046"/>
      <c r="AB151" s="3046"/>
      <c r="AC151" s="3046"/>
      <c r="AD151" s="3046"/>
      <c r="AE151" s="3046"/>
      <c r="AF151" s="3046"/>
      <c r="AG151" s="3046"/>
      <c r="AH151" s="3046"/>
      <c r="AI151" s="3046"/>
      <c r="AJ151" s="3046"/>
      <c r="AK151" s="3046"/>
      <c r="AL151" s="3046"/>
      <c r="AM151" s="3046"/>
      <c r="AN151" s="3046"/>
      <c r="AO151" s="3046"/>
      <c r="AP151" s="3046"/>
      <c r="AQ151" s="3046"/>
      <c r="AR151" s="3046"/>
      <c r="AS151" s="3046"/>
      <c r="AT151" s="3046"/>
      <c r="AU151" s="3046"/>
      <c r="AV151" s="3046"/>
      <c r="AW151" s="3046"/>
      <c r="AX151" s="3046"/>
      <c r="AY151" s="3046"/>
      <c r="AZ151" s="3046"/>
      <c r="BA151" s="3046"/>
      <c r="BB151" s="3046"/>
      <c r="BC151" s="3046"/>
      <c r="BD151" s="3046"/>
      <c r="BE151" s="3046"/>
      <c r="BF151" s="3046"/>
      <c r="BG151" s="3046"/>
      <c r="BH151" s="3046"/>
      <c r="BI151" s="3046"/>
      <c r="BJ151" s="3046"/>
      <c r="BK151" s="3046"/>
      <c r="BL151" s="3046"/>
      <c r="BM151" s="3046"/>
      <c r="BO151" s="1247" t="s">
        <v>1472</v>
      </c>
      <c r="BP151" s="1247">
        <f>SUM(BP144:BP150)</f>
        <v>0</v>
      </c>
    </row>
    <row r="152" spans="1:68" s="71" customFormat="1" ht="12" customHeight="1">
      <c r="C152" s="68"/>
      <c r="D152" s="68"/>
      <c r="E152" s="68"/>
      <c r="F152" s="68"/>
      <c r="G152" s="68"/>
      <c r="H152" s="2284" t="s">
        <v>422</v>
      </c>
      <c r="I152" s="5765" t="s">
        <v>1988</v>
      </c>
      <c r="J152" s="5765"/>
      <c r="K152" s="5765"/>
      <c r="L152" s="5765"/>
      <c r="M152" s="5765"/>
      <c r="N152" s="5765"/>
      <c r="O152" s="5765"/>
      <c r="P152" s="5765"/>
      <c r="Q152" s="5765"/>
      <c r="R152" s="5765"/>
      <c r="S152" s="5765"/>
      <c r="T152" s="5765"/>
      <c r="U152" s="5765"/>
      <c r="V152" s="5765"/>
      <c r="W152" s="5765"/>
      <c r="X152" s="5765"/>
      <c r="Y152" s="5765"/>
      <c r="Z152" s="5765"/>
      <c r="AA152" s="5765"/>
      <c r="AB152" s="5765"/>
      <c r="AC152" s="5765"/>
      <c r="AD152" s="5765"/>
      <c r="AE152" s="5765"/>
      <c r="AF152" s="5765"/>
      <c r="AG152" s="5765"/>
      <c r="AH152" s="5765"/>
      <c r="AI152" s="5765"/>
      <c r="AJ152" s="5765"/>
      <c r="AK152" s="5765"/>
      <c r="AL152" s="5765"/>
      <c r="AM152" s="5765"/>
      <c r="AN152" s="5765"/>
      <c r="AO152" s="5765"/>
      <c r="AP152" s="5765"/>
      <c r="AQ152" s="5765"/>
      <c r="AR152" s="5765"/>
      <c r="AS152" s="5765"/>
      <c r="AT152" s="5765"/>
      <c r="AU152" s="5765"/>
      <c r="AV152" s="5765"/>
      <c r="AW152" s="5765"/>
      <c r="AX152" s="5765"/>
      <c r="AY152" s="5765"/>
      <c r="AZ152" s="5765"/>
      <c r="BA152" s="5765"/>
      <c r="BB152" s="5765"/>
      <c r="BC152" s="5765"/>
      <c r="BD152" s="5765"/>
      <c r="BE152" s="5765"/>
      <c r="BF152" s="5765"/>
      <c r="BG152" s="5765"/>
      <c r="BH152" s="5765"/>
      <c r="BI152" s="5765"/>
      <c r="BJ152" s="5765"/>
      <c r="BK152" s="5765"/>
      <c r="BL152" s="5765"/>
      <c r="BM152" s="5765"/>
    </row>
    <row r="153" spans="1:68" s="71" customFormat="1" ht="12" customHeight="1">
      <c r="C153" s="2249"/>
      <c r="D153" s="2249"/>
      <c r="E153" s="2249"/>
      <c r="F153" s="2249"/>
      <c r="G153" s="2249"/>
      <c r="H153" s="2288" t="s">
        <v>1183</v>
      </c>
      <c r="I153" s="5766" t="s">
        <v>2209</v>
      </c>
      <c r="J153" s="5766"/>
      <c r="K153" s="5766"/>
      <c r="L153" s="5766"/>
      <c r="M153" s="5766"/>
      <c r="N153" s="5766"/>
      <c r="O153" s="5766"/>
      <c r="P153" s="5766"/>
      <c r="Q153" s="5766"/>
      <c r="R153" s="5766"/>
      <c r="S153" s="5766"/>
      <c r="T153" s="5766"/>
      <c r="U153" s="5766"/>
      <c r="V153" s="5766"/>
      <c r="W153" s="5766"/>
      <c r="X153" s="5766"/>
      <c r="Y153" s="5766"/>
      <c r="Z153" s="5766"/>
      <c r="AA153" s="5766"/>
      <c r="AB153" s="5766"/>
      <c r="AC153" s="5766"/>
      <c r="AD153" s="5766"/>
      <c r="AE153" s="5766"/>
      <c r="AF153" s="5766"/>
      <c r="AG153" s="5766"/>
      <c r="AH153" s="5766"/>
      <c r="AI153" s="5766"/>
      <c r="AJ153" s="5766"/>
      <c r="AK153" s="5766"/>
      <c r="AL153" s="5766"/>
      <c r="AM153" s="5766"/>
      <c r="AN153" s="5766"/>
      <c r="AO153" s="5766"/>
      <c r="AP153" s="5766"/>
      <c r="AQ153" s="5766"/>
      <c r="AR153" s="5766"/>
      <c r="AS153" s="5766"/>
      <c r="AT153" s="5766"/>
      <c r="AU153" s="5766"/>
      <c r="AV153" s="5766"/>
      <c r="AW153" s="5766"/>
      <c r="AX153" s="5766"/>
      <c r="AY153" s="5766"/>
      <c r="AZ153" s="5766"/>
      <c r="BA153" s="5766"/>
      <c r="BB153" s="5766"/>
      <c r="BC153" s="5766"/>
      <c r="BD153" s="5766"/>
      <c r="BE153" s="5766"/>
      <c r="BF153" s="5766"/>
      <c r="BG153" s="5766"/>
      <c r="BH153" s="5766"/>
      <c r="BI153" s="5766"/>
      <c r="BJ153" s="5766"/>
      <c r="BK153" s="5766"/>
      <c r="BL153" s="5766"/>
      <c r="BM153" s="5766"/>
    </row>
    <row r="154" spans="1:68" s="71" customFormat="1" ht="12" customHeight="1">
      <c r="C154" s="2249"/>
      <c r="D154" s="2249"/>
      <c r="E154" s="2249"/>
      <c r="F154" s="2249"/>
      <c r="G154" s="2249"/>
      <c r="H154" s="2249"/>
      <c r="I154" s="2249"/>
      <c r="J154" s="2249"/>
      <c r="K154" s="2249"/>
      <c r="L154" s="2249"/>
      <c r="M154" s="2249"/>
      <c r="N154" s="2249"/>
      <c r="O154" s="2249"/>
      <c r="P154" s="2249"/>
      <c r="Q154" s="2249"/>
      <c r="R154" s="2249"/>
      <c r="S154" s="2249"/>
      <c r="T154" s="2249"/>
      <c r="U154" s="2249"/>
      <c r="V154" s="2249"/>
      <c r="W154" s="2249"/>
      <c r="X154" s="2249"/>
      <c r="Y154" s="2249"/>
      <c r="Z154" s="2249"/>
      <c r="AA154" s="2249"/>
      <c r="AB154" s="2249"/>
      <c r="AC154" s="2249"/>
      <c r="AD154" s="2249"/>
      <c r="AE154" s="2249"/>
      <c r="AF154" s="2249"/>
      <c r="AG154" s="2249"/>
      <c r="AH154" s="2249"/>
      <c r="AI154" s="2249"/>
      <c r="AJ154" s="2249"/>
      <c r="AK154" s="2249"/>
      <c r="AL154" s="2249"/>
      <c r="AM154" s="2249"/>
      <c r="AN154" s="2249"/>
      <c r="AO154" s="2249"/>
      <c r="AP154" s="2249"/>
      <c r="AQ154" s="2249"/>
      <c r="AR154" s="2249"/>
      <c r="AS154" s="2249"/>
      <c r="AT154" s="2249"/>
      <c r="AU154" s="2249"/>
      <c r="AV154" s="2249"/>
      <c r="AW154" s="2249"/>
      <c r="AX154" s="2249"/>
      <c r="AY154" s="2249"/>
      <c r="AZ154" s="2249"/>
      <c r="BA154" s="2249"/>
      <c r="BB154" s="2249"/>
      <c r="BC154" s="2249"/>
      <c r="BD154" s="2249"/>
      <c r="BE154" s="2249"/>
      <c r="BF154" s="2249"/>
      <c r="BG154" s="2249"/>
      <c r="BH154" s="2247"/>
      <c r="BI154" s="2249"/>
      <c r="BJ154" s="2249"/>
      <c r="BK154" s="2249"/>
      <c r="BL154" s="2249"/>
      <c r="BM154" s="2249"/>
    </row>
    <row r="155" spans="1:68">
      <c r="A155" s="71"/>
      <c r="B155" s="71"/>
      <c r="C155" s="3073" t="s">
        <v>2200</v>
      </c>
      <c r="D155" s="3073"/>
      <c r="E155" s="3073"/>
      <c r="F155" s="3073"/>
      <c r="G155" s="3074"/>
      <c r="H155" s="3074"/>
      <c r="I155" s="3074"/>
      <c r="J155" s="3074"/>
      <c r="K155" s="3074"/>
      <c r="L155" s="3074"/>
      <c r="M155" s="3074"/>
      <c r="N155" s="3074"/>
      <c r="O155" s="3074"/>
      <c r="P155" s="3074"/>
      <c r="Q155" s="3074"/>
      <c r="R155" s="3074"/>
      <c r="S155" s="3074"/>
      <c r="T155" s="3074"/>
      <c r="U155" s="3074"/>
      <c r="V155" s="3074"/>
      <c r="W155" s="3074"/>
      <c r="X155" s="3074"/>
      <c r="Y155" s="3074"/>
      <c r="Z155" s="3074"/>
      <c r="AA155" s="3074"/>
      <c r="AB155" s="3074"/>
      <c r="AC155" s="3074"/>
      <c r="AD155" s="3074"/>
      <c r="AE155" s="3074"/>
      <c r="AF155" s="3074"/>
      <c r="AG155" s="3074"/>
      <c r="AH155" s="3074"/>
      <c r="AI155" s="3074"/>
      <c r="AJ155" s="3074"/>
      <c r="AK155" s="3074"/>
      <c r="AL155" s="3074"/>
      <c r="AM155" s="3074"/>
      <c r="AN155" s="3074"/>
      <c r="AO155" s="3074"/>
      <c r="AP155" s="3074"/>
      <c r="AQ155" s="3074"/>
      <c r="AR155" s="3074"/>
      <c r="AS155" s="3074"/>
      <c r="AT155" s="3074"/>
      <c r="AU155" s="3074"/>
      <c r="AV155" s="3074"/>
      <c r="AW155" s="3074"/>
      <c r="AX155" s="3074"/>
      <c r="AY155" s="3074"/>
      <c r="AZ155" s="3074"/>
      <c r="BA155" s="3074"/>
      <c r="BB155" s="3074"/>
      <c r="BC155" s="3074"/>
      <c r="BD155" s="3074"/>
      <c r="BE155" s="3074"/>
      <c r="BF155" s="3074"/>
      <c r="BG155" s="3074"/>
      <c r="BH155" s="3074"/>
      <c r="BI155" s="3074"/>
      <c r="BJ155" s="3074"/>
      <c r="BK155" s="3074"/>
      <c r="BL155" s="3074"/>
      <c r="BM155" s="3074"/>
    </row>
    <row r="156" spans="1:68">
      <c r="A156" s="71"/>
      <c r="B156" s="71"/>
      <c r="C156" s="2249"/>
      <c r="D156" s="2249"/>
      <c r="E156" s="2249"/>
      <c r="F156" s="2249"/>
      <c r="G156" s="2249"/>
      <c r="H156" s="2249"/>
      <c r="I156" s="2249"/>
      <c r="J156" s="2249"/>
      <c r="K156" s="2249"/>
      <c r="L156" s="2249"/>
      <c r="M156" s="2249"/>
      <c r="N156" s="2249"/>
      <c r="O156" s="2249"/>
      <c r="P156" s="2249"/>
      <c r="Q156" s="2249"/>
      <c r="R156" s="2249"/>
      <c r="S156" s="2249"/>
      <c r="T156" s="2249"/>
      <c r="U156" s="2249"/>
      <c r="V156" s="2249"/>
      <c r="W156" s="2249"/>
      <c r="X156" s="2249"/>
      <c r="Y156" s="2249"/>
      <c r="Z156" s="2249"/>
      <c r="AA156" s="2249"/>
      <c r="AB156" s="2249"/>
      <c r="AC156" s="2249"/>
      <c r="AD156" s="2249"/>
      <c r="AE156" s="2249"/>
      <c r="AF156" s="2249"/>
      <c r="AG156" s="2249"/>
      <c r="AH156" s="2249"/>
      <c r="AI156" s="2249"/>
      <c r="AJ156" s="2249"/>
      <c r="AK156" s="2249"/>
      <c r="AL156" s="2249"/>
      <c r="AM156" s="2249"/>
      <c r="AN156" s="2249"/>
      <c r="AO156" s="2249"/>
      <c r="AP156" s="2249"/>
      <c r="AQ156" s="2249"/>
      <c r="AR156" s="2249"/>
      <c r="AS156" s="2249"/>
      <c r="AT156" s="2249"/>
      <c r="AU156" s="2249"/>
      <c r="AV156" s="2249"/>
      <c r="AW156" s="2249"/>
      <c r="AX156" s="2249"/>
      <c r="AY156" s="2249"/>
      <c r="AZ156" s="2249"/>
      <c r="BA156" s="2249"/>
      <c r="BB156" s="2249"/>
      <c r="BC156" s="2249"/>
      <c r="BD156" s="2249"/>
      <c r="BE156" s="2249"/>
      <c r="BF156" s="2249"/>
      <c r="BG156" s="2249"/>
      <c r="BH156" s="2247"/>
      <c r="BI156" s="2249"/>
      <c r="BJ156" s="2249"/>
      <c r="BK156" s="2249"/>
      <c r="BL156" s="2249"/>
      <c r="BM156" s="2249"/>
    </row>
    <row r="157" spans="1:68" ht="14.1" customHeight="1">
      <c r="A157" s="71"/>
      <c r="B157" s="71"/>
      <c r="C157" s="285" t="s">
        <v>2126</v>
      </c>
      <c r="D157" s="285"/>
      <c r="E157" s="285"/>
      <c r="F157" s="285"/>
      <c r="G157" s="285"/>
      <c r="H157" s="2257"/>
      <c r="I157" s="2257"/>
      <c r="J157" s="2257"/>
      <c r="K157" s="2257"/>
      <c r="L157" s="2257"/>
      <c r="M157" s="2257"/>
      <c r="N157" s="2257"/>
      <c r="O157" s="2257"/>
      <c r="P157" s="2257"/>
      <c r="Q157" s="2257"/>
      <c r="R157" s="2257"/>
      <c r="S157" s="2257"/>
      <c r="T157" s="2257"/>
      <c r="U157" s="2257"/>
      <c r="V157" s="2257"/>
      <c r="W157" s="2257"/>
      <c r="X157" s="2257"/>
      <c r="Y157" s="2257"/>
      <c r="Z157" s="2257"/>
      <c r="AA157" s="2257"/>
      <c r="AB157" s="2257"/>
      <c r="AC157" s="2257"/>
      <c r="AD157" s="2257"/>
      <c r="AE157" s="2257"/>
      <c r="AF157" s="2257"/>
      <c r="AG157" s="2257"/>
      <c r="AH157" s="2257"/>
      <c r="AI157" s="2257"/>
      <c r="AJ157" s="2257"/>
      <c r="AK157" s="2249"/>
      <c r="AL157" s="2249"/>
      <c r="AM157" s="2249"/>
      <c r="AN157" s="2249"/>
      <c r="AO157" s="2249"/>
      <c r="AP157" s="2249"/>
      <c r="AQ157" s="2249"/>
      <c r="AR157" s="2249"/>
      <c r="AS157" s="2249"/>
      <c r="AT157" s="2249"/>
      <c r="AU157" s="2249"/>
      <c r="AV157" s="2249"/>
      <c r="AW157" s="2249"/>
      <c r="AX157" s="5296" t="s">
        <v>1171</v>
      </c>
      <c r="AY157" s="5296"/>
      <c r="AZ157" s="5296"/>
      <c r="BA157" s="5296"/>
      <c r="BB157" s="5296"/>
      <c r="BC157" s="5296"/>
      <c r="BD157" s="5296"/>
      <c r="BE157" s="5297"/>
      <c r="BF157" s="5297"/>
      <c r="BG157" s="5298" t="s">
        <v>1172</v>
      </c>
      <c r="BH157" s="5298"/>
      <c r="BI157" s="5298"/>
      <c r="BJ157" s="5298"/>
      <c r="BK157" s="5298"/>
      <c r="BL157" s="5298"/>
      <c r="BM157" s="725"/>
    </row>
    <row r="158" spans="1:68" ht="4.5" customHeight="1" thickBot="1">
      <c r="A158" s="71"/>
      <c r="B158" s="5802" t="str">
        <f>IF(G158="","","○")</f>
        <v/>
      </c>
      <c r="C158" s="2312"/>
      <c r="D158" s="285"/>
      <c r="E158" s="285"/>
      <c r="F158" s="285"/>
      <c r="G158" s="285"/>
      <c r="H158" s="2257"/>
      <c r="I158" s="2257"/>
      <c r="J158" s="2257"/>
      <c r="K158" s="2257"/>
      <c r="L158" s="2257"/>
      <c r="M158" s="2257"/>
      <c r="N158" s="2257"/>
      <c r="O158" s="2257"/>
      <c r="P158" s="2257"/>
      <c r="Q158" s="2257"/>
      <c r="R158" s="2257"/>
      <c r="S158" s="2257"/>
      <c r="T158" s="2257"/>
      <c r="U158" s="2257"/>
      <c r="V158" s="2257"/>
      <c r="W158" s="2257"/>
      <c r="X158" s="2257"/>
      <c r="Y158" s="2257"/>
      <c r="Z158" s="2257"/>
      <c r="AA158" s="2257"/>
      <c r="AB158" s="2257"/>
      <c r="AC158" s="2257"/>
      <c r="AD158" s="2257"/>
      <c r="AE158" s="2257"/>
      <c r="AF158" s="2257"/>
      <c r="AG158" s="2257"/>
      <c r="AH158" s="2257"/>
      <c r="AI158" s="2257"/>
      <c r="AJ158" s="2257"/>
      <c r="AK158" s="2249"/>
      <c r="AL158" s="2249"/>
      <c r="AM158" s="2249"/>
      <c r="AN158" s="2249"/>
      <c r="AO158" s="2249"/>
      <c r="AP158" s="2249"/>
      <c r="AQ158" s="2249"/>
      <c r="AR158" s="2249"/>
      <c r="AS158" s="2249"/>
      <c r="AT158" s="2249"/>
      <c r="AU158" s="2249"/>
      <c r="AV158" s="2249"/>
      <c r="AW158" s="2249"/>
      <c r="AX158" s="2249"/>
      <c r="AY158" s="2249"/>
      <c r="AZ158" s="2249"/>
      <c r="BA158" s="2249"/>
      <c r="BB158" s="2249"/>
      <c r="BC158" s="2249"/>
      <c r="BD158" s="2249"/>
      <c r="BE158" s="2249"/>
      <c r="BF158" s="2249"/>
      <c r="BG158" s="2249"/>
      <c r="BH158" s="2247"/>
      <c r="BI158" s="2249"/>
      <c r="BJ158" s="2249"/>
      <c r="BK158" s="2249"/>
      <c r="BL158" s="2249"/>
      <c r="BM158" s="2249"/>
    </row>
    <row r="159" spans="1:68" ht="12.75" customHeight="1">
      <c r="A159" s="71"/>
      <c r="B159" s="5567"/>
      <c r="C159" s="5299" t="s">
        <v>750</v>
      </c>
      <c r="D159" s="5720" t="s">
        <v>2127</v>
      </c>
      <c r="E159" s="5721"/>
      <c r="F159" s="5722"/>
      <c r="G159" s="3609" t="s">
        <v>68</v>
      </c>
      <c r="H159" s="3610"/>
      <c r="I159" s="3610"/>
      <c r="J159" s="3610"/>
      <c r="K159" s="3698"/>
      <c r="L159" s="3609" t="s">
        <v>64</v>
      </c>
      <c r="M159" s="3610"/>
      <c r="N159" s="3610"/>
      <c r="O159" s="3610"/>
      <c r="P159" s="3698"/>
      <c r="Q159" s="5306" t="s">
        <v>65</v>
      </c>
      <c r="R159" s="5302" t="s">
        <v>738</v>
      </c>
      <c r="S159" s="5303"/>
      <c r="T159" s="5304"/>
      <c r="U159" s="5786" t="s">
        <v>734</v>
      </c>
      <c r="V159" s="5786" t="s">
        <v>736</v>
      </c>
      <c r="W159" s="5406" t="s">
        <v>744</v>
      </c>
      <c r="X159" s="5407"/>
      <c r="Y159" s="3609" t="s">
        <v>69</v>
      </c>
      <c r="Z159" s="3610"/>
      <c r="AA159" s="3610"/>
      <c r="AB159" s="3610"/>
      <c r="AC159" s="3610"/>
      <c r="AD159" s="3610"/>
      <c r="AE159" s="3610"/>
      <c r="AF159" s="3610"/>
      <c r="AG159" s="5414" t="s">
        <v>1163</v>
      </c>
      <c r="AH159" s="3610"/>
      <c r="AI159" s="3610"/>
      <c r="AJ159" s="3610"/>
      <c r="AK159" s="3610"/>
      <c r="AL159" s="3610"/>
      <c r="AM159" s="3610"/>
      <c r="AN159" s="3610"/>
      <c r="AO159" s="3610"/>
      <c r="AP159" s="3610"/>
      <c r="AQ159" s="3610"/>
      <c r="AR159" s="3610"/>
      <c r="AS159" s="3610"/>
      <c r="AT159" s="3610"/>
      <c r="AU159" s="3610"/>
      <c r="AV159" s="3610"/>
      <c r="AW159" s="3610"/>
      <c r="AX159" s="3610"/>
      <c r="AY159" s="3610"/>
      <c r="AZ159" s="3610"/>
      <c r="BA159" s="3610"/>
      <c r="BB159" s="3610"/>
      <c r="BC159" s="3610"/>
      <c r="BD159" s="3610"/>
      <c r="BE159" s="5412"/>
      <c r="BF159" s="5419" t="s">
        <v>152</v>
      </c>
      <c r="BG159" s="5420"/>
      <c r="BH159" s="5370" t="s">
        <v>73</v>
      </c>
      <c r="BI159" s="5302" t="s">
        <v>61</v>
      </c>
      <c r="BJ159" s="5373"/>
      <c r="BK159" s="5373"/>
      <c r="BL159" s="5373"/>
      <c r="BM159" s="5374"/>
      <c r="BN159" s="797"/>
    </row>
    <row r="160" spans="1:68" ht="12.75" customHeight="1">
      <c r="A160" s="71"/>
      <c r="B160" s="5567"/>
      <c r="C160" s="5300"/>
      <c r="D160" s="5723"/>
      <c r="E160" s="5724"/>
      <c r="F160" s="5725"/>
      <c r="G160" s="3612"/>
      <c r="H160" s="3613"/>
      <c r="I160" s="3613"/>
      <c r="J160" s="3613"/>
      <c r="K160" s="3665"/>
      <c r="L160" s="3612"/>
      <c r="M160" s="3613"/>
      <c r="N160" s="3613"/>
      <c r="O160" s="3613"/>
      <c r="P160" s="3665"/>
      <c r="Q160" s="5307"/>
      <c r="R160" s="3569"/>
      <c r="S160" s="3660"/>
      <c r="T160" s="3661"/>
      <c r="U160" s="5787"/>
      <c r="V160" s="5787"/>
      <c r="W160" s="5408"/>
      <c r="X160" s="5409"/>
      <c r="Y160" s="2959"/>
      <c r="Z160" s="2882"/>
      <c r="AA160" s="2882"/>
      <c r="AB160" s="2882"/>
      <c r="AC160" s="2882"/>
      <c r="AD160" s="2882"/>
      <c r="AE160" s="2882"/>
      <c r="AF160" s="2882"/>
      <c r="AG160" s="2881"/>
      <c r="AH160" s="2882"/>
      <c r="AI160" s="2882"/>
      <c r="AJ160" s="2882"/>
      <c r="AK160" s="2882"/>
      <c r="AL160" s="2882"/>
      <c r="AM160" s="2882"/>
      <c r="AN160" s="2882"/>
      <c r="AO160" s="2882"/>
      <c r="AP160" s="2882"/>
      <c r="AQ160" s="2882"/>
      <c r="AR160" s="2882"/>
      <c r="AS160" s="2882"/>
      <c r="AT160" s="2882"/>
      <c r="AU160" s="2882"/>
      <c r="AV160" s="2882"/>
      <c r="AW160" s="2882"/>
      <c r="AX160" s="2882"/>
      <c r="AY160" s="2882"/>
      <c r="AZ160" s="2882"/>
      <c r="BA160" s="2882"/>
      <c r="BB160" s="2882"/>
      <c r="BC160" s="2882"/>
      <c r="BD160" s="2882"/>
      <c r="BE160" s="5413"/>
      <c r="BF160" s="5378" t="s">
        <v>747</v>
      </c>
      <c r="BG160" s="5379"/>
      <c r="BH160" s="5371"/>
      <c r="BI160" s="5375"/>
      <c r="BJ160" s="5376"/>
      <c r="BK160" s="5376"/>
      <c r="BL160" s="5376"/>
      <c r="BM160" s="5377"/>
    </row>
    <row r="161" spans="2:65" s="71" customFormat="1" ht="12.75" customHeight="1">
      <c r="B161" s="5567" t="str">
        <f>IF(G161="","","○")</f>
        <v/>
      </c>
      <c r="C161" s="5300"/>
      <c r="D161" s="5723"/>
      <c r="E161" s="5724"/>
      <c r="F161" s="5725"/>
      <c r="G161" s="3612"/>
      <c r="H161" s="3613"/>
      <c r="I161" s="3613"/>
      <c r="J161" s="3613"/>
      <c r="K161" s="3665"/>
      <c r="L161" s="3612"/>
      <c r="M161" s="3613"/>
      <c r="N161" s="3613"/>
      <c r="O161" s="3613"/>
      <c r="P161" s="3665"/>
      <c r="Q161" s="5307"/>
      <c r="R161" s="3569"/>
      <c r="S161" s="3660"/>
      <c r="T161" s="3661"/>
      <c r="U161" s="5787"/>
      <c r="V161" s="5787"/>
      <c r="W161" s="5408"/>
      <c r="X161" s="5409"/>
      <c r="Y161" s="5380" t="s">
        <v>70</v>
      </c>
      <c r="Z161" s="5381"/>
      <c r="AA161" s="5381"/>
      <c r="AB161" s="5382"/>
      <c r="AC161" s="5383" t="s">
        <v>1199</v>
      </c>
      <c r="AD161" s="5384"/>
      <c r="AE161" s="5383" t="s">
        <v>1200</v>
      </c>
      <c r="AF161" s="5717"/>
      <c r="AG161" s="5392" t="s">
        <v>1391</v>
      </c>
      <c r="AH161" s="3737"/>
      <c r="AI161" s="3737"/>
      <c r="AJ161" s="3737"/>
      <c r="AK161" s="3736" t="s">
        <v>413</v>
      </c>
      <c r="AL161" s="3737"/>
      <c r="AM161" s="3737"/>
      <c r="AN161" s="2957"/>
      <c r="AO161" s="2957"/>
      <c r="AP161" s="2957"/>
      <c r="AQ161" s="3737"/>
      <c r="AR161" s="3737"/>
      <c r="AS161" s="3737"/>
      <c r="AT161" s="3737"/>
      <c r="AU161" s="3737"/>
      <c r="AV161" s="3737"/>
      <c r="AW161" s="3737"/>
      <c r="AX161" s="3737"/>
      <c r="AY161" s="3737"/>
      <c r="AZ161" s="3737"/>
      <c r="BA161" s="3737"/>
      <c r="BB161" s="3737"/>
      <c r="BC161" s="5393" t="s">
        <v>198</v>
      </c>
      <c r="BD161" s="5394"/>
      <c r="BE161" s="5395"/>
      <c r="BF161" s="5399" t="s">
        <v>398</v>
      </c>
      <c r="BG161" s="5400"/>
      <c r="BH161" s="5371"/>
      <c r="BI161" s="5342" t="s">
        <v>2197</v>
      </c>
      <c r="BJ161" s="5343"/>
      <c r="BK161" s="5343"/>
      <c r="BL161" s="5343"/>
      <c r="BM161" s="5344"/>
    </row>
    <row r="162" spans="2:65" s="71" customFormat="1" ht="15" customHeight="1">
      <c r="B162" s="5567"/>
      <c r="C162" s="5300"/>
      <c r="D162" s="5723"/>
      <c r="E162" s="5724"/>
      <c r="F162" s="5725"/>
      <c r="G162" s="5705" t="s">
        <v>403</v>
      </c>
      <c r="H162" s="5706"/>
      <c r="I162" s="5706"/>
      <c r="J162" s="5711" t="s">
        <v>746</v>
      </c>
      <c r="K162" s="5712"/>
      <c r="L162" s="3612"/>
      <c r="M162" s="3613"/>
      <c r="N162" s="3613"/>
      <c r="O162" s="3613"/>
      <c r="P162" s="3665"/>
      <c r="Q162" s="5307"/>
      <c r="R162" s="5363" t="s">
        <v>737</v>
      </c>
      <c r="S162" s="5364"/>
      <c r="T162" s="5365"/>
      <c r="U162" s="5787"/>
      <c r="V162" s="5787"/>
      <c r="W162" s="5408"/>
      <c r="X162" s="5409"/>
      <c r="Y162" s="2956" t="s">
        <v>1986</v>
      </c>
      <c r="Z162" s="3098"/>
      <c r="AA162" s="2956" t="s">
        <v>745</v>
      </c>
      <c r="AB162" s="3098"/>
      <c r="AC162" s="5385"/>
      <c r="AD162" s="5386"/>
      <c r="AE162" s="5385"/>
      <c r="AF162" s="5718"/>
      <c r="AG162" s="5366" t="s">
        <v>1180</v>
      </c>
      <c r="AH162" s="3098"/>
      <c r="AI162" s="2956" t="s">
        <v>412</v>
      </c>
      <c r="AJ162" s="3098"/>
      <c r="AK162" s="5367" t="s">
        <v>1779</v>
      </c>
      <c r="AL162" s="5368"/>
      <c r="AM162" s="5368"/>
      <c r="AN162" s="5367" t="s">
        <v>1780</v>
      </c>
      <c r="AO162" s="5368"/>
      <c r="AP162" s="5369"/>
      <c r="AQ162" s="5421" t="s">
        <v>391</v>
      </c>
      <c r="AR162" s="5421"/>
      <c r="AS162" s="5422"/>
      <c r="AT162" s="5423" t="s">
        <v>393</v>
      </c>
      <c r="AU162" s="5421"/>
      <c r="AV162" s="5422"/>
      <c r="AW162" s="5423" t="s">
        <v>317</v>
      </c>
      <c r="AX162" s="5421"/>
      <c r="AY162" s="5422"/>
      <c r="AZ162" s="2956" t="s">
        <v>395</v>
      </c>
      <c r="BA162" s="3097"/>
      <c r="BB162" s="3097"/>
      <c r="BC162" s="5396"/>
      <c r="BD162" s="5397"/>
      <c r="BE162" s="5398"/>
      <c r="BF162" s="5401"/>
      <c r="BG162" s="5402"/>
      <c r="BH162" s="5371"/>
      <c r="BI162" s="5345"/>
      <c r="BJ162" s="5346"/>
      <c r="BK162" s="5346"/>
      <c r="BL162" s="5346"/>
      <c r="BM162" s="5347"/>
    </row>
    <row r="163" spans="2:65" s="71" customFormat="1" ht="15" customHeight="1">
      <c r="B163" s="5567"/>
      <c r="C163" s="5300"/>
      <c r="D163" s="5723"/>
      <c r="E163" s="5724"/>
      <c r="F163" s="5725"/>
      <c r="G163" s="5707"/>
      <c r="H163" s="5708"/>
      <c r="I163" s="5708"/>
      <c r="J163" s="5713"/>
      <c r="K163" s="5714"/>
      <c r="L163" s="3612"/>
      <c r="M163" s="3613"/>
      <c r="N163" s="3613"/>
      <c r="O163" s="3613"/>
      <c r="P163" s="3665"/>
      <c r="Q163" s="5307"/>
      <c r="R163" s="3569"/>
      <c r="S163" s="3660"/>
      <c r="T163" s="3661"/>
      <c r="U163" s="5787"/>
      <c r="V163" s="5787"/>
      <c r="W163" s="5408"/>
      <c r="X163" s="5409"/>
      <c r="Y163" s="3569"/>
      <c r="Z163" s="3661"/>
      <c r="AA163" s="3569"/>
      <c r="AB163" s="3661"/>
      <c r="AC163" s="5385"/>
      <c r="AD163" s="5386"/>
      <c r="AE163" s="5385"/>
      <c r="AF163" s="5718"/>
      <c r="AG163" s="5465"/>
      <c r="AH163" s="5466"/>
      <c r="AI163" s="5309" t="s">
        <v>1181</v>
      </c>
      <c r="AJ163" s="5466"/>
      <c r="AK163" s="5451" t="s">
        <v>1781</v>
      </c>
      <c r="AL163" s="5452"/>
      <c r="AM163" s="5452"/>
      <c r="AN163" s="5451" t="s">
        <v>1782</v>
      </c>
      <c r="AO163" s="5452"/>
      <c r="AP163" s="5453"/>
      <c r="AQ163" s="5452" t="s">
        <v>408</v>
      </c>
      <c r="AR163" s="5452"/>
      <c r="AS163" s="5453"/>
      <c r="AT163" s="5451" t="s">
        <v>390</v>
      </c>
      <c r="AU163" s="5452"/>
      <c r="AV163" s="5453"/>
      <c r="AW163" s="5451" t="s">
        <v>394</v>
      </c>
      <c r="AX163" s="5452"/>
      <c r="AY163" s="5453"/>
      <c r="AZ163" s="3569"/>
      <c r="BA163" s="3660"/>
      <c r="BB163" s="3660"/>
      <c r="BC163" s="5396"/>
      <c r="BD163" s="5397"/>
      <c r="BE163" s="5398"/>
      <c r="BF163" s="5401" t="s">
        <v>399</v>
      </c>
      <c r="BG163" s="5402"/>
      <c r="BH163" s="5371"/>
      <c r="BI163" s="5345"/>
      <c r="BJ163" s="5346"/>
      <c r="BK163" s="5346"/>
      <c r="BL163" s="5346"/>
      <c r="BM163" s="5347"/>
    </row>
    <row r="164" spans="2:65" s="71" customFormat="1" ht="15" customHeight="1" thickBot="1">
      <c r="B164" s="143" t="str">
        <f>IF(G164="","","○")</f>
        <v/>
      </c>
      <c r="C164" s="5300"/>
      <c r="D164" s="5723"/>
      <c r="E164" s="5724"/>
      <c r="F164" s="5725"/>
      <c r="G164" s="5709"/>
      <c r="H164" s="5710"/>
      <c r="I164" s="5710"/>
      <c r="J164" s="5715"/>
      <c r="K164" s="5716"/>
      <c r="L164" s="3612"/>
      <c r="M164" s="3613"/>
      <c r="N164" s="3613"/>
      <c r="O164" s="3613"/>
      <c r="P164" s="3665"/>
      <c r="Q164" s="5307"/>
      <c r="R164" s="3569"/>
      <c r="S164" s="3660"/>
      <c r="T164" s="3661"/>
      <c r="U164" s="5787"/>
      <c r="V164" s="5787"/>
      <c r="W164" s="5408"/>
      <c r="X164" s="5409"/>
      <c r="Y164" s="3569"/>
      <c r="Z164" s="3661"/>
      <c r="AA164" s="3569"/>
      <c r="AB164" s="3661"/>
      <c r="AC164" s="5385"/>
      <c r="AD164" s="5386"/>
      <c r="AE164" s="5385"/>
      <c r="AF164" s="5718"/>
      <c r="AG164" s="5821" t="s">
        <v>414</v>
      </c>
      <c r="AH164" s="5822"/>
      <c r="AI164" s="5823" t="s">
        <v>414</v>
      </c>
      <c r="AJ164" s="5822"/>
      <c r="AK164" s="5476"/>
      <c r="AL164" s="5477"/>
      <c r="AM164" s="5477"/>
      <c r="AN164" s="5476" t="s">
        <v>2035</v>
      </c>
      <c r="AO164" s="5477"/>
      <c r="AP164" s="5613"/>
      <c r="AQ164" s="5824" t="s">
        <v>392</v>
      </c>
      <c r="AR164" s="5824"/>
      <c r="AS164" s="5825"/>
      <c r="AT164" s="5826" t="s">
        <v>71</v>
      </c>
      <c r="AU164" s="5824"/>
      <c r="AV164" s="5825"/>
      <c r="AW164" s="5826" t="s">
        <v>72</v>
      </c>
      <c r="AX164" s="5824"/>
      <c r="AY164" s="5825"/>
      <c r="AZ164" s="3612" t="s">
        <v>45</v>
      </c>
      <c r="BA164" s="3613"/>
      <c r="BB164" s="3665"/>
      <c r="BC164" s="3627" t="s">
        <v>411</v>
      </c>
      <c r="BD164" s="3628"/>
      <c r="BE164" s="5827"/>
      <c r="BF164" s="5819"/>
      <c r="BG164" s="5820"/>
      <c r="BH164" s="5371"/>
      <c r="BI164" s="5345"/>
      <c r="BJ164" s="5346"/>
      <c r="BK164" s="5346"/>
      <c r="BL164" s="5346"/>
      <c r="BM164" s="5347"/>
    </row>
    <row r="165" spans="2:65" s="71" customFormat="1" ht="15" customHeight="1" thickTop="1">
      <c r="B165" s="5567" t="str">
        <f>IF(G165="","","○")</f>
        <v/>
      </c>
      <c r="C165" s="5815">
        <v>28</v>
      </c>
      <c r="D165" s="5427"/>
      <c r="E165" s="5428"/>
      <c r="F165" s="5429"/>
      <c r="G165" s="5431"/>
      <c r="H165" s="5432"/>
      <c r="I165" s="5432"/>
      <c r="J165" s="5432"/>
      <c r="K165" s="5433"/>
      <c r="L165" s="5816"/>
      <c r="M165" s="5817"/>
      <c r="N165" s="5817"/>
      <c r="O165" s="5817"/>
      <c r="P165" s="5818"/>
      <c r="Q165" s="5434"/>
      <c r="R165" s="5431"/>
      <c r="S165" s="5432"/>
      <c r="T165" s="5433"/>
      <c r="U165" s="5440"/>
      <c r="V165" s="5440"/>
      <c r="W165" s="5443"/>
      <c r="X165" s="5444"/>
      <c r="Y165" s="5803"/>
      <c r="Z165" s="5804"/>
      <c r="AA165" s="5534"/>
      <c r="AB165" s="5536"/>
      <c r="AC165" s="5534"/>
      <c r="AD165" s="5536"/>
      <c r="AE165" s="5834"/>
      <c r="AF165" s="5536"/>
      <c r="AG165" s="5835"/>
      <c r="AH165" s="5806"/>
      <c r="AI165" s="5805"/>
      <c r="AJ165" s="5806"/>
      <c r="AK165" s="5807"/>
      <c r="AL165" s="5808"/>
      <c r="AM165" s="5808"/>
      <c r="AN165" s="5809"/>
      <c r="AO165" s="5810"/>
      <c r="AP165" s="5811"/>
      <c r="AQ165" s="5812"/>
      <c r="AR165" s="5812"/>
      <c r="AS165" s="5813"/>
      <c r="AT165" s="5814"/>
      <c r="AU165" s="5812"/>
      <c r="AV165" s="5813"/>
      <c r="AW165" s="5814"/>
      <c r="AX165" s="5812"/>
      <c r="AY165" s="5813"/>
      <c r="AZ165" s="5498"/>
      <c r="BA165" s="5499"/>
      <c r="BB165" s="5828"/>
      <c r="BC165" s="5498"/>
      <c r="BD165" s="5499"/>
      <c r="BE165" s="5500"/>
      <c r="BF165" s="2878"/>
      <c r="BG165" s="5829"/>
      <c r="BH165" s="5830"/>
      <c r="BI165" s="5831"/>
      <c r="BJ165" s="5832"/>
      <c r="BK165" s="5832"/>
      <c r="BL165" s="5832"/>
      <c r="BM165" s="5833"/>
    </row>
    <row r="166" spans="2:65" s="71" customFormat="1" ht="15" customHeight="1">
      <c r="B166" s="5567"/>
      <c r="C166" s="5730"/>
      <c r="D166" s="3627"/>
      <c r="E166" s="3628"/>
      <c r="F166" s="3629"/>
      <c r="G166" s="3569"/>
      <c r="H166" s="3660"/>
      <c r="I166" s="3660"/>
      <c r="J166" s="3660"/>
      <c r="K166" s="3661"/>
      <c r="L166" s="5572"/>
      <c r="M166" s="5573"/>
      <c r="N166" s="5573"/>
      <c r="O166" s="5573"/>
      <c r="P166" s="5574"/>
      <c r="Q166" s="5435"/>
      <c r="R166" s="3569"/>
      <c r="S166" s="3660"/>
      <c r="T166" s="3661"/>
      <c r="U166" s="5441"/>
      <c r="V166" s="5441"/>
      <c r="W166" s="5385"/>
      <c r="X166" s="5386"/>
      <c r="Y166" s="5546"/>
      <c r="Z166" s="3340"/>
      <c r="AA166" s="5535"/>
      <c r="AB166" s="5537"/>
      <c r="AC166" s="5535"/>
      <c r="AD166" s="5537"/>
      <c r="AE166" s="3612"/>
      <c r="AF166" s="5537"/>
      <c r="AG166" s="5520"/>
      <c r="AH166" s="5521"/>
      <c r="AI166" s="5602"/>
      <c r="AJ166" s="5521"/>
      <c r="AK166" s="5554"/>
      <c r="AL166" s="5555"/>
      <c r="AM166" s="5555"/>
      <c r="AN166" s="5472"/>
      <c r="AO166" s="5470"/>
      <c r="AP166" s="5471"/>
      <c r="AQ166" s="5559"/>
      <c r="AR166" s="5559"/>
      <c r="AS166" s="5560"/>
      <c r="AT166" s="5561"/>
      <c r="AU166" s="5559"/>
      <c r="AV166" s="5560"/>
      <c r="AW166" s="5561"/>
      <c r="AX166" s="5559"/>
      <c r="AY166" s="5560"/>
      <c r="AZ166" s="5501"/>
      <c r="BA166" s="5502"/>
      <c r="BB166" s="5592"/>
      <c r="BC166" s="5501"/>
      <c r="BD166" s="5502"/>
      <c r="BE166" s="5503"/>
      <c r="BF166" s="5596"/>
      <c r="BG166" s="5597"/>
      <c r="BH166" s="5509"/>
      <c r="BI166" s="5473"/>
      <c r="BJ166" s="5474"/>
      <c r="BK166" s="5474"/>
      <c r="BL166" s="5474"/>
      <c r="BM166" s="5475"/>
    </row>
    <row r="167" spans="2:65" s="71" customFormat="1" ht="12" customHeight="1">
      <c r="B167" s="5567"/>
      <c r="C167" s="5731"/>
      <c r="D167" s="3734"/>
      <c r="E167" s="3735"/>
      <c r="F167" s="5430"/>
      <c r="G167" s="5580"/>
      <c r="H167" s="5581"/>
      <c r="I167" s="5581"/>
      <c r="J167" s="5582"/>
      <c r="K167" s="5583"/>
      <c r="L167" s="5575"/>
      <c r="M167" s="5576"/>
      <c r="N167" s="5576"/>
      <c r="O167" s="5576"/>
      <c r="P167" s="5577"/>
      <c r="Q167" s="5436"/>
      <c r="R167" s="5584"/>
      <c r="S167" s="5585"/>
      <c r="T167" s="5586"/>
      <c r="U167" s="5442"/>
      <c r="V167" s="5442"/>
      <c r="W167" s="5445"/>
      <c r="X167" s="5446"/>
      <c r="Y167" s="5587"/>
      <c r="Z167" s="5612"/>
      <c r="AA167" s="2261"/>
      <c r="AB167" s="2262"/>
      <c r="AC167" s="2263"/>
      <c r="AD167" s="2262"/>
      <c r="AE167" s="2263"/>
      <c r="AF167" s="2262"/>
      <c r="AG167" s="314"/>
      <c r="AH167" s="315"/>
      <c r="AI167" s="316"/>
      <c r="AJ167" s="317"/>
      <c r="AK167" s="5486"/>
      <c r="AL167" s="5487"/>
      <c r="AM167" s="5487"/>
      <c r="AN167" s="5550"/>
      <c r="AO167" s="5548"/>
      <c r="AP167" s="5549"/>
      <c r="AQ167" s="5608"/>
      <c r="AR167" s="5608"/>
      <c r="AS167" s="5609"/>
      <c r="AT167" s="5610"/>
      <c r="AU167" s="5608"/>
      <c r="AV167" s="5609"/>
      <c r="AW167" s="5610"/>
      <c r="AX167" s="5608"/>
      <c r="AY167" s="5609"/>
      <c r="AZ167" s="5504"/>
      <c r="BA167" s="5505"/>
      <c r="BB167" s="5593"/>
      <c r="BC167" s="5504"/>
      <c r="BD167" s="5505"/>
      <c r="BE167" s="5506"/>
      <c r="BF167" s="5578"/>
      <c r="BG167" s="5579"/>
      <c r="BH167" s="5510"/>
      <c r="BI167" s="5564"/>
      <c r="BJ167" s="5565"/>
      <c r="BK167" s="5565"/>
      <c r="BL167" s="5565"/>
      <c r="BM167" s="5566"/>
    </row>
    <row r="168" spans="2:65" s="71" customFormat="1" ht="12" customHeight="1">
      <c r="B168" s="5567" t="str">
        <f>IF(G168="","","○")</f>
        <v/>
      </c>
      <c r="C168" s="5729">
        <v>29</v>
      </c>
      <c r="D168" s="3624"/>
      <c r="E168" s="3625"/>
      <c r="F168" s="3626"/>
      <c r="G168" s="2956"/>
      <c r="H168" s="3097"/>
      <c r="I168" s="3097"/>
      <c r="J168" s="3097"/>
      <c r="K168" s="3098"/>
      <c r="L168" s="5569"/>
      <c r="M168" s="5570"/>
      <c r="N168" s="5570"/>
      <c r="O168" s="5570"/>
      <c r="P168" s="5571"/>
      <c r="Q168" s="5543"/>
      <c r="R168" s="2956"/>
      <c r="S168" s="3097"/>
      <c r="T168" s="3098"/>
      <c r="U168" s="5441"/>
      <c r="V168" s="5441"/>
      <c r="W168" s="5383"/>
      <c r="X168" s="5384"/>
      <c r="Y168" s="5544"/>
      <c r="Z168" s="5611"/>
      <c r="AA168" s="5541"/>
      <c r="AB168" s="5540"/>
      <c r="AC168" s="5541"/>
      <c r="AD168" s="5540"/>
      <c r="AE168" s="3731"/>
      <c r="AF168" s="5540"/>
      <c r="AG168" s="5599"/>
      <c r="AH168" s="5600"/>
      <c r="AI168" s="5601"/>
      <c r="AJ168" s="5600"/>
      <c r="AK168" s="5603"/>
      <c r="AL168" s="5604"/>
      <c r="AM168" s="5604"/>
      <c r="AN168" s="5605"/>
      <c r="AO168" s="5606"/>
      <c r="AP168" s="5607"/>
      <c r="AQ168" s="5551"/>
      <c r="AR168" s="5551"/>
      <c r="AS168" s="5552"/>
      <c r="AT168" s="5553"/>
      <c r="AU168" s="5551"/>
      <c r="AV168" s="5552"/>
      <c r="AW168" s="5553"/>
      <c r="AX168" s="5551"/>
      <c r="AY168" s="5552"/>
      <c r="AZ168" s="5589"/>
      <c r="BA168" s="5590"/>
      <c r="BB168" s="5591"/>
      <c r="BC168" s="5589"/>
      <c r="BD168" s="5590"/>
      <c r="BE168" s="5594"/>
      <c r="BF168" s="5366"/>
      <c r="BG168" s="5595"/>
      <c r="BH168" s="5598"/>
      <c r="BI168" s="5511"/>
      <c r="BJ168" s="5512"/>
      <c r="BK168" s="5512"/>
      <c r="BL168" s="5512"/>
      <c r="BM168" s="5513"/>
    </row>
    <row r="169" spans="2:65" s="71" customFormat="1" ht="12" customHeight="1">
      <c r="B169" s="5567"/>
      <c r="C169" s="5730"/>
      <c r="D169" s="3627"/>
      <c r="E169" s="3628"/>
      <c r="F169" s="3629"/>
      <c r="G169" s="3569"/>
      <c r="H169" s="3660"/>
      <c r="I169" s="3660"/>
      <c r="J169" s="3660"/>
      <c r="K169" s="3661"/>
      <c r="L169" s="5572"/>
      <c r="M169" s="5573"/>
      <c r="N169" s="5573"/>
      <c r="O169" s="5573"/>
      <c r="P169" s="5574"/>
      <c r="Q169" s="5441"/>
      <c r="R169" s="3569"/>
      <c r="S169" s="3660"/>
      <c r="T169" s="3661"/>
      <c r="U169" s="5441"/>
      <c r="V169" s="5441"/>
      <c r="W169" s="5385"/>
      <c r="X169" s="5386"/>
      <c r="Y169" s="5546"/>
      <c r="Z169" s="3340"/>
      <c r="AA169" s="5535"/>
      <c r="AB169" s="5537"/>
      <c r="AC169" s="5535"/>
      <c r="AD169" s="5537"/>
      <c r="AE169" s="3612"/>
      <c r="AF169" s="5537"/>
      <c r="AG169" s="5520"/>
      <c r="AH169" s="5521"/>
      <c r="AI169" s="5602"/>
      <c r="AJ169" s="5521"/>
      <c r="AK169" s="5554"/>
      <c r="AL169" s="5555"/>
      <c r="AM169" s="5555"/>
      <c r="AN169" s="5556"/>
      <c r="AO169" s="5557"/>
      <c r="AP169" s="5558"/>
      <c r="AQ169" s="5559"/>
      <c r="AR169" s="5559"/>
      <c r="AS169" s="5560"/>
      <c r="AT169" s="5561"/>
      <c r="AU169" s="5559"/>
      <c r="AV169" s="5560"/>
      <c r="AW169" s="5561"/>
      <c r="AX169" s="5559"/>
      <c r="AY169" s="5560"/>
      <c r="AZ169" s="5501"/>
      <c r="BA169" s="5502"/>
      <c r="BB169" s="5592"/>
      <c r="BC169" s="5501"/>
      <c r="BD169" s="5502"/>
      <c r="BE169" s="5503"/>
      <c r="BF169" s="5596"/>
      <c r="BG169" s="5597"/>
      <c r="BH169" s="5509"/>
      <c r="BI169" s="5473"/>
      <c r="BJ169" s="5474"/>
      <c r="BK169" s="5474"/>
      <c r="BL169" s="5474"/>
      <c r="BM169" s="5475"/>
    </row>
    <row r="170" spans="2:65" s="71" customFormat="1" ht="12" customHeight="1">
      <c r="B170" s="5567"/>
      <c r="C170" s="5731"/>
      <c r="D170" s="3734"/>
      <c r="E170" s="3735"/>
      <c r="F170" s="5430"/>
      <c r="G170" s="5580"/>
      <c r="H170" s="5581"/>
      <c r="I170" s="5581"/>
      <c r="J170" s="5582"/>
      <c r="K170" s="5583"/>
      <c r="L170" s="5575"/>
      <c r="M170" s="5576"/>
      <c r="N170" s="5576"/>
      <c r="O170" s="5576"/>
      <c r="P170" s="5577"/>
      <c r="Q170" s="5442"/>
      <c r="R170" s="5584"/>
      <c r="S170" s="5585"/>
      <c r="T170" s="5586"/>
      <c r="U170" s="5441"/>
      <c r="V170" s="5441"/>
      <c r="W170" s="5445"/>
      <c r="X170" s="5446"/>
      <c r="Y170" s="5587"/>
      <c r="Z170" s="5612"/>
      <c r="AA170" s="2261"/>
      <c r="AB170" s="2262"/>
      <c r="AC170" s="2263"/>
      <c r="AD170" s="2262"/>
      <c r="AE170" s="2263"/>
      <c r="AF170" s="2262"/>
      <c r="AG170" s="314"/>
      <c r="AH170" s="315"/>
      <c r="AI170" s="316"/>
      <c r="AJ170" s="317"/>
      <c r="AK170" s="5486"/>
      <c r="AL170" s="5487"/>
      <c r="AM170" s="5487"/>
      <c r="AN170" s="5550"/>
      <c r="AO170" s="5548"/>
      <c r="AP170" s="5549"/>
      <c r="AQ170" s="5608"/>
      <c r="AR170" s="5608"/>
      <c r="AS170" s="5609"/>
      <c r="AT170" s="5610"/>
      <c r="AU170" s="5608"/>
      <c r="AV170" s="5609"/>
      <c r="AW170" s="5610"/>
      <c r="AX170" s="5608"/>
      <c r="AY170" s="5609"/>
      <c r="AZ170" s="5504"/>
      <c r="BA170" s="5505"/>
      <c r="BB170" s="5593"/>
      <c r="BC170" s="5504"/>
      <c r="BD170" s="5505"/>
      <c r="BE170" s="5506"/>
      <c r="BF170" s="5578"/>
      <c r="BG170" s="5579"/>
      <c r="BH170" s="5510"/>
      <c r="BI170" s="5564"/>
      <c r="BJ170" s="5565"/>
      <c r="BK170" s="5565"/>
      <c r="BL170" s="5565"/>
      <c r="BM170" s="5566"/>
    </row>
    <row r="171" spans="2:65" s="71" customFormat="1" ht="12" customHeight="1">
      <c r="B171" s="5567" t="str">
        <f>IF(G171="","","○")</f>
        <v/>
      </c>
      <c r="C171" s="5729">
        <v>30</v>
      </c>
      <c r="D171" s="3624"/>
      <c r="E171" s="3625"/>
      <c r="F171" s="3626"/>
      <c r="G171" s="2956"/>
      <c r="H171" s="3097"/>
      <c r="I171" s="3097"/>
      <c r="J171" s="3097"/>
      <c r="K171" s="3098"/>
      <c r="L171" s="5569"/>
      <c r="M171" s="5570"/>
      <c r="N171" s="5570"/>
      <c r="O171" s="5570"/>
      <c r="P171" s="5571"/>
      <c r="Q171" s="5543"/>
      <c r="R171" s="2956"/>
      <c r="S171" s="3097"/>
      <c r="T171" s="3098"/>
      <c r="U171" s="5543"/>
      <c r="V171" s="5543"/>
      <c r="W171" s="5383"/>
      <c r="X171" s="5384"/>
      <c r="Y171" s="5544"/>
      <c r="Z171" s="5611"/>
      <c r="AA171" s="5541"/>
      <c r="AB171" s="5540" t="s">
        <v>135</v>
      </c>
      <c r="AC171" s="5541"/>
      <c r="AD171" s="5540" t="s">
        <v>135</v>
      </c>
      <c r="AE171" s="3731"/>
      <c r="AF171" s="5540" t="s">
        <v>135</v>
      </c>
      <c r="AG171" s="5599"/>
      <c r="AH171" s="5600"/>
      <c r="AI171" s="5601"/>
      <c r="AJ171" s="5600"/>
      <c r="AK171" s="5603"/>
      <c r="AL171" s="5604"/>
      <c r="AM171" s="5604"/>
      <c r="AN171" s="5603"/>
      <c r="AO171" s="5604"/>
      <c r="AP171" s="5733"/>
      <c r="AQ171" s="5551"/>
      <c r="AR171" s="5551"/>
      <c r="AS171" s="5552"/>
      <c r="AT171" s="5553"/>
      <c r="AU171" s="5551"/>
      <c r="AV171" s="5552"/>
      <c r="AW171" s="5553"/>
      <c r="AX171" s="5551"/>
      <c r="AY171" s="5552"/>
      <c r="AZ171" s="5589">
        <f>SUM(AK171:AY173)</f>
        <v>0</v>
      </c>
      <c r="BA171" s="5590"/>
      <c r="BB171" s="5591"/>
      <c r="BC171" s="5589">
        <f>AI171+AZ171</f>
        <v>0</v>
      </c>
      <c r="BD171" s="5590"/>
      <c r="BE171" s="5594"/>
      <c r="BF171" s="5366"/>
      <c r="BG171" s="5595"/>
      <c r="BH171" s="5598"/>
      <c r="BI171" s="5511"/>
      <c r="BJ171" s="5512"/>
      <c r="BK171" s="5512"/>
      <c r="BL171" s="5512"/>
      <c r="BM171" s="5513"/>
    </row>
    <row r="172" spans="2:65" s="71" customFormat="1" ht="12" customHeight="1">
      <c r="B172" s="5567"/>
      <c r="C172" s="5730"/>
      <c r="D172" s="3627"/>
      <c r="E172" s="3628"/>
      <c r="F172" s="3629"/>
      <c r="G172" s="3569"/>
      <c r="H172" s="3660"/>
      <c r="I172" s="3660"/>
      <c r="J172" s="3660"/>
      <c r="K172" s="3661"/>
      <c r="L172" s="5572"/>
      <c r="M172" s="5573"/>
      <c r="N172" s="5573"/>
      <c r="O172" s="5573"/>
      <c r="P172" s="5574"/>
      <c r="Q172" s="5441"/>
      <c r="R172" s="3569"/>
      <c r="S172" s="3660"/>
      <c r="T172" s="3661"/>
      <c r="U172" s="5441"/>
      <c r="V172" s="5441"/>
      <c r="W172" s="5385"/>
      <c r="X172" s="5386"/>
      <c r="Y172" s="5546"/>
      <c r="Z172" s="3340"/>
      <c r="AA172" s="5535"/>
      <c r="AB172" s="5537"/>
      <c r="AC172" s="5535"/>
      <c r="AD172" s="5537"/>
      <c r="AE172" s="3612"/>
      <c r="AF172" s="5537"/>
      <c r="AG172" s="5520"/>
      <c r="AH172" s="5521"/>
      <c r="AI172" s="5602"/>
      <c r="AJ172" s="5521"/>
      <c r="AK172" s="5554"/>
      <c r="AL172" s="5555"/>
      <c r="AM172" s="5555"/>
      <c r="AN172" s="5836"/>
      <c r="AO172" s="5837"/>
      <c r="AP172" s="5838"/>
      <c r="AQ172" s="5559"/>
      <c r="AR172" s="5559"/>
      <c r="AS172" s="5560"/>
      <c r="AT172" s="5561"/>
      <c r="AU172" s="5559"/>
      <c r="AV172" s="5560"/>
      <c r="AW172" s="5561"/>
      <c r="AX172" s="5559"/>
      <c r="AY172" s="5560"/>
      <c r="AZ172" s="5501"/>
      <c r="BA172" s="5502"/>
      <c r="BB172" s="5592"/>
      <c r="BC172" s="5501"/>
      <c r="BD172" s="5502"/>
      <c r="BE172" s="5503"/>
      <c r="BF172" s="5596"/>
      <c r="BG172" s="5597"/>
      <c r="BH172" s="5509"/>
      <c r="BI172" s="5473"/>
      <c r="BJ172" s="5474"/>
      <c r="BK172" s="5474"/>
      <c r="BL172" s="5474"/>
      <c r="BM172" s="5475"/>
    </row>
    <row r="173" spans="2:65" s="71" customFormat="1" ht="12" customHeight="1">
      <c r="B173" s="5567"/>
      <c r="C173" s="5731"/>
      <c r="D173" s="3734"/>
      <c r="E173" s="3735"/>
      <c r="F173" s="5430"/>
      <c r="G173" s="5580"/>
      <c r="H173" s="5581"/>
      <c r="I173" s="5581"/>
      <c r="J173" s="5582"/>
      <c r="K173" s="5583"/>
      <c r="L173" s="5575"/>
      <c r="M173" s="5576"/>
      <c r="N173" s="5576"/>
      <c r="O173" s="5576"/>
      <c r="P173" s="5577"/>
      <c r="Q173" s="5442"/>
      <c r="R173" s="5584"/>
      <c r="S173" s="5585"/>
      <c r="T173" s="5586"/>
      <c r="U173" s="5442"/>
      <c r="V173" s="5442"/>
      <c r="W173" s="5445"/>
      <c r="X173" s="5446"/>
      <c r="Y173" s="5587"/>
      <c r="Z173" s="5612"/>
      <c r="AA173" s="2261"/>
      <c r="AB173" s="2262" t="s">
        <v>40</v>
      </c>
      <c r="AC173" s="2263"/>
      <c r="AD173" s="2262" t="s">
        <v>40</v>
      </c>
      <c r="AE173" s="2263"/>
      <c r="AF173" s="2262" t="s">
        <v>40</v>
      </c>
      <c r="AG173" s="314"/>
      <c r="AH173" s="315"/>
      <c r="AI173" s="316"/>
      <c r="AJ173" s="317"/>
      <c r="AK173" s="5486"/>
      <c r="AL173" s="5487"/>
      <c r="AM173" s="5487"/>
      <c r="AN173" s="5486"/>
      <c r="AO173" s="5487"/>
      <c r="AP173" s="5488"/>
      <c r="AQ173" s="5608"/>
      <c r="AR173" s="5608"/>
      <c r="AS173" s="5609"/>
      <c r="AT173" s="5610"/>
      <c r="AU173" s="5608"/>
      <c r="AV173" s="5609"/>
      <c r="AW173" s="5610"/>
      <c r="AX173" s="5608"/>
      <c r="AY173" s="5609"/>
      <c r="AZ173" s="5504"/>
      <c r="BA173" s="5505"/>
      <c r="BB173" s="5593"/>
      <c r="BC173" s="5504"/>
      <c r="BD173" s="5505"/>
      <c r="BE173" s="5506"/>
      <c r="BF173" s="5578"/>
      <c r="BG173" s="5579"/>
      <c r="BH173" s="5510"/>
      <c r="BI173" s="5564"/>
      <c r="BJ173" s="5565"/>
      <c r="BK173" s="5565"/>
      <c r="BL173" s="5565"/>
      <c r="BM173" s="5566"/>
    </row>
    <row r="174" spans="2:65" s="71" customFormat="1" ht="12" customHeight="1">
      <c r="B174" s="5567" t="str">
        <f>IF(G174="","","○")</f>
        <v/>
      </c>
      <c r="C174" s="5729">
        <v>31</v>
      </c>
      <c r="D174" s="3624"/>
      <c r="E174" s="3625"/>
      <c r="F174" s="3626"/>
      <c r="G174" s="2956"/>
      <c r="H174" s="3097"/>
      <c r="I174" s="3097"/>
      <c r="J174" s="3097"/>
      <c r="K174" s="3098"/>
      <c r="L174" s="5569"/>
      <c r="M174" s="5570"/>
      <c r="N174" s="5570"/>
      <c r="O174" s="5570"/>
      <c r="P174" s="5571"/>
      <c r="Q174" s="5543"/>
      <c r="R174" s="2956"/>
      <c r="S174" s="3097"/>
      <c r="T174" s="3098"/>
      <c r="U174" s="5441"/>
      <c r="V174" s="5441"/>
      <c r="W174" s="5383"/>
      <c r="X174" s="5384"/>
      <c r="Y174" s="5544"/>
      <c r="Z174" s="5611"/>
      <c r="AA174" s="5541"/>
      <c r="AB174" s="5540" t="s">
        <v>135</v>
      </c>
      <c r="AC174" s="5541"/>
      <c r="AD174" s="5540" t="s">
        <v>135</v>
      </c>
      <c r="AE174" s="3731"/>
      <c r="AF174" s="5540" t="s">
        <v>135</v>
      </c>
      <c r="AG174" s="5599"/>
      <c r="AH174" s="5600"/>
      <c r="AI174" s="5601"/>
      <c r="AJ174" s="5600"/>
      <c r="AK174" s="5603"/>
      <c r="AL174" s="5604"/>
      <c r="AM174" s="5604"/>
      <c r="AN174" s="5603"/>
      <c r="AO174" s="5604"/>
      <c r="AP174" s="5733"/>
      <c r="AQ174" s="5551"/>
      <c r="AR174" s="5551"/>
      <c r="AS174" s="5552"/>
      <c r="AT174" s="5553"/>
      <c r="AU174" s="5551"/>
      <c r="AV174" s="5552"/>
      <c r="AW174" s="5553"/>
      <c r="AX174" s="5551"/>
      <c r="AY174" s="5552"/>
      <c r="AZ174" s="5589">
        <f>SUM(AK174:AY176)</f>
        <v>0</v>
      </c>
      <c r="BA174" s="5590"/>
      <c r="BB174" s="5591"/>
      <c r="BC174" s="5589">
        <f>AI174+AZ174</f>
        <v>0</v>
      </c>
      <c r="BD174" s="5590"/>
      <c r="BE174" s="5594"/>
      <c r="BF174" s="5366"/>
      <c r="BG174" s="5595"/>
      <c r="BH174" s="5598"/>
      <c r="BI174" s="5511"/>
      <c r="BJ174" s="5512"/>
      <c r="BK174" s="5512"/>
      <c r="BL174" s="5512"/>
      <c r="BM174" s="5513"/>
    </row>
    <row r="175" spans="2:65" s="71" customFormat="1" ht="12" customHeight="1">
      <c r="B175" s="5567"/>
      <c r="C175" s="5730"/>
      <c r="D175" s="3627"/>
      <c r="E175" s="3628"/>
      <c r="F175" s="3629"/>
      <c r="G175" s="3569"/>
      <c r="H175" s="3660"/>
      <c r="I175" s="3660"/>
      <c r="J175" s="3660"/>
      <c r="K175" s="3661"/>
      <c r="L175" s="5572"/>
      <c r="M175" s="5573"/>
      <c r="N175" s="5573"/>
      <c r="O175" s="5573"/>
      <c r="P175" s="5574"/>
      <c r="Q175" s="5441"/>
      <c r="R175" s="3569"/>
      <c r="S175" s="3660"/>
      <c r="T175" s="3661"/>
      <c r="U175" s="5441"/>
      <c r="V175" s="5441"/>
      <c r="W175" s="5385"/>
      <c r="X175" s="5386"/>
      <c r="Y175" s="5546"/>
      <c r="Z175" s="3340"/>
      <c r="AA175" s="5535"/>
      <c r="AB175" s="5537"/>
      <c r="AC175" s="5535"/>
      <c r="AD175" s="5537"/>
      <c r="AE175" s="3612"/>
      <c r="AF175" s="5537"/>
      <c r="AG175" s="5520"/>
      <c r="AH175" s="5521"/>
      <c r="AI175" s="5602"/>
      <c r="AJ175" s="5521"/>
      <c r="AK175" s="5554"/>
      <c r="AL175" s="5555"/>
      <c r="AM175" s="5555"/>
      <c r="AN175" s="5836"/>
      <c r="AO175" s="5837"/>
      <c r="AP175" s="5838"/>
      <c r="AQ175" s="5559"/>
      <c r="AR175" s="5559"/>
      <c r="AS175" s="5560"/>
      <c r="AT175" s="5561"/>
      <c r="AU175" s="5559"/>
      <c r="AV175" s="5560"/>
      <c r="AW175" s="5561"/>
      <c r="AX175" s="5559"/>
      <c r="AY175" s="5560"/>
      <c r="AZ175" s="5501"/>
      <c r="BA175" s="5502"/>
      <c r="BB175" s="5592"/>
      <c r="BC175" s="5501"/>
      <c r="BD175" s="5502"/>
      <c r="BE175" s="5503"/>
      <c r="BF175" s="5596"/>
      <c r="BG175" s="5597"/>
      <c r="BH175" s="5509"/>
      <c r="BI175" s="5473"/>
      <c r="BJ175" s="5474"/>
      <c r="BK175" s="5474"/>
      <c r="BL175" s="5474"/>
      <c r="BM175" s="5475"/>
    </row>
    <row r="176" spans="2:65" s="71" customFormat="1" ht="12" customHeight="1">
      <c r="B176" s="5567"/>
      <c r="C176" s="5731"/>
      <c r="D176" s="3734"/>
      <c r="E176" s="3735"/>
      <c r="F176" s="5430"/>
      <c r="G176" s="5580"/>
      <c r="H176" s="5581"/>
      <c r="I176" s="5581"/>
      <c r="J176" s="5582"/>
      <c r="K176" s="5583"/>
      <c r="L176" s="5575"/>
      <c r="M176" s="5576"/>
      <c r="N176" s="5576"/>
      <c r="O176" s="5576"/>
      <c r="P176" s="5577"/>
      <c r="Q176" s="5442"/>
      <c r="R176" s="5584"/>
      <c r="S176" s="5585"/>
      <c r="T176" s="5586"/>
      <c r="U176" s="5441"/>
      <c r="V176" s="5441"/>
      <c r="W176" s="5445"/>
      <c r="X176" s="5446"/>
      <c r="Y176" s="5587"/>
      <c r="Z176" s="5612"/>
      <c r="AA176" s="2261"/>
      <c r="AB176" s="2262" t="s">
        <v>40</v>
      </c>
      <c r="AC176" s="2263"/>
      <c r="AD176" s="2262" t="s">
        <v>40</v>
      </c>
      <c r="AE176" s="2263"/>
      <c r="AF176" s="2262" t="s">
        <v>40</v>
      </c>
      <c r="AG176" s="314"/>
      <c r="AH176" s="315"/>
      <c r="AI176" s="316"/>
      <c r="AJ176" s="317"/>
      <c r="AK176" s="5486"/>
      <c r="AL176" s="5487"/>
      <c r="AM176" s="5487"/>
      <c r="AN176" s="5486"/>
      <c r="AO176" s="5487"/>
      <c r="AP176" s="5488"/>
      <c r="AQ176" s="5608"/>
      <c r="AR176" s="5608"/>
      <c r="AS176" s="5609"/>
      <c r="AT176" s="5610"/>
      <c r="AU176" s="5608"/>
      <c r="AV176" s="5609"/>
      <c r="AW176" s="5610"/>
      <c r="AX176" s="5608"/>
      <c r="AY176" s="5609"/>
      <c r="AZ176" s="5504"/>
      <c r="BA176" s="5505"/>
      <c r="BB176" s="5593"/>
      <c r="BC176" s="5504"/>
      <c r="BD176" s="5505"/>
      <c r="BE176" s="5506"/>
      <c r="BF176" s="5578"/>
      <c r="BG176" s="5579"/>
      <c r="BH176" s="5510"/>
      <c r="BI176" s="5564"/>
      <c r="BJ176" s="5565"/>
      <c r="BK176" s="5565"/>
      <c r="BL176" s="5565"/>
      <c r="BM176" s="5566"/>
    </row>
    <row r="177" spans="1:65" s="71" customFormat="1" ht="12" customHeight="1">
      <c r="B177" s="5567" t="str">
        <f>IF(G177="","","○")</f>
        <v/>
      </c>
      <c r="C177" s="5729">
        <v>32</v>
      </c>
      <c r="D177" s="3624"/>
      <c r="E177" s="3625"/>
      <c r="F177" s="3626"/>
      <c r="G177" s="2956"/>
      <c r="H177" s="3097"/>
      <c r="I177" s="3097"/>
      <c r="J177" s="3097"/>
      <c r="K177" s="3098"/>
      <c r="L177" s="5569"/>
      <c r="M177" s="5570"/>
      <c r="N177" s="5570"/>
      <c r="O177" s="5570"/>
      <c r="P177" s="5571"/>
      <c r="Q177" s="5543"/>
      <c r="R177" s="2956"/>
      <c r="S177" s="3097"/>
      <c r="T177" s="3098"/>
      <c r="U177" s="5543"/>
      <c r="V177" s="5543"/>
      <c r="W177" s="5383"/>
      <c r="X177" s="5384"/>
      <c r="Y177" s="5544"/>
      <c r="Z177" s="5611"/>
      <c r="AA177" s="5541"/>
      <c r="AB177" s="5540" t="s">
        <v>135</v>
      </c>
      <c r="AC177" s="5541"/>
      <c r="AD177" s="5540" t="s">
        <v>135</v>
      </c>
      <c r="AE177" s="3731"/>
      <c r="AF177" s="5540" t="s">
        <v>135</v>
      </c>
      <c r="AG177" s="5599"/>
      <c r="AH177" s="5600"/>
      <c r="AI177" s="5601"/>
      <c r="AJ177" s="5600"/>
      <c r="AK177" s="5603"/>
      <c r="AL177" s="5604"/>
      <c r="AM177" s="5604"/>
      <c r="AN177" s="5603"/>
      <c r="AO177" s="5604"/>
      <c r="AP177" s="5733"/>
      <c r="AQ177" s="5551"/>
      <c r="AR177" s="5551"/>
      <c r="AS177" s="5552"/>
      <c r="AT177" s="5553"/>
      <c r="AU177" s="5551"/>
      <c r="AV177" s="5552"/>
      <c r="AW177" s="5553"/>
      <c r="AX177" s="5551"/>
      <c r="AY177" s="5552"/>
      <c r="AZ177" s="5589">
        <f>SUM(AK177:AY179)</f>
        <v>0</v>
      </c>
      <c r="BA177" s="5590"/>
      <c r="BB177" s="5591"/>
      <c r="BC177" s="5589">
        <f>AI177+AZ177</f>
        <v>0</v>
      </c>
      <c r="BD177" s="5590"/>
      <c r="BE177" s="5594"/>
      <c r="BF177" s="5366"/>
      <c r="BG177" s="5595"/>
      <c r="BH177" s="5598"/>
      <c r="BI177" s="5511"/>
      <c r="BJ177" s="5512"/>
      <c r="BK177" s="5512"/>
      <c r="BL177" s="5512"/>
      <c r="BM177" s="5513"/>
    </row>
    <row r="178" spans="1:65" s="71" customFormat="1" ht="12" customHeight="1">
      <c r="B178" s="5567"/>
      <c r="C178" s="5730"/>
      <c r="D178" s="3627"/>
      <c r="E178" s="3628"/>
      <c r="F178" s="3629"/>
      <c r="G178" s="3569"/>
      <c r="H178" s="3660"/>
      <c r="I178" s="3660"/>
      <c r="J178" s="3660"/>
      <c r="K178" s="3661"/>
      <c r="L178" s="5572"/>
      <c r="M178" s="5573"/>
      <c r="N178" s="5573"/>
      <c r="O178" s="5573"/>
      <c r="P178" s="5574"/>
      <c r="Q178" s="5441"/>
      <c r="R178" s="3569"/>
      <c r="S178" s="3660"/>
      <c r="T178" s="3661"/>
      <c r="U178" s="5441"/>
      <c r="V178" s="5441"/>
      <c r="W178" s="5385"/>
      <c r="X178" s="5386"/>
      <c r="Y178" s="5546"/>
      <c r="Z178" s="3340"/>
      <c r="AA178" s="5535"/>
      <c r="AB178" s="5537"/>
      <c r="AC178" s="5535"/>
      <c r="AD178" s="5537"/>
      <c r="AE178" s="3612"/>
      <c r="AF178" s="5537"/>
      <c r="AG178" s="5520"/>
      <c r="AH178" s="5521"/>
      <c r="AI178" s="5602"/>
      <c r="AJ178" s="5521"/>
      <c r="AK178" s="5554"/>
      <c r="AL178" s="5555"/>
      <c r="AM178" s="5555"/>
      <c r="AN178" s="5836"/>
      <c r="AO178" s="5837"/>
      <c r="AP178" s="5838"/>
      <c r="AQ178" s="5559"/>
      <c r="AR178" s="5559"/>
      <c r="AS178" s="5560"/>
      <c r="AT178" s="5561"/>
      <c r="AU178" s="5559"/>
      <c r="AV178" s="5560"/>
      <c r="AW178" s="5561"/>
      <c r="AX178" s="5559"/>
      <c r="AY178" s="5560"/>
      <c r="AZ178" s="5501"/>
      <c r="BA178" s="5502"/>
      <c r="BB178" s="5592"/>
      <c r="BC178" s="5501"/>
      <c r="BD178" s="5502"/>
      <c r="BE178" s="5503"/>
      <c r="BF178" s="5596"/>
      <c r="BG178" s="5597"/>
      <c r="BH178" s="5509"/>
      <c r="BI178" s="5473"/>
      <c r="BJ178" s="5474"/>
      <c r="BK178" s="5474"/>
      <c r="BL178" s="5474"/>
      <c r="BM178" s="5475"/>
    </row>
    <row r="179" spans="1:65" s="71" customFormat="1" ht="12" customHeight="1">
      <c r="B179" s="5567"/>
      <c r="C179" s="5731"/>
      <c r="D179" s="3734"/>
      <c r="E179" s="3735"/>
      <c r="F179" s="5430"/>
      <c r="G179" s="5580"/>
      <c r="H179" s="5581"/>
      <c r="I179" s="5581"/>
      <c r="J179" s="5582"/>
      <c r="K179" s="5583"/>
      <c r="L179" s="5575"/>
      <c r="M179" s="5576"/>
      <c r="N179" s="5576"/>
      <c r="O179" s="5576"/>
      <c r="P179" s="5577"/>
      <c r="Q179" s="5442"/>
      <c r="R179" s="5584"/>
      <c r="S179" s="5585"/>
      <c r="T179" s="5586"/>
      <c r="U179" s="5442"/>
      <c r="V179" s="5442"/>
      <c r="W179" s="5445"/>
      <c r="X179" s="5446"/>
      <c r="Y179" s="5587"/>
      <c r="Z179" s="5612"/>
      <c r="AA179" s="2261"/>
      <c r="AB179" s="2262" t="s">
        <v>40</v>
      </c>
      <c r="AC179" s="2263"/>
      <c r="AD179" s="2262" t="s">
        <v>40</v>
      </c>
      <c r="AE179" s="2263"/>
      <c r="AF179" s="2262" t="s">
        <v>40</v>
      </c>
      <c r="AG179" s="314"/>
      <c r="AH179" s="315"/>
      <c r="AI179" s="316"/>
      <c r="AJ179" s="317"/>
      <c r="AK179" s="5486"/>
      <c r="AL179" s="5487"/>
      <c r="AM179" s="5487"/>
      <c r="AN179" s="5486"/>
      <c r="AO179" s="5487"/>
      <c r="AP179" s="5488"/>
      <c r="AQ179" s="5608"/>
      <c r="AR179" s="5608"/>
      <c r="AS179" s="5609"/>
      <c r="AT179" s="5610"/>
      <c r="AU179" s="5608"/>
      <c r="AV179" s="5609"/>
      <c r="AW179" s="5610"/>
      <c r="AX179" s="5608"/>
      <c r="AY179" s="5609"/>
      <c r="AZ179" s="5504"/>
      <c r="BA179" s="5505"/>
      <c r="BB179" s="5593"/>
      <c r="BC179" s="5504"/>
      <c r="BD179" s="5505"/>
      <c r="BE179" s="5506"/>
      <c r="BF179" s="5578"/>
      <c r="BG179" s="5579"/>
      <c r="BH179" s="5510"/>
      <c r="BI179" s="5564"/>
      <c r="BJ179" s="5565"/>
      <c r="BK179" s="5565"/>
      <c r="BL179" s="5565"/>
      <c r="BM179" s="5566"/>
    </row>
    <row r="180" spans="1:65" s="71" customFormat="1" ht="12" customHeight="1">
      <c r="B180" s="5567" t="str">
        <f>IF(G180="","","○")</f>
        <v/>
      </c>
      <c r="C180" s="5729">
        <v>33</v>
      </c>
      <c r="D180" s="3624"/>
      <c r="E180" s="3625"/>
      <c r="F180" s="3626"/>
      <c r="G180" s="2956"/>
      <c r="H180" s="3097"/>
      <c r="I180" s="3097"/>
      <c r="J180" s="3097"/>
      <c r="K180" s="3098"/>
      <c r="L180" s="5569"/>
      <c r="M180" s="5570"/>
      <c r="N180" s="5570"/>
      <c r="O180" s="5570"/>
      <c r="P180" s="5571"/>
      <c r="Q180" s="5543"/>
      <c r="R180" s="2956"/>
      <c r="S180" s="3097"/>
      <c r="T180" s="3098"/>
      <c r="U180" s="5441"/>
      <c r="V180" s="5441"/>
      <c r="W180" s="5383"/>
      <c r="X180" s="5384"/>
      <c r="Y180" s="5544"/>
      <c r="Z180" s="5611"/>
      <c r="AA180" s="5541"/>
      <c r="AB180" s="5540" t="s">
        <v>135</v>
      </c>
      <c r="AC180" s="5541"/>
      <c r="AD180" s="5540" t="s">
        <v>135</v>
      </c>
      <c r="AE180" s="3731"/>
      <c r="AF180" s="5540" t="s">
        <v>135</v>
      </c>
      <c r="AG180" s="5599"/>
      <c r="AH180" s="5600"/>
      <c r="AI180" s="5601"/>
      <c r="AJ180" s="5600"/>
      <c r="AK180" s="5603"/>
      <c r="AL180" s="5604"/>
      <c r="AM180" s="5604"/>
      <c r="AN180" s="5603"/>
      <c r="AO180" s="5604"/>
      <c r="AP180" s="5733"/>
      <c r="AQ180" s="5551"/>
      <c r="AR180" s="5551"/>
      <c r="AS180" s="5552"/>
      <c r="AT180" s="5553"/>
      <c r="AU180" s="5551"/>
      <c r="AV180" s="5552"/>
      <c r="AW180" s="5553"/>
      <c r="AX180" s="5551"/>
      <c r="AY180" s="5552"/>
      <c r="AZ180" s="5589">
        <f>SUM(AK180:AY182)</f>
        <v>0</v>
      </c>
      <c r="BA180" s="5590"/>
      <c r="BB180" s="5591"/>
      <c r="BC180" s="5589">
        <f>AI180+AZ180</f>
        <v>0</v>
      </c>
      <c r="BD180" s="5590"/>
      <c r="BE180" s="5594"/>
      <c r="BF180" s="5366"/>
      <c r="BG180" s="5595"/>
      <c r="BH180" s="5598"/>
      <c r="BI180" s="5511"/>
      <c r="BJ180" s="5512"/>
      <c r="BK180" s="5512"/>
      <c r="BL180" s="5512"/>
      <c r="BM180" s="5513"/>
    </row>
    <row r="181" spans="1:65" s="71" customFormat="1" ht="12" customHeight="1">
      <c r="B181" s="5567"/>
      <c r="C181" s="5730"/>
      <c r="D181" s="3627"/>
      <c r="E181" s="3628"/>
      <c r="F181" s="3629"/>
      <c r="G181" s="3569"/>
      <c r="H181" s="3660"/>
      <c r="I181" s="3660"/>
      <c r="J181" s="3660"/>
      <c r="K181" s="3661"/>
      <c r="L181" s="5572"/>
      <c r="M181" s="5573"/>
      <c r="N181" s="5573"/>
      <c r="O181" s="5573"/>
      <c r="P181" s="5574"/>
      <c r="Q181" s="5441"/>
      <c r="R181" s="3569"/>
      <c r="S181" s="3660"/>
      <c r="T181" s="3661"/>
      <c r="U181" s="5441"/>
      <c r="V181" s="5441"/>
      <c r="W181" s="5385"/>
      <c r="X181" s="5386"/>
      <c r="Y181" s="5546"/>
      <c r="Z181" s="3340"/>
      <c r="AA181" s="5535"/>
      <c r="AB181" s="5537"/>
      <c r="AC181" s="5535"/>
      <c r="AD181" s="5537"/>
      <c r="AE181" s="3612"/>
      <c r="AF181" s="5537"/>
      <c r="AG181" s="5520"/>
      <c r="AH181" s="5521"/>
      <c r="AI181" s="5602"/>
      <c r="AJ181" s="5521"/>
      <c r="AK181" s="5554"/>
      <c r="AL181" s="5555"/>
      <c r="AM181" s="5555"/>
      <c r="AN181" s="5836"/>
      <c r="AO181" s="5837"/>
      <c r="AP181" s="5838"/>
      <c r="AQ181" s="5559"/>
      <c r="AR181" s="5559"/>
      <c r="AS181" s="5560"/>
      <c r="AT181" s="5561"/>
      <c r="AU181" s="5559"/>
      <c r="AV181" s="5560"/>
      <c r="AW181" s="5561"/>
      <c r="AX181" s="5559"/>
      <c r="AY181" s="5560"/>
      <c r="AZ181" s="5501"/>
      <c r="BA181" s="5502"/>
      <c r="BB181" s="5592"/>
      <c r="BC181" s="5501"/>
      <c r="BD181" s="5502"/>
      <c r="BE181" s="5503"/>
      <c r="BF181" s="5596"/>
      <c r="BG181" s="5597"/>
      <c r="BH181" s="5509"/>
      <c r="BI181" s="5473"/>
      <c r="BJ181" s="5474"/>
      <c r="BK181" s="5474"/>
      <c r="BL181" s="5474"/>
      <c r="BM181" s="5475"/>
    </row>
    <row r="182" spans="1:65" s="71" customFormat="1" ht="12" customHeight="1">
      <c r="B182" s="5567"/>
      <c r="C182" s="5731"/>
      <c r="D182" s="3734"/>
      <c r="E182" s="3735"/>
      <c r="F182" s="5430"/>
      <c r="G182" s="5580"/>
      <c r="H182" s="5581"/>
      <c r="I182" s="5581"/>
      <c r="J182" s="5582"/>
      <c r="K182" s="5583"/>
      <c r="L182" s="5575"/>
      <c r="M182" s="5576"/>
      <c r="N182" s="5576"/>
      <c r="O182" s="5576"/>
      <c r="P182" s="5577"/>
      <c r="Q182" s="5442"/>
      <c r="R182" s="5584"/>
      <c r="S182" s="5585"/>
      <c r="T182" s="5586"/>
      <c r="U182" s="5441"/>
      <c r="V182" s="5441"/>
      <c r="W182" s="5445"/>
      <c r="X182" s="5446"/>
      <c r="Y182" s="5587"/>
      <c r="Z182" s="5612"/>
      <c r="AA182" s="2261"/>
      <c r="AB182" s="2262" t="s">
        <v>40</v>
      </c>
      <c r="AC182" s="2263"/>
      <c r="AD182" s="2262" t="s">
        <v>40</v>
      </c>
      <c r="AE182" s="2263"/>
      <c r="AF182" s="2262" t="s">
        <v>40</v>
      </c>
      <c r="AG182" s="314"/>
      <c r="AH182" s="315"/>
      <c r="AI182" s="316"/>
      <c r="AJ182" s="317"/>
      <c r="AK182" s="5486"/>
      <c r="AL182" s="5487"/>
      <c r="AM182" s="5487"/>
      <c r="AN182" s="5486"/>
      <c r="AO182" s="5487"/>
      <c r="AP182" s="5488"/>
      <c r="AQ182" s="5608"/>
      <c r="AR182" s="5608"/>
      <c r="AS182" s="5609"/>
      <c r="AT182" s="5610"/>
      <c r="AU182" s="5608"/>
      <c r="AV182" s="5609"/>
      <c r="AW182" s="5610"/>
      <c r="AX182" s="5608"/>
      <c r="AY182" s="5609"/>
      <c r="AZ182" s="5504"/>
      <c r="BA182" s="5505"/>
      <c r="BB182" s="5593"/>
      <c r="BC182" s="5504"/>
      <c r="BD182" s="5505"/>
      <c r="BE182" s="5506"/>
      <c r="BF182" s="5578"/>
      <c r="BG182" s="5579"/>
      <c r="BH182" s="5510"/>
      <c r="BI182" s="5564"/>
      <c r="BJ182" s="5565"/>
      <c r="BK182" s="5565"/>
      <c r="BL182" s="5565"/>
      <c r="BM182" s="5566"/>
    </row>
    <row r="183" spans="1:65" s="71" customFormat="1" ht="12" customHeight="1">
      <c r="B183" s="5567" t="str">
        <f>IF(G183="","","○")</f>
        <v/>
      </c>
      <c r="C183" s="5729">
        <v>34</v>
      </c>
      <c r="D183" s="3624"/>
      <c r="E183" s="3625"/>
      <c r="F183" s="3626"/>
      <c r="G183" s="2956"/>
      <c r="H183" s="3097"/>
      <c r="I183" s="3097"/>
      <c r="J183" s="3097"/>
      <c r="K183" s="3098"/>
      <c r="L183" s="5569"/>
      <c r="M183" s="5570"/>
      <c r="N183" s="5570"/>
      <c r="O183" s="5570"/>
      <c r="P183" s="5571"/>
      <c r="Q183" s="5543"/>
      <c r="R183" s="2956"/>
      <c r="S183" s="3097"/>
      <c r="T183" s="3098"/>
      <c r="U183" s="5543"/>
      <c r="V183" s="5543"/>
      <c r="W183" s="5383"/>
      <c r="X183" s="5384"/>
      <c r="Y183" s="5544"/>
      <c r="Z183" s="5611"/>
      <c r="AA183" s="5541"/>
      <c r="AB183" s="5540" t="s">
        <v>135</v>
      </c>
      <c r="AC183" s="5541"/>
      <c r="AD183" s="5540" t="s">
        <v>135</v>
      </c>
      <c r="AE183" s="3731"/>
      <c r="AF183" s="5540" t="s">
        <v>135</v>
      </c>
      <c r="AG183" s="5599"/>
      <c r="AH183" s="5600"/>
      <c r="AI183" s="5601"/>
      <c r="AJ183" s="5600"/>
      <c r="AK183" s="5603"/>
      <c r="AL183" s="5604"/>
      <c r="AM183" s="5604"/>
      <c r="AN183" s="5603"/>
      <c r="AO183" s="5604"/>
      <c r="AP183" s="5733"/>
      <c r="AQ183" s="5551"/>
      <c r="AR183" s="5551"/>
      <c r="AS183" s="5552"/>
      <c r="AT183" s="5553"/>
      <c r="AU183" s="5551"/>
      <c r="AV183" s="5552"/>
      <c r="AW183" s="5553"/>
      <c r="AX183" s="5551"/>
      <c r="AY183" s="5552"/>
      <c r="AZ183" s="5589">
        <f>SUM(AK183:AY185)</f>
        <v>0</v>
      </c>
      <c r="BA183" s="5590"/>
      <c r="BB183" s="5591"/>
      <c r="BC183" s="5589">
        <f>AI183+AZ183</f>
        <v>0</v>
      </c>
      <c r="BD183" s="5590"/>
      <c r="BE183" s="5594"/>
      <c r="BF183" s="5366"/>
      <c r="BG183" s="5595"/>
      <c r="BH183" s="5598"/>
      <c r="BI183" s="5511"/>
      <c r="BJ183" s="5512"/>
      <c r="BK183" s="5512"/>
      <c r="BL183" s="5512"/>
      <c r="BM183" s="5513"/>
    </row>
    <row r="184" spans="1:65" s="71" customFormat="1" ht="12" customHeight="1">
      <c r="B184" s="5567"/>
      <c r="C184" s="5730"/>
      <c r="D184" s="3627"/>
      <c r="E184" s="3628"/>
      <c r="F184" s="3629"/>
      <c r="G184" s="3569"/>
      <c r="H184" s="3660"/>
      <c r="I184" s="3660"/>
      <c r="J184" s="3660"/>
      <c r="K184" s="3661"/>
      <c r="L184" s="5572"/>
      <c r="M184" s="5573"/>
      <c r="N184" s="5573"/>
      <c r="O184" s="5573"/>
      <c r="P184" s="5574"/>
      <c r="Q184" s="5441"/>
      <c r="R184" s="3569"/>
      <c r="S184" s="3660"/>
      <c r="T184" s="3661"/>
      <c r="U184" s="5441"/>
      <c r="V184" s="5441"/>
      <c r="W184" s="5385"/>
      <c r="X184" s="5386"/>
      <c r="Y184" s="5546"/>
      <c r="Z184" s="3340"/>
      <c r="AA184" s="5535"/>
      <c r="AB184" s="5537"/>
      <c r="AC184" s="5535"/>
      <c r="AD184" s="5537"/>
      <c r="AE184" s="3612"/>
      <c r="AF184" s="5537"/>
      <c r="AG184" s="5520"/>
      <c r="AH184" s="5521"/>
      <c r="AI184" s="5602"/>
      <c r="AJ184" s="5521"/>
      <c r="AK184" s="5554"/>
      <c r="AL184" s="5555"/>
      <c r="AM184" s="5555"/>
      <c r="AN184" s="5836"/>
      <c r="AO184" s="5837"/>
      <c r="AP184" s="5838"/>
      <c r="AQ184" s="5559"/>
      <c r="AR184" s="5559"/>
      <c r="AS184" s="5560"/>
      <c r="AT184" s="5561"/>
      <c r="AU184" s="5559"/>
      <c r="AV184" s="5560"/>
      <c r="AW184" s="5561"/>
      <c r="AX184" s="5559"/>
      <c r="AY184" s="5560"/>
      <c r="AZ184" s="5501"/>
      <c r="BA184" s="5502"/>
      <c r="BB184" s="5592"/>
      <c r="BC184" s="5501"/>
      <c r="BD184" s="5502"/>
      <c r="BE184" s="5503"/>
      <c r="BF184" s="5596"/>
      <c r="BG184" s="5597"/>
      <c r="BH184" s="5509"/>
      <c r="BI184" s="5473"/>
      <c r="BJ184" s="5474"/>
      <c r="BK184" s="5474"/>
      <c r="BL184" s="5474"/>
      <c r="BM184" s="5475"/>
    </row>
    <row r="185" spans="1:65" s="71" customFormat="1" ht="12" customHeight="1">
      <c r="B185" s="5567"/>
      <c r="C185" s="5731"/>
      <c r="D185" s="3734"/>
      <c r="E185" s="3735"/>
      <c r="F185" s="5430"/>
      <c r="G185" s="5580"/>
      <c r="H185" s="5581"/>
      <c r="I185" s="5581"/>
      <c r="J185" s="5582"/>
      <c r="K185" s="5583"/>
      <c r="L185" s="5575"/>
      <c r="M185" s="5576"/>
      <c r="N185" s="5576"/>
      <c r="O185" s="5576"/>
      <c r="P185" s="5577"/>
      <c r="Q185" s="5442"/>
      <c r="R185" s="5584"/>
      <c r="S185" s="5585"/>
      <c r="T185" s="5586"/>
      <c r="U185" s="5442"/>
      <c r="V185" s="5442"/>
      <c r="W185" s="5445"/>
      <c r="X185" s="5446"/>
      <c r="Y185" s="5587"/>
      <c r="Z185" s="5612"/>
      <c r="AA185" s="2261"/>
      <c r="AB185" s="2262" t="s">
        <v>40</v>
      </c>
      <c r="AC185" s="2263"/>
      <c r="AD185" s="2262" t="s">
        <v>40</v>
      </c>
      <c r="AE185" s="2263"/>
      <c r="AF185" s="2262" t="s">
        <v>40</v>
      </c>
      <c r="AG185" s="314"/>
      <c r="AH185" s="315"/>
      <c r="AI185" s="316"/>
      <c r="AJ185" s="317"/>
      <c r="AK185" s="5486"/>
      <c r="AL185" s="5487"/>
      <c r="AM185" s="5487"/>
      <c r="AN185" s="5486"/>
      <c r="AO185" s="5487"/>
      <c r="AP185" s="5488"/>
      <c r="AQ185" s="5608"/>
      <c r="AR185" s="5608"/>
      <c r="AS185" s="5609"/>
      <c r="AT185" s="5610"/>
      <c r="AU185" s="5608"/>
      <c r="AV185" s="5609"/>
      <c r="AW185" s="5610"/>
      <c r="AX185" s="5608"/>
      <c r="AY185" s="5609"/>
      <c r="AZ185" s="5504"/>
      <c r="BA185" s="5505"/>
      <c r="BB185" s="5593"/>
      <c r="BC185" s="5504"/>
      <c r="BD185" s="5505"/>
      <c r="BE185" s="5506"/>
      <c r="BF185" s="5578"/>
      <c r="BG185" s="5579"/>
      <c r="BH185" s="5510"/>
      <c r="BI185" s="5564"/>
      <c r="BJ185" s="5565"/>
      <c r="BK185" s="5565"/>
      <c r="BL185" s="5565"/>
      <c r="BM185" s="5566"/>
    </row>
    <row r="186" spans="1:65" s="71" customFormat="1" ht="12" customHeight="1">
      <c r="B186" s="5567" t="str">
        <f>IF(G186="","","○")</f>
        <v/>
      </c>
      <c r="C186" s="5729">
        <v>35</v>
      </c>
      <c r="D186" s="3624"/>
      <c r="E186" s="3625"/>
      <c r="F186" s="3626"/>
      <c r="G186" s="2956"/>
      <c r="H186" s="3097"/>
      <c r="I186" s="3097"/>
      <c r="J186" s="3097"/>
      <c r="K186" s="3098"/>
      <c r="L186" s="5569"/>
      <c r="M186" s="5570"/>
      <c r="N186" s="5570"/>
      <c r="O186" s="5570"/>
      <c r="P186" s="5571"/>
      <c r="Q186" s="5543"/>
      <c r="R186" s="2956"/>
      <c r="S186" s="3097"/>
      <c r="T186" s="3098"/>
      <c r="U186" s="5543"/>
      <c r="V186" s="5543"/>
      <c r="W186" s="5383"/>
      <c r="X186" s="5384"/>
      <c r="Y186" s="5544"/>
      <c r="Z186" s="5611"/>
      <c r="AA186" s="5541"/>
      <c r="AB186" s="5540" t="s">
        <v>135</v>
      </c>
      <c r="AC186" s="5541"/>
      <c r="AD186" s="5540" t="s">
        <v>135</v>
      </c>
      <c r="AE186" s="3731"/>
      <c r="AF186" s="5540" t="s">
        <v>135</v>
      </c>
      <c r="AG186" s="5599"/>
      <c r="AH186" s="5600"/>
      <c r="AI186" s="5601"/>
      <c r="AJ186" s="5600"/>
      <c r="AK186" s="5603"/>
      <c r="AL186" s="5604"/>
      <c r="AM186" s="5604"/>
      <c r="AN186" s="5603"/>
      <c r="AO186" s="5604"/>
      <c r="AP186" s="5733"/>
      <c r="AQ186" s="5551"/>
      <c r="AR186" s="5551"/>
      <c r="AS186" s="5552"/>
      <c r="AT186" s="5553"/>
      <c r="AU186" s="5551"/>
      <c r="AV186" s="5552"/>
      <c r="AW186" s="5553"/>
      <c r="AX186" s="5551"/>
      <c r="AY186" s="5552"/>
      <c r="AZ186" s="5589">
        <f>SUM(AK186:AY188)</f>
        <v>0</v>
      </c>
      <c r="BA186" s="5590"/>
      <c r="BB186" s="5591"/>
      <c r="BC186" s="5589">
        <f>AI186+AZ186</f>
        <v>0</v>
      </c>
      <c r="BD186" s="5590"/>
      <c r="BE186" s="5594"/>
      <c r="BF186" s="5366"/>
      <c r="BG186" s="5595"/>
      <c r="BH186" s="5598"/>
      <c r="BI186" s="5511"/>
      <c r="BJ186" s="5512"/>
      <c r="BK186" s="5512"/>
      <c r="BL186" s="5512"/>
      <c r="BM186" s="5513"/>
    </row>
    <row r="187" spans="1:65" s="71" customFormat="1" ht="12" customHeight="1">
      <c r="A187" s="37"/>
      <c r="B187" s="5567"/>
      <c r="C187" s="5730"/>
      <c r="D187" s="3627"/>
      <c r="E187" s="3628"/>
      <c r="F187" s="3629"/>
      <c r="G187" s="3569"/>
      <c r="H187" s="3660"/>
      <c r="I187" s="3660"/>
      <c r="J187" s="3660"/>
      <c r="K187" s="3661"/>
      <c r="L187" s="5572"/>
      <c r="M187" s="5573"/>
      <c r="N187" s="5573"/>
      <c r="O187" s="5573"/>
      <c r="P187" s="5574"/>
      <c r="Q187" s="5441"/>
      <c r="R187" s="3569"/>
      <c r="S187" s="3660"/>
      <c r="T187" s="3661"/>
      <c r="U187" s="5441"/>
      <c r="V187" s="5441"/>
      <c r="W187" s="5385"/>
      <c r="X187" s="5386"/>
      <c r="Y187" s="5546"/>
      <c r="Z187" s="3340"/>
      <c r="AA187" s="5535"/>
      <c r="AB187" s="5537"/>
      <c r="AC187" s="5535"/>
      <c r="AD187" s="5537"/>
      <c r="AE187" s="3612"/>
      <c r="AF187" s="5537"/>
      <c r="AG187" s="5520"/>
      <c r="AH187" s="5521"/>
      <c r="AI187" s="5602"/>
      <c r="AJ187" s="5521"/>
      <c r="AK187" s="5554"/>
      <c r="AL187" s="5555"/>
      <c r="AM187" s="5555"/>
      <c r="AN187" s="5836"/>
      <c r="AO187" s="5837"/>
      <c r="AP187" s="5838"/>
      <c r="AQ187" s="5559"/>
      <c r="AR187" s="5559"/>
      <c r="AS187" s="5560"/>
      <c r="AT187" s="5561"/>
      <c r="AU187" s="5559"/>
      <c r="AV187" s="5560"/>
      <c r="AW187" s="5561"/>
      <c r="AX187" s="5559"/>
      <c r="AY187" s="5560"/>
      <c r="AZ187" s="5501"/>
      <c r="BA187" s="5502"/>
      <c r="BB187" s="5592"/>
      <c r="BC187" s="5501"/>
      <c r="BD187" s="5502"/>
      <c r="BE187" s="5503"/>
      <c r="BF187" s="5596"/>
      <c r="BG187" s="5597"/>
      <c r="BH187" s="5509"/>
      <c r="BI187" s="5473"/>
      <c r="BJ187" s="5474"/>
      <c r="BK187" s="5474"/>
      <c r="BL187" s="5474"/>
      <c r="BM187" s="5475"/>
    </row>
    <row r="188" spans="1:65" s="71" customFormat="1" ht="12" customHeight="1">
      <c r="A188" s="37"/>
      <c r="B188" s="5567"/>
      <c r="C188" s="5731"/>
      <c r="D188" s="3734"/>
      <c r="E188" s="3735"/>
      <c r="F188" s="5430"/>
      <c r="G188" s="5580"/>
      <c r="H188" s="5581"/>
      <c r="I188" s="5581"/>
      <c r="J188" s="5582"/>
      <c r="K188" s="5583"/>
      <c r="L188" s="5575"/>
      <c r="M188" s="5576"/>
      <c r="N188" s="5576"/>
      <c r="O188" s="5576"/>
      <c r="P188" s="5577"/>
      <c r="Q188" s="5442"/>
      <c r="R188" s="5584"/>
      <c r="S188" s="5585"/>
      <c r="T188" s="5586"/>
      <c r="U188" s="5442"/>
      <c r="V188" s="5442"/>
      <c r="W188" s="5445"/>
      <c r="X188" s="5446"/>
      <c r="Y188" s="5587"/>
      <c r="Z188" s="5612"/>
      <c r="AA188" s="2261"/>
      <c r="AB188" s="2262" t="s">
        <v>40</v>
      </c>
      <c r="AC188" s="2263"/>
      <c r="AD188" s="2262" t="s">
        <v>40</v>
      </c>
      <c r="AE188" s="2263"/>
      <c r="AF188" s="2262" t="s">
        <v>40</v>
      </c>
      <c r="AG188" s="314"/>
      <c r="AH188" s="315"/>
      <c r="AI188" s="316"/>
      <c r="AJ188" s="317"/>
      <c r="AK188" s="5486"/>
      <c r="AL188" s="5487"/>
      <c r="AM188" s="5487"/>
      <c r="AN188" s="5486"/>
      <c r="AO188" s="5487"/>
      <c r="AP188" s="5488"/>
      <c r="AQ188" s="5608"/>
      <c r="AR188" s="5608"/>
      <c r="AS188" s="5609"/>
      <c r="AT188" s="5610"/>
      <c r="AU188" s="5608"/>
      <c r="AV188" s="5609"/>
      <c r="AW188" s="5610"/>
      <c r="AX188" s="5608"/>
      <c r="AY188" s="5609"/>
      <c r="AZ188" s="5504"/>
      <c r="BA188" s="5505"/>
      <c r="BB188" s="5593"/>
      <c r="BC188" s="5504"/>
      <c r="BD188" s="5505"/>
      <c r="BE188" s="5506"/>
      <c r="BF188" s="5578"/>
      <c r="BG188" s="5579"/>
      <c r="BH188" s="5510"/>
      <c r="BI188" s="5564"/>
      <c r="BJ188" s="5565"/>
      <c r="BK188" s="5565"/>
      <c r="BL188" s="5565"/>
      <c r="BM188" s="5566"/>
    </row>
    <row r="189" spans="1:65" s="71" customFormat="1" ht="12" customHeight="1">
      <c r="A189" s="68"/>
      <c r="B189" s="5567" t="str">
        <f>IF(G189="","","○")</f>
        <v/>
      </c>
      <c r="C189" s="5729">
        <v>36</v>
      </c>
      <c r="D189" s="3624"/>
      <c r="E189" s="3625"/>
      <c r="F189" s="3626"/>
      <c r="G189" s="2956"/>
      <c r="H189" s="3097"/>
      <c r="I189" s="3097"/>
      <c r="J189" s="3097"/>
      <c r="K189" s="3098"/>
      <c r="L189" s="5569"/>
      <c r="M189" s="5570"/>
      <c r="N189" s="5570"/>
      <c r="O189" s="5570"/>
      <c r="P189" s="5571"/>
      <c r="Q189" s="5543"/>
      <c r="R189" s="2956"/>
      <c r="S189" s="3097"/>
      <c r="T189" s="3098"/>
      <c r="U189" s="5543"/>
      <c r="V189" s="5543"/>
      <c r="W189" s="5383"/>
      <c r="X189" s="5384"/>
      <c r="Y189" s="5544"/>
      <c r="Z189" s="5611"/>
      <c r="AA189" s="5541"/>
      <c r="AB189" s="5540" t="s">
        <v>135</v>
      </c>
      <c r="AC189" s="5541"/>
      <c r="AD189" s="5540" t="s">
        <v>135</v>
      </c>
      <c r="AE189" s="3731"/>
      <c r="AF189" s="5540" t="s">
        <v>135</v>
      </c>
      <c r="AG189" s="5599"/>
      <c r="AH189" s="5600"/>
      <c r="AI189" s="5601"/>
      <c r="AJ189" s="5600"/>
      <c r="AK189" s="5603"/>
      <c r="AL189" s="5604"/>
      <c r="AM189" s="5604"/>
      <c r="AN189" s="5603"/>
      <c r="AO189" s="5604"/>
      <c r="AP189" s="5733"/>
      <c r="AQ189" s="5551"/>
      <c r="AR189" s="5551"/>
      <c r="AS189" s="5552"/>
      <c r="AT189" s="5553"/>
      <c r="AU189" s="5551"/>
      <c r="AV189" s="5552"/>
      <c r="AW189" s="5553"/>
      <c r="AX189" s="5551"/>
      <c r="AY189" s="5552"/>
      <c r="AZ189" s="5589">
        <f>SUM(AK189:AY191)</f>
        <v>0</v>
      </c>
      <c r="BA189" s="5590"/>
      <c r="BB189" s="5591"/>
      <c r="BC189" s="5589">
        <f>AI189+AZ189</f>
        <v>0</v>
      </c>
      <c r="BD189" s="5590"/>
      <c r="BE189" s="5594"/>
      <c r="BF189" s="5366"/>
      <c r="BG189" s="5595"/>
      <c r="BH189" s="5598"/>
      <c r="BI189" s="5511"/>
      <c r="BJ189" s="5512"/>
      <c r="BK189" s="5512"/>
      <c r="BL189" s="5512"/>
      <c r="BM189" s="5513"/>
    </row>
    <row r="190" spans="1:65" s="71" customFormat="1" ht="12" customHeight="1">
      <c r="B190" s="5567"/>
      <c r="C190" s="5730"/>
      <c r="D190" s="3627"/>
      <c r="E190" s="3628"/>
      <c r="F190" s="3629"/>
      <c r="G190" s="3569"/>
      <c r="H190" s="3660"/>
      <c r="I190" s="3660"/>
      <c r="J190" s="3660"/>
      <c r="K190" s="3661"/>
      <c r="L190" s="5572"/>
      <c r="M190" s="5573"/>
      <c r="N190" s="5573"/>
      <c r="O190" s="5573"/>
      <c r="P190" s="5574"/>
      <c r="Q190" s="5441"/>
      <c r="R190" s="3569"/>
      <c r="S190" s="3660"/>
      <c r="T190" s="3661"/>
      <c r="U190" s="5441"/>
      <c r="V190" s="5441"/>
      <c r="W190" s="5385"/>
      <c r="X190" s="5386"/>
      <c r="Y190" s="5546"/>
      <c r="Z190" s="3340"/>
      <c r="AA190" s="5535"/>
      <c r="AB190" s="5537"/>
      <c r="AC190" s="5535"/>
      <c r="AD190" s="5537"/>
      <c r="AE190" s="3612"/>
      <c r="AF190" s="5537"/>
      <c r="AG190" s="5520"/>
      <c r="AH190" s="5521"/>
      <c r="AI190" s="5602"/>
      <c r="AJ190" s="5521"/>
      <c r="AK190" s="5554"/>
      <c r="AL190" s="5555"/>
      <c r="AM190" s="5555"/>
      <c r="AN190" s="5839"/>
      <c r="AO190" s="5840"/>
      <c r="AP190" s="5841"/>
      <c r="AQ190" s="5559"/>
      <c r="AR190" s="5559"/>
      <c r="AS190" s="5560"/>
      <c r="AT190" s="5561"/>
      <c r="AU190" s="5559"/>
      <c r="AV190" s="5560"/>
      <c r="AW190" s="5561"/>
      <c r="AX190" s="5559"/>
      <c r="AY190" s="5560"/>
      <c r="AZ190" s="5501"/>
      <c r="BA190" s="5502"/>
      <c r="BB190" s="5592"/>
      <c r="BC190" s="5501"/>
      <c r="BD190" s="5502"/>
      <c r="BE190" s="5503"/>
      <c r="BF190" s="5596"/>
      <c r="BG190" s="5597"/>
      <c r="BH190" s="5509"/>
      <c r="BI190" s="5473"/>
      <c r="BJ190" s="5474"/>
      <c r="BK190" s="5474"/>
      <c r="BL190" s="5474"/>
      <c r="BM190" s="5475"/>
    </row>
    <row r="191" spans="1:65" s="71" customFormat="1" ht="12" customHeight="1" thickBot="1">
      <c r="B191" s="5567"/>
      <c r="C191" s="5734"/>
      <c r="D191" s="5321"/>
      <c r="E191" s="5322"/>
      <c r="F191" s="5323"/>
      <c r="G191" s="5634"/>
      <c r="H191" s="5635"/>
      <c r="I191" s="5635"/>
      <c r="J191" s="5636"/>
      <c r="K191" s="5637"/>
      <c r="L191" s="5618"/>
      <c r="M191" s="5619"/>
      <c r="N191" s="5619"/>
      <c r="O191" s="5619"/>
      <c r="P191" s="5620"/>
      <c r="Q191" s="5614"/>
      <c r="R191" s="5638"/>
      <c r="S191" s="5639"/>
      <c r="T191" s="5640"/>
      <c r="U191" s="5614"/>
      <c r="V191" s="5614"/>
      <c r="W191" s="5615"/>
      <c r="X191" s="5616"/>
      <c r="Y191" s="5641"/>
      <c r="Z191" s="5738"/>
      <c r="AA191" s="2264"/>
      <c r="AB191" s="2265" t="s">
        <v>40</v>
      </c>
      <c r="AC191" s="185"/>
      <c r="AD191" s="2265" t="s">
        <v>40</v>
      </c>
      <c r="AE191" s="185"/>
      <c r="AF191" s="2265" t="s">
        <v>40</v>
      </c>
      <c r="AG191" s="322"/>
      <c r="AH191" s="323"/>
      <c r="AI191" s="324"/>
      <c r="AJ191" s="325"/>
      <c r="AK191" s="5643"/>
      <c r="AL191" s="5644"/>
      <c r="AM191" s="5644"/>
      <c r="AN191" s="5660"/>
      <c r="AO191" s="5661"/>
      <c r="AP191" s="5662"/>
      <c r="AQ191" s="5621"/>
      <c r="AR191" s="5621"/>
      <c r="AS191" s="5622"/>
      <c r="AT191" s="5623"/>
      <c r="AU191" s="5621"/>
      <c r="AV191" s="5622"/>
      <c r="AW191" s="5623"/>
      <c r="AX191" s="5621"/>
      <c r="AY191" s="5622"/>
      <c r="AZ191" s="5648"/>
      <c r="BA191" s="5649"/>
      <c r="BB191" s="5650"/>
      <c r="BC191" s="5648"/>
      <c r="BD191" s="5649"/>
      <c r="BE191" s="5651"/>
      <c r="BF191" s="5669"/>
      <c r="BG191" s="5789"/>
      <c r="BH191" s="5652"/>
      <c r="BI191" s="5626"/>
      <c r="BJ191" s="5627"/>
      <c r="BK191" s="5627"/>
      <c r="BL191" s="5627"/>
      <c r="BM191" s="5628"/>
    </row>
    <row r="192" spans="1:65" s="71" customFormat="1" ht="8.25" customHeight="1">
      <c r="C192" s="2251"/>
      <c r="D192" s="2251"/>
      <c r="E192" s="2251"/>
      <c r="F192" s="2251"/>
      <c r="G192" s="2251"/>
      <c r="H192" s="2251"/>
      <c r="I192" s="2251"/>
      <c r="J192" s="2251"/>
      <c r="K192" s="2251"/>
      <c r="L192" s="2251"/>
      <c r="M192" s="2251"/>
      <c r="N192" s="2251"/>
      <c r="O192" s="2251"/>
      <c r="P192" s="2251"/>
      <c r="Q192" s="2251"/>
      <c r="R192" s="2251"/>
      <c r="S192" s="2251"/>
      <c r="T192" s="2251"/>
      <c r="U192" s="2266"/>
      <c r="V192" s="2266"/>
      <c r="W192" s="2256"/>
      <c r="X192" s="2256"/>
      <c r="Y192" s="266"/>
      <c r="Z192" s="2249"/>
      <c r="AA192" s="2249"/>
      <c r="AB192" s="2249"/>
      <c r="AC192" s="2249"/>
      <c r="AD192" s="2249"/>
      <c r="AE192" s="2251"/>
      <c r="AF192" s="2251"/>
      <c r="AG192" s="2251"/>
      <c r="AH192" s="2251"/>
      <c r="AI192" s="2250"/>
      <c r="AJ192" s="2250"/>
      <c r="AK192" s="287"/>
      <c r="AL192" s="2251"/>
      <c r="AM192" s="2251"/>
      <c r="AN192" s="2251"/>
      <c r="AO192" s="2251"/>
      <c r="AP192" s="2251"/>
      <c r="AQ192" s="2251"/>
      <c r="AR192" s="2251"/>
      <c r="AS192" s="2251"/>
      <c r="AT192" s="2251"/>
      <c r="AU192" s="2251"/>
      <c r="AV192" s="2251"/>
      <c r="AW192" s="2251"/>
      <c r="AX192" s="2251"/>
      <c r="AY192" s="2251"/>
      <c r="AZ192" s="2251"/>
      <c r="BA192" s="2251"/>
      <c r="BB192" s="2251"/>
      <c r="BC192" s="2250"/>
      <c r="BD192" s="2250"/>
      <c r="BE192" s="2250"/>
      <c r="BF192" s="287"/>
      <c r="BG192" s="2251"/>
      <c r="BH192" s="2250"/>
      <c r="BI192" s="2250"/>
      <c r="BJ192" s="2251"/>
      <c r="BK192" s="2250"/>
      <c r="BL192" s="2251"/>
      <c r="BM192" s="2251"/>
    </row>
    <row r="193" spans="1:68" s="68" customFormat="1" ht="16.5" customHeight="1" thickBot="1">
      <c r="A193" s="71"/>
      <c r="B193" s="71"/>
      <c r="C193" s="2251" t="s">
        <v>739</v>
      </c>
      <c r="D193" s="2251"/>
      <c r="E193" s="2251"/>
      <c r="F193" s="2251"/>
      <c r="G193" s="2251"/>
      <c r="H193" s="2251"/>
      <c r="I193" s="2251"/>
      <c r="J193" s="2251"/>
      <c r="K193" s="2251"/>
      <c r="L193" s="2251"/>
      <c r="M193" s="2251"/>
      <c r="N193" s="2251"/>
      <c r="O193" s="2251"/>
      <c r="P193" s="2251"/>
      <c r="Q193" s="2251"/>
      <c r="R193" s="2251"/>
      <c r="S193" s="2251"/>
      <c r="T193" s="2251"/>
      <c r="U193" s="2266"/>
      <c r="V193" s="2266"/>
      <c r="W193" s="2256"/>
      <c r="X193" s="2256"/>
      <c r="Y193" s="266"/>
      <c r="Z193" s="1437"/>
      <c r="AA193" s="266"/>
      <c r="AB193" s="1437"/>
      <c r="AC193" s="2252"/>
      <c r="AD193" s="1437"/>
      <c r="AE193" s="2251"/>
      <c r="AF193" s="2251"/>
      <c r="AG193" s="2251"/>
      <c r="AH193" s="2251"/>
      <c r="AI193" s="2251"/>
      <c r="AJ193" s="2251"/>
      <c r="AK193" s="287"/>
      <c r="AL193" s="2251"/>
      <c r="AM193" s="2251"/>
      <c r="AN193" s="2251"/>
      <c r="AO193" s="2251"/>
      <c r="AP193" s="2251"/>
      <c r="AQ193" s="2251"/>
      <c r="AR193" s="2251"/>
      <c r="AS193" s="2251"/>
      <c r="AT193" s="2251"/>
      <c r="AU193" s="2251"/>
      <c r="AV193" s="2251"/>
      <c r="AW193" s="2251"/>
      <c r="AX193" s="2251"/>
      <c r="AY193" s="2251"/>
      <c r="AZ193" s="2249"/>
      <c r="BA193" s="2249"/>
      <c r="BB193" s="2249"/>
      <c r="BC193" s="2249"/>
      <c r="BD193" s="2249"/>
      <c r="BE193" s="2249"/>
      <c r="BF193" s="287"/>
      <c r="BG193" s="2251"/>
      <c r="BH193" s="5761" t="s">
        <v>1474</v>
      </c>
      <c r="BI193" s="5762"/>
      <c r="BJ193" s="5763"/>
      <c r="BK193" s="5764" t="s">
        <v>1475</v>
      </c>
      <c r="BL193" s="5762"/>
      <c r="BM193" s="5763"/>
    </row>
    <row r="194" spans="1:68" ht="12" customHeight="1">
      <c r="A194" s="71" t="s">
        <v>1473</v>
      </c>
      <c r="B194" s="71"/>
      <c r="C194" s="5691"/>
      <c r="D194" s="3609" t="s">
        <v>658</v>
      </c>
      <c r="E194" s="3610"/>
      <c r="F194" s="3698"/>
      <c r="G194" s="5695">
        <f>SUM(J167,J170,J173,J176,J179,J182,J185,J188,J191)</f>
        <v>0</v>
      </c>
      <c r="H194" s="5696"/>
      <c r="I194" s="5696"/>
      <c r="J194" s="5696"/>
      <c r="K194" s="5697"/>
      <c r="L194" s="2267"/>
      <c r="M194" s="2267"/>
      <c r="N194" s="2268"/>
      <c r="O194" s="2269"/>
      <c r="P194" s="5701"/>
      <c r="Q194" s="5702"/>
      <c r="R194" s="5703"/>
      <c r="S194" s="5704"/>
      <c r="T194" s="5704"/>
      <c r="U194" s="5680"/>
      <c r="V194" s="5681"/>
      <c r="W194" s="2270"/>
      <c r="X194" s="2270"/>
      <c r="Y194" s="5680"/>
      <c r="Z194" s="5681"/>
      <c r="AA194" s="2271"/>
      <c r="AB194" s="2272" t="s">
        <v>135</v>
      </c>
      <c r="AC194" s="2273"/>
      <c r="AD194" s="2274" t="s">
        <v>135</v>
      </c>
      <c r="AE194" s="2254"/>
      <c r="AF194" s="2274" t="s">
        <v>135</v>
      </c>
      <c r="AG194" s="5790" t="e">
        <f>ROUND(AVERAGE(AG165:AH191),0)</f>
        <v>#DIV/0!</v>
      </c>
      <c r="AH194" s="5791"/>
      <c r="AI194" s="5757" t="e">
        <f>ROUND(AVERAGE(AI165:AJ191),0)</f>
        <v>#DIV/0!</v>
      </c>
      <c r="AJ194" s="5758"/>
      <c r="AK194" s="860"/>
      <c r="AL194" s="861"/>
      <c r="AM194" s="861"/>
      <c r="AN194" s="5324"/>
      <c r="AO194" s="5325"/>
      <c r="AP194" s="5326"/>
      <c r="AQ194" s="2275"/>
      <c r="AR194" s="2276"/>
      <c r="AS194" s="2276"/>
      <c r="AT194" s="5688"/>
      <c r="AU194" s="5689"/>
      <c r="AV194" s="5690"/>
      <c r="AW194" s="5689"/>
      <c r="AX194" s="5689"/>
      <c r="AY194" s="5690"/>
      <c r="AZ194" s="5657" t="e">
        <f>ROUND(SUMIF($B165:B191,$A194,$AZ165:BB191)/$BH194,0)</f>
        <v>#DIV/0!</v>
      </c>
      <c r="BA194" s="5658"/>
      <c r="BB194" s="5659"/>
      <c r="BC194" s="5663" t="e">
        <f>ROUND(SUMIF($B165:B191,$A194,$BC165:BE191)/$BH194,0)</f>
        <v>#DIV/0!</v>
      </c>
      <c r="BD194" s="5664"/>
      <c r="BE194" s="5665"/>
      <c r="BF194" s="5666" t="e">
        <f>ROUND(AVERAGE(BF165,BF168,BF171,BF174,BF177,BF180,BF183,BF186,BF189),0)</f>
        <v>#DIV/0!</v>
      </c>
      <c r="BG194" s="5742"/>
      <c r="BH194" s="5668">
        <f>BP202</f>
        <v>0</v>
      </c>
      <c r="BI194" s="5303"/>
      <c r="BJ194" s="5304"/>
      <c r="BK194" s="5743" t="e">
        <f>ROUND(BF194/BF195*100,1)</f>
        <v>#DIV/0!</v>
      </c>
      <c r="BL194" s="5319"/>
      <c r="BM194" s="5744"/>
      <c r="BN194" s="54"/>
      <c r="BO194" s="243" t="s">
        <v>1468</v>
      </c>
      <c r="BP194" s="54"/>
    </row>
    <row r="195" spans="1:68" ht="12" customHeight="1">
      <c r="A195" s="71"/>
      <c r="B195" s="71"/>
      <c r="C195" s="5425"/>
      <c r="D195" s="3612"/>
      <c r="E195" s="3613"/>
      <c r="F195" s="3665"/>
      <c r="G195" s="5735"/>
      <c r="H195" s="5736"/>
      <c r="I195" s="5736"/>
      <c r="J195" s="5736"/>
      <c r="K195" s="5737"/>
      <c r="L195" s="1443"/>
      <c r="M195" s="1443"/>
      <c r="N195" s="2291"/>
      <c r="O195" s="2292"/>
      <c r="P195" s="5476"/>
      <c r="Q195" s="5477"/>
      <c r="R195" s="5613"/>
      <c r="S195" s="5441"/>
      <c r="T195" s="5441"/>
      <c r="U195" s="5751"/>
      <c r="V195" s="5752"/>
      <c r="W195" s="2266"/>
      <c r="X195" s="2266"/>
      <c r="Y195" s="5751"/>
      <c r="Z195" s="5752"/>
      <c r="AA195" s="2293"/>
      <c r="AB195" s="2294" t="s">
        <v>40</v>
      </c>
      <c r="AC195" s="2293"/>
      <c r="AD195" s="1437" t="s">
        <v>40</v>
      </c>
      <c r="AE195" s="2293"/>
      <c r="AF195" s="1437" t="s">
        <v>40</v>
      </c>
      <c r="AG195" s="5792"/>
      <c r="AH195" s="5793"/>
      <c r="AI195" s="5794"/>
      <c r="AJ195" s="5795"/>
      <c r="AK195" s="864"/>
      <c r="AL195" s="865"/>
      <c r="AM195" s="865"/>
      <c r="AN195" s="5327"/>
      <c r="AO195" s="5328"/>
      <c r="AP195" s="5329"/>
      <c r="AQ195" s="2295"/>
      <c r="AR195" s="2263"/>
      <c r="AS195" s="2263"/>
      <c r="AT195" s="5746"/>
      <c r="AU195" s="5747"/>
      <c r="AV195" s="5748"/>
      <c r="AW195" s="5747"/>
      <c r="AX195" s="5747"/>
      <c r="AY195" s="5748"/>
      <c r="AZ195" s="5495"/>
      <c r="BA195" s="5496"/>
      <c r="BB195" s="5497"/>
      <c r="BC195" s="5504"/>
      <c r="BD195" s="5505"/>
      <c r="BE195" s="5506"/>
      <c r="BF195" s="5749" t="e">
        <f>ROUND(AVERAGE(BF167,BF170,BF173,BF176,BF179,BF182,BF185,BF188,BF191),0)</f>
        <v>#DIV/0!</v>
      </c>
      <c r="BG195" s="5750"/>
      <c r="BH195" s="5578"/>
      <c r="BI195" s="3100"/>
      <c r="BJ195" s="3101"/>
      <c r="BK195" s="3734"/>
      <c r="BL195" s="3735"/>
      <c r="BM195" s="5745"/>
      <c r="BO195" s="826" t="s">
        <v>851</v>
      </c>
      <c r="BP195" s="826">
        <f>COUNTIF($G165:$K191,$BO195)</f>
        <v>0</v>
      </c>
    </row>
    <row r="196" spans="1:68" s="71" customFormat="1" ht="12" customHeight="1">
      <c r="C196" s="5568"/>
      <c r="D196" s="3731" t="s">
        <v>2196</v>
      </c>
      <c r="E196" s="2957"/>
      <c r="F196" s="2958"/>
      <c r="G196" s="5780">
        <f>SUM(G43,G92,G143,G194)</f>
        <v>0</v>
      </c>
      <c r="H196" s="5781"/>
      <c r="I196" s="5781"/>
      <c r="J196" s="5781"/>
      <c r="K196" s="5782"/>
      <c r="L196" s="2296"/>
      <c r="M196" s="2296"/>
      <c r="N196" s="2297"/>
      <c r="O196" s="2298"/>
      <c r="P196" s="5783"/>
      <c r="Q196" s="5784"/>
      <c r="R196" s="5785"/>
      <c r="S196" s="5543"/>
      <c r="T196" s="5543"/>
      <c r="U196" s="5771"/>
      <c r="V196" s="5772"/>
      <c r="W196" s="2299"/>
      <c r="X196" s="2299"/>
      <c r="Y196" s="5771"/>
      <c r="Z196" s="5772"/>
      <c r="AA196" s="2300"/>
      <c r="AB196" s="2301" t="s">
        <v>135</v>
      </c>
      <c r="AC196" s="2302"/>
      <c r="AD196" s="2303" t="s">
        <v>135</v>
      </c>
      <c r="AE196" s="2253"/>
      <c r="AF196" s="2301" t="s">
        <v>135</v>
      </c>
      <c r="AG196" s="5792" t="e">
        <f>ROUND(SUMIF($B$14:B191,$A194,$AG$14:AH191)/$BH196,0)</f>
        <v>#DIV/0!</v>
      </c>
      <c r="AH196" s="5793"/>
      <c r="AI196" s="5794" t="e">
        <f>ROUND(SUMIF(B$14:B191,A194,AI$14:AJ191)/BH196,0)</f>
        <v>#DIV/0!</v>
      </c>
      <c r="AJ196" s="5795"/>
      <c r="AK196" s="866"/>
      <c r="AL196" s="867"/>
      <c r="AM196" s="867"/>
      <c r="AN196" s="5759"/>
      <c r="AO196" s="5842"/>
      <c r="AP196" s="5760"/>
      <c r="AQ196" s="2304"/>
      <c r="AR196" s="2305"/>
      <c r="AS196" s="2305"/>
      <c r="AT196" s="2306"/>
      <c r="AU196" s="2307"/>
      <c r="AV196" s="2308"/>
      <c r="AW196" s="2307"/>
      <c r="AX196" s="2307"/>
      <c r="AY196" s="2308"/>
      <c r="AZ196" s="5777" t="e">
        <f>ROUND(SUMIF($B$14:B191,A194,$AZ$14:BB191)/$BH196,0)</f>
        <v>#DIV/0!</v>
      </c>
      <c r="BA196" s="5778"/>
      <c r="BB196" s="5779"/>
      <c r="BC196" s="5589" t="e">
        <f>ROUND(SUMIF($B$14:B191,A194,$BC$14:BE191)/$BH196,0)</f>
        <v>#DIV/0!</v>
      </c>
      <c r="BD196" s="5590"/>
      <c r="BE196" s="5594"/>
      <c r="BF196" s="5767" t="e">
        <f>ROUND(SUM(BF14,BF17,BF20,BF23,BF26,BF29,BF32,BF35,BF38,BF63,BF66,BF69,BF72,BF75,BF78,BF81,BF84,BF87,BF114,BF117,BF120,BF123,BF126,BF129,BF132,BF135,BF138,BF165,BF168,BF171,BF174,BF177,BF180,BF183,BF186,BF189)/BH196,0)</f>
        <v>#DIV/0!</v>
      </c>
      <c r="BG196" s="5768"/>
      <c r="BH196" s="5366">
        <f>BH145+BH194</f>
        <v>0</v>
      </c>
      <c r="BI196" s="3097"/>
      <c r="BJ196" s="3098"/>
      <c r="BK196" s="3624" t="e">
        <f>ROUND(BF196/BF197*100,1)</f>
        <v>#DIV/0!</v>
      </c>
      <c r="BL196" s="3625"/>
      <c r="BM196" s="3710"/>
      <c r="BO196" s="826" t="s">
        <v>852</v>
      </c>
      <c r="BP196" s="826">
        <f>COUNTIF($G165:$K191,$BO196)</f>
        <v>0</v>
      </c>
    </row>
    <row r="197" spans="1:68" s="71" customFormat="1" ht="12" customHeight="1" thickBot="1">
      <c r="C197" s="5617"/>
      <c r="D197" s="5692"/>
      <c r="E197" s="5693"/>
      <c r="F197" s="5694"/>
      <c r="G197" s="5698"/>
      <c r="H197" s="5699"/>
      <c r="I197" s="5699"/>
      <c r="J197" s="5699"/>
      <c r="K197" s="5700"/>
      <c r="L197" s="2277"/>
      <c r="M197" s="2277"/>
      <c r="N197" s="2278"/>
      <c r="O197" s="2279"/>
      <c r="P197" s="5638"/>
      <c r="Q197" s="5639"/>
      <c r="R197" s="5640"/>
      <c r="S197" s="5614"/>
      <c r="T197" s="5614"/>
      <c r="U197" s="5682"/>
      <c r="V197" s="5683"/>
      <c r="W197" s="2280"/>
      <c r="X197" s="2280"/>
      <c r="Y197" s="5682"/>
      <c r="Z197" s="5683"/>
      <c r="AA197" s="2264"/>
      <c r="AB197" s="2265" t="s">
        <v>40</v>
      </c>
      <c r="AC197" s="2264"/>
      <c r="AD197" s="2281" t="s">
        <v>40</v>
      </c>
      <c r="AE197" s="2264"/>
      <c r="AF197" s="2265" t="s">
        <v>40</v>
      </c>
      <c r="AG197" s="5796"/>
      <c r="AH197" s="5797"/>
      <c r="AI197" s="5798"/>
      <c r="AJ197" s="5799"/>
      <c r="AK197" s="862"/>
      <c r="AL197" s="863"/>
      <c r="AM197" s="863"/>
      <c r="AN197" s="5843"/>
      <c r="AO197" s="5844"/>
      <c r="AP197" s="5845"/>
      <c r="AQ197" s="2282"/>
      <c r="AR197" s="185"/>
      <c r="AS197" s="185"/>
      <c r="AT197" s="2309"/>
      <c r="AU197" s="2310"/>
      <c r="AV197" s="2311"/>
      <c r="AW197" s="2310"/>
      <c r="AX197" s="2310"/>
      <c r="AY197" s="2311"/>
      <c r="AZ197" s="5660"/>
      <c r="BA197" s="5661"/>
      <c r="BB197" s="5662"/>
      <c r="BC197" s="5648"/>
      <c r="BD197" s="5649"/>
      <c r="BE197" s="5651"/>
      <c r="BF197" s="5678" t="e">
        <f>ROUND(SUM(BF16,BF19,BF22,BF25,BF28,BF31,BF34,BF37,BF40,BF65,BF68,BF71,BF74,BF77,BF80,BF83,BF86,BF89,BF116,BF119,BF122,BF125,BF128,BF131,BF134,BF137,BF140,BF167,BF170,BF173,BF176,BF179,BF182,BF185,BF188,BF191)/BH196,0)</f>
        <v>#DIV/0!</v>
      </c>
      <c r="BG197" s="5770"/>
      <c r="BH197" s="5669"/>
      <c r="BI197" s="5670"/>
      <c r="BJ197" s="5671"/>
      <c r="BK197" s="5321"/>
      <c r="BL197" s="5322"/>
      <c r="BM197" s="5769"/>
      <c r="BO197" s="826" t="s">
        <v>853</v>
      </c>
      <c r="BP197" s="826">
        <f>COUNTIF($G165:$K191,$BO197)</f>
        <v>0</v>
      </c>
    </row>
    <row r="198" spans="1:68" s="71" customFormat="1" ht="12" customHeight="1">
      <c r="A198" s="37"/>
      <c r="B198" s="37"/>
      <c r="C198" s="2256"/>
      <c r="D198" s="2256"/>
      <c r="E198" s="2256"/>
      <c r="F198" s="2256"/>
      <c r="G198" s="2256"/>
      <c r="H198" s="2256"/>
      <c r="I198" s="2256"/>
      <c r="J198" s="2256"/>
      <c r="K198" s="2256"/>
      <c r="L198" s="2256"/>
      <c r="M198" s="2256"/>
      <c r="N198" s="2256"/>
      <c r="O198" s="2256"/>
      <c r="P198" s="2256"/>
      <c r="Q198" s="2256"/>
      <c r="R198" s="2256"/>
      <c r="S198" s="2256"/>
      <c r="T198" s="2256"/>
      <c r="U198" s="2256"/>
      <c r="V198" s="2256"/>
      <c r="W198" s="2256"/>
      <c r="X198" s="2256"/>
      <c r="Y198" s="2256"/>
      <c r="Z198" s="2256"/>
      <c r="AA198" s="68"/>
      <c r="AB198" s="2256"/>
      <c r="AC198" s="2256"/>
      <c r="AD198" s="2256"/>
      <c r="AE198" s="2256"/>
      <c r="AF198" s="2256"/>
      <c r="AG198" s="68"/>
      <c r="AH198" s="68"/>
      <c r="AI198" s="68"/>
      <c r="AJ198" s="68"/>
      <c r="AK198" s="2256"/>
      <c r="AL198" s="2256"/>
      <c r="AM198" s="2256"/>
      <c r="AN198" s="2256"/>
      <c r="AO198" s="2256"/>
      <c r="AP198" s="2256"/>
      <c r="AQ198" s="2256"/>
      <c r="AR198" s="2256"/>
      <c r="AS198" s="2256"/>
      <c r="AT198" s="2256"/>
      <c r="AU198" s="2256"/>
      <c r="AV198" s="2256"/>
      <c r="AW198" s="2256"/>
      <c r="AX198" s="2256"/>
      <c r="AY198" s="2256"/>
      <c r="AZ198" s="2256"/>
      <c r="BA198" s="2256"/>
      <c r="BB198" s="2256"/>
      <c r="BC198" s="2256"/>
      <c r="BD198" s="2256"/>
      <c r="BE198" s="2256"/>
      <c r="BF198" s="2252"/>
      <c r="BG198" s="2252"/>
      <c r="BH198" s="2252"/>
      <c r="BI198" s="68"/>
      <c r="BJ198" s="68"/>
      <c r="BK198" s="68"/>
      <c r="BL198" s="68"/>
      <c r="BM198" s="68"/>
      <c r="BO198" s="826" t="s">
        <v>1469</v>
      </c>
      <c r="BP198" s="826">
        <f>COUNTIF($G165:$K191,$BO198)</f>
        <v>0</v>
      </c>
    </row>
    <row r="199" spans="1:68" s="71" customFormat="1" ht="12" customHeight="1">
      <c r="A199" s="37"/>
      <c r="B199" s="37"/>
      <c r="C199" s="68" t="s">
        <v>127</v>
      </c>
      <c r="D199" s="68"/>
      <c r="E199" s="68"/>
      <c r="F199" s="68"/>
      <c r="G199" s="2283"/>
      <c r="H199" s="2284" t="s">
        <v>128</v>
      </c>
      <c r="I199" s="2285" t="s">
        <v>1339</v>
      </c>
      <c r="J199" s="2285"/>
      <c r="K199" s="2285"/>
      <c r="L199" s="2285"/>
      <c r="M199" s="2285"/>
      <c r="N199" s="2285"/>
      <c r="O199" s="2285"/>
      <c r="P199" s="2285"/>
      <c r="Q199" s="2285"/>
      <c r="R199" s="2285"/>
      <c r="S199" s="2285"/>
      <c r="T199" s="2285"/>
      <c r="U199" s="2285"/>
      <c r="V199" s="2285"/>
      <c r="W199" s="2285"/>
      <c r="X199" s="2285"/>
      <c r="Y199" s="2285"/>
      <c r="Z199" s="2285"/>
      <c r="AA199" s="2285"/>
      <c r="AB199" s="2285"/>
      <c r="AC199" s="2285"/>
      <c r="AD199" s="2285"/>
      <c r="AE199" s="2285"/>
      <c r="AF199" s="2285"/>
      <c r="AG199" s="2285"/>
      <c r="AH199" s="2285"/>
      <c r="AI199" s="2285"/>
      <c r="AJ199" s="2285"/>
      <c r="AK199" s="2285"/>
      <c r="AL199" s="2285"/>
      <c r="AM199" s="2285"/>
      <c r="AN199" s="2285"/>
      <c r="AO199" s="2285"/>
      <c r="AP199" s="2285"/>
      <c r="AQ199" s="2285"/>
      <c r="AR199" s="2285"/>
      <c r="AS199" s="2285"/>
      <c r="AT199" s="2285"/>
      <c r="AU199" s="2285"/>
      <c r="AV199" s="2285"/>
      <c r="AW199" s="2285"/>
      <c r="AX199" s="2285"/>
      <c r="AY199" s="2285"/>
      <c r="AZ199" s="2285"/>
      <c r="BA199" s="2285"/>
      <c r="BB199" s="2285"/>
      <c r="BC199" s="2285"/>
      <c r="BD199" s="2285"/>
      <c r="BE199" s="2286"/>
      <c r="BF199" s="2286"/>
      <c r="BG199" s="2286"/>
      <c r="BH199" s="2287"/>
      <c r="BI199" s="2286"/>
      <c r="BJ199" s="2286"/>
      <c r="BK199" s="2286"/>
      <c r="BL199" s="2286"/>
      <c r="BM199" s="2286"/>
      <c r="BO199" s="826" t="s">
        <v>861</v>
      </c>
      <c r="BP199" s="826">
        <f>COUNTIF($G165:$K191,$BO199)</f>
        <v>0</v>
      </c>
    </row>
    <row r="200" spans="1:68" s="71" customFormat="1" ht="12" customHeight="1">
      <c r="A200" s="37"/>
      <c r="B200" s="37"/>
      <c r="C200" s="68"/>
      <c r="D200" s="68"/>
      <c r="E200" s="68"/>
      <c r="F200" s="68"/>
      <c r="G200" s="2283"/>
      <c r="H200" s="2284" t="s">
        <v>136</v>
      </c>
      <c r="I200" s="2285" t="s">
        <v>2208</v>
      </c>
      <c r="J200" s="2285"/>
      <c r="K200" s="2285"/>
      <c r="L200" s="2285"/>
      <c r="M200" s="2285"/>
      <c r="N200" s="2285"/>
      <c r="O200" s="2285"/>
      <c r="P200" s="2285"/>
      <c r="Q200" s="2285"/>
      <c r="R200" s="2285"/>
      <c r="S200" s="2285"/>
      <c r="T200" s="2285"/>
      <c r="U200" s="2285"/>
      <c r="V200" s="2285"/>
      <c r="W200" s="2285"/>
      <c r="X200" s="2285"/>
      <c r="Y200" s="2285"/>
      <c r="Z200" s="2285"/>
      <c r="AA200" s="2285"/>
      <c r="AB200" s="2285"/>
      <c r="AC200" s="2285"/>
      <c r="AD200" s="2285"/>
      <c r="AE200" s="2285"/>
      <c r="AF200" s="2285"/>
      <c r="AG200" s="2285"/>
      <c r="AH200" s="2285"/>
      <c r="AI200" s="2285"/>
      <c r="AJ200" s="2285"/>
      <c r="AK200" s="2285"/>
      <c r="AL200" s="2285"/>
      <c r="AM200" s="2285"/>
      <c r="AN200" s="2285"/>
      <c r="AO200" s="2285"/>
      <c r="AP200" s="2285"/>
      <c r="AQ200" s="2285"/>
      <c r="AR200" s="2285"/>
      <c r="AS200" s="2285"/>
      <c r="AT200" s="2285"/>
      <c r="AU200" s="2285"/>
      <c r="AV200" s="2285"/>
      <c r="AW200" s="2285"/>
      <c r="AX200" s="2285"/>
      <c r="AY200" s="2285"/>
      <c r="AZ200" s="2285"/>
      <c r="BA200" s="2285"/>
      <c r="BB200" s="2285"/>
      <c r="BC200" s="2285"/>
      <c r="BD200" s="2285"/>
      <c r="BE200" s="2286"/>
      <c r="BF200" s="2286"/>
      <c r="BG200" s="2286"/>
      <c r="BH200" s="2287"/>
      <c r="BI200" s="2286"/>
      <c r="BJ200" s="2286"/>
      <c r="BK200" s="2286"/>
      <c r="BL200" s="2286"/>
      <c r="BM200" s="2286"/>
      <c r="BO200" s="826" t="s">
        <v>1470</v>
      </c>
      <c r="BP200" s="826">
        <f>COUNTIF($G165:$K191,$BV200)</f>
        <v>0</v>
      </c>
    </row>
    <row r="201" spans="1:68" s="71" customFormat="1" ht="12" customHeight="1" thickBot="1">
      <c r="A201" s="37"/>
      <c r="B201" s="37"/>
      <c r="C201" s="68"/>
      <c r="D201" s="68"/>
      <c r="E201" s="68"/>
      <c r="F201" s="68"/>
      <c r="G201" s="68"/>
      <c r="H201" s="2284" t="s">
        <v>421</v>
      </c>
      <c r="I201" s="3046" t="s">
        <v>1987</v>
      </c>
      <c r="J201" s="3046"/>
      <c r="K201" s="3046"/>
      <c r="L201" s="3046"/>
      <c r="M201" s="3046"/>
      <c r="N201" s="3046"/>
      <c r="O201" s="3046"/>
      <c r="P201" s="3046"/>
      <c r="Q201" s="3046"/>
      <c r="R201" s="3046"/>
      <c r="S201" s="3046"/>
      <c r="T201" s="3046"/>
      <c r="U201" s="3046"/>
      <c r="V201" s="3046"/>
      <c r="W201" s="3046"/>
      <c r="X201" s="3046"/>
      <c r="Y201" s="3046"/>
      <c r="Z201" s="3046"/>
      <c r="AA201" s="3046"/>
      <c r="AB201" s="3046"/>
      <c r="AC201" s="3046"/>
      <c r="AD201" s="3046"/>
      <c r="AE201" s="3046"/>
      <c r="AF201" s="3046"/>
      <c r="AG201" s="3046"/>
      <c r="AH201" s="3046"/>
      <c r="AI201" s="3046"/>
      <c r="AJ201" s="3046"/>
      <c r="AK201" s="3046"/>
      <c r="AL201" s="3046"/>
      <c r="AM201" s="3046"/>
      <c r="AN201" s="3046"/>
      <c r="AO201" s="3046"/>
      <c r="AP201" s="3046"/>
      <c r="AQ201" s="3046"/>
      <c r="AR201" s="3046"/>
      <c r="AS201" s="3046"/>
      <c r="AT201" s="3046"/>
      <c r="AU201" s="3046"/>
      <c r="AV201" s="3046"/>
      <c r="AW201" s="3046"/>
      <c r="AX201" s="3046"/>
      <c r="AY201" s="3046"/>
      <c r="AZ201" s="3046"/>
      <c r="BA201" s="3046"/>
      <c r="BB201" s="3046"/>
      <c r="BC201" s="3046"/>
      <c r="BD201" s="3046"/>
      <c r="BE201" s="3046"/>
      <c r="BF201" s="3046"/>
      <c r="BG201" s="3046"/>
      <c r="BH201" s="3046"/>
      <c r="BI201" s="3046"/>
      <c r="BJ201" s="3046"/>
      <c r="BK201" s="3046"/>
      <c r="BL201" s="3046"/>
      <c r="BM201" s="3046"/>
      <c r="BO201" s="827" t="s">
        <v>1471</v>
      </c>
      <c r="BP201" s="827">
        <f>COUNTIF($G165:$K191,$BV201)</f>
        <v>0</v>
      </c>
    </row>
    <row r="202" spans="1:68" s="71" customFormat="1" ht="12" customHeight="1">
      <c r="A202" s="37"/>
      <c r="B202" s="37"/>
      <c r="C202" s="68"/>
      <c r="D202" s="68"/>
      <c r="E202" s="68"/>
      <c r="F202" s="68"/>
      <c r="G202" s="68"/>
      <c r="H202" s="2284"/>
      <c r="I202" s="3046"/>
      <c r="J202" s="3046"/>
      <c r="K202" s="3046"/>
      <c r="L202" s="3046"/>
      <c r="M202" s="3046"/>
      <c r="N202" s="3046"/>
      <c r="O202" s="3046"/>
      <c r="P202" s="3046"/>
      <c r="Q202" s="3046"/>
      <c r="R202" s="3046"/>
      <c r="S202" s="3046"/>
      <c r="T202" s="3046"/>
      <c r="U202" s="3046"/>
      <c r="V202" s="3046"/>
      <c r="W202" s="3046"/>
      <c r="X202" s="3046"/>
      <c r="Y202" s="3046"/>
      <c r="Z202" s="3046"/>
      <c r="AA202" s="3046"/>
      <c r="AB202" s="3046"/>
      <c r="AC202" s="3046"/>
      <c r="AD202" s="3046"/>
      <c r="AE202" s="3046"/>
      <c r="AF202" s="3046"/>
      <c r="AG202" s="3046"/>
      <c r="AH202" s="3046"/>
      <c r="AI202" s="3046"/>
      <c r="AJ202" s="3046"/>
      <c r="AK202" s="3046"/>
      <c r="AL202" s="3046"/>
      <c r="AM202" s="3046"/>
      <c r="AN202" s="3046"/>
      <c r="AO202" s="3046"/>
      <c r="AP202" s="3046"/>
      <c r="AQ202" s="3046"/>
      <c r="AR202" s="3046"/>
      <c r="AS202" s="3046"/>
      <c r="AT202" s="3046"/>
      <c r="AU202" s="3046"/>
      <c r="AV202" s="3046"/>
      <c r="AW202" s="3046"/>
      <c r="AX202" s="3046"/>
      <c r="AY202" s="3046"/>
      <c r="AZ202" s="3046"/>
      <c r="BA202" s="3046"/>
      <c r="BB202" s="3046"/>
      <c r="BC202" s="3046"/>
      <c r="BD202" s="3046"/>
      <c r="BE202" s="3046"/>
      <c r="BF202" s="3046"/>
      <c r="BG202" s="3046"/>
      <c r="BH202" s="3046"/>
      <c r="BI202" s="3046"/>
      <c r="BJ202" s="3046"/>
      <c r="BK202" s="3046"/>
      <c r="BL202" s="3046"/>
      <c r="BM202" s="3046"/>
      <c r="BO202" s="1247" t="s">
        <v>1472</v>
      </c>
      <c r="BP202" s="1247">
        <f>SUM(BP195:BP201)</f>
        <v>0</v>
      </c>
    </row>
    <row r="203" spans="1:68" s="71" customFormat="1" ht="12" customHeight="1">
      <c r="A203" s="37"/>
      <c r="B203" s="37"/>
      <c r="C203" s="68"/>
      <c r="D203" s="68"/>
      <c r="E203" s="68"/>
      <c r="F203" s="68"/>
      <c r="G203" s="68"/>
      <c r="H203" s="2284" t="s">
        <v>422</v>
      </c>
      <c r="I203" s="5765" t="s">
        <v>1988</v>
      </c>
      <c r="J203" s="5765"/>
      <c r="K203" s="5765"/>
      <c r="L203" s="5765"/>
      <c r="M203" s="5765"/>
      <c r="N203" s="5765"/>
      <c r="O203" s="5765"/>
      <c r="P203" s="5765"/>
      <c r="Q203" s="5765"/>
      <c r="R203" s="5765"/>
      <c r="S203" s="5765"/>
      <c r="T203" s="5765"/>
      <c r="U203" s="5765"/>
      <c r="V203" s="5765"/>
      <c r="W203" s="5765"/>
      <c r="X203" s="5765"/>
      <c r="Y203" s="5765"/>
      <c r="Z203" s="5765"/>
      <c r="AA203" s="5765"/>
      <c r="AB203" s="5765"/>
      <c r="AC203" s="5765"/>
      <c r="AD203" s="5765"/>
      <c r="AE203" s="5765"/>
      <c r="AF203" s="5765"/>
      <c r="AG203" s="5765"/>
      <c r="AH203" s="5765"/>
      <c r="AI203" s="5765"/>
      <c r="AJ203" s="5765"/>
      <c r="AK203" s="5765"/>
      <c r="AL203" s="5765"/>
      <c r="AM203" s="5765"/>
      <c r="AN203" s="5765"/>
      <c r="AO203" s="5765"/>
      <c r="AP203" s="5765"/>
      <c r="AQ203" s="5765"/>
      <c r="AR203" s="5765"/>
      <c r="AS203" s="5765"/>
      <c r="AT203" s="5765"/>
      <c r="AU203" s="5765"/>
      <c r="AV203" s="5765"/>
      <c r="AW203" s="5765"/>
      <c r="AX203" s="5765"/>
      <c r="AY203" s="5765"/>
      <c r="AZ203" s="5765"/>
      <c r="BA203" s="5765"/>
      <c r="BB203" s="5765"/>
      <c r="BC203" s="5765"/>
      <c r="BD203" s="5765"/>
      <c r="BE203" s="5765"/>
      <c r="BF203" s="5765"/>
      <c r="BG203" s="5765"/>
      <c r="BH203" s="5765"/>
      <c r="BI203" s="5765"/>
      <c r="BJ203" s="5765"/>
      <c r="BK203" s="5765"/>
      <c r="BL203" s="5765"/>
      <c r="BM203" s="5765"/>
    </row>
    <row r="204" spans="1:68" s="71" customFormat="1" ht="12" customHeight="1">
      <c r="A204" s="37"/>
      <c r="B204" s="37"/>
      <c r="C204" s="2249"/>
      <c r="D204" s="2249"/>
      <c r="E204" s="2249"/>
      <c r="F204" s="2249"/>
      <c r="G204" s="2249"/>
      <c r="H204" s="2288" t="s">
        <v>1183</v>
      </c>
      <c r="I204" s="5766" t="s">
        <v>1989</v>
      </c>
      <c r="J204" s="5766"/>
      <c r="K204" s="5766"/>
      <c r="L204" s="5766"/>
      <c r="M204" s="5766"/>
      <c r="N204" s="5766"/>
      <c r="O204" s="5766"/>
      <c r="P204" s="5766"/>
      <c r="Q204" s="5766"/>
      <c r="R204" s="5766"/>
      <c r="S204" s="5766"/>
      <c r="T204" s="5766"/>
      <c r="U204" s="5766"/>
      <c r="V204" s="5766"/>
      <c r="W204" s="5766"/>
      <c r="X204" s="5766"/>
      <c r="Y204" s="5766"/>
      <c r="Z204" s="5766"/>
      <c r="AA204" s="5766"/>
      <c r="AB204" s="5766"/>
      <c r="AC204" s="5766"/>
      <c r="AD204" s="5766"/>
      <c r="AE204" s="5766"/>
      <c r="AF204" s="5766"/>
      <c r="AG204" s="5766"/>
      <c r="AH204" s="5766"/>
      <c r="AI204" s="5766"/>
      <c r="AJ204" s="5766"/>
      <c r="AK204" s="5766"/>
      <c r="AL204" s="5766"/>
      <c r="AM204" s="5766"/>
      <c r="AN204" s="5766"/>
      <c r="AO204" s="5766"/>
      <c r="AP204" s="5766"/>
      <c r="AQ204" s="5766"/>
      <c r="AR204" s="5766"/>
      <c r="AS204" s="5766"/>
      <c r="AT204" s="5766"/>
      <c r="AU204" s="5766"/>
      <c r="AV204" s="5766"/>
      <c r="AW204" s="5766"/>
      <c r="AX204" s="5766"/>
      <c r="AY204" s="5766"/>
      <c r="AZ204" s="5766"/>
      <c r="BA204" s="5766"/>
      <c r="BB204" s="5766"/>
      <c r="BC204" s="5766"/>
      <c r="BD204" s="5766"/>
      <c r="BE204" s="5766"/>
      <c r="BF204" s="5766"/>
      <c r="BG204" s="5766"/>
      <c r="BH204" s="5766"/>
      <c r="BI204" s="5766"/>
      <c r="BJ204" s="5766"/>
      <c r="BK204" s="5766"/>
      <c r="BL204" s="5766"/>
      <c r="BM204" s="5766"/>
    </row>
    <row r="205" spans="1:68" s="71" customFormat="1" ht="12" customHeight="1">
      <c r="A205" s="37"/>
      <c r="B205" s="37"/>
      <c r="C205" s="2249"/>
      <c r="D205" s="2249"/>
      <c r="E205" s="2249"/>
      <c r="F205" s="2249"/>
      <c r="G205" s="2249"/>
      <c r="H205" s="2249"/>
      <c r="I205" s="2249"/>
      <c r="J205" s="2249"/>
      <c r="K205" s="2249"/>
      <c r="L205" s="2249"/>
      <c r="M205" s="2249"/>
      <c r="N205" s="2249"/>
      <c r="O205" s="2249"/>
      <c r="P205" s="2249"/>
      <c r="Q205" s="2249"/>
      <c r="R205" s="2249"/>
      <c r="S205" s="2249"/>
      <c r="T205" s="2249"/>
      <c r="U205" s="2249"/>
      <c r="V205" s="2249"/>
      <c r="W205" s="2249"/>
      <c r="X205" s="2249"/>
      <c r="Y205" s="2249"/>
      <c r="Z205" s="2249"/>
      <c r="AA205" s="2249"/>
      <c r="AB205" s="2249"/>
      <c r="AC205" s="2249"/>
      <c r="AD205" s="2249"/>
      <c r="AE205" s="2249"/>
      <c r="AF205" s="2249"/>
      <c r="AG205" s="2249"/>
      <c r="AH205" s="2249"/>
      <c r="AI205" s="2249"/>
      <c r="AJ205" s="2249"/>
      <c r="AK205" s="2249"/>
      <c r="AL205" s="2249"/>
      <c r="AM205" s="2249"/>
      <c r="AN205" s="2249"/>
      <c r="AO205" s="2249"/>
      <c r="AP205" s="2249"/>
      <c r="AQ205" s="2249"/>
      <c r="AR205" s="2249"/>
      <c r="AS205" s="2249"/>
      <c r="AT205" s="2249"/>
      <c r="AU205" s="2249"/>
      <c r="AV205" s="2249"/>
      <c r="AW205" s="2249"/>
      <c r="AX205" s="2249"/>
      <c r="AY205" s="2249"/>
      <c r="AZ205" s="2249"/>
      <c r="BA205" s="2249"/>
      <c r="BB205" s="2249"/>
      <c r="BC205" s="2249"/>
      <c r="BD205" s="2249"/>
      <c r="BE205" s="2249"/>
      <c r="BF205" s="2249"/>
      <c r="BG205" s="2249"/>
      <c r="BH205" s="2247"/>
      <c r="BI205" s="2249"/>
      <c r="BJ205" s="2249"/>
      <c r="BK205" s="2249"/>
      <c r="BL205" s="2249"/>
      <c r="BM205" s="2249"/>
    </row>
  </sheetData>
  <mergeCells count="2097">
    <mergeCell ref="I203:BM203"/>
    <mergeCell ref="I204:BM204"/>
    <mergeCell ref="BF196:BG196"/>
    <mergeCell ref="BH196:BJ197"/>
    <mergeCell ref="BK196:BM197"/>
    <mergeCell ref="P197:R197"/>
    <mergeCell ref="BF197:BG197"/>
    <mergeCell ref="I201:BM202"/>
    <mergeCell ref="U196:V197"/>
    <mergeCell ref="Y196:Z197"/>
    <mergeCell ref="AG196:AH197"/>
    <mergeCell ref="AI196:AJ197"/>
    <mergeCell ref="AZ196:BB197"/>
    <mergeCell ref="BC196:BE197"/>
    <mergeCell ref="C196:C197"/>
    <mergeCell ref="D196:F197"/>
    <mergeCell ref="G196:K197"/>
    <mergeCell ref="P196:R196"/>
    <mergeCell ref="S196:S197"/>
    <mergeCell ref="T196:T197"/>
    <mergeCell ref="AN196:AP197"/>
    <mergeCell ref="AZ194:BB195"/>
    <mergeCell ref="BC194:BE195"/>
    <mergeCell ref="BF194:BG194"/>
    <mergeCell ref="BH194:BJ195"/>
    <mergeCell ref="BK194:BM195"/>
    <mergeCell ref="P195:R195"/>
    <mergeCell ref="AT195:AV195"/>
    <mergeCell ref="AW195:AY195"/>
    <mergeCell ref="BF195:BG195"/>
    <mergeCell ref="U194:V195"/>
    <mergeCell ref="Y194:Z195"/>
    <mergeCell ref="AG194:AH195"/>
    <mergeCell ref="AI194:AJ195"/>
    <mergeCell ref="AT194:AV194"/>
    <mergeCell ref="AW194:AY194"/>
    <mergeCell ref="BF191:BG191"/>
    <mergeCell ref="BI191:BM191"/>
    <mergeCell ref="BH193:BJ193"/>
    <mergeCell ref="BK193:BM193"/>
    <mergeCell ref="AN194:AP195"/>
    <mergeCell ref="C194:C195"/>
    <mergeCell ref="D194:F195"/>
    <mergeCell ref="G194:K195"/>
    <mergeCell ref="P194:R194"/>
    <mergeCell ref="S194:S195"/>
    <mergeCell ref="T194:T195"/>
    <mergeCell ref="G191:I191"/>
    <mergeCell ref="J191:K191"/>
    <mergeCell ref="R191:T191"/>
    <mergeCell ref="Y191:Z191"/>
    <mergeCell ref="AK191:AM191"/>
    <mergeCell ref="AN191:AP191"/>
    <mergeCell ref="BF189:BG190"/>
    <mergeCell ref="BH189:BH191"/>
    <mergeCell ref="BI189:BM189"/>
    <mergeCell ref="AK190:AM190"/>
    <mergeCell ref="AN190:AP190"/>
    <mergeCell ref="AQ190:AS190"/>
    <mergeCell ref="AT190:AV190"/>
    <mergeCell ref="AW190:AY190"/>
    <mergeCell ref="BI190:BM190"/>
    <mergeCell ref="AQ191:AS191"/>
    <mergeCell ref="AN189:AP189"/>
    <mergeCell ref="AQ189:AS189"/>
    <mergeCell ref="AT189:AV189"/>
    <mergeCell ref="AW189:AY189"/>
    <mergeCell ref="AZ189:BB191"/>
    <mergeCell ref="BC189:BE191"/>
    <mergeCell ref="AT191:AV191"/>
    <mergeCell ref="AW191:AY191"/>
    <mergeCell ref="AD189:AD190"/>
    <mergeCell ref="AE189:AE190"/>
    <mergeCell ref="AF189:AF190"/>
    <mergeCell ref="AG189:AH190"/>
    <mergeCell ref="AI189:AJ190"/>
    <mergeCell ref="AK189:AM189"/>
    <mergeCell ref="V189:V191"/>
    <mergeCell ref="W189:X191"/>
    <mergeCell ref="Y189:Z190"/>
    <mergeCell ref="AA189:AA190"/>
    <mergeCell ref="AB189:AB190"/>
    <mergeCell ref="AC189:AC190"/>
    <mergeCell ref="BF188:BG188"/>
    <mergeCell ref="BI188:BM188"/>
    <mergeCell ref="B189:B191"/>
    <mergeCell ref="C189:C191"/>
    <mergeCell ref="D189:F191"/>
    <mergeCell ref="G189:K190"/>
    <mergeCell ref="L189:P191"/>
    <mergeCell ref="Q189:Q191"/>
    <mergeCell ref="R189:T190"/>
    <mergeCell ref="U189:U191"/>
    <mergeCell ref="G188:I188"/>
    <mergeCell ref="J188:K188"/>
    <mergeCell ref="R188:T188"/>
    <mergeCell ref="Y188:Z188"/>
    <mergeCell ref="AK188:AM188"/>
    <mergeCell ref="AN188:AP188"/>
    <mergeCell ref="V186:V188"/>
    <mergeCell ref="W186:X188"/>
    <mergeCell ref="Y186:Z187"/>
    <mergeCell ref="AA186:AA187"/>
    <mergeCell ref="AB186:AB187"/>
    <mergeCell ref="AC186:AC187"/>
    <mergeCell ref="BF185:BG185"/>
    <mergeCell ref="BI185:BM185"/>
    <mergeCell ref="B186:B188"/>
    <mergeCell ref="C186:C188"/>
    <mergeCell ref="D186:F188"/>
    <mergeCell ref="G186:K187"/>
    <mergeCell ref="L186:P188"/>
    <mergeCell ref="Q186:Q188"/>
    <mergeCell ref="R186:T187"/>
    <mergeCell ref="U186:U188"/>
    <mergeCell ref="G185:I185"/>
    <mergeCell ref="J185:K185"/>
    <mergeCell ref="R185:T185"/>
    <mergeCell ref="Y185:Z185"/>
    <mergeCell ref="AK185:AM185"/>
    <mergeCell ref="AN185:AP185"/>
    <mergeCell ref="BF186:BG187"/>
    <mergeCell ref="BH186:BH188"/>
    <mergeCell ref="BI186:BM186"/>
    <mergeCell ref="AK187:AM187"/>
    <mergeCell ref="AN187:AP187"/>
    <mergeCell ref="AQ187:AS187"/>
    <mergeCell ref="AT187:AV187"/>
    <mergeCell ref="AW187:AY187"/>
    <mergeCell ref="BI187:BM187"/>
    <mergeCell ref="AQ188:AS188"/>
    <mergeCell ref="AN184:AP184"/>
    <mergeCell ref="AQ184:AS184"/>
    <mergeCell ref="AT184:AV184"/>
    <mergeCell ref="AW184:AY184"/>
    <mergeCell ref="BI184:BM184"/>
    <mergeCell ref="AQ185:AS185"/>
    <mergeCell ref="AN183:AP183"/>
    <mergeCell ref="AQ183:AS183"/>
    <mergeCell ref="AT183:AV183"/>
    <mergeCell ref="AW183:AY183"/>
    <mergeCell ref="AZ183:BB185"/>
    <mergeCell ref="BC183:BE185"/>
    <mergeCell ref="AT185:AV185"/>
    <mergeCell ref="AW185:AY185"/>
    <mergeCell ref="AD186:AD187"/>
    <mergeCell ref="AE186:AE187"/>
    <mergeCell ref="AF186:AF187"/>
    <mergeCell ref="AG186:AH187"/>
    <mergeCell ref="AI186:AJ187"/>
    <mergeCell ref="AK186:AM186"/>
    <mergeCell ref="AN186:AP186"/>
    <mergeCell ref="AQ186:AS186"/>
    <mergeCell ref="AT186:AV186"/>
    <mergeCell ref="AW186:AY186"/>
    <mergeCell ref="AZ186:BB188"/>
    <mergeCell ref="BC186:BE188"/>
    <mergeCell ref="AT188:AV188"/>
    <mergeCell ref="AW188:AY188"/>
    <mergeCell ref="AD183:AD184"/>
    <mergeCell ref="AE183:AE184"/>
    <mergeCell ref="AF183:AF184"/>
    <mergeCell ref="AG183:AH184"/>
    <mergeCell ref="AI183:AJ184"/>
    <mergeCell ref="AK183:AM183"/>
    <mergeCell ref="V183:V185"/>
    <mergeCell ref="W183:X185"/>
    <mergeCell ref="Y183:Z184"/>
    <mergeCell ref="AA183:AA184"/>
    <mergeCell ref="AB183:AB184"/>
    <mergeCell ref="AC183:AC184"/>
    <mergeCell ref="BF182:BG182"/>
    <mergeCell ref="BI182:BM182"/>
    <mergeCell ref="B183:B185"/>
    <mergeCell ref="C183:C185"/>
    <mergeCell ref="D183:F185"/>
    <mergeCell ref="G183:K184"/>
    <mergeCell ref="L183:P185"/>
    <mergeCell ref="Q183:Q185"/>
    <mergeCell ref="R183:T184"/>
    <mergeCell ref="U183:U185"/>
    <mergeCell ref="G182:I182"/>
    <mergeCell ref="J182:K182"/>
    <mergeCell ref="R182:T182"/>
    <mergeCell ref="Y182:Z182"/>
    <mergeCell ref="AK182:AM182"/>
    <mergeCell ref="AN182:AP182"/>
    <mergeCell ref="BF183:BG184"/>
    <mergeCell ref="BH183:BH185"/>
    <mergeCell ref="BI183:BM183"/>
    <mergeCell ref="AK184:AM184"/>
    <mergeCell ref="V180:V182"/>
    <mergeCell ref="W180:X182"/>
    <mergeCell ref="Y180:Z181"/>
    <mergeCell ref="AA180:AA181"/>
    <mergeCell ref="AB180:AB181"/>
    <mergeCell ref="AC180:AC181"/>
    <mergeCell ref="BF179:BG179"/>
    <mergeCell ref="BI179:BM179"/>
    <mergeCell ref="B180:B182"/>
    <mergeCell ref="C180:C182"/>
    <mergeCell ref="D180:F182"/>
    <mergeCell ref="G180:K181"/>
    <mergeCell ref="L180:P182"/>
    <mergeCell ref="Q180:Q182"/>
    <mergeCell ref="R180:T181"/>
    <mergeCell ref="U180:U182"/>
    <mergeCell ref="G179:I179"/>
    <mergeCell ref="J179:K179"/>
    <mergeCell ref="R179:T179"/>
    <mergeCell ref="Y179:Z179"/>
    <mergeCell ref="AK179:AM179"/>
    <mergeCell ref="AN179:AP179"/>
    <mergeCell ref="BF180:BG181"/>
    <mergeCell ref="BH180:BH182"/>
    <mergeCell ref="BI180:BM180"/>
    <mergeCell ref="AK181:AM181"/>
    <mergeCell ref="AN181:AP181"/>
    <mergeCell ref="AQ181:AS181"/>
    <mergeCell ref="AT181:AV181"/>
    <mergeCell ref="AW181:AY181"/>
    <mergeCell ref="BI181:BM181"/>
    <mergeCell ref="AQ182:AS182"/>
    <mergeCell ref="AN178:AP178"/>
    <mergeCell ref="AQ178:AS178"/>
    <mergeCell ref="AT178:AV178"/>
    <mergeCell ref="AW178:AY178"/>
    <mergeCell ref="BI178:BM178"/>
    <mergeCell ref="AQ179:AS179"/>
    <mergeCell ref="AN177:AP177"/>
    <mergeCell ref="AQ177:AS177"/>
    <mergeCell ref="AT177:AV177"/>
    <mergeCell ref="AW177:AY177"/>
    <mergeCell ref="AZ177:BB179"/>
    <mergeCell ref="BC177:BE179"/>
    <mergeCell ref="AT179:AV179"/>
    <mergeCell ref="AW179:AY179"/>
    <mergeCell ref="AD180:AD181"/>
    <mergeCell ref="AE180:AE181"/>
    <mergeCell ref="AF180:AF181"/>
    <mergeCell ref="AG180:AH181"/>
    <mergeCell ref="AI180:AJ181"/>
    <mergeCell ref="AK180:AM180"/>
    <mergeCell ref="AN180:AP180"/>
    <mergeCell ref="AQ180:AS180"/>
    <mergeCell ref="AT180:AV180"/>
    <mergeCell ref="AW180:AY180"/>
    <mergeCell ref="AZ180:BB182"/>
    <mergeCell ref="BC180:BE182"/>
    <mergeCell ref="AT182:AV182"/>
    <mergeCell ref="AW182:AY182"/>
    <mergeCell ref="AD177:AD178"/>
    <mergeCell ref="AE177:AE178"/>
    <mergeCell ref="AF177:AF178"/>
    <mergeCell ref="AG177:AH178"/>
    <mergeCell ref="AI177:AJ178"/>
    <mergeCell ref="AK177:AM177"/>
    <mergeCell ref="V177:V179"/>
    <mergeCell ref="W177:X179"/>
    <mergeCell ref="Y177:Z178"/>
    <mergeCell ref="AA177:AA178"/>
    <mergeCell ref="AB177:AB178"/>
    <mergeCell ref="AC177:AC178"/>
    <mergeCell ref="BF176:BG176"/>
    <mergeCell ref="BI176:BM176"/>
    <mergeCell ref="B177:B179"/>
    <mergeCell ref="C177:C179"/>
    <mergeCell ref="D177:F179"/>
    <mergeCell ref="G177:K178"/>
    <mergeCell ref="L177:P179"/>
    <mergeCell ref="Q177:Q179"/>
    <mergeCell ref="R177:T178"/>
    <mergeCell ref="U177:U179"/>
    <mergeCell ref="G176:I176"/>
    <mergeCell ref="J176:K176"/>
    <mergeCell ref="R176:T176"/>
    <mergeCell ref="Y176:Z176"/>
    <mergeCell ref="AK176:AM176"/>
    <mergeCell ref="AN176:AP176"/>
    <mergeCell ref="BF177:BG178"/>
    <mergeCell ref="BH177:BH179"/>
    <mergeCell ref="BI177:BM177"/>
    <mergeCell ref="AK178:AM178"/>
    <mergeCell ref="V174:V176"/>
    <mergeCell ref="W174:X176"/>
    <mergeCell ref="Y174:Z175"/>
    <mergeCell ref="AA174:AA175"/>
    <mergeCell ref="AB174:AB175"/>
    <mergeCell ref="AC174:AC175"/>
    <mergeCell ref="BF173:BG173"/>
    <mergeCell ref="BI173:BM173"/>
    <mergeCell ref="B174:B176"/>
    <mergeCell ref="C174:C176"/>
    <mergeCell ref="D174:F176"/>
    <mergeCell ref="G174:K175"/>
    <mergeCell ref="L174:P176"/>
    <mergeCell ref="Q174:Q176"/>
    <mergeCell ref="R174:T175"/>
    <mergeCell ref="U174:U176"/>
    <mergeCell ref="G173:I173"/>
    <mergeCell ref="J173:K173"/>
    <mergeCell ref="R173:T173"/>
    <mergeCell ref="Y173:Z173"/>
    <mergeCell ref="AK173:AM173"/>
    <mergeCell ref="AN173:AP173"/>
    <mergeCell ref="BF174:BG175"/>
    <mergeCell ref="BH174:BH176"/>
    <mergeCell ref="BI174:BM174"/>
    <mergeCell ref="AK175:AM175"/>
    <mergeCell ref="AN175:AP175"/>
    <mergeCell ref="AQ175:AS175"/>
    <mergeCell ref="AT175:AV175"/>
    <mergeCell ref="AW175:AY175"/>
    <mergeCell ref="BI175:BM175"/>
    <mergeCell ref="AQ176:AS176"/>
    <mergeCell ref="AN172:AP172"/>
    <mergeCell ref="AQ172:AS172"/>
    <mergeCell ref="AT172:AV172"/>
    <mergeCell ref="AW172:AY172"/>
    <mergeCell ref="BI172:BM172"/>
    <mergeCell ref="AQ173:AS173"/>
    <mergeCell ref="AN171:AP171"/>
    <mergeCell ref="AQ171:AS171"/>
    <mergeCell ref="AT171:AV171"/>
    <mergeCell ref="AW171:AY171"/>
    <mergeCell ref="AZ171:BB173"/>
    <mergeCell ref="BC171:BE173"/>
    <mergeCell ref="AT173:AV173"/>
    <mergeCell ref="AW173:AY173"/>
    <mergeCell ref="AD174:AD175"/>
    <mergeCell ref="AE174:AE175"/>
    <mergeCell ref="AF174:AF175"/>
    <mergeCell ref="AG174:AH175"/>
    <mergeCell ref="AI174:AJ175"/>
    <mergeCell ref="AK174:AM174"/>
    <mergeCell ref="AN174:AP174"/>
    <mergeCell ref="AQ174:AS174"/>
    <mergeCell ref="AT174:AV174"/>
    <mergeCell ref="AW174:AY174"/>
    <mergeCell ref="AZ174:BB176"/>
    <mergeCell ref="BC174:BE176"/>
    <mergeCell ref="AT176:AV176"/>
    <mergeCell ref="AW176:AY176"/>
    <mergeCell ref="AD171:AD172"/>
    <mergeCell ref="AE171:AE172"/>
    <mergeCell ref="AF171:AF172"/>
    <mergeCell ref="AG171:AH172"/>
    <mergeCell ref="AI171:AJ172"/>
    <mergeCell ref="AK171:AM171"/>
    <mergeCell ref="V171:V173"/>
    <mergeCell ref="W171:X173"/>
    <mergeCell ref="Y171:Z172"/>
    <mergeCell ref="AA171:AA172"/>
    <mergeCell ref="AB171:AB172"/>
    <mergeCell ref="AC171:AC172"/>
    <mergeCell ref="BF170:BG170"/>
    <mergeCell ref="BI170:BM170"/>
    <mergeCell ref="B171:B173"/>
    <mergeCell ref="C171:C173"/>
    <mergeCell ref="D171:F173"/>
    <mergeCell ref="G171:K172"/>
    <mergeCell ref="L171:P173"/>
    <mergeCell ref="Q171:Q173"/>
    <mergeCell ref="R171:T172"/>
    <mergeCell ref="U171:U173"/>
    <mergeCell ref="G170:I170"/>
    <mergeCell ref="J170:K170"/>
    <mergeCell ref="R170:T170"/>
    <mergeCell ref="Y170:Z170"/>
    <mergeCell ref="AK170:AM170"/>
    <mergeCell ref="AN170:AP170"/>
    <mergeCell ref="BF171:BG172"/>
    <mergeCell ref="BH171:BH173"/>
    <mergeCell ref="BI171:BM171"/>
    <mergeCell ref="AK172:AM172"/>
    <mergeCell ref="B168:B170"/>
    <mergeCell ref="C168:C170"/>
    <mergeCell ref="D168:F170"/>
    <mergeCell ref="G168:K169"/>
    <mergeCell ref="L168:P170"/>
    <mergeCell ref="Q168:Q170"/>
    <mergeCell ref="R168:T169"/>
    <mergeCell ref="U168:U170"/>
    <mergeCell ref="BF168:BG169"/>
    <mergeCell ref="BH168:BH170"/>
    <mergeCell ref="BI168:BM168"/>
    <mergeCell ref="AK169:AM169"/>
    <mergeCell ref="AN169:AP169"/>
    <mergeCell ref="AQ169:AS169"/>
    <mergeCell ref="AT169:AV169"/>
    <mergeCell ref="AW169:AY169"/>
    <mergeCell ref="BI169:BM169"/>
    <mergeCell ref="AQ170:AS170"/>
    <mergeCell ref="AN168:AP168"/>
    <mergeCell ref="AQ168:AS168"/>
    <mergeCell ref="AT168:AV168"/>
    <mergeCell ref="AW168:AY168"/>
    <mergeCell ref="AZ168:BB170"/>
    <mergeCell ref="BC168:BE170"/>
    <mergeCell ref="AT170:AV170"/>
    <mergeCell ref="AW170:AY170"/>
    <mergeCell ref="AE165:AE166"/>
    <mergeCell ref="AF165:AF166"/>
    <mergeCell ref="AG165:AH166"/>
    <mergeCell ref="AD168:AD169"/>
    <mergeCell ref="AE168:AE169"/>
    <mergeCell ref="AF168:AF169"/>
    <mergeCell ref="AG168:AH169"/>
    <mergeCell ref="AI168:AJ169"/>
    <mergeCell ref="AK168:AM168"/>
    <mergeCell ref="V168:V170"/>
    <mergeCell ref="W168:X170"/>
    <mergeCell ref="Y168:Z169"/>
    <mergeCell ref="AA168:AA169"/>
    <mergeCell ref="AB168:AB169"/>
    <mergeCell ref="AC168:AC169"/>
    <mergeCell ref="BF167:BG167"/>
    <mergeCell ref="BI167:BM167"/>
    <mergeCell ref="B165:B167"/>
    <mergeCell ref="C165:C167"/>
    <mergeCell ref="D165:F167"/>
    <mergeCell ref="G165:K166"/>
    <mergeCell ref="L165:P167"/>
    <mergeCell ref="Q165:Q167"/>
    <mergeCell ref="BF163:BG164"/>
    <mergeCell ref="AG164:AH164"/>
    <mergeCell ref="AI164:AJ164"/>
    <mergeCell ref="AK164:AM164"/>
    <mergeCell ref="AN164:AP164"/>
    <mergeCell ref="AQ164:AS164"/>
    <mergeCell ref="AT164:AV164"/>
    <mergeCell ref="AW164:AY164"/>
    <mergeCell ref="AZ164:BB164"/>
    <mergeCell ref="BC164:BE164"/>
    <mergeCell ref="BI166:BM166"/>
    <mergeCell ref="G167:I167"/>
    <mergeCell ref="J167:K167"/>
    <mergeCell ref="R167:T167"/>
    <mergeCell ref="Y167:Z167"/>
    <mergeCell ref="AK167:AM167"/>
    <mergeCell ref="AN167:AP167"/>
    <mergeCell ref="AQ167:AS167"/>
    <mergeCell ref="AT167:AV167"/>
    <mergeCell ref="AW167:AY167"/>
    <mergeCell ref="AZ165:BB167"/>
    <mergeCell ref="BC165:BE167"/>
    <mergeCell ref="BF165:BG166"/>
    <mergeCell ref="BH165:BH167"/>
    <mergeCell ref="BI165:BM165"/>
    <mergeCell ref="AK166:AM166"/>
    <mergeCell ref="AQ163:AS163"/>
    <mergeCell ref="AT163:AV163"/>
    <mergeCell ref="AW163:AY163"/>
    <mergeCell ref="BF161:BG162"/>
    <mergeCell ref="BI161:BM164"/>
    <mergeCell ref="G162:I164"/>
    <mergeCell ref="J162:K164"/>
    <mergeCell ref="R162:T164"/>
    <mergeCell ref="Y162:Z164"/>
    <mergeCell ref="AA162:AB164"/>
    <mergeCell ref="AG162:AH162"/>
    <mergeCell ref="AI162:AJ162"/>
    <mergeCell ref="AK162:AM162"/>
    <mergeCell ref="R165:T166"/>
    <mergeCell ref="U165:U167"/>
    <mergeCell ref="V165:V167"/>
    <mergeCell ref="W165:X167"/>
    <mergeCell ref="Y165:Z166"/>
    <mergeCell ref="AA165:AA166"/>
    <mergeCell ref="AN166:AP166"/>
    <mergeCell ref="AQ166:AS166"/>
    <mergeCell ref="AT166:AV166"/>
    <mergeCell ref="AW166:AY166"/>
    <mergeCell ref="AI165:AJ166"/>
    <mergeCell ref="AK165:AM165"/>
    <mergeCell ref="AN165:AP165"/>
    <mergeCell ref="AQ165:AS165"/>
    <mergeCell ref="AT165:AV165"/>
    <mergeCell ref="AW165:AY165"/>
    <mergeCell ref="AB165:AB166"/>
    <mergeCell ref="AC165:AC166"/>
    <mergeCell ref="AD165:AD166"/>
    <mergeCell ref="BF159:BG159"/>
    <mergeCell ref="BH159:BH164"/>
    <mergeCell ref="BI159:BM160"/>
    <mergeCell ref="BF160:BG160"/>
    <mergeCell ref="B161:B163"/>
    <mergeCell ref="Y161:AB161"/>
    <mergeCell ref="AC161:AD164"/>
    <mergeCell ref="AE161:AF164"/>
    <mergeCell ref="AG161:AJ161"/>
    <mergeCell ref="AK161:BB161"/>
    <mergeCell ref="R159:T161"/>
    <mergeCell ref="U159:U164"/>
    <mergeCell ref="V159:V164"/>
    <mergeCell ref="W159:X164"/>
    <mergeCell ref="Y159:AF160"/>
    <mergeCell ref="AG159:BE160"/>
    <mergeCell ref="BC161:BE163"/>
    <mergeCell ref="AN162:AP162"/>
    <mergeCell ref="AQ162:AS162"/>
    <mergeCell ref="AT162:AV162"/>
    <mergeCell ref="B158:B160"/>
    <mergeCell ref="C159:C164"/>
    <mergeCell ref="D159:F164"/>
    <mergeCell ref="G159:K161"/>
    <mergeCell ref="L159:P164"/>
    <mergeCell ref="Q159:Q164"/>
    <mergeCell ref="AW162:AY162"/>
    <mergeCell ref="AZ162:BB163"/>
    <mergeCell ref="AG163:AH163"/>
    <mergeCell ref="AI163:AJ163"/>
    <mergeCell ref="AK163:AM163"/>
    <mergeCell ref="AN163:AP163"/>
    <mergeCell ref="I152:BM152"/>
    <mergeCell ref="I153:BM153"/>
    <mergeCell ref="C155:BM155"/>
    <mergeCell ref="AX157:BD157"/>
    <mergeCell ref="BE157:BF157"/>
    <mergeCell ref="BG157:BL157"/>
    <mergeCell ref="BF145:BG145"/>
    <mergeCell ref="BH145:BJ146"/>
    <mergeCell ref="BK145:BM146"/>
    <mergeCell ref="P146:R146"/>
    <mergeCell ref="BF146:BG146"/>
    <mergeCell ref="I150:BM151"/>
    <mergeCell ref="U145:V146"/>
    <mergeCell ref="Y145:Z146"/>
    <mergeCell ref="AG145:AH146"/>
    <mergeCell ref="AI145:AJ146"/>
    <mergeCell ref="AZ145:BB146"/>
    <mergeCell ref="BC145:BE146"/>
    <mergeCell ref="C145:C146"/>
    <mergeCell ref="D145:F146"/>
    <mergeCell ref="G145:K146"/>
    <mergeCell ref="P145:R145"/>
    <mergeCell ref="S145:S146"/>
    <mergeCell ref="T145:T146"/>
    <mergeCell ref="AN145:AP146"/>
    <mergeCell ref="BC143:BE144"/>
    <mergeCell ref="BF143:BG143"/>
    <mergeCell ref="BH143:BJ144"/>
    <mergeCell ref="BK143:BM144"/>
    <mergeCell ref="P144:R144"/>
    <mergeCell ref="AT144:AV144"/>
    <mergeCell ref="AW144:AY144"/>
    <mergeCell ref="BF144:BG144"/>
    <mergeCell ref="Y143:Z144"/>
    <mergeCell ref="AG143:AH144"/>
    <mergeCell ref="AI143:AJ144"/>
    <mergeCell ref="AT143:AV143"/>
    <mergeCell ref="AW143:AY143"/>
    <mergeCell ref="AZ143:BB144"/>
    <mergeCell ref="BI140:BM140"/>
    <mergeCell ref="BH142:BJ142"/>
    <mergeCell ref="BK142:BM142"/>
    <mergeCell ref="AN143:AP144"/>
    <mergeCell ref="C143:C144"/>
    <mergeCell ref="D143:F144"/>
    <mergeCell ref="G143:K144"/>
    <mergeCell ref="P143:R143"/>
    <mergeCell ref="S143:S144"/>
    <mergeCell ref="T143:T144"/>
    <mergeCell ref="U143:V144"/>
    <mergeCell ref="G140:I140"/>
    <mergeCell ref="J140:K140"/>
    <mergeCell ref="R140:T140"/>
    <mergeCell ref="Y140:Z140"/>
    <mergeCell ref="AK140:AM140"/>
    <mergeCell ref="AN140:AP140"/>
    <mergeCell ref="BH138:BH140"/>
    <mergeCell ref="BI138:BM138"/>
    <mergeCell ref="AK139:AM139"/>
    <mergeCell ref="AN139:AP139"/>
    <mergeCell ref="AQ139:AS139"/>
    <mergeCell ref="AT139:AV139"/>
    <mergeCell ref="AW139:AY139"/>
    <mergeCell ref="BI139:BM139"/>
    <mergeCell ref="AQ140:AS140"/>
    <mergeCell ref="AT140:AV140"/>
    <mergeCell ref="AQ138:AS138"/>
    <mergeCell ref="AT138:AV138"/>
    <mergeCell ref="AW138:AY138"/>
    <mergeCell ref="AZ138:BB140"/>
    <mergeCell ref="BC138:BE140"/>
    <mergeCell ref="BF138:BG139"/>
    <mergeCell ref="AW140:AY140"/>
    <mergeCell ref="BF140:BG140"/>
    <mergeCell ref="AE138:AE139"/>
    <mergeCell ref="AF138:AF139"/>
    <mergeCell ref="AG138:AH139"/>
    <mergeCell ref="AI138:AJ139"/>
    <mergeCell ref="AK138:AM138"/>
    <mergeCell ref="AN138:AP138"/>
    <mergeCell ref="W138:X140"/>
    <mergeCell ref="Y138:Z139"/>
    <mergeCell ref="AA138:AA139"/>
    <mergeCell ref="AB138:AB139"/>
    <mergeCell ref="AC138:AC139"/>
    <mergeCell ref="AD138:AD139"/>
    <mergeCell ref="BI137:BM137"/>
    <mergeCell ref="B138:B140"/>
    <mergeCell ref="C138:C140"/>
    <mergeCell ref="D138:F140"/>
    <mergeCell ref="G138:K139"/>
    <mergeCell ref="L138:P140"/>
    <mergeCell ref="Q138:Q140"/>
    <mergeCell ref="R138:T139"/>
    <mergeCell ref="U138:U140"/>
    <mergeCell ref="V138:V140"/>
    <mergeCell ref="G137:I137"/>
    <mergeCell ref="J137:K137"/>
    <mergeCell ref="R137:T137"/>
    <mergeCell ref="Y137:Z137"/>
    <mergeCell ref="AK137:AM137"/>
    <mergeCell ref="AN137:AP137"/>
    <mergeCell ref="BH135:BH137"/>
    <mergeCell ref="BI135:BM135"/>
    <mergeCell ref="AK136:AM136"/>
    <mergeCell ref="AN136:AP136"/>
    <mergeCell ref="AQ136:AS136"/>
    <mergeCell ref="AT136:AV136"/>
    <mergeCell ref="AW136:AY136"/>
    <mergeCell ref="BI136:BM136"/>
    <mergeCell ref="AQ137:AS137"/>
    <mergeCell ref="AT137:AV137"/>
    <mergeCell ref="AQ135:AS135"/>
    <mergeCell ref="AT135:AV135"/>
    <mergeCell ref="AW135:AY135"/>
    <mergeCell ref="AZ135:BB137"/>
    <mergeCell ref="BC135:BE137"/>
    <mergeCell ref="BF135:BG136"/>
    <mergeCell ref="AW137:AY137"/>
    <mergeCell ref="BF137:BG137"/>
    <mergeCell ref="AE135:AE136"/>
    <mergeCell ref="AF135:AF136"/>
    <mergeCell ref="AG135:AH136"/>
    <mergeCell ref="AI135:AJ136"/>
    <mergeCell ref="AK135:AM135"/>
    <mergeCell ref="AN135:AP135"/>
    <mergeCell ref="W135:X137"/>
    <mergeCell ref="Y135:Z136"/>
    <mergeCell ref="AA135:AA136"/>
    <mergeCell ref="AB135:AB136"/>
    <mergeCell ref="AC135:AC136"/>
    <mergeCell ref="AD135:AD136"/>
    <mergeCell ref="BI134:BM134"/>
    <mergeCell ref="B135:B137"/>
    <mergeCell ref="C135:C137"/>
    <mergeCell ref="D135:F137"/>
    <mergeCell ref="G135:K136"/>
    <mergeCell ref="L135:P137"/>
    <mergeCell ref="Q135:Q137"/>
    <mergeCell ref="R135:T136"/>
    <mergeCell ref="U135:U137"/>
    <mergeCell ref="V135:V137"/>
    <mergeCell ref="G134:I134"/>
    <mergeCell ref="J134:K134"/>
    <mergeCell ref="R134:T134"/>
    <mergeCell ref="Y134:Z134"/>
    <mergeCell ref="AK134:AM134"/>
    <mergeCell ref="AN134:AP134"/>
    <mergeCell ref="BH132:BH134"/>
    <mergeCell ref="BI132:BM132"/>
    <mergeCell ref="AK133:AM133"/>
    <mergeCell ref="AN133:AP133"/>
    <mergeCell ref="AQ133:AS133"/>
    <mergeCell ref="AT133:AV133"/>
    <mergeCell ref="AW133:AY133"/>
    <mergeCell ref="BI133:BM133"/>
    <mergeCell ref="AQ134:AS134"/>
    <mergeCell ref="AT134:AV134"/>
    <mergeCell ref="AQ132:AS132"/>
    <mergeCell ref="AT132:AV132"/>
    <mergeCell ref="AW132:AY132"/>
    <mergeCell ref="AZ132:BB134"/>
    <mergeCell ref="BC132:BE134"/>
    <mergeCell ref="BF132:BG133"/>
    <mergeCell ref="AW134:AY134"/>
    <mergeCell ref="BF134:BG134"/>
    <mergeCell ref="AE132:AE133"/>
    <mergeCell ref="AF132:AF133"/>
    <mergeCell ref="AG132:AH133"/>
    <mergeCell ref="AI132:AJ133"/>
    <mergeCell ref="AK132:AM132"/>
    <mergeCell ref="AN132:AP132"/>
    <mergeCell ref="W132:X134"/>
    <mergeCell ref="Y132:Z133"/>
    <mergeCell ref="AA132:AA133"/>
    <mergeCell ref="AB132:AB133"/>
    <mergeCell ref="AC132:AC133"/>
    <mergeCell ref="AD132:AD133"/>
    <mergeCell ref="BI131:BM131"/>
    <mergeCell ref="B132:B134"/>
    <mergeCell ref="C132:C134"/>
    <mergeCell ref="D132:F134"/>
    <mergeCell ref="G132:K133"/>
    <mergeCell ref="L132:P134"/>
    <mergeCell ref="Q132:Q134"/>
    <mergeCell ref="R132:T133"/>
    <mergeCell ref="U132:U134"/>
    <mergeCell ref="V132:V134"/>
    <mergeCell ref="G131:I131"/>
    <mergeCell ref="J131:K131"/>
    <mergeCell ref="R131:T131"/>
    <mergeCell ref="Y131:Z131"/>
    <mergeCell ref="AK131:AM131"/>
    <mergeCell ref="AN131:AP131"/>
    <mergeCell ref="BH129:BH131"/>
    <mergeCell ref="BI129:BM129"/>
    <mergeCell ref="AK130:AM130"/>
    <mergeCell ref="AN130:AP130"/>
    <mergeCell ref="AQ130:AS130"/>
    <mergeCell ref="AT130:AV130"/>
    <mergeCell ref="AW130:AY130"/>
    <mergeCell ref="BI130:BM130"/>
    <mergeCell ref="AQ131:AS131"/>
    <mergeCell ref="AT131:AV131"/>
    <mergeCell ref="AQ129:AS129"/>
    <mergeCell ref="AT129:AV129"/>
    <mergeCell ref="AW129:AY129"/>
    <mergeCell ref="AZ129:BB131"/>
    <mergeCell ref="BC129:BE131"/>
    <mergeCell ref="BF129:BG130"/>
    <mergeCell ref="AW131:AY131"/>
    <mergeCell ref="BF131:BG131"/>
    <mergeCell ref="AE129:AE130"/>
    <mergeCell ref="AF129:AF130"/>
    <mergeCell ref="AG129:AH130"/>
    <mergeCell ref="AI129:AJ130"/>
    <mergeCell ref="AK129:AM129"/>
    <mergeCell ref="AN129:AP129"/>
    <mergeCell ref="W129:X131"/>
    <mergeCell ref="Y129:Z130"/>
    <mergeCell ref="AA129:AA130"/>
    <mergeCell ref="AB129:AB130"/>
    <mergeCell ref="AC129:AC130"/>
    <mergeCell ref="AD129:AD130"/>
    <mergeCell ref="BI128:BM128"/>
    <mergeCell ref="B129:B131"/>
    <mergeCell ref="C129:C131"/>
    <mergeCell ref="D129:F131"/>
    <mergeCell ref="G129:K130"/>
    <mergeCell ref="L129:P131"/>
    <mergeCell ref="Q129:Q131"/>
    <mergeCell ref="R129:T130"/>
    <mergeCell ref="U129:U131"/>
    <mergeCell ref="V129:V131"/>
    <mergeCell ref="G128:I128"/>
    <mergeCell ref="J128:K128"/>
    <mergeCell ref="R128:T128"/>
    <mergeCell ref="Y128:Z128"/>
    <mergeCell ref="AK128:AM128"/>
    <mergeCell ref="AN128:AP128"/>
    <mergeCell ref="BH126:BH128"/>
    <mergeCell ref="BI126:BM126"/>
    <mergeCell ref="AK127:AM127"/>
    <mergeCell ref="AN127:AP127"/>
    <mergeCell ref="AQ127:AS127"/>
    <mergeCell ref="AT127:AV127"/>
    <mergeCell ref="AW127:AY127"/>
    <mergeCell ref="BI127:BM127"/>
    <mergeCell ref="AQ128:AS128"/>
    <mergeCell ref="AT128:AV128"/>
    <mergeCell ref="AQ126:AS126"/>
    <mergeCell ref="AT126:AV126"/>
    <mergeCell ref="AW126:AY126"/>
    <mergeCell ref="AZ126:BB128"/>
    <mergeCell ref="BC126:BE128"/>
    <mergeCell ref="BF126:BG127"/>
    <mergeCell ref="AW128:AY128"/>
    <mergeCell ref="BF128:BG128"/>
    <mergeCell ref="AE126:AE127"/>
    <mergeCell ref="AF126:AF127"/>
    <mergeCell ref="AG126:AH127"/>
    <mergeCell ref="AI126:AJ127"/>
    <mergeCell ref="AK126:AM126"/>
    <mergeCell ref="AN126:AP126"/>
    <mergeCell ref="W126:X128"/>
    <mergeCell ref="Y126:Z127"/>
    <mergeCell ref="AA126:AA127"/>
    <mergeCell ref="AB126:AB127"/>
    <mergeCell ref="AC126:AC127"/>
    <mergeCell ref="AD126:AD127"/>
    <mergeCell ref="BI125:BM125"/>
    <mergeCell ref="B126:B128"/>
    <mergeCell ref="C126:C128"/>
    <mergeCell ref="D126:F128"/>
    <mergeCell ref="G126:K127"/>
    <mergeCell ref="L126:P128"/>
    <mergeCell ref="Q126:Q128"/>
    <mergeCell ref="R126:T127"/>
    <mergeCell ref="U126:U128"/>
    <mergeCell ref="V126:V128"/>
    <mergeCell ref="G125:I125"/>
    <mergeCell ref="J125:K125"/>
    <mergeCell ref="R125:T125"/>
    <mergeCell ref="Y125:Z125"/>
    <mergeCell ref="AK125:AM125"/>
    <mergeCell ref="AN125:AP125"/>
    <mergeCell ref="BH123:BH125"/>
    <mergeCell ref="BI123:BM123"/>
    <mergeCell ref="AK124:AM124"/>
    <mergeCell ref="AN124:AP124"/>
    <mergeCell ref="AQ124:AS124"/>
    <mergeCell ref="AT124:AV124"/>
    <mergeCell ref="AW124:AY124"/>
    <mergeCell ref="BI124:BM124"/>
    <mergeCell ref="AQ125:AS125"/>
    <mergeCell ref="AT125:AV125"/>
    <mergeCell ref="AQ123:AS123"/>
    <mergeCell ref="AT123:AV123"/>
    <mergeCell ref="AW123:AY123"/>
    <mergeCell ref="AZ123:BB125"/>
    <mergeCell ref="BC123:BE125"/>
    <mergeCell ref="BF123:BG124"/>
    <mergeCell ref="AW125:AY125"/>
    <mergeCell ref="BF125:BG125"/>
    <mergeCell ref="AE123:AE124"/>
    <mergeCell ref="AF123:AF124"/>
    <mergeCell ref="AG123:AH124"/>
    <mergeCell ref="AI123:AJ124"/>
    <mergeCell ref="AK123:AM123"/>
    <mergeCell ref="AN123:AP123"/>
    <mergeCell ref="W123:X125"/>
    <mergeCell ref="Y123:Z124"/>
    <mergeCell ref="AA123:AA124"/>
    <mergeCell ref="AB123:AB124"/>
    <mergeCell ref="AC123:AC124"/>
    <mergeCell ref="AD123:AD124"/>
    <mergeCell ref="BI122:BM122"/>
    <mergeCell ref="B123:B125"/>
    <mergeCell ref="C123:C125"/>
    <mergeCell ref="D123:F125"/>
    <mergeCell ref="G123:K124"/>
    <mergeCell ref="L123:P125"/>
    <mergeCell ref="Q123:Q125"/>
    <mergeCell ref="R123:T124"/>
    <mergeCell ref="U123:U125"/>
    <mergeCell ref="V123:V125"/>
    <mergeCell ref="G122:I122"/>
    <mergeCell ref="J122:K122"/>
    <mergeCell ref="R122:T122"/>
    <mergeCell ref="Y122:Z122"/>
    <mergeCell ref="AK122:AM122"/>
    <mergeCell ref="AN122:AP122"/>
    <mergeCell ref="BH120:BH122"/>
    <mergeCell ref="BI120:BM120"/>
    <mergeCell ref="AK121:AM121"/>
    <mergeCell ref="AN121:AP121"/>
    <mergeCell ref="AQ121:AS121"/>
    <mergeCell ref="AT121:AV121"/>
    <mergeCell ref="AW121:AY121"/>
    <mergeCell ref="BI121:BM121"/>
    <mergeCell ref="AQ122:AS122"/>
    <mergeCell ref="AT122:AV122"/>
    <mergeCell ref="AQ120:AS120"/>
    <mergeCell ref="AT120:AV120"/>
    <mergeCell ref="AW120:AY120"/>
    <mergeCell ref="AZ120:BB122"/>
    <mergeCell ref="BC120:BE122"/>
    <mergeCell ref="BF120:BG121"/>
    <mergeCell ref="AW122:AY122"/>
    <mergeCell ref="BF122:BG122"/>
    <mergeCell ref="AE120:AE121"/>
    <mergeCell ref="AF120:AF121"/>
    <mergeCell ref="AG120:AH121"/>
    <mergeCell ref="AI120:AJ121"/>
    <mergeCell ref="AK120:AM120"/>
    <mergeCell ref="AN120:AP120"/>
    <mergeCell ref="W120:X122"/>
    <mergeCell ref="Y120:Z121"/>
    <mergeCell ref="AA120:AA121"/>
    <mergeCell ref="AB120:AB121"/>
    <mergeCell ref="AC120:AC121"/>
    <mergeCell ref="AD120:AD121"/>
    <mergeCell ref="BI119:BM119"/>
    <mergeCell ref="B120:B122"/>
    <mergeCell ref="C120:C122"/>
    <mergeCell ref="D120:F122"/>
    <mergeCell ref="G120:K121"/>
    <mergeCell ref="L120:P122"/>
    <mergeCell ref="Q120:Q122"/>
    <mergeCell ref="R120:T121"/>
    <mergeCell ref="U120:U122"/>
    <mergeCell ref="V120:V122"/>
    <mergeCell ref="G119:I119"/>
    <mergeCell ref="J119:K119"/>
    <mergeCell ref="R119:T119"/>
    <mergeCell ref="Y119:Z119"/>
    <mergeCell ref="AK119:AM119"/>
    <mergeCell ref="AN119:AP119"/>
    <mergeCell ref="BH117:BH119"/>
    <mergeCell ref="BI117:BM117"/>
    <mergeCell ref="AK118:AM118"/>
    <mergeCell ref="AN118:AP118"/>
    <mergeCell ref="AQ118:AS118"/>
    <mergeCell ref="AT118:AV118"/>
    <mergeCell ref="AW118:AY118"/>
    <mergeCell ref="BI118:BM118"/>
    <mergeCell ref="AQ119:AS119"/>
    <mergeCell ref="AT119:AV119"/>
    <mergeCell ref="AQ117:AS117"/>
    <mergeCell ref="AT117:AV117"/>
    <mergeCell ref="AW117:AY117"/>
    <mergeCell ref="AZ117:BB119"/>
    <mergeCell ref="BC117:BE119"/>
    <mergeCell ref="BF117:BG118"/>
    <mergeCell ref="AW119:AY119"/>
    <mergeCell ref="BF119:BG119"/>
    <mergeCell ref="AE117:AE118"/>
    <mergeCell ref="AF117:AF118"/>
    <mergeCell ref="AG117:AH118"/>
    <mergeCell ref="AI117:AJ118"/>
    <mergeCell ref="AK117:AM117"/>
    <mergeCell ref="AN117:AP117"/>
    <mergeCell ref="W117:X119"/>
    <mergeCell ref="Y117:Z118"/>
    <mergeCell ref="AA117:AA118"/>
    <mergeCell ref="AB117:AB118"/>
    <mergeCell ref="AC117:AC118"/>
    <mergeCell ref="AD117:AD118"/>
    <mergeCell ref="BI116:BM116"/>
    <mergeCell ref="B117:B119"/>
    <mergeCell ref="C117:C119"/>
    <mergeCell ref="D117:F119"/>
    <mergeCell ref="G117:K118"/>
    <mergeCell ref="L117:P119"/>
    <mergeCell ref="Q117:Q119"/>
    <mergeCell ref="R117:T118"/>
    <mergeCell ref="U117:U119"/>
    <mergeCell ref="V117:V119"/>
    <mergeCell ref="G116:I116"/>
    <mergeCell ref="J116:K116"/>
    <mergeCell ref="R116:T116"/>
    <mergeCell ref="Y116:Z116"/>
    <mergeCell ref="AK116:AM116"/>
    <mergeCell ref="AN116:AP116"/>
    <mergeCell ref="BH114:BH116"/>
    <mergeCell ref="BI114:BM114"/>
    <mergeCell ref="AK115:AM115"/>
    <mergeCell ref="AN115:AP115"/>
    <mergeCell ref="AQ115:AS115"/>
    <mergeCell ref="AT115:AV115"/>
    <mergeCell ref="AW115:AY115"/>
    <mergeCell ref="BI115:BM115"/>
    <mergeCell ref="AQ116:AS116"/>
    <mergeCell ref="AT116:AV116"/>
    <mergeCell ref="AW114:AY114"/>
    <mergeCell ref="AZ114:BB116"/>
    <mergeCell ref="BC114:BE116"/>
    <mergeCell ref="BF114:BG115"/>
    <mergeCell ref="AW116:AY116"/>
    <mergeCell ref="BF116:BG116"/>
    <mergeCell ref="AE114:AE115"/>
    <mergeCell ref="AF114:AF115"/>
    <mergeCell ref="AG114:AH115"/>
    <mergeCell ref="AI114:AJ115"/>
    <mergeCell ref="AK114:AM114"/>
    <mergeCell ref="AN114:AP114"/>
    <mergeCell ref="W114:X116"/>
    <mergeCell ref="Y114:Z115"/>
    <mergeCell ref="AA114:AA115"/>
    <mergeCell ref="AB114:AB115"/>
    <mergeCell ref="AC114:AC115"/>
    <mergeCell ref="AD114:AD115"/>
    <mergeCell ref="BC113:BE113"/>
    <mergeCell ref="B114:B116"/>
    <mergeCell ref="C114:C116"/>
    <mergeCell ref="D114:F116"/>
    <mergeCell ref="G114:K115"/>
    <mergeCell ref="L114:P116"/>
    <mergeCell ref="Q114:Q116"/>
    <mergeCell ref="R114:T115"/>
    <mergeCell ref="U114:U116"/>
    <mergeCell ref="V114:V116"/>
    <mergeCell ref="AW112:AY112"/>
    <mergeCell ref="BF112:BG113"/>
    <mergeCell ref="AG113:AH113"/>
    <mergeCell ref="AI113:AJ113"/>
    <mergeCell ref="AK113:AM113"/>
    <mergeCell ref="AN113:AP113"/>
    <mergeCell ref="AQ113:AS113"/>
    <mergeCell ref="AT113:AV113"/>
    <mergeCell ref="AW113:AY113"/>
    <mergeCell ref="AZ113:BB113"/>
    <mergeCell ref="AG112:AH112"/>
    <mergeCell ref="AI112:AJ112"/>
    <mergeCell ref="AK112:AM112"/>
    <mergeCell ref="AN112:AP112"/>
    <mergeCell ref="AQ112:AS112"/>
    <mergeCell ref="AT112:AV112"/>
    <mergeCell ref="C108:C113"/>
    <mergeCell ref="D108:F113"/>
    <mergeCell ref="Q108:Q113"/>
    <mergeCell ref="R108:T110"/>
    <mergeCell ref="AQ114:AS114"/>
    <mergeCell ref="AT114:AV114"/>
    <mergeCell ref="BI110:BM113"/>
    <mergeCell ref="G111:I113"/>
    <mergeCell ref="J111:K113"/>
    <mergeCell ref="R111:T113"/>
    <mergeCell ref="Y111:Z113"/>
    <mergeCell ref="AA111:AB113"/>
    <mergeCell ref="AG111:AH111"/>
    <mergeCell ref="AI111:AJ111"/>
    <mergeCell ref="AK111:AM111"/>
    <mergeCell ref="AN111:AP111"/>
    <mergeCell ref="BH108:BH113"/>
    <mergeCell ref="BI108:BM109"/>
    <mergeCell ref="BF109:BG109"/>
    <mergeCell ref="Y110:AB110"/>
    <mergeCell ref="AC110:AD113"/>
    <mergeCell ref="AE110:AF113"/>
    <mergeCell ref="AG110:AJ110"/>
    <mergeCell ref="AK110:BB110"/>
    <mergeCell ref="BC110:BE112"/>
    <mergeCell ref="BF110:BG111"/>
    <mergeCell ref="U108:U113"/>
    <mergeCell ref="V108:V113"/>
    <mergeCell ref="W108:X113"/>
    <mergeCell ref="Y108:AF109"/>
    <mergeCell ref="AG108:BE109"/>
    <mergeCell ref="BF108:BG108"/>
    <mergeCell ref="AQ111:AS111"/>
    <mergeCell ref="AT111:AV111"/>
    <mergeCell ref="AW111:AY111"/>
    <mergeCell ref="AZ111:BB112"/>
    <mergeCell ref="G108:K110"/>
    <mergeCell ref="L108:P113"/>
    <mergeCell ref="I101:BM101"/>
    <mergeCell ref="I102:BM102"/>
    <mergeCell ref="C104:BM104"/>
    <mergeCell ref="AX106:BD106"/>
    <mergeCell ref="BE106:BF106"/>
    <mergeCell ref="BG106:BL106"/>
    <mergeCell ref="BF94:BG94"/>
    <mergeCell ref="BH94:BJ95"/>
    <mergeCell ref="BK94:BM95"/>
    <mergeCell ref="P95:R95"/>
    <mergeCell ref="BF95:BG95"/>
    <mergeCell ref="I99:BM100"/>
    <mergeCell ref="U94:V95"/>
    <mergeCell ref="Y94:Z95"/>
    <mergeCell ref="AG94:AH95"/>
    <mergeCell ref="AI94:AJ95"/>
    <mergeCell ref="AZ94:BB95"/>
    <mergeCell ref="BC94:BE95"/>
    <mergeCell ref="C94:C95"/>
    <mergeCell ref="D94:F95"/>
    <mergeCell ref="G94:K95"/>
    <mergeCell ref="P94:R94"/>
    <mergeCell ref="S94:S95"/>
    <mergeCell ref="T94:T95"/>
    <mergeCell ref="AZ92:BB93"/>
    <mergeCell ref="BC92:BE93"/>
    <mergeCell ref="BF92:BG92"/>
    <mergeCell ref="BH92:BJ93"/>
    <mergeCell ref="BK92:BM93"/>
    <mergeCell ref="P93:R93"/>
    <mergeCell ref="AT93:AV93"/>
    <mergeCell ref="AW93:AY93"/>
    <mergeCell ref="BF93:BG93"/>
    <mergeCell ref="U92:V93"/>
    <mergeCell ref="Y92:Z93"/>
    <mergeCell ref="AG92:AH93"/>
    <mergeCell ref="AI92:AJ93"/>
    <mergeCell ref="AT92:AV92"/>
    <mergeCell ref="AW92:AY92"/>
    <mergeCell ref="BF89:BG89"/>
    <mergeCell ref="BI89:BM89"/>
    <mergeCell ref="BH91:BJ91"/>
    <mergeCell ref="BK91:BM91"/>
    <mergeCell ref="V87:V89"/>
    <mergeCell ref="W87:X89"/>
    <mergeCell ref="Y87:Z88"/>
    <mergeCell ref="AA87:AA88"/>
    <mergeCell ref="AB87:AB88"/>
    <mergeCell ref="AC87:AC88"/>
    <mergeCell ref="AN89:AP89"/>
    <mergeCell ref="BF87:BG88"/>
    <mergeCell ref="BH87:BH89"/>
    <mergeCell ref="BI87:BM87"/>
    <mergeCell ref="AK88:AM88"/>
    <mergeCell ref="AN88:AP88"/>
    <mergeCell ref="AQ88:AS88"/>
    <mergeCell ref="AW88:AY88"/>
    <mergeCell ref="BI88:BM88"/>
    <mergeCell ref="AQ89:AS89"/>
    <mergeCell ref="AN87:AP87"/>
    <mergeCell ref="AQ87:AS87"/>
    <mergeCell ref="AT87:AV87"/>
    <mergeCell ref="AW87:AY87"/>
    <mergeCell ref="AZ87:BB89"/>
    <mergeCell ref="BC87:BE89"/>
    <mergeCell ref="AT89:AV89"/>
    <mergeCell ref="AW89:AY89"/>
    <mergeCell ref="V84:V86"/>
    <mergeCell ref="W84:X86"/>
    <mergeCell ref="Y84:Z85"/>
    <mergeCell ref="AA84:AA85"/>
    <mergeCell ref="AB84:AB85"/>
    <mergeCell ref="AC84:AC85"/>
    <mergeCell ref="AD84:AD85"/>
    <mergeCell ref="AE84:AE85"/>
    <mergeCell ref="AF84:AF85"/>
    <mergeCell ref="AG84:AH85"/>
    <mergeCell ref="AI84:AJ85"/>
    <mergeCell ref="AK84:AM84"/>
    <mergeCell ref="BF86:BG86"/>
    <mergeCell ref="BI86:BM86"/>
    <mergeCell ref="AW85:AY85"/>
    <mergeCell ref="BI85:BM85"/>
    <mergeCell ref="C92:C93"/>
    <mergeCell ref="D92:F93"/>
    <mergeCell ref="G92:K93"/>
    <mergeCell ref="P92:R92"/>
    <mergeCell ref="S92:S93"/>
    <mergeCell ref="T92:T93"/>
    <mergeCell ref="G89:I89"/>
    <mergeCell ref="J89:K89"/>
    <mergeCell ref="R89:T89"/>
    <mergeCell ref="Y89:Z89"/>
    <mergeCell ref="AK89:AM89"/>
    <mergeCell ref="AD87:AD88"/>
    <mergeCell ref="AE87:AE88"/>
    <mergeCell ref="AF87:AF88"/>
    <mergeCell ref="AG87:AH88"/>
    <mergeCell ref="AI87:AJ88"/>
    <mergeCell ref="AK87:AM87"/>
    <mergeCell ref="B87:B89"/>
    <mergeCell ref="C87:C89"/>
    <mergeCell ref="D87:F89"/>
    <mergeCell ref="G87:K88"/>
    <mergeCell ref="L87:P89"/>
    <mergeCell ref="Q87:Q89"/>
    <mergeCell ref="R87:T88"/>
    <mergeCell ref="U87:U89"/>
    <mergeCell ref="G86:I86"/>
    <mergeCell ref="J86:K86"/>
    <mergeCell ref="R86:T86"/>
    <mergeCell ref="Y86:Z86"/>
    <mergeCell ref="AK86:AM86"/>
    <mergeCell ref="AN86:AP86"/>
    <mergeCell ref="AN85:AP85"/>
    <mergeCell ref="AQ85:AS85"/>
    <mergeCell ref="AT85:AV85"/>
    <mergeCell ref="AQ86:AS86"/>
    <mergeCell ref="B84:B86"/>
    <mergeCell ref="C84:C86"/>
    <mergeCell ref="D84:F86"/>
    <mergeCell ref="G84:K85"/>
    <mergeCell ref="L84:P86"/>
    <mergeCell ref="Q84:Q86"/>
    <mergeCell ref="R84:T85"/>
    <mergeCell ref="U84:U86"/>
    <mergeCell ref="AT88:AV88"/>
    <mergeCell ref="AK83:AM83"/>
    <mergeCell ref="AN83:AP83"/>
    <mergeCell ref="BF84:BG85"/>
    <mergeCell ref="BH84:BH86"/>
    <mergeCell ref="BI84:BM84"/>
    <mergeCell ref="AK85:AM85"/>
    <mergeCell ref="V81:V83"/>
    <mergeCell ref="W81:X83"/>
    <mergeCell ref="Y81:Z82"/>
    <mergeCell ref="AA81:AA82"/>
    <mergeCell ref="AB81:AB82"/>
    <mergeCell ref="AC81:AC82"/>
    <mergeCell ref="AN84:AP84"/>
    <mergeCell ref="AQ84:AS84"/>
    <mergeCell ref="AT84:AV84"/>
    <mergeCell ref="AW84:AY84"/>
    <mergeCell ref="AZ84:BB86"/>
    <mergeCell ref="BC84:BE86"/>
    <mergeCell ref="AT86:AV86"/>
    <mergeCell ref="AW86:AY86"/>
    <mergeCell ref="BF80:BG80"/>
    <mergeCell ref="BI80:BM80"/>
    <mergeCell ref="B81:B83"/>
    <mergeCell ref="C81:C83"/>
    <mergeCell ref="D81:F83"/>
    <mergeCell ref="G81:K82"/>
    <mergeCell ref="L81:P83"/>
    <mergeCell ref="Q81:Q83"/>
    <mergeCell ref="R81:T82"/>
    <mergeCell ref="U81:U83"/>
    <mergeCell ref="G80:I80"/>
    <mergeCell ref="J80:K80"/>
    <mergeCell ref="R80:T80"/>
    <mergeCell ref="Y80:Z80"/>
    <mergeCell ref="AK80:AM80"/>
    <mergeCell ref="AN80:AP80"/>
    <mergeCell ref="BF81:BG82"/>
    <mergeCell ref="BH81:BH83"/>
    <mergeCell ref="BI81:BM81"/>
    <mergeCell ref="AK82:AM82"/>
    <mergeCell ref="AN82:AP82"/>
    <mergeCell ref="AQ82:AS82"/>
    <mergeCell ref="AT82:AV82"/>
    <mergeCell ref="AW82:AY82"/>
    <mergeCell ref="BI82:BM82"/>
    <mergeCell ref="AQ83:AS83"/>
    <mergeCell ref="BF83:BG83"/>
    <mergeCell ref="BI83:BM83"/>
    <mergeCell ref="G83:I83"/>
    <mergeCell ref="J83:K83"/>
    <mergeCell ref="R83:T83"/>
    <mergeCell ref="Y83:Z83"/>
    <mergeCell ref="AN79:AP79"/>
    <mergeCell ref="AQ79:AS79"/>
    <mergeCell ref="AT79:AV79"/>
    <mergeCell ref="AW79:AY79"/>
    <mergeCell ref="BI79:BM79"/>
    <mergeCell ref="AQ80:AS80"/>
    <mergeCell ref="AN78:AP78"/>
    <mergeCell ref="AQ78:AS78"/>
    <mergeCell ref="AT78:AV78"/>
    <mergeCell ref="AW78:AY78"/>
    <mergeCell ref="AZ78:BB80"/>
    <mergeCell ref="BC78:BE80"/>
    <mergeCell ref="AT80:AV80"/>
    <mergeCell ref="AW80:AY80"/>
    <mergeCell ref="AD81:AD82"/>
    <mergeCell ref="AE81:AE82"/>
    <mergeCell ref="AF81:AF82"/>
    <mergeCell ref="AG81:AH82"/>
    <mergeCell ref="AI81:AJ82"/>
    <mergeCell ref="AK81:AM81"/>
    <mergeCell ref="AN81:AP81"/>
    <mergeCell ref="AQ81:AS81"/>
    <mergeCell ref="AT81:AV81"/>
    <mergeCell ref="AW81:AY81"/>
    <mergeCell ref="AZ81:BB83"/>
    <mergeCell ref="BC81:BE83"/>
    <mergeCell ref="AT83:AV83"/>
    <mergeCell ref="AW83:AY83"/>
    <mergeCell ref="AD78:AD79"/>
    <mergeCell ref="AE78:AE79"/>
    <mergeCell ref="AF78:AF79"/>
    <mergeCell ref="AG78:AH79"/>
    <mergeCell ref="AI78:AJ79"/>
    <mergeCell ref="AK78:AM78"/>
    <mergeCell ref="V78:V80"/>
    <mergeCell ref="W78:X80"/>
    <mergeCell ref="Y78:Z79"/>
    <mergeCell ref="AA78:AA79"/>
    <mergeCell ref="AB78:AB79"/>
    <mergeCell ref="AC78:AC79"/>
    <mergeCell ref="BF77:BG77"/>
    <mergeCell ref="BI77:BM77"/>
    <mergeCell ref="B78:B80"/>
    <mergeCell ref="C78:C80"/>
    <mergeCell ref="D78:F80"/>
    <mergeCell ref="G78:K79"/>
    <mergeCell ref="L78:P80"/>
    <mergeCell ref="Q78:Q80"/>
    <mergeCell ref="R78:T79"/>
    <mergeCell ref="U78:U80"/>
    <mergeCell ref="G77:I77"/>
    <mergeCell ref="J77:K77"/>
    <mergeCell ref="R77:T77"/>
    <mergeCell ref="Y77:Z77"/>
    <mergeCell ref="AK77:AM77"/>
    <mergeCell ref="AN77:AP77"/>
    <mergeCell ref="BF78:BG79"/>
    <mergeCell ref="BH78:BH80"/>
    <mergeCell ref="BI78:BM78"/>
    <mergeCell ref="AK79:AM79"/>
    <mergeCell ref="V75:V77"/>
    <mergeCell ref="W75:X77"/>
    <mergeCell ref="Y75:Z76"/>
    <mergeCell ref="AA75:AA76"/>
    <mergeCell ref="AB75:AB76"/>
    <mergeCell ref="AC75:AC76"/>
    <mergeCell ref="BF74:BG74"/>
    <mergeCell ref="BI74:BM74"/>
    <mergeCell ref="B75:B77"/>
    <mergeCell ref="C75:C77"/>
    <mergeCell ref="D75:F77"/>
    <mergeCell ref="G75:K76"/>
    <mergeCell ref="L75:P77"/>
    <mergeCell ref="Q75:Q77"/>
    <mergeCell ref="R75:T76"/>
    <mergeCell ref="U75:U77"/>
    <mergeCell ref="G74:I74"/>
    <mergeCell ref="J74:K74"/>
    <mergeCell ref="R74:T74"/>
    <mergeCell ref="Y74:Z74"/>
    <mergeCell ref="AK74:AM74"/>
    <mergeCell ref="AN74:AP74"/>
    <mergeCell ref="BF75:BG76"/>
    <mergeCell ref="BH75:BH77"/>
    <mergeCell ref="BI75:BM75"/>
    <mergeCell ref="AK76:AM76"/>
    <mergeCell ref="AN76:AP76"/>
    <mergeCell ref="AQ76:AS76"/>
    <mergeCell ref="AT76:AV76"/>
    <mergeCell ref="AW76:AY76"/>
    <mergeCell ref="BI76:BM76"/>
    <mergeCell ref="AQ77:AS77"/>
    <mergeCell ref="V72:V74"/>
    <mergeCell ref="W72:X74"/>
    <mergeCell ref="Y72:Z73"/>
    <mergeCell ref="AA72:AA73"/>
    <mergeCell ref="BI73:BM73"/>
    <mergeCell ref="AQ74:AS74"/>
    <mergeCell ref="AN72:AP72"/>
    <mergeCell ref="AQ72:AS72"/>
    <mergeCell ref="AT72:AV72"/>
    <mergeCell ref="AW72:AY72"/>
    <mergeCell ref="AZ72:BB74"/>
    <mergeCell ref="BC72:BE74"/>
    <mergeCell ref="AT74:AV74"/>
    <mergeCell ref="AW74:AY74"/>
    <mergeCell ref="AD75:AD76"/>
    <mergeCell ref="AE75:AE76"/>
    <mergeCell ref="AF75:AF76"/>
    <mergeCell ref="AG75:AH76"/>
    <mergeCell ref="AI75:AJ76"/>
    <mergeCell ref="AK75:AM75"/>
    <mergeCell ref="AN75:AP75"/>
    <mergeCell ref="AQ75:AS75"/>
    <mergeCell ref="AT75:AV75"/>
    <mergeCell ref="AW75:AY75"/>
    <mergeCell ref="AZ75:BB77"/>
    <mergeCell ref="BC75:BE77"/>
    <mergeCell ref="AT77:AV77"/>
    <mergeCell ref="AW77:AY77"/>
    <mergeCell ref="AD72:AD73"/>
    <mergeCell ref="AE72:AE73"/>
    <mergeCell ref="AF72:AF73"/>
    <mergeCell ref="AG72:AH73"/>
    <mergeCell ref="AI72:AJ73"/>
    <mergeCell ref="AK72:AM72"/>
    <mergeCell ref="AB72:AB73"/>
    <mergeCell ref="AC72:AC73"/>
    <mergeCell ref="BF71:BG71"/>
    <mergeCell ref="BI71:BM71"/>
    <mergeCell ref="B72:B74"/>
    <mergeCell ref="C72:C74"/>
    <mergeCell ref="D72:F74"/>
    <mergeCell ref="G72:K73"/>
    <mergeCell ref="L72:P74"/>
    <mergeCell ref="Q72:Q74"/>
    <mergeCell ref="R72:T73"/>
    <mergeCell ref="U72:U74"/>
    <mergeCell ref="G71:I71"/>
    <mergeCell ref="J71:K71"/>
    <mergeCell ref="R71:T71"/>
    <mergeCell ref="Y71:Z71"/>
    <mergeCell ref="AK71:AM71"/>
    <mergeCell ref="AN71:AP71"/>
    <mergeCell ref="BF72:BG73"/>
    <mergeCell ref="BH72:BH74"/>
    <mergeCell ref="BI72:BM72"/>
    <mergeCell ref="AK73:AM73"/>
    <mergeCell ref="AN73:AP73"/>
    <mergeCell ref="AQ73:AS73"/>
    <mergeCell ref="AT73:AV73"/>
    <mergeCell ref="AW73:AY73"/>
    <mergeCell ref="B69:B71"/>
    <mergeCell ref="C69:C71"/>
    <mergeCell ref="D69:F71"/>
    <mergeCell ref="G69:K70"/>
    <mergeCell ref="L69:P71"/>
    <mergeCell ref="Q69:Q71"/>
    <mergeCell ref="R69:T70"/>
    <mergeCell ref="U69:U71"/>
    <mergeCell ref="G68:I68"/>
    <mergeCell ref="J68:K68"/>
    <mergeCell ref="R68:T68"/>
    <mergeCell ref="Y68:Z68"/>
    <mergeCell ref="AK68:AM68"/>
    <mergeCell ref="AN68:AP68"/>
    <mergeCell ref="BF69:BG70"/>
    <mergeCell ref="BH69:BH71"/>
    <mergeCell ref="BI69:BM69"/>
    <mergeCell ref="AK70:AM70"/>
    <mergeCell ref="AN70:AP70"/>
    <mergeCell ref="AQ70:AS70"/>
    <mergeCell ref="AT70:AV70"/>
    <mergeCell ref="AW70:AY70"/>
    <mergeCell ref="BI70:BM70"/>
    <mergeCell ref="AQ71:AS71"/>
    <mergeCell ref="AN69:AP69"/>
    <mergeCell ref="AQ69:AS69"/>
    <mergeCell ref="AT69:AV69"/>
    <mergeCell ref="AW69:AY69"/>
    <mergeCell ref="AZ69:BB71"/>
    <mergeCell ref="BC69:BE71"/>
    <mergeCell ref="AD69:AD70"/>
    <mergeCell ref="AE69:AE70"/>
    <mergeCell ref="AF69:AF70"/>
    <mergeCell ref="AG69:AH70"/>
    <mergeCell ref="AI69:AJ70"/>
    <mergeCell ref="AK69:AM69"/>
    <mergeCell ref="V69:V71"/>
    <mergeCell ref="W69:X71"/>
    <mergeCell ref="Y69:Z70"/>
    <mergeCell ref="AA69:AA70"/>
    <mergeCell ref="AB69:AB70"/>
    <mergeCell ref="AC69:AC70"/>
    <mergeCell ref="AT71:AV71"/>
    <mergeCell ref="AW71:AY71"/>
    <mergeCell ref="AD66:AD67"/>
    <mergeCell ref="AE66:AE67"/>
    <mergeCell ref="AF66:AF67"/>
    <mergeCell ref="AG66:AH67"/>
    <mergeCell ref="AI66:AJ67"/>
    <mergeCell ref="AK66:AM66"/>
    <mergeCell ref="V66:V68"/>
    <mergeCell ref="W66:X68"/>
    <mergeCell ref="Y66:Z67"/>
    <mergeCell ref="AA66:AA67"/>
    <mergeCell ref="AB66:AB67"/>
    <mergeCell ref="AC66:AC67"/>
    <mergeCell ref="BI65:BM65"/>
    <mergeCell ref="B66:B68"/>
    <mergeCell ref="C66:C68"/>
    <mergeCell ref="D66:F68"/>
    <mergeCell ref="G66:K67"/>
    <mergeCell ref="L66:P68"/>
    <mergeCell ref="Q66:Q68"/>
    <mergeCell ref="R66:T67"/>
    <mergeCell ref="U66:U68"/>
    <mergeCell ref="BF66:BG67"/>
    <mergeCell ref="BH66:BH68"/>
    <mergeCell ref="BI66:BM66"/>
    <mergeCell ref="AK67:AM67"/>
    <mergeCell ref="AN67:AP67"/>
    <mergeCell ref="AQ67:AS67"/>
    <mergeCell ref="AT67:AV67"/>
    <mergeCell ref="AW67:AY67"/>
    <mergeCell ref="BI67:BM67"/>
    <mergeCell ref="AQ68:AS68"/>
    <mergeCell ref="AN66:AP66"/>
    <mergeCell ref="AQ66:AS66"/>
    <mergeCell ref="AT66:AV66"/>
    <mergeCell ref="AW66:AY66"/>
    <mergeCell ref="AZ66:BB68"/>
    <mergeCell ref="BC66:BE68"/>
    <mergeCell ref="AT68:AV68"/>
    <mergeCell ref="AW68:AY68"/>
    <mergeCell ref="BF68:BG68"/>
    <mergeCell ref="BI68:BM68"/>
    <mergeCell ref="BI64:BM64"/>
    <mergeCell ref="G65:I65"/>
    <mergeCell ref="J65:K65"/>
    <mergeCell ref="R65:T65"/>
    <mergeCell ref="Y65:Z65"/>
    <mergeCell ref="AK65:AM65"/>
    <mergeCell ref="AN65:AP65"/>
    <mergeCell ref="AQ65:AS65"/>
    <mergeCell ref="AT65:AV65"/>
    <mergeCell ref="AW65:AY65"/>
    <mergeCell ref="AZ63:BB65"/>
    <mergeCell ref="BC63:BE65"/>
    <mergeCell ref="BF63:BG64"/>
    <mergeCell ref="BH63:BH65"/>
    <mergeCell ref="BI63:BM63"/>
    <mergeCell ref="AK64:AM64"/>
    <mergeCell ref="AN64:AP64"/>
    <mergeCell ref="AQ64:AS64"/>
    <mergeCell ref="AT64:AV64"/>
    <mergeCell ref="AW64:AY64"/>
    <mergeCell ref="AI63:AJ64"/>
    <mergeCell ref="AK63:AM63"/>
    <mergeCell ref="AN63:AP63"/>
    <mergeCell ref="AQ63:AS63"/>
    <mergeCell ref="AT63:AV63"/>
    <mergeCell ref="AW63:AY63"/>
    <mergeCell ref="AB63:AB64"/>
    <mergeCell ref="AC63:AC64"/>
    <mergeCell ref="AD63:AD64"/>
    <mergeCell ref="AE63:AE64"/>
    <mergeCell ref="AF63:AF64"/>
    <mergeCell ref="AG63:AH64"/>
    <mergeCell ref="R63:T64"/>
    <mergeCell ref="U63:U65"/>
    <mergeCell ref="V63:V65"/>
    <mergeCell ref="W63:X65"/>
    <mergeCell ref="Y63:Z64"/>
    <mergeCell ref="AA63:AA64"/>
    <mergeCell ref="B63:B65"/>
    <mergeCell ref="C63:C65"/>
    <mergeCell ref="D63:F65"/>
    <mergeCell ref="G63:K64"/>
    <mergeCell ref="L63:P65"/>
    <mergeCell ref="Q63:Q65"/>
    <mergeCell ref="BF61:BG62"/>
    <mergeCell ref="AG62:AH62"/>
    <mergeCell ref="AI62:AJ62"/>
    <mergeCell ref="AK62:AM62"/>
    <mergeCell ref="AN62:AP62"/>
    <mergeCell ref="AQ62:AS62"/>
    <mergeCell ref="AT62:AV62"/>
    <mergeCell ref="AW62:AY62"/>
    <mergeCell ref="AZ62:BB62"/>
    <mergeCell ref="BC62:BE62"/>
    <mergeCell ref="AZ60:BB61"/>
    <mergeCell ref="AG61:AH61"/>
    <mergeCell ref="AI61:AJ61"/>
    <mergeCell ref="AK61:AM61"/>
    <mergeCell ref="AN61:AP61"/>
    <mergeCell ref="AQ61:AS61"/>
    <mergeCell ref="AT61:AV61"/>
    <mergeCell ref="AW61:AY61"/>
    <mergeCell ref="BF65:BG65"/>
    <mergeCell ref="BI59:BM62"/>
    <mergeCell ref="G60:I62"/>
    <mergeCell ref="J60:K62"/>
    <mergeCell ref="R60:T62"/>
    <mergeCell ref="Y60:Z62"/>
    <mergeCell ref="AA60:AB62"/>
    <mergeCell ref="AG60:AH60"/>
    <mergeCell ref="AI60:AJ60"/>
    <mergeCell ref="AK60:AM60"/>
    <mergeCell ref="AN60:AP60"/>
    <mergeCell ref="BH57:BH62"/>
    <mergeCell ref="BI57:BM58"/>
    <mergeCell ref="B58:B60"/>
    <mergeCell ref="BF58:BG58"/>
    <mergeCell ref="Y59:AB59"/>
    <mergeCell ref="AC59:AD62"/>
    <mergeCell ref="AE59:AF62"/>
    <mergeCell ref="AG59:AJ59"/>
    <mergeCell ref="AK59:BB59"/>
    <mergeCell ref="BC59:BE61"/>
    <mergeCell ref="U57:U62"/>
    <mergeCell ref="V57:V62"/>
    <mergeCell ref="W57:X62"/>
    <mergeCell ref="Y57:AF58"/>
    <mergeCell ref="AG57:BE58"/>
    <mergeCell ref="BF57:BG57"/>
    <mergeCell ref="BF59:BG60"/>
    <mergeCell ref="AQ60:AS60"/>
    <mergeCell ref="AT60:AV60"/>
    <mergeCell ref="AW60:AY60"/>
    <mergeCell ref="C57:C62"/>
    <mergeCell ref="D57:F62"/>
    <mergeCell ref="G57:K59"/>
    <mergeCell ref="L57:P62"/>
    <mergeCell ref="Q57:Q62"/>
    <mergeCell ref="R57:T59"/>
    <mergeCell ref="I48:BM49"/>
    <mergeCell ref="I50:BM50"/>
    <mergeCell ref="I51:BM51"/>
    <mergeCell ref="C53:BM53"/>
    <mergeCell ref="AX55:BD55"/>
    <mergeCell ref="BE55:BF55"/>
    <mergeCell ref="BG55:BL55"/>
    <mergeCell ref="AZ43:BB44"/>
    <mergeCell ref="BC43:BE44"/>
    <mergeCell ref="BF43:BG43"/>
    <mergeCell ref="BH43:BJ44"/>
    <mergeCell ref="BK43:BM44"/>
    <mergeCell ref="P44:R44"/>
    <mergeCell ref="AT44:AV44"/>
    <mergeCell ref="AW44:AY44"/>
    <mergeCell ref="BF44:BG44"/>
    <mergeCell ref="U43:V44"/>
    <mergeCell ref="Y43:Z44"/>
    <mergeCell ref="AG43:AH44"/>
    <mergeCell ref="AI43:AJ44"/>
    <mergeCell ref="AT43:AV43"/>
    <mergeCell ref="AW43:AY43"/>
    <mergeCell ref="C43:C44"/>
    <mergeCell ref="D43:F44"/>
    <mergeCell ref="G43:K44"/>
    <mergeCell ref="P43:R43"/>
    <mergeCell ref="S43:S44"/>
    <mergeCell ref="T43:T44"/>
    <mergeCell ref="AQ40:AS40"/>
    <mergeCell ref="AT40:AV40"/>
    <mergeCell ref="AW40:AY40"/>
    <mergeCell ref="BF40:BG40"/>
    <mergeCell ref="BI40:BM40"/>
    <mergeCell ref="BH42:BJ42"/>
    <mergeCell ref="BK42:BM42"/>
    <mergeCell ref="G40:I40"/>
    <mergeCell ref="J40:K40"/>
    <mergeCell ref="R40:T40"/>
    <mergeCell ref="Y40:Z40"/>
    <mergeCell ref="AK40:AM40"/>
    <mergeCell ref="AN40:AP40"/>
    <mergeCell ref="AW38:AY38"/>
    <mergeCell ref="AZ38:BB40"/>
    <mergeCell ref="BC38:BE40"/>
    <mergeCell ref="BF38:BG39"/>
    <mergeCell ref="BH38:BH40"/>
    <mergeCell ref="BI38:BM38"/>
    <mergeCell ref="AW39:AY39"/>
    <mergeCell ref="BI39:BM39"/>
    <mergeCell ref="AG38:AH39"/>
    <mergeCell ref="AI38:AJ39"/>
    <mergeCell ref="AK38:AM38"/>
    <mergeCell ref="AN38:AP38"/>
    <mergeCell ref="AQ38:AS38"/>
    <mergeCell ref="AT38:AV38"/>
    <mergeCell ref="AK39:AM39"/>
    <mergeCell ref="AN39:AP39"/>
    <mergeCell ref="AQ39:AS39"/>
    <mergeCell ref="AT39:AV39"/>
    <mergeCell ref="AA38:AA39"/>
    <mergeCell ref="AB38:AB39"/>
    <mergeCell ref="AC38:AC39"/>
    <mergeCell ref="AD38:AD39"/>
    <mergeCell ref="AE38:AE39"/>
    <mergeCell ref="AF38:AF39"/>
    <mergeCell ref="Q38:Q40"/>
    <mergeCell ref="R38:T39"/>
    <mergeCell ref="U38:U40"/>
    <mergeCell ref="V38:V40"/>
    <mergeCell ref="W38:X40"/>
    <mergeCell ref="Y38:Z39"/>
    <mergeCell ref="AQ37:AS37"/>
    <mergeCell ref="AT37:AV37"/>
    <mergeCell ref="AW37:AY37"/>
    <mergeCell ref="BF37:BG37"/>
    <mergeCell ref="BI37:BM37"/>
    <mergeCell ref="B38:B40"/>
    <mergeCell ref="C38:C40"/>
    <mergeCell ref="D38:F40"/>
    <mergeCell ref="G38:K39"/>
    <mergeCell ref="L38:P40"/>
    <mergeCell ref="G37:I37"/>
    <mergeCell ref="J37:K37"/>
    <mergeCell ref="R37:T37"/>
    <mergeCell ref="Y37:Z37"/>
    <mergeCell ref="AK37:AM37"/>
    <mergeCell ref="AN37:AP37"/>
    <mergeCell ref="B35:B37"/>
    <mergeCell ref="C35:C37"/>
    <mergeCell ref="D35:F37"/>
    <mergeCell ref="G35:K36"/>
    <mergeCell ref="L35:P37"/>
    <mergeCell ref="AZ35:BB37"/>
    <mergeCell ref="BC35:BE37"/>
    <mergeCell ref="BF35:BG36"/>
    <mergeCell ref="BH35:BH37"/>
    <mergeCell ref="BI35:BM35"/>
    <mergeCell ref="AW36:AY36"/>
    <mergeCell ref="BI36:BM36"/>
    <mergeCell ref="AG35:AH36"/>
    <mergeCell ref="AI35:AJ36"/>
    <mergeCell ref="AK35:AM35"/>
    <mergeCell ref="AN35:AP35"/>
    <mergeCell ref="AQ35:AS35"/>
    <mergeCell ref="AT35:AV35"/>
    <mergeCell ref="AK36:AM36"/>
    <mergeCell ref="AN36:AP36"/>
    <mergeCell ref="AQ36:AS36"/>
    <mergeCell ref="AT36:AV36"/>
    <mergeCell ref="Q32:Q34"/>
    <mergeCell ref="R32:T33"/>
    <mergeCell ref="AA35:AA36"/>
    <mergeCell ref="AB35:AB36"/>
    <mergeCell ref="AC35:AC36"/>
    <mergeCell ref="AD35:AD36"/>
    <mergeCell ref="AE35:AE36"/>
    <mergeCell ref="AF35:AF36"/>
    <mergeCell ref="Q35:Q37"/>
    <mergeCell ref="R35:T36"/>
    <mergeCell ref="U35:U37"/>
    <mergeCell ref="V35:V37"/>
    <mergeCell ref="W35:X37"/>
    <mergeCell ref="Y35:Z36"/>
    <mergeCell ref="AQ34:AS34"/>
    <mergeCell ref="AT34:AV34"/>
    <mergeCell ref="AW34:AY34"/>
    <mergeCell ref="U32:U34"/>
    <mergeCell ref="V32:V34"/>
    <mergeCell ref="W32:X34"/>
    <mergeCell ref="Y32:Z33"/>
    <mergeCell ref="AW35:AY35"/>
    <mergeCell ref="Y34:Z34"/>
    <mergeCell ref="AK34:AM34"/>
    <mergeCell ref="AN34:AP34"/>
    <mergeCell ref="AW32:AY32"/>
    <mergeCell ref="AA32:AA33"/>
    <mergeCell ref="AB32:AB33"/>
    <mergeCell ref="AC32:AC33"/>
    <mergeCell ref="AD32:AD33"/>
    <mergeCell ref="AE32:AE33"/>
    <mergeCell ref="AF32:AF33"/>
    <mergeCell ref="AZ32:BB34"/>
    <mergeCell ref="BC32:BE34"/>
    <mergeCell ref="BF32:BG33"/>
    <mergeCell ref="BH32:BH34"/>
    <mergeCell ref="BI32:BM32"/>
    <mergeCell ref="AW33:AY33"/>
    <mergeCell ref="BI33:BM33"/>
    <mergeCell ref="AG32:AH33"/>
    <mergeCell ref="AI32:AJ33"/>
    <mergeCell ref="AK32:AM32"/>
    <mergeCell ref="AN32:AP32"/>
    <mergeCell ref="AQ32:AS32"/>
    <mergeCell ref="AT32:AV32"/>
    <mergeCell ref="AK33:AM33"/>
    <mergeCell ref="AN33:AP33"/>
    <mergeCell ref="AQ33:AS33"/>
    <mergeCell ref="AT33:AV33"/>
    <mergeCell ref="BF34:BG34"/>
    <mergeCell ref="BI34:BM34"/>
    <mergeCell ref="BF31:BG31"/>
    <mergeCell ref="BI31:BM31"/>
    <mergeCell ref="B32:B34"/>
    <mergeCell ref="C32:C34"/>
    <mergeCell ref="D32:F34"/>
    <mergeCell ref="G32:K33"/>
    <mergeCell ref="L32:P34"/>
    <mergeCell ref="G31:I31"/>
    <mergeCell ref="J31:K31"/>
    <mergeCell ref="R31:T31"/>
    <mergeCell ref="Y31:Z31"/>
    <mergeCell ref="AK31:AM31"/>
    <mergeCell ref="AN31:AP31"/>
    <mergeCell ref="AW29:AY29"/>
    <mergeCell ref="AZ29:BB31"/>
    <mergeCell ref="BC29:BE31"/>
    <mergeCell ref="BF29:BG30"/>
    <mergeCell ref="BH29:BH31"/>
    <mergeCell ref="BI29:BM29"/>
    <mergeCell ref="AW30:AY30"/>
    <mergeCell ref="BI30:BM30"/>
    <mergeCell ref="AG29:AH30"/>
    <mergeCell ref="AI29:AJ30"/>
    <mergeCell ref="AK29:AM29"/>
    <mergeCell ref="AN29:AP29"/>
    <mergeCell ref="AQ29:AS29"/>
    <mergeCell ref="AT29:AV29"/>
    <mergeCell ref="AK30:AM30"/>
    <mergeCell ref="AN30:AP30"/>
    <mergeCell ref="G34:I34"/>
    <mergeCell ref="J34:K34"/>
    <mergeCell ref="R34:T34"/>
    <mergeCell ref="AQ30:AS30"/>
    <mergeCell ref="AT30:AV30"/>
    <mergeCell ref="AA29:AA30"/>
    <mergeCell ref="AB29:AB30"/>
    <mergeCell ref="AC29:AC30"/>
    <mergeCell ref="AD29:AD30"/>
    <mergeCell ref="AE29:AE30"/>
    <mergeCell ref="AF29:AF30"/>
    <mergeCell ref="Q29:Q31"/>
    <mergeCell ref="R29:T30"/>
    <mergeCell ref="U29:U31"/>
    <mergeCell ref="V29:V31"/>
    <mergeCell ref="W29:X31"/>
    <mergeCell ref="Y29:Z30"/>
    <mergeCell ref="AQ28:AS28"/>
    <mergeCell ref="AT28:AV28"/>
    <mergeCell ref="AW28:AY28"/>
    <mergeCell ref="AQ31:AS31"/>
    <mergeCell ref="AT31:AV31"/>
    <mergeCell ref="AW31:AY31"/>
    <mergeCell ref="BF28:BG28"/>
    <mergeCell ref="BI28:BM28"/>
    <mergeCell ref="B29:B31"/>
    <mergeCell ref="C29:C31"/>
    <mergeCell ref="D29:F31"/>
    <mergeCell ref="G29:K30"/>
    <mergeCell ref="L29:P31"/>
    <mergeCell ref="G28:I28"/>
    <mergeCell ref="J28:K28"/>
    <mergeCell ref="R28:T28"/>
    <mergeCell ref="Y28:Z28"/>
    <mergeCell ref="AK28:AM28"/>
    <mergeCell ref="AN28:AP28"/>
    <mergeCell ref="AW26:AY26"/>
    <mergeCell ref="AZ26:BB28"/>
    <mergeCell ref="BC26:BE28"/>
    <mergeCell ref="BF26:BG27"/>
    <mergeCell ref="BH26:BH28"/>
    <mergeCell ref="BI26:BM26"/>
    <mergeCell ref="AW27:AY27"/>
    <mergeCell ref="BI27:BM27"/>
    <mergeCell ref="AG26:AH27"/>
    <mergeCell ref="AI26:AJ27"/>
    <mergeCell ref="AK26:AM26"/>
    <mergeCell ref="AN26:AP26"/>
    <mergeCell ref="AQ26:AS26"/>
    <mergeCell ref="AT26:AV26"/>
    <mergeCell ref="AK27:AM27"/>
    <mergeCell ref="AN27:AP27"/>
    <mergeCell ref="AQ27:AS27"/>
    <mergeCell ref="AT27:AV27"/>
    <mergeCell ref="AA26:AA27"/>
    <mergeCell ref="AB26:AB27"/>
    <mergeCell ref="AC26:AC27"/>
    <mergeCell ref="AD26:AD27"/>
    <mergeCell ref="AE26:AE27"/>
    <mergeCell ref="AF26:AF27"/>
    <mergeCell ref="Q26:Q28"/>
    <mergeCell ref="R26:T27"/>
    <mergeCell ref="U26:U28"/>
    <mergeCell ref="V26:V28"/>
    <mergeCell ref="W26:X28"/>
    <mergeCell ref="Y26:Z27"/>
    <mergeCell ref="AQ25:AS25"/>
    <mergeCell ref="AT25:AV25"/>
    <mergeCell ref="AW25:AY25"/>
    <mergeCell ref="BF25:BG25"/>
    <mergeCell ref="BI25:BM25"/>
    <mergeCell ref="B26:B28"/>
    <mergeCell ref="C26:C28"/>
    <mergeCell ref="D26:F28"/>
    <mergeCell ref="G26:K27"/>
    <mergeCell ref="L26:P28"/>
    <mergeCell ref="G25:I25"/>
    <mergeCell ref="J25:K25"/>
    <mergeCell ref="R25:T25"/>
    <mergeCell ref="Y25:Z25"/>
    <mergeCell ref="AK25:AM25"/>
    <mergeCell ref="AN25:AP25"/>
    <mergeCell ref="B23:B25"/>
    <mergeCell ref="C23:C25"/>
    <mergeCell ref="D23:F25"/>
    <mergeCell ref="G23:K24"/>
    <mergeCell ref="L23:P25"/>
    <mergeCell ref="AZ23:BB25"/>
    <mergeCell ref="BC23:BE25"/>
    <mergeCell ref="BF23:BG24"/>
    <mergeCell ref="BH23:BH25"/>
    <mergeCell ref="BI23:BM23"/>
    <mergeCell ref="AW24:AY24"/>
    <mergeCell ref="BI24:BM24"/>
    <mergeCell ref="AG23:AH24"/>
    <mergeCell ref="AI23:AJ24"/>
    <mergeCell ref="AK23:AM23"/>
    <mergeCell ref="AN23:AP23"/>
    <mergeCell ref="AQ23:AS23"/>
    <mergeCell ref="AT23:AV23"/>
    <mergeCell ref="AK24:AM24"/>
    <mergeCell ref="AN24:AP24"/>
    <mergeCell ref="AQ24:AS24"/>
    <mergeCell ref="AT24:AV24"/>
    <mergeCell ref="Q20:Q22"/>
    <mergeCell ref="R20:T21"/>
    <mergeCell ref="AA23:AA24"/>
    <mergeCell ref="AB23:AB24"/>
    <mergeCell ref="AC23:AC24"/>
    <mergeCell ref="AD23:AD24"/>
    <mergeCell ref="AE23:AE24"/>
    <mergeCell ref="AF23:AF24"/>
    <mergeCell ref="Q23:Q25"/>
    <mergeCell ref="R23:T24"/>
    <mergeCell ref="U23:U25"/>
    <mergeCell ref="V23:V25"/>
    <mergeCell ref="W23:X25"/>
    <mergeCell ref="Y23:Z24"/>
    <mergeCell ref="AQ22:AS22"/>
    <mergeCell ref="AT22:AV22"/>
    <mergeCell ref="AW22:AY22"/>
    <mergeCell ref="U20:U22"/>
    <mergeCell ref="V20:V22"/>
    <mergeCell ref="W20:X22"/>
    <mergeCell ref="Y20:Z21"/>
    <mergeCell ref="AW23:AY23"/>
    <mergeCell ref="Y22:Z22"/>
    <mergeCell ref="AK22:AM22"/>
    <mergeCell ref="AN22:AP22"/>
    <mergeCell ref="AW20:AY20"/>
    <mergeCell ref="AA20:AA21"/>
    <mergeCell ref="AB20:AB21"/>
    <mergeCell ref="AC20:AC21"/>
    <mergeCell ref="AD20:AD21"/>
    <mergeCell ref="AE20:AE21"/>
    <mergeCell ref="AF20:AF21"/>
    <mergeCell ref="AZ20:BB22"/>
    <mergeCell ref="BC20:BE22"/>
    <mergeCell ref="BF20:BG21"/>
    <mergeCell ref="BH20:BH22"/>
    <mergeCell ref="BI20:BM20"/>
    <mergeCell ref="AW21:AY21"/>
    <mergeCell ref="BI21:BM21"/>
    <mergeCell ref="AG20:AH21"/>
    <mergeCell ref="AI20:AJ21"/>
    <mergeCell ref="AK20:AM20"/>
    <mergeCell ref="AN20:AP20"/>
    <mergeCell ref="AQ20:AS20"/>
    <mergeCell ref="AT20:AV20"/>
    <mergeCell ref="AK21:AM21"/>
    <mergeCell ref="AN21:AP21"/>
    <mergeCell ref="AQ21:AS21"/>
    <mergeCell ref="AT21:AV21"/>
    <mergeCell ref="BF22:BG22"/>
    <mergeCell ref="BI22:BM22"/>
    <mergeCell ref="BF19:BG19"/>
    <mergeCell ref="BI19:BM19"/>
    <mergeCell ref="B20:B22"/>
    <mergeCell ref="C20:C22"/>
    <mergeCell ref="D20:F22"/>
    <mergeCell ref="G20:K21"/>
    <mergeCell ref="L20:P22"/>
    <mergeCell ref="G19:I19"/>
    <mergeCell ref="J19:K19"/>
    <mergeCell ref="R19:T19"/>
    <mergeCell ref="Y19:Z19"/>
    <mergeCell ref="AK19:AM19"/>
    <mergeCell ref="AN19:AP19"/>
    <mergeCell ref="AW17:AY17"/>
    <mergeCell ref="AZ17:BB19"/>
    <mergeCell ref="BC17:BE19"/>
    <mergeCell ref="BF17:BG18"/>
    <mergeCell ref="BH17:BH19"/>
    <mergeCell ref="BI17:BM17"/>
    <mergeCell ref="AW18:AY18"/>
    <mergeCell ref="BI18:BM18"/>
    <mergeCell ref="AG17:AH18"/>
    <mergeCell ref="AI17:AJ18"/>
    <mergeCell ref="AK17:AM17"/>
    <mergeCell ref="AN17:AP17"/>
    <mergeCell ref="AQ17:AS17"/>
    <mergeCell ref="AT17:AV17"/>
    <mergeCell ref="AK18:AM18"/>
    <mergeCell ref="AN18:AP18"/>
    <mergeCell ref="G22:I22"/>
    <mergeCell ref="J22:K22"/>
    <mergeCell ref="R22:T22"/>
    <mergeCell ref="AQ18:AS18"/>
    <mergeCell ref="AT18:AV18"/>
    <mergeCell ref="AA17:AA18"/>
    <mergeCell ref="AB17:AB18"/>
    <mergeCell ref="AC17:AC18"/>
    <mergeCell ref="AD17:AD18"/>
    <mergeCell ref="AE17:AE18"/>
    <mergeCell ref="AF17:AF18"/>
    <mergeCell ref="Q17:Q19"/>
    <mergeCell ref="R17:T18"/>
    <mergeCell ref="U17:U19"/>
    <mergeCell ref="V17:V19"/>
    <mergeCell ref="W17:X19"/>
    <mergeCell ref="Y17:Z18"/>
    <mergeCell ref="AQ16:AS16"/>
    <mergeCell ref="AT16:AV16"/>
    <mergeCell ref="AW16:AY16"/>
    <mergeCell ref="AQ19:AS19"/>
    <mergeCell ref="AT19:AV19"/>
    <mergeCell ref="AW19:AY19"/>
    <mergeCell ref="BF13:BG13"/>
    <mergeCell ref="BI13:BM13"/>
    <mergeCell ref="B14:B16"/>
    <mergeCell ref="C14:C16"/>
    <mergeCell ref="D14:F16"/>
    <mergeCell ref="G14:K15"/>
    <mergeCell ref="L14:P16"/>
    <mergeCell ref="BF16:BG16"/>
    <mergeCell ref="BI16:BM16"/>
    <mergeCell ref="B17:B19"/>
    <mergeCell ref="C17:C19"/>
    <mergeCell ref="D17:F19"/>
    <mergeCell ref="G17:K18"/>
    <mergeCell ref="L17:P19"/>
    <mergeCell ref="G16:I16"/>
    <mergeCell ref="J16:K16"/>
    <mergeCell ref="R16:T16"/>
    <mergeCell ref="Y16:Z16"/>
    <mergeCell ref="AK16:AM16"/>
    <mergeCell ref="AN16:AP16"/>
    <mergeCell ref="AW14:AY14"/>
    <mergeCell ref="AZ14:BB16"/>
    <mergeCell ref="BC14:BE16"/>
    <mergeCell ref="BF14:BG15"/>
    <mergeCell ref="BH14:BH16"/>
    <mergeCell ref="BI14:BM14"/>
    <mergeCell ref="AW15:AY15"/>
    <mergeCell ref="BI15:BM15"/>
    <mergeCell ref="AG14:AH15"/>
    <mergeCell ref="AI14:AJ15"/>
    <mergeCell ref="AK14:AM14"/>
    <mergeCell ref="AN14:AP14"/>
    <mergeCell ref="AW11:AY11"/>
    <mergeCell ref="AA11:AA12"/>
    <mergeCell ref="AB11:AB12"/>
    <mergeCell ref="AC11:AC12"/>
    <mergeCell ref="AD11:AD12"/>
    <mergeCell ref="AE11:AE12"/>
    <mergeCell ref="AF11:AF12"/>
    <mergeCell ref="AB14:AB15"/>
    <mergeCell ref="AC14:AC15"/>
    <mergeCell ref="AD14:AD15"/>
    <mergeCell ref="AE14:AE15"/>
    <mergeCell ref="AF14:AF15"/>
    <mergeCell ref="Q14:Q16"/>
    <mergeCell ref="R14:T15"/>
    <mergeCell ref="U14:U16"/>
    <mergeCell ref="V14:V16"/>
    <mergeCell ref="W14:X16"/>
    <mergeCell ref="Y14:Z15"/>
    <mergeCell ref="AQ13:AS13"/>
    <mergeCell ref="AT13:AV13"/>
    <mergeCell ref="AW13:AY13"/>
    <mergeCell ref="AQ14:AS14"/>
    <mergeCell ref="AT14:AV14"/>
    <mergeCell ref="AK15:AM15"/>
    <mergeCell ref="AN15:AP15"/>
    <mergeCell ref="AQ15:AS15"/>
    <mergeCell ref="AT15:AV15"/>
    <mergeCell ref="AA14:AA15"/>
    <mergeCell ref="AZ10:BB10"/>
    <mergeCell ref="AG9:AH9"/>
    <mergeCell ref="AI9:AJ9"/>
    <mergeCell ref="AK9:AM9"/>
    <mergeCell ref="AN9:AP9"/>
    <mergeCell ref="AQ9:AS9"/>
    <mergeCell ref="AT9:AV9"/>
    <mergeCell ref="AQ12:AS12"/>
    <mergeCell ref="AT12:AV12"/>
    <mergeCell ref="AW12:AY12"/>
    <mergeCell ref="BI12:BM12"/>
    <mergeCell ref="G13:I13"/>
    <mergeCell ref="J13:K13"/>
    <mergeCell ref="R13:T13"/>
    <mergeCell ref="Y13:Z13"/>
    <mergeCell ref="AK13:AM13"/>
    <mergeCell ref="AN13:AP13"/>
    <mergeCell ref="AZ11:BB13"/>
    <mergeCell ref="BC11:BE13"/>
    <mergeCell ref="BF11:BG12"/>
    <mergeCell ref="BH11:BH13"/>
    <mergeCell ref="BI11:BM11"/>
    <mergeCell ref="L12:P13"/>
    <mergeCell ref="AG12:AH12"/>
    <mergeCell ref="AI12:AJ12"/>
    <mergeCell ref="AK12:AM12"/>
    <mergeCell ref="AN12:AP12"/>
    <mergeCell ref="AI11:AJ11"/>
    <mergeCell ref="AK11:AM11"/>
    <mergeCell ref="AN11:AP11"/>
    <mergeCell ref="AQ11:AS11"/>
    <mergeCell ref="AT11:AV11"/>
    <mergeCell ref="AK7:BB7"/>
    <mergeCell ref="BC7:BE9"/>
    <mergeCell ref="BF7:BG8"/>
    <mergeCell ref="U5:U10"/>
    <mergeCell ref="V5:V10"/>
    <mergeCell ref="W5:X10"/>
    <mergeCell ref="Y5:AF6"/>
    <mergeCell ref="AG5:BE6"/>
    <mergeCell ref="BF5:BG5"/>
    <mergeCell ref="AQ8:AS8"/>
    <mergeCell ref="AT8:AV8"/>
    <mergeCell ref="AW8:AY8"/>
    <mergeCell ref="AZ8:BB9"/>
    <mergeCell ref="BC10:BE10"/>
    <mergeCell ref="C11:C13"/>
    <mergeCell ref="D11:F13"/>
    <mergeCell ref="G11:K12"/>
    <mergeCell ref="Q11:Q13"/>
    <mergeCell ref="R11:T12"/>
    <mergeCell ref="U11:U13"/>
    <mergeCell ref="V11:V13"/>
    <mergeCell ref="W11:X13"/>
    <mergeCell ref="Y11:Z12"/>
    <mergeCell ref="AW9:AY9"/>
    <mergeCell ref="BF9:BG10"/>
    <mergeCell ref="AG10:AH10"/>
    <mergeCell ref="AI10:AJ10"/>
    <mergeCell ref="AK10:AM10"/>
    <mergeCell ref="AN10:AP10"/>
    <mergeCell ref="AQ10:AS10"/>
    <mergeCell ref="AT10:AV10"/>
    <mergeCell ref="AW10:AY10"/>
    <mergeCell ref="C1:BM1"/>
    <mergeCell ref="AW3:BC3"/>
    <mergeCell ref="BD3:BE3"/>
    <mergeCell ref="BF3:BK3"/>
    <mergeCell ref="C5:C10"/>
    <mergeCell ref="D5:F10"/>
    <mergeCell ref="G5:K7"/>
    <mergeCell ref="L5:P10"/>
    <mergeCell ref="Q5:Q10"/>
    <mergeCell ref="R5:T7"/>
    <mergeCell ref="AK43:AM44"/>
    <mergeCell ref="AN43:AP44"/>
    <mergeCell ref="AN92:AP93"/>
    <mergeCell ref="AN94:AP95"/>
    <mergeCell ref="AK94:AM95"/>
    <mergeCell ref="BI7:BM10"/>
    <mergeCell ref="G8:I10"/>
    <mergeCell ref="J8:K10"/>
    <mergeCell ref="R8:T10"/>
    <mergeCell ref="Y8:Z10"/>
    <mergeCell ref="AA8:AB10"/>
    <mergeCell ref="AG8:AH8"/>
    <mergeCell ref="AI8:AJ8"/>
    <mergeCell ref="AK8:AM8"/>
    <mergeCell ref="AN8:AP8"/>
    <mergeCell ref="BH5:BH10"/>
    <mergeCell ref="BI5:BM6"/>
    <mergeCell ref="BF6:BG6"/>
    <mergeCell ref="Y7:AB7"/>
    <mergeCell ref="AC7:AD10"/>
    <mergeCell ref="AE7:AF10"/>
    <mergeCell ref="AG7:AJ7"/>
  </mergeCells>
  <phoneticPr fontId="4"/>
  <dataValidations count="11">
    <dataValidation type="list" allowBlank="1" showInputMessage="1" sqref="G14:K15 G17:K18 G20:K21 G23:K24 G26:K27 G29:K30 G32:K33 G35:K36 G38:K39 G63:K64 G66:K67 G69:K70 G72:K73 G75:K76 G78:K79 G81:K82 G84:K85 G87:K88 G114:K115 G117:K118 G120:K121 G123:K124 G126:K127 G129:K130 G132:K133 G135:K136 G138:K139 G165:K166 G168:K169 G171:K172 G174:K175 G177:K178 G180:K181 G183:K184 G186:K187 G189:K190">
      <formula1>",主幹保育教諭,指導保育教諭,保育教諭,助保育教諭,保育士,幼稚園教諭,幼稚園助教諭"</formula1>
    </dataValidation>
    <dataValidation type="list" allowBlank="1" showInputMessage="1" showErrorMessage="1" sqref="G103:K103">
      <formula1>"　,主任保育士,副主任保育士,保育士"</formula1>
    </dataValidation>
    <dataValidation type="list" allowBlank="1" showInputMessage="1" showErrorMessage="1" sqref="BE106:BF106 BD3:BE3 BE55:BF55 BE157:BF157">
      <formula1>"6,7,8,9,10,11,12,1,2,3"</formula1>
    </dataValidation>
    <dataValidation type="list" allowBlank="1" showInputMessage="1" showErrorMessage="1" sqref="G11">
      <formula1>"　,主幹保育教諭,指導保育教諭,保育教諭,助保育教諭,保育士,幼稚園教諭,幼稚園助教諭"</formula1>
    </dataValidation>
    <dataValidation type="list" allowBlank="1" showInputMessage="1" showErrorMessage="1" sqref="W103:X103 W165:X191 U41:V42 U141:V142 W11:X40 U90:V91 W63:X89 W114:X140 U192:V193">
      <formula1>"　,大学院,大学,短大,専門学校,高校,中学校,特別支援学校"</formula1>
    </dataValidation>
    <dataValidation type="list" allowBlank="1" showInputMessage="1" showErrorMessage="1" sqref="BH63:BH89 BH103 BH114:BH140 BH11:BH40 BH165:BH191">
      <formula1>"　,◯,×"</formula1>
    </dataValidation>
    <dataValidation type="list" allowBlank="1" showInputMessage="1" showErrorMessage="1" sqref="O43 O143 O94 O92 O145 O196 O194">
      <formula1>"　,男,女"</formula1>
    </dataValidation>
    <dataValidation type="list" allowBlank="1" showInputMessage="1" showErrorMessage="1" sqref="AI13 AG13 AI16 AG16 AG34 AI185 AI19 AG19 AI22 AG22 AI25 AG25 AI28 AG28 AI68 AG68 AG86 AG65 AI71 AG71 AI74 AG74 AI77 AG77 AI80 AG80 AI31 AG31 AI40 AG40 AI83 AG83 AI65 AG116 AI119 AG119 AI140 AI188 AI122 AG122 AI125 AG125 AI128 AG128 AI131 AG131 AG134 AI89 AG188 AI37 AI191 AG140 AI170 AG170 AG191 AI116 AI173 AG173 AI176 AG176 AI179 AG179 AI182 AG182 AG137 AI34 AG37 AI86 AG89 AI134 AI137 AG185 AG167 AI167">
      <formula1>"　,格付表,月給,日給,時給"</formula1>
    </dataValidation>
    <dataValidation type="list" allowBlank="1" showInputMessage="1" showErrorMessage="1" sqref="S92:T95 U103:V103 S43:T44 U165:V191 U11:V40 S143:T146 U63:V89 U114:V140 S194:T197">
      <formula1>"　,○"</formula1>
    </dataValidation>
    <dataValidation type="list" allowBlank="1" showInputMessage="1" showErrorMessage="1" sqref="D11:F40 D63:F89 D114:F140 D165:F191">
      <formula1>"本園,その他の事業"</formula1>
    </dataValidation>
    <dataValidation type="list" allowBlank="1" showInputMessage="1" showErrorMessage="1" sqref="G13:I13 G16:I16 G19:I19 G22:I22 G25:I25 G28:I28 G31:I31 G34:I34 G37:I37 G40:I40 G65:I65 G68:I68 G71:I71 G74:I74 G77:I77 G80:I80 G83:I83 G86:I86 G89:I89 G116:I116 G119:I119 G122:I122 G125:I125 G128:I128 G131:I131 G134:I134 G137:I137 G140:I140 G167:I167 G170:I170 G173:I173 G176:I176 G179:I179 G182:I182 G185:I185 G188:I188 G191:I191">
      <formula1>"　,常勤,短時間"</formula1>
    </dataValidation>
  </dataValidations>
  <hyperlinks>
    <hyperlink ref="BO1" location="'目次（幼保）'!A1" display="目次に戻る"/>
  </hyperlinks>
  <printOptions horizontalCentered="1"/>
  <pageMargins left="0.19685039370078741" right="0.19685039370078741" top="0.62992125984251968" bottom="0.39370078740157483" header="0.19685039370078741" footer="0.19685039370078741"/>
  <pageSetup paperSize="9" scale="87" orientation="landscape" cellComments="asDisplayed" r:id="rId1"/>
  <headerFooter alignWithMargins="0"/>
  <rowBreaks count="3" manualBreakCount="3">
    <brk id="52" min="2" max="65" man="1"/>
    <brk id="103" min="2" max="65" man="1"/>
    <brk id="154" min="2" max="64"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Y216"/>
  <sheetViews>
    <sheetView showGridLines="0" view="pageBreakPreview" topLeftCell="O1" zoomScaleNormal="100" zoomScaleSheetLayoutView="100" workbookViewId="0">
      <selection activeCell="U14" sqref="U14:V15"/>
    </sheetView>
  </sheetViews>
  <sheetFormatPr defaultColWidth="8" defaultRowHeight="12"/>
  <cols>
    <col min="1" max="1" width="2.625" style="37" customWidth="1"/>
    <col min="2" max="4" width="2.375" style="37" customWidth="1"/>
    <col min="5" max="14" width="2" style="37" customWidth="1"/>
    <col min="15" max="15" width="2.625" style="37" customWidth="1"/>
    <col min="16" max="18" width="2.125" style="37" customWidth="1"/>
    <col min="19" max="20" width="1.875" style="37" customWidth="1"/>
    <col min="21" max="22" width="2.875" style="37" customWidth="1"/>
    <col min="23" max="23" width="2" style="37" customWidth="1"/>
    <col min="24" max="25" width="2.625" style="37" customWidth="1"/>
    <col min="26" max="26" width="2.25" style="37" customWidth="1"/>
    <col min="27" max="27" width="2.625" style="37" customWidth="1"/>
    <col min="28" max="28" width="2.25" style="37" customWidth="1"/>
    <col min="29" max="30" width="1.875" style="37" customWidth="1"/>
    <col min="31" max="31" width="2.875" style="37" customWidth="1"/>
    <col min="32" max="34" width="1.875" style="37" customWidth="1"/>
    <col min="35" max="35" width="2.875" style="37" customWidth="1"/>
    <col min="36" max="36" width="1.875" style="37" customWidth="1"/>
    <col min="37" max="39" width="2" style="37" customWidth="1"/>
    <col min="40" max="45" width="2.375" style="37" customWidth="1"/>
    <col min="46" max="51" width="2" style="37" customWidth="1"/>
    <col min="52" max="54" width="2.375" style="37" customWidth="1"/>
    <col min="55" max="60" width="2.125" style="37" customWidth="1"/>
    <col min="61" max="61" width="2.625" style="37" customWidth="1"/>
    <col min="62" max="69" width="2.25" style="37" customWidth="1"/>
    <col min="70" max="72" width="2.125" style="37" customWidth="1"/>
    <col min="73" max="16384" width="8" style="37"/>
  </cols>
  <sheetData>
    <row r="1" spans="1:73" ht="14.1" customHeight="1">
      <c r="A1" s="3093" t="s">
        <v>1228</v>
      </c>
      <c r="B1" s="3093"/>
      <c r="C1" s="3093"/>
      <c r="D1" s="3093"/>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Q1" s="3331"/>
      <c r="AR1" s="3331"/>
      <c r="AS1" s="3331"/>
      <c r="AT1" s="3331"/>
      <c r="AU1" s="3331"/>
      <c r="AV1" s="3331"/>
      <c r="AW1" s="3331"/>
      <c r="AX1" s="3331"/>
      <c r="AY1" s="3331"/>
      <c r="AZ1" s="3331"/>
      <c r="BA1" s="3331"/>
      <c r="BB1" s="3331"/>
      <c r="BC1" s="3331"/>
      <c r="BD1" s="3331"/>
      <c r="BE1" s="3331"/>
      <c r="BF1" s="3331"/>
      <c r="BG1" s="3331"/>
      <c r="BH1" s="3331"/>
      <c r="BI1" s="3331"/>
      <c r="BJ1" s="3331"/>
      <c r="BK1" s="3331"/>
      <c r="BL1" s="3331"/>
      <c r="BM1" s="3331"/>
      <c r="BN1" s="3331"/>
      <c r="BO1" s="3331"/>
      <c r="BP1" s="3331"/>
      <c r="BQ1" s="3331"/>
      <c r="BS1" s="1246"/>
      <c r="BU1" s="1584" t="s">
        <v>1732</v>
      </c>
    </row>
    <row r="2" spans="1:73" ht="5.0999999999999996" customHeight="1"/>
    <row r="3" spans="1:73" ht="14.1" customHeight="1">
      <c r="A3" s="265" t="s">
        <v>1201</v>
      </c>
      <c r="B3" s="265"/>
      <c r="C3" s="265"/>
      <c r="D3" s="265"/>
      <c r="E3" s="265"/>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Z3" s="6041" t="s">
        <v>1171</v>
      </c>
      <c r="BA3" s="6041"/>
      <c r="BB3" s="6041"/>
      <c r="BC3" s="6041"/>
      <c r="BD3" s="6041"/>
      <c r="BE3" s="6041"/>
      <c r="BF3" s="6041"/>
      <c r="BG3" s="5233"/>
      <c r="BH3" s="5233"/>
      <c r="BI3" s="6042" t="s">
        <v>1172</v>
      </c>
      <c r="BJ3" s="6042"/>
      <c r="BK3" s="6042"/>
      <c r="BL3" s="6042"/>
      <c r="BM3" s="6042"/>
      <c r="BN3" s="6042"/>
    </row>
    <row r="4" spans="1:73" ht="6.95" customHeight="1" thickBot="1">
      <c r="A4" s="265"/>
      <c r="B4" s="265"/>
      <c r="C4" s="265"/>
      <c r="D4" s="265"/>
      <c r="E4" s="265"/>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row>
    <row r="5" spans="1:73" s="71" customFormat="1" ht="12.95" customHeight="1">
      <c r="A5" s="6043" t="s">
        <v>750</v>
      </c>
      <c r="B5" s="5860" t="s">
        <v>2127</v>
      </c>
      <c r="C5" s="5861"/>
      <c r="D5" s="5862"/>
      <c r="E5" s="5848" t="s">
        <v>68</v>
      </c>
      <c r="F5" s="5849"/>
      <c r="G5" s="5849"/>
      <c r="H5" s="5849"/>
      <c r="I5" s="5850"/>
      <c r="J5" s="5848" t="s">
        <v>64</v>
      </c>
      <c r="K5" s="5849"/>
      <c r="L5" s="5849"/>
      <c r="M5" s="5849"/>
      <c r="N5" s="5850"/>
      <c r="O5" s="6046" t="s">
        <v>749</v>
      </c>
      <c r="P5" s="5860" t="s">
        <v>1184</v>
      </c>
      <c r="Q5" s="5861"/>
      <c r="R5" s="5862"/>
      <c r="S5" s="5962" t="s">
        <v>744</v>
      </c>
      <c r="T5" s="5963"/>
      <c r="U5" s="5848" t="s">
        <v>748</v>
      </c>
      <c r="V5" s="5849"/>
      <c r="W5" s="5849"/>
      <c r="X5" s="5849"/>
      <c r="Y5" s="5849"/>
      <c r="Z5" s="5849"/>
      <c r="AA5" s="5849"/>
      <c r="AB5" s="5968"/>
      <c r="AC5" s="5970" t="s">
        <v>1163</v>
      </c>
      <c r="AD5" s="5849"/>
      <c r="AE5" s="5849"/>
      <c r="AF5" s="5849"/>
      <c r="AG5" s="5849"/>
      <c r="AH5" s="5849"/>
      <c r="AI5" s="5849"/>
      <c r="AJ5" s="5849"/>
      <c r="AK5" s="5849"/>
      <c r="AL5" s="5849"/>
      <c r="AM5" s="5849"/>
      <c r="AN5" s="5849"/>
      <c r="AO5" s="5849"/>
      <c r="AP5" s="5849"/>
      <c r="AQ5" s="5849"/>
      <c r="AR5" s="5849"/>
      <c r="AS5" s="5849"/>
      <c r="AT5" s="5849"/>
      <c r="AU5" s="5849"/>
      <c r="AV5" s="5849"/>
      <c r="AW5" s="5849"/>
      <c r="AX5" s="5849"/>
      <c r="AY5" s="5849"/>
      <c r="AZ5" s="5849"/>
      <c r="BA5" s="5849"/>
      <c r="BB5" s="5849"/>
      <c r="BC5" s="5849"/>
      <c r="BD5" s="5849"/>
      <c r="BE5" s="5968"/>
      <c r="BF5" s="5947" t="s">
        <v>397</v>
      </c>
      <c r="BG5" s="5948"/>
      <c r="BH5" s="5949"/>
      <c r="BI5" s="5972" t="s">
        <v>73</v>
      </c>
      <c r="BJ5" s="5860" t="s">
        <v>61</v>
      </c>
      <c r="BK5" s="5975"/>
      <c r="BL5" s="5975"/>
      <c r="BM5" s="5975"/>
      <c r="BN5" s="5975"/>
      <c r="BO5" s="5975"/>
      <c r="BP5" s="5975"/>
      <c r="BQ5" s="5976"/>
    </row>
    <row r="6" spans="1:73" s="71" customFormat="1" ht="12.95" customHeight="1">
      <c r="A6" s="6044"/>
      <c r="B6" s="4913"/>
      <c r="C6" s="4882"/>
      <c r="D6" s="4883"/>
      <c r="E6" s="4863"/>
      <c r="F6" s="4864"/>
      <c r="G6" s="4864"/>
      <c r="H6" s="4864"/>
      <c r="I6" s="4865"/>
      <c r="J6" s="4863"/>
      <c r="K6" s="4864"/>
      <c r="L6" s="4864"/>
      <c r="M6" s="4864"/>
      <c r="N6" s="4865"/>
      <c r="O6" s="6047"/>
      <c r="P6" s="4913"/>
      <c r="Q6" s="4882"/>
      <c r="R6" s="4883"/>
      <c r="S6" s="5964"/>
      <c r="T6" s="5965"/>
      <c r="U6" s="4866"/>
      <c r="V6" s="4861"/>
      <c r="W6" s="4861"/>
      <c r="X6" s="4861"/>
      <c r="Y6" s="4861"/>
      <c r="Z6" s="4861"/>
      <c r="AA6" s="4861"/>
      <c r="AB6" s="5969"/>
      <c r="AC6" s="5971"/>
      <c r="AD6" s="4861"/>
      <c r="AE6" s="4861"/>
      <c r="AF6" s="4861"/>
      <c r="AG6" s="4861"/>
      <c r="AH6" s="4861"/>
      <c r="AI6" s="4861"/>
      <c r="AJ6" s="4861"/>
      <c r="AK6" s="4861"/>
      <c r="AL6" s="4861"/>
      <c r="AM6" s="4861"/>
      <c r="AN6" s="4861"/>
      <c r="AO6" s="4861"/>
      <c r="AP6" s="4861"/>
      <c r="AQ6" s="4861"/>
      <c r="AR6" s="4861"/>
      <c r="AS6" s="4861"/>
      <c r="AT6" s="4861"/>
      <c r="AU6" s="4861"/>
      <c r="AV6" s="4861"/>
      <c r="AW6" s="4861"/>
      <c r="AX6" s="4861"/>
      <c r="AY6" s="4861"/>
      <c r="AZ6" s="4861"/>
      <c r="BA6" s="4861"/>
      <c r="BB6" s="4861"/>
      <c r="BC6" s="4861"/>
      <c r="BD6" s="4861"/>
      <c r="BE6" s="5969"/>
      <c r="BF6" s="5950"/>
      <c r="BG6" s="4825"/>
      <c r="BH6" s="4828"/>
      <c r="BI6" s="5973"/>
      <c r="BJ6" s="5181"/>
      <c r="BK6" s="5182"/>
      <c r="BL6" s="5182"/>
      <c r="BM6" s="5182"/>
      <c r="BN6" s="5182"/>
      <c r="BO6" s="5182"/>
      <c r="BP6" s="5182"/>
      <c r="BQ6" s="5977"/>
    </row>
    <row r="7" spans="1:73" s="71" customFormat="1" ht="15" customHeight="1">
      <c r="A7" s="6044"/>
      <c r="B7" s="4913"/>
      <c r="C7" s="4882"/>
      <c r="D7" s="4883"/>
      <c r="E7" s="4863"/>
      <c r="F7" s="4864"/>
      <c r="G7" s="4864"/>
      <c r="H7" s="4864"/>
      <c r="I7" s="4865"/>
      <c r="J7" s="4863"/>
      <c r="K7" s="4864"/>
      <c r="L7" s="4864"/>
      <c r="M7" s="4864"/>
      <c r="N7" s="4865"/>
      <c r="O7" s="6047"/>
      <c r="P7" s="6010"/>
      <c r="Q7" s="6011"/>
      <c r="R7" s="6012"/>
      <c r="S7" s="5964"/>
      <c r="T7" s="5965"/>
      <c r="U7" s="5978" t="s">
        <v>70</v>
      </c>
      <c r="V7" s="5979"/>
      <c r="W7" s="5979"/>
      <c r="X7" s="5980"/>
      <c r="Y7" s="6104" t="s">
        <v>1199</v>
      </c>
      <c r="Z7" s="6105"/>
      <c r="AA7" s="5274" t="s">
        <v>134</v>
      </c>
      <c r="AB7" s="6110"/>
      <c r="AC7" s="6113" t="s">
        <v>1391</v>
      </c>
      <c r="AD7" s="4895"/>
      <c r="AE7" s="4895"/>
      <c r="AF7" s="4895"/>
      <c r="AG7" s="4895"/>
      <c r="AH7" s="4895"/>
      <c r="AI7" s="4895"/>
      <c r="AJ7" s="4896"/>
      <c r="AK7" s="4894" t="s">
        <v>413</v>
      </c>
      <c r="AL7" s="4895"/>
      <c r="AM7" s="4895"/>
      <c r="AN7" s="3720"/>
      <c r="AO7" s="3720"/>
      <c r="AP7" s="3720"/>
      <c r="AQ7" s="4895"/>
      <c r="AR7" s="4895"/>
      <c r="AS7" s="4895"/>
      <c r="AT7" s="4895"/>
      <c r="AU7" s="4895"/>
      <c r="AV7" s="4895"/>
      <c r="AW7" s="4895"/>
      <c r="AX7" s="4895"/>
      <c r="AY7" s="4895"/>
      <c r="AZ7" s="4895"/>
      <c r="BA7" s="4895"/>
      <c r="BB7" s="4896"/>
      <c r="BC7" s="3705" t="s">
        <v>198</v>
      </c>
      <c r="BD7" s="3706"/>
      <c r="BE7" s="6049"/>
      <c r="BF7" s="5930" t="s">
        <v>398</v>
      </c>
      <c r="BG7" s="5931"/>
      <c r="BH7" s="5932"/>
      <c r="BI7" s="5973"/>
      <c r="BJ7" s="5936" t="s">
        <v>2199</v>
      </c>
      <c r="BK7" s="5937"/>
      <c r="BL7" s="5937"/>
      <c r="BM7" s="5937"/>
      <c r="BN7" s="5937"/>
      <c r="BO7" s="5937"/>
      <c r="BP7" s="5937"/>
      <c r="BQ7" s="5938"/>
    </row>
    <row r="8" spans="1:73" s="71" customFormat="1" ht="15" customHeight="1">
      <c r="A8" s="6044"/>
      <c r="B8" s="4913"/>
      <c r="C8" s="4882"/>
      <c r="D8" s="4883"/>
      <c r="E8" s="6406" t="s">
        <v>403</v>
      </c>
      <c r="F8" s="6407"/>
      <c r="G8" s="6407"/>
      <c r="H8" s="6412" t="s">
        <v>746</v>
      </c>
      <c r="I8" s="6413"/>
      <c r="J8" s="4863"/>
      <c r="K8" s="4864"/>
      <c r="L8" s="4864"/>
      <c r="M8" s="4864"/>
      <c r="N8" s="4865"/>
      <c r="O8" s="6047"/>
      <c r="P8" s="4913" t="s">
        <v>1179</v>
      </c>
      <c r="Q8" s="4882"/>
      <c r="R8" s="4883"/>
      <c r="S8" s="5964"/>
      <c r="T8" s="5965"/>
      <c r="U8" s="5274" t="s">
        <v>1986</v>
      </c>
      <c r="V8" s="5945"/>
      <c r="W8" s="5274" t="s">
        <v>745</v>
      </c>
      <c r="X8" s="5945"/>
      <c r="Y8" s="6106"/>
      <c r="Z8" s="6107"/>
      <c r="AA8" s="4913"/>
      <c r="AB8" s="6111"/>
      <c r="AC8" s="6051" t="s">
        <v>152</v>
      </c>
      <c r="AD8" s="2452"/>
      <c r="AE8" s="2452"/>
      <c r="AF8" s="2465"/>
      <c r="AG8" s="5290" t="s">
        <v>412</v>
      </c>
      <c r="AH8" s="2452"/>
      <c r="AI8" s="2452"/>
      <c r="AJ8" s="2465"/>
      <c r="AK8" s="6013" t="s">
        <v>1779</v>
      </c>
      <c r="AL8" s="6014"/>
      <c r="AM8" s="6014"/>
      <c r="AN8" s="6013" t="s">
        <v>1780</v>
      </c>
      <c r="AO8" s="6014"/>
      <c r="AP8" s="6015"/>
      <c r="AQ8" s="6016" t="s">
        <v>391</v>
      </c>
      <c r="AR8" s="6016"/>
      <c r="AS8" s="6017"/>
      <c r="AT8" s="6018" t="s">
        <v>393</v>
      </c>
      <c r="AU8" s="6016"/>
      <c r="AV8" s="6017"/>
      <c r="AW8" s="6018" t="s">
        <v>317</v>
      </c>
      <c r="AX8" s="6016"/>
      <c r="AY8" s="6017"/>
      <c r="AZ8" s="5274" t="s">
        <v>395</v>
      </c>
      <c r="BA8" s="5996"/>
      <c r="BB8" s="5945"/>
      <c r="BC8" s="5194"/>
      <c r="BD8" s="5195"/>
      <c r="BE8" s="6050"/>
      <c r="BF8" s="5933"/>
      <c r="BG8" s="5934"/>
      <c r="BH8" s="5935"/>
      <c r="BI8" s="5973"/>
      <c r="BJ8" s="5939"/>
      <c r="BK8" s="5940"/>
      <c r="BL8" s="5940"/>
      <c r="BM8" s="5940"/>
      <c r="BN8" s="5940"/>
      <c r="BO8" s="5940"/>
      <c r="BP8" s="5940"/>
      <c r="BQ8" s="5941"/>
    </row>
    <row r="9" spans="1:73" s="71" customFormat="1" ht="15" customHeight="1">
      <c r="A9" s="6044"/>
      <c r="B9" s="4913"/>
      <c r="C9" s="4882"/>
      <c r="D9" s="4883"/>
      <c r="E9" s="6408"/>
      <c r="F9" s="6409"/>
      <c r="G9" s="6409"/>
      <c r="H9" s="6414"/>
      <c r="I9" s="6415"/>
      <c r="J9" s="4863"/>
      <c r="K9" s="4864"/>
      <c r="L9" s="4864"/>
      <c r="M9" s="4864"/>
      <c r="N9" s="4865"/>
      <c r="O9" s="6047"/>
      <c r="P9" s="4913"/>
      <c r="Q9" s="4882"/>
      <c r="R9" s="4883"/>
      <c r="S9" s="5964"/>
      <c r="T9" s="5965"/>
      <c r="U9" s="4913"/>
      <c r="V9" s="4883"/>
      <c r="W9" s="4913"/>
      <c r="X9" s="4883"/>
      <c r="Y9" s="6106"/>
      <c r="Z9" s="6107"/>
      <c r="AA9" s="4913"/>
      <c r="AB9" s="6111"/>
      <c r="AC9" s="6019"/>
      <c r="AD9" s="6020"/>
      <c r="AE9" s="6020"/>
      <c r="AF9" s="6021"/>
      <c r="AG9" s="6022" t="s">
        <v>1178</v>
      </c>
      <c r="AH9" s="6020"/>
      <c r="AI9" s="6020"/>
      <c r="AJ9" s="6021"/>
      <c r="AK9" s="6023" t="s">
        <v>1781</v>
      </c>
      <c r="AL9" s="6024"/>
      <c r="AM9" s="6024"/>
      <c r="AN9" s="6023" t="s">
        <v>1782</v>
      </c>
      <c r="AO9" s="6024"/>
      <c r="AP9" s="6025"/>
      <c r="AQ9" s="6024" t="s">
        <v>408</v>
      </c>
      <c r="AR9" s="6024"/>
      <c r="AS9" s="6025"/>
      <c r="AT9" s="6114" t="s">
        <v>390</v>
      </c>
      <c r="AU9" s="6115"/>
      <c r="AV9" s="6116"/>
      <c r="AW9" s="6023" t="s">
        <v>394</v>
      </c>
      <c r="AX9" s="6024"/>
      <c r="AY9" s="6025"/>
      <c r="AZ9" s="4913"/>
      <c r="BA9" s="4882"/>
      <c r="BB9" s="4883"/>
      <c r="BC9" s="5194"/>
      <c r="BD9" s="5195"/>
      <c r="BE9" s="6050"/>
      <c r="BF9" s="5933" t="s">
        <v>399</v>
      </c>
      <c r="BG9" s="5934"/>
      <c r="BH9" s="5935"/>
      <c r="BI9" s="5973"/>
      <c r="BJ9" s="5939"/>
      <c r="BK9" s="5940"/>
      <c r="BL9" s="5940"/>
      <c r="BM9" s="5940"/>
      <c r="BN9" s="5940"/>
      <c r="BO9" s="5940"/>
      <c r="BP9" s="5940"/>
      <c r="BQ9" s="5941"/>
    </row>
    <row r="10" spans="1:73" s="71" customFormat="1" ht="15" customHeight="1" thickBot="1">
      <c r="A10" s="6045"/>
      <c r="B10" s="5946"/>
      <c r="C10" s="4914"/>
      <c r="D10" s="4915"/>
      <c r="E10" s="6410"/>
      <c r="F10" s="6411"/>
      <c r="G10" s="6411"/>
      <c r="H10" s="6416"/>
      <c r="I10" s="6417"/>
      <c r="J10" s="4891"/>
      <c r="K10" s="4892"/>
      <c r="L10" s="4892"/>
      <c r="M10" s="4892"/>
      <c r="N10" s="4893"/>
      <c r="O10" s="6048"/>
      <c r="P10" s="5946"/>
      <c r="Q10" s="4914"/>
      <c r="R10" s="4915"/>
      <c r="S10" s="5966"/>
      <c r="T10" s="5967"/>
      <c r="U10" s="5946"/>
      <c r="V10" s="4915"/>
      <c r="W10" s="5946"/>
      <c r="X10" s="4915"/>
      <c r="Y10" s="6108"/>
      <c r="Z10" s="6109"/>
      <c r="AA10" s="5946"/>
      <c r="AB10" s="6112"/>
      <c r="AC10" s="333" t="s">
        <v>39</v>
      </c>
      <c r="AD10" s="6087" t="s">
        <v>420</v>
      </c>
      <c r="AE10" s="6087"/>
      <c r="AF10" s="334" t="s">
        <v>18</v>
      </c>
      <c r="AG10" s="335" t="s">
        <v>39</v>
      </c>
      <c r="AH10" s="6087" t="s">
        <v>420</v>
      </c>
      <c r="AI10" s="6087"/>
      <c r="AJ10" s="336" t="s">
        <v>18</v>
      </c>
      <c r="AK10" s="6088"/>
      <c r="AL10" s="6089"/>
      <c r="AM10" s="6089"/>
      <c r="AN10" s="6090" t="s">
        <v>2034</v>
      </c>
      <c r="AO10" s="6091"/>
      <c r="AP10" s="6092"/>
      <c r="AQ10" s="5957" t="s">
        <v>392</v>
      </c>
      <c r="AR10" s="5957"/>
      <c r="AS10" s="5958"/>
      <c r="AT10" s="5959" t="s">
        <v>71</v>
      </c>
      <c r="AU10" s="5960"/>
      <c r="AV10" s="5961"/>
      <c r="AW10" s="5959" t="s">
        <v>72</v>
      </c>
      <c r="AX10" s="5960"/>
      <c r="AY10" s="5961"/>
      <c r="AZ10" s="4891" t="s">
        <v>45</v>
      </c>
      <c r="BA10" s="4892"/>
      <c r="BB10" s="4893"/>
      <c r="BC10" s="6128" t="s">
        <v>411</v>
      </c>
      <c r="BD10" s="6129"/>
      <c r="BE10" s="6130"/>
      <c r="BF10" s="6117"/>
      <c r="BG10" s="6118"/>
      <c r="BH10" s="6119"/>
      <c r="BI10" s="5974"/>
      <c r="BJ10" s="5942"/>
      <c r="BK10" s="5943"/>
      <c r="BL10" s="5943"/>
      <c r="BM10" s="5943"/>
      <c r="BN10" s="5943"/>
      <c r="BO10" s="5943"/>
      <c r="BP10" s="5943"/>
      <c r="BQ10" s="5944"/>
    </row>
    <row r="11" spans="1:73" ht="12" customHeight="1" thickTop="1">
      <c r="A11" s="6052">
        <v>0</v>
      </c>
      <c r="B11" s="6054" t="s">
        <v>1177</v>
      </c>
      <c r="C11" s="6055"/>
      <c r="D11" s="6056"/>
      <c r="E11" s="6060" t="s">
        <v>583</v>
      </c>
      <c r="F11" s="6061"/>
      <c r="G11" s="6061"/>
      <c r="H11" s="6061"/>
      <c r="I11" s="6062"/>
      <c r="J11" s="829" t="s">
        <v>74</v>
      </c>
      <c r="K11" s="1127"/>
      <c r="L11" s="1127"/>
      <c r="M11" s="1127"/>
      <c r="N11" s="1128"/>
      <c r="O11" s="6069">
        <v>59</v>
      </c>
      <c r="P11" s="6072" t="s">
        <v>387</v>
      </c>
      <c r="Q11" s="6073"/>
      <c r="R11" s="6074"/>
      <c r="S11" s="6075" t="s">
        <v>389</v>
      </c>
      <c r="T11" s="6076"/>
      <c r="U11" s="6081" t="s">
        <v>416</v>
      </c>
      <c r="V11" s="6082"/>
      <c r="W11" s="6085">
        <v>8</v>
      </c>
      <c r="X11" s="6120" t="s">
        <v>34</v>
      </c>
      <c r="Y11" s="6085">
        <v>2</v>
      </c>
      <c r="Z11" s="6120" t="s">
        <v>34</v>
      </c>
      <c r="AA11" s="6122">
        <v>38</v>
      </c>
      <c r="AB11" s="6124" t="s">
        <v>34</v>
      </c>
      <c r="AC11" s="832" t="s">
        <v>74</v>
      </c>
      <c r="AD11" s="844"/>
      <c r="AE11" s="844"/>
      <c r="AF11" s="844"/>
      <c r="AG11" s="845"/>
      <c r="AH11" s="844"/>
      <c r="AI11" s="844"/>
      <c r="AJ11" s="846"/>
      <c r="AK11" s="6126">
        <v>7200</v>
      </c>
      <c r="AL11" s="6127"/>
      <c r="AM11" s="6127"/>
      <c r="AN11" s="6190">
        <v>10000</v>
      </c>
      <c r="AO11" s="6191"/>
      <c r="AP11" s="6192"/>
      <c r="AQ11" s="6027">
        <f>AG12*0.08</f>
        <v>26280</v>
      </c>
      <c r="AR11" s="6027"/>
      <c r="AS11" s="6028"/>
      <c r="AT11" s="6026">
        <v>5000</v>
      </c>
      <c r="AU11" s="6027"/>
      <c r="AV11" s="6028"/>
      <c r="AW11" s="6026"/>
      <c r="AX11" s="6027"/>
      <c r="AY11" s="6028"/>
      <c r="AZ11" s="6029">
        <f>SUM(AK11:AY13)</f>
        <v>89680</v>
      </c>
      <c r="BA11" s="6030"/>
      <c r="BB11" s="6031"/>
      <c r="BC11" s="6093">
        <f>AG12+AZ11</f>
        <v>418180</v>
      </c>
      <c r="BD11" s="6094"/>
      <c r="BE11" s="6095"/>
      <c r="BF11" s="6163">
        <v>11</v>
      </c>
      <c r="BG11" s="6164"/>
      <c r="BH11" s="6165"/>
      <c r="BI11" s="6169" t="s">
        <v>396</v>
      </c>
      <c r="BJ11" s="6172" t="s">
        <v>584</v>
      </c>
      <c r="BK11" s="6173"/>
      <c r="BL11" s="6173"/>
      <c r="BM11" s="6173"/>
      <c r="BN11" s="6173"/>
      <c r="BO11" s="6173"/>
      <c r="BP11" s="6173"/>
      <c r="BQ11" s="6174"/>
    </row>
    <row r="12" spans="1:73" s="71" customFormat="1" ht="14.1" customHeight="1">
      <c r="A12" s="6052"/>
      <c r="B12" s="6057"/>
      <c r="C12" s="6058"/>
      <c r="D12" s="6059"/>
      <c r="E12" s="6063"/>
      <c r="F12" s="6064"/>
      <c r="G12" s="6064"/>
      <c r="H12" s="6064"/>
      <c r="I12" s="6065"/>
      <c r="J12" s="6175" t="s">
        <v>588</v>
      </c>
      <c r="K12" s="6176"/>
      <c r="L12" s="6176"/>
      <c r="M12" s="6176"/>
      <c r="N12" s="6177"/>
      <c r="O12" s="6070"/>
      <c r="P12" s="6063" t="s">
        <v>1029</v>
      </c>
      <c r="Q12" s="6064"/>
      <c r="R12" s="6065"/>
      <c r="S12" s="6077"/>
      <c r="T12" s="6078"/>
      <c r="U12" s="6083"/>
      <c r="V12" s="6084"/>
      <c r="W12" s="6086"/>
      <c r="X12" s="6121"/>
      <c r="Y12" s="6086"/>
      <c r="Z12" s="6121"/>
      <c r="AA12" s="6123"/>
      <c r="AB12" s="6125"/>
      <c r="AC12" s="6181">
        <v>324000</v>
      </c>
      <c r="AD12" s="6182"/>
      <c r="AE12" s="6182"/>
      <c r="AF12" s="6183"/>
      <c r="AG12" s="6184">
        <v>328500</v>
      </c>
      <c r="AH12" s="6182"/>
      <c r="AI12" s="6182"/>
      <c r="AJ12" s="6183"/>
      <c r="AK12" s="6185">
        <v>7000</v>
      </c>
      <c r="AL12" s="6186"/>
      <c r="AM12" s="6186"/>
      <c r="AN12" s="6187">
        <v>30000</v>
      </c>
      <c r="AO12" s="6188"/>
      <c r="AP12" s="6189"/>
      <c r="AQ12" s="6039"/>
      <c r="AR12" s="6039"/>
      <c r="AS12" s="6040"/>
      <c r="AT12" s="6038"/>
      <c r="AU12" s="6039"/>
      <c r="AV12" s="6040"/>
      <c r="AW12" s="6038"/>
      <c r="AX12" s="6039"/>
      <c r="AY12" s="6040"/>
      <c r="AZ12" s="6032"/>
      <c r="BA12" s="6033"/>
      <c r="BB12" s="6034"/>
      <c r="BC12" s="6096"/>
      <c r="BD12" s="6097"/>
      <c r="BE12" s="6098"/>
      <c r="BF12" s="6166"/>
      <c r="BG12" s="6167"/>
      <c r="BH12" s="6168"/>
      <c r="BI12" s="6170"/>
      <c r="BJ12" s="6148" t="s">
        <v>585</v>
      </c>
      <c r="BK12" s="6149"/>
      <c r="BL12" s="6149"/>
      <c r="BM12" s="6149"/>
      <c r="BN12" s="6149"/>
      <c r="BO12" s="6149"/>
      <c r="BP12" s="6149"/>
      <c r="BQ12" s="6150"/>
    </row>
    <row r="13" spans="1:73" s="71" customFormat="1" ht="14.1" customHeight="1">
      <c r="A13" s="6053"/>
      <c r="B13" s="6151"/>
      <c r="C13" s="6152"/>
      <c r="D13" s="6153"/>
      <c r="E13" s="6066"/>
      <c r="F13" s="6067"/>
      <c r="G13" s="6067"/>
      <c r="H13" s="6067"/>
      <c r="I13" s="6068"/>
      <c r="J13" s="6178"/>
      <c r="K13" s="6179"/>
      <c r="L13" s="6179"/>
      <c r="M13" s="6179"/>
      <c r="N13" s="6180"/>
      <c r="O13" s="6071"/>
      <c r="P13" s="6066"/>
      <c r="Q13" s="6067"/>
      <c r="R13" s="6068"/>
      <c r="S13" s="6079"/>
      <c r="T13" s="6080"/>
      <c r="U13" s="6154">
        <v>42367</v>
      </c>
      <c r="V13" s="6155"/>
      <c r="W13" s="833">
        <v>0</v>
      </c>
      <c r="X13" s="834" t="s">
        <v>40</v>
      </c>
      <c r="Y13" s="835">
        <v>8</v>
      </c>
      <c r="Z13" s="834" t="s">
        <v>40</v>
      </c>
      <c r="AA13" s="835">
        <v>6</v>
      </c>
      <c r="AB13" s="834" t="s">
        <v>40</v>
      </c>
      <c r="AC13" s="836" t="s">
        <v>39</v>
      </c>
      <c r="AD13" s="6156" t="s">
        <v>586</v>
      </c>
      <c r="AE13" s="6156"/>
      <c r="AF13" s="837" t="s">
        <v>18</v>
      </c>
      <c r="AG13" s="847" t="s">
        <v>39</v>
      </c>
      <c r="AH13" s="6156" t="s">
        <v>587</v>
      </c>
      <c r="AI13" s="6156"/>
      <c r="AJ13" s="848" t="s">
        <v>18</v>
      </c>
      <c r="AK13" s="6157"/>
      <c r="AL13" s="6158"/>
      <c r="AM13" s="6158"/>
      <c r="AN13" s="6157"/>
      <c r="AO13" s="6158"/>
      <c r="AP13" s="6159"/>
      <c r="AQ13" s="6160"/>
      <c r="AR13" s="6160"/>
      <c r="AS13" s="6161"/>
      <c r="AT13" s="6162">
        <v>4200</v>
      </c>
      <c r="AU13" s="6160"/>
      <c r="AV13" s="6161"/>
      <c r="AW13" s="6162"/>
      <c r="AX13" s="6160"/>
      <c r="AY13" s="6161"/>
      <c r="AZ13" s="6035"/>
      <c r="BA13" s="6036"/>
      <c r="BB13" s="6037"/>
      <c r="BC13" s="6099"/>
      <c r="BD13" s="6100"/>
      <c r="BE13" s="6101"/>
      <c r="BF13" s="6102">
        <v>40</v>
      </c>
      <c r="BG13" s="6067"/>
      <c r="BH13" s="6103"/>
      <c r="BI13" s="6171"/>
      <c r="BJ13" s="6131"/>
      <c r="BK13" s="6132"/>
      <c r="BL13" s="6132"/>
      <c r="BM13" s="6132"/>
      <c r="BN13" s="6132"/>
      <c r="BO13" s="6132"/>
      <c r="BP13" s="6132"/>
      <c r="BQ13" s="6133"/>
    </row>
    <row r="14" spans="1:73" s="71" customFormat="1" ht="14.1" customHeight="1">
      <c r="A14" s="5992">
        <v>1</v>
      </c>
      <c r="B14" s="6391"/>
      <c r="C14" s="6392"/>
      <c r="D14" s="6393"/>
      <c r="E14" s="6284"/>
      <c r="F14" s="6285"/>
      <c r="G14" s="6285"/>
      <c r="H14" s="6285"/>
      <c r="I14" s="6286"/>
      <c r="J14" s="5290"/>
      <c r="K14" s="5291"/>
      <c r="L14" s="5291"/>
      <c r="M14" s="5291"/>
      <c r="N14" s="5292"/>
      <c r="O14" s="5997"/>
      <c r="P14" s="6135"/>
      <c r="Q14" s="6136"/>
      <c r="R14" s="6137"/>
      <c r="S14" s="6138"/>
      <c r="T14" s="6139"/>
      <c r="U14" s="6144"/>
      <c r="V14" s="6145"/>
      <c r="W14" s="6227"/>
      <c r="X14" s="6229" t="s">
        <v>135</v>
      </c>
      <c r="Y14" s="6231"/>
      <c r="Z14" s="6229" t="s">
        <v>135</v>
      </c>
      <c r="AA14" s="3719"/>
      <c r="AB14" s="6263" t="s">
        <v>135</v>
      </c>
      <c r="AC14" s="6233"/>
      <c r="AD14" s="6234"/>
      <c r="AE14" s="6234"/>
      <c r="AF14" s="6235"/>
      <c r="AG14" s="6239"/>
      <c r="AH14" s="6234"/>
      <c r="AI14" s="6234"/>
      <c r="AJ14" s="6235"/>
      <c r="AK14" s="6241"/>
      <c r="AL14" s="6242"/>
      <c r="AM14" s="6242"/>
      <c r="AN14" s="6243"/>
      <c r="AO14" s="6244"/>
      <c r="AP14" s="6245"/>
      <c r="AQ14" s="6219"/>
      <c r="AR14" s="6219"/>
      <c r="AS14" s="6220"/>
      <c r="AT14" s="6218"/>
      <c r="AU14" s="6219"/>
      <c r="AV14" s="6220"/>
      <c r="AW14" s="6218"/>
      <c r="AX14" s="6219"/>
      <c r="AY14" s="6220"/>
      <c r="AZ14" s="6221"/>
      <c r="BA14" s="6222"/>
      <c r="BB14" s="6223"/>
      <c r="BC14" s="6221"/>
      <c r="BD14" s="6222"/>
      <c r="BE14" s="6226"/>
      <c r="BF14" s="6193"/>
      <c r="BG14" s="6194"/>
      <c r="BH14" s="6195"/>
      <c r="BI14" s="6248"/>
      <c r="BJ14" s="6251"/>
      <c r="BK14" s="6252"/>
      <c r="BL14" s="6252"/>
      <c r="BM14" s="6252"/>
      <c r="BN14" s="6252"/>
      <c r="BO14" s="6252"/>
      <c r="BP14" s="6252"/>
      <c r="BQ14" s="6253"/>
    </row>
    <row r="15" spans="1:73" s="71" customFormat="1" ht="14.1" customHeight="1">
      <c r="A15" s="5955"/>
      <c r="B15" s="6394"/>
      <c r="C15" s="6395"/>
      <c r="D15" s="6396"/>
      <c r="E15" s="6287"/>
      <c r="F15" s="6288"/>
      <c r="G15" s="6288"/>
      <c r="H15" s="6288"/>
      <c r="I15" s="6289"/>
      <c r="J15" s="5989"/>
      <c r="K15" s="5990"/>
      <c r="L15" s="5990"/>
      <c r="M15" s="5990"/>
      <c r="N15" s="5991"/>
      <c r="O15" s="5984"/>
      <c r="P15" s="6201"/>
      <c r="Q15" s="6202"/>
      <c r="R15" s="6203"/>
      <c r="S15" s="6140"/>
      <c r="T15" s="6141"/>
      <c r="U15" s="6146"/>
      <c r="V15" s="6147"/>
      <c r="W15" s="6228"/>
      <c r="X15" s="6230"/>
      <c r="Y15" s="6232"/>
      <c r="Z15" s="6230"/>
      <c r="AA15" s="4863"/>
      <c r="AB15" s="6264"/>
      <c r="AC15" s="6236"/>
      <c r="AD15" s="6237"/>
      <c r="AE15" s="6237"/>
      <c r="AF15" s="6238"/>
      <c r="AG15" s="6240"/>
      <c r="AH15" s="6237"/>
      <c r="AI15" s="6237"/>
      <c r="AJ15" s="6238"/>
      <c r="AK15" s="6207"/>
      <c r="AL15" s="6208"/>
      <c r="AM15" s="6208"/>
      <c r="AN15" s="6209"/>
      <c r="AO15" s="6210"/>
      <c r="AP15" s="6211"/>
      <c r="AQ15" s="6212"/>
      <c r="AR15" s="6212"/>
      <c r="AS15" s="6213"/>
      <c r="AT15" s="6214"/>
      <c r="AU15" s="6212"/>
      <c r="AV15" s="6213"/>
      <c r="AW15" s="6214"/>
      <c r="AX15" s="6212"/>
      <c r="AY15" s="6213"/>
      <c r="AZ15" s="6096"/>
      <c r="BA15" s="6097"/>
      <c r="BB15" s="6224"/>
      <c r="BC15" s="6096"/>
      <c r="BD15" s="6097"/>
      <c r="BE15" s="6098"/>
      <c r="BF15" s="6196"/>
      <c r="BG15" s="6197"/>
      <c r="BH15" s="6198"/>
      <c r="BI15" s="6249"/>
      <c r="BJ15" s="6254"/>
      <c r="BK15" s="6255"/>
      <c r="BL15" s="6255"/>
      <c r="BM15" s="6255"/>
      <c r="BN15" s="6255"/>
      <c r="BO15" s="6255"/>
      <c r="BP15" s="6255"/>
      <c r="BQ15" s="6256"/>
    </row>
    <row r="16" spans="1:73" s="71" customFormat="1" ht="14.1" customHeight="1">
      <c r="A16" s="5956"/>
      <c r="B16" s="6397"/>
      <c r="C16" s="6398"/>
      <c r="D16" s="6399"/>
      <c r="E16" s="6290"/>
      <c r="F16" s="6291"/>
      <c r="G16" s="6291"/>
      <c r="H16" s="6199"/>
      <c r="I16" s="6200"/>
      <c r="J16" s="5293"/>
      <c r="K16" s="5294"/>
      <c r="L16" s="5294"/>
      <c r="M16" s="5294"/>
      <c r="N16" s="5295"/>
      <c r="O16" s="6134"/>
      <c r="P16" s="6204"/>
      <c r="Q16" s="6205"/>
      <c r="R16" s="6206"/>
      <c r="S16" s="6142"/>
      <c r="T16" s="6143"/>
      <c r="U16" s="6246"/>
      <c r="V16" s="6247"/>
      <c r="W16" s="318"/>
      <c r="X16" s="319" t="s">
        <v>40</v>
      </c>
      <c r="Y16" s="1136"/>
      <c r="Z16" s="319" t="s">
        <v>40</v>
      </c>
      <c r="AA16" s="1136"/>
      <c r="AB16" s="319" t="s">
        <v>40</v>
      </c>
      <c r="AC16" s="337"/>
      <c r="AD16" s="6265"/>
      <c r="AE16" s="6265"/>
      <c r="AF16" s="338"/>
      <c r="AG16" s="339"/>
      <c r="AH16" s="6265"/>
      <c r="AI16" s="6265"/>
      <c r="AJ16" s="340"/>
      <c r="AK16" s="6266"/>
      <c r="AL16" s="6267"/>
      <c r="AM16" s="6267"/>
      <c r="AN16" s="6268"/>
      <c r="AO16" s="6269"/>
      <c r="AP16" s="6270"/>
      <c r="AQ16" s="6215"/>
      <c r="AR16" s="6215"/>
      <c r="AS16" s="6216"/>
      <c r="AT16" s="6217"/>
      <c r="AU16" s="6215"/>
      <c r="AV16" s="6216"/>
      <c r="AW16" s="6217"/>
      <c r="AX16" s="6215"/>
      <c r="AY16" s="6216"/>
      <c r="AZ16" s="6099"/>
      <c r="BA16" s="6100"/>
      <c r="BB16" s="6225"/>
      <c r="BC16" s="6099"/>
      <c r="BD16" s="6100"/>
      <c r="BE16" s="6101"/>
      <c r="BF16" s="6257"/>
      <c r="BG16" s="6258"/>
      <c r="BH16" s="6259"/>
      <c r="BI16" s="6250"/>
      <c r="BJ16" s="6260"/>
      <c r="BK16" s="6261"/>
      <c r="BL16" s="6261"/>
      <c r="BM16" s="6261"/>
      <c r="BN16" s="6261"/>
      <c r="BO16" s="6261"/>
      <c r="BP16" s="6261"/>
      <c r="BQ16" s="6262"/>
    </row>
    <row r="17" spans="1:69" s="71" customFormat="1" ht="14.1" customHeight="1">
      <c r="A17" s="5992">
        <v>2</v>
      </c>
      <c r="B17" s="6391"/>
      <c r="C17" s="6392"/>
      <c r="D17" s="6393"/>
      <c r="E17" s="6284"/>
      <c r="F17" s="6285"/>
      <c r="G17" s="6285"/>
      <c r="H17" s="6285"/>
      <c r="I17" s="6286"/>
      <c r="J17" s="5290"/>
      <c r="K17" s="5291"/>
      <c r="L17" s="5291"/>
      <c r="M17" s="5291"/>
      <c r="N17" s="5292"/>
      <c r="O17" s="5997"/>
      <c r="P17" s="6135"/>
      <c r="Q17" s="6136"/>
      <c r="R17" s="6137"/>
      <c r="S17" s="6138"/>
      <c r="T17" s="6139"/>
      <c r="U17" s="6144"/>
      <c r="V17" s="6145"/>
      <c r="W17" s="6227"/>
      <c r="X17" s="6229" t="s">
        <v>135</v>
      </c>
      <c r="Y17" s="6231"/>
      <c r="Z17" s="6229" t="s">
        <v>135</v>
      </c>
      <c r="AA17" s="3719"/>
      <c r="AB17" s="6263" t="s">
        <v>135</v>
      </c>
      <c r="AC17" s="6271"/>
      <c r="AD17" s="6272"/>
      <c r="AE17" s="6272"/>
      <c r="AF17" s="6292"/>
      <c r="AG17" s="6294"/>
      <c r="AH17" s="6272"/>
      <c r="AI17" s="6272"/>
      <c r="AJ17" s="6292"/>
      <c r="AK17" s="6241"/>
      <c r="AL17" s="6242"/>
      <c r="AM17" s="6242"/>
      <c r="AN17" s="6243"/>
      <c r="AO17" s="6244"/>
      <c r="AP17" s="6245"/>
      <c r="AQ17" s="6219"/>
      <c r="AR17" s="6219"/>
      <c r="AS17" s="6220"/>
      <c r="AT17" s="6218"/>
      <c r="AU17" s="6219"/>
      <c r="AV17" s="6220"/>
      <c r="AW17" s="6218"/>
      <c r="AX17" s="6219"/>
      <c r="AY17" s="6220"/>
      <c r="AZ17" s="6221">
        <f>SUM(AK17:AY19)</f>
        <v>0</v>
      </c>
      <c r="BA17" s="6222"/>
      <c r="BB17" s="6223"/>
      <c r="BC17" s="6221">
        <f t="shared" ref="BC17" si="0">AG17+AZ17</f>
        <v>0</v>
      </c>
      <c r="BD17" s="6222"/>
      <c r="BE17" s="6226"/>
      <c r="BF17" s="6275"/>
      <c r="BG17" s="6276"/>
      <c r="BH17" s="6277"/>
      <c r="BI17" s="6248"/>
      <c r="BJ17" s="6251"/>
      <c r="BK17" s="6252"/>
      <c r="BL17" s="6252"/>
      <c r="BM17" s="6252"/>
      <c r="BN17" s="6252"/>
      <c r="BO17" s="6252"/>
      <c r="BP17" s="6252"/>
      <c r="BQ17" s="6253"/>
    </row>
    <row r="18" spans="1:69" s="71" customFormat="1" ht="14.1" customHeight="1">
      <c r="A18" s="5955"/>
      <c r="B18" s="6394"/>
      <c r="C18" s="6395"/>
      <c r="D18" s="6396"/>
      <c r="E18" s="6287"/>
      <c r="F18" s="6288"/>
      <c r="G18" s="6288"/>
      <c r="H18" s="6288"/>
      <c r="I18" s="6289"/>
      <c r="J18" s="5989"/>
      <c r="K18" s="5990"/>
      <c r="L18" s="5990"/>
      <c r="M18" s="5990"/>
      <c r="N18" s="5991"/>
      <c r="O18" s="5984"/>
      <c r="P18" s="6201"/>
      <c r="Q18" s="6202"/>
      <c r="R18" s="6203"/>
      <c r="S18" s="6140"/>
      <c r="T18" s="6141"/>
      <c r="U18" s="6146"/>
      <c r="V18" s="6147"/>
      <c r="W18" s="6228"/>
      <c r="X18" s="6230"/>
      <c r="Y18" s="6232"/>
      <c r="Z18" s="6230"/>
      <c r="AA18" s="4863"/>
      <c r="AB18" s="6264"/>
      <c r="AC18" s="6273"/>
      <c r="AD18" s="6274"/>
      <c r="AE18" s="6274"/>
      <c r="AF18" s="6293"/>
      <c r="AG18" s="6295"/>
      <c r="AH18" s="6274"/>
      <c r="AI18" s="6274"/>
      <c r="AJ18" s="6293"/>
      <c r="AK18" s="6207"/>
      <c r="AL18" s="6208"/>
      <c r="AM18" s="6208"/>
      <c r="AN18" s="6209"/>
      <c r="AO18" s="6210"/>
      <c r="AP18" s="6211"/>
      <c r="AQ18" s="6212"/>
      <c r="AR18" s="6212"/>
      <c r="AS18" s="6213"/>
      <c r="AT18" s="6214"/>
      <c r="AU18" s="6212"/>
      <c r="AV18" s="6213"/>
      <c r="AW18" s="6214"/>
      <c r="AX18" s="6212"/>
      <c r="AY18" s="6213"/>
      <c r="AZ18" s="6096"/>
      <c r="BA18" s="6097"/>
      <c r="BB18" s="6224"/>
      <c r="BC18" s="6096"/>
      <c r="BD18" s="6097"/>
      <c r="BE18" s="6098"/>
      <c r="BF18" s="6278"/>
      <c r="BG18" s="6279"/>
      <c r="BH18" s="6280"/>
      <c r="BI18" s="6249"/>
      <c r="BJ18" s="6254"/>
      <c r="BK18" s="6255"/>
      <c r="BL18" s="6255"/>
      <c r="BM18" s="6255"/>
      <c r="BN18" s="6255"/>
      <c r="BO18" s="6255"/>
      <c r="BP18" s="6255"/>
      <c r="BQ18" s="6256"/>
    </row>
    <row r="19" spans="1:69" s="71" customFormat="1" ht="14.1" customHeight="1">
      <c r="A19" s="5956"/>
      <c r="B19" s="6397"/>
      <c r="C19" s="6398"/>
      <c r="D19" s="6399"/>
      <c r="E19" s="6290"/>
      <c r="F19" s="6291"/>
      <c r="G19" s="6291"/>
      <c r="H19" s="6199"/>
      <c r="I19" s="6200"/>
      <c r="J19" s="5293"/>
      <c r="K19" s="5294"/>
      <c r="L19" s="5294"/>
      <c r="M19" s="5294"/>
      <c r="N19" s="5295"/>
      <c r="O19" s="6134"/>
      <c r="P19" s="6204"/>
      <c r="Q19" s="6205"/>
      <c r="R19" s="6206"/>
      <c r="S19" s="6142"/>
      <c r="T19" s="6143"/>
      <c r="U19" s="6246"/>
      <c r="V19" s="6247"/>
      <c r="W19" s="318"/>
      <c r="X19" s="319" t="s">
        <v>40</v>
      </c>
      <c r="Y19" s="1136"/>
      <c r="Z19" s="319" t="s">
        <v>40</v>
      </c>
      <c r="AA19" s="1136"/>
      <c r="AB19" s="319" t="s">
        <v>40</v>
      </c>
      <c r="AC19" s="337" t="s">
        <v>39</v>
      </c>
      <c r="AD19" s="6265"/>
      <c r="AE19" s="6265"/>
      <c r="AF19" s="338" t="s">
        <v>18</v>
      </c>
      <c r="AG19" s="339" t="s">
        <v>39</v>
      </c>
      <c r="AH19" s="6265"/>
      <c r="AI19" s="6265"/>
      <c r="AJ19" s="340" t="s">
        <v>18</v>
      </c>
      <c r="AK19" s="6266"/>
      <c r="AL19" s="6267"/>
      <c r="AM19" s="6267"/>
      <c r="AN19" s="6268"/>
      <c r="AO19" s="6269"/>
      <c r="AP19" s="6270"/>
      <c r="AQ19" s="6215"/>
      <c r="AR19" s="6215"/>
      <c r="AS19" s="6216"/>
      <c r="AT19" s="6217"/>
      <c r="AU19" s="6215"/>
      <c r="AV19" s="6216"/>
      <c r="AW19" s="6217"/>
      <c r="AX19" s="6215"/>
      <c r="AY19" s="6216"/>
      <c r="AZ19" s="6099"/>
      <c r="BA19" s="6100"/>
      <c r="BB19" s="6225"/>
      <c r="BC19" s="6099"/>
      <c r="BD19" s="6100"/>
      <c r="BE19" s="6101"/>
      <c r="BF19" s="6281"/>
      <c r="BG19" s="6282"/>
      <c r="BH19" s="6283"/>
      <c r="BI19" s="6250"/>
      <c r="BJ19" s="6260"/>
      <c r="BK19" s="6261"/>
      <c r="BL19" s="6261"/>
      <c r="BM19" s="6261"/>
      <c r="BN19" s="6261"/>
      <c r="BO19" s="6261"/>
      <c r="BP19" s="6261"/>
      <c r="BQ19" s="6262"/>
    </row>
    <row r="20" spans="1:69" s="71" customFormat="1" ht="14.1" customHeight="1">
      <c r="A20" s="5992">
        <v>3</v>
      </c>
      <c r="B20" s="6391"/>
      <c r="C20" s="6392"/>
      <c r="D20" s="6393"/>
      <c r="E20" s="6297" t="s">
        <v>933</v>
      </c>
      <c r="F20" s="6298"/>
      <c r="G20" s="6298"/>
      <c r="H20" s="6298"/>
      <c r="I20" s="6299"/>
      <c r="J20" s="5290"/>
      <c r="K20" s="5291"/>
      <c r="L20" s="5291"/>
      <c r="M20" s="5291"/>
      <c r="N20" s="5292"/>
      <c r="O20" s="3719"/>
      <c r="P20" s="6135"/>
      <c r="Q20" s="6136"/>
      <c r="R20" s="6137"/>
      <c r="S20" s="6138"/>
      <c r="T20" s="6139"/>
      <c r="U20" s="6144"/>
      <c r="V20" s="3402"/>
      <c r="W20" s="6227"/>
      <c r="X20" s="6229" t="s">
        <v>135</v>
      </c>
      <c r="Y20" s="6231"/>
      <c r="Z20" s="6229" t="s">
        <v>135</v>
      </c>
      <c r="AA20" s="3719"/>
      <c r="AB20" s="6229" t="s">
        <v>135</v>
      </c>
      <c r="AC20" s="6271"/>
      <c r="AD20" s="6272"/>
      <c r="AE20" s="6272"/>
      <c r="AF20" s="6272"/>
      <c r="AG20" s="6294"/>
      <c r="AH20" s="6272"/>
      <c r="AI20" s="6272"/>
      <c r="AJ20" s="6292"/>
      <c r="AK20" s="6241"/>
      <c r="AL20" s="6242"/>
      <c r="AM20" s="6242"/>
      <c r="AN20" s="6243"/>
      <c r="AO20" s="6244"/>
      <c r="AP20" s="6245"/>
      <c r="AQ20" s="6219"/>
      <c r="AR20" s="6219"/>
      <c r="AS20" s="6220"/>
      <c r="AT20" s="6218"/>
      <c r="AU20" s="6219"/>
      <c r="AV20" s="6220"/>
      <c r="AW20" s="6218"/>
      <c r="AX20" s="6219"/>
      <c r="AY20" s="6220"/>
      <c r="AZ20" s="6221">
        <f t="shared" ref="AZ20" si="1">SUM(AK20:AY22)</f>
        <v>0</v>
      </c>
      <c r="BA20" s="6222"/>
      <c r="BB20" s="6223"/>
      <c r="BC20" s="6221">
        <f t="shared" ref="BC20" si="2">AG20+AZ20</f>
        <v>0</v>
      </c>
      <c r="BD20" s="6222"/>
      <c r="BE20" s="6226"/>
      <c r="BF20" s="6275"/>
      <c r="BG20" s="6276"/>
      <c r="BH20" s="6277"/>
      <c r="BI20" s="6248"/>
      <c r="BJ20" s="6251"/>
      <c r="BK20" s="6252"/>
      <c r="BL20" s="6252"/>
      <c r="BM20" s="6252"/>
      <c r="BN20" s="6252"/>
      <c r="BO20" s="6252"/>
      <c r="BP20" s="6252"/>
      <c r="BQ20" s="6253"/>
    </row>
    <row r="21" spans="1:69" s="71" customFormat="1" ht="14.1" customHeight="1">
      <c r="A21" s="5955"/>
      <c r="B21" s="6394"/>
      <c r="C21" s="6395"/>
      <c r="D21" s="6396"/>
      <c r="E21" s="6300"/>
      <c r="F21" s="6301"/>
      <c r="G21" s="6301"/>
      <c r="H21" s="6301"/>
      <c r="I21" s="6302"/>
      <c r="J21" s="5989"/>
      <c r="K21" s="5990"/>
      <c r="L21" s="5990"/>
      <c r="M21" s="5990"/>
      <c r="N21" s="5991"/>
      <c r="O21" s="4863"/>
      <c r="P21" s="6201"/>
      <c r="Q21" s="6202"/>
      <c r="R21" s="6203"/>
      <c r="S21" s="6140"/>
      <c r="T21" s="6141"/>
      <c r="U21" s="6146"/>
      <c r="V21" s="5147"/>
      <c r="W21" s="6228"/>
      <c r="X21" s="6230"/>
      <c r="Y21" s="6232"/>
      <c r="Z21" s="6230"/>
      <c r="AA21" s="4863"/>
      <c r="AB21" s="6230"/>
      <c r="AC21" s="6273"/>
      <c r="AD21" s="6274"/>
      <c r="AE21" s="6274"/>
      <c r="AF21" s="6274"/>
      <c r="AG21" s="6295"/>
      <c r="AH21" s="6274"/>
      <c r="AI21" s="6274"/>
      <c r="AJ21" s="6293"/>
      <c r="AK21" s="6207"/>
      <c r="AL21" s="6208"/>
      <c r="AM21" s="6208"/>
      <c r="AN21" s="6209"/>
      <c r="AO21" s="6210"/>
      <c r="AP21" s="6211"/>
      <c r="AQ21" s="6212"/>
      <c r="AR21" s="6212"/>
      <c r="AS21" s="6213"/>
      <c r="AT21" s="6214"/>
      <c r="AU21" s="6212"/>
      <c r="AV21" s="6213"/>
      <c r="AW21" s="6214"/>
      <c r="AX21" s="6212"/>
      <c r="AY21" s="6213"/>
      <c r="AZ21" s="6096"/>
      <c r="BA21" s="6097"/>
      <c r="BB21" s="6224"/>
      <c r="BC21" s="6096"/>
      <c r="BD21" s="6097"/>
      <c r="BE21" s="6098"/>
      <c r="BF21" s="6278"/>
      <c r="BG21" s="6279"/>
      <c r="BH21" s="6280"/>
      <c r="BI21" s="6249"/>
      <c r="BJ21" s="6254"/>
      <c r="BK21" s="6255"/>
      <c r="BL21" s="6255"/>
      <c r="BM21" s="6255"/>
      <c r="BN21" s="6255"/>
      <c r="BO21" s="6255"/>
      <c r="BP21" s="6255"/>
      <c r="BQ21" s="6256"/>
    </row>
    <row r="22" spans="1:69" s="71" customFormat="1" ht="14.1" customHeight="1">
      <c r="A22" s="5956"/>
      <c r="B22" s="6397"/>
      <c r="C22" s="6398"/>
      <c r="D22" s="6399"/>
      <c r="E22" s="6290"/>
      <c r="F22" s="6291"/>
      <c r="G22" s="6291"/>
      <c r="H22" s="6303"/>
      <c r="I22" s="6304"/>
      <c r="J22" s="5293"/>
      <c r="K22" s="5294"/>
      <c r="L22" s="5294"/>
      <c r="M22" s="5294"/>
      <c r="N22" s="5295"/>
      <c r="O22" s="4866"/>
      <c r="P22" s="6204"/>
      <c r="Q22" s="6205"/>
      <c r="R22" s="6206"/>
      <c r="S22" s="6142"/>
      <c r="T22" s="6143"/>
      <c r="U22" s="6246"/>
      <c r="V22" s="6296"/>
      <c r="W22" s="318"/>
      <c r="X22" s="319" t="s">
        <v>40</v>
      </c>
      <c r="Y22" s="1136"/>
      <c r="Z22" s="319" t="s">
        <v>40</v>
      </c>
      <c r="AA22" s="1136"/>
      <c r="AB22" s="319" t="s">
        <v>40</v>
      </c>
      <c r="AC22" s="337" t="s">
        <v>39</v>
      </c>
      <c r="AD22" s="6265"/>
      <c r="AE22" s="6265"/>
      <c r="AF22" s="338" t="s">
        <v>18</v>
      </c>
      <c r="AG22" s="339" t="s">
        <v>39</v>
      </c>
      <c r="AH22" s="6265"/>
      <c r="AI22" s="6265"/>
      <c r="AJ22" s="340" t="s">
        <v>18</v>
      </c>
      <c r="AK22" s="6266"/>
      <c r="AL22" s="6267"/>
      <c r="AM22" s="6267"/>
      <c r="AN22" s="6268"/>
      <c r="AO22" s="6269"/>
      <c r="AP22" s="6270"/>
      <c r="AQ22" s="6215"/>
      <c r="AR22" s="6215"/>
      <c r="AS22" s="6216"/>
      <c r="AT22" s="6217"/>
      <c r="AU22" s="6215"/>
      <c r="AV22" s="6216"/>
      <c r="AW22" s="6217"/>
      <c r="AX22" s="6215"/>
      <c r="AY22" s="6216"/>
      <c r="AZ22" s="6099"/>
      <c r="BA22" s="6100"/>
      <c r="BB22" s="6225"/>
      <c r="BC22" s="6099"/>
      <c r="BD22" s="6100"/>
      <c r="BE22" s="6101"/>
      <c r="BF22" s="6281"/>
      <c r="BG22" s="6282"/>
      <c r="BH22" s="6283"/>
      <c r="BI22" s="6250"/>
      <c r="BJ22" s="6260"/>
      <c r="BK22" s="6261"/>
      <c r="BL22" s="6261"/>
      <c r="BM22" s="6261"/>
      <c r="BN22" s="6261"/>
      <c r="BO22" s="6261"/>
      <c r="BP22" s="6261"/>
      <c r="BQ22" s="6262"/>
    </row>
    <row r="23" spans="1:69" s="71" customFormat="1" ht="14.1" customHeight="1">
      <c r="A23" s="5992">
        <v>4</v>
      </c>
      <c r="B23" s="6391"/>
      <c r="C23" s="6392"/>
      <c r="D23" s="6393"/>
      <c r="E23" s="6297" t="s">
        <v>195</v>
      </c>
      <c r="F23" s="6298"/>
      <c r="G23" s="6298"/>
      <c r="H23" s="6298"/>
      <c r="I23" s="6299"/>
      <c r="J23" s="5290"/>
      <c r="K23" s="5291"/>
      <c r="L23" s="5291"/>
      <c r="M23" s="5291"/>
      <c r="N23" s="5292"/>
      <c r="O23" s="3719"/>
      <c r="P23" s="6135"/>
      <c r="Q23" s="6136"/>
      <c r="R23" s="6137"/>
      <c r="S23" s="6138"/>
      <c r="T23" s="6139"/>
      <c r="U23" s="6144"/>
      <c r="V23" s="3402"/>
      <c r="W23" s="6227"/>
      <c r="X23" s="6229" t="s">
        <v>135</v>
      </c>
      <c r="Y23" s="6231"/>
      <c r="Z23" s="6229" t="s">
        <v>135</v>
      </c>
      <c r="AA23" s="3719"/>
      <c r="AB23" s="6229" t="s">
        <v>135</v>
      </c>
      <c r="AC23" s="6271"/>
      <c r="AD23" s="6272"/>
      <c r="AE23" s="6272"/>
      <c r="AF23" s="6272"/>
      <c r="AG23" s="6294"/>
      <c r="AH23" s="6272"/>
      <c r="AI23" s="6272"/>
      <c r="AJ23" s="6292"/>
      <c r="AK23" s="6241"/>
      <c r="AL23" s="6242"/>
      <c r="AM23" s="6242"/>
      <c r="AN23" s="6243"/>
      <c r="AO23" s="6244"/>
      <c r="AP23" s="6245"/>
      <c r="AQ23" s="6219"/>
      <c r="AR23" s="6219"/>
      <c r="AS23" s="6220"/>
      <c r="AT23" s="6218"/>
      <c r="AU23" s="6219"/>
      <c r="AV23" s="6220"/>
      <c r="AW23" s="6218"/>
      <c r="AX23" s="6219"/>
      <c r="AY23" s="6220"/>
      <c r="AZ23" s="6221">
        <f t="shared" ref="AZ23" si="3">SUM(AK23:AY25)</f>
        <v>0</v>
      </c>
      <c r="BA23" s="6222"/>
      <c r="BB23" s="6223"/>
      <c r="BC23" s="6221">
        <f t="shared" ref="BC23" si="4">AG23+AZ23</f>
        <v>0</v>
      </c>
      <c r="BD23" s="6222"/>
      <c r="BE23" s="6226"/>
      <c r="BF23" s="6275"/>
      <c r="BG23" s="6276"/>
      <c r="BH23" s="6277"/>
      <c r="BI23" s="6248"/>
      <c r="BJ23" s="6251"/>
      <c r="BK23" s="6252"/>
      <c r="BL23" s="6252"/>
      <c r="BM23" s="6252"/>
      <c r="BN23" s="6252"/>
      <c r="BO23" s="6252"/>
      <c r="BP23" s="6252"/>
      <c r="BQ23" s="6253"/>
    </row>
    <row r="24" spans="1:69" s="71" customFormat="1" ht="14.1" customHeight="1">
      <c r="A24" s="5955"/>
      <c r="B24" s="6394"/>
      <c r="C24" s="6395"/>
      <c r="D24" s="6396"/>
      <c r="E24" s="6373"/>
      <c r="F24" s="6374"/>
      <c r="G24" s="6374"/>
      <c r="H24" s="6374"/>
      <c r="I24" s="6375"/>
      <c r="J24" s="5989"/>
      <c r="K24" s="5990"/>
      <c r="L24" s="5990"/>
      <c r="M24" s="5990"/>
      <c r="N24" s="5991"/>
      <c r="O24" s="4863"/>
      <c r="P24" s="6201"/>
      <c r="Q24" s="6202"/>
      <c r="R24" s="6203"/>
      <c r="S24" s="6140"/>
      <c r="T24" s="6141"/>
      <c r="U24" s="6146"/>
      <c r="V24" s="5147"/>
      <c r="W24" s="6228"/>
      <c r="X24" s="6230"/>
      <c r="Y24" s="6232"/>
      <c r="Z24" s="6230"/>
      <c r="AA24" s="4863"/>
      <c r="AB24" s="6230"/>
      <c r="AC24" s="6273"/>
      <c r="AD24" s="6274"/>
      <c r="AE24" s="6274"/>
      <c r="AF24" s="6274"/>
      <c r="AG24" s="6295"/>
      <c r="AH24" s="6274"/>
      <c r="AI24" s="6274"/>
      <c r="AJ24" s="6293"/>
      <c r="AK24" s="6207"/>
      <c r="AL24" s="6208"/>
      <c r="AM24" s="6208"/>
      <c r="AN24" s="6209"/>
      <c r="AO24" s="6210"/>
      <c r="AP24" s="6211"/>
      <c r="AQ24" s="6212"/>
      <c r="AR24" s="6212"/>
      <c r="AS24" s="6213"/>
      <c r="AT24" s="6214"/>
      <c r="AU24" s="6212"/>
      <c r="AV24" s="6213"/>
      <c r="AW24" s="6214"/>
      <c r="AX24" s="6212"/>
      <c r="AY24" s="6213"/>
      <c r="AZ24" s="6096"/>
      <c r="BA24" s="6097"/>
      <c r="BB24" s="6224"/>
      <c r="BC24" s="6096"/>
      <c r="BD24" s="6097"/>
      <c r="BE24" s="6098"/>
      <c r="BF24" s="6278"/>
      <c r="BG24" s="6279"/>
      <c r="BH24" s="6280"/>
      <c r="BI24" s="6249"/>
      <c r="BJ24" s="6254"/>
      <c r="BK24" s="6255"/>
      <c r="BL24" s="6255"/>
      <c r="BM24" s="6255"/>
      <c r="BN24" s="6255"/>
      <c r="BO24" s="6255"/>
      <c r="BP24" s="6255"/>
      <c r="BQ24" s="6256"/>
    </row>
    <row r="25" spans="1:69" s="71" customFormat="1" ht="14.1" customHeight="1">
      <c r="A25" s="5956"/>
      <c r="B25" s="6397"/>
      <c r="C25" s="6398"/>
      <c r="D25" s="6399"/>
      <c r="E25" s="6290"/>
      <c r="F25" s="6291"/>
      <c r="G25" s="6291"/>
      <c r="H25" s="6303"/>
      <c r="I25" s="6304"/>
      <c r="J25" s="5293"/>
      <c r="K25" s="5294"/>
      <c r="L25" s="5294"/>
      <c r="M25" s="5294"/>
      <c r="N25" s="5295"/>
      <c r="O25" s="4866"/>
      <c r="P25" s="6204"/>
      <c r="Q25" s="6205"/>
      <c r="R25" s="6206"/>
      <c r="S25" s="6142"/>
      <c r="T25" s="6143"/>
      <c r="U25" s="6246"/>
      <c r="V25" s="6296"/>
      <c r="W25" s="318"/>
      <c r="X25" s="319" t="s">
        <v>40</v>
      </c>
      <c r="Y25" s="1136"/>
      <c r="Z25" s="319" t="s">
        <v>40</v>
      </c>
      <c r="AA25" s="1136"/>
      <c r="AB25" s="319" t="s">
        <v>40</v>
      </c>
      <c r="AC25" s="337" t="s">
        <v>39</v>
      </c>
      <c r="AD25" s="6265"/>
      <c r="AE25" s="6265"/>
      <c r="AF25" s="338" t="s">
        <v>18</v>
      </c>
      <c r="AG25" s="339" t="s">
        <v>39</v>
      </c>
      <c r="AH25" s="6265"/>
      <c r="AI25" s="6265"/>
      <c r="AJ25" s="340" t="s">
        <v>18</v>
      </c>
      <c r="AK25" s="6266"/>
      <c r="AL25" s="6267"/>
      <c r="AM25" s="6267"/>
      <c r="AN25" s="6268"/>
      <c r="AO25" s="6269"/>
      <c r="AP25" s="6270"/>
      <c r="AQ25" s="6215"/>
      <c r="AR25" s="6215"/>
      <c r="AS25" s="6216"/>
      <c r="AT25" s="6217"/>
      <c r="AU25" s="6215"/>
      <c r="AV25" s="6216"/>
      <c r="AW25" s="6217"/>
      <c r="AX25" s="6215"/>
      <c r="AY25" s="6216"/>
      <c r="AZ25" s="6099"/>
      <c r="BA25" s="6100"/>
      <c r="BB25" s="6225"/>
      <c r="BC25" s="6099"/>
      <c r="BD25" s="6100"/>
      <c r="BE25" s="6101"/>
      <c r="BF25" s="6281"/>
      <c r="BG25" s="6282"/>
      <c r="BH25" s="6283"/>
      <c r="BI25" s="6250"/>
      <c r="BJ25" s="6260"/>
      <c r="BK25" s="6261"/>
      <c r="BL25" s="6261"/>
      <c r="BM25" s="6261"/>
      <c r="BN25" s="6261"/>
      <c r="BO25" s="6261"/>
      <c r="BP25" s="6261"/>
      <c r="BQ25" s="6262"/>
    </row>
    <row r="26" spans="1:69" s="71" customFormat="1" ht="14.1" customHeight="1">
      <c r="A26" s="5992">
        <v>5</v>
      </c>
      <c r="B26" s="6391"/>
      <c r="C26" s="6392"/>
      <c r="D26" s="6393"/>
      <c r="E26" s="6297" t="s">
        <v>195</v>
      </c>
      <c r="F26" s="6298"/>
      <c r="G26" s="6298"/>
      <c r="H26" s="6298"/>
      <c r="I26" s="6299"/>
      <c r="J26" s="5290"/>
      <c r="K26" s="5291"/>
      <c r="L26" s="5291"/>
      <c r="M26" s="5291"/>
      <c r="N26" s="5292"/>
      <c r="O26" s="3719"/>
      <c r="P26" s="6135"/>
      <c r="Q26" s="6136"/>
      <c r="R26" s="6137"/>
      <c r="S26" s="6138"/>
      <c r="T26" s="6139"/>
      <c r="U26" s="6144"/>
      <c r="V26" s="3402"/>
      <c r="W26" s="6227"/>
      <c r="X26" s="6229" t="s">
        <v>135</v>
      </c>
      <c r="Y26" s="6231"/>
      <c r="Z26" s="6229" t="s">
        <v>135</v>
      </c>
      <c r="AA26" s="3719"/>
      <c r="AB26" s="6229" t="s">
        <v>135</v>
      </c>
      <c r="AC26" s="6271"/>
      <c r="AD26" s="6272"/>
      <c r="AE26" s="6272"/>
      <c r="AF26" s="6272"/>
      <c r="AG26" s="6294"/>
      <c r="AH26" s="6272"/>
      <c r="AI26" s="6272"/>
      <c r="AJ26" s="6292"/>
      <c r="AK26" s="6241"/>
      <c r="AL26" s="6242"/>
      <c r="AM26" s="6242"/>
      <c r="AN26" s="6243"/>
      <c r="AO26" s="6244"/>
      <c r="AP26" s="6245"/>
      <c r="AQ26" s="6219"/>
      <c r="AR26" s="6219"/>
      <c r="AS26" s="6220"/>
      <c r="AT26" s="6218"/>
      <c r="AU26" s="6219"/>
      <c r="AV26" s="6220"/>
      <c r="AW26" s="6218"/>
      <c r="AX26" s="6219"/>
      <c r="AY26" s="6220"/>
      <c r="AZ26" s="6221">
        <f t="shared" ref="AZ26" si="5">SUM(AK26:AY28)</f>
        <v>0</v>
      </c>
      <c r="BA26" s="6222"/>
      <c r="BB26" s="6223"/>
      <c r="BC26" s="6221">
        <f t="shared" ref="BC26" si="6">AG26+AZ26</f>
        <v>0</v>
      </c>
      <c r="BD26" s="6222"/>
      <c r="BE26" s="6226"/>
      <c r="BF26" s="6275"/>
      <c r="BG26" s="6276"/>
      <c r="BH26" s="6277"/>
      <c r="BI26" s="6248"/>
      <c r="BJ26" s="6251"/>
      <c r="BK26" s="6252"/>
      <c r="BL26" s="6252"/>
      <c r="BM26" s="6252"/>
      <c r="BN26" s="6252"/>
      <c r="BO26" s="6252"/>
      <c r="BP26" s="6252"/>
      <c r="BQ26" s="6253"/>
    </row>
    <row r="27" spans="1:69" s="71" customFormat="1" ht="14.1" customHeight="1">
      <c r="A27" s="5955"/>
      <c r="B27" s="6394"/>
      <c r="C27" s="6395"/>
      <c r="D27" s="6396"/>
      <c r="E27" s="6300"/>
      <c r="F27" s="6301"/>
      <c r="G27" s="6301"/>
      <c r="H27" s="6301"/>
      <c r="I27" s="6302"/>
      <c r="J27" s="5989"/>
      <c r="K27" s="5990"/>
      <c r="L27" s="5990"/>
      <c r="M27" s="5990"/>
      <c r="N27" s="5991"/>
      <c r="O27" s="4863"/>
      <c r="P27" s="6201"/>
      <c r="Q27" s="6202"/>
      <c r="R27" s="6203"/>
      <c r="S27" s="6140"/>
      <c r="T27" s="6141"/>
      <c r="U27" s="6146"/>
      <c r="V27" s="5147"/>
      <c r="W27" s="6228"/>
      <c r="X27" s="6230"/>
      <c r="Y27" s="6232"/>
      <c r="Z27" s="6230"/>
      <c r="AA27" s="4863"/>
      <c r="AB27" s="6230"/>
      <c r="AC27" s="6273"/>
      <c r="AD27" s="6274"/>
      <c r="AE27" s="6274"/>
      <c r="AF27" s="6274"/>
      <c r="AG27" s="6295"/>
      <c r="AH27" s="6274"/>
      <c r="AI27" s="6274"/>
      <c r="AJ27" s="6293"/>
      <c r="AK27" s="6207"/>
      <c r="AL27" s="6208"/>
      <c r="AM27" s="6208"/>
      <c r="AN27" s="6209"/>
      <c r="AO27" s="6210"/>
      <c r="AP27" s="6211"/>
      <c r="AQ27" s="6212"/>
      <c r="AR27" s="6212"/>
      <c r="AS27" s="6213"/>
      <c r="AT27" s="6214"/>
      <c r="AU27" s="6212"/>
      <c r="AV27" s="6213"/>
      <c r="AW27" s="6214"/>
      <c r="AX27" s="6212"/>
      <c r="AY27" s="6213"/>
      <c r="AZ27" s="6096"/>
      <c r="BA27" s="6097"/>
      <c r="BB27" s="6224"/>
      <c r="BC27" s="6096"/>
      <c r="BD27" s="6097"/>
      <c r="BE27" s="6098"/>
      <c r="BF27" s="6278"/>
      <c r="BG27" s="6279"/>
      <c r="BH27" s="6280"/>
      <c r="BI27" s="6249"/>
      <c r="BJ27" s="6254"/>
      <c r="BK27" s="6255"/>
      <c r="BL27" s="6255"/>
      <c r="BM27" s="6255"/>
      <c r="BN27" s="6255"/>
      <c r="BO27" s="6255"/>
      <c r="BP27" s="6255"/>
      <c r="BQ27" s="6256"/>
    </row>
    <row r="28" spans="1:69" s="71" customFormat="1" ht="14.1" customHeight="1">
      <c r="A28" s="5956"/>
      <c r="B28" s="6397"/>
      <c r="C28" s="6398"/>
      <c r="D28" s="6399"/>
      <c r="E28" s="6290"/>
      <c r="F28" s="6291"/>
      <c r="G28" s="6291"/>
      <c r="H28" s="6303"/>
      <c r="I28" s="6304"/>
      <c r="J28" s="5293"/>
      <c r="K28" s="5294"/>
      <c r="L28" s="5294"/>
      <c r="M28" s="5294"/>
      <c r="N28" s="5295"/>
      <c r="O28" s="4866"/>
      <c r="P28" s="6204"/>
      <c r="Q28" s="6205"/>
      <c r="R28" s="6206"/>
      <c r="S28" s="6142"/>
      <c r="T28" s="6143"/>
      <c r="U28" s="6246"/>
      <c r="V28" s="6296"/>
      <c r="W28" s="318"/>
      <c r="X28" s="319" t="s">
        <v>40</v>
      </c>
      <c r="Y28" s="1136"/>
      <c r="Z28" s="319" t="s">
        <v>40</v>
      </c>
      <c r="AA28" s="1136"/>
      <c r="AB28" s="319" t="s">
        <v>40</v>
      </c>
      <c r="AC28" s="337" t="s">
        <v>39</v>
      </c>
      <c r="AD28" s="6265"/>
      <c r="AE28" s="6265"/>
      <c r="AF28" s="338" t="s">
        <v>18</v>
      </c>
      <c r="AG28" s="339" t="s">
        <v>39</v>
      </c>
      <c r="AH28" s="6265"/>
      <c r="AI28" s="6265"/>
      <c r="AJ28" s="340" t="s">
        <v>18</v>
      </c>
      <c r="AK28" s="6266"/>
      <c r="AL28" s="6267"/>
      <c r="AM28" s="6267"/>
      <c r="AN28" s="6268"/>
      <c r="AO28" s="6269"/>
      <c r="AP28" s="6270"/>
      <c r="AQ28" s="6215"/>
      <c r="AR28" s="6215"/>
      <c r="AS28" s="6216"/>
      <c r="AT28" s="6217"/>
      <c r="AU28" s="6215"/>
      <c r="AV28" s="6216"/>
      <c r="AW28" s="6217"/>
      <c r="AX28" s="6215"/>
      <c r="AY28" s="6216"/>
      <c r="AZ28" s="6099"/>
      <c r="BA28" s="6100"/>
      <c r="BB28" s="6225"/>
      <c r="BC28" s="6099"/>
      <c r="BD28" s="6100"/>
      <c r="BE28" s="6101"/>
      <c r="BF28" s="6281"/>
      <c r="BG28" s="6282"/>
      <c r="BH28" s="6283"/>
      <c r="BI28" s="6250"/>
      <c r="BJ28" s="6260"/>
      <c r="BK28" s="6261"/>
      <c r="BL28" s="6261"/>
      <c r="BM28" s="6261"/>
      <c r="BN28" s="6261"/>
      <c r="BO28" s="6261"/>
      <c r="BP28" s="6261"/>
      <c r="BQ28" s="6262"/>
    </row>
    <row r="29" spans="1:69" s="71" customFormat="1" ht="14.1" customHeight="1">
      <c r="A29" s="5992">
        <v>6</v>
      </c>
      <c r="B29" s="6391"/>
      <c r="C29" s="6392"/>
      <c r="D29" s="6393"/>
      <c r="E29" s="6297" t="s">
        <v>195</v>
      </c>
      <c r="F29" s="6298"/>
      <c r="G29" s="6298"/>
      <c r="H29" s="6298"/>
      <c r="I29" s="6299"/>
      <c r="J29" s="5290"/>
      <c r="K29" s="5291"/>
      <c r="L29" s="5291"/>
      <c r="M29" s="5291"/>
      <c r="N29" s="5292"/>
      <c r="O29" s="3719"/>
      <c r="P29" s="6135"/>
      <c r="Q29" s="6136"/>
      <c r="R29" s="6137"/>
      <c r="S29" s="6138"/>
      <c r="T29" s="6139"/>
      <c r="U29" s="6144"/>
      <c r="V29" s="3402"/>
      <c r="W29" s="6227"/>
      <c r="X29" s="6229" t="s">
        <v>135</v>
      </c>
      <c r="Y29" s="6231"/>
      <c r="Z29" s="6229" t="s">
        <v>135</v>
      </c>
      <c r="AA29" s="3719"/>
      <c r="AB29" s="6229" t="s">
        <v>135</v>
      </c>
      <c r="AC29" s="6271"/>
      <c r="AD29" s="6272"/>
      <c r="AE29" s="6272"/>
      <c r="AF29" s="6272"/>
      <c r="AG29" s="6294"/>
      <c r="AH29" s="6272"/>
      <c r="AI29" s="6272"/>
      <c r="AJ29" s="6292"/>
      <c r="AK29" s="6241"/>
      <c r="AL29" s="6242"/>
      <c r="AM29" s="6242"/>
      <c r="AN29" s="6243"/>
      <c r="AO29" s="6244"/>
      <c r="AP29" s="6245"/>
      <c r="AQ29" s="6219"/>
      <c r="AR29" s="6219"/>
      <c r="AS29" s="6220"/>
      <c r="AT29" s="6218"/>
      <c r="AU29" s="6219"/>
      <c r="AV29" s="6220"/>
      <c r="AW29" s="6218"/>
      <c r="AX29" s="6219"/>
      <c r="AY29" s="6220"/>
      <c r="AZ29" s="6221">
        <f t="shared" ref="AZ29" si="7">SUM(AK29:AY31)</f>
        <v>0</v>
      </c>
      <c r="BA29" s="6222"/>
      <c r="BB29" s="6223"/>
      <c r="BC29" s="6221">
        <f t="shared" ref="BC29" si="8">AG29+AZ29</f>
        <v>0</v>
      </c>
      <c r="BD29" s="6222"/>
      <c r="BE29" s="6226"/>
      <c r="BF29" s="6275"/>
      <c r="BG29" s="6276"/>
      <c r="BH29" s="6277"/>
      <c r="BI29" s="6248"/>
      <c r="BJ29" s="6251"/>
      <c r="BK29" s="6252"/>
      <c r="BL29" s="6252"/>
      <c r="BM29" s="6252"/>
      <c r="BN29" s="6252"/>
      <c r="BO29" s="6252"/>
      <c r="BP29" s="6252"/>
      <c r="BQ29" s="6253"/>
    </row>
    <row r="30" spans="1:69" s="71" customFormat="1" ht="14.1" customHeight="1">
      <c r="A30" s="5955"/>
      <c r="B30" s="6394"/>
      <c r="C30" s="6395"/>
      <c r="D30" s="6396"/>
      <c r="E30" s="6373"/>
      <c r="F30" s="6374"/>
      <c r="G30" s="6374"/>
      <c r="H30" s="6374"/>
      <c r="I30" s="6375"/>
      <c r="J30" s="5989"/>
      <c r="K30" s="5990"/>
      <c r="L30" s="5990"/>
      <c r="M30" s="5990"/>
      <c r="N30" s="5991"/>
      <c r="O30" s="4863"/>
      <c r="P30" s="6201"/>
      <c r="Q30" s="6202"/>
      <c r="R30" s="6203"/>
      <c r="S30" s="6140"/>
      <c r="T30" s="6141"/>
      <c r="U30" s="6146"/>
      <c r="V30" s="5147"/>
      <c r="W30" s="6228"/>
      <c r="X30" s="6230"/>
      <c r="Y30" s="6232"/>
      <c r="Z30" s="6230"/>
      <c r="AA30" s="4863"/>
      <c r="AB30" s="6230"/>
      <c r="AC30" s="6273"/>
      <c r="AD30" s="6274"/>
      <c r="AE30" s="6274"/>
      <c r="AF30" s="6274"/>
      <c r="AG30" s="6295"/>
      <c r="AH30" s="6274"/>
      <c r="AI30" s="6274"/>
      <c r="AJ30" s="6293"/>
      <c r="AK30" s="6207"/>
      <c r="AL30" s="6208"/>
      <c r="AM30" s="6208"/>
      <c r="AN30" s="6209"/>
      <c r="AO30" s="6210"/>
      <c r="AP30" s="6211"/>
      <c r="AQ30" s="6212"/>
      <c r="AR30" s="6212"/>
      <c r="AS30" s="6213"/>
      <c r="AT30" s="6214"/>
      <c r="AU30" s="6212"/>
      <c r="AV30" s="6213"/>
      <c r="AW30" s="6214"/>
      <c r="AX30" s="6212"/>
      <c r="AY30" s="6213"/>
      <c r="AZ30" s="6096"/>
      <c r="BA30" s="6097"/>
      <c r="BB30" s="6224"/>
      <c r="BC30" s="6096"/>
      <c r="BD30" s="6097"/>
      <c r="BE30" s="6098"/>
      <c r="BF30" s="6278"/>
      <c r="BG30" s="6279"/>
      <c r="BH30" s="6280"/>
      <c r="BI30" s="6249"/>
      <c r="BJ30" s="6254"/>
      <c r="BK30" s="6255"/>
      <c r="BL30" s="6255"/>
      <c r="BM30" s="6255"/>
      <c r="BN30" s="6255"/>
      <c r="BO30" s="6255"/>
      <c r="BP30" s="6255"/>
      <c r="BQ30" s="6256"/>
    </row>
    <row r="31" spans="1:69" s="71" customFormat="1" ht="14.1" customHeight="1">
      <c r="A31" s="5956"/>
      <c r="B31" s="6397"/>
      <c r="C31" s="6398"/>
      <c r="D31" s="6399"/>
      <c r="E31" s="6290"/>
      <c r="F31" s="6291"/>
      <c r="G31" s="6291"/>
      <c r="H31" s="6404"/>
      <c r="I31" s="6405"/>
      <c r="J31" s="5293"/>
      <c r="K31" s="5294"/>
      <c r="L31" s="5294"/>
      <c r="M31" s="5294"/>
      <c r="N31" s="5295"/>
      <c r="O31" s="4866"/>
      <c r="P31" s="6204"/>
      <c r="Q31" s="6205"/>
      <c r="R31" s="6206"/>
      <c r="S31" s="6142"/>
      <c r="T31" s="6143"/>
      <c r="U31" s="6246"/>
      <c r="V31" s="6296"/>
      <c r="W31" s="318"/>
      <c r="X31" s="319" t="s">
        <v>40</v>
      </c>
      <c r="Y31" s="1136"/>
      <c r="Z31" s="319" t="s">
        <v>40</v>
      </c>
      <c r="AA31" s="1136"/>
      <c r="AB31" s="319" t="s">
        <v>40</v>
      </c>
      <c r="AC31" s="337" t="s">
        <v>39</v>
      </c>
      <c r="AD31" s="6265"/>
      <c r="AE31" s="6265"/>
      <c r="AF31" s="338" t="s">
        <v>18</v>
      </c>
      <c r="AG31" s="339" t="s">
        <v>39</v>
      </c>
      <c r="AH31" s="6265"/>
      <c r="AI31" s="6265"/>
      <c r="AJ31" s="340" t="s">
        <v>18</v>
      </c>
      <c r="AK31" s="6266"/>
      <c r="AL31" s="6267"/>
      <c r="AM31" s="6267"/>
      <c r="AN31" s="6268"/>
      <c r="AO31" s="6269"/>
      <c r="AP31" s="6270"/>
      <c r="AQ31" s="6215"/>
      <c r="AR31" s="6215"/>
      <c r="AS31" s="6216"/>
      <c r="AT31" s="6217"/>
      <c r="AU31" s="6215"/>
      <c r="AV31" s="6216"/>
      <c r="AW31" s="6217"/>
      <c r="AX31" s="6215"/>
      <c r="AY31" s="6216"/>
      <c r="AZ31" s="6099"/>
      <c r="BA31" s="6100"/>
      <c r="BB31" s="6225"/>
      <c r="BC31" s="6099"/>
      <c r="BD31" s="6100"/>
      <c r="BE31" s="6101"/>
      <c r="BF31" s="6281"/>
      <c r="BG31" s="6282"/>
      <c r="BH31" s="6283"/>
      <c r="BI31" s="6250"/>
      <c r="BJ31" s="6260"/>
      <c r="BK31" s="6261"/>
      <c r="BL31" s="6261"/>
      <c r="BM31" s="6261"/>
      <c r="BN31" s="6261"/>
      <c r="BO31" s="6261"/>
      <c r="BP31" s="6261"/>
      <c r="BQ31" s="6262"/>
    </row>
    <row r="32" spans="1:69" s="71" customFormat="1" ht="14.1" customHeight="1">
      <c r="A32" s="5992">
        <v>7</v>
      </c>
      <c r="B32" s="6391"/>
      <c r="C32" s="6392"/>
      <c r="D32" s="6393"/>
      <c r="E32" s="6297" t="s">
        <v>195</v>
      </c>
      <c r="F32" s="6298"/>
      <c r="G32" s="6298"/>
      <c r="H32" s="6298"/>
      <c r="I32" s="6299"/>
      <c r="J32" s="5290"/>
      <c r="K32" s="5291"/>
      <c r="L32" s="5291"/>
      <c r="M32" s="5291"/>
      <c r="N32" s="5292"/>
      <c r="O32" s="3719"/>
      <c r="P32" s="6135"/>
      <c r="Q32" s="6136"/>
      <c r="R32" s="6137"/>
      <c r="S32" s="6138"/>
      <c r="T32" s="6139"/>
      <c r="U32" s="6144"/>
      <c r="V32" s="3402"/>
      <c r="W32" s="6227"/>
      <c r="X32" s="6229" t="s">
        <v>135</v>
      </c>
      <c r="Y32" s="6231"/>
      <c r="Z32" s="6229" t="s">
        <v>135</v>
      </c>
      <c r="AA32" s="3719"/>
      <c r="AB32" s="6263" t="s">
        <v>135</v>
      </c>
      <c r="AC32" s="6271"/>
      <c r="AD32" s="6272"/>
      <c r="AE32" s="6272"/>
      <c r="AF32" s="6272"/>
      <c r="AG32" s="6294"/>
      <c r="AH32" s="6272"/>
      <c r="AI32" s="6272"/>
      <c r="AJ32" s="6292"/>
      <c r="AK32" s="6241"/>
      <c r="AL32" s="6242"/>
      <c r="AM32" s="6242"/>
      <c r="AN32" s="6243"/>
      <c r="AO32" s="6244"/>
      <c r="AP32" s="6245"/>
      <c r="AQ32" s="6219"/>
      <c r="AR32" s="6219"/>
      <c r="AS32" s="6220"/>
      <c r="AT32" s="6218"/>
      <c r="AU32" s="6219"/>
      <c r="AV32" s="6220"/>
      <c r="AW32" s="6218"/>
      <c r="AX32" s="6219"/>
      <c r="AY32" s="6220"/>
      <c r="AZ32" s="6221">
        <f>SUM(AK32:AY34)</f>
        <v>0</v>
      </c>
      <c r="BA32" s="6222"/>
      <c r="BB32" s="6223"/>
      <c r="BC32" s="6221">
        <f t="shared" ref="BC32" si="9">AG32+AZ32</f>
        <v>0</v>
      </c>
      <c r="BD32" s="6222"/>
      <c r="BE32" s="6226"/>
      <c r="BF32" s="6275"/>
      <c r="BG32" s="6276"/>
      <c r="BH32" s="6277"/>
      <c r="BI32" s="6248"/>
      <c r="BJ32" s="6251"/>
      <c r="BK32" s="6252"/>
      <c r="BL32" s="6252"/>
      <c r="BM32" s="6252"/>
      <c r="BN32" s="6252"/>
      <c r="BO32" s="6252"/>
      <c r="BP32" s="6252"/>
      <c r="BQ32" s="6253"/>
    </row>
    <row r="33" spans="1:77" s="71" customFormat="1" ht="14.1" customHeight="1">
      <c r="A33" s="5955"/>
      <c r="B33" s="6394"/>
      <c r="C33" s="6395"/>
      <c r="D33" s="6396"/>
      <c r="E33" s="6373"/>
      <c r="F33" s="6374"/>
      <c r="G33" s="6374"/>
      <c r="H33" s="6374"/>
      <c r="I33" s="6375"/>
      <c r="J33" s="5989"/>
      <c r="K33" s="5990"/>
      <c r="L33" s="5990"/>
      <c r="M33" s="5990"/>
      <c r="N33" s="5991"/>
      <c r="O33" s="4863"/>
      <c r="P33" s="6318"/>
      <c r="Q33" s="6319"/>
      <c r="R33" s="6320"/>
      <c r="S33" s="6140"/>
      <c r="T33" s="6141"/>
      <c r="U33" s="6146"/>
      <c r="V33" s="5147"/>
      <c r="W33" s="6228"/>
      <c r="X33" s="6230"/>
      <c r="Y33" s="6232"/>
      <c r="Z33" s="6230"/>
      <c r="AA33" s="4863"/>
      <c r="AB33" s="6264"/>
      <c r="AC33" s="6273"/>
      <c r="AD33" s="6274"/>
      <c r="AE33" s="6274"/>
      <c r="AF33" s="6274"/>
      <c r="AG33" s="6295"/>
      <c r="AH33" s="6274"/>
      <c r="AI33" s="6274"/>
      <c r="AJ33" s="6293"/>
      <c r="AK33" s="6207"/>
      <c r="AL33" s="6208"/>
      <c r="AM33" s="6208"/>
      <c r="AN33" s="6207"/>
      <c r="AO33" s="6208"/>
      <c r="AP33" s="6324"/>
      <c r="AQ33" s="6212"/>
      <c r="AR33" s="6212"/>
      <c r="AS33" s="6213"/>
      <c r="AT33" s="6214"/>
      <c r="AU33" s="6212"/>
      <c r="AV33" s="6213"/>
      <c r="AW33" s="6214"/>
      <c r="AX33" s="6212"/>
      <c r="AY33" s="6213"/>
      <c r="AZ33" s="6096"/>
      <c r="BA33" s="6097"/>
      <c r="BB33" s="6224"/>
      <c r="BC33" s="6096"/>
      <c r="BD33" s="6097"/>
      <c r="BE33" s="6098"/>
      <c r="BF33" s="6278"/>
      <c r="BG33" s="6279"/>
      <c r="BH33" s="6280"/>
      <c r="BI33" s="6249"/>
      <c r="BJ33" s="6254"/>
      <c r="BK33" s="6255"/>
      <c r="BL33" s="6255"/>
      <c r="BM33" s="6255"/>
      <c r="BN33" s="6255"/>
      <c r="BO33" s="6255"/>
      <c r="BP33" s="6255"/>
      <c r="BQ33" s="6256"/>
    </row>
    <row r="34" spans="1:77" s="71" customFormat="1" ht="14.1" customHeight="1" thickBot="1">
      <c r="A34" s="5847"/>
      <c r="B34" s="6430"/>
      <c r="C34" s="6431"/>
      <c r="D34" s="6432"/>
      <c r="E34" s="6423"/>
      <c r="F34" s="6424"/>
      <c r="G34" s="6424"/>
      <c r="H34" s="6425"/>
      <c r="I34" s="6426"/>
      <c r="J34" s="6002"/>
      <c r="K34" s="6003"/>
      <c r="L34" s="6003"/>
      <c r="M34" s="6003"/>
      <c r="N34" s="6004"/>
      <c r="O34" s="5851"/>
      <c r="P34" s="6321"/>
      <c r="Q34" s="6322"/>
      <c r="R34" s="6323"/>
      <c r="S34" s="6305"/>
      <c r="T34" s="6306"/>
      <c r="U34" s="6345"/>
      <c r="V34" s="6346"/>
      <c r="W34" s="320"/>
      <c r="X34" s="321" t="s">
        <v>40</v>
      </c>
      <c r="Y34" s="212"/>
      <c r="Z34" s="321" t="s">
        <v>40</v>
      </c>
      <c r="AA34" s="212"/>
      <c r="AB34" s="341" t="s">
        <v>40</v>
      </c>
      <c r="AC34" s="342" t="s">
        <v>39</v>
      </c>
      <c r="AD34" s="6347"/>
      <c r="AE34" s="6347"/>
      <c r="AF34" s="343" t="s">
        <v>18</v>
      </c>
      <c r="AG34" s="344" t="s">
        <v>39</v>
      </c>
      <c r="AH34" s="6347"/>
      <c r="AI34" s="6347"/>
      <c r="AJ34" s="345" t="s">
        <v>18</v>
      </c>
      <c r="AK34" s="6348"/>
      <c r="AL34" s="6349"/>
      <c r="AM34" s="6349"/>
      <c r="AN34" s="6350"/>
      <c r="AO34" s="6351"/>
      <c r="AP34" s="6352"/>
      <c r="AQ34" s="6325"/>
      <c r="AR34" s="6325"/>
      <c r="AS34" s="6326"/>
      <c r="AT34" s="6327"/>
      <c r="AU34" s="6325"/>
      <c r="AV34" s="6326"/>
      <c r="AW34" s="6327"/>
      <c r="AX34" s="6325"/>
      <c r="AY34" s="6326"/>
      <c r="AZ34" s="6307"/>
      <c r="BA34" s="6308"/>
      <c r="BB34" s="6309"/>
      <c r="BC34" s="6307"/>
      <c r="BD34" s="6308"/>
      <c r="BE34" s="6310"/>
      <c r="BF34" s="6312"/>
      <c r="BG34" s="6313"/>
      <c r="BH34" s="6314"/>
      <c r="BI34" s="6311"/>
      <c r="BJ34" s="6315"/>
      <c r="BK34" s="6316"/>
      <c r="BL34" s="6316"/>
      <c r="BM34" s="6316"/>
      <c r="BN34" s="6316"/>
      <c r="BO34" s="6316"/>
      <c r="BP34" s="6316"/>
      <c r="BQ34" s="6317"/>
    </row>
    <row r="35" spans="1:77" ht="6.95" customHeight="1">
      <c r="A35" s="189"/>
      <c r="B35" s="189"/>
      <c r="C35" s="189"/>
      <c r="D35" s="189"/>
      <c r="E35" s="189"/>
      <c r="F35" s="189"/>
      <c r="G35" s="189"/>
      <c r="H35" s="189"/>
      <c r="I35" s="189"/>
      <c r="J35" s="189"/>
      <c r="K35" s="189"/>
      <c r="L35" s="189"/>
      <c r="M35" s="189"/>
      <c r="N35" s="189"/>
      <c r="O35" s="189"/>
      <c r="P35" s="189"/>
      <c r="Q35" s="189"/>
      <c r="R35" s="189"/>
      <c r="S35" s="346"/>
      <c r="T35" s="346"/>
      <c r="U35" s="679"/>
      <c r="V35" s="679"/>
      <c r="W35" s="347"/>
      <c r="X35" s="348"/>
      <c r="Y35" s="993"/>
      <c r="Z35" s="348"/>
      <c r="AA35" s="189"/>
      <c r="AB35" s="189"/>
      <c r="AC35" s="189"/>
      <c r="AD35" s="189"/>
      <c r="AE35" s="189"/>
      <c r="AF35" s="189"/>
      <c r="AG35" s="54"/>
      <c r="AH35" s="54"/>
      <c r="AI35" s="292"/>
      <c r="AJ35" s="189"/>
      <c r="AK35" s="189"/>
      <c r="AL35" s="189"/>
      <c r="AM35" s="189"/>
      <c r="AN35" s="189"/>
      <c r="AO35" s="189"/>
      <c r="AP35" s="189"/>
      <c r="AQ35" s="189"/>
      <c r="AR35" s="189"/>
      <c r="AS35" s="189"/>
      <c r="AT35" s="189"/>
      <c r="AU35" s="189"/>
      <c r="AV35" s="189"/>
      <c r="AW35" s="189"/>
      <c r="AX35" s="189"/>
      <c r="AY35" s="189"/>
      <c r="AZ35" s="189"/>
      <c r="BA35" s="54"/>
      <c r="BB35" s="54"/>
      <c r="BC35" s="54"/>
      <c r="BD35" s="292"/>
      <c r="BE35" s="189"/>
      <c r="BF35" s="54"/>
      <c r="BG35" s="54"/>
      <c r="BH35" s="189"/>
      <c r="BI35" s="54"/>
      <c r="BJ35" s="189"/>
      <c r="BK35" s="189"/>
      <c r="BL35" s="189"/>
      <c r="BM35" s="189"/>
      <c r="BN35" s="189"/>
      <c r="BO35" s="189"/>
      <c r="BP35" s="54"/>
      <c r="BQ35" s="54"/>
    </row>
    <row r="36" spans="1:77" ht="19.149999999999999" customHeight="1" thickBot="1">
      <c r="A36" s="189" t="s">
        <v>739</v>
      </c>
      <c r="B36" s="189"/>
      <c r="C36" s="189"/>
      <c r="D36" s="189"/>
      <c r="E36" s="189"/>
      <c r="F36" s="189"/>
      <c r="G36" s="189"/>
      <c r="H36" s="189"/>
      <c r="I36" s="189"/>
      <c r="J36" s="189"/>
      <c r="K36" s="189"/>
      <c r="L36" s="189"/>
      <c r="M36" s="189"/>
      <c r="N36" s="189"/>
      <c r="O36" s="189"/>
      <c r="P36" s="189"/>
      <c r="Q36" s="189"/>
      <c r="R36" s="189"/>
      <c r="S36" s="346"/>
      <c r="T36" s="346"/>
      <c r="U36" s="679"/>
      <c r="V36" s="679"/>
      <c r="W36" s="347"/>
      <c r="X36" s="348"/>
      <c r="Y36" s="993"/>
      <c r="Z36" s="348"/>
      <c r="AA36" s="329"/>
      <c r="AB36" s="348"/>
      <c r="AC36" s="189"/>
      <c r="AD36" s="189"/>
      <c r="AE36" s="189"/>
      <c r="AF36" s="189"/>
      <c r="AG36" s="189"/>
      <c r="AH36" s="189"/>
      <c r="AI36" s="292"/>
      <c r="AJ36" s="189"/>
      <c r="AK36" s="189"/>
      <c r="AL36" s="189"/>
      <c r="AM36" s="189"/>
      <c r="AN36" s="189"/>
      <c r="AO36" s="189"/>
      <c r="AP36" s="189"/>
      <c r="AQ36" s="189"/>
      <c r="AR36" s="189"/>
      <c r="AS36" s="189"/>
      <c r="AT36" s="189"/>
      <c r="AU36" s="189"/>
      <c r="AV36" s="189"/>
      <c r="AW36" s="189"/>
      <c r="AX36" s="189"/>
      <c r="AY36" s="189"/>
      <c r="AZ36" s="189"/>
      <c r="BA36" s="189"/>
      <c r="BB36" s="189"/>
      <c r="BC36" s="189"/>
      <c r="BD36" s="292"/>
      <c r="BE36" s="189"/>
      <c r="BI36" s="5865"/>
      <c r="BJ36" s="5865"/>
      <c r="BK36" s="5865"/>
      <c r="BL36" s="5865"/>
      <c r="BM36" s="5865"/>
      <c r="BN36" s="5865"/>
      <c r="BO36" s="5865"/>
      <c r="BP36" s="5865"/>
      <c r="BQ36" s="5865"/>
    </row>
    <row r="37" spans="1:77" s="71" customFormat="1" ht="14.1" customHeight="1">
      <c r="A37" s="5846"/>
      <c r="B37" s="5848" t="s">
        <v>658</v>
      </c>
      <c r="C37" s="5849"/>
      <c r="D37" s="5850"/>
      <c r="E37" s="5854">
        <f>SUM(H10,H13,H16,H19,H22,H25,H28,H31,H34)</f>
        <v>0</v>
      </c>
      <c r="F37" s="5855"/>
      <c r="G37" s="5855"/>
      <c r="H37" s="5855"/>
      <c r="I37" s="5856"/>
      <c r="J37" s="1400"/>
      <c r="K37" s="1400"/>
      <c r="L37" s="1401"/>
      <c r="M37" s="1126"/>
      <c r="N37" s="5860"/>
      <c r="O37" s="5861"/>
      <c r="P37" s="5862"/>
      <c r="Q37" s="5863"/>
      <c r="R37" s="5863"/>
      <c r="S37" s="5985"/>
      <c r="T37" s="5986"/>
      <c r="U37" s="855"/>
      <c r="V37" s="855"/>
      <c r="W37" s="838"/>
      <c r="X37" s="357" t="s">
        <v>135</v>
      </c>
      <c r="Y37" s="839"/>
      <c r="Z37" s="840" t="s">
        <v>135</v>
      </c>
      <c r="AA37" s="1403"/>
      <c r="AB37" s="840" t="s">
        <v>135</v>
      </c>
      <c r="AC37" s="5898"/>
      <c r="AD37" s="5899"/>
      <c r="AE37" s="5899"/>
      <c r="AF37" s="6009"/>
      <c r="AG37" s="5902"/>
      <c r="AH37" s="5903"/>
      <c r="AI37" s="5903"/>
      <c r="AJ37" s="5903"/>
      <c r="AK37" s="5312"/>
      <c r="AL37" s="5313"/>
      <c r="AM37" s="5313"/>
      <c r="AN37" s="5313"/>
      <c r="AO37" s="5313"/>
      <c r="AP37" s="5314"/>
      <c r="AQ37" s="408"/>
      <c r="AR37" s="6005"/>
      <c r="AS37" s="6005"/>
      <c r="AT37" s="6005"/>
      <c r="AU37" s="6005"/>
      <c r="AV37" s="6005"/>
      <c r="AW37" s="6005"/>
      <c r="AX37" s="6005"/>
      <c r="AY37" s="6006"/>
      <c r="AZ37" s="6339"/>
      <c r="BA37" s="6340"/>
      <c r="BB37" s="6341"/>
      <c r="BC37" s="6333"/>
      <c r="BD37" s="6334"/>
      <c r="BE37" s="6335"/>
      <c r="BF37" s="5924"/>
      <c r="BG37" s="5925"/>
      <c r="BH37" s="5926"/>
      <c r="BI37" s="5866"/>
      <c r="BJ37" s="5867"/>
      <c r="BK37" s="5867"/>
      <c r="BL37" s="5867"/>
      <c r="BM37" s="5867"/>
      <c r="BN37" s="5867"/>
      <c r="BO37" s="5867"/>
      <c r="BP37" s="5867"/>
      <c r="BQ37" s="6328"/>
    </row>
    <row r="38" spans="1:77" s="71" customFormat="1" ht="14.1" customHeight="1" thickBot="1">
      <c r="A38" s="5847"/>
      <c r="B38" s="5851"/>
      <c r="C38" s="5852"/>
      <c r="D38" s="5853"/>
      <c r="E38" s="5857"/>
      <c r="F38" s="5858"/>
      <c r="G38" s="5858"/>
      <c r="H38" s="5858"/>
      <c r="I38" s="5859"/>
      <c r="J38" s="1118"/>
      <c r="K38" s="1118"/>
      <c r="L38" s="1119"/>
      <c r="M38" s="1484"/>
      <c r="N38" s="6002"/>
      <c r="O38" s="6003"/>
      <c r="P38" s="6004"/>
      <c r="Q38" s="5864"/>
      <c r="R38" s="5864"/>
      <c r="S38" s="6000"/>
      <c r="T38" s="6001"/>
      <c r="U38" s="842"/>
      <c r="V38" s="842"/>
      <c r="W38" s="320"/>
      <c r="X38" s="321" t="s">
        <v>40</v>
      </c>
      <c r="Y38" s="320"/>
      <c r="Z38" s="843" t="s">
        <v>40</v>
      </c>
      <c r="AA38" s="320"/>
      <c r="AB38" s="843" t="s">
        <v>40</v>
      </c>
      <c r="AC38" s="5889"/>
      <c r="AD38" s="5890"/>
      <c r="AE38" s="5890"/>
      <c r="AF38" s="5891"/>
      <c r="AG38" s="5895"/>
      <c r="AH38" s="5896"/>
      <c r="AI38" s="5896"/>
      <c r="AJ38" s="5896"/>
      <c r="AK38" s="5315"/>
      <c r="AL38" s="5316"/>
      <c r="AM38" s="5316"/>
      <c r="AN38" s="5316"/>
      <c r="AO38" s="5316"/>
      <c r="AP38" s="5317"/>
      <c r="AQ38" s="500"/>
      <c r="AR38" s="6007"/>
      <c r="AS38" s="6007"/>
      <c r="AT38" s="6007"/>
      <c r="AU38" s="6007"/>
      <c r="AV38" s="6007"/>
      <c r="AW38" s="6007"/>
      <c r="AX38" s="6007"/>
      <c r="AY38" s="6008"/>
      <c r="AZ38" s="6342"/>
      <c r="BA38" s="6343"/>
      <c r="BB38" s="6344"/>
      <c r="BC38" s="6336"/>
      <c r="BD38" s="6337"/>
      <c r="BE38" s="6338"/>
      <c r="BF38" s="6330"/>
      <c r="BG38" s="6331"/>
      <c r="BH38" s="6332"/>
      <c r="BI38" s="5872"/>
      <c r="BJ38" s="5873"/>
      <c r="BK38" s="5873"/>
      <c r="BL38" s="5873"/>
      <c r="BM38" s="5873"/>
      <c r="BN38" s="5873"/>
      <c r="BO38" s="5873"/>
      <c r="BP38" s="5873"/>
      <c r="BQ38" s="6329"/>
    </row>
    <row r="39" spans="1:77" s="71" customFormat="1" ht="12" customHeight="1">
      <c r="A39" s="71" t="s">
        <v>127</v>
      </c>
      <c r="E39" s="219"/>
      <c r="F39" s="327"/>
      <c r="G39" s="327"/>
      <c r="H39" s="327"/>
      <c r="I39" s="245"/>
      <c r="J39" s="327" t="s">
        <v>128</v>
      </c>
      <c r="K39" s="245" t="s">
        <v>1339</v>
      </c>
      <c r="L39" s="245"/>
      <c r="M39" s="245"/>
      <c r="N39" s="245"/>
      <c r="O39" s="245"/>
      <c r="P39" s="245"/>
      <c r="Q39" s="245"/>
      <c r="R39" s="245"/>
      <c r="S39" s="245"/>
      <c r="T39" s="245"/>
      <c r="U39" s="245"/>
      <c r="V39" s="245"/>
      <c r="W39" s="245"/>
      <c r="X39" s="245"/>
      <c r="Y39" s="245"/>
      <c r="Z39" s="245"/>
      <c r="AA39" s="245"/>
      <c r="AB39" s="245"/>
      <c r="AC39" s="245"/>
      <c r="AD39" s="245"/>
      <c r="AE39" s="245"/>
      <c r="AF39" s="245"/>
      <c r="AG39" s="245"/>
      <c r="AH39" s="245"/>
      <c r="AI39" s="245"/>
      <c r="AJ39" s="245"/>
      <c r="AK39" s="245"/>
      <c r="AL39" s="245"/>
      <c r="AM39" s="245"/>
      <c r="AN39" s="245"/>
      <c r="AO39" s="245"/>
      <c r="AP39" s="245"/>
      <c r="AQ39" s="245"/>
      <c r="AR39" s="245"/>
      <c r="AS39" s="245"/>
      <c r="AT39" s="245"/>
      <c r="AU39" s="245"/>
      <c r="AV39" s="245"/>
      <c r="AW39" s="245"/>
      <c r="AX39" s="245"/>
      <c r="AY39" s="245"/>
      <c r="AZ39" s="245"/>
      <c r="BA39" s="245"/>
      <c r="BB39" s="245"/>
      <c r="BC39" s="245"/>
      <c r="BD39" s="245"/>
      <c r="BE39" s="245"/>
      <c r="BF39" s="245"/>
      <c r="BG39" s="328"/>
      <c r="BH39" s="328"/>
      <c r="BI39" s="328"/>
      <c r="BJ39" s="330"/>
      <c r="BK39" s="328"/>
      <c r="BL39" s="328"/>
      <c r="BM39" s="328"/>
      <c r="BN39" s="328"/>
      <c r="BO39" s="328"/>
      <c r="BP39" s="328"/>
      <c r="BQ39" s="328"/>
    </row>
    <row r="40" spans="1:77" s="71" customFormat="1" ht="12" customHeight="1">
      <c r="F40" s="327"/>
      <c r="G40" s="327"/>
      <c r="H40" s="327"/>
      <c r="I40" s="354"/>
      <c r="J40" s="327" t="s">
        <v>136</v>
      </c>
      <c r="K40" s="245" t="s">
        <v>2208</v>
      </c>
      <c r="L40" s="245"/>
      <c r="M40" s="245"/>
      <c r="N40" s="245"/>
      <c r="O40" s="245"/>
      <c r="P40" s="245"/>
      <c r="Q40" s="245"/>
      <c r="R40" s="245"/>
      <c r="S40" s="245"/>
      <c r="T40" s="245"/>
      <c r="U40" s="245"/>
      <c r="V40" s="245"/>
      <c r="W40" s="245"/>
      <c r="X40" s="245"/>
      <c r="Y40" s="245"/>
      <c r="Z40" s="245"/>
      <c r="AA40" s="245"/>
      <c r="AB40" s="245"/>
      <c r="AC40" s="245"/>
      <c r="AD40" s="245"/>
      <c r="AE40" s="245"/>
      <c r="AF40" s="245"/>
      <c r="AG40" s="245"/>
      <c r="AH40" s="245"/>
      <c r="AI40" s="245"/>
      <c r="AJ40" s="245"/>
      <c r="AK40" s="245"/>
      <c r="AL40" s="245"/>
      <c r="AM40" s="245"/>
      <c r="AN40" s="245"/>
      <c r="AO40" s="245"/>
      <c r="AP40" s="245"/>
      <c r="AQ40" s="245"/>
      <c r="AR40" s="245"/>
      <c r="AS40" s="245"/>
      <c r="AT40" s="245"/>
      <c r="AU40" s="245"/>
      <c r="AV40" s="245"/>
      <c r="AW40" s="245"/>
      <c r="AX40" s="245"/>
      <c r="AY40" s="245"/>
      <c r="AZ40" s="245"/>
      <c r="BA40" s="245"/>
      <c r="BB40" s="245"/>
      <c r="BC40" s="245"/>
      <c r="BD40" s="245"/>
      <c r="BE40" s="245"/>
      <c r="BF40" s="245"/>
      <c r="BG40" s="328"/>
      <c r="BH40" s="328"/>
      <c r="BI40" s="328"/>
      <c r="BJ40" s="330"/>
      <c r="BK40" s="328"/>
      <c r="BL40" s="328"/>
      <c r="BM40" s="328"/>
      <c r="BN40" s="328"/>
      <c r="BO40" s="328"/>
      <c r="BP40" s="354"/>
      <c r="BQ40" s="354"/>
      <c r="BR40" s="354"/>
      <c r="BS40" s="354"/>
      <c r="BT40" s="354"/>
      <c r="BU40" s="354"/>
      <c r="BV40" s="354"/>
      <c r="BW40" s="354"/>
      <c r="BX40" s="354"/>
      <c r="BY40" s="354"/>
    </row>
    <row r="41" spans="1:77" s="71" customFormat="1" ht="12" customHeight="1">
      <c r="F41" s="327"/>
      <c r="G41" s="327"/>
      <c r="H41" s="327"/>
      <c r="I41" s="354"/>
      <c r="J41" s="327" t="s">
        <v>421</v>
      </c>
      <c r="K41" s="3335" t="s">
        <v>1987</v>
      </c>
      <c r="L41" s="3335"/>
      <c r="M41" s="3335"/>
      <c r="N41" s="3335"/>
      <c r="O41" s="3335"/>
      <c r="P41" s="3335"/>
      <c r="Q41" s="3335"/>
      <c r="R41" s="3335"/>
      <c r="S41" s="3335"/>
      <c r="T41" s="3335"/>
      <c r="U41" s="3335"/>
      <c r="V41" s="3335"/>
      <c r="W41" s="3335"/>
      <c r="X41" s="3335"/>
      <c r="Y41" s="3335"/>
      <c r="Z41" s="3335"/>
      <c r="AA41" s="3335"/>
      <c r="AB41" s="3335"/>
      <c r="AC41" s="3335"/>
      <c r="AD41" s="3335"/>
      <c r="AE41" s="3335"/>
      <c r="AF41" s="3335"/>
      <c r="AG41" s="3335"/>
      <c r="AH41" s="3335"/>
      <c r="AI41" s="3335"/>
      <c r="AJ41" s="3335"/>
      <c r="AK41" s="3335"/>
      <c r="AL41" s="3335"/>
      <c r="AM41" s="3335"/>
      <c r="AN41" s="3335"/>
      <c r="AO41" s="3335"/>
      <c r="AP41" s="3335"/>
      <c r="AQ41" s="3335"/>
      <c r="AR41" s="3335"/>
      <c r="AS41" s="3335"/>
      <c r="AT41" s="3335"/>
      <c r="AU41" s="3335"/>
      <c r="AV41" s="3335"/>
      <c r="AW41" s="3335"/>
      <c r="AX41" s="3335"/>
      <c r="AY41" s="3335"/>
      <c r="AZ41" s="3335"/>
      <c r="BA41" s="3335"/>
      <c r="BB41" s="3335"/>
      <c r="BC41" s="3335"/>
      <c r="BD41" s="3335"/>
      <c r="BE41" s="3335"/>
      <c r="BF41" s="3335"/>
      <c r="BG41" s="3335"/>
      <c r="BH41" s="3335"/>
      <c r="BI41" s="3335"/>
      <c r="BJ41" s="3335"/>
      <c r="BK41" s="3335"/>
      <c r="BL41" s="3335"/>
      <c r="BM41" s="3335"/>
      <c r="BN41" s="3335"/>
      <c r="BO41" s="3335"/>
      <c r="BP41" s="354"/>
      <c r="BQ41" s="354"/>
      <c r="BR41" s="354"/>
      <c r="BS41" s="354"/>
      <c r="BT41" s="354"/>
      <c r="BU41" s="354"/>
      <c r="BV41" s="354"/>
      <c r="BW41" s="354"/>
      <c r="BX41" s="354"/>
      <c r="BY41" s="354"/>
    </row>
    <row r="42" spans="1:77" s="71" customFormat="1" ht="12" customHeight="1">
      <c r="F42" s="327"/>
      <c r="G42" s="327"/>
      <c r="H42" s="327"/>
      <c r="I42" s="257"/>
      <c r="J42" s="327"/>
      <c r="K42" s="3335"/>
      <c r="L42" s="3335"/>
      <c r="M42" s="3335"/>
      <c r="N42" s="3335"/>
      <c r="O42" s="3335"/>
      <c r="P42" s="3335"/>
      <c r="Q42" s="3335"/>
      <c r="R42" s="3335"/>
      <c r="S42" s="3335"/>
      <c r="T42" s="3335"/>
      <c r="U42" s="3335"/>
      <c r="V42" s="3335"/>
      <c r="W42" s="3335"/>
      <c r="X42" s="3335"/>
      <c r="Y42" s="3335"/>
      <c r="Z42" s="3335"/>
      <c r="AA42" s="3335"/>
      <c r="AB42" s="3335"/>
      <c r="AC42" s="3335"/>
      <c r="AD42" s="3335"/>
      <c r="AE42" s="3335"/>
      <c r="AF42" s="3335"/>
      <c r="AG42" s="3335"/>
      <c r="AH42" s="3335"/>
      <c r="AI42" s="3335"/>
      <c r="AJ42" s="3335"/>
      <c r="AK42" s="3335"/>
      <c r="AL42" s="3335"/>
      <c r="AM42" s="3335"/>
      <c r="AN42" s="3335"/>
      <c r="AO42" s="3335"/>
      <c r="AP42" s="3335"/>
      <c r="AQ42" s="3335"/>
      <c r="AR42" s="3335"/>
      <c r="AS42" s="3335"/>
      <c r="AT42" s="3335"/>
      <c r="AU42" s="3335"/>
      <c r="AV42" s="3335"/>
      <c r="AW42" s="3335"/>
      <c r="AX42" s="3335"/>
      <c r="AY42" s="3335"/>
      <c r="AZ42" s="3335"/>
      <c r="BA42" s="3335"/>
      <c r="BB42" s="3335"/>
      <c r="BC42" s="3335"/>
      <c r="BD42" s="3335"/>
      <c r="BE42" s="3335"/>
      <c r="BF42" s="3335"/>
      <c r="BG42" s="3335"/>
      <c r="BH42" s="3335"/>
      <c r="BI42" s="3335"/>
      <c r="BJ42" s="3335"/>
      <c r="BK42" s="3335"/>
      <c r="BL42" s="3335"/>
      <c r="BM42" s="3335"/>
      <c r="BN42" s="3335"/>
      <c r="BO42" s="3335"/>
      <c r="BP42" s="354"/>
      <c r="BQ42" s="354"/>
      <c r="BR42" s="354"/>
      <c r="BS42" s="354"/>
      <c r="BT42" s="354"/>
      <c r="BU42" s="354"/>
      <c r="BV42" s="354"/>
      <c r="BW42" s="354"/>
      <c r="BX42" s="354"/>
      <c r="BY42" s="354"/>
    </row>
    <row r="43" spans="1:77" s="71" customFormat="1" ht="12" customHeight="1">
      <c r="F43" s="327"/>
      <c r="G43" s="327"/>
      <c r="H43" s="327"/>
      <c r="I43" s="257"/>
      <c r="J43" s="327" t="s">
        <v>422</v>
      </c>
      <c r="K43" s="6427" t="s">
        <v>1988</v>
      </c>
      <c r="L43" s="6427"/>
      <c r="M43" s="6427"/>
      <c r="N43" s="6427"/>
      <c r="O43" s="6427"/>
      <c r="P43" s="6427"/>
      <c r="Q43" s="6427"/>
      <c r="R43" s="6427"/>
      <c r="S43" s="6427"/>
      <c r="T43" s="6427"/>
      <c r="U43" s="6427"/>
      <c r="V43" s="6427"/>
      <c r="W43" s="6427"/>
      <c r="X43" s="6427"/>
      <c r="Y43" s="6427"/>
      <c r="Z43" s="6427"/>
      <c r="AA43" s="6427"/>
      <c r="AB43" s="6427"/>
      <c r="AC43" s="6427"/>
      <c r="AD43" s="6427"/>
      <c r="AE43" s="6427"/>
      <c r="AF43" s="6427"/>
      <c r="AG43" s="6427"/>
      <c r="AH43" s="6427"/>
      <c r="AI43" s="6427"/>
      <c r="AJ43" s="6427"/>
      <c r="AK43" s="6427"/>
      <c r="AL43" s="6427"/>
      <c r="AM43" s="6427"/>
      <c r="AN43" s="6427"/>
      <c r="AO43" s="6427"/>
      <c r="AP43" s="6427"/>
      <c r="AQ43" s="6427"/>
      <c r="AR43" s="6427"/>
      <c r="AS43" s="6427"/>
      <c r="AT43" s="6427"/>
      <c r="AU43" s="6427"/>
      <c r="AV43" s="6427"/>
      <c r="AW43" s="6427"/>
      <c r="AX43" s="6427"/>
      <c r="AY43" s="6427"/>
      <c r="AZ43" s="6427"/>
      <c r="BA43" s="6427"/>
      <c r="BB43" s="6427"/>
      <c r="BC43" s="6427"/>
      <c r="BD43" s="6427"/>
      <c r="BE43" s="6427"/>
      <c r="BF43" s="6427"/>
      <c r="BG43" s="6427"/>
      <c r="BH43" s="6427"/>
      <c r="BI43" s="6427"/>
      <c r="BJ43" s="6427"/>
      <c r="BK43" s="6427"/>
      <c r="BL43" s="6427"/>
      <c r="BM43" s="6427"/>
      <c r="BN43" s="6427"/>
      <c r="BO43" s="6427"/>
      <c r="BP43" s="257"/>
      <c r="BQ43" s="257"/>
      <c r="BR43" s="257"/>
      <c r="BS43" s="257"/>
      <c r="BT43" s="257"/>
      <c r="BU43" s="257"/>
      <c r="BV43" s="257"/>
      <c r="BW43" s="257"/>
      <c r="BX43" s="257"/>
      <c r="BY43" s="354"/>
    </row>
    <row r="44" spans="1:77" s="71" customFormat="1" ht="12" customHeight="1">
      <c r="F44" s="327"/>
      <c r="G44" s="327"/>
      <c r="H44" s="327"/>
      <c r="I44" s="354"/>
      <c r="J44" s="798" t="s">
        <v>1183</v>
      </c>
      <c r="K44" s="5954" t="s">
        <v>2209</v>
      </c>
      <c r="L44" s="5954"/>
      <c r="M44" s="5954"/>
      <c r="N44" s="5954"/>
      <c r="O44" s="5954"/>
      <c r="P44" s="5954"/>
      <c r="Q44" s="5954"/>
      <c r="R44" s="5954"/>
      <c r="S44" s="5954"/>
      <c r="T44" s="5954"/>
      <c r="U44" s="5954"/>
      <c r="V44" s="5954"/>
      <c r="W44" s="5954"/>
      <c r="X44" s="5954"/>
      <c r="Y44" s="5954"/>
      <c r="Z44" s="5954"/>
      <c r="AA44" s="5954"/>
      <c r="AB44" s="5954"/>
      <c r="AC44" s="5954"/>
      <c r="AD44" s="5954"/>
      <c r="AE44" s="5954"/>
      <c r="AF44" s="5954"/>
      <c r="AG44" s="5954"/>
      <c r="AH44" s="5954"/>
      <c r="AI44" s="5954"/>
      <c r="AJ44" s="5954"/>
      <c r="AK44" s="5954"/>
      <c r="AL44" s="5954"/>
      <c r="AM44" s="5954"/>
      <c r="AN44" s="5954"/>
      <c r="AO44" s="5954"/>
      <c r="AP44" s="5954"/>
      <c r="AQ44" s="5954"/>
      <c r="AR44" s="5954"/>
      <c r="AS44" s="5954"/>
      <c r="AT44" s="5954"/>
      <c r="AU44" s="5954"/>
      <c r="AV44" s="5954"/>
      <c r="AW44" s="5954"/>
      <c r="AX44" s="5954"/>
      <c r="AY44" s="5954"/>
      <c r="AZ44" s="5954"/>
      <c r="BA44" s="5954"/>
      <c r="BB44" s="5954"/>
      <c r="BC44" s="5954"/>
      <c r="BD44" s="5954"/>
      <c r="BE44" s="5954"/>
      <c r="BF44" s="5954"/>
      <c r="BG44" s="5954"/>
      <c r="BH44" s="5954"/>
      <c r="BI44" s="5954"/>
      <c r="BJ44" s="5954"/>
      <c r="BK44" s="5954"/>
      <c r="BL44" s="5954"/>
      <c r="BM44" s="5954"/>
      <c r="BN44" s="5954"/>
      <c r="BO44" s="5954"/>
      <c r="BP44" s="354"/>
      <c r="BQ44" s="354"/>
    </row>
    <row r="45" spans="1:77" ht="14.1" customHeight="1">
      <c r="A45" s="3093" t="s">
        <v>1229</v>
      </c>
      <c r="B45" s="3093"/>
      <c r="C45" s="3093"/>
      <c r="D45" s="3093"/>
      <c r="E45" s="3331"/>
      <c r="F45" s="3331"/>
      <c r="G45" s="3331"/>
      <c r="H45" s="3331"/>
      <c r="I45" s="3331"/>
      <c r="J45" s="3331"/>
      <c r="K45" s="3331"/>
      <c r="L45" s="3331"/>
      <c r="M45" s="3331"/>
      <c r="N45" s="3331"/>
      <c r="O45" s="3331"/>
      <c r="P45" s="3331"/>
      <c r="Q45" s="3331"/>
      <c r="R45" s="3331"/>
      <c r="S45" s="3331"/>
      <c r="T45" s="3331"/>
      <c r="U45" s="3331"/>
      <c r="V45" s="3331"/>
      <c r="W45" s="3331"/>
      <c r="X45" s="3331"/>
      <c r="Y45" s="3331"/>
      <c r="Z45" s="3331"/>
      <c r="AA45" s="3331"/>
      <c r="AB45" s="3331"/>
      <c r="AC45" s="3331"/>
      <c r="AD45" s="3331"/>
      <c r="AE45" s="3331"/>
      <c r="AF45" s="3331"/>
      <c r="AG45" s="3331"/>
      <c r="AH45" s="3331"/>
      <c r="AI45" s="3331"/>
      <c r="AJ45" s="3331"/>
      <c r="AK45" s="3331"/>
      <c r="AL45" s="3331"/>
      <c r="AM45" s="3331"/>
      <c r="AN45" s="3331"/>
      <c r="AO45" s="3331"/>
      <c r="AP45" s="3331"/>
      <c r="AQ45" s="3331"/>
      <c r="AR45" s="3331"/>
      <c r="AS45" s="3331"/>
      <c r="AT45" s="3331"/>
      <c r="AU45" s="3331"/>
      <c r="AV45" s="3331"/>
      <c r="AW45" s="3331"/>
      <c r="AX45" s="3331"/>
      <c r="AY45" s="3331"/>
      <c r="AZ45" s="3331"/>
      <c r="BA45" s="3331"/>
      <c r="BB45" s="3331"/>
      <c r="BC45" s="3331"/>
      <c r="BD45" s="3331"/>
      <c r="BE45" s="3331"/>
      <c r="BF45" s="3331"/>
      <c r="BG45" s="3331"/>
      <c r="BH45" s="3331"/>
      <c r="BI45" s="3331"/>
      <c r="BJ45" s="3331"/>
      <c r="BK45" s="3331"/>
      <c r="BL45" s="3331"/>
      <c r="BM45" s="3331"/>
      <c r="BN45" s="3331"/>
      <c r="BO45" s="3331"/>
      <c r="BP45" s="3331"/>
      <c r="BQ45" s="3331"/>
    </row>
    <row r="46" spans="1:77" ht="5.0999999999999996" customHeight="1"/>
    <row r="47" spans="1:77" ht="14.1" customHeight="1">
      <c r="A47" s="265" t="s">
        <v>1201</v>
      </c>
      <c r="B47" s="265"/>
      <c r="C47" s="265"/>
      <c r="D47" s="265"/>
      <c r="E47" s="265"/>
      <c r="F47" s="243"/>
      <c r="G47" s="243"/>
      <c r="H47" s="243"/>
      <c r="I47" s="243"/>
      <c r="J47" s="243"/>
      <c r="K47" s="243"/>
      <c r="L47" s="243"/>
      <c r="M47" s="243"/>
      <c r="N47" s="243"/>
      <c r="O47" s="243"/>
      <c r="P47" s="243"/>
      <c r="Q47" s="243"/>
      <c r="R47" s="243"/>
      <c r="S47" s="243"/>
      <c r="T47" s="243"/>
      <c r="U47" s="243"/>
      <c r="V47" s="243"/>
      <c r="W47" s="243"/>
      <c r="X47" s="243"/>
      <c r="Y47" s="243"/>
      <c r="Z47" s="243"/>
      <c r="AA47" s="243"/>
      <c r="AB47" s="243"/>
      <c r="AC47" s="243"/>
      <c r="AD47" s="243"/>
      <c r="AE47" s="243"/>
      <c r="AF47" s="243"/>
      <c r="AG47" s="243"/>
      <c r="AH47" s="243"/>
      <c r="AI47" s="243"/>
      <c r="AZ47" s="6041" t="s">
        <v>1171</v>
      </c>
      <c r="BA47" s="6041"/>
      <c r="BB47" s="6041"/>
      <c r="BC47" s="6041"/>
      <c r="BD47" s="6041"/>
      <c r="BE47" s="6041"/>
      <c r="BF47" s="6041"/>
      <c r="BG47" s="5233"/>
      <c r="BH47" s="5233"/>
      <c r="BI47" s="6042" t="s">
        <v>1172</v>
      </c>
      <c r="BJ47" s="6042"/>
      <c r="BK47" s="6042"/>
      <c r="BL47" s="6042"/>
      <c r="BM47" s="6042"/>
      <c r="BN47" s="6042"/>
    </row>
    <row r="48" spans="1:77" ht="6.95" customHeight="1" thickBot="1">
      <c r="A48" s="265"/>
      <c r="B48" s="265"/>
      <c r="C48" s="265"/>
      <c r="D48" s="265"/>
      <c r="E48" s="265"/>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c r="AI48" s="243"/>
    </row>
    <row r="49" spans="1:74" s="71" customFormat="1" ht="12.95" customHeight="1">
      <c r="A49" s="6043" t="s">
        <v>750</v>
      </c>
      <c r="B49" s="6353" t="s">
        <v>2127</v>
      </c>
      <c r="C49" s="6354"/>
      <c r="D49" s="6355"/>
      <c r="E49" s="5848" t="s">
        <v>68</v>
      </c>
      <c r="F49" s="5849"/>
      <c r="G49" s="5849"/>
      <c r="H49" s="5849"/>
      <c r="I49" s="5850"/>
      <c r="J49" s="5848" t="s">
        <v>64</v>
      </c>
      <c r="K49" s="5849"/>
      <c r="L49" s="5849"/>
      <c r="M49" s="5849"/>
      <c r="N49" s="5850"/>
      <c r="O49" s="6364" t="s">
        <v>749</v>
      </c>
      <c r="P49" s="5860" t="s">
        <v>1184</v>
      </c>
      <c r="Q49" s="5861"/>
      <c r="R49" s="5862"/>
      <c r="S49" s="5962" t="s">
        <v>744</v>
      </c>
      <c r="T49" s="5963"/>
      <c r="U49" s="5848" t="s">
        <v>748</v>
      </c>
      <c r="V49" s="5849"/>
      <c r="W49" s="5849"/>
      <c r="X49" s="5849"/>
      <c r="Y49" s="5849"/>
      <c r="Z49" s="5849"/>
      <c r="AA49" s="5849"/>
      <c r="AB49" s="5968"/>
      <c r="AC49" s="5970" t="s">
        <v>1163</v>
      </c>
      <c r="AD49" s="5849"/>
      <c r="AE49" s="5849"/>
      <c r="AF49" s="5849"/>
      <c r="AG49" s="5849"/>
      <c r="AH49" s="5849"/>
      <c r="AI49" s="5849"/>
      <c r="AJ49" s="5849"/>
      <c r="AK49" s="5849"/>
      <c r="AL49" s="5849"/>
      <c r="AM49" s="5849"/>
      <c r="AN49" s="5849"/>
      <c r="AO49" s="5849"/>
      <c r="AP49" s="5849"/>
      <c r="AQ49" s="5849"/>
      <c r="AR49" s="5849"/>
      <c r="AS49" s="5849"/>
      <c r="AT49" s="5849"/>
      <c r="AU49" s="5849"/>
      <c r="AV49" s="5849"/>
      <c r="AW49" s="5849"/>
      <c r="AX49" s="5849"/>
      <c r="AY49" s="5849"/>
      <c r="AZ49" s="5849"/>
      <c r="BA49" s="5849"/>
      <c r="BB49" s="5849"/>
      <c r="BC49" s="5849"/>
      <c r="BD49" s="5849"/>
      <c r="BE49" s="5968"/>
      <c r="BF49" s="5947" t="s">
        <v>397</v>
      </c>
      <c r="BG49" s="5948"/>
      <c r="BH49" s="5949"/>
      <c r="BI49" s="5951" t="s">
        <v>73</v>
      </c>
      <c r="BJ49" s="5860" t="s">
        <v>61</v>
      </c>
      <c r="BK49" s="5975"/>
      <c r="BL49" s="5975"/>
      <c r="BM49" s="5975"/>
      <c r="BN49" s="5975"/>
      <c r="BO49" s="5975"/>
      <c r="BP49" s="5975"/>
      <c r="BQ49" s="5976"/>
    </row>
    <row r="50" spans="1:74" s="71" customFormat="1" ht="12.95" customHeight="1">
      <c r="A50" s="6044"/>
      <c r="B50" s="6356"/>
      <c r="C50" s="6357"/>
      <c r="D50" s="6358"/>
      <c r="E50" s="4863"/>
      <c r="F50" s="4864"/>
      <c r="G50" s="4864"/>
      <c r="H50" s="4864"/>
      <c r="I50" s="4865"/>
      <c r="J50" s="4863"/>
      <c r="K50" s="4864"/>
      <c r="L50" s="4864"/>
      <c r="M50" s="4864"/>
      <c r="N50" s="4865"/>
      <c r="O50" s="6365"/>
      <c r="P50" s="4913"/>
      <c r="Q50" s="4882"/>
      <c r="R50" s="4883"/>
      <c r="S50" s="5964"/>
      <c r="T50" s="5965"/>
      <c r="U50" s="4866"/>
      <c r="V50" s="4861"/>
      <c r="W50" s="4861"/>
      <c r="X50" s="4861"/>
      <c r="Y50" s="4861"/>
      <c r="Z50" s="4861"/>
      <c r="AA50" s="4861"/>
      <c r="AB50" s="5969"/>
      <c r="AC50" s="5971"/>
      <c r="AD50" s="4861"/>
      <c r="AE50" s="4861"/>
      <c r="AF50" s="4861"/>
      <c r="AG50" s="4861"/>
      <c r="AH50" s="4861"/>
      <c r="AI50" s="4861"/>
      <c r="AJ50" s="4861"/>
      <c r="AK50" s="4861"/>
      <c r="AL50" s="4861"/>
      <c r="AM50" s="4861"/>
      <c r="AN50" s="4861"/>
      <c r="AO50" s="4861"/>
      <c r="AP50" s="4861"/>
      <c r="AQ50" s="4861"/>
      <c r="AR50" s="4861"/>
      <c r="AS50" s="4861"/>
      <c r="AT50" s="4861"/>
      <c r="AU50" s="4861"/>
      <c r="AV50" s="4861"/>
      <c r="AW50" s="4861"/>
      <c r="AX50" s="4861"/>
      <c r="AY50" s="4861"/>
      <c r="AZ50" s="4861"/>
      <c r="BA50" s="4861"/>
      <c r="BB50" s="4861"/>
      <c r="BC50" s="4861"/>
      <c r="BD50" s="4861"/>
      <c r="BE50" s="5969"/>
      <c r="BF50" s="5950"/>
      <c r="BG50" s="4825"/>
      <c r="BH50" s="4828"/>
      <c r="BI50" s="5952"/>
      <c r="BJ50" s="5181"/>
      <c r="BK50" s="5182"/>
      <c r="BL50" s="5182"/>
      <c r="BM50" s="5182"/>
      <c r="BN50" s="5182"/>
      <c r="BO50" s="5182"/>
      <c r="BP50" s="5182"/>
      <c r="BQ50" s="5977"/>
    </row>
    <row r="51" spans="1:74" s="71" customFormat="1" ht="15" customHeight="1">
      <c r="A51" s="6044"/>
      <c r="B51" s="6356"/>
      <c r="C51" s="6357"/>
      <c r="D51" s="6358"/>
      <c r="E51" s="4863"/>
      <c r="F51" s="4864"/>
      <c r="G51" s="4864"/>
      <c r="H51" s="4864"/>
      <c r="I51" s="4865"/>
      <c r="J51" s="4863"/>
      <c r="K51" s="4864"/>
      <c r="L51" s="4864"/>
      <c r="M51" s="4864"/>
      <c r="N51" s="4865"/>
      <c r="O51" s="6365"/>
      <c r="P51" s="6010"/>
      <c r="Q51" s="6011"/>
      <c r="R51" s="6012"/>
      <c r="S51" s="5964"/>
      <c r="T51" s="5965"/>
      <c r="U51" s="5978" t="s">
        <v>70</v>
      </c>
      <c r="V51" s="5979"/>
      <c r="W51" s="5979"/>
      <c r="X51" s="5980"/>
      <c r="Y51" s="6104" t="s">
        <v>1199</v>
      </c>
      <c r="Z51" s="6105"/>
      <c r="AA51" s="5274" t="s">
        <v>134</v>
      </c>
      <c r="AB51" s="5996"/>
      <c r="AC51" s="6113" t="s">
        <v>1391</v>
      </c>
      <c r="AD51" s="4895"/>
      <c r="AE51" s="4895"/>
      <c r="AF51" s="4895"/>
      <c r="AG51" s="4895"/>
      <c r="AH51" s="4895"/>
      <c r="AI51" s="4895"/>
      <c r="AJ51" s="4896"/>
      <c r="AK51" s="4894" t="s">
        <v>413</v>
      </c>
      <c r="AL51" s="4895"/>
      <c r="AM51" s="4895"/>
      <c r="AN51" s="3720"/>
      <c r="AO51" s="3720"/>
      <c r="AP51" s="3720"/>
      <c r="AQ51" s="4895"/>
      <c r="AR51" s="4895"/>
      <c r="AS51" s="4895"/>
      <c r="AT51" s="4895"/>
      <c r="AU51" s="4895"/>
      <c r="AV51" s="4895"/>
      <c r="AW51" s="4895"/>
      <c r="AX51" s="4895"/>
      <c r="AY51" s="4895"/>
      <c r="AZ51" s="4895"/>
      <c r="BA51" s="4895"/>
      <c r="BB51" s="4896"/>
      <c r="BC51" s="3705" t="s">
        <v>198</v>
      </c>
      <c r="BD51" s="3706"/>
      <c r="BE51" s="6049"/>
      <c r="BF51" s="5930" t="s">
        <v>398</v>
      </c>
      <c r="BG51" s="5931"/>
      <c r="BH51" s="5932"/>
      <c r="BI51" s="5952"/>
      <c r="BJ51" s="5936" t="s">
        <v>2199</v>
      </c>
      <c r="BK51" s="5937"/>
      <c r="BL51" s="5937"/>
      <c r="BM51" s="5937"/>
      <c r="BN51" s="5937"/>
      <c r="BO51" s="5937"/>
      <c r="BP51" s="5937"/>
      <c r="BQ51" s="5938"/>
    </row>
    <row r="52" spans="1:74" s="71" customFormat="1" ht="15" customHeight="1">
      <c r="A52" s="6044"/>
      <c r="B52" s="6356"/>
      <c r="C52" s="6357"/>
      <c r="D52" s="6358"/>
      <c r="E52" s="4863"/>
      <c r="F52" s="4864"/>
      <c r="G52" s="4864"/>
      <c r="H52" s="4864"/>
      <c r="I52" s="4865"/>
      <c r="J52" s="4863"/>
      <c r="K52" s="4864"/>
      <c r="L52" s="4864"/>
      <c r="M52" s="4864"/>
      <c r="N52" s="4865"/>
      <c r="O52" s="6365"/>
      <c r="P52" s="4913" t="s">
        <v>1179</v>
      </c>
      <c r="Q52" s="4882"/>
      <c r="R52" s="4883"/>
      <c r="S52" s="5964"/>
      <c r="T52" s="5965"/>
      <c r="U52" s="5274" t="s">
        <v>1986</v>
      </c>
      <c r="V52" s="5945"/>
      <c r="W52" s="5274" t="s">
        <v>745</v>
      </c>
      <c r="X52" s="5945"/>
      <c r="Y52" s="6106"/>
      <c r="Z52" s="6107"/>
      <c r="AA52" s="4913"/>
      <c r="AB52" s="4882"/>
      <c r="AC52" s="6051" t="s">
        <v>152</v>
      </c>
      <c r="AD52" s="2452"/>
      <c r="AE52" s="2452"/>
      <c r="AF52" s="2465"/>
      <c r="AG52" s="5290" t="s">
        <v>412</v>
      </c>
      <c r="AH52" s="2452"/>
      <c r="AI52" s="2452"/>
      <c r="AJ52" s="2465"/>
      <c r="AK52" s="6013" t="s">
        <v>1779</v>
      </c>
      <c r="AL52" s="6014"/>
      <c r="AM52" s="6014"/>
      <c r="AN52" s="6013" t="s">
        <v>1780</v>
      </c>
      <c r="AO52" s="6014"/>
      <c r="AP52" s="6015"/>
      <c r="AQ52" s="6016" t="s">
        <v>391</v>
      </c>
      <c r="AR52" s="6016"/>
      <c r="AS52" s="6017"/>
      <c r="AT52" s="6018" t="s">
        <v>393</v>
      </c>
      <c r="AU52" s="6016"/>
      <c r="AV52" s="6017"/>
      <c r="AW52" s="6018" t="s">
        <v>317</v>
      </c>
      <c r="AX52" s="6016"/>
      <c r="AY52" s="6017"/>
      <c r="AZ52" s="5274" t="s">
        <v>395</v>
      </c>
      <c r="BA52" s="5996"/>
      <c r="BB52" s="5996"/>
      <c r="BC52" s="5194"/>
      <c r="BD52" s="5195"/>
      <c r="BE52" s="6050"/>
      <c r="BF52" s="5933"/>
      <c r="BG52" s="5934"/>
      <c r="BH52" s="5935"/>
      <c r="BI52" s="5952"/>
      <c r="BJ52" s="5939"/>
      <c r="BK52" s="5940"/>
      <c r="BL52" s="5940"/>
      <c r="BM52" s="5940"/>
      <c r="BN52" s="5940"/>
      <c r="BO52" s="5940"/>
      <c r="BP52" s="5940"/>
      <c r="BQ52" s="5941"/>
    </row>
    <row r="53" spans="1:74" s="71" customFormat="1" ht="15" customHeight="1">
      <c r="A53" s="6044"/>
      <c r="B53" s="6356"/>
      <c r="C53" s="6357"/>
      <c r="D53" s="6358"/>
      <c r="E53" s="4863"/>
      <c r="F53" s="4864"/>
      <c r="G53" s="4864"/>
      <c r="H53" s="4864"/>
      <c r="I53" s="4865"/>
      <c r="J53" s="4863"/>
      <c r="K53" s="4864"/>
      <c r="L53" s="4864"/>
      <c r="M53" s="4864"/>
      <c r="N53" s="4865"/>
      <c r="O53" s="6365"/>
      <c r="P53" s="4913"/>
      <c r="Q53" s="4882"/>
      <c r="R53" s="4883"/>
      <c r="S53" s="5964"/>
      <c r="T53" s="5965"/>
      <c r="U53" s="4913"/>
      <c r="V53" s="4883"/>
      <c r="W53" s="4913"/>
      <c r="X53" s="4883"/>
      <c r="Y53" s="6106"/>
      <c r="Z53" s="6107"/>
      <c r="AA53" s="4913"/>
      <c r="AB53" s="4882"/>
      <c r="AC53" s="6019"/>
      <c r="AD53" s="6020"/>
      <c r="AE53" s="6020"/>
      <c r="AF53" s="6021"/>
      <c r="AG53" s="6022" t="s">
        <v>1178</v>
      </c>
      <c r="AH53" s="6020"/>
      <c r="AI53" s="6020"/>
      <c r="AJ53" s="6021"/>
      <c r="AK53" s="6023" t="s">
        <v>1781</v>
      </c>
      <c r="AL53" s="6024"/>
      <c r="AM53" s="6024"/>
      <c r="AN53" s="6023" t="s">
        <v>1782</v>
      </c>
      <c r="AO53" s="6024"/>
      <c r="AP53" s="6025"/>
      <c r="AQ53" s="6024" t="s">
        <v>408</v>
      </c>
      <c r="AR53" s="6024"/>
      <c r="AS53" s="6025"/>
      <c r="AT53" s="6114" t="s">
        <v>390</v>
      </c>
      <c r="AU53" s="6115"/>
      <c r="AV53" s="6116"/>
      <c r="AW53" s="6023" t="s">
        <v>394</v>
      </c>
      <c r="AX53" s="6024"/>
      <c r="AY53" s="6025"/>
      <c r="AZ53" s="4913"/>
      <c r="BA53" s="4882"/>
      <c r="BB53" s="4882"/>
      <c r="BC53" s="5194"/>
      <c r="BD53" s="5195"/>
      <c r="BE53" s="6050"/>
      <c r="BF53" s="5933" t="s">
        <v>399</v>
      </c>
      <c r="BG53" s="5934"/>
      <c r="BH53" s="5935"/>
      <c r="BI53" s="5952"/>
      <c r="BJ53" s="5939"/>
      <c r="BK53" s="5940"/>
      <c r="BL53" s="5940"/>
      <c r="BM53" s="5940"/>
      <c r="BN53" s="5940"/>
      <c r="BO53" s="5940"/>
      <c r="BP53" s="5940"/>
      <c r="BQ53" s="5941"/>
    </row>
    <row r="54" spans="1:74" s="71" customFormat="1" ht="15" customHeight="1" thickBot="1">
      <c r="A54" s="6045"/>
      <c r="B54" s="6359"/>
      <c r="C54" s="6360"/>
      <c r="D54" s="6361"/>
      <c r="E54" s="4891"/>
      <c r="F54" s="4892"/>
      <c r="G54" s="4892"/>
      <c r="H54" s="4892"/>
      <c r="I54" s="4893"/>
      <c r="J54" s="6362"/>
      <c r="K54" s="6363"/>
      <c r="L54" s="4892"/>
      <c r="M54" s="4892"/>
      <c r="N54" s="4893"/>
      <c r="O54" s="6366"/>
      <c r="P54" s="5946"/>
      <c r="Q54" s="4914"/>
      <c r="R54" s="4915"/>
      <c r="S54" s="5966"/>
      <c r="T54" s="5967"/>
      <c r="U54" s="5946"/>
      <c r="V54" s="4915"/>
      <c r="W54" s="5946"/>
      <c r="X54" s="4915"/>
      <c r="Y54" s="6108"/>
      <c r="Z54" s="6109"/>
      <c r="AA54" s="5946"/>
      <c r="AB54" s="4914"/>
      <c r="AC54" s="333" t="s">
        <v>39</v>
      </c>
      <c r="AD54" s="6087" t="s">
        <v>420</v>
      </c>
      <c r="AE54" s="6087"/>
      <c r="AF54" s="334" t="s">
        <v>18</v>
      </c>
      <c r="AG54" s="335" t="s">
        <v>39</v>
      </c>
      <c r="AH54" s="6087" t="s">
        <v>420</v>
      </c>
      <c r="AI54" s="6087"/>
      <c r="AJ54" s="336" t="s">
        <v>18</v>
      </c>
      <c r="AK54" s="6088"/>
      <c r="AL54" s="6089"/>
      <c r="AM54" s="6089"/>
      <c r="AN54" s="6090" t="s">
        <v>2035</v>
      </c>
      <c r="AO54" s="6091"/>
      <c r="AP54" s="6092"/>
      <c r="AQ54" s="5957" t="s">
        <v>392</v>
      </c>
      <c r="AR54" s="5957"/>
      <c r="AS54" s="5958"/>
      <c r="AT54" s="5959" t="s">
        <v>71</v>
      </c>
      <c r="AU54" s="5960"/>
      <c r="AV54" s="5961"/>
      <c r="AW54" s="5959" t="s">
        <v>72</v>
      </c>
      <c r="AX54" s="5960"/>
      <c r="AY54" s="5961"/>
      <c r="AZ54" s="4891" t="s">
        <v>45</v>
      </c>
      <c r="BA54" s="4892"/>
      <c r="BB54" s="4893"/>
      <c r="BC54" s="6128" t="s">
        <v>411</v>
      </c>
      <c r="BD54" s="6129"/>
      <c r="BE54" s="6130"/>
      <c r="BF54" s="6117"/>
      <c r="BG54" s="6118"/>
      <c r="BH54" s="6119"/>
      <c r="BI54" s="5953"/>
      <c r="BJ54" s="5942"/>
      <c r="BK54" s="5943"/>
      <c r="BL54" s="5943"/>
      <c r="BM54" s="5943"/>
      <c r="BN54" s="5943"/>
      <c r="BO54" s="5943"/>
      <c r="BP54" s="5943"/>
      <c r="BQ54" s="5944"/>
    </row>
    <row r="55" spans="1:74" s="71" customFormat="1" ht="14.1" customHeight="1" thickTop="1">
      <c r="A55" s="5955">
        <v>8</v>
      </c>
      <c r="B55" s="6391"/>
      <c r="C55" s="6392"/>
      <c r="D55" s="6393"/>
      <c r="E55" s="6370" t="s">
        <v>195</v>
      </c>
      <c r="F55" s="6371"/>
      <c r="G55" s="6371"/>
      <c r="H55" s="6371"/>
      <c r="I55" s="6372"/>
      <c r="J55" s="5290"/>
      <c r="K55" s="5291"/>
      <c r="L55" s="5291"/>
      <c r="M55" s="5291"/>
      <c r="N55" s="5292"/>
      <c r="O55" s="3719"/>
      <c r="P55" s="6135"/>
      <c r="Q55" s="6136"/>
      <c r="R55" s="6137"/>
      <c r="S55" s="6138"/>
      <c r="T55" s="6139"/>
      <c r="U55" s="6144"/>
      <c r="V55" s="3402"/>
      <c r="W55" s="6227"/>
      <c r="X55" s="6229" t="s">
        <v>135</v>
      </c>
      <c r="Y55" s="6231"/>
      <c r="Z55" s="6229" t="s">
        <v>135</v>
      </c>
      <c r="AA55" s="3719"/>
      <c r="AB55" s="6229" t="s">
        <v>135</v>
      </c>
      <c r="AC55" s="6271"/>
      <c r="AD55" s="6272"/>
      <c r="AE55" s="6272"/>
      <c r="AF55" s="6272"/>
      <c r="AG55" s="6294"/>
      <c r="AH55" s="6272"/>
      <c r="AI55" s="6272"/>
      <c r="AJ55" s="6292"/>
      <c r="AK55" s="6241"/>
      <c r="AL55" s="6242"/>
      <c r="AM55" s="6242"/>
      <c r="AN55" s="6243"/>
      <c r="AO55" s="6244"/>
      <c r="AP55" s="6245"/>
      <c r="AQ55" s="6219"/>
      <c r="AR55" s="6219"/>
      <c r="AS55" s="6220"/>
      <c r="AT55" s="6218"/>
      <c r="AU55" s="6219"/>
      <c r="AV55" s="6220"/>
      <c r="AW55" s="6218"/>
      <c r="AX55" s="6219"/>
      <c r="AY55" s="6220"/>
      <c r="AZ55" s="6221">
        <f>SUM(AK55:AY57)</f>
        <v>0</v>
      </c>
      <c r="BA55" s="6222"/>
      <c r="BB55" s="6223"/>
      <c r="BC55" s="6221">
        <f>AG55+AZ55</f>
        <v>0</v>
      </c>
      <c r="BD55" s="6222"/>
      <c r="BE55" s="6226"/>
      <c r="BF55" s="6193"/>
      <c r="BG55" s="6194"/>
      <c r="BH55" s="6195"/>
      <c r="BI55" s="6248"/>
      <c r="BJ55" s="6251"/>
      <c r="BK55" s="6252"/>
      <c r="BL55" s="6252"/>
      <c r="BM55" s="6252"/>
      <c r="BN55" s="6252"/>
      <c r="BO55" s="6252"/>
      <c r="BP55" s="6252"/>
      <c r="BQ55" s="6253"/>
    </row>
    <row r="56" spans="1:74" s="71" customFormat="1" ht="14.1" customHeight="1">
      <c r="A56" s="5955"/>
      <c r="B56" s="6394"/>
      <c r="C56" s="6395"/>
      <c r="D56" s="6396"/>
      <c r="E56" s="6373"/>
      <c r="F56" s="6374"/>
      <c r="G56" s="6374"/>
      <c r="H56" s="6374"/>
      <c r="I56" s="6375"/>
      <c r="J56" s="5989"/>
      <c r="K56" s="5990"/>
      <c r="L56" s="5990"/>
      <c r="M56" s="5990"/>
      <c r="N56" s="5991"/>
      <c r="O56" s="4863"/>
      <c r="P56" s="6201"/>
      <c r="Q56" s="6202"/>
      <c r="R56" s="6203"/>
      <c r="S56" s="6140"/>
      <c r="T56" s="6141"/>
      <c r="U56" s="6146"/>
      <c r="V56" s="5147"/>
      <c r="W56" s="6228"/>
      <c r="X56" s="6230"/>
      <c r="Y56" s="6232"/>
      <c r="Z56" s="6230"/>
      <c r="AA56" s="4863"/>
      <c r="AB56" s="6230"/>
      <c r="AC56" s="6273"/>
      <c r="AD56" s="6274"/>
      <c r="AE56" s="6274"/>
      <c r="AF56" s="6274"/>
      <c r="AG56" s="6295"/>
      <c r="AH56" s="6274"/>
      <c r="AI56" s="6274"/>
      <c r="AJ56" s="6293"/>
      <c r="AK56" s="6207"/>
      <c r="AL56" s="6208"/>
      <c r="AM56" s="6208"/>
      <c r="AN56" s="6367"/>
      <c r="AO56" s="6368"/>
      <c r="AP56" s="6369"/>
      <c r="AQ56" s="6212"/>
      <c r="AR56" s="6212"/>
      <c r="AS56" s="6213"/>
      <c r="AT56" s="6214"/>
      <c r="AU56" s="6212"/>
      <c r="AV56" s="6213"/>
      <c r="AW56" s="6214"/>
      <c r="AX56" s="6212"/>
      <c r="AY56" s="6213"/>
      <c r="AZ56" s="6096"/>
      <c r="BA56" s="6097"/>
      <c r="BB56" s="6224"/>
      <c r="BC56" s="6096"/>
      <c r="BD56" s="6097"/>
      <c r="BE56" s="6098"/>
      <c r="BF56" s="6196"/>
      <c r="BG56" s="6197"/>
      <c r="BH56" s="6198"/>
      <c r="BI56" s="6249"/>
      <c r="BJ56" s="6254"/>
      <c r="BK56" s="6255"/>
      <c r="BL56" s="6255"/>
      <c r="BM56" s="6255"/>
      <c r="BN56" s="6255"/>
      <c r="BO56" s="6255"/>
      <c r="BP56" s="6255"/>
      <c r="BQ56" s="6256"/>
    </row>
    <row r="57" spans="1:74" s="71" customFormat="1" ht="14.1" customHeight="1">
      <c r="A57" s="5956"/>
      <c r="B57" s="6397"/>
      <c r="C57" s="6398"/>
      <c r="D57" s="6399"/>
      <c r="E57" s="6376"/>
      <c r="F57" s="6377"/>
      <c r="G57" s="6378"/>
      <c r="H57" s="6303"/>
      <c r="I57" s="6304"/>
      <c r="J57" s="5293"/>
      <c r="K57" s="5294"/>
      <c r="L57" s="5294"/>
      <c r="M57" s="5294"/>
      <c r="N57" s="5295"/>
      <c r="O57" s="4866"/>
      <c r="P57" s="6204"/>
      <c r="Q57" s="6205"/>
      <c r="R57" s="6206"/>
      <c r="S57" s="6142"/>
      <c r="T57" s="6143"/>
      <c r="U57" s="6246"/>
      <c r="V57" s="6296"/>
      <c r="W57" s="318"/>
      <c r="X57" s="319" t="s">
        <v>40</v>
      </c>
      <c r="Y57" s="1136"/>
      <c r="Z57" s="319" t="s">
        <v>40</v>
      </c>
      <c r="AA57" s="1136"/>
      <c r="AB57" s="319" t="s">
        <v>40</v>
      </c>
      <c r="AC57" s="337" t="s">
        <v>39</v>
      </c>
      <c r="AD57" s="6265"/>
      <c r="AE57" s="6265"/>
      <c r="AF57" s="338" t="s">
        <v>18</v>
      </c>
      <c r="AG57" s="339" t="s">
        <v>39</v>
      </c>
      <c r="AH57" s="6265"/>
      <c r="AI57" s="6265"/>
      <c r="AJ57" s="340" t="s">
        <v>18</v>
      </c>
      <c r="AK57" s="6266"/>
      <c r="AL57" s="6267"/>
      <c r="AM57" s="6267"/>
      <c r="AN57" s="6379"/>
      <c r="AO57" s="6380"/>
      <c r="AP57" s="6381"/>
      <c r="AQ57" s="6215"/>
      <c r="AR57" s="6215"/>
      <c r="AS57" s="6216"/>
      <c r="AT57" s="6217"/>
      <c r="AU57" s="6215"/>
      <c r="AV57" s="6216"/>
      <c r="AW57" s="6217"/>
      <c r="AX57" s="6215"/>
      <c r="AY57" s="6216"/>
      <c r="AZ57" s="6099"/>
      <c r="BA57" s="6100"/>
      <c r="BB57" s="6225"/>
      <c r="BC57" s="6099"/>
      <c r="BD57" s="6100"/>
      <c r="BE57" s="6101"/>
      <c r="BF57" s="6257"/>
      <c r="BG57" s="6258"/>
      <c r="BH57" s="6259"/>
      <c r="BI57" s="6250"/>
      <c r="BJ57" s="6260"/>
      <c r="BK57" s="6261"/>
      <c r="BL57" s="6261"/>
      <c r="BM57" s="6261"/>
      <c r="BN57" s="6261"/>
      <c r="BO57" s="6261"/>
      <c r="BP57" s="6261"/>
      <c r="BQ57" s="6262"/>
    </row>
    <row r="58" spans="1:74" s="71" customFormat="1" ht="14.1" customHeight="1">
      <c r="A58" s="5992">
        <v>9</v>
      </c>
      <c r="B58" s="6391"/>
      <c r="C58" s="6392"/>
      <c r="D58" s="6393"/>
      <c r="E58" s="6297" t="s">
        <v>195</v>
      </c>
      <c r="F58" s="6298"/>
      <c r="G58" s="6298"/>
      <c r="H58" s="6298"/>
      <c r="I58" s="6299"/>
      <c r="J58" s="5290"/>
      <c r="K58" s="5291"/>
      <c r="L58" s="5291"/>
      <c r="M58" s="5291"/>
      <c r="N58" s="5292"/>
      <c r="O58" s="3719"/>
      <c r="P58" s="6135"/>
      <c r="Q58" s="6136"/>
      <c r="R58" s="6137"/>
      <c r="S58" s="6138"/>
      <c r="T58" s="6139"/>
      <c r="U58" s="6144"/>
      <c r="V58" s="3402"/>
      <c r="W58" s="6227"/>
      <c r="X58" s="6229" t="s">
        <v>135</v>
      </c>
      <c r="Y58" s="6231"/>
      <c r="Z58" s="6229" t="s">
        <v>135</v>
      </c>
      <c r="AA58" s="3719"/>
      <c r="AB58" s="6229" t="s">
        <v>135</v>
      </c>
      <c r="AC58" s="6271"/>
      <c r="AD58" s="6272"/>
      <c r="AE58" s="6272"/>
      <c r="AF58" s="6272"/>
      <c r="AG58" s="6294"/>
      <c r="AH58" s="6272"/>
      <c r="AI58" s="6272"/>
      <c r="AJ58" s="6292"/>
      <c r="AK58" s="6241"/>
      <c r="AL58" s="6242"/>
      <c r="AM58" s="6242"/>
      <c r="AN58" s="6243"/>
      <c r="AO58" s="6244"/>
      <c r="AP58" s="6245"/>
      <c r="AQ58" s="6219"/>
      <c r="AR58" s="6219"/>
      <c r="AS58" s="6220"/>
      <c r="AT58" s="6218"/>
      <c r="AU58" s="6219"/>
      <c r="AV58" s="6220"/>
      <c r="AW58" s="6218"/>
      <c r="AX58" s="6219"/>
      <c r="AY58" s="6220"/>
      <c r="AZ58" s="6221">
        <f>SUM(AK58:AY60)</f>
        <v>0</v>
      </c>
      <c r="BA58" s="6222"/>
      <c r="BB58" s="6223"/>
      <c r="BC58" s="6221">
        <f>AG58+AZ58</f>
        <v>0</v>
      </c>
      <c r="BD58" s="6222"/>
      <c r="BE58" s="6226"/>
      <c r="BF58" s="6275"/>
      <c r="BG58" s="6276"/>
      <c r="BH58" s="6277"/>
      <c r="BI58" s="6248"/>
      <c r="BJ58" s="6251"/>
      <c r="BK58" s="6252"/>
      <c r="BL58" s="6252"/>
      <c r="BM58" s="6252"/>
      <c r="BN58" s="6252"/>
      <c r="BO58" s="6252"/>
      <c r="BP58" s="6252"/>
      <c r="BQ58" s="6253"/>
    </row>
    <row r="59" spans="1:74" s="71" customFormat="1" ht="14.1" customHeight="1">
      <c r="A59" s="5955"/>
      <c r="B59" s="6394"/>
      <c r="C59" s="6395"/>
      <c r="D59" s="6396"/>
      <c r="E59" s="6373"/>
      <c r="F59" s="6374"/>
      <c r="G59" s="6374"/>
      <c r="H59" s="6374"/>
      <c r="I59" s="6375"/>
      <c r="J59" s="5989"/>
      <c r="K59" s="5990"/>
      <c r="L59" s="5990"/>
      <c r="M59" s="5990"/>
      <c r="N59" s="5991"/>
      <c r="O59" s="4863"/>
      <c r="P59" s="6201"/>
      <c r="Q59" s="6202"/>
      <c r="R59" s="6203"/>
      <c r="S59" s="6140"/>
      <c r="T59" s="6141"/>
      <c r="U59" s="6146"/>
      <c r="V59" s="5147"/>
      <c r="W59" s="6228"/>
      <c r="X59" s="6230"/>
      <c r="Y59" s="6232"/>
      <c r="Z59" s="6230"/>
      <c r="AA59" s="4863"/>
      <c r="AB59" s="6230"/>
      <c r="AC59" s="6273"/>
      <c r="AD59" s="6274"/>
      <c r="AE59" s="6274"/>
      <c r="AF59" s="6274"/>
      <c r="AG59" s="6295"/>
      <c r="AH59" s="6274"/>
      <c r="AI59" s="6274"/>
      <c r="AJ59" s="6293"/>
      <c r="AK59" s="6207"/>
      <c r="AL59" s="6208"/>
      <c r="AM59" s="6208"/>
      <c r="AN59" s="6367"/>
      <c r="AO59" s="6368"/>
      <c r="AP59" s="6369"/>
      <c r="AQ59" s="6212"/>
      <c r="AR59" s="6212"/>
      <c r="AS59" s="6213"/>
      <c r="AT59" s="6214"/>
      <c r="AU59" s="6212"/>
      <c r="AV59" s="6213"/>
      <c r="AW59" s="6214"/>
      <c r="AX59" s="6212"/>
      <c r="AY59" s="6213"/>
      <c r="AZ59" s="6096"/>
      <c r="BA59" s="6097"/>
      <c r="BB59" s="6224"/>
      <c r="BC59" s="6096"/>
      <c r="BD59" s="6097"/>
      <c r="BE59" s="6098"/>
      <c r="BF59" s="6278"/>
      <c r="BG59" s="6279"/>
      <c r="BH59" s="6280"/>
      <c r="BI59" s="6249"/>
      <c r="BJ59" s="6254"/>
      <c r="BK59" s="6255"/>
      <c r="BL59" s="6255"/>
      <c r="BM59" s="6255"/>
      <c r="BN59" s="6255"/>
      <c r="BO59" s="6255"/>
      <c r="BP59" s="6255"/>
      <c r="BQ59" s="6256"/>
    </row>
    <row r="60" spans="1:74" s="71" customFormat="1" ht="14.1" customHeight="1">
      <c r="A60" s="5956"/>
      <c r="B60" s="6397"/>
      <c r="C60" s="6398"/>
      <c r="D60" s="6399"/>
      <c r="E60" s="6376"/>
      <c r="F60" s="6377"/>
      <c r="G60" s="6377"/>
      <c r="H60" s="6382"/>
      <c r="I60" s="6304"/>
      <c r="J60" s="5293"/>
      <c r="K60" s="5294"/>
      <c r="L60" s="5294"/>
      <c r="M60" s="5294"/>
      <c r="N60" s="5295"/>
      <c r="O60" s="4866"/>
      <c r="P60" s="6204"/>
      <c r="Q60" s="6205"/>
      <c r="R60" s="6206"/>
      <c r="S60" s="6142"/>
      <c r="T60" s="6143"/>
      <c r="U60" s="6246"/>
      <c r="V60" s="6296"/>
      <c r="W60" s="318"/>
      <c r="X60" s="319" t="s">
        <v>40</v>
      </c>
      <c r="Y60" s="1136"/>
      <c r="Z60" s="319" t="s">
        <v>40</v>
      </c>
      <c r="AA60" s="1136"/>
      <c r="AB60" s="319" t="s">
        <v>40</v>
      </c>
      <c r="AC60" s="337" t="s">
        <v>39</v>
      </c>
      <c r="AD60" s="6265"/>
      <c r="AE60" s="6265"/>
      <c r="AF60" s="338" t="s">
        <v>18</v>
      </c>
      <c r="AG60" s="339" t="s">
        <v>39</v>
      </c>
      <c r="AH60" s="6265"/>
      <c r="AI60" s="6265"/>
      <c r="AJ60" s="340" t="s">
        <v>18</v>
      </c>
      <c r="AK60" s="6266"/>
      <c r="AL60" s="6267"/>
      <c r="AM60" s="6267"/>
      <c r="AN60" s="6379"/>
      <c r="AO60" s="6380"/>
      <c r="AP60" s="6381"/>
      <c r="AQ60" s="6215"/>
      <c r="AR60" s="6215"/>
      <c r="AS60" s="6216"/>
      <c r="AT60" s="6217"/>
      <c r="AU60" s="6215"/>
      <c r="AV60" s="6216"/>
      <c r="AW60" s="6217"/>
      <c r="AX60" s="6215"/>
      <c r="AY60" s="6216"/>
      <c r="AZ60" s="6099"/>
      <c r="BA60" s="6100"/>
      <c r="BB60" s="6225"/>
      <c r="BC60" s="6099"/>
      <c r="BD60" s="6100"/>
      <c r="BE60" s="6101"/>
      <c r="BF60" s="6281"/>
      <c r="BG60" s="6282"/>
      <c r="BH60" s="6283"/>
      <c r="BI60" s="6250"/>
      <c r="BJ60" s="6260"/>
      <c r="BK60" s="6261"/>
      <c r="BL60" s="6261"/>
      <c r="BM60" s="6261"/>
      <c r="BN60" s="6261"/>
      <c r="BO60" s="6261"/>
      <c r="BP60" s="6261"/>
      <c r="BQ60" s="6262"/>
    </row>
    <row r="61" spans="1:74" s="71" customFormat="1" ht="14.1" customHeight="1">
      <c r="A61" s="5992">
        <v>10</v>
      </c>
      <c r="B61" s="6391"/>
      <c r="C61" s="6392"/>
      <c r="D61" s="6393"/>
      <c r="E61" s="6297" t="s">
        <v>195</v>
      </c>
      <c r="F61" s="6298"/>
      <c r="G61" s="6298"/>
      <c r="H61" s="6298"/>
      <c r="I61" s="6299"/>
      <c r="J61" s="5290"/>
      <c r="K61" s="5291"/>
      <c r="L61" s="5291"/>
      <c r="M61" s="5291"/>
      <c r="N61" s="5292"/>
      <c r="O61" s="3719"/>
      <c r="P61" s="6135"/>
      <c r="Q61" s="6136"/>
      <c r="R61" s="6137"/>
      <c r="S61" s="6138"/>
      <c r="T61" s="6139"/>
      <c r="U61" s="6144"/>
      <c r="V61" s="3402"/>
      <c r="W61" s="6227"/>
      <c r="X61" s="6229" t="s">
        <v>135</v>
      </c>
      <c r="Y61" s="6231"/>
      <c r="Z61" s="6229" t="s">
        <v>135</v>
      </c>
      <c r="AA61" s="3719"/>
      <c r="AB61" s="6229" t="s">
        <v>135</v>
      </c>
      <c r="AC61" s="6271"/>
      <c r="AD61" s="6272"/>
      <c r="AE61" s="6272"/>
      <c r="AF61" s="6272"/>
      <c r="AG61" s="6294"/>
      <c r="AH61" s="6272"/>
      <c r="AI61" s="6272"/>
      <c r="AJ61" s="6292"/>
      <c r="AK61" s="6241"/>
      <c r="AL61" s="6242"/>
      <c r="AM61" s="6242"/>
      <c r="AN61" s="6243"/>
      <c r="AO61" s="6244"/>
      <c r="AP61" s="6245"/>
      <c r="AQ61" s="6219"/>
      <c r="AR61" s="6219"/>
      <c r="AS61" s="6220"/>
      <c r="AT61" s="6218"/>
      <c r="AU61" s="6219"/>
      <c r="AV61" s="6220"/>
      <c r="AW61" s="6218"/>
      <c r="AX61" s="6219"/>
      <c r="AY61" s="6220"/>
      <c r="AZ61" s="6221">
        <f>SUM(AK61:AY63)</f>
        <v>0</v>
      </c>
      <c r="BA61" s="6222"/>
      <c r="BB61" s="6223"/>
      <c r="BC61" s="6221">
        <f t="shared" ref="BC61" si="10">AG61+AZ61</f>
        <v>0</v>
      </c>
      <c r="BD61" s="6222"/>
      <c r="BE61" s="6226"/>
      <c r="BF61" s="6275"/>
      <c r="BG61" s="6276"/>
      <c r="BH61" s="6277"/>
      <c r="BI61" s="6248"/>
      <c r="BJ61" s="6251"/>
      <c r="BK61" s="6252"/>
      <c r="BL61" s="6252"/>
      <c r="BM61" s="6252"/>
      <c r="BN61" s="6252"/>
      <c r="BO61" s="6252"/>
      <c r="BP61" s="6252"/>
      <c r="BQ61" s="6253"/>
      <c r="BV61" s="1405"/>
    </row>
    <row r="62" spans="1:74" s="71" customFormat="1" ht="14.1" customHeight="1">
      <c r="A62" s="5955"/>
      <c r="B62" s="6394"/>
      <c r="C62" s="6395"/>
      <c r="D62" s="6396"/>
      <c r="E62" s="6373"/>
      <c r="F62" s="6374"/>
      <c r="G62" s="6374"/>
      <c r="H62" s="6374"/>
      <c r="I62" s="6375"/>
      <c r="J62" s="5989"/>
      <c r="K62" s="5990"/>
      <c r="L62" s="5990"/>
      <c r="M62" s="5990"/>
      <c r="N62" s="5991"/>
      <c r="O62" s="4863"/>
      <c r="P62" s="6201"/>
      <c r="Q62" s="6202"/>
      <c r="R62" s="6203"/>
      <c r="S62" s="6140"/>
      <c r="T62" s="6141"/>
      <c r="U62" s="6146"/>
      <c r="V62" s="5147"/>
      <c r="W62" s="6228"/>
      <c r="X62" s="6230"/>
      <c r="Y62" s="6232"/>
      <c r="Z62" s="6230"/>
      <c r="AA62" s="4863"/>
      <c r="AB62" s="6230"/>
      <c r="AC62" s="6273"/>
      <c r="AD62" s="6274"/>
      <c r="AE62" s="6274"/>
      <c r="AF62" s="6274"/>
      <c r="AG62" s="6295"/>
      <c r="AH62" s="6274"/>
      <c r="AI62" s="6274"/>
      <c r="AJ62" s="6293"/>
      <c r="AK62" s="6207"/>
      <c r="AL62" s="6208"/>
      <c r="AM62" s="6208"/>
      <c r="AN62" s="6367"/>
      <c r="AO62" s="6368"/>
      <c r="AP62" s="6369"/>
      <c r="AQ62" s="6212"/>
      <c r="AR62" s="6212"/>
      <c r="AS62" s="6213"/>
      <c r="AT62" s="6214"/>
      <c r="AU62" s="6212"/>
      <c r="AV62" s="6213"/>
      <c r="AW62" s="6214"/>
      <c r="AX62" s="6212"/>
      <c r="AY62" s="6213"/>
      <c r="AZ62" s="6096"/>
      <c r="BA62" s="6097"/>
      <c r="BB62" s="6224"/>
      <c r="BC62" s="6096"/>
      <c r="BD62" s="6097"/>
      <c r="BE62" s="6098"/>
      <c r="BF62" s="6278"/>
      <c r="BG62" s="6279"/>
      <c r="BH62" s="6280"/>
      <c r="BI62" s="6249"/>
      <c r="BJ62" s="6254"/>
      <c r="BK62" s="6255"/>
      <c r="BL62" s="6255"/>
      <c r="BM62" s="6255"/>
      <c r="BN62" s="6255"/>
      <c r="BO62" s="6255"/>
      <c r="BP62" s="6255"/>
      <c r="BQ62" s="6256"/>
    </row>
    <row r="63" spans="1:74" s="71" customFormat="1" ht="14.1" customHeight="1">
      <c r="A63" s="5956"/>
      <c r="B63" s="6397"/>
      <c r="C63" s="6398"/>
      <c r="D63" s="6399"/>
      <c r="E63" s="6376"/>
      <c r="F63" s="6377"/>
      <c r="G63" s="6378"/>
      <c r="H63" s="6303"/>
      <c r="I63" s="6304"/>
      <c r="J63" s="5293"/>
      <c r="K63" s="5294"/>
      <c r="L63" s="5294"/>
      <c r="M63" s="5294"/>
      <c r="N63" s="5295"/>
      <c r="O63" s="4866"/>
      <c r="P63" s="6204"/>
      <c r="Q63" s="6205"/>
      <c r="R63" s="6206"/>
      <c r="S63" s="6142"/>
      <c r="T63" s="6143"/>
      <c r="U63" s="6246"/>
      <c r="V63" s="6296"/>
      <c r="W63" s="318"/>
      <c r="X63" s="319" t="s">
        <v>40</v>
      </c>
      <c r="Y63" s="1136"/>
      <c r="Z63" s="319" t="s">
        <v>40</v>
      </c>
      <c r="AA63" s="1136"/>
      <c r="AB63" s="319" t="s">
        <v>40</v>
      </c>
      <c r="AC63" s="337" t="s">
        <v>39</v>
      </c>
      <c r="AD63" s="6265"/>
      <c r="AE63" s="6265"/>
      <c r="AF63" s="338" t="s">
        <v>18</v>
      </c>
      <c r="AG63" s="339" t="s">
        <v>39</v>
      </c>
      <c r="AH63" s="6265"/>
      <c r="AI63" s="6265"/>
      <c r="AJ63" s="340" t="s">
        <v>18</v>
      </c>
      <c r="AK63" s="6266"/>
      <c r="AL63" s="6267"/>
      <c r="AM63" s="6267"/>
      <c r="AN63" s="6379"/>
      <c r="AO63" s="6380"/>
      <c r="AP63" s="6381"/>
      <c r="AQ63" s="6215"/>
      <c r="AR63" s="6215"/>
      <c r="AS63" s="6216"/>
      <c r="AT63" s="6217"/>
      <c r="AU63" s="6215"/>
      <c r="AV63" s="6216"/>
      <c r="AW63" s="6217"/>
      <c r="AX63" s="6215"/>
      <c r="AY63" s="6216"/>
      <c r="AZ63" s="6099"/>
      <c r="BA63" s="6100"/>
      <c r="BB63" s="6225"/>
      <c r="BC63" s="6099"/>
      <c r="BD63" s="6100"/>
      <c r="BE63" s="6101"/>
      <c r="BF63" s="6281"/>
      <c r="BG63" s="6282"/>
      <c r="BH63" s="6283"/>
      <c r="BI63" s="6250"/>
      <c r="BJ63" s="6260"/>
      <c r="BK63" s="6261"/>
      <c r="BL63" s="6261"/>
      <c r="BM63" s="6261"/>
      <c r="BN63" s="6261"/>
      <c r="BO63" s="6261"/>
      <c r="BP63" s="6261"/>
      <c r="BQ63" s="6262"/>
    </row>
    <row r="64" spans="1:74" s="71" customFormat="1" ht="14.1" customHeight="1">
      <c r="A64" s="5992">
        <v>11</v>
      </c>
      <c r="B64" s="6391"/>
      <c r="C64" s="6392"/>
      <c r="D64" s="6393"/>
      <c r="E64" s="6297" t="s">
        <v>195</v>
      </c>
      <c r="F64" s="6298"/>
      <c r="G64" s="6298"/>
      <c r="H64" s="6298"/>
      <c r="I64" s="6299"/>
      <c r="J64" s="5290"/>
      <c r="K64" s="5291"/>
      <c r="L64" s="5291"/>
      <c r="M64" s="5291"/>
      <c r="N64" s="5292"/>
      <c r="O64" s="3719"/>
      <c r="P64" s="6135"/>
      <c r="Q64" s="6136"/>
      <c r="R64" s="6137"/>
      <c r="S64" s="6138"/>
      <c r="T64" s="6139"/>
      <c r="U64" s="6144"/>
      <c r="V64" s="3402"/>
      <c r="W64" s="6227"/>
      <c r="X64" s="6229" t="s">
        <v>135</v>
      </c>
      <c r="Y64" s="6231"/>
      <c r="Z64" s="6229" t="s">
        <v>135</v>
      </c>
      <c r="AA64" s="3719"/>
      <c r="AB64" s="6229" t="s">
        <v>135</v>
      </c>
      <c r="AC64" s="6271"/>
      <c r="AD64" s="6272"/>
      <c r="AE64" s="6272"/>
      <c r="AF64" s="6272"/>
      <c r="AG64" s="6294"/>
      <c r="AH64" s="6272"/>
      <c r="AI64" s="6272"/>
      <c r="AJ64" s="6292"/>
      <c r="AK64" s="6241"/>
      <c r="AL64" s="6242"/>
      <c r="AM64" s="6242"/>
      <c r="AN64" s="6243"/>
      <c r="AO64" s="6244"/>
      <c r="AP64" s="6245"/>
      <c r="AQ64" s="6219"/>
      <c r="AR64" s="6219"/>
      <c r="AS64" s="6220"/>
      <c r="AT64" s="6218"/>
      <c r="AU64" s="6219"/>
      <c r="AV64" s="6220"/>
      <c r="AW64" s="6218"/>
      <c r="AX64" s="6219"/>
      <c r="AY64" s="6220"/>
      <c r="AZ64" s="6221">
        <f t="shared" ref="AZ64" si="11">SUM(AK64:AY66)</f>
        <v>0</v>
      </c>
      <c r="BA64" s="6222"/>
      <c r="BB64" s="6223"/>
      <c r="BC64" s="6221">
        <f t="shared" ref="BC64" si="12">AG64+AZ64</f>
        <v>0</v>
      </c>
      <c r="BD64" s="6222"/>
      <c r="BE64" s="6226"/>
      <c r="BF64" s="6275"/>
      <c r="BG64" s="6276"/>
      <c r="BH64" s="6277"/>
      <c r="BI64" s="6248"/>
      <c r="BJ64" s="6251"/>
      <c r="BK64" s="6252"/>
      <c r="BL64" s="6252"/>
      <c r="BM64" s="6252"/>
      <c r="BN64" s="6252"/>
      <c r="BO64" s="6252"/>
      <c r="BP64" s="6252"/>
      <c r="BQ64" s="6253"/>
    </row>
    <row r="65" spans="1:69" s="71" customFormat="1" ht="14.1" customHeight="1">
      <c r="A65" s="5955"/>
      <c r="B65" s="6394"/>
      <c r="C65" s="6395"/>
      <c r="D65" s="6396"/>
      <c r="E65" s="6373"/>
      <c r="F65" s="6374"/>
      <c r="G65" s="6374"/>
      <c r="H65" s="6374"/>
      <c r="I65" s="6375"/>
      <c r="J65" s="5989"/>
      <c r="K65" s="5990"/>
      <c r="L65" s="5990"/>
      <c r="M65" s="5990"/>
      <c r="N65" s="5991"/>
      <c r="O65" s="4863"/>
      <c r="P65" s="6201"/>
      <c r="Q65" s="6202"/>
      <c r="R65" s="6203"/>
      <c r="S65" s="6140"/>
      <c r="T65" s="6141"/>
      <c r="U65" s="6146"/>
      <c r="V65" s="5147"/>
      <c r="W65" s="6228"/>
      <c r="X65" s="6230"/>
      <c r="Y65" s="6232"/>
      <c r="Z65" s="6230"/>
      <c r="AA65" s="4863"/>
      <c r="AB65" s="6230"/>
      <c r="AC65" s="6273"/>
      <c r="AD65" s="6274"/>
      <c r="AE65" s="6274"/>
      <c r="AF65" s="6274"/>
      <c r="AG65" s="6295"/>
      <c r="AH65" s="6274"/>
      <c r="AI65" s="6274"/>
      <c r="AJ65" s="6293"/>
      <c r="AK65" s="6207"/>
      <c r="AL65" s="6208"/>
      <c r="AM65" s="6208"/>
      <c r="AN65" s="6367"/>
      <c r="AO65" s="6368"/>
      <c r="AP65" s="6369"/>
      <c r="AQ65" s="6212"/>
      <c r="AR65" s="6212"/>
      <c r="AS65" s="6213"/>
      <c r="AT65" s="6214"/>
      <c r="AU65" s="6212"/>
      <c r="AV65" s="6213"/>
      <c r="AW65" s="6214"/>
      <c r="AX65" s="6212"/>
      <c r="AY65" s="6213"/>
      <c r="AZ65" s="6096"/>
      <c r="BA65" s="6097"/>
      <c r="BB65" s="6224"/>
      <c r="BC65" s="6096"/>
      <c r="BD65" s="6097"/>
      <c r="BE65" s="6098"/>
      <c r="BF65" s="6278"/>
      <c r="BG65" s="6279"/>
      <c r="BH65" s="6280"/>
      <c r="BI65" s="6249"/>
      <c r="BJ65" s="6254"/>
      <c r="BK65" s="6255"/>
      <c r="BL65" s="6255"/>
      <c r="BM65" s="6255"/>
      <c r="BN65" s="6255"/>
      <c r="BO65" s="6255"/>
      <c r="BP65" s="6255"/>
      <c r="BQ65" s="6256"/>
    </row>
    <row r="66" spans="1:69" s="71" customFormat="1" ht="14.1" customHeight="1">
      <c r="A66" s="5956"/>
      <c r="B66" s="6397"/>
      <c r="C66" s="6398"/>
      <c r="D66" s="6399"/>
      <c r="E66" s="6376"/>
      <c r="F66" s="6377"/>
      <c r="G66" s="6378"/>
      <c r="H66" s="6303"/>
      <c r="I66" s="6304"/>
      <c r="J66" s="5293"/>
      <c r="K66" s="5294"/>
      <c r="L66" s="5294"/>
      <c r="M66" s="5294"/>
      <c r="N66" s="5295"/>
      <c r="O66" s="4866"/>
      <c r="P66" s="6204"/>
      <c r="Q66" s="6205"/>
      <c r="R66" s="6206"/>
      <c r="S66" s="6142"/>
      <c r="T66" s="6143"/>
      <c r="U66" s="6246"/>
      <c r="V66" s="6296"/>
      <c r="W66" s="318"/>
      <c r="X66" s="319" t="s">
        <v>40</v>
      </c>
      <c r="Y66" s="1136"/>
      <c r="Z66" s="319" t="s">
        <v>40</v>
      </c>
      <c r="AA66" s="1136"/>
      <c r="AB66" s="319" t="s">
        <v>40</v>
      </c>
      <c r="AC66" s="337" t="s">
        <v>39</v>
      </c>
      <c r="AD66" s="6265"/>
      <c r="AE66" s="6265"/>
      <c r="AF66" s="338" t="s">
        <v>18</v>
      </c>
      <c r="AG66" s="339" t="s">
        <v>39</v>
      </c>
      <c r="AH66" s="6265"/>
      <c r="AI66" s="6265"/>
      <c r="AJ66" s="340" t="s">
        <v>18</v>
      </c>
      <c r="AK66" s="6266"/>
      <c r="AL66" s="6267"/>
      <c r="AM66" s="6267"/>
      <c r="AN66" s="6379"/>
      <c r="AO66" s="6380"/>
      <c r="AP66" s="6381"/>
      <c r="AQ66" s="6215"/>
      <c r="AR66" s="6215"/>
      <c r="AS66" s="6216"/>
      <c r="AT66" s="6217"/>
      <c r="AU66" s="6215"/>
      <c r="AV66" s="6216"/>
      <c r="AW66" s="6217"/>
      <c r="AX66" s="6215"/>
      <c r="AY66" s="6216"/>
      <c r="AZ66" s="6099"/>
      <c r="BA66" s="6100"/>
      <c r="BB66" s="6225"/>
      <c r="BC66" s="6099"/>
      <c r="BD66" s="6100"/>
      <c r="BE66" s="6101"/>
      <c r="BF66" s="6281"/>
      <c r="BG66" s="6282"/>
      <c r="BH66" s="6283"/>
      <c r="BI66" s="6250"/>
      <c r="BJ66" s="6260"/>
      <c r="BK66" s="6261"/>
      <c r="BL66" s="6261"/>
      <c r="BM66" s="6261"/>
      <c r="BN66" s="6261"/>
      <c r="BO66" s="6261"/>
      <c r="BP66" s="6261"/>
      <c r="BQ66" s="6262"/>
    </row>
    <row r="67" spans="1:69" s="71" customFormat="1" ht="14.1" customHeight="1">
      <c r="A67" s="5992">
        <v>12</v>
      </c>
      <c r="B67" s="6391"/>
      <c r="C67" s="6392"/>
      <c r="D67" s="6393"/>
      <c r="E67" s="6297" t="s">
        <v>195</v>
      </c>
      <c r="F67" s="6298"/>
      <c r="G67" s="6298"/>
      <c r="H67" s="6298"/>
      <c r="I67" s="6299"/>
      <c r="J67" s="5290"/>
      <c r="K67" s="5291"/>
      <c r="L67" s="5291"/>
      <c r="M67" s="5291"/>
      <c r="N67" s="5292"/>
      <c r="O67" s="3719"/>
      <c r="P67" s="6135"/>
      <c r="Q67" s="6136"/>
      <c r="R67" s="6137"/>
      <c r="S67" s="6138"/>
      <c r="T67" s="6139"/>
      <c r="U67" s="6144"/>
      <c r="V67" s="3402"/>
      <c r="W67" s="6227"/>
      <c r="X67" s="6229" t="s">
        <v>135</v>
      </c>
      <c r="Y67" s="6231"/>
      <c r="Z67" s="6229" t="s">
        <v>135</v>
      </c>
      <c r="AA67" s="3719"/>
      <c r="AB67" s="6229" t="s">
        <v>135</v>
      </c>
      <c r="AC67" s="6271"/>
      <c r="AD67" s="6272"/>
      <c r="AE67" s="6272"/>
      <c r="AF67" s="6272"/>
      <c r="AG67" s="6294"/>
      <c r="AH67" s="6272"/>
      <c r="AI67" s="6272"/>
      <c r="AJ67" s="6292"/>
      <c r="AK67" s="6241"/>
      <c r="AL67" s="6242"/>
      <c r="AM67" s="6242"/>
      <c r="AN67" s="6243"/>
      <c r="AO67" s="6244"/>
      <c r="AP67" s="6245"/>
      <c r="AQ67" s="6219"/>
      <c r="AR67" s="6219"/>
      <c r="AS67" s="6220"/>
      <c r="AT67" s="6218"/>
      <c r="AU67" s="6219"/>
      <c r="AV67" s="6220"/>
      <c r="AW67" s="6218"/>
      <c r="AX67" s="6219"/>
      <c r="AY67" s="6220"/>
      <c r="AZ67" s="6221">
        <f>SUM(AK67:AY69)</f>
        <v>0</v>
      </c>
      <c r="BA67" s="6222"/>
      <c r="BB67" s="6223"/>
      <c r="BC67" s="6221">
        <f t="shared" ref="BC67" si="13">AG67+AZ67</f>
        <v>0</v>
      </c>
      <c r="BD67" s="6222"/>
      <c r="BE67" s="6226"/>
      <c r="BF67" s="6275"/>
      <c r="BG67" s="6276"/>
      <c r="BH67" s="6277"/>
      <c r="BI67" s="6248"/>
      <c r="BJ67" s="6251"/>
      <c r="BK67" s="6252"/>
      <c r="BL67" s="6252"/>
      <c r="BM67" s="6252"/>
      <c r="BN67" s="6252"/>
      <c r="BO67" s="6252"/>
      <c r="BP67" s="6252"/>
      <c r="BQ67" s="6253"/>
    </row>
    <row r="68" spans="1:69" s="71" customFormat="1" ht="14.1" customHeight="1">
      <c r="A68" s="5955"/>
      <c r="B68" s="6394"/>
      <c r="C68" s="6395"/>
      <c r="D68" s="6396"/>
      <c r="E68" s="6300"/>
      <c r="F68" s="6301"/>
      <c r="G68" s="6301"/>
      <c r="H68" s="6301"/>
      <c r="I68" s="6302"/>
      <c r="J68" s="5989"/>
      <c r="K68" s="5990"/>
      <c r="L68" s="5990"/>
      <c r="M68" s="5990"/>
      <c r="N68" s="5991"/>
      <c r="O68" s="4863"/>
      <c r="P68" s="6201"/>
      <c r="Q68" s="6202"/>
      <c r="R68" s="6203"/>
      <c r="S68" s="6140"/>
      <c r="T68" s="6141"/>
      <c r="U68" s="6146"/>
      <c r="V68" s="5147"/>
      <c r="W68" s="6228"/>
      <c r="X68" s="6230"/>
      <c r="Y68" s="6232"/>
      <c r="Z68" s="6230"/>
      <c r="AA68" s="4863"/>
      <c r="AB68" s="6230"/>
      <c r="AC68" s="6273"/>
      <c r="AD68" s="6274"/>
      <c r="AE68" s="6274"/>
      <c r="AF68" s="6274"/>
      <c r="AG68" s="6295"/>
      <c r="AH68" s="6274"/>
      <c r="AI68" s="6274"/>
      <c r="AJ68" s="6293"/>
      <c r="AK68" s="6207"/>
      <c r="AL68" s="6208"/>
      <c r="AM68" s="6208"/>
      <c r="AN68" s="6367"/>
      <c r="AO68" s="6368"/>
      <c r="AP68" s="6369"/>
      <c r="AQ68" s="6212"/>
      <c r="AR68" s="6212"/>
      <c r="AS68" s="6213"/>
      <c r="AT68" s="6214"/>
      <c r="AU68" s="6212"/>
      <c r="AV68" s="6213"/>
      <c r="AW68" s="6214"/>
      <c r="AX68" s="6212"/>
      <c r="AY68" s="6213"/>
      <c r="AZ68" s="6096"/>
      <c r="BA68" s="6097"/>
      <c r="BB68" s="6224"/>
      <c r="BC68" s="6096"/>
      <c r="BD68" s="6097"/>
      <c r="BE68" s="6098"/>
      <c r="BF68" s="6278"/>
      <c r="BG68" s="6279"/>
      <c r="BH68" s="6280"/>
      <c r="BI68" s="6249"/>
      <c r="BJ68" s="6254"/>
      <c r="BK68" s="6255"/>
      <c r="BL68" s="6255"/>
      <c r="BM68" s="6255"/>
      <c r="BN68" s="6255"/>
      <c r="BO68" s="6255"/>
      <c r="BP68" s="6255"/>
      <c r="BQ68" s="6256"/>
    </row>
    <row r="69" spans="1:69" s="71" customFormat="1" ht="14.1" customHeight="1">
      <c r="A69" s="5956"/>
      <c r="B69" s="6397"/>
      <c r="C69" s="6398"/>
      <c r="D69" s="6399"/>
      <c r="E69" s="6400"/>
      <c r="F69" s="6401"/>
      <c r="G69" s="6428"/>
      <c r="H69" s="6303"/>
      <c r="I69" s="6304"/>
      <c r="J69" s="5293"/>
      <c r="K69" s="5294"/>
      <c r="L69" s="5294"/>
      <c r="M69" s="5294"/>
      <c r="N69" s="5295"/>
      <c r="O69" s="4866"/>
      <c r="P69" s="6204"/>
      <c r="Q69" s="6205"/>
      <c r="R69" s="6206"/>
      <c r="S69" s="6142"/>
      <c r="T69" s="6143"/>
      <c r="U69" s="6246"/>
      <c r="V69" s="6296"/>
      <c r="W69" s="318"/>
      <c r="X69" s="319" t="s">
        <v>40</v>
      </c>
      <c r="Y69" s="1136"/>
      <c r="Z69" s="319" t="s">
        <v>40</v>
      </c>
      <c r="AA69" s="1136"/>
      <c r="AB69" s="319" t="s">
        <v>40</v>
      </c>
      <c r="AC69" s="337" t="s">
        <v>39</v>
      </c>
      <c r="AD69" s="6265"/>
      <c r="AE69" s="6265"/>
      <c r="AF69" s="338" t="s">
        <v>18</v>
      </c>
      <c r="AG69" s="339" t="s">
        <v>39</v>
      </c>
      <c r="AH69" s="6265"/>
      <c r="AI69" s="6265"/>
      <c r="AJ69" s="340" t="s">
        <v>18</v>
      </c>
      <c r="AK69" s="6266"/>
      <c r="AL69" s="6267"/>
      <c r="AM69" s="6267"/>
      <c r="AN69" s="6379"/>
      <c r="AO69" s="6380"/>
      <c r="AP69" s="6381"/>
      <c r="AQ69" s="6215"/>
      <c r="AR69" s="6215"/>
      <c r="AS69" s="6216"/>
      <c r="AT69" s="6217"/>
      <c r="AU69" s="6215"/>
      <c r="AV69" s="6216"/>
      <c r="AW69" s="6217"/>
      <c r="AX69" s="6215"/>
      <c r="AY69" s="6216"/>
      <c r="AZ69" s="6099"/>
      <c r="BA69" s="6100"/>
      <c r="BB69" s="6225"/>
      <c r="BC69" s="6099"/>
      <c r="BD69" s="6100"/>
      <c r="BE69" s="6101"/>
      <c r="BF69" s="6281"/>
      <c r="BG69" s="6282"/>
      <c r="BH69" s="6283"/>
      <c r="BI69" s="6250"/>
      <c r="BJ69" s="6260"/>
      <c r="BK69" s="6261"/>
      <c r="BL69" s="6261"/>
      <c r="BM69" s="6261"/>
      <c r="BN69" s="6261"/>
      <c r="BO69" s="6261"/>
      <c r="BP69" s="6261"/>
      <c r="BQ69" s="6262"/>
    </row>
    <row r="70" spans="1:69" s="71" customFormat="1" ht="14.1" customHeight="1">
      <c r="A70" s="5992">
        <v>13</v>
      </c>
      <c r="B70" s="6391"/>
      <c r="C70" s="6392"/>
      <c r="D70" s="6393"/>
      <c r="E70" s="6297" t="s">
        <v>195</v>
      </c>
      <c r="F70" s="6298"/>
      <c r="G70" s="6298"/>
      <c r="H70" s="6298"/>
      <c r="I70" s="6299"/>
      <c r="J70" s="5290"/>
      <c r="K70" s="5291"/>
      <c r="L70" s="5291"/>
      <c r="M70" s="5291"/>
      <c r="N70" s="5292"/>
      <c r="O70" s="3719"/>
      <c r="P70" s="6135"/>
      <c r="Q70" s="6136"/>
      <c r="R70" s="6137"/>
      <c r="S70" s="6138"/>
      <c r="T70" s="6139"/>
      <c r="U70" s="6144"/>
      <c r="V70" s="3402"/>
      <c r="W70" s="6227"/>
      <c r="X70" s="6229" t="s">
        <v>135</v>
      </c>
      <c r="Y70" s="6231"/>
      <c r="Z70" s="6229" t="s">
        <v>135</v>
      </c>
      <c r="AA70" s="3719"/>
      <c r="AB70" s="6229" t="s">
        <v>135</v>
      </c>
      <c r="AC70" s="6271"/>
      <c r="AD70" s="6272"/>
      <c r="AE70" s="6272"/>
      <c r="AF70" s="6272"/>
      <c r="AG70" s="6294"/>
      <c r="AH70" s="6272"/>
      <c r="AI70" s="6272"/>
      <c r="AJ70" s="6292"/>
      <c r="AK70" s="6241"/>
      <c r="AL70" s="6242"/>
      <c r="AM70" s="6242"/>
      <c r="AN70" s="6243"/>
      <c r="AO70" s="6244"/>
      <c r="AP70" s="6245"/>
      <c r="AQ70" s="6219"/>
      <c r="AR70" s="6219"/>
      <c r="AS70" s="6220"/>
      <c r="AT70" s="6218"/>
      <c r="AU70" s="6219"/>
      <c r="AV70" s="6220"/>
      <c r="AW70" s="6218"/>
      <c r="AX70" s="6219"/>
      <c r="AY70" s="6220"/>
      <c r="AZ70" s="6221">
        <f>SUM(AK70:AY72)</f>
        <v>0</v>
      </c>
      <c r="BA70" s="6222"/>
      <c r="BB70" s="6223"/>
      <c r="BC70" s="6221">
        <f t="shared" ref="BC70" si="14">AG70+AZ70</f>
        <v>0</v>
      </c>
      <c r="BD70" s="6222"/>
      <c r="BE70" s="6226"/>
      <c r="BF70" s="6275"/>
      <c r="BG70" s="6276"/>
      <c r="BH70" s="6277"/>
      <c r="BI70" s="6248"/>
      <c r="BJ70" s="6251"/>
      <c r="BK70" s="6252"/>
      <c r="BL70" s="6252"/>
      <c r="BM70" s="6252"/>
      <c r="BN70" s="6252"/>
      <c r="BO70" s="6252"/>
      <c r="BP70" s="6252"/>
      <c r="BQ70" s="6253"/>
    </row>
    <row r="71" spans="1:69" s="71" customFormat="1" ht="14.1" customHeight="1">
      <c r="A71" s="5955"/>
      <c r="B71" s="6394"/>
      <c r="C71" s="6395"/>
      <c r="D71" s="6396"/>
      <c r="E71" s="6373"/>
      <c r="F71" s="6374"/>
      <c r="G71" s="6374"/>
      <c r="H71" s="6374"/>
      <c r="I71" s="6375"/>
      <c r="J71" s="5989"/>
      <c r="K71" s="5990"/>
      <c r="L71" s="5990"/>
      <c r="M71" s="5990"/>
      <c r="N71" s="5991"/>
      <c r="O71" s="4863"/>
      <c r="P71" s="6201"/>
      <c r="Q71" s="6202"/>
      <c r="R71" s="6203"/>
      <c r="S71" s="6140"/>
      <c r="T71" s="6141"/>
      <c r="U71" s="6146"/>
      <c r="V71" s="5147"/>
      <c r="W71" s="6228"/>
      <c r="X71" s="6230"/>
      <c r="Y71" s="6232"/>
      <c r="Z71" s="6230"/>
      <c r="AA71" s="4863"/>
      <c r="AB71" s="6230"/>
      <c r="AC71" s="6273"/>
      <c r="AD71" s="6274"/>
      <c r="AE71" s="6274"/>
      <c r="AF71" s="6274"/>
      <c r="AG71" s="6295"/>
      <c r="AH71" s="6274"/>
      <c r="AI71" s="6274"/>
      <c r="AJ71" s="6293"/>
      <c r="AK71" s="6207"/>
      <c r="AL71" s="6208"/>
      <c r="AM71" s="6208"/>
      <c r="AN71" s="6367"/>
      <c r="AO71" s="6368"/>
      <c r="AP71" s="6369"/>
      <c r="AQ71" s="6212"/>
      <c r="AR71" s="6212"/>
      <c r="AS71" s="6213"/>
      <c r="AT71" s="6214"/>
      <c r="AU71" s="6212"/>
      <c r="AV71" s="6213"/>
      <c r="AW71" s="6214"/>
      <c r="AX71" s="6212"/>
      <c r="AY71" s="6213"/>
      <c r="AZ71" s="6096"/>
      <c r="BA71" s="6097"/>
      <c r="BB71" s="6224"/>
      <c r="BC71" s="6096"/>
      <c r="BD71" s="6097"/>
      <c r="BE71" s="6098"/>
      <c r="BF71" s="6278"/>
      <c r="BG71" s="6279"/>
      <c r="BH71" s="6280"/>
      <c r="BI71" s="6249"/>
      <c r="BJ71" s="6254"/>
      <c r="BK71" s="6255"/>
      <c r="BL71" s="6255"/>
      <c r="BM71" s="6255"/>
      <c r="BN71" s="6255"/>
      <c r="BO71" s="6255"/>
      <c r="BP71" s="6255"/>
      <c r="BQ71" s="6256"/>
    </row>
    <row r="72" spans="1:69" s="71" customFormat="1" ht="14.1" customHeight="1">
      <c r="A72" s="5956"/>
      <c r="B72" s="6397"/>
      <c r="C72" s="6398"/>
      <c r="D72" s="6399"/>
      <c r="E72" s="6400"/>
      <c r="F72" s="6401"/>
      <c r="G72" s="6402"/>
      <c r="H72" s="6404"/>
      <c r="I72" s="6405"/>
      <c r="J72" s="5293"/>
      <c r="K72" s="5294"/>
      <c r="L72" s="5294"/>
      <c r="M72" s="5294"/>
      <c r="N72" s="5295"/>
      <c r="O72" s="4866"/>
      <c r="P72" s="6204"/>
      <c r="Q72" s="6205"/>
      <c r="R72" s="6206"/>
      <c r="S72" s="6142"/>
      <c r="T72" s="6143"/>
      <c r="U72" s="6246"/>
      <c r="V72" s="6296"/>
      <c r="W72" s="318"/>
      <c r="X72" s="319" t="s">
        <v>40</v>
      </c>
      <c r="Y72" s="1136"/>
      <c r="Z72" s="319" t="s">
        <v>40</v>
      </c>
      <c r="AA72" s="1136"/>
      <c r="AB72" s="319" t="s">
        <v>40</v>
      </c>
      <c r="AC72" s="337" t="s">
        <v>39</v>
      </c>
      <c r="AD72" s="6265"/>
      <c r="AE72" s="6265"/>
      <c r="AF72" s="338" t="s">
        <v>18</v>
      </c>
      <c r="AG72" s="339" t="s">
        <v>39</v>
      </c>
      <c r="AH72" s="6265"/>
      <c r="AI72" s="6265"/>
      <c r="AJ72" s="340" t="s">
        <v>18</v>
      </c>
      <c r="AK72" s="6266"/>
      <c r="AL72" s="6267"/>
      <c r="AM72" s="6267"/>
      <c r="AN72" s="6379"/>
      <c r="AO72" s="6380"/>
      <c r="AP72" s="6381"/>
      <c r="AQ72" s="6215"/>
      <c r="AR72" s="6215"/>
      <c r="AS72" s="6216"/>
      <c r="AT72" s="6217"/>
      <c r="AU72" s="6215"/>
      <c r="AV72" s="6216"/>
      <c r="AW72" s="6217"/>
      <c r="AX72" s="6215"/>
      <c r="AY72" s="6216"/>
      <c r="AZ72" s="6099"/>
      <c r="BA72" s="6100"/>
      <c r="BB72" s="6225"/>
      <c r="BC72" s="6099"/>
      <c r="BD72" s="6100"/>
      <c r="BE72" s="6101"/>
      <c r="BF72" s="6281"/>
      <c r="BG72" s="6282"/>
      <c r="BH72" s="6283"/>
      <c r="BI72" s="6250"/>
      <c r="BJ72" s="6260"/>
      <c r="BK72" s="6261"/>
      <c r="BL72" s="6261"/>
      <c r="BM72" s="6261"/>
      <c r="BN72" s="6261"/>
      <c r="BO72" s="6261"/>
      <c r="BP72" s="6261"/>
      <c r="BQ72" s="6262"/>
    </row>
    <row r="73" spans="1:69" s="71" customFormat="1" ht="14.1" customHeight="1">
      <c r="A73" s="5992">
        <v>14</v>
      </c>
      <c r="B73" s="6391"/>
      <c r="C73" s="6392"/>
      <c r="D73" s="6393"/>
      <c r="E73" s="6297" t="s">
        <v>195</v>
      </c>
      <c r="F73" s="6298"/>
      <c r="G73" s="6298"/>
      <c r="H73" s="6298"/>
      <c r="I73" s="6299"/>
      <c r="J73" s="5290"/>
      <c r="K73" s="5291"/>
      <c r="L73" s="5291"/>
      <c r="M73" s="5291"/>
      <c r="N73" s="5292"/>
      <c r="O73" s="3719"/>
      <c r="P73" s="6135"/>
      <c r="Q73" s="6136"/>
      <c r="R73" s="6137"/>
      <c r="S73" s="6138"/>
      <c r="T73" s="6139"/>
      <c r="U73" s="6144"/>
      <c r="V73" s="3402"/>
      <c r="W73" s="6227"/>
      <c r="X73" s="6229" t="s">
        <v>135</v>
      </c>
      <c r="Y73" s="6231"/>
      <c r="Z73" s="6229" t="s">
        <v>135</v>
      </c>
      <c r="AA73" s="3719"/>
      <c r="AB73" s="6229" t="s">
        <v>135</v>
      </c>
      <c r="AC73" s="6271"/>
      <c r="AD73" s="6272"/>
      <c r="AE73" s="6272"/>
      <c r="AF73" s="6272"/>
      <c r="AG73" s="6294"/>
      <c r="AH73" s="6272"/>
      <c r="AI73" s="6272"/>
      <c r="AJ73" s="6292"/>
      <c r="AK73" s="6241"/>
      <c r="AL73" s="6242"/>
      <c r="AM73" s="6242"/>
      <c r="AN73" s="6243"/>
      <c r="AO73" s="6244"/>
      <c r="AP73" s="6245"/>
      <c r="AQ73" s="6219"/>
      <c r="AR73" s="6219"/>
      <c r="AS73" s="6220"/>
      <c r="AT73" s="6218"/>
      <c r="AU73" s="6219"/>
      <c r="AV73" s="6220"/>
      <c r="AW73" s="6218"/>
      <c r="AX73" s="6219"/>
      <c r="AY73" s="6220"/>
      <c r="AZ73" s="6221">
        <f>SUM(AK73:AY75)</f>
        <v>0</v>
      </c>
      <c r="BA73" s="6222"/>
      <c r="BB73" s="6223"/>
      <c r="BC73" s="6221">
        <f t="shared" ref="BC73" si="15">AG73+AZ73</f>
        <v>0</v>
      </c>
      <c r="BD73" s="6222"/>
      <c r="BE73" s="6226"/>
      <c r="BF73" s="6275"/>
      <c r="BG73" s="6276"/>
      <c r="BH73" s="6277"/>
      <c r="BI73" s="6248"/>
      <c r="BJ73" s="6251"/>
      <c r="BK73" s="6252"/>
      <c r="BL73" s="6252"/>
      <c r="BM73" s="6252"/>
      <c r="BN73" s="6252"/>
      <c r="BO73" s="6252"/>
      <c r="BP73" s="6252"/>
      <c r="BQ73" s="6253"/>
    </row>
    <row r="74" spans="1:69" s="71" customFormat="1" ht="14.1" customHeight="1">
      <c r="A74" s="5955"/>
      <c r="B74" s="6394"/>
      <c r="C74" s="6395"/>
      <c r="D74" s="6396"/>
      <c r="E74" s="6373"/>
      <c r="F74" s="6374"/>
      <c r="G74" s="6374"/>
      <c r="H74" s="6374"/>
      <c r="I74" s="6375"/>
      <c r="J74" s="5989"/>
      <c r="K74" s="5990"/>
      <c r="L74" s="5990"/>
      <c r="M74" s="5990"/>
      <c r="N74" s="5991"/>
      <c r="O74" s="4863"/>
      <c r="P74" s="6201"/>
      <c r="Q74" s="6202"/>
      <c r="R74" s="6203"/>
      <c r="S74" s="6140"/>
      <c r="T74" s="6141"/>
      <c r="U74" s="6146"/>
      <c r="V74" s="5147"/>
      <c r="W74" s="6228"/>
      <c r="X74" s="6230"/>
      <c r="Y74" s="6232"/>
      <c r="Z74" s="6230"/>
      <c r="AA74" s="4863"/>
      <c r="AB74" s="6230"/>
      <c r="AC74" s="6273"/>
      <c r="AD74" s="6274"/>
      <c r="AE74" s="6274"/>
      <c r="AF74" s="6274"/>
      <c r="AG74" s="6295"/>
      <c r="AH74" s="6274"/>
      <c r="AI74" s="6274"/>
      <c r="AJ74" s="6293"/>
      <c r="AK74" s="6207"/>
      <c r="AL74" s="6208"/>
      <c r="AM74" s="6208"/>
      <c r="AN74" s="6207"/>
      <c r="AO74" s="6208"/>
      <c r="AP74" s="6324"/>
      <c r="AQ74" s="6212"/>
      <c r="AR74" s="6212"/>
      <c r="AS74" s="6213"/>
      <c r="AT74" s="6214"/>
      <c r="AU74" s="6212"/>
      <c r="AV74" s="6213"/>
      <c r="AW74" s="6214"/>
      <c r="AX74" s="6212"/>
      <c r="AY74" s="6213"/>
      <c r="AZ74" s="6096"/>
      <c r="BA74" s="6097"/>
      <c r="BB74" s="6224"/>
      <c r="BC74" s="6096"/>
      <c r="BD74" s="6097"/>
      <c r="BE74" s="6098"/>
      <c r="BF74" s="6278"/>
      <c r="BG74" s="6279"/>
      <c r="BH74" s="6280"/>
      <c r="BI74" s="6249"/>
      <c r="BJ74" s="6254"/>
      <c r="BK74" s="6255"/>
      <c r="BL74" s="6255"/>
      <c r="BM74" s="6255"/>
      <c r="BN74" s="6255"/>
      <c r="BO74" s="6255"/>
      <c r="BP74" s="6255"/>
      <c r="BQ74" s="6256"/>
    </row>
    <row r="75" spans="1:69" s="71" customFormat="1" ht="14.1" customHeight="1">
      <c r="A75" s="5956"/>
      <c r="B75" s="6397"/>
      <c r="C75" s="6398"/>
      <c r="D75" s="6399"/>
      <c r="E75" s="6376"/>
      <c r="F75" s="6377"/>
      <c r="G75" s="6378"/>
      <c r="H75" s="6303"/>
      <c r="I75" s="6304"/>
      <c r="J75" s="5293"/>
      <c r="K75" s="5294"/>
      <c r="L75" s="5294"/>
      <c r="M75" s="5294"/>
      <c r="N75" s="5295"/>
      <c r="O75" s="4866"/>
      <c r="P75" s="6204"/>
      <c r="Q75" s="6205"/>
      <c r="R75" s="6206"/>
      <c r="S75" s="6142"/>
      <c r="T75" s="6143"/>
      <c r="U75" s="6246"/>
      <c r="V75" s="6296"/>
      <c r="W75" s="318"/>
      <c r="X75" s="319" t="s">
        <v>40</v>
      </c>
      <c r="Y75" s="1136"/>
      <c r="Z75" s="319" t="s">
        <v>40</v>
      </c>
      <c r="AA75" s="1136"/>
      <c r="AB75" s="319" t="s">
        <v>40</v>
      </c>
      <c r="AC75" s="337" t="s">
        <v>39</v>
      </c>
      <c r="AD75" s="6265"/>
      <c r="AE75" s="6265"/>
      <c r="AF75" s="338" t="s">
        <v>18</v>
      </c>
      <c r="AG75" s="339" t="s">
        <v>39</v>
      </c>
      <c r="AH75" s="6265"/>
      <c r="AI75" s="6265"/>
      <c r="AJ75" s="340" t="s">
        <v>18</v>
      </c>
      <c r="AK75" s="6268"/>
      <c r="AL75" s="6269"/>
      <c r="AM75" s="6269"/>
      <c r="AN75" s="6379"/>
      <c r="AO75" s="6380"/>
      <c r="AP75" s="6381"/>
      <c r="AQ75" s="6215"/>
      <c r="AR75" s="6215"/>
      <c r="AS75" s="6216"/>
      <c r="AT75" s="6217"/>
      <c r="AU75" s="6215"/>
      <c r="AV75" s="6216"/>
      <c r="AW75" s="6217"/>
      <c r="AX75" s="6215"/>
      <c r="AY75" s="6216"/>
      <c r="AZ75" s="6099"/>
      <c r="BA75" s="6100"/>
      <c r="BB75" s="6225"/>
      <c r="BC75" s="6099"/>
      <c r="BD75" s="6100"/>
      <c r="BE75" s="6101"/>
      <c r="BF75" s="6281"/>
      <c r="BG75" s="6282"/>
      <c r="BH75" s="6283"/>
      <c r="BI75" s="6250"/>
      <c r="BJ75" s="6260"/>
      <c r="BK75" s="6261"/>
      <c r="BL75" s="6261"/>
      <c r="BM75" s="6261"/>
      <c r="BN75" s="6261"/>
      <c r="BO75" s="6261"/>
      <c r="BP75" s="6261"/>
      <c r="BQ75" s="6262"/>
    </row>
    <row r="76" spans="1:69" s="71" customFormat="1" ht="14.1" customHeight="1">
      <c r="A76" s="5992">
        <v>15</v>
      </c>
      <c r="B76" s="6391"/>
      <c r="C76" s="6392"/>
      <c r="D76" s="6393"/>
      <c r="E76" s="6297" t="s">
        <v>195</v>
      </c>
      <c r="F76" s="6298"/>
      <c r="G76" s="6298"/>
      <c r="H76" s="6298"/>
      <c r="I76" s="6299"/>
      <c r="J76" s="5290"/>
      <c r="K76" s="5291"/>
      <c r="L76" s="5291"/>
      <c r="M76" s="5291"/>
      <c r="N76" s="5292"/>
      <c r="O76" s="3719"/>
      <c r="P76" s="6135"/>
      <c r="Q76" s="6136"/>
      <c r="R76" s="6137"/>
      <c r="S76" s="6138"/>
      <c r="T76" s="6139"/>
      <c r="U76" s="6144"/>
      <c r="V76" s="3402"/>
      <c r="W76" s="6227"/>
      <c r="X76" s="6229" t="s">
        <v>135</v>
      </c>
      <c r="Y76" s="6231"/>
      <c r="Z76" s="6229" t="s">
        <v>135</v>
      </c>
      <c r="AA76" s="3719"/>
      <c r="AB76" s="6229" t="s">
        <v>135</v>
      </c>
      <c r="AC76" s="6271"/>
      <c r="AD76" s="6272"/>
      <c r="AE76" s="6272"/>
      <c r="AF76" s="6272"/>
      <c r="AG76" s="6294"/>
      <c r="AH76" s="6272"/>
      <c r="AI76" s="6272"/>
      <c r="AJ76" s="6292"/>
      <c r="AK76" s="6241"/>
      <c r="AL76" s="6242"/>
      <c r="AM76" s="6242"/>
      <c r="AN76" s="6243"/>
      <c r="AO76" s="6244"/>
      <c r="AP76" s="6245"/>
      <c r="AQ76" s="6219"/>
      <c r="AR76" s="6219"/>
      <c r="AS76" s="6220"/>
      <c r="AT76" s="6218"/>
      <c r="AU76" s="6219"/>
      <c r="AV76" s="6220"/>
      <c r="AW76" s="6218"/>
      <c r="AX76" s="6219"/>
      <c r="AY76" s="6220"/>
      <c r="AZ76" s="6221">
        <f>SUM(AK76:AY78)</f>
        <v>0</v>
      </c>
      <c r="BA76" s="6222"/>
      <c r="BB76" s="6223"/>
      <c r="BC76" s="6221">
        <f t="shared" ref="BC76" si="16">AG76+AZ76</f>
        <v>0</v>
      </c>
      <c r="BD76" s="6222"/>
      <c r="BE76" s="6226"/>
      <c r="BF76" s="6275"/>
      <c r="BG76" s="6276"/>
      <c r="BH76" s="6277"/>
      <c r="BI76" s="6248"/>
      <c r="BJ76" s="6251"/>
      <c r="BK76" s="6252"/>
      <c r="BL76" s="6252"/>
      <c r="BM76" s="6252"/>
      <c r="BN76" s="6252"/>
      <c r="BO76" s="6252"/>
      <c r="BP76" s="6252"/>
      <c r="BQ76" s="6253"/>
    </row>
    <row r="77" spans="1:69" s="71" customFormat="1" ht="14.1" customHeight="1">
      <c r="A77" s="5955"/>
      <c r="B77" s="6394"/>
      <c r="C77" s="6395"/>
      <c r="D77" s="6396"/>
      <c r="E77" s="6373"/>
      <c r="F77" s="6374"/>
      <c r="G77" s="6374"/>
      <c r="H77" s="6374"/>
      <c r="I77" s="6375"/>
      <c r="J77" s="5989"/>
      <c r="K77" s="5990"/>
      <c r="L77" s="5990"/>
      <c r="M77" s="5990"/>
      <c r="N77" s="5991"/>
      <c r="O77" s="4863"/>
      <c r="P77" s="6201"/>
      <c r="Q77" s="6202"/>
      <c r="R77" s="6203"/>
      <c r="S77" s="6140"/>
      <c r="T77" s="6141"/>
      <c r="U77" s="6146"/>
      <c r="V77" s="5147"/>
      <c r="W77" s="6228"/>
      <c r="X77" s="6230"/>
      <c r="Y77" s="6232"/>
      <c r="Z77" s="6230"/>
      <c r="AA77" s="4863"/>
      <c r="AB77" s="6230"/>
      <c r="AC77" s="6273"/>
      <c r="AD77" s="6274"/>
      <c r="AE77" s="6274"/>
      <c r="AF77" s="6274"/>
      <c r="AG77" s="6295"/>
      <c r="AH77" s="6274"/>
      <c r="AI77" s="6274"/>
      <c r="AJ77" s="6293"/>
      <c r="AK77" s="6207"/>
      <c r="AL77" s="6208"/>
      <c r="AM77" s="6208"/>
      <c r="AN77" s="6207"/>
      <c r="AO77" s="6208"/>
      <c r="AP77" s="6324"/>
      <c r="AQ77" s="6212"/>
      <c r="AR77" s="6212"/>
      <c r="AS77" s="6213"/>
      <c r="AT77" s="6214"/>
      <c r="AU77" s="6212"/>
      <c r="AV77" s="6213"/>
      <c r="AW77" s="6214"/>
      <c r="AX77" s="6212"/>
      <c r="AY77" s="6213"/>
      <c r="AZ77" s="6096"/>
      <c r="BA77" s="6097"/>
      <c r="BB77" s="6224"/>
      <c r="BC77" s="6096"/>
      <c r="BD77" s="6097"/>
      <c r="BE77" s="6098"/>
      <c r="BF77" s="6278"/>
      <c r="BG77" s="6279"/>
      <c r="BH77" s="6280"/>
      <c r="BI77" s="6249"/>
      <c r="BJ77" s="6254"/>
      <c r="BK77" s="6255"/>
      <c r="BL77" s="6255"/>
      <c r="BM77" s="6255"/>
      <c r="BN77" s="6255"/>
      <c r="BO77" s="6255"/>
      <c r="BP77" s="6255"/>
      <c r="BQ77" s="6256"/>
    </row>
    <row r="78" spans="1:69" s="71" customFormat="1" ht="14.1" customHeight="1">
      <c r="A78" s="5956"/>
      <c r="B78" s="6397"/>
      <c r="C78" s="6398"/>
      <c r="D78" s="6399"/>
      <c r="E78" s="6376"/>
      <c r="F78" s="6377"/>
      <c r="G78" s="6378"/>
      <c r="H78" s="6303"/>
      <c r="I78" s="6304"/>
      <c r="J78" s="5293"/>
      <c r="K78" s="5294"/>
      <c r="L78" s="5294"/>
      <c r="M78" s="5294"/>
      <c r="N78" s="5295"/>
      <c r="O78" s="4866"/>
      <c r="P78" s="6204"/>
      <c r="Q78" s="6205"/>
      <c r="R78" s="6206"/>
      <c r="S78" s="6142"/>
      <c r="T78" s="6143"/>
      <c r="U78" s="6246"/>
      <c r="V78" s="6296"/>
      <c r="W78" s="318"/>
      <c r="X78" s="319" t="s">
        <v>40</v>
      </c>
      <c r="Y78" s="1136"/>
      <c r="Z78" s="319" t="s">
        <v>40</v>
      </c>
      <c r="AA78" s="1136"/>
      <c r="AB78" s="319" t="s">
        <v>40</v>
      </c>
      <c r="AC78" s="337" t="s">
        <v>39</v>
      </c>
      <c r="AD78" s="6265"/>
      <c r="AE78" s="6265"/>
      <c r="AF78" s="338" t="s">
        <v>18</v>
      </c>
      <c r="AG78" s="339" t="s">
        <v>39</v>
      </c>
      <c r="AH78" s="6265"/>
      <c r="AI78" s="6265"/>
      <c r="AJ78" s="340" t="s">
        <v>18</v>
      </c>
      <c r="AK78" s="6268"/>
      <c r="AL78" s="6269"/>
      <c r="AM78" s="6269"/>
      <c r="AN78" s="6379"/>
      <c r="AO78" s="6380"/>
      <c r="AP78" s="6381"/>
      <c r="AQ78" s="6215"/>
      <c r="AR78" s="6215"/>
      <c r="AS78" s="6216"/>
      <c r="AT78" s="6217"/>
      <c r="AU78" s="6215"/>
      <c r="AV78" s="6216"/>
      <c r="AW78" s="6217"/>
      <c r="AX78" s="6215"/>
      <c r="AY78" s="6216"/>
      <c r="AZ78" s="6099"/>
      <c r="BA78" s="6100"/>
      <c r="BB78" s="6225"/>
      <c r="BC78" s="6099"/>
      <c r="BD78" s="6100"/>
      <c r="BE78" s="6101"/>
      <c r="BF78" s="6281"/>
      <c r="BG78" s="6282"/>
      <c r="BH78" s="6283"/>
      <c r="BI78" s="6250"/>
      <c r="BJ78" s="6260"/>
      <c r="BK78" s="6261"/>
      <c r="BL78" s="6261"/>
      <c r="BM78" s="6261"/>
      <c r="BN78" s="6261"/>
      <c r="BO78" s="6261"/>
      <c r="BP78" s="6261"/>
      <c r="BQ78" s="6262"/>
    </row>
    <row r="79" spans="1:69" s="71" customFormat="1" ht="14.1" customHeight="1">
      <c r="A79" s="5992">
        <v>16</v>
      </c>
      <c r="B79" s="6391"/>
      <c r="C79" s="6392"/>
      <c r="D79" s="6393"/>
      <c r="E79" s="6297" t="s">
        <v>195</v>
      </c>
      <c r="F79" s="6298"/>
      <c r="G79" s="6298"/>
      <c r="H79" s="6298"/>
      <c r="I79" s="6299"/>
      <c r="J79" s="5290"/>
      <c r="K79" s="5291"/>
      <c r="L79" s="5291"/>
      <c r="M79" s="5291"/>
      <c r="N79" s="5292"/>
      <c r="O79" s="3719"/>
      <c r="P79" s="6135"/>
      <c r="Q79" s="6136"/>
      <c r="R79" s="6137"/>
      <c r="S79" s="6138"/>
      <c r="T79" s="6139"/>
      <c r="U79" s="6144"/>
      <c r="V79" s="3402"/>
      <c r="W79" s="6227"/>
      <c r="X79" s="6229" t="s">
        <v>135</v>
      </c>
      <c r="Y79" s="6231"/>
      <c r="Z79" s="6229" t="s">
        <v>135</v>
      </c>
      <c r="AA79" s="3719"/>
      <c r="AB79" s="6229" t="s">
        <v>135</v>
      </c>
      <c r="AC79" s="6271"/>
      <c r="AD79" s="6272"/>
      <c r="AE79" s="6272"/>
      <c r="AF79" s="6272"/>
      <c r="AG79" s="6294"/>
      <c r="AH79" s="6272"/>
      <c r="AI79" s="6272"/>
      <c r="AJ79" s="6292"/>
      <c r="AK79" s="6241"/>
      <c r="AL79" s="6242"/>
      <c r="AM79" s="6242"/>
      <c r="AN79" s="6243"/>
      <c r="AO79" s="6244"/>
      <c r="AP79" s="6245"/>
      <c r="AQ79" s="6219"/>
      <c r="AR79" s="6219"/>
      <c r="AS79" s="6220"/>
      <c r="AT79" s="6218"/>
      <c r="AU79" s="6219"/>
      <c r="AV79" s="6220"/>
      <c r="AW79" s="6218"/>
      <c r="AX79" s="6219"/>
      <c r="AY79" s="6220"/>
      <c r="AZ79" s="6221">
        <f>SUM(AK79:AY81)</f>
        <v>0</v>
      </c>
      <c r="BA79" s="6222"/>
      <c r="BB79" s="6223"/>
      <c r="BC79" s="6221">
        <f t="shared" ref="BC79" si="17">AG79+AZ79</f>
        <v>0</v>
      </c>
      <c r="BD79" s="6222"/>
      <c r="BE79" s="6226"/>
      <c r="BF79" s="6275"/>
      <c r="BG79" s="6276"/>
      <c r="BH79" s="6277"/>
      <c r="BI79" s="6248"/>
      <c r="BJ79" s="6251"/>
      <c r="BK79" s="6252"/>
      <c r="BL79" s="6252"/>
      <c r="BM79" s="6252"/>
      <c r="BN79" s="6252"/>
      <c r="BO79" s="6252"/>
      <c r="BP79" s="6252"/>
      <c r="BQ79" s="6253"/>
    </row>
    <row r="80" spans="1:69" s="71" customFormat="1" ht="14.1" customHeight="1">
      <c r="A80" s="5955"/>
      <c r="B80" s="6394"/>
      <c r="C80" s="6395"/>
      <c r="D80" s="6396"/>
      <c r="E80" s="6373"/>
      <c r="F80" s="6374"/>
      <c r="G80" s="6374"/>
      <c r="H80" s="6374"/>
      <c r="I80" s="6375"/>
      <c r="J80" s="5989"/>
      <c r="K80" s="5990"/>
      <c r="L80" s="5990"/>
      <c r="M80" s="5990"/>
      <c r="N80" s="5991"/>
      <c r="O80" s="4863"/>
      <c r="P80" s="6201"/>
      <c r="Q80" s="6202"/>
      <c r="R80" s="6203"/>
      <c r="S80" s="6140"/>
      <c r="T80" s="6141"/>
      <c r="U80" s="6146"/>
      <c r="V80" s="5147"/>
      <c r="W80" s="6228"/>
      <c r="X80" s="6230"/>
      <c r="Y80" s="6232"/>
      <c r="Z80" s="6230"/>
      <c r="AA80" s="4863"/>
      <c r="AB80" s="6230"/>
      <c r="AC80" s="6273"/>
      <c r="AD80" s="6274"/>
      <c r="AE80" s="6274"/>
      <c r="AF80" s="6274"/>
      <c r="AG80" s="6295"/>
      <c r="AH80" s="6274"/>
      <c r="AI80" s="6274"/>
      <c r="AJ80" s="6293"/>
      <c r="AK80" s="6207"/>
      <c r="AL80" s="6208"/>
      <c r="AM80" s="6208"/>
      <c r="AN80" s="6207"/>
      <c r="AO80" s="6208"/>
      <c r="AP80" s="6324"/>
      <c r="AQ80" s="6212"/>
      <c r="AR80" s="6212"/>
      <c r="AS80" s="6213"/>
      <c r="AT80" s="6214"/>
      <c r="AU80" s="6212"/>
      <c r="AV80" s="6213"/>
      <c r="AW80" s="6214"/>
      <c r="AX80" s="6212"/>
      <c r="AY80" s="6213"/>
      <c r="AZ80" s="6096"/>
      <c r="BA80" s="6097"/>
      <c r="BB80" s="6224"/>
      <c r="BC80" s="6096"/>
      <c r="BD80" s="6097"/>
      <c r="BE80" s="6098"/>
      <c r="BF80" s="6278"/>
      <c r="BG80" s="6279"/>
      <c r="BH80" s="6280"/>
      <c r="BI80" s="6249"/>
      <c r="BJ80" s="6254"/>
      <c r="BK80" s="6255"/>
      <c r="BL80" s="6255"/>
      <c r="BM80" s="6255"/>
      <c r="BN80" s="6255"/>
      <c r="BO80" s="6255"/>
      <c r="BP80" s="6255"/>
      <c r="BQ80" s="6256"/>
    </row>
    <row r="81" spans="1:69" s="71" customFormat="1" ht="14.1" customHeight="1">
      <c r="A81" s="5956"/>
      <c r="B81" s="6397"/>
      <c r="C81" s="6398"/>
      <c r="D81" s="6399"/>
      <c r="E81" s="6400"/>
      <c r="F81" s="6401"/>
      <c r="G81" s="6402"/>
      <c r="H81" s="6404"/>
      <c r="I81" s="6405"/>
      <c r="J81" s="5293"/>
      <c r="K81" s="5294"/>
      <c r="L81" s="5294"/>
      <c r="M81" s="5294"/>
      <c r="N81" s="5295"/>
      <c r="O81" s="4866"/>
      <c r="P81" s="6204"/>
      <c r="Q81" s="6205"/>
      <c r="R81" s="6206"/>
      <c r="S81" s="6142"/>
      <c r="T81" s="6143"/>
      <c r="U81" s="6246"/>
      <c r="V81" s="6296"/>
      <c r="W81" s="318"/>
      <c r="X81" s="319" t="s">
        <v>40</v>
      </c>
      <c r="Y81" s="1136"/>
      <c r="Z81" s="319" t="s">
        <v>40</v>
      </c>
      <c r="AA81" s="1136"/>
      <c r="AB81" s="319" t="s">
        <v>40</v>
      </c>
      <c r="AC81" s="337" t="s">
        <v>39</v>
      </c>
      <c r="AD81" s="6265"/>
      <c r="AE81" s="6265"/>
      <c r="AF81" s="338" t="s">
        <v>18</v>
      </c>
      <c r="AG81" s="339" t="s">
        <v>39</v>
      </c>
      <c r="AH81" s="6265"/>
      <c r="AI81" s="6265"/>
      <c r="AJ81" s="340" t="s">
        <v>18</v>
      </c>
      <c r="AK81" s="6268"/>
      <c r="AL81" s="6269"/>
      <c r="AM81" s="6269"/>
      <c r="AN81" s="6379"/>
      <c r="AO81" s="6380"/>
      <c r="AP81" s="6381"/>
      <c r="AQ81" s="6215"/>
      <c r="AR81" s="6215"/>
      <c r="AS81" s="6216"/>
      <c r="AT81" s="6217"/>
      <c r="AU81" s="6215"/>
      <c r="AV81" s="6216"/>
      <c r="AW81" s="6217"/>
      <c r="AX81" s="6215"/>
      <c r="AY81" s="6216"/>
      <c r="AZ81" s="6099"/>
      <c r="BA81" s="6100"/>
      <c r="BB81" s="6225"/>
      <c r="BC81" s="6099"/>
      <c r="BD81" s="6100"/>
      <c r="BE81" s="6101"/>
      <c r="BF81" s="6281"/>
      <c r="BG81" s="6282"/>
      <c r="BH81" s="6283"/>
      <c r="BI81" s="6250"/>
      <c r="BJ81" s="6260"/>
      <c r="BK81" s="6261"/>
      <c r="BL81" s="6261"/>
      <c r="BM81" s="6261"/>
      <c r="BN81" s="6261"/>
      <c r="BO81" s="6261"/>
      <c r="BP81" s="6261"/>
      <c r="BQ81" s="6262"/>
    </row>
    <row r="82" spans="1:69" s="71" customFormat="1" ht="14.1" customHeight="1">
      <c r="A82" s="5992">
        <v>17</v>
      </c>
      <c r="B82" s="6391"/>
      <c r="C82" s="6392"/>
      <c r="D82" s="6393"/>
      <c r="E82" s="6297" t="s">
        <v>195</v>
      </c>
      <c r="F82" s="6298"/>
      <c r="G82" s="6298"/>
      <c r="H82" s="6298"/>
      <c r="I82" s="6299"/>
      <c r="J82" s="5290"/>
      <c r="K82" s="5291"/>
      <c r="L82" s="5291"/>
      <c r="M82" s="5291"/>
      <c r="N82" s="5292"/>
      <c r="O82" s="3719"/>
      <c r="P82" s="6135"/>
      <c r="Q82" s="6136"/>
      <c r="R82" s="6137"/>
      <c r="S82" s="6138"/>
      <c r="T82" s="6139"/>
      <c r="U82" s="6144"/>
      <c r="V82" s="3402"/>
      <c r="W82" s="6227"/>
      <c r="X82" s="6229" t="s">
        <v>135</v>
      </c>
      <c r="Y82" s="6231"/>
      <c r="Z82" s="6229" t="s">
        <v>135</v>
      </c>
      <c r="AA82" s="3719"/>
      <c r="AB82" s="6229" t="s">
        <v>135</v>
      </c>
      <c r="AC82" s="6271"/>
      <c r="AD82" s="6272"/>
      <c r="AE82" s="6272"/>
      <c r="AF82" s="6272"/>
      <c r="AG82" s="6294"/>
      <c r="AH82" s="6272"/>
      <c r="AI82" s="6272"/>
      <c r="AJ82" s="6292"/>
      <c r="AK82" s="6241"/>
      <c r="AL82" s="6242"/>
      <c r="AM82" s="6242"/>
      <c r="AN82" s="6243"/>
      <c r="AO82" s="6244"/>
      <c r="AP82" s="6245"/>
      <c r="AQ82" s="6219"/>
      <c r="AR82" s="6219"/>
      <c r="AS82" s="6220"/>
      <c r="AT82" s="6218"/>
      <c r="AU82" s="6219"/>
      <c r="AV82" s="6220"/>
      <c r="AW82" s="6218"/>
      <c r="AX82" s="6219"/>
      <c r="AY82" s="6220"/>
      <c r="AZ82" s="6221">
        <f>SUM(AK82:AY84)</f>
        <v>0</v>
      </c>
      <c r="BA82" s="6222"/>
      <c r="BB82" s="6223"/>
      <c r="BC82" s="6221">
        <f>AG82+AZ82</f>
        <v>0</v>
      </c>
      <c r="BD82" s="6222"/>
      <c r="BE82" s="6226"/>
      <c r="BF82" s="6275"/>
      <c r="BG82" s="6276"/>
      <c r="BH82" s="6277"/>
      <c r="BI82" s="6248"/>
      <c r="BJ82" s="6251"/>
      <c r="BK82" s="6252"/>
      <c r="BL82" s="6252"/>
      <c r="BM82" s="6252"/>
      <c r="BN82" s="6252"/>
      <c r="BO82" s="6252"/>
      <c r="BP82" s="6252"/>
      <c r="BQ82" s="6253"/>
    </row>
    <row r="83" spans="1:69" s="71" customFormat="1" ht="14.1" customHeight="1">
      <c r="A83" s="5955"/>
      <c r="B83" s="6394"/>
      <c r="C83" s="6395"/>
      <c r="D83" s="6396"/>
      <c r="E83" s="6373"/>
      <c r="F83" s="6374"/>
      <c r="G83" s="6374"/>
      <c r="H83" s="6374"/>
      <c r="I83" s="6375"/>
      <c r="J83" s="5989"/>
      <c r="K83" s="5990"/>
      <c r="L83" s="5990"/>
      <c r="M83" s="5990"/>
      <c r="N83" s="5991"/>
      <c r="O83" s="4863"/>
      <c r="P83" s="6201"/>
      <c r="Q83" s="6202"/>
      <c r="R83" s="6203"/>
      <c r="S83" s="6140"/>
      <c r="T83" s="6141"/>
      <c r="U83" s="6146"/>
      <c r="V83" s="5147"/>
      <c r="W83" s="6228"/>
      <c r="X83" s="6230"/>
      <c r="Y83" s="6232"/>
      <c r="Z83" s="6230"/>
      <c r="AA83" s="4863"/>
      <c r="AB83" s="6230"/>
      <c r="AC83" s="6273"/>
      <c r="AD83" s="6274"/>
      <c r="AE83" s="6274"/>
      <c r="AF83" s="6274"/>
      <c r="AG83" s="6295"/>
      <c r="AH83" s="6274"/>
      <c r="AI83" s="6274"/>
      <c r="AJ83" s="6293"/>
      <c r="AK83" s="6207"/>
      <c r="AL83" s="6208"/>
      <c r="AM83" s="6208"/>
      <c r="AN83" s="6207"/>
      <c r="AO83" s="6208"/>
      <c r="AP83" s="6324"/>
      <c r="AQ83" s="6212"/>
      <c r="AR83" s="6212"/>
      <c r="AS83" s="6213"/>
      <c r="AT83" s="6214"/>
      <c r="AU83" s="6212"/>
      <c r="AV83" s="6213"/>
      <c r="AW83" s="6214"/>
      <c r="AX83" s="6212"/>
      <c r="AY83" s="6213"/>
      <c r="AZ83" s="6096"/>
      <c r="BA83" s="6097"/>
      <c r="BB83" s="6224"/>
      <c r="BC83" s="6096"/>
      <c r="BD83" s="6097"/>
      <c r="BE83" s="6098"/>
      <c r="BF83" s="6278"/>
      <c r="BG83" s="6279"/>
      <c r="BH83" s="6280"/>
      <c r="BI83" s="6249"/>
      <c r="BJ83" s="6254"/>
      <c r="BK83" s="6255"/>
      <c r="BL83" s="6255"/>
      <c r="BM83" s="6255"/>
      <c r="BN83" s="6255"/>
      <c r="BO83" s="6255"/>
      <c r="BP83" s="6255"/>
      <c r="BQ83" s="6256"/>
    </row>
    <row r="84" spans="1:69" s="71" customFormat="1" ht="14.1" customHeight="1" thickBot="1">
      <c r="A84" s="5847"/>
      <c r="B84" s="6397"/>
      <c r="C84" s="6398"/>
      <c r="D84" s="6399"/>
      <c r="E84" s="6383"/>
      <c r="F84" s="6384"/>
      <c r="G84" s="6385"/>
      <c r="H84" s="6386"/>
      <c r="I84" s="6387"/>
      <c r="J84" s="6002"/>
      <c r="K84" s="6003"/>
      <c r="L84" s="6003"/>
      <c r="M84" s="6003"/>
      <c r="N84" s="6004"/>
      <c r="O84" s="5851"/>
      <c r="P84" s="6321"/>
      <c r="Q84" s="6322"/>
      <c r="R84" s="6323"/>
      <c r="S84" s="6305"/>
      <c r="T84" s="6306"/>
      <c r="U84" s="6345"/>
      <c r="V84" s="6346"/>
      <c r="W84" s="320"/>
      <c r="X84" s="321" t="s">
        <v>40</v>
      </c>
      <c r="Y84" s="212"/>
      <c r="Z84" s="321" t="s">
        <v>40</v>
      </c>
      <c r="AA84" s="212"/>
      <c r="AB84" s="321" t="s">
        <v>40</v>
      </c>
      <c r="AC84" s="342" t="s">
        <v>39</v>
      </c>
      <c r="AD84" s="6347"/>
      <c r="AE84" s="6347"/>
      <c r="AF84" s="343" t="s">
        <v>18</v>
      </c>
      <c r="AG84" s="344" t="s">
        <v>39</v>
      </c>
      <c r="AH84" s="6347"/>
      <c r="AI84" s="6347"/>
      <c r="AJ84" s="345" t="s">
        <v>18</v>
      </c>
      <c r="AK84" s="6348"/>
      <c r="AL84" s="6349"/>
      <c r="AM84" s="6349"/>
      <c r="AN84" s="6350"/>
      <c r="AO84" s="6351"/>
      <c r="AP84" s="6352"/>
      <c r="AQ84" s="6325"/>
      <c r="AR84" s="6325"/>
      <c r="AS84" s="6326"/>
      <c r="AT84" s="6327"/>
      <c r="AU84" s="6325"/>
      <c r="AV84" s="6326"/>
      <c r="AW84" s="6327"/>
      <c r="AX84" s="6325"/>
      <c r="AY84" s="6326"/>
      <c r="AZ84" s="6307"/>
      <c r="BA84" s="6308"/>
      <c r="BB84" s="6309"/>
      <c r="BC84" s="6307"/>
      <c r="BD84" s="6308"/>
      <c r="BE84" s="6310"/>
      <c r="BF84" s="6312"/>
      <c r="BG84" s="6313"/>
      <c r="BH84" s="6314"/>
      <c r="BI84" s="6311"/>
      <c r="BJ84" s="6315"/>
      <c r="BK84" s="6316"/>
      <c r="BL84" s="6316"/>
      <c r="BM84" s="6316"/>
      <c r="BN84" s="6316"/>
      <c r="BO84" s="6316"/>
      <c r="BP84" s="6316"/>
      <c r="BQ84" s="6317"/>
    </row>
    <row r="85" spans="1:69" s="71" customFormat="1" ht="6.6" customHeight="1">
      <c r="A85" s="683"/>
      <c r="B85" s="814"/>
      <c r="C85" s="814"/>
      <c r="D85" s="814"/>
      <c r="E85" s="1406"/>
      <c r="F85" s="1406"/>
      <c r="G85" s="1406"/>
      <c r="H85" s="1406"/>
      <c r="I85" s="1406"/>
      <c r="J85" s="814"/>
      <c r="K85" s="814"/>
      <c r="L85" s="814"/>
      <c r="M85" s="814"/>
      <c r="N85" s="814"/>
      <c r="O85" s="683"/>
      <c r="P85" s="1406"/>
      <c r="Q85" s="1406"/>
      <c r="R85" s="1406"/>
      <c r="S85" s="1435"/>
      <c r="T85" s="1435"/>
      <c r="U85" s="1436"/>
      <c r="V85" s="1436"/>
      <c r="W85" s="68"/>
      <c r="X85" s="1437"/>
      <c r="Y85" s="68"/>
      <c r="Z85" s="1437"/>
      <c r="AA85" s="68"/>
      <c r="AB85" s="1437"/>
      <c r="AC85" s="1438"/>
      <c r="AD85" s="1439"/>
      <c r="AE85" s="1439"/>
      <c r="AF85" s="1438"/>
      <c r="AG85" s="1438"/>
      <c r="AH85" s="1439"/>
      <c r="AI85" s="1439"/>
      <c r="AJ85" s="1438"/>
      <c r="AK85" s="1440"/>
      <c r="AL85" s="1440"/>
      <c r="AM85" s="1440"/>
      <c r="AN85" s="1440"/>
      <c r="AO85" s="1440"/>
      <c r="AP85" s="1440"/>
      <c r="AQ85" s="1441"/>
      <c r="AR85" s="1441"/>
      <c r="AS85" s="1441"/>
      <c r="AT85" s="1441"/>
      <c r="AU85" s="1441"/>
      <c r="AV85" s="1441"/>
      <c r="AW85" s="1441"/>
      <c r="AX85" s="1441"/>
      <c r="AY85" s="1441"/>
      <c r="AZ85" s="1442"/>
      <c r="BA85" s="1442"/>
      <c r="BB85" s="1442"/>
      <c r="BC85" s="1442"/>
      <c r="BD85" s="1442"/>
      <c r="BE85" s="1442"/>
      <c r="BF85" s="1406"/>
      <c r="BG85" s="1406"/>
      <c r="BH85" s="1406"/>
      <c r="BI85" s="1406"/>
      <c r="BJ85" s="1443"/>
      <c r="BK85" s="1443"/>
      <c r="BL85" s="1443"/>
      <c r="BM85" s="1443"/>
      <c r="BN85" s="1443"/>
      <c r="BO85" s="1443"/>
      <c r="BP85" s="1443"/>
      <c r="BQ85" s="1443"/>
    </row>
    <row r="86" spans="1:69" s="71" customFormat="1" ht="16.899999999999999" customHeight="1" thickBot="1">
      <c r="A86" s="189" t="s">
        <v>739</v>
      </c>
      <c r="B86" s="189"/>
      <c r="C86" s="189"/>
      <c r="D86" s="189"/>
      <c r="E86" s="189"/>
      <c r="F86" s="189"/>
      <c r="G86" s="189"/>
      <c r="H86" s="189"/>
      <c r="I86" s="189"/>
      <c r="J86" s="189"/>
      <c r="K86" s="189"/>
      <c r="L86" s="814"/>
      <c r="M86" s="814"/>
      <c r="N86" s="814"/>
      <c r="O86" s="683"/>
      <c r="P86" s="1406"/>
      <c r="Q86" s="1406"/>
      <c r="R86" s="1406"/>
      <c r="S86" s="1435"/>
      <c r="T86" s="1435"/>
      <c r="U86" s="1436"/>
      <c r="V86" s="1436"/>
      <c r="W86" s="68"/>
      <c r="X86" s="1437"/>
      <c r="Y86" s="68"/>
      <c r="Z86" s="1437"/>
      <c r="AA86" s="68"/>
      <c r="AB86" s="1437"/>
      <c r="AC86" s="1438"/>
      <c r="AD86" s="1439"/>
      <c r="AE86" s="1439"/>
      <c r="AF86" s="1438"/>
      <c r="AG86" s="1438"/>
      <c r="AH86" s="1439"/>
      <c r="AI86" s="1439"/>
      <c r="AJ86" s="1438"/>
      <c r="AK86" s="1440"/>
      <c r="AL86" s="1440"/>
      <c r="AM86" s="1440"/>
      <c r="AN86" s="1440"/>
      <c r="AO86" s="1440"/>
      <c r="AP86" s="1440"/>
      <c r="AQ86" s="1441"/>
      <c r="AR86" s="1441"/>
      <c r="AS86" s="1441"/>
      <c r="AT86" s="1441"/>
      <c r="AU86" s="1441"/>
      <c r="AV86" s="1441"/>
      <c r="AW86" s="1441"/>
      <c r="AX86" s="1441"/>
      <c r="AY86" s="1441"/>
      <c r="AZ86" s="1442"/>
      <c r="BA86" s="1442"/>
      <c r="BB86" s="1442"/>
      <c r="BC86" s="1442"/>
      <c r="BD86" s="1442"/>
      <c r="BE86" s="1442"/>
      <c r="BF86" s="1406"/>
      <c r="BG86" s="1406"/>
      <c r="BH86" s="1406"/>
      <c r="BI86" s="5865"/>
      <c r="BJ86" s="5865"/>
      <c r="BK86" s="5865"/>
      <c r="BL86" s="5865"/>
      <c r="BM86" s="5865"/>
      <c r="BN86" s="5865"/>
      <c r="BO86" s="5865"/>
      <c r="BP86" s="5865"/>
      <c r="BQ86" s="5865"/>
    </row>
    <row r="87" spans="1:69" s="71" customFormat="1" ht="14.1" customHeight="1">
      <c r="A87" s="5846"/>
      <c r="B87" s="5848" t="s">
        <v>658</v>
      </c>
      <c r="C87" s="5849"/>
      <c r="D87" s="5850"/>
      <c r="E87" s="5854">
        <f>SUM(H57,H60,H63,H66,H69,H72,H75,H78,H81,H84)</f>
        <v>0</v>
      </c>
      <c r="F87" s="5855"/>
      <c r="G87" s="5855"/>
      <c r="H87" s="5855"/>
      <c r="I87" s="5856"/>
      <c r="J87" s="1400"/>
      <c r="K87" s="1400"/>
      <c r="L87" s="1401"/>
      <c r="M87" s="1126"/>
      <c r="N87" s="5860"/>
      <c r="O87" s="5861"/>
      <c r="P87" s="5862"/>
      <c r="Q87" s="5863"/>
      <c r="R87" s="5863"/>
      <c r="S87" s="5985"/>
      <c r="T87" s="5986"/>
      <c r="U87" s="855"/>
      <c r="V87" s="855"/>
      <c r="W87" s="838"/>
      <c r="X87" s="357" t="s">
        <v>135</v>
      </c>
      <c r="Y87" s="839"/>
      <c r="Z87" s="840" t="s">
        <v>135</v>
      </c>
      <c r="AA87" s="1403"/>
      <c r="AB87" s="840" t="s">
        <v>135</v>
      </c>
      <c r="AC87" s="5898"/>
      <c r="AD87" s="5899"/>
      <c r="AE87" s="5899"/>
      <c r="AF87" s="5899"/>
      <c r="AG87" s="5902"/>
      <c r="AH87" s="5903"/>
      <c r="AI87" s="5903"/>
      <c r="AJ87" s="5904"/>
      <c r="AK87" s="861"/>
      <c r="AL87" s="861"/>
      <c r="AM87" s="861"/>
      <c r="AN87" s="408"/>
      <c r="AO87" s="841"/>
      <c r="AP87" s="857"/>
      <c r="AQ87" s="858"/>
      <c r="AR87" s="408"/>
      <c r="AS87" s="408"/>
      <c r="AT87" s="5908"/>
      <c r="AU87" s="5908"/>
      <c r="AV87" s="5908"/>
      <c r="AW87" s="5908"/>
      <c r="AX87" s="5908"/>
      <c r="AY87" s="5909"/>
      <c r="AZ87" s="5912"/>
      <c r="BA87" s="5913"/>
      <c r="BB87" s="5914"/>
      <c r="BC87" s="5918"/>
      <c r="BD87" s="5919"/>
      <c r="BE87" s="5920"/>
      <c r="BF87" s="5924"/>
      <c r="BG87" s="5925"/>
      <c r="BH87" s="5926"/>
      <c r="BI87" s="5866"/>
      <c r="BJ87" s="5867"/>
      <c r="BK87" s="5867"/>
      <c r="BL87" s="5867"/>
      <c r="BM87" s="5874"/>
      <c r="BN87" s="5875"/>
      <c r="BO87" s="5875"/>
      <c r="BP87" s="5875"/>
      <c r="BQ87" s="5876"/>
    </row>
    <row r="88" spans="1:69" s="71" customFormat="1" ht="14.1" customHeight="1">
      <c r="A88" s="5955"/>
      <c r="B88" s="4863"/>
      <c r="C88" s="4864"/>
      <c r="D88" s="4865"/>
      <c r="E88" s="5981"/>
      <c r="F88" s="5982"/>
      <c r="G88" s="5982"/>
      <c r="H88" s="5982"/>
      <c r="I88" s="5983"/>
      <c r="J88" s="713"/>
      <c r="K88" s="713"/>
      <c r="L88" s="1112"/>
      <c r="M88" s="1407"/>
      <c r="N88" s="5989"/>
      <c r="O88" s="5990"/>
      <c r="P88" s="5991"/>
      <c r="Q88" s="5984"/>
      <c r="R88" s="5984"/>
      <c r="S88" s="5987"/>
      <c r="T88" s="5988"/>
      <c r="U88" s="346"/>
      <c r="V88" s="346"/>
      <c r="W88" s="828"/>
      <c r="X88" s="1108" t="s">
        <v>40</v>
      </c>
      <c r="Y88" s="828"/>
      <c r="Z88" s="348" t="s">
        <v>40</v>
      </c>
      <c r="AA88" s="828"/>
      <c r="AB88" s="348" t="s">
        <v>40</v>
      </c>
      <c r="AC88" s="5900"/>
      <c r="AD88" s="5901"/>
      <c r="AE88" s="5901"/>
      <c r="AF88" s="5901"/>
      <c r="AG88" s="5905"/>
      <c r="AH88" s="5906"/>
      <c r="AI88" s="5906"/>
      <c r="AJ88" s="5907"/>
      <c r="AK88" s="1434"/>
      <c r="AL88" s="1434"/>
      <c r="AM88" s="1434"/>
      <c r="AO88" s="1345"/>
      <c r="AP88" s="1446"/>
      <c r="AQ88" s="1447"/>
      <c r="AT88" s="5910"/>
      <c r="AU88" s="5910"/>
      <c r="AV88" s="5910"/>
      <c r="AW88" s="5910"/>
      <c r="AX88" s="5910"/>
      <c r="AY88" s="5911"/>
      <c r="AZ88" s="5915"/>
      <c r="BA88" s="5916"/>
      <c r="BB88" s="5917"/>
      <c r="BC88" s="5921"/>
      <c r="BD88" s="5922"/>
      <c r="BE88" s="5923"/>
      <c r="BF88" s="5927"/>
      <c r="BG88" s="5928"/>
      <c r="BH88" s="5929"/>
      <c r="BI88" s="5868"/>
      <c r="BJ88" s="5869"/>
      <c r="BK88" s="5869"/>
      <c r="BL88" s="5869"/>
      <c r="BM88" s="5877"/>
      <c r="BN88" s="5878"/>
      <c r="BO88" s="5878"/>
      <c r="BP88" s="5878"/>
      <c r="BQ88" s="5879"/>
    </row>
    <row r="89" spans="1:69" s="71" customFormat="1" ht="14.1" customHeight="1">
      <c r="A89" s="5992"/>
      <c r="B89" s="3719" t="s">
        <v>2196</v>
      </c>
      <c r="C89" s="3720"/>
      <c r="D89" s="4818"/>
      <c r="E89" s="5993">
        <f>SUM(E37,E87)</f>
        <v>0</v>
      </c>
      <c r="F89" s="5994"/>
      <c r="G89" s="5994"/>
      <c r="H89" s="5994"/>
      <c r="I89" s="5995"/>
      <c r="J89" s="1115"/>
      <c r="K89" s="1115"/>
      <c r="L89" s="1116"/>
      <c r="M89" s="1402"/>
      <c r="N89" s="5274"/>
      <c r="O89" s="5996"/>
      <c r="P89" s="5945"/>
      <c r="Q89" s="5997"/>
      <c r="R89" s="5997"/>
      <c r="S89" s="5998"/>
      <c r="T89" s="5999"/>
      <c r="U89" s="350"/>
      <c r="V89" s="350"/>
      <c r="W89" s="352"/>
      <c r="X89" s="1107" t="s">
        <v>135</v>
      </c>
      <c r="Y89" s="1109"/>
      <c r="Z89" s="351" t="s">
        <v>135</v>
      </c>
      <c r="AA89" s="1084"/>
      <c r="AB89" s="1107" t="s">
        <v>135</v>
      </c>
      <c r="AC89" s="5886"/>
      <c r="AD89" s="5887"/>
      <c r="AE89" s="5887"/>
      <c r="AF89" s="5888"/>
      <c r="AG89" s="5892"/>
      <c r="AH89" s="5893"/>
      <c r="AI89" s="5893"/>
      <c r="AJ89" s="5894"/>
      <c r="AK89" s="1448"/>
      <c r="AL89" s="1448"/>
      <c r="AM89" s="1448"/>
      <c r="AN89" s="1448"/>
      <c r="AO89" s="1448"/>
      <c r="AP89" s="1450"/>
      <c r="AQ89" s="1449"/>
      <c r="AR89" s="1449"/>
      <c r="AS89" s="1449"/>
      <c r="AT89" s="1449"/>
      <c r="AU89" s="1449"/>
      <c r="AV89" s="1449"/>
      <c r="AW89" s="1449"/>
      <c r="AX89" s="1449"/>
      <c r="AY89" s="1449"/>
      <c r="AZ89" s="1474"/>
      <c r="BA89" s="1475"/>
      <c r="BB89" s="1476"/>
      <c r="BC89" s="1475"/>
      <c r="BD89" s="1475"/>
      <c r="BE89" s="1475"/>
      <c r="BF89" s="1477"/>
      <c r="BG89" s="1478"/>
      <c r="BH89" s="1479"/>
      <c r="BI89" s="5870"/>
      <c r="BJ89" s="5871"/>
      <c r="BK89" s="5871"/>
      <c r="BL89" s="5871"/>
      <c r="BM89" s="5880"/>
      <c r="BN89" s="5881"/>
      <c r="BO89" s="5881"/>
      <c r="BP89" s="5881"/>
      <c r="BQ89" s="5882"/>
    </row>
    <row r="90" spans="1:69" s="71" customFormat="1" ht="14.1" customHeight="1" thickBot="1">
      <c r="A90" s="5847"/>
      <c r="B90" s="5851"/>
      <c r="C90" s="5852"/>
      <c r="D90" s="5853"/>
      <c r="E90" s="5857"/>
      <c r="F90" s="5858"/>
      <c r="G90" s="5858"/>
      <c r="H90" s="5858"/>
      <c r="I90" s="5859"/>
      <c r="J90" s="1118"/>
      <c r="K90" s="1118"/>
      <c r="L90" s="1119"/>
      <c r="M90" s="1484"/>
      <c r="N90" s="6002"/>
      <c r="O90" s="6003"/>
      <c r="P90" s="6004"/>
      <c r="Q90" s="5864"/>
      <c r="R90" s="5864"/>
      <c r="S90" s="6000"/>
      <c r="T90" s="6001"/>
      <c r="U90" s="842"/>
      <c r="V90" s="842"/>
      <c r="W90" s="320"/>
      <c r="X90" s="321" t="s">
        <v>40</v>
      </c>
      <c r="Y90" s="320"/>
      <c r="Z90" s="843" t="s">
        <v>40</v>
      </c>
      <c r="AA90" s="320"/>
      <c r="AB90" s="321" t="s">
        <v>40</v>
      </c>
      <c r="AC90" s="5889"/>
      <c r="AD90" s="5890"/>
      <c r="AE90" s="5890"/>
      <c r="AF90" s="5891"/>
      <c r="AG90" s="5895"/>
      <c r="AH90" s="5896"/>
      <c r="AI90" s="5896"/>
      <c r="AJ90" s="5897"/>
      <c r="AK90" s="1444"/>
      <c r="AL90" s="1444"/>
      <c r="AM90" s="1444"/>
      <c r="AN90" s="1444"/>
      <c r="AO90" s="1444"/>
      <c r="AP90" s="1451"/>
      <c r="AQ90" s="1445"/>
      <c r="AR90" s="1445"/>
      <c r="AS90" s="1445"/>
      <c r="AT90" s="1445"/>
      <c r="AU90" s="1445"/>
      <c r="AV90" s="1445"/>
      <c r="AW90" s="1445"/>
      <c r="AX90" s="1445"/>
      <c r="AY90" s="1445"/>
      <c r="AZ90" s="1480"/>
      <c r="BA90" s="1481"/>
      <c r="BB90" s="1482"/>
      <c r="BC90" s="1481"/>
      <c r="BD90" s="1481"/>
      <c r="BE90" s="1481"/>
      <c r="BF90" s="1467"/>
      <c r="BG90" s="1468"/>
      <c r="BH90" s="1483"/>
      <c r="BI90" s="5872"/>
      <c r="BJ90" s="5873"/>
      <c r="BK90" s="5873"/>
      <c r="BL90" s="5873"/>
      <c r="BM90" s="5883"/>
      <c r="BN90" s="5884"/>
      <c r="BO90" s="5884"/>
      <c r="BP90" s="5884"/>
      <c r="BQ90" s="5885"/>
    </row>
    <row r="91" spans="1:69" ht="12" customHeight="1">
      <c r="A91" s="37" t="s">
        <v>2207</v>
      </c>
      <c r="J91" s="327" t="s">
        <v>128</v>
      </c>
      <c r="K91" s="245" t="s">
        <v>1339</v>
      </c>
      <c r="L91" s="245"/>
      <c r="M91" s="245"/>
      <c r="N91" s="245"/>
      <c r="O91" s="245"/>
      <c r="P91" s="245"/>
      <c r="Q91" s="245"/>
      <c r="R91" s="245"/>
      <c r="S91" s="245"/>
      <c r="T91" s="245"/>
      <c r="U91" s="245"/>
      <c r="V91" s="245"/>
      <c r="W91" s="245"/>
      <c r="X91" s="245"/>
      <c r="Y91" s="245"/>
      <c r="Z91" s="245"/>
      <c r="AA91" s="245"/>
      <c r="AB91" s="245"/>
      <c r="AC91" s="245"/>
      <c r="AD91" s="245"/>
      <c r="AE91" s="245"/>
      <c r="AF91" s="245"/>
      <c r="AG91" s="245"/>
      <c r="AH91" s="245"/>
      <c r="AI91" s="245"/>
      <c r="AJ91" s="245"/>
      <c r="AK91" s="245"/>
      <c r="AL91" s="245"/>
      <c r="AM91" s="245"/>
      <c r="AN91" s="245"/>
      <c r="AO91" s="245"/>
      <c r="AP91" s="245"/>
      <c r="AQ91" s="245"/>
      <c r="AR91" s="245"/>
      <c r="AS91" s="245"/>
      <c r="AT91" s="245"/>
      <c r="AU91" s="245"/>
      <c r="AV91" s="245"/>
      <c r="AW91" s="245"/>
      <c r="AX91" s="245"/>
      <c r="AY91" s="245"/>
      <c r="AZ91" s="245"/>
      <c r="BA91" s="245"/>
      <c r="BB91" s="245"/>
      <c r="BC91" s="245"/>
      <c r="BD91" s="245"/>
      <c r="BE91" s="245"/>
      <c r="BF91" s="245"/>
      <c r="BG91" s="328"/>
      <c r="BH91" s="328"/>
      <c r="BI91" s="328"/>
      <c r="BJ91" s="330"/>
      <c r="BK91" s="328"/>
      <c r="BL91" s="328"/>
      <c r="BM91" s="328"/>
      <c r="BN91" s="328"/>
      <c r="BO91" s="328"/>
      <c r="BP91" s="328"/>
      <c r="BQ91" s="328"/>
    </row>
    <row r="92" spans="1:69" s="71" customFormat="1" ht="12" customHeight="1">
      <c r="E92" s="219"/>
      <c r="F92" s="327"/>
      <c r="G92" s="327"/>
      <c r="H92" s="327"/>
      <c r="I92" s="245"/>
      <c r="J92" s="327" t="s">
        <v>136</v>
      </c>
      <c r="K92" s="245" t="s">
        <v>2208</v>
      </c>
      <c r="L92" s="245"/>
      <c r="M92" s="245"/>
      <c r="N92" s="245"/>
      <c r="O92" s="245"/>
      <c r="P92" s="245"/>
      <c r="Q92" s="245"/>
      <c r="R92" s="245"/>
      <c r="S92" s="245"/>
      <c r="T92" s="245"/>
      <c r="U92" s="245"/>
      <c r="V92" s="245"/>
      <c r="W92" s="245"/>
      <c r="X92" s="245"/>
      <c r="Y92" s="245"/>
      <c r="Z92" s="245"/>
      <c r="AA92" s="245"/>
      <c r="AB92" s="245"/>
      <c r="AC92" s="245"/>
      <c r="AD92" s="245"/>
      <c r="AE92" s="245"/>
      <c r="AF92" s="245"/>
      <c r="AG92" s="245"/>
      <c r="AH92" s="245"/>
      <c r="AI92" s="245"/>
      <c r="AJ92" s="245"/>
      <c r="AK92" s="245"/>
      <c r="AL92" s="245"/>
      <c r="AM92" s="245"/>
      <c r="AN92" s="245"/>
      <c r="AO92" s="245"/>
      <c r="AP92" s="245"/>
      <c r="AQ92" s="245"/>
      <c r="AR92" s="245"/>
      <c r="AS92" s="245"/>
      <c r="AT92" s="245"/>
      <c r="AU92" s="245"/>
      <c r="AV92" s="245"/>
      <c r="AW92" s="245"/>
      <c r="AX92" s="245"/>
      <c r="AY92" s="245"/>
      <c r="AZ92" s="245"/>
      <c r="BA92" s="245"/>
      <c r="BB92" s="245"/>
      <c r="BC92" s="245"/>
      <c r="BD92" s="245"/>
      <c r="BE92" s="245"/>
      <c r="BF92" s="245"/>
      <c r="BG92" s="328"/>
      <c r="BH92" s="328"/>
      <c r="BI92" s="328"/>
      <c r="BJ92" s="330"/>
      <c r="BK92" s="328"/>
      <c r="BL92" s="328"/>
      <c r="BM92" s="328"/>
      <c r="BN92" s="328"/>
      <c r="BO92" s="328"/>
      <c r="BP92" s="354"/>
      <c r="BQ92" s="354"/>
    </row>
    <row r="93" spans="1:69" s="71" customFormat="1" ht="12" customHeight="1">
      <c r="F93" s="327"/>
      <c r="G93" s="327"/>
      <c r="H93" s="327"/>
      <c r="I93" s="354"/>
      <c r="J93" s="327" t="s">
        <v>421</v>
      </c>
      <c r="K93" s="3335" t="s">
        <v>1987</v>
      </c>
      <c r="L93" s="3335"/>
      <c r="M93" s="3335"/>
      <c r="N93" s="3335"/>
      <c r="O93" s="3335"/>
      <c r="P93" s="3335"/>
      <c r="Q93" s="3335"/>
      <c r="R93" s="3335"/>
      <c r="S93" s="3335"/>
      <c r="T93" s="3335"/>
      <c r="U93" s="3335"/>
      <c r="V93" s="3335"/>
      <c r="W93" s="3335"/>
      <c r="X93" s="3335"/>
      <c r="Y93" s="3335"/>
      <c r="Z93" s="3335"/>
      <c r="AA93" s="3335"/>
      <c r="AB93" s="3335"/>
      <c r="AC93" s="3335"/>
      <c r="AD93" s="3335"/>
      <c r="AE93" s="3335"/>
      <c r="AF93" s="3335"/>
      <c r="AG93" s="3335"/>
      <c r="AH93" s="3335"/>
      <c r="AI93" s="3335"/>
      <c r="AJ93" s="3335"/>
      <c r="AK93" s="3335"/>
      <c r="AL93" s="3335"/>
      <c r="AM93" s="3335"/>
      <c r="AN93" s="3335"/>
      <c r="AO93" s="3335"/>
      <c r="AP93" s="3335"/>
      <c r="AQ93" s="3335"/>
      <c r="AR93" s="3335"/>
      <c r="AS93" s="3335"/>
      <c r="AT93" s="3335"/>
      <c r="AU93" s="3335"/>
      <c r="AV93" s="3335"/>
      <c r="AW93" s="3335"/>
      <c r="AX93" s="3335"/>
      <c r="AY93" s="3335"/>
      <c r="AZ93" s="3335"/>
      <c r="BA93" s="3335"/>
      <c r="BB93" s="3335"/>
      <c r="BC93" s="3335"/>
      <c r="BD93" s="3335"/>
      <c r="BE93" s="3335"/>
      <c r="BF93" s="3335"/>
      <c r="BG93" s="3335"/>
      <c r="BH93" s="3335"/>
      <c r="BI93" s="3335"/>
      <c r="BJ93" s="3335"/>
      <c r="BK93" s="3335"/>
      <c r="BL93" s="3335"/>
      <c r="BM93" s="3335"/>
      <c r="BN93" s="3335"/>
      <c r="BO93" s="3335"/>
      <c r="BP93" s="354"/>
      <c r="BQ93" s="354"/>
    </row>
    <row r="94" spans="1:69" s="71" customFormat="1" ht="12" customHeight="1">
      <c r="F94" s="327"/>
      <c r="G94" s="327"/>
      <c r="H94" s="327"/>
      <c r="I94" s="354"/>
      <c r="J94" s="327"/>
      <c r="K94" s="3335"/>
      <c r="L94" s="3335"/>
      <c r="M94" s="3335"/>
      <c r="N94" s="3335"/>
      <c r="O94" s="3335"/>
      <c r="P94" s="3335"/>
      <c r="Q94" s="3335"/>
      <c r="R94" s="3335"/>
      <c r="S94" s="3335"/>
      <c r="T94" s="3335"/>
      <c r="U94" s="3335"/>
      <c r="V94" s="3335"/>
      <c r="W94" s="3335"/>
      <c r="X94" s="3335"/>
      <c r="Y94" s="3335"/>
      <c r="Z94" s="3335"/>
      <c r="AA94" s="3335"/>
      <c r="AB94" s="3335"/>
      <c r="AC94" s="3335"/>
      <c r="AD94" s="3335"/>
      <c r="AE94" s="3335"/>
      <c r="AF94" s="3335"/>
      <c r="AG94" s="3335"/>
      <c r="AH94" s="3335"/>
      <c r="AI94" s="3335"/>
      <c r="AJ94" s="3335"/>
      <c r="AK94" s="3335"/>
      <c r="AL94" s="3335"/>
      <c r="AM94" s="3335"/>
      <c r="AN94" s="3335"/>
      <c r="AO94" s="3335"/>
      <c r="AP94" s="3335"/>
      <c r="AQ94" s="3335"/>
      <c r="AR94" s="3335"/>
      <c r="AS94" s="3335"/>
      <c r="AT94" s="3335"/>
      <c r="AU94" s="3335"/>
      <c r="AV94" s="3335"/>
      <c r="AW94" s="3335"/>
      <c r="AX94" s="3335"/>
      <c r="AY94" s="3335"/>
      <c r="AZ94" s="3335"/>
      <c r="BA94" s="3335"/>
      <c r="BB94" s="3335"/>
      <c r="BC94" s="3335"/>
      <c r="BD94" s="3335"/>
      <c r="BE94" s="3335"/>
      <c r="BF94" s="3335"/>
      <c r="BG94" s="3335"/>
      <c r="BH94" s="3335"/>
      <c r="BI94" s="3335"/>
      <c r="BJ94" s="3335"/>
      <c r="BK94" s="3335"/>
      <c r="BL94" s="3335"/>
      <c r="BM94" s="3335"/>
      <c r="BN94" s="3335"/>
      <c r="BO94" s="3335"/>
      <c r="BP94" s="354"/>
      <c r="BQ94" s="354"/>
    </row>
    <row r="95" spans="1:69" s="71" customFormat="1" ht="12" customHeight="1">
      <c r="F95" s="327"/>
      <c r="G95" s="327"/>
      <c r="H95" s="327"/>
      <c r="I95" s="257"/>
      <c r="J95" s="327" t="s">
        <v>422</v>
      </c>
      <c r="K95" s="6427" t="s">
        <v>1988</v>
      </c>
      <c r="L95" s="6427"/>
      <c r="M95" s="6427"/>
      <c r="N95" s="6427"/>
      <c r="O95" s="6427"/>
      <c r="P95" s="6427"/>
      <c r="Q95" s="6427"/>
      <c r="R95" s="6427"/>
      <c r="S95" s="6427"/>
      <c r="T95" s="6427"/>
      <c r="U95" s="6427"/>
      <c r="V95" s="6427"/>
      <c r="W95" s="6427"/>
      <c r="X95" s="6427"/>
      <c r="Y95" s="6427"/>
      <c r="Z95" s="6427"/>
      <c r="AA95" s="6427"/>
      <c r="AB95" s="6427"/>
      <c r="AC95" s="6427"/>
      <c r="AD95" s="6427"/>
      <c r="AE95" s="6427"/>
      <c r="AF95" s="6427"/>
      <c r="AG95" s="6427"/>
      <c r="AH95" s="6427"/>
      <c r="AI95" s="6427"/>
      <c r="AJ95" s="6427"/>
      <c r="AK95" s="6427"/>
      <c r="AL95" s="6427"/>
      <c r="AM95" s="6427"/>
      <c r="AN95" s="6427"/>
      <c r="AO95" s="6427"/>
      <c r="AP95" s="6427"/>
      <c r="AQ95" s="6427"/>
      <c r="AR95" s="6427"/>
      <c r="AS95" s="6427"/>
      <c r="AT95" s="6427"/>
      <c r="AU95" s="6427"/>
      <c r="AV95" s="6427"/>
      <c r="AW95" s="6427"/>
      <c r="AX95" s="6427"/>
      <c r="AY95" s="6427"/>
      <c r="AZ95" s="6427"/>
      <c r="BA95" s="6427"/>
      <c r="BB95" s="6427"/>
      <c r="BC95" s="6427"/>
      <c r="BD95" s="6427"/>
      <c r="BE95" s="6427"/>
      <c r="BF95" s="6427"/>
      <c r="BG95" s="6427"/>
      <c r="BH95" s="6427"/>
      <c r="BI95" s="6427"/>
      <c r="BJ95" s="6427"/>
      <c r="BK95" s="6427"/>
      <c r="BL95" s="6427"/>
      <c r="BM95" s="6427"/>
      <c r="BN95" s="6427"/>
      <c r="BO95" s="6427"/>
      <c r="BP95" s="257"/>
      <c r="BQ95" s="257"/>
    </row>
    <row r="96" spans="1:69">
      <c r="J96" s="798" t="s">
        <v>1183</v>
      </c>
      <c r="K96" s="5954" t="s">
        <v>2209</v>
      </c>
      <c r="L96" s="5954"/>
      <c r="M96" s="5954"/>
      <c r="N96" s="5954"/>
      <c r="O96" s="5954"/>
      <c r="P96" s="5954"/>
      <c r="Q96" s="5954"/>
      <c r="R96" s="5954"/>
      <c r="S96" s="5954"/>
      <c r="T96" s="5954"/>
      <c r="U96" s="5954"/>
      <c r="V96" s="5954"/>
      <c r="W96" s="5954"/>
      <c r="X96" s="5954"/>
      <c r="Y96" s="5954"/>
      <c r="Z96" s="5954"/>
      <c r="AA96" s="5954"/>
      <c r="AB96" s="5954"/>
      <c r="AC96" s="5954"/>
      <c r="AD96" s="5954"/>
      <c r="AE96" s="5954"/>
      <c r="AF96" s="5954"/>
      <c r="AG96" s="5954"/>
      <c r="AH96" s="5954"/>
      <c r="AI96" s="5954"/>
      <c r="AJ96" s="5954"/>
      <c r="AK96" s="5954"/>
      <c r="AL96" s="5954"/>
      <c r="AM96" s="5954"/>
      <c r="AN96" s="5954"/>
      <c r="AO96" s="5954"/>
      <c r="AP96" s="5954"/>
      <c r="AQ96" s="5954"/>
      <c r="AR96" s="5954"/>
      <c r="AS96" s="5954"/>
      <c r="AT96" s="5954"/>
      <c r="AU96" s="5954"/>
      <c r="AV96" s="5954"/>
      <c r="AW96" s="5954"/>
      <c r="AX96" s="5954"/>
      <c r="AY96" s="5954"/>
      <c r="AZ96" s="5954"/>
      <c r="BA96" s="5954"/>
      <c r="BB96" s="5954"/>
      <c r="BC96" s="5954"/>
      <c r="BD96" s="5954"/>
      <c r="BE96" s="5954"/>
      <c r="BF96" s="5954"/>
      <c r="BG96" s="5954"/>
      <c r="BH96" s="5954"/>
      <c r="BI96" s="5954"/>
      <c r="BJ96" s="5954"/>
      <c r="BK96" s="5954"/>
      <c r="BL96" s="5954"/>
      <c r="BM96" s="5954"/>
      <c r="BN96" s="5954"/>
      <c r="BO96" s="5954"/>
      <c r="BP96" s="354"/>
      <c r="BQ96" s="354"/>
    </row>
    <row r="97" spans="1:69" ht="14.1" customHeight="1">
      <c r="A97" s="3093" t="s">
        <v>1230</v>
      </c>
      <c r="B97" s="3093"/>
      <c r="C97" s="3093"/>
      <c r="D97" s="3093"/>
      <c r="E97" s="3331"/>
      <c r="F97" s="3331"/>
      <c r="G97" s="3331"/>
      <c r="H97" s="3331"/>
      <c r="I97" s="3331"/>
      <c r="J97" s="3331"/>
      <c r="K97" s="3331"/>
      <c r="L97" s="3331"/>
      <c r="M97" s="3331"/>
      <c r="N97" s="3331"/>
      <c r="O97" s="3331"/>
      <c r="P97" s="3331"/>
      <c r="Q97" s="3331"/>
      <c r="R97" s="3331"/>
      <c r="S97" s="3331"/>
      <c r="T97" s="3331"/>
      <c r="U97" s="3331"/>
      <c r="V97" s="3331"/>
      <c r="W97" s="3331"/>
      <c r="X97" s="3331"/>
      <c r="Y97" s="3331"/>
      <c r="Z97" s="3331"/>
      <c r="AA97" s="3331"/>
      <c r="AB97" s="3331"/>
      <c r="AC97" s="3331"/>
      <c r="AD97" s="3331"/>
      <c r="AE97" s="3331"/>
      <c r="AF97" s="3331"/>
      <c r="AG97" s="3331"/>
      <c r="AH97" s="3331"/>
      <c r="AI97" s="3331"/>
      <c r="AJ97" s="3331"/>
      <c r="AK97" s="3331"/>
      <c r="AL97" s="3331"/>
      <c r="AM97" s="3331"/>
      <c r="AN97" s="3331"/>
      <c r="AO97" s="3331"/>
      <c r="AP97" s="3331"/>
      <c r="AQ97" s="3331"/>
      <c r="AR97" s="3331"/>
      <c r="AS97" s="3331"/>
      <c r="AT97" s="3331"/>
      <c r="AU97" s="3331"/>
      <c r="AV97" s="3331"/>
      <c r="AW97" s="3331"/>
      <c r="AX97" s="3331"/>
      <c r="AY97" s="3331"/>
      <c r="AZ97" s="3331"/>
      <c r="BA97" s="3331"/>
      <c r="BB97" s="3331"/>
      <c r="BC97" s="3331"/>
      <c r="BD97" s="3331"/>
      <c r="BE97" s="3331"/>
      <c r="BF97" s="3331"/>
      <c r="BG97" s="3331"/>
      <c r="BH97" s="3331"/>
      <c r="BI97" s="3331"/>
      <c r="BJ97" s="3331"/>
      <c r="BK97" s="3331"/>
      <c r="BL97" s="3331"/>
      <c r="BM97" s="3331"/>
      <c r="BN97" s="3331"/>
      <c r="BO97" s="3331"/>
      <c r="BP97" s="3331"/>
      <c r="BQ97" s="3331"/>
    </row>
    <row r="98" spans="1:69" ht="5.0999999999999996" customHeight="1"/>
    <row r="99" spans="1:69" ht="14.1" customHeight="1">
      <c r="A99" s="265" t="s">
        <v>1201</v>
      </c>
      <c r="B99" s="265"/>
      <c r="C99" s="265"/>
      <c r="D99" s="265"/>
      <c r="E99" s="265"/>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Z99" s="6041" t="s">
        <v>1171</v>
      </c>
      <c r="BA99" s="6041"/>
      <c r="BB99" s="6041"/>
      <c r="BC99" s="6041"/>
      <c r="BD99" s="6041"/>
      <c r="BE99" s="6041"/>
      <c r="BF99" s="6041"/>
      <c r="BG99" s="5233"/>
      <c r="BH99" s="5233"/>
      <c r="BI99" s="6042" t="s">
        <v>1172</v>
      </c>
      <c r="BJ99" s="6042"/>
      <c r="BK99" s="6042"/>
      <c r="BL99" s="6042"/>
      <c r="BM99" s="6042"/>
      <c r="BN99" s="6042"/>
    </row>
    <row r="100" spans="1:69" ht="6.95" customHeight="1" thickBot="1">
      <c r="A100" s="265"/>
      <c r="B100" s="265"/>
      <c r="C100" s="265"/>
      <c r="D100" s="265"/>
      <c r="E100" s="265"/>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row>
    <row r="101" spans="1:69" s="71" customFormat="1" ht="12.95" customHeight="1">
      <c r="A101" s="6043" t="s">
        <v>750</v>
      </c>
      <c r="B101" s="6353" t="s">
        <v>2127</v>
      </c>
      <c r="C101" s="6354"/>
      <c r="D101" s="6355"/>
      <c r="E101" s="5848" t="s">
        <v>68</v>
      </c>
      <c r="F101" s="5849"/>
      <c r="G101" s="5849"/>
      <c r="H101" s="5849"/>
      <c r="I101" s="5850"/>
      <c r="J101" s="5848" t="s">
        <v>64</v>
      </c>
      <c r="K101" s="5849"/>
      <c r="L101" s="5849"/>
      <c r="M101" s="5849"/>
      <c r="N101" s="5850"/>
      <c r="O101" s="6364" t="s">
        <v>749</v>
      </c>
      <c r="P101" s="5860" t="s">
        <v>1184</v>
      </c>
      <c r="Q101" s="5861"/>
      <c r="R101" s="5862"/>
      <c r="S101" s="5962" t="s">
        <v>744</v>
      </c>
      <c r="T101" s="5963"/>
      <c r="U101" s="5848" t="s">
        <v>748</v>
      </c>
      <c r="V101" s="5849"/>
      <c r="W101" s="5849"/>
      <c r="X101" s="5849"/>
      <c r="Y101" s="5849"/>
      <c r="Z101" s="5849"/>
      <c r="AA101" s="5849"/>
      <c r="AB101" s="5968"/>
      <c r="AC101" s="5970" t="s">
        <v>1163</v>
      </c>
      <c r="AD101" s="5849"/>
      <c r="AE101" s="5849"/>
      <c r="AF101" s="5849"/>
      <c r="AG101" s="5849"/>
      <c r="AH101" s="5849"/>
      <c r="AI101" s="5849"/>
      <c r="AJ101" s="5849"/>
      <c r="AK101" s="5849"/>
      <c r="AL101" s="5849"/>
      <c r="AM101" s="5849"/>
      <c r="AN101" s="5849"/>
      <c r="AO101" s="5849"/>
      <c r="AP101" s="5849"/>
      <c r="AQ101" s="5849"/>
      <c r="AR101" s="5849"/>
      <c r="AS101" s="5849"/>
      <c r="AT101" s="5849"/>
      <c r="AU101" s="5849"/>
      <c r="AV101" s="5849"/>
      <c r="AW101" s="5849"/>
      <c r="AX101" s="5849"/>
      <c r="AY101" s="5849"/>
      <c r="AZ101" s="5849"/>
      <c r="BA101" s="5849"/>
      <c r="BB101" s="5849"/>
      <c r="BC101" s="5849"/>
      <c r="BD101" s="5849"/>
      <c r="BE101" s="5968"/>
      <c r="BF101" s="5947" t="s">
        <v>397</v>
      </c>
      <c r="BG101" s="5948"/>
      <c r="BH101" s="5949"/>
      <c r="BI101" s="5951" t="s">
        <v>73</v>
      </c>
      <c r="BJ101" s="5860" t="s">
        <v>61</v>
      </c>
      <c r="BK101" s="5975"/>
      <c r="BL101" s="5975"/>
      <c r="BM101" s="5975"/>
      <c r="BN101" s="5975"/>
      <c r="BO101" s="5975"/>
      <c r="BP101" s="5975"/>
      <c r="BQ101" s="5976"/>
    </row>
    <row r="102" spans="1:69" s="71" customFormat="1" ht="12.95" customHeight="1">
      <c r="A102" s="6044"/>
      <c r="B102" s="6356"/>
      <c r="C102" s="6357"/>
      <c r="D102" s="6358"/>
      <c r="E102" s="4863"/>
      <c r="F102" s="4864"/>
      <c r="G102" s="4864"/>
      <c r="H102" s="4864"/>
      <c r="I102" s="4865"/>
      <c r="J102" s="4863"/>
      <c r="K102" s="4864"/>
      <c r="L102" s="4864"/>
      <c r="M102" s="4864"/>
      <c r="N102" s="4865"/>
      <c r="O102" s="6365"/>
      <c r="P102" s="4913"/>
      <c r="Q102" s="4882"/>
      <c r="R102" s="4883"/>
      <c r="S102" s="5964"/>
      <c r="T102" s="5965"/>
      <c r="U102" s="4866"/>
      <c r="V102" s="4861"/>
      <c r="W102" s="4861"/>
      <c r="X102" s="4861"/>
      <c r="Y102" s="4861"/>
      <c r="Z102" s="4861"/>
      <c r="AA102" s="4861"/>
      <c r="AB102" s="5969"/>
      <c r="AC102" s="5971"/>
      <c r="AD102" s="4861"/>
      <c r="AE102" s="4861"/>
      <c r="AF102" s="4861"/>
      <c r="AG102" s="4861"/>
      <c r="AH102" s="4861"/>
      <c r="AI102" s="4861"/>
      <c r="AJ102" s="4861"/>
      <c r="AK102" s="4861"/>
      <c r="AL102" s="4861"/>
      <c r="AM102" s="4861"/>
      <c r="AN102" s="4861"/>
      <c r="AO102" s="4861"/>
      <c r="AP102" s="4861"/>
      <c r="AQ102" s="4861"/>
      <c r="AR102" s="4861"/>
      <c r="AS102" s="4861"/>
      <c r="AT102" s="4861"/>
      <c r="AU102" s="4861"/>
      <c r="AV102" s="4861"/>
      <c r="AW102" s="4861"/>
      <c r="AX102" s="4861"/>
      <c r="AY102" s="4861"/>
      <c r="AZ102" s="4861"/>
      <c r="BA102" s="4861"/>
      <c r="BB102" s="4861"/>
      <c r="BC102" s="4861"/>
      <c r="BD102" s="4861"/>
      <c r="BE102" s="5969"/>
      <c r="BF102" s="5950"/>
      <c r="BG102" s="4825"/>
      <c r="BH102" s="4828"/>
      <c r="BI102" s="5952"/>
      <c r="BJ102" s="5181"/>
      <c r="BK102" s="5182"/>
      <c r="BL102" s="5182"/>
      <c r="BM102" s="5182"/>
      <c r="BN102" s="5182"/>
      <c r="BO102" s="5182"/>
      <c r="BP102" s="5182"/>
      <c r="BQ102" s="5977"/>
    </row>
    <row r="103" spans="1:69" s="71" customFormat="1" ht="15" customHeight="1">
      <c r="A103" s="6044"/>
      <c r="B103" s="6356"/>
      <c r="C103" s="6357"/>
      <c r="D103" s="6358"/>
      <c r="E103" s="4863"/>
      <c r="F103" s="4864"/>
      <c r="G103" s="4864"/>
      <c r="H103" s="4864"/>
      <c r="I103" s="4865"/>
      <c r="J103" s="4863"/>
      <c r="K103" s="4864"/>
      <c r="L103" s="4864"/>
      <c r="M103" s="4864"/>
      <c r="N103" s="4865"/>
      <c r="O103" s="6365"/>
      <c r="P103" s="6010"/>
      <c r="Q103" s="6011"/>
      <c r="R103" s="6012"/>
      <c r="S103" s="5964"/>
      <c r="T103" s="5965"/>
      <c r="U103" s="5978" t="s">
        <v>70</v>
      </c>
      <c r="V103" s="5979"/>
      <c r="W103" s="5979"/>
      <c r="X103" s="5980"/>
      <c r="Y103" s="6104" t="s">
        <v>1199</v>
      </c>
      <c r="Z103" s="6105"/>
      <c r="AA103" s="5274" t="s">
        <v>134</v>
      </c>
      <c r="AB103" s="5996"/>
      <c r="AC103" s="6113" t="s">
        <v>1391</v>
      </c>
      <c r="AD103" s="4895"/>
      <c r="AE103" s="4895"/>
      <c r="AF103" s="4895"/>
      <c r="AG103" s="4895"/>
      <c r="AH103" s="4895"/>
      <c r="AI103" s="4895"/>
      <c r="AJ103" s="4896"/>
      <c r="AK103" s="4894" t="s">
        <v>413</v>
      </c>
      <c r="AL103" s="4895"/>
      <c r="AM103" s="4895"/>
      <c r="AN103" s="3720"/>
      <c r="AO103" s="3720"/>
      <c r="AP103" s="3720"/>
      <c r="AQ103" s="4895"/>
      <c r="AR103" s="4895"/>
      <c r="AS103" s="4895"/>
      <c r="AT103" s="4895"/>
      <c r="AU103" s="4895"/>
      <c r="AV103" s="4895"/>
      <c r="AW103" s="4895"/>
      <c r="AX103" s="4895"/>
      <c r="AY103" s="4895"/>
      <c r="AZ103" s="4895"/>
      <c r="BA103" s="4895"/>
      <c r="BB103" s="4896"/>
      <c r="BC103" s="3705" t="s">
        <v>198</v>
      </c>
      <c r="BD103" s="3706"/>
      <c r="BE103" s="6049"/>
      <c r="BF103" s="5930" t="s">
        <v>398</v>
      </c>
      <c r="BG103" s="5931"/>
      <c r="BH103" s="5932"/>
      <c r="BI103" s="5952"/>
      <c r="BJ103" s="5936" t="s">
        <v>2199</v>
      </c>
      <c r="BK103" s="5937"/>
      <c r="BL103" s="5937"/>
      <c r="BM103" s="5937"/>
      <c r="BN103" s="5937"/>
      <c r="BO103" s="5937"/>
      <c r="BP103" s="5937"/>
      <c r="BQ103" s="5938"/>
    </row>
    <row r="104" spans="1:69" s="71" customFormat="1" ht="15" customHeight="1">
      <c r="A104" s="6044"/>
      <c r="B104" s="6356"/>
      <c r="C104" s="6357"/>
      <c r="D104" s="6358"/>
      <c r="E104" s="4863"/>
      <c r="F104" s="4864"/>
      <c r="G104" s="4864"/>
      <c r="H104" s="4864"/>
      <c r="I104" s="4865"/>
      <c r="J104" s="4863"/>
      <c r="K104" s="4864"/>
      <c r="L104" s="4864"/>
      <c r="M104" s="4864"/>
      <c r="N104" s="4865"/>
      <c r="O104" s="6365"/>
      <c r="P104" s="4913" t="s">
        <v>1179</v>
      </c>
      <c r="Q104" s="4882"/>
      <c r="R104" s="4883"/>
      <c r="S104" s="5964"/>
      <c r="T104" s="5965"/>
      <c r="U104" s="5274" t="s">
        <v>1986</v>
      </c>
      <c r="V104" s="5945"/>
      <c r="W104" s="5274" t="s">
        <v>745</v>
      </c>
      <c r="X104" s="5945"/>
      <c r="Y104" s="6106"/>
      <c r="Z104" s="6107"/>
      <c r="AA104" s="4913"/>
      <c r="AB104" s="4882"/>
      <c r="AC104" s="6051" t="s">
        <v>152</v>
      </c>
      <c r="AD104" s="2452"/>
      <c r="AE104" s="2452"/>
      <c r="AF104" s="2465"/>
      <c r="AG104" s="5290" t="s">
        <v>412</v>
      </c>
      <c r="AH104" s="2452"/>
      <c r="AI104" s="2452"/>
      <c r="AJ104" s="2465"/>
      <c r="AK104" s="6013" t="s">
        <v>1779</v>
      </c>
      <c r="AL104" s="6014"/>
      <c r="AM104" s="6014"/>
      <c r="AN104" s="6013" t="s">
        <v>1780</v>
      </c>
      <c r="AO104" s="6014"/>
      <c r="AP104" s="6015"/>
      <c r="AQ104" s="6016" t="s">
        <v>391</v>
      </c>
      <c r="AR104" s="6016"/>
      <c r="AS104" s="6017"/>
      <c r="AT104" s="6018" t="s">
        <v>393</v>
      </c>
      <c r="AU104" s="6016"/>
      <c r="AV104" s="6017"/>
      <c r="AW104" s="6018" t="s">
        <v>317</v>
      </c>
      <c r="AX104" s="6016"/>
      <c r="AY104" s="6017"/>
      <c r="AZ104" s="5274" t="s">
        <v>395</v>
      </c>
      <c r="BA104" s="5996"/>
      <c r="BB104" s="5996"/>
      <c r="BC104" s="5194"/>
      <c r="BD104" s="5195"/>
      <c r="BE104" s="6050"/>
      <c r="BF104" s="5933"/>
      <c r="BG104" s="5934"/>
      <c r="BH104" s="5935"/>
      <c r="BI104" s="5952"/>
      <c r="BJ104" s="5939"/>
      <c r="BK104" s="5940"/>
      <c r="BL104" s="5940"/>
      <c r="BM104" s="5940"/>
      <c r="BN104" s="5940"/>
      <c r="BO104" s="5940"/>
      <c r="BP104" s="5940"/>
      <c r="BQ104" s="5941"/>
    </row>
    <row r="105" spans="1:69" s="71" customFormat="1" ht="15" customHeight="1">
      <c r="A105" s="6044"/>
      <c r="B105" s="6356"/>
      <c r="C105" s="6357"/>
      <c r="D105" s="6358"/>
      <c r="E105" s="4863"/>
      <c r="F105" s="4864"/>
      <c r="G105" s="4864"/>
      <c r="H105" s="4864"/>
      <c r="I105" s="4865"/>
      <c r="J105" s="4863"/>
      <c r="K105" s="4864"/>
      <c r="L105" s="4864"/>
      <c r="M105" s="4864"/>
      <c r="N105" s="4865"/>
      <c r="O105" s="6365"/>
      <c r="P105" s="4913"/>
      <c r="Q105" s="4882"/>
      <c r="R105" s="4883"/>
      <c r="S105" s="5964"/>
      <c r="T105" s="5965"/>
      <c r="U105" s="4913"/>
      <c r="V105" s="4883"/>
      <c r="W105" s="4913"/>
      <c r="X105" s="4883"/>
      <c r="Y105" s="6106"/>
      <c r="Z105" s="6107"/>
      <c r="AA105" s="4913"/>
      <c r="AB105" s="4882"/>
      <c r="AC105" s="6019"/>
      <c r="AD105" s="6020"/>
      <c r="AE105" s="6020"/>
      <c r="AF105" s="6021"/>
      <c r="AG105" s="6022" t="s">
        <v>1178</v>
      </c>
      <c r="AH105" s="6020"/>
      <c r="AI105" s="6020"/>
      <c r="AJ105" s="6021"/>
      <c r="AK105" s="6023" t="s">
        <v>1781</v>
      </c>
      <c r="AL105" s="6024"/>
      <c r="AM105" s="6024"/>
      <c r="AN105" s="6388" t="s">
        <v>1782</v>
      </c>
      <c r="AO105" s="6389"/>
      <c r="AP105" s="6390"/>
      <c r="AQ105" s="6024" t="s">
        <v>408</v>
      </c>
      <c r="AR105" s="6024"/>
      <c r="AS105" s="6025"/>
      <c r="AT105" s="6114" t="s">
        <v>390</v>
      </c>
      <c r="AU105" s="6115"/>
      <c r="AV105" s="6116"/>
      <c r="AW105" s="6023" t="s">
        <v>394</v>
      </c>
      <c r="AX105" s="6024"/>
      <c r="AY105" s="6025"/>
      <c r="AZ105" s="4913"/>
      <c r="BA105" s="4882"/>
      <c r="BB105" s="4882"/>
      <c r="BC105" s="5194"/>
      <c r="BD105" s="5195"/>
      <c r="BE105" s="6050"/>
      <c r="BF105" s="5933" t="s">
        <v>399</v>
      </c>
      <c r="BG105" s="5934"/>
      <c r="BH105" s="5935"/>
      <c r="BI105" s="5952"/>
      <c r="BJ105" s="5939"/>
      <c r="BK105" s="5940"/>
      <c r="BL105" s="5940"/>
      <c r="BM105" s="5940"/>
      <c r="BN105" s="5940"/>
      <c r="BO105" s="5940"/>
      <c r="BP105" s="5940"/>
      <c r="BQ105" s="5941"/>
    </row>
    <row r="106" spans="1:69" s="71" customFormat="1" ht="15" customHeight="1" thickBot="1">
      <c r="A106" s="6045"/>
      <c r="B106" s="6359"/>
      <c r="C106" s="6360"/>
      <c r="D106" s="6361"/>
      <c r="E106" s="4891"/>
      <c r="F106" s="4892"/>
      <c r="G106" s="4892"/>
      <c r="H106" s="4892"/>
      <c r="I106" s="4893"/>
      <c r="J106" s="6362"/>
      <c r="K106" s="6363"/>
      <c r="L106" s="4892"/>
      <c r="M106" s="4892"/>
      <c r="N106" s="4893"/>
      <c r="O106" s="6366"/>
      <c r="P106" s="5946"/>
      <c r="Q106" s="4914"/>
      <c r="R106" s="4915"/>
      <c r="S106" s="5966"/>
      <c r="T106" s="5967"/>
      <c r="U106" s="5946"/>
      <c r="V106" s="4915"/>
      <c r="W106" s="5946"/>
      <c r="X106" s="4915"/>
      <c r="Y106" s="6108"/>
      <c r="Z106" s="6109"/>
      <c r="AA106" s="5946"/>
      <c r="AB106" s="4914"/>
      <c r="AC106" s="333" t="s">
        <v>39</v>
      </c>
      <c r="AD106" s="6087" t="s">
        <v>420</v>
      </c>
      <c r="AE106" s="6087"/>
      <c r="AF106" s="334" t="s">
        <v>18</v>
      </c>
      <c r="AG106" s="335" t="s">
        <v>39</v>
      </c>
      <c r="AH106" s="6087" t="s">
        <v>420</v>
      </c>
      <c r="AI106" s="6087"/>
      <c r="AJ106" s="336" t="s">
        <v>18</v>
      </c>
      <c r="AK106" s="6088"/>
      <c r="AL106" s="6089"/>
      <c r="AM106" s="6089"/>
      <c r="AN106" s="6090" t="s">
        <v>2035</v>
      </c>
      <c r="AO106" s="6091"/>
      <c r="AP106" s="6092"/>
      <c r="AQ106" s="5957" t="s">
        <v>392</v>
      </c>
      <c r="AR106" s="5957"/>
      <c r="AS106" s="5958"/>
      <c r="AT106" s="5959" t="s">
        <v>71</v>
      </c>
      <c r="AU106" s="5960"/>
      <c r="AV106" s="5961"/>
      <c r="AW106" s="5959" t="s">
        <v>72</v>
      </c>
      <c r="AX106" s="5960"/>
      <c r="AY106" s="5961"/>
      <c r="AZ106" s="4891" t="s">
        <v>45</v>
      </c>
      <c r="BA106" s="4892"/>
      <c r="BB106" s="4893"/>
      <c r="BC106" s="6128" t="s">
        <v>411</v>
      </c>
      <c r="BD106" s="6129"/>
      <c r="BE106" s="6130"/>
      <c r="BF106" s="6117"/>
      <c r="BG106" s="6118"/>
      <c r="BH106" s="6119"/>
      <c r="BI106" s="5953"/>
      <c r="BJ106" s="5942"/>
      <c r="BK106" s="5943"/>
      <c r="BL106" s="5943"/>
      <c r="BM106" s="5943"/>
      <c r="BN106" s="5943"/>
      <c r="BO106" s="5943"/>
      <c r="BP106" s="5943"/>
      <c r="BQ106" s="5944"/>
    </row>
    <row r="107" spans="1:69" s="71" customFormat="1" ht="14.1" customHeight="1" thickTop="1">
      <c r="A107" s="5955">
        <v>18</v>
      </c>
      <c r="B107" s="1498"/>
      <c r="C107" s="1499"/>
      <c r="D107" s="1500"/>
      <c r="E107" s="6370" t="s">
        <v>195</v>
      </c>
      <c r="F107" s="6371"/>
      <c r="G107" s="6371"/>
      <c r="H107" s="6371"/>
      <c r="I107" s="6372"/>
      <c r="J107" s="5290"/>
      <c r="K107" s="5291"/>
      <c r="L107" s="5291"/>
      <c r="M107" s="5291"/>
      <c r="N107" s="5292"/>
      <c r="O107" s="3719"/>
      <c r="P107" s="6135"/>
      <c r="Q107" s="6136"/>
      <c r="R107" s="6137"/>
      <c r="S107" s="6138"/>
      <c r="T107" s="6139"/>
      <c r="U107" s="6144"/>
      <c r="V107" s="3402"/>
      <c r="W107" s="6227"/>
      <c r="X107" s="6229" t="s">
        <v>135</v>
      </c>
      <c r="Y107" s="6231"/>
      <c r="Z107" s="6229" t="s">
        <v>135</v>
      </c>
      <c r="AA107" s="3719"/>
      <c r="AB107" s="6229" t="s">
        <v>135</v>
      </c>
      <c r="AC107" s="6271"/>
      <c r="AD107" s="6272"/>
      <c r="AE107" s="6272"/>
      <c r="AF107" s="6272"/>
      <c r="AG107" s="6294"/>
      <c r="AH107" s="6272"/>
      <c r="AI107" s="6272"/>
      <c r="AJ107" s="6292"/>
      <c r="AK107" s="6241"/>
      <c r="AL107" s="6242"/>
      <c r="AM107" s="6242"/>
      <c r="AN107" s="6243"/>
      <c r="AO107" s="6244"/>
      <c r="AP107" s="6245"/>
      <c r="AQ107" s="6219"/>
      <c r="AR107" s="6219"/>
      <c r="AS107" s="6220"/>
      <c r="AT107" s="6218"/>
      <c r="AU107" s="6219"/>
      <c r="AV107" s="6220"/>
      <c r="AW107" s="6218"/>
      <c r="AX107" s="6219"/>
      <c r="AY107" s="6220"/>
      <c r="AZ107" s="6221">
        <f>SUM(AK107:AY109)</f>
        <v>0</v>
      </c>
      <c r="BA107" s="6222"/>
      <c r="BB107" s="6223"/>
      <c r="BC107" s="6221">
        <f>AG107+AZ107</f>
        <v>0</v>
      </c>
      <c r="BD107" s="6222"/>
      <c r="BE107" s="6226"/>
      <c r="BF107" s="6193"/>
      <c r="BG107" s="6194"/>
      <c r="BH107" s="6195"/>
      <c r="BI107" s="6248"/>
      <c r="BJ107" s="6251"/>
      <c r="BK107" s="6252"/>
      <c r="BL107" s="6252"/>
      <c r="BM107" s="6252"/>
      <c r="BN107" s="6252"/>
      <c r="BO107" s="6252"/>
      <c r="BP107" s="6252"/>
      <c r="BQ107" s="6253"/>
    </row>
    <row r="108" spans="1:69" s="71" customFormat="1" ht="14.1" customHeight="1">
      <c r="A108" s="5955"/>
      <c r="B108" s="1426"/>
      <c r="C108" s="1501"/>
      <c r="D108" s="1427"/>
      <c r="E108" s="6373"/>
      <c r="F108" s="6374"/>
      <c r="G108" s="6374"/>
      <c r="H108" s="6374"/>
      <c r="I108" s="6375"/>
      <c r="J108" s="5989"/>
      <c r="K108" s="5990"/>
      <c r="L108" s="5990"/>
      <c r="M108" s="5990"/>
      <c r="N108" s="5991"/>
      <c r="O108" s="4863"/>
      <c r="P108" s="6201"/>
      <c r="Q108" s="6202"/>
      <c r="R108" s="6203"/>
      <c r="S108" s="6140"/>
      <c r="T108" s="6141"/>
      <c r="U108" s="6146"/>
      <c r="V108" s="5147"/>
      <c r="W108" s="6228"/>
      <c r="X108" s="6230"/>
      <c r="Y108" s="6232"/>
      <c r="Z108" s="6230"/>
      <c r="AA108" s="4863"/>
      <c r="AB108" s="6230"/>
      <c r="AC108" s="6273"/>
      <c r="AD108" s="6274"/>
      <c r="AE108" s="6274"/>
      <c r="AF108" s="6274"/>
      <c r="AG108" s="6295"/>
      <c r="AH108" s="6274"/>
      <c r="AI108" s="6274"/>
      <c r="AJ108" s="6293"/>
      <c r="AK108" s="6207"/>
      <c r="AL108" s="6208"/>
      <c r="AM108" s="6208"/>
      <c r="AN108" s="6367"/>
      <c r="AO108" s="6368"/>
      <c r="AP108" s="6369"/>
      <c r="AQ108" s="6212"/>
      <c r="AR108" s="6212"/>
      <c r="AS108" s="6213"/>
      <c r="AT108" s="6214"/>
      <c r="AU108" s="6212"/>
      <c r="AV108" s="6213"/>
      <c r="AW108" s="6214"/>
      <c r="AX108" s="6212"/>
      <c r="AY108" s="6213"/>
      <c r="AZ108" s="6096"/>
      <c r="BA108" s="6097"/>
      <c r="BB108" s="6224"/>
      <c r="BC108" s="6096"/>
      <c r="BD108" s="6097"/>
      <c r="BE108" s="6098"/>
      <c r="BF108" s="6196"/>
      <c r="BG108" s="6197"/>
      <c r="BH108" s="6198"/>
      <c r="BI108" s="6249"/>
      <c r="BJ108" s="6254"/>
      <c r="BK108" s="6255"/>
      <c r="BL108" s="6255"/>
      <c r="BM108" s="6255"/>
      <c r="BN108" s="6255"/>
      <c r="BO108" s="6255"/>
      <c r="BP108" s="6255"/>
      <c r="BQ108" s="6256"/>
    </row>
    <row r="109" spans="1:69" s="71" customFormat="1" ht="14.1" customHeight="1">
      <c r="A109" s="5956"/>
      <c r="B109" s="1428"/>
      <c r="C109" s="1429"/>
      <c r="D109" s="1430"/>
      <c r="E109" s="6376"/>
      <c r="F109" s="6377"/>
      <c r="G109" s="6378"/>
      <c r="H109" s="6303"/>
      <c r="I109" s="6304"/>
      <c r="J109" s="5293"/>
      <c r="K109" s="5294"/>
      <c r="L109" s="5294"/>
      <c r="M109" s="5294"/>
      <c r="N109" s="5295"/>
      <c r="O109" s="4866"/>
      <c r="P109" s="6204"/>
      <c r="Q109" s="6205"/>
      <c r="R109" s="6206"/>
      <c r="S109" s="6142"/>
      <c r="T109" s="6143"/>
      <c r="U109" s="6246"/>
      <c r="V109" s="6296"/>
      <c r="W109" s="318"/>
      <c r="X109" s="319" t="s">
        <v>40</v>
      </c>
      <c r="Y109" s="1136"/>
      <c r="Z109" s="319" t="s">
        <v>40</v>
      </c>
      <c r="AA109" s="1136"/>
      <c r="AB109" s="319" t="s">
        <v>40</v>
      </c>
      <c r="AC109" s="337" t="s">
        <v>39</v>
      </c>
      <c r="AD109" s="6265"/>
      <c r="AE109" s="6265"/>
      <c r="AF109" s="338" t="s">
        <v>18</v>
      </c>
      <c r="AG109" s="339" t="s">
        <v>39</v>
      </c>
      <c r="AH109" s="6265"/>
      <c r="AI109" s="6265"/>
      <c r="AJ109" s="340" t="s">
        <v>18</v>
      </c>
      <c r="AK109" s="6266"/>
      <c r="AL109" s="6267"/>
      <c r="AM109" s="6267"/>
      <c r="AN109" s="6379"/>
      <c r="AO109" s="6380"/>
      <c r="AP109" s="6381"/>
      <c r="AQ109" s="6215"/>
      <c r="AR109" s="6215"/>
      <c r="AS109" s="6216"/>
      <c r="AT109" s="6217"/>
      <c r="AU109" s="6215"/>
      <c r="AV109" s="6216"/>
      <c r="AW109" s="6217"/>
      <c r="AX109" s="6215"/>
      <c r="AY109" s="6216"/>
      <c r="AZ109" s="6099"/>
      <c r="BA109" s="6100"/>
      <c r="BB109" s="6225"/>
      <c r="BC109" s="6099"/>
      <c r="BD109" s="6100"/>
      <c r="BE109" s="6101"/>
      <c r="BF109" s="6257"/>
      <c r="BG109" s="6258"/>
      <c r="BH109" s="6259"/>
      <c r="BI109" s="6250"/>
      <c r="BJ109" s="6260"/>
      <c r="BK109" s="6261"/>
      <c r="BL109" s="6261"/>
      <c r="BM109" s="6261"/>
      <c r="BN109" s="6261"/>
      <c r="BO109" s="6261"/>
      <c r="BP109" s="6261"/>
      <c r="BQ109" s="6262"/>
    </row>
    <row r="110" spans="1:69" s="71" customFormat="1" ht="14.1" customHeight="1">
      <c r="A110" s="5992">
        <v>19</v>
      </c>
      <c r="B110" s="6391"/>
      <c r="C110" s="6392"/>
      <c r="D110" s="6393"/>
      <c r="E110" s="6297" t="s">
        <v>195</v>
      </c>
      <c r="F110" s="6298"/>
      <c r="G110" s="6298"/>
      <c r="H110" s="6298"/>
      <c r="I110" s="6299"/>
      <c r="J110" s="5290"/>
      <c r="K110" s="5291"/>
      <c r="L110" s="5291"/>
      <c r="M110" s="5291"/>
      <c r="N110" s="5292"/>
      <c r="O110" s="3719"/>
      <c r="P110" s="6135"/>
      <c r="Q110" s="6136"/>
      <c r="R110" s="6137"/>
      <c r="S110" s="6138"/>
      <c r="T110" s="6139"/>
      <c r="U110" s="6144"/>
      <c r="V110" s="3402"/>
      <c r="W110" s="6227"/>
      <c r="X110" s="6229" t="s">
        <v>135</v>
      </c>
      <c r="Y110" s="6231"/>
      <c r="Z110" s="6229" t="s">
        <v>135</v>
      </c>
      <c r="AA110" s="3719"/>
      <c r="AB110" s="6229" t="s">
        <v>135</v>
      </c>
      <c r="AC110" s="6271"/>
      <c r="AD110" s="6272"/>
      <c r="AE110" s="6272"/>
      <c r="AF110" s="6272"/>
      <c r="AG110" s="6294"/>
      <c r="AH110" s="6272"/>
      <c r="AI110" s="6272"/>
      <c r="AJ110" s="6292"/>
      <c r="AK110" s="6241"/>
      <c r="AL110" s="6242"/>
      <c r="AM110" s="6242"/>
      <c r="AN110" s="6243"/>
      <c r="AO110" s="6244"/>
      <c r="AP110" s="6245"/>
      <c r="AQ110" s="6219"/>
      <c r="AR110" s="6219"/>
      <c r="AS110" s="6220"/>
      <c r="AT110" s="6218"/>
      <c r="AU110" s="6219"/>
      <c r="AV110" s="6220"/>
      <c r="AW110" s="6218"/>
      <c r="AX110" s="6219"/>
      <c r="AY110" s="6220"/>
      <c r="AZ110" s="6221">
        <f>SUM(AK110:AY112)</f>
        <v>0</v>
      </c>
      <c r="BA110" s="6222"/>
      <c r="BB110" s="6223"/>
      <c r="BC110" s="6221">
        <f>AG110+AZ110</f>
        <v>0</v>
      </c>
      <c r="BD110" s="6222"/>
      <c r="BE110" s="6226"/>
      <c r="BF110" s="6275"/>
      <c r="BG110" s="6276"/>
      <c r="BH110" s="6277"/>
      <c r="BI110" s="6248"/>
      <c r="BJ110" s="6251"/>
      <c r="BK110" s="6252"/>
      <c r="BL110" s="6252"/>
      <c r="BM110" s="6252"/>
      <c r="BN110" s="6252"/>
      <c r="BO110" s="6252"/>
      <c r="BP110" s="6252"/>
      <c r="BQ110" s="6253"/>
    </row>
    <row r="111" spans="1:69" s="71" customFormat="1" ht="14.1" customHeight="1">
      <c r="A111" s="5955"/>
      <c r="B111" s="6394"/>
      <c r="C111" s="6395"/>
      <c r="D111" s="6396"/>
      <c r="E111" s="6373"/>
      <c r="F111" s="6374"/>
      <c r="G111" s="6374"/>
      <c r="H111" s="6374"/>
      <c r="I111" s="6375"/>
      <c r="J111" s="5989"/>
      <c r="K111" s="5990"/>
      <c r="L111" s="5990"/>
      <c r="M111" s="5990"/>
      <c r="N111" s="5991"/>
      <c r="O111" s="4863"/>
      <c r="P111" s="6201"/>
      <c r="Q111" s="6202"/>
      <c r="R111" s="6203"/>
      <c r="S111" s="6140"/>
      <c r="T111" s="6141"/>
      <c r="U111" s="6146"/>
      <c r="V111" s="5147"/>
      <c r="W111" s="6228"/>
      <c r="X111" s="6230"/>
      <c r="Y111" s="6232"/>
      <c r="Z111" s="6230"/>
      <c r="AA111" s="4863"/>
      <c r="AB111" s="6230"/>
      <c r="AC111" s="6273"/>
      <c r="AD111" s="6274"/>
      <c r="AE111" s="6274"/>
      <c r="AF111" s="6274"/>
      <c r="AG111" s="6295"/>
      <c r="AH111" s="6274"/>
      <c r="AI111" s="6274"/>
      <c r="AJ111" s="6293"/>
      <c r="AK111" s="6207"/>
      <c r="AL111" s="6208"/>
      <c r="AM111" s="6208"/>
      <c r="AN111" s="6367"/>
      <c r="AO111" s="6368"/>
      <c r="AP111" s="6369"/>
      <c r="AQ111" s="6212"/>
      <c r="AR111" s="6212"/>
      <c r="AS111" s="6213"/>
      <c r="AT111" s="6214"/>
      <c r="AU111" s="6212"/>
      <c r="AV111" s="6213"/>
      <c r="AW111" s="6214"/>
      <c r="AX111" s="6212"/>
      <c r="AY111" s="6213"/>
      <c r="AZ111" s="6096"/>
      <c r="BA111" s="6097"/>
      <c r="BB111" s="6224"/>
      <c r="BC111" s="6096"/>
      <c r="BD111" s="6097"/>
      <c r="BE111" s="6098"/>
      <c r="BF111" s="6278"/>
      <c r="BG111" s="6279"/>
      <c r="BH111" s="6280"/>
      <c r="BI111" s="6249"/>
      <c r="BJ111" s="6254"/>
      <c r="BK111" s="6255"/>
      <c r="BL111" s="6255"/>
      <c r="BM111" s="6255"/>
      <c r="BN111" s="6255"/>
      <c r="BO111" s="6255"/>
      <c r="BP111" s="6255"/>
      <c r="BQ111" s="6256"/>
    </row>
    <row r="112" spans="1:69" s="71" customFormat="1" ht="14.1" customHeight="1">
      <c r="A112" s="5956"/>
      <c r="B112" s="6397"/>
      <c r="C112" s="6398"/>
      <c r="D112" s="6399"/>
      <c r="E112" s="6400"/>
      <c r="F112" s="6401"/>
      <c r="G112" s="6402"/>
      <c r="H112" s="6404"/>
      <c r="I112" s="6405"/>
      <c r="J112" s="5293"/>
      <c r="K112" s="5294"/>
      <c r="L112" s="5294"/>
      <c r="M112" s="5294"/>
      <c r="N112" s="5295"/>
      <c r="O112" s="4866"/>
      <c r="P112" s="6204"/>
      <c r="Q112" s="6205"/>
      <c r="R112" s="6206"/>
      <c r="S112" s="6142"/>
      <c r="T112" s="6143"/>
      <c r="U112" s="6246"/>
      <c r="V112" s="6296"/>
      <c r="W112" s="318"/>
      <c r="X112" s="319" t="s">
        <v>40</v>
      </c>
      <c r="Y112" s="1136"/>
      <c r="Z112" s="319" t="s">
        <v>40</v>
      </c>
      <c r="AA112" s="1136"/>
      <c r="AB112" s="319" t="s">
        <v>40</v>
      </c>
      <c r="AC112" s="337" t="s">
        <v>39</v>
      </c>
      <c r="AD112" s="6265"/>
      <c r="AE112" s="6265"/>
      <c r="AF112" s="338" t="s">
        <v>18</v>
      </c>
      <c r="AG112" s="339" t="s">
        <v>39</v>
      </c>
      <c r="AH112" s="6265"/>
      <c r="AI112" s="6265"/>
      <c r="AJ112" s="340" t="s">
        <v>18</v>
      </c>
      <c r="AK112" s="6266"/>
      <c r="AL112" s="6267"/>
      <c r="AM112" s="6267"/>
      <c r="AN112" s="6379"/>
      <c r="AO112" s="6380"/>
      <c r="AP112" s="6381"/>
      <c r="AQ112" s="6215"/>
      <c r="AR112" s="6215"/>
      <c r="AS112" s="6216"/>
      <c r="AT112" s="6217"/>
      <c r="AU112" s="6215"/>
      <c r="AV112" s="6216"/>
      <c r="AW112" s="6217"/>
      <c r="AX112" s="6215"/>
      <c r="AY112" s="6216"/>
      <c r="AZ112" s="6099"/>
      <c r="BA112" s="6100"/>
      <c r="BB112" s="6225"/>
      <c r="BC112" s="6099"/>
      <c r="BD112" s="6100"/>
      <c r="BE112" s="6101"/>
      <c r="BF112" s="6281"/>
      <c r="BG112" s="6282"/>
      <c r="BH112" s="6283"/>
      <c r="BI112" s="6250"/>
      <c r="BJ112" s="6260"/>
      <c r="BK112" s="6261"/>
      <c r="BL112" s="6261"/>
      <c r="BM112" s="6261"/>
      <c r="BN112" s="6261"/>
      <c r="BO112" s="6261"/>
      <c r="BP112" s="6261"/>
      <c r="BQ112" s="6262"/>
    </row>
    <row r="113" spans="1:69" s="71" customFormat="1" ht="14.1" customHeight="1">
      <c r="A113" s="5992">
        <v>20</v>
      </c>
      <c r="B113" s="6391"/>
      <c r="C113" s="6392"/>
      <c r="D113" s="6393"/>
      <c r="E113" s="6297" t="s">
        <v>195</v>
      </c>
      <c r="F113" s="6298"/>
      <c r="G113" s="6298"/>
      <c r="H113" s="6298"/>
      <c r="I113" s="6299"/>
      <c r="J113" s="5290"/>
      <c r="K113" s="5291"/>
      <c r="L113" s="5291"/>
      <c r="M113" s="5291"/>
      <c r="N113" s="5292"/>
      <c r="O113" s="3719"/>
      <c r="P113" s="6135"/>
      <c r="Q113" s="6136"/>
      <c r="R113" s="6137"/>
      <c r="S113" s="6138"/>
      <c r="T113" s="6139"/>
      <c r="U113" s="6144"/>
      <c r="V113" s="3402"/>
      <c r="W113" s="6227"/>
      <c r="X113" s="6229" t="s">
        <v>135</v>
      </c>
      <c r="Y113" s="6231"/>
      <c r="Z113" s="6229" t="s">
        <v>135</v>
      </c>
      <c r="AA113" s="3719"/>
      <c r="AB113" s="6229" t="s">
        <v>135</v>
      </c>
      <c r="AC113" s="6271"/>
      <c r="AD113" s="6272"/>
      <c r="AE113" s="6272"/>
      <c r="AF113" s="6272"/>
      <c r="AG113" s="6294"/>
      <c r="AH113" s="6272"/>
      <c r="AI113" s="6272"/>
      <c r="AJ113" s="6292"/>
      <c r="AK113" s="6241"/>
      <c r="AL113" s="6242"/>
      <c r="AM113" s="6242"/>
      <c r="AN113" s="6243"/>
      <c r="AO113" s="6244"/>
      <c r="AP113" s="6245"/>
      <c r="AQ113" s="6219"/>
      <c r="AR113" s="6219"/>
      <c r="AS113" s="6220"/>
      <c r="AT113" s="6218"/>
      <c r="AU113" s="6219"/>
      <c r="AV113" s="6220"/>
      <c r="AW113" s="6218"/>
      <c r="AX113" s="6219"/>
      <c r="AY113" s="6220"/>
      <c r="AZ113" s="6221">
        <f>SUM(AK113:AY115)</f>
        <v>0</v>
      </c>
      <c r="BA113" s="6222"/>
      <c r="BB113" s="6223"/>
      <c r="BC113" s="6221">
        <f t="shared" ref="BC113" si="18">AG113+AZ113</f>
        <v>0</v>
      </c>
      <c r="BD113" s="6222"/>
      <c r="BE113" s="6226"/>
      <c r="BF113" s="6275"/>
      <c r="BG113" s="6276"/>
      <c r="BH113" s="6277"/>
      <c r="BI113" s="6248"/>
      <c r="BJ113" s="6251"/>
      <c r="BK113" s="6252"/>
      <c r="BL113" s="6252"/>
      <c r="BM113" s="6252"/>
      <c r="BN113" s="6252"/>
      <c r="BO113" s="6252"/>
      <c r="BP113" s="6252"/>
      <c r="BQ113" s="6253"/>
    </row>
    <row r="114" spans="1:69" s="71" customFormat="1" ht="14.1" customHeight="1">
      <c r="A114" s="5955"/>
      <c r="B114" s="6394"/>
      <c r="C114" s="6395"/>
      <c r="D114" s="6396"/>
      <c r="E114" s="6373"/>
      <c r="F114" s="6374"/>
      <c r="G114" s="6374"/>
      <c r="H114" s="6374"/>
      <c r="I114" s="6375"/>
      <c r="J114" s="5989"/>
      <c r="K114" s="5990"/>
      <c r="L114" s="5990"/>
      <c r="M114" s="5990"/>
      <c r="N114" s="5991"/>
      <c r="O114" s="4863"/>
      <c r="P114" s="6201"/>
      <c r="Q114" s="6202"/>
      <c r="R114" s="6203"/>
      <c r="S114" s="6140"/>
      <c r="T114" s="6141"/>
      <c r="U114" s="6146"/>
      <c r="V114" s="5147"/>
      <c r="W114" s="6228"/>
      <c r="X114" s="6230"/>
      <c r="Y114" s="6232"/>
      <c r="Z114" s="6230"/>
      <c r="AA114" s="4863"/>
      <c r="AB114" s="6230"/>
      <c r="AC114" s="6273"/>
      <c r="AD114" s="6274"/>
      <c r="AE114" s="6274"/>
      <c r="AF114" s="6274"/>
      <c r="AG114" s="6295"/>
      <c r="AH114" s="6274"/>
      <c r="AI114" s="6274"/>
      <c r="AJ114" s="6293"/>
      <c r="AK114" s="6207"/>
      <c r="AL114" s="6208"/>
      <c r="AM114" s="6208"/>
      <c r="AN114" s="6367"/>
      <c r="AO114" s="6368"/>
      <c r="AP114" s="6369"/>
      <c r="AQ114" s="6212"/>
      <c r="AR114" s="6212"/>
      <c r="AS114" s="6213"/>
      <c r="AT114" s="6214"/>
      <c r="AU114" s="6212"/>
      <c r="AV114" s="6213"/>
      <c r="AW114" s="6214"/>
      <c r="AX114" s="6212"/>
      <c r="AY114" s="6213"/>
      <c r="AZ114" s="6096"/>
      <c r="BA114" s="6097"/>
      <c r="BB114" s="6224"/>
      <c r="BC114" s="6096"/>
      <c r="BD114" s="6097"/>
      <c r="BE114" s="6098"/>
      <c r="BF114" s="6278"/>
      <c r="BG114" s="6279"/>
      <c r="BH114" s="6280"/>
      <c r="BI114" s="6249"/>
      <c r="BJ114" s="6254"/>
      <c r="BK114" s="6255"/>
      <c r="BL114" s="6255"/>
      <c r="BM114" s="6255"/>
      <c r="BN114" s="6255"/>
      <c r="BO114" s="6255"/>
      <c r="BP114" s="6255"/>
      <c r="BQ114" s="6256"/>
    </row>
    <row r="115" spans="1:69" s="71" customFormat="1" ht="14.1" customHeight="1">
      <c r="A115" s="5956"/>
      <c r="B115" s="6397"/>
      <c r="C115" s="6398"/>
      <c r="D115" s="6399"/>
      <c r="E115" s="6376"/>
      <c r="F115" s="6377"/>
      <c r="G115" s="6378"/>
      <c r="H115" s="6303"/>
      <c r="I115" s="6304"/>
      <c r="J115" s="5293"/>
      <c r="K115" s="5294"/>
      <c r="L115" s="5294"/>
      <c r="M115" s="5294"/>
      <c r="N115" s="5295"/>
      <c r="O115" s="4866"/>
      <c r="P115" s="6204"/>
      <c r="Q115" s="6205"/>
      <c r="R115" s="6206"/>
      <c r="S115" s="6142"/>
      <c r="T115" s="6143"/>
      <c r="U115" s="6246"/>
      <c r="V115" s="6296"/>
      <c r="W115" s="318"/>
      <c r="X115" s="319" t="s">
        <v>40</v>
      </c>
      <c r="Y115" s="1136"/>
      <c r="Z115" s="319" t="s">
        <v>40</v>
      </c>
      <c r="AA115" s="1136"/>
      <c r="AB115" s="319" t="s">
        <v>40</v>
      </c>
      <c r="AC115" s="337" t="s">
        <v>39</v>
      </c>
      <c r="AD115" s="6265"/>
      <c r="AE115" s="6265"/>
      <c r="AF115" s="338" t="s">
        <v>18</v>
      </c>
      <c r="AG115" s="339" t="s">
        <v>39</v>
      </c>
      <c r="AH115" s="6265"/>
      <c r="AI115" s="6265"/>
      <c r="AJ115" s="340" t="s">
        <v>18</v>
      </c>
      <c r="AK115" s="6266"/>
      <c r="AL115" s="6267"/>
      <c r="AM115" s="6267"/>
      <c r="AN115" s="6379"/>
      <c r="AO115" s="6380"/>
      <c r="AP115" s="6381"/>
      <c r="AQ115" s="6215"/>
      <c r="AR115" s="6215"/>
      <c r="AS115" s="6216"/>
      <c r="AT115" s="6217"/>
      <c r="AU115" s="6215"/>
      <c r="AV115" s="6216"/>
      <c r="AW115" s="6217"/>
      <c r="AX115" s="6215"/>
      <c r="AY115" s="6216"/>
      <c r="AZ115" s="6099"/>
      <c r="BA115" s="6100"/>
      <c r="BB115" s="6225"/>
      <c r="BC115" s="6099"/>
      <c r="BD115" s="6100"/>
      <c r="BE115" s="6101"/>
      <c r="BF115" s="6281"/>
      <c r="BG115" s="6282"/>
      <c r="BH115" s="6283"/>
      <c r="BI115" s="6250"/>
      <c r="BJ115" s="6260"/>
      <c r="BK115" s="6261"/>
      <c r="BL115" s="6261"/>
      <c r="BM115" s="6261"/>
      <c r="BN115" s="6261"/>
      <c r="BO115" s="6261"/>
      <c r="BP115" s="6261"/>
      <c r="BQ115" s="6262"/>
    </row>
    <row r="116" spans="1:69" s="71" customFormat="1" ht="14.1" customHeight="1">
      <c r="A116" s="5992">
        <v>21</v>
      </c>
      <c r="B116" s="6391"/>
      <c r="C116" s="6392"/>
      <c r="D116" s="6393"/>
      <c r="E116" s="6297" t="s">
        <v>195</v>
      </c>
      <c r="F116" s="6298"/>
      <c r="G116" s="6298"/>
      <c r="H116" s="6298"/>
      <c r="I116" s="6299"/>
      <c r="J116" s="5290"/>
      <c r="K116" s="5291"/>
      <c r="L116" s="5291"/>
      <c r="M116" s="5291"/>
      <c r="N116" s="5292"/>
      <c r="O116" s="3719"/>
      <c r="P116" s="6135"/>
      <c r="Q116" s="6136"/>
      <c r="R116" s="6137"/>
      <c r="S116" s="6138"/>
      <c r="T116" s="6139"/>
      <c r="U116" s="6144"/>
      <c r="V116" s="3402"/>
      <c r="W116" s="6227"/>
      <c r="X116" s="6229" t="s">
        <v>135</v>
      </c>
      <c r="Y116" s="6231"/>
      <c r="Z116" s="6229" t="s">
        <v>135</v>
      </c>
      <c r="AA116" s="3719"/>
      <c r="AB116" s="6229" t="s">
        <v>135</v>
      </c>
      <c r="AC116" s="6271"/>
      <c r="AD116" s="6272"/>
      <c r="AE116" s="6272"/>
      <c r="AF116" s="6272"/>
      <c r="AG116" s="6294"/>
      <c r="AH116" s="6272"/>
      <c r="AI116" s="6272"/>
      <c r="AJ116" s="6292"/>
      <c r="AK116" s="6241"/>
      <c r="AL116" s="6242"/>
      <c r="AM116" s="6242"/>
      <c r="AN116" s="6243"/>
      <c r="AO116" s="6244"/>
      <c r="AP116" s="6245"/>
      <c r="AQ116" s="6219"/>
      <c r="AR116" s="6219"/>
      <c r="AS116" s="6220"/>
      <c r="AT116" s="6218"/>
      <c r="AU116" s="6219"/>
      <c r="AV116" s="6220"/>
      <c r="AW116" s="6218"/>
      <c r="AX116" s="6219"/>
      <c r="AY116" s="6220"/>
      <c r="AZ116" s="6221">
        <f>SUM(AK116:AY118)</f>
        <v>0</v>
      </c>
      <c r="BA116" s="6222"/>
      <c r="BB116" s="6223"/>
      <c r="BC116" s="6221">
        <f t="shared" ref="BC116" si="19">AG116+AZ116</f>
        <v>0</v>
      </c>
      <c r="BD116" s="6222"/>
      <c r="BE116" s="6226"/>
      <c r="BF116" s="6275"/>
      <c r="BG116" s="6276"/>
      <c r="BH116" s="6277"/>
      <c r="BI116" s="6248"/>
      <c r="BJ116" s="6251"/>
      <c r="BK116" s="6252"/>
      <c r="BL116" s="6252"/>
      <c r="BM116" s="6252"/>
      <c r="BN116" s="6252"/>
      <c r="BO116" s="6252"/>
      <c r="BP116" s="6252"/>
      <c r="BQ116" s="6253"/>
    </row>
    <row r="117" spans="1:69" s="71" customFormat="1" ht="14.1" customHeight="1">
      <c r="A117" s="5955"/>
      <c r="B117" s="6394"/>
      <c r="C117" s="6395"/>
      <c r="D117" s="6396"/>
      <c r="E117" s="6300"/>
      <c r="F117" s="6301"/>
      <c r="G117" s="6301"/>
      <c r="H117" s="6301"/>
      <c r="I117" s="6302"/>
      <c r="J117" s="5989"/>
      <c r="K117" s="5990"/>
      <c r="L117" s="5990"/>
      <c r="M117" s="5990"/>
      <c r="N117" s="5991"/>
      <c r="O117" s="4863"/>
      <c r="P117" s="6201"/>
      <c r="Q117" s="6202"/>
      <c r="R117" s="6203"/>
      <c r="S117" s="6140"/>
      <c r="T117" s="6141"/>
      <c r="U117" s="6146"/>
      <c r="V117" s="5147"/>
      <c r="W117" s="6228"/>
      <c r="X117" s="6230"/>
      <c r="Y117" s="6232"/>
      <c r="Z117" s="6230"/>
      <c r="AA117" s="4863"/>
      <c r="AB117" s="6230"/>
      <c r="AC117" s="6273"/>
      <c r="AD117" s="6274"/>
      <c r="AE117" s="6274"/>
      <c r="AF117" s="6274"/>
      <c r="AG117" s="6295"/>
      <c r="AH117" s="6274"/>
      <c r="AI117" s="6274"/>
      <c r="AJ117" s="6293"/>
      <c r="AK117" s="6207"/>
      <c r="AL117" s="6208"/>
      <c r="AM117" s="6208"/>
      <c r="AN117" s="6367"/>
      <c r="AO117" s="6368"/>
      <c r="AP117" s="6369"/>
      <c r="AQ117" s="6212"/>
      <c r="AR117" s="6212"/>
      <c r="AS117" s="6213"/>
      <c r="AT117" s="6214"/>
      <c r="AU117" s="6212"/>
      <c r="AV117" s="6213"/>
      <c r="AW117" s="6214"/>
      <c r="AX117" s="6212"/>
      <c r="AY117" s="6213"/>
      <c r="AZ117" s="6096"/>
      <c r="BA117" s="6097"/>
      <c r="BB117" s="6224"/>
      <c r="BC117" s="6096"/>
      <c r="BD117" s="6097"/>
      <c r="BE117" s="6098"/>
      <c r="BF117" s="6278"/>
      <c r="BG117" s="6279"/>
      <c r="BH117" s="6280"/>
      <c r="BI117" s="6249"/>
      <c r="BJ117" s="6254"/>
      <c r="BK117" s="6255"/>
      <c r="BL117" s="6255"/>
      <c r="BM117" s="6255"/>
      <c r="BN117" s="6255"/>
      <c r="BO117" s="6255"/>
      <c r="BP117" s="6255"/>
      <c r="BQ117" s="6256"/>
    </row>
    <row r="118" spans="1:69" s="71" customFormat="1" ht="14.1" customHeight="1">
      <c r="A118" s="5956"/>
      <c r="B118" s="6397"/>
      <c r="C118" s="6398"/>
      <c r="D118" s="6399"/>
      <c r="E118" s="6400"/>
      <c r="F118" s="6401"/>
      <c r="G118" s="6402"/>
      <c r="H118" s="6403"/>
      <c r="I118" s="6304"/>
      <c r="J118" s="5293"/>
      <c r="K118" s="5294"/>
      <c r="L118" s="5294"/>
      <c r="M118" s="5294"/>
      <c r="N118" s="5295"/>
      <c r="O118" s="4866"/>
      <c r="P118" s="6204"/>
      <c r="Q118" s="6205"/>
      <c r="R118" s="6206"/>
      <c r="S118" s="6142"/>
      <c r="T118" s="6143"/>
      <c r="U118" s="6246"/>
      <c r="V118" s="6296"/>
      <c r="W118" s="318"/>
      <c r="X118" s="319" t="s">
        <v>40</v>
      </c>
      <c r="Y118" s="1136"/>
      <c r="Z118" s="319" t="s">
        <v>40</v>
      </c>
      <c r="AA118" s="1136"/>
      <c r="AB118" s="319" t="s">
        <v>40</v>
      </c>
      <c r="AC118" s="337" t="s">
        <v>39</v>
      </c>
      <c r="AD118" s="6265"/>
      <c r="AE118" s="6265"/>
      <c r="AF118" s="338" t="s">
        <v>18</v>
      </c>
      <c r="AG118" s="339" t="s">
        <v>39</v>
      </c>
      <c r="AH118" s="6265"/>
      <c r="AI118" s="6265"/>
      <c r="AJ118" s="340" t="s">
        <v>18</v>
      </c>
      <c r="AK118" s="6266"/>
      <c r="AL118" s="6267"/>
      <c r="AM118" s="6267"/>
      <c r="AN118" s="6379"/>
      <c r="AO118" s="6380"/>
      <c r="AP118" s="6381"/>
      <c r="AQ118" s="6215"/>
      <c r="AR118" s="6215"/>
      <c r="AS118" s="6216"/>
      <c r="AT118" s="6217"/>
      <c r="AU118" s="6215"/>
      <c r="AV118" s="6216"/>
      <c r="AW118" s="6217"/>
      <c r="AX118" s="6215"/>
      <c r="AY118" s="6216"/>
      <c r="AZ118" s="6099"/>
      <c r="BA118" s="6100"/>
      <c r="BB118" s="6225"/>
      <c r="BC118" s="6099"/>
      <c r="BD118" s="6100"/>
      <c r="BE118" s="6101"/>
      <c r="BF118" s="6281"/>
      <c r="BG118" s="6282"/>
      <c r="BH118" s="6283"/>
      <c r="BI118" s="6250"/>
      <c r="BJ118" s="6260"/>
      <c r="BK118" s="6261"/>
      <c r="BL118" s="6261"/>
      <c r="BM118" s="6261"/>
      <c r="BN118" s="6261"/>
      <c r="BO118" s="6261"/>
      <c r="BP118" s="6261"/>
      <c r="BQ118" s="6262"/>
    </row>
    <row r="119" spans="1:69" s="71" customFormat="1" ht="14.1" customHeight="1">
      <c r="A119" s="5992">
        <v>22</v>
      </c>
      <c r="B119" s="6391"/>
      <c r="C119" s="6392"/>
      <c r="D119" s="6393"/>
      <c r="E119" s="6297" t="s">
        <v>195</v>
      </c>
      <c r="F119" s="6298"/>
      <c r="G119" s="6298"/>
      <c r="H119" s="6298"/>
      <c r="I119" s="6299"/>
      <c r="J119" s="5290"/>
      <c r="K119" s="5291"/>
      <c r="L119" s="5291"/>
      <c r="M119" s="5291"/>
      <c r="N119" s="5292"/>
      <c r="O119" s="3719"/>
      <c r="P119" s="6135"/>
      <c r="Q119" s="6136"/>
      <c r="R119" s="6137"/>
      <c r="S119" s="6138"/>
      <c r="T119" s="6139"/>
      <c r="U119" s="6144"/>
      <c r="V119" s="3402"/>
      <c r="W119" s="6227"/>
      <c r="X119" s="6229" t="s">
        <v>135</v>
      </c>
      <c r="Y119" s="6231"/>
      <c r="Z119" s="6229" t="s">
        <v>135</v>
      </c>
      <c r="AA119" s="3719"/>
      <c r="AB119" s="6229" t="s">
        <v>135</v>
      </c>
      <c r="AC119" s="6271"/>
      <c r="AD119" s="6272"/>
      <c r="AE119" s="6272"/>
      <c r="AF119" s="6272"/>
      <c r="AG119" s="6294"/>
      <c r="AH119" s="6272"/>
      <c r="AI119" s="6272"/>
      <c r="AJ119" s="6292"/>
      <c r="AK119" s="6241"/>
      <c r="AL119" s="6242"/>
      <c r="AM119" s="6242"/>
      <c r="AN119" s="6243"/>
      <c r="AO119" s="6244"/>
      <c r="AP119" s="6245"/>
      <c r="AQ119" s="6219"/>
      <c r="AR119" s="6219"/>
      <c r="AS119" s="6220"/>
      <c r="AT119" s="6218"/>
      <c r="AU119" s="6219"/>
      <c r="AV119" s="6220"/>
      <c r="AW119" s="6218"/>
      <c r="AX119" s="6219"/>
      <c r="AY119" s="6220"/>
      <c r="AZ119" s="6221">
        <f t="shared" ref="AZ119" si="20">SUM(AK119:AY121)</f>
        <v>0</v>
      </c>
      <c r="BA119" s="6222"/>
      <c r="BB119" s="6223"/>
      <c r="BC119" s="6221">
        <f t="shared" ref="BC119" si="21">AG119+AZ119</f>
        <v>0</v>
      </c>
      <c r="BD119" s="6222"/>
      <c r="BE119" s="6226"/>
      <c r="BF119" s="6275"/>
      <c r="BG119" s="6276"/>
      <c r="BH119" s="6277"/>
      <c r="BI119" s="6248"/>
      <c r="BJ119" s="6251"/>
      <c r="BK119" s="6252"/>
      <c r="BL119" s="6252"/>
      <c r="BM119" s="6252"/>
      <c r="BN119" s="6252"/>
      <c r="BO119" s="6252"/>
      <c r="BP119" s="6252"/>
      <c r="BQ119" s="6253"/>
    </row>
    <row r="120" spans="1:69" s="71" customFormat="1" ht="14.1" customHeight="1">
      <c r="A120" s="5955"/>
      <c r="B120" s="6394"/>
      <c r="C120" s="6395"/>
      <c r="D120" s="6396"/>
      <c r="E120" s="6373"/>
      <c r="F120" s="6374"/>
      <c r="G120" s="6374"/>
      <c r="H120" s="6374"/>
      <c r="I120" s="6375"/>
      <c r="J120" s="5989"/>
      <c r="K120" s="5990"/>
      <c r="L120" s="5990"/>
      <c r="M120" s="5990"/>
      <c r="N120" s="5991"/>
      <c r="O120" s="4863"/>
      <c r="P120" s="6201"/>
      <c r="Q120" s="6202"/>
      <c r="R120" s="6203"/>
      <c r="S120" s="6140"/>
      <c r="T120" s="6141"/>
      <c r="U120" s="6146"/>
      <c r="V120" s="5147"/>
      <c r="W120" s="6228"/>
      <c r="X120" s="6230"/>
      <c r="Y120" s="6232"/>
      <c r="Z120" s="6230"/>
      <c r="AA120" s="4863"/>
      <c r="AB120" s="6230"/>
      <c r="AC120" s="6273"/>
      <c r="AD120" s="6274"/>
      <c r="AE120" s="6274"/>
      <c r="AF120" s="6274"/>
      <c r="AG120" s="6295"/>
      <c r="AH120" s="6274"/>
      <c r="AI120" s="6274"/>
      <c r="AJ120" s="6293"/>
      <c r="AK120" s="6207"/>
      <c r="AL120" s="6208"/>
      <c r="AM120" s="6208"/>
      <c r="AN120" s="6367"/>
      <c r="AO120" s="6368"/>
      <c r="AP120" s="6369"/>
      <c r="AQ120" s="6212"/>
      <c r="AR120" s="6212"/>
      <c r="AS120" s="6213"/>
      <c r="AT120" s="6214"/>
      <c r="AU120" s="6212"/>
      <c r="AV120" s="6213"/>
      <c r="AW120" s="6214"/>
      <c r="AX120" s="6212"/>
      <c r="AY120" s="6213"/>
      <c r="AZ120" s="6096"/>
      <c r="BA120" s="6097"/>
      <c r="BB120" s="6224"/>
      <c r="BC120" s="6096"/>
      <c r="BD120" s="6097"/>
      <c r="BE120" s="6098"/>
      <c r="BF120" s="6278"/>
      <c r="BG120" s="6279"/>
      <c r="BH120" s="6280"/>
      <c r="BI120" s="6249"/>
      <c r="BJ120" s="6254"/>
      <c r="BK120" s="6255"/>
      <c r="BL120" s="6255"/>
      <c r="BM120" s="6255"/>
      <c r="BN120" s="6255"/>
      <c r="BO120" s="6255"/>
      <c r="BP120" s="6255"/>
      <c r="BQ120" s="6256"/>
    </row>
    <row r="121" spans="1:69" s="71" customFormat="1" ht="14.1" customHeight="1">
      <c r="A121" s="5956"/>
      <c r="B121" s="6397"/>
      <c r="C121" s="6398"/>
      <c r="D121" s="6399"/>
      <c r="E121" s="6376"/>
      <c r="F121" s="6377"/>
      <c r="G121" s="6378"/>
      <c r="H121" s="6303"/>
      <c r="I121" s="6304"/>
      <c r="J121" s="5293"/>
      <c r="K121" s="5294"/>
      <c r="L121" s="5294"/>
      <c r="M121" s="5294"/>
      <c r="N121" s="5295"/>
      <c r="O121" s="4866"/>
      <c r="P121" s="6204"/>
      <c r="Q121" s="6205"/>
      <c r="R121" s="6206"/>
      <c r="S121" s="6142"/>
      <c r="T121" s="6143"/>
      <c r="U121" s="6246"/>
      <c r="V121" s="6296"/>
      <c r="W121" s="318"/>
      <c r="X121" s="319" t="s">
        <v>40</v>
      </c>
      <c r="Y121" s="1136"/>
      <c r="Z121" s="319" t="s">
        <v>40</v>
      </c>
      <c r="AA121" s="1136"/>
      <c r="AB121" s="319" t="s">
        <v>40</v>
      </c>
      <c r="AC121" s="337" t="s">
        <v>39</v>
      </c>
      <c r="AD121" s="6265"/>
      <c r="AE121" s="6265"/>
      <c r="AF121" s="338" t="s">
        <v>18</v>
      </c>
      <c r="AG121" s="339" t="s">
        <v>39</v>
      </c>
      <c r="AH121" s="6265"/>
      <c r="AI121" s="6265"/>
      <c r="AJ121" s="340" t="s">
        <v>18</v>
      </c>
      <c r="AK121" s="6266"/>
      <c r="AL121" s="6267"/>
      <c r="AM121" s="6267"/>
      <c r="AN121" s="6379"/>
      <c r="AO121" s="6380"/>
      <c r="AP121" s="6381"/>
      <c r="AQ121" s="6215"/>
      <c r="AR121" s="6215"/>
      <c r="AS121" s="6216"/>
      <c r="AT121" s="6217"/>
      <c r="AU121" s="6215"/>
      <c r="AV121" s="6216"/>
      <c r="AW121" s="6217"/>
      <c r="AX121" s="6215"/>
      <c r="AY121" s="6216"/>
      <c r="AZ121" s="6099"/>
      <c r="BA121" s="6100"/>
      <c r="BB121" s="6225"/>
      <c r="BC121" s="6099"/>
      <c r="BD121" s="6100"/>
      <c r="BE121" s="6101"/>
      <c r="BF121" s="6281"/>
      <c r="BG121" s="6282"/>
      <c r="BH121" s="6283"/>
      <c r="BI121" s="6250"/>
      <c r="BJ121" s="6260"/>
      <c r="BK121" s="6261"/>
      <c r="BL121" s="6261"/>
      <c r="BM121" s="6261"/>
      <c r="BN121" s="6261"/>
      <c r="BO121" s="6261"/>
      <c r="BP121" s="6261"/>
      <c r="BQ121" s="6262"/>
    </row>
    <row r="122" spans="1:69" s="71" customFormat="1" ht="14.1" customHeight="1">
      <c r="A122" s="5992">
        <v>23</v>
      </c>
      <c r="B122" s="6391"/>
      <c r="C122" s="6392"/>
      <c r="D122" s="6393"/>
      <c r="E122" s="6297" t="s">
        <v>195</v>
      </c>
      <c r="F122" s="6298"/>
      <c r="G122" s="6298"/>
      <c r="H122" s="6298"/>
      <c r="I122" s="6299"/>
      <c r="J122" s="5290"/>
      <c r="K122" s="5291"/>
      <c r="L122" s="5291"/>
      <c r="M122" s="5291"/>
      <c r="N122" s="5292"/>
      <c r="O122" s="3719"/>
      <c r="P122" s="6135"/>
      <c r="Q122" s="6136"/>
      <c r="R122" s="6137"/>
      <c r="S122" s="6138"/>
      <c r="T122" s="6139"/>
      <c r="U122" s="6144"/>
      <c r="V122" s="3402"/>
      <c r="W122" s="6227"/>
      <c r="X122" s="6229" t="s">
        <v>135</v>
      </c>
      <c r="Y122" s="6231"/>
      <c r="Z122" s="6229" t="s">
        <v>135</v>
      </c>
      <c r="AA122" s="3719"/>
      <c r="AB122" s="6229" t="s">
        <v>135</v>
      </c>
      <c r="AC122" s="6271"/>
      <c r="AD122" s="6272"/>
      <c r="AE122" s="6272"/>
      <c r="AF122" s="6272"/>
      <c r="AG122" s="6294"/>
      <c r="AH122" s="6272"/>
      <c r="AI122" s="6272"/>
      <c r="AJ122" s="6292"/>
      <c r="AK122" s="6241"/>
      <c r="AL122" s="6242"/>
      <c r="AM122" s="6242"/>
      <c r="AN122" s="6243"/>
      <c r="AO122" s="6244"/>
      <c r="AP122" s="6245"/>
      <c r="AQ122" s="6219"/>
      <c r="AR122" s="6219"/>
      <c r="AS122" s="6220"/>
      <c r="AT122" s="6218"/>
      <c r="AU122" s="6219"/>
      <c r="AV122" s="6220"/>
      <c r="AW122" s="6218"/>
      <c r="AX122" s="6219"/>
      <c r="AY122" s="6220"/>
      <c r="AZ122" s="6221">
        <f>SUM(AK122:AY124)</f>
        <v>0</v>
      </c>
      <c r="BA122" s="6222"/>
      <c r="BB122" s="6223"/>
      <c r="BC122" s="6221">
        <f t="shared" ref="BC122" si="22">AG122+AZ122</f>
        <v>0</v>
      </c>
      <c r="BD122" s="6222"/>
      <c r="BE122" s="6226"/>
      <c r="BF122" s="6275"/>
      <c r="BG122" s="6276"/>
      <c r="BH122" s="6277"/>
      <c r="BI122" s="6248"/>
      <c r="BJ122" s="6251"/>
      <c r="BK122" s="6252"/>
      <c r="BL122" s="6252"/>
      <c r="BM122" s="6252"/>
      <c r="BN122" s="6252"/>
      <c r="BO122" s="6252"/>
      <c r="BP122" s="6252"/>
      <c r="BQ122" s="6253"/>
    </row>
    <row r="123" spans="1:69" s="71" customFormat="1" ht="14.1" customHeight="1">
      <c r="A123" s="5955"/>
      <c r="B123" s="6394"/>
      <c r="C123" s="6395"/>
      <c r="D123" s="6396"/>
      <c r="E123" s="6300"/>
      <c r="F123" s="6301"/>
      <c r="G123" s="6301"/>
      <c r="H123" s="6301"/>
      <c r="I123" s="6302"/>
      <c r="J123" s="5989"/>
      <c r="K123" s="5990"/>
      <c r="L123" s="5990"/>
      <c r="M123" s="5990"/>
      <c r="N123" s="5991"/>
      <c r="O123" s="4863"/>
      <c r="P123" s="6201"/>
      <c r="Q123" s="6202"/>
      <c r="R123" s="6203"/>
      <c r="S123" s="6140"/>
      <c r="T123" s="6141"/>
      <c r="U123" s="6146"/>
      <c r="V123" s="5147"/>
      <c r="W123" s="6228"/>
      <c r="X123" s="6230"/>
      <c r="Y123" s="6232"/>
      <c r="Z123" s="6230"/>
      <c r="AA123" s="4863"/>
      <c r="AB123" s="6230"/>
      <c r="AC123" s="6273"/>
      <c r="AD123" s="6274"/>
      <c r="AE123" s="6274"/>
      <c r="AF123" s="6274"/>
      <c r="AG123" s="6295"/>
      <c r="AH123" s="6274"/>
      <c r="AI123" s="6274"/>
      <c r="AJ123" s="6293"/>
      <c r="AK123" s="6207"/>
      <c r="AL123" s="6208"/>
      <c r="AM123" s="6208"/>
      <c r="AN123" s="6367"/>
      <c r="AO123" s="6368"/>
      <c r="AP123" s="6369"/>
      <c r="AQ123" s="6212"/>
      <c r="AR123" s="6212"/>
      <c r="AS123" s="6213"/>
      <c r="AT123" s="6214"/>
      <c r="AU123" s="6212"/>
      <c r="AV123" s="6213"/>
      <c r="AW123" s="6214"/>
      <c r="AX123" s="6212"/>
      <c r="AY123" s="6213"/>
      <c r="AZ123" s="6096"/>
      <c r="BA123" s="6097"/>
      <c r="BB123" s="6224"/>
      <c r="BC123" s="6096"/>
      <c r="BD123" s="6097"/>
      <c r="BE123" s="6098"/>
      <c r="BF123" s="6278"/>
      <c r="BG123" s="6279"/>
      <c r="BH123" s="6280"/>
      <c r="BI123" s="6249"/>
      <c r="BJ123" s="6254"/>
      <c r="BK123" s="6255"/>
      <c r="BL123" s="6255"/>
      <c r="BM123" s="6255"/>
      <c r="BN123" s="6255"/>
      <c r="BO123" s="6255"/>
      <c r="BP123" s="6255"/>
      <c r="BQ123" s="6256"/>
    </row>
    <row r="124" spans="1:69" s="71" customFormat="1" ht="14.1" customHeight="1">
      <c r="A124" s="5956"/>
      <c r="B124" s="6397"/>
      <c r="C124" s="6398"/>
      <c r="D124" s="6399"/>
      <c r="E124" s="6400"/>
      <c r="F124" s="6401"/>
      <c r="G124" s="6402"/>
      <c r="H124" s="6403"/>
      <c r="I124" s="6304"/>
      <c r="J124" s="5293"/>
      <c r="K124" s="5294"/>
      <c r="L124" s="5294"/>
      <c r="M124" s="5294"/>
      <c r="N124" s="5295"/>
      <c r="O124" s="4866"/>
      <c r="P124" s="6204"/>
      <c r="Q124" s="6205"/>
      <c r="R124" s="6206"/>
      <c r="S124" s="6142"/>
      <c r="T124" s="6143"/>
      <c r="U124" s="6246"/>
      <c r="V124" s="6296"/>
      <c r="W124" s="318"/>
      <c r="X124" s="319" t="s">
        <v>40</v>
      </c>
      <c r="Y124" s="1136"/>
      <c r="Z124" s="319" t="s">
        <v>40</v>
      </c>
      <c r="AA124" s="1136"/>
      <c r="AB124" s="319" t="s">
        <v>40</v>
      </c>
      <c r="AC124" s="337" t="s">
        <v>39</v>
      </c>
      <c r="AD124" s="6265"/>
      <c r="AE124" s="6265"/>
      <c r="AF124" s="338" t="s">
        <v>18</v>
      </c>
      <c r="AG124" s="339" t="s">
        <v>39</v>
      </c>
      <c r="AH124" s="6265"/>
      <c r="AI124" s="6265"/>
      <c r="AJ124" s="340" t="s">
        <v>18</v>
      </c>
      <c r="AK124" s="6266"/>
      <c r="AL124" s="6267"/>
      <c r="AM124" s="6267"/>
      <c r="AN124" s="6379"/>
      <c r="AO124" s="6380"/>
      <c r="AP124" s="6381"/>
      <c r="AQ124" s="6215"/>
      <c r="AR124" s="6215"/>
      <c r="AS124" s="6216"/>
      <c r="AT124" s="6217"/>
      <c r="AU124" s="6215"/>
      <c r="AV124" s="6216"/>
      <c r="AW124" s="6217"/>
      <c r="AX124" s="6215"/>
      <c r="AY124" s="6216"/>
      <c r="AZ124" s="6099"/>
      <c r="BA124" s="6100"/>
      <c r="BB124" s="6225"/>
      <c r="BC124" s="6099"/>
      <c r="BD124" s="6100"/>
      <c r="BE124" s="6101"/>
      <c r="BF124" s="6281"/>
      <c r="BG124" s="6282"/>
      <c r="BH124" s="6283"/>
      <c r="BI124" s="6250"/>
      <c r="BJ124" s="6260"/>
      <c r="BK124" s="6261"/>
      <c r="BL124" s="6261"/>
      <c r="BM124" s="6261"/>
      <c r="BN124" s="6261"/>
      <c r="BO124" s="6261"/>
      <c r="BP124" s="6261"/>
      <c r="BQ124" s="6262"/>
    </row>
    <row r="125" spans="1:69" s="71" customFormat="1" ht="14.1" customHeight="1">
      <c r="A125" s="5992">
        <v>24</v>
      </c>
      <c r="B125" s="6391"/>
      <c r="C125" s="6392"/>
      <c r="D125" s="6393"/>
      <c r="E125" s="6297" t="s">
        <v>195</v>
      </c>
      <c r="F125" s="6298"/>
      <c r="G125" s="6298"/>
      <c r="H125" s="6298"/>
      <c r="I125" s="6299"/>
      <c r="J125" s="5290"/>
      <c r="K125" s="5291"/>
      <c r="L125" s="5291"/>
      <c r="M125" s="5291"/>
      <c r="N125" s="5292"/>
      <c r="O125" s="3719"/>
      <c r="P125" s="6135"/>
      <c r="Q125" s="6136"/>
      <c r="R125" s="6137"/>
      <c r="S125" s="6138"/>
      <c r="T125" s="6139"/>
      <c r="U125" s="6144"/>
      <c r="V125" s="3402"/>
      <c r="W125" s="6227"/>
      <c r="X125" s="6229" t="s">
        <v>135</v>
      </c>
      <c r="Y125" s="6231"/>
      <c r="Z125" s="6229" t="s">
        <v>135</v>
      </c>
      <c r="AA125" s="3719"/>
      <c r="AB125" s="6229" t="s">
        <v>135</v>
      </c>
      <c r="AC125" s="6271"/>
      <c r="AD125" s="6272"/>
      <c r="AE125" s="6272"/>
      <c r="AF125" s="6272"/>
      <c r="AG125" s="6294"/>
      <c r="AH125" s="6272"/>
      <c r="AI125" s="6272"/>
      <c r="AJ125" s="6292"/>
      <c r="AK125" s="6241"/>
      <c r="AL125" s="6242"/>
      <c r="AM125" s="6242"/>
      <c r="AN125" s="6243"/>
      <c r="AO125" s="6244"/>
      <c r="AP125" s="6245"/>
      <c r="AQ125" s="6219"/>
      <c r="AR125" s="6219"/>
      <c r="AS125" s="6220"/>
      <c r="AT125" s="6218"/>
      <c r="AU125" s="6219"/>
      <c r="AV125" s="6220"/>
      <c r="AW125" s="6218"/>
      <c r="AX125" s="6219"/>
      <c r="AY125" s="6220"/>
      <c r="AZ125" s="6221">
        <f>SUM(AK125:AY127)</f>
        <v>0</v>
      </c>
      <c r="BA125" s="6222"/>
      <c r="BB125" s="6223"/>
      <c r="BC125" s="6221">
        <f t="shared" ref="BC125" si="23">AG125+AZ125</f>
        <v>0</v>
      </c>
      <c r="BD125" s="6222"/>
      <c r="BE125" s="6226"/>
      <c r="BF125" s="6275"/>
      <c r="BG125" s="6276"/>
      <c r="BH125" s="6277"/>
      <c r="BI125" s="6248"/>
      <c r="BJ125" s="6251"/>
      <c r="BK125" s="6252"/>
      <c r="BL125" s="6252"/>
      <c r="BM125" s="6252"/>
      <c r="BN125" s="6252"/>
      <c r="BO125" s="6252"/>
      <c r="BP125" s="6252"/>
      <c r="BQ125" s="6253"/>
    </row>
    <row r="126" spans="1:69" s="71" customFormat="1" ht="14.1" customHeight="1">
      <c r="A126" s="5955"/>
      <c r="B126" s="6394"/>
      <c r="C126" s="6395"/>
      <c r="D126" s="6396"/>
      <c r="E126" s="6373"/>
      <c r="F126" s="6374"/>
      <c r="G126" s="6374"/>
      <c r="H126" s="6374"/>
      <c r="I126" s="6375"/>
      <c r="J126" s="5989"/>
      <c r="K126" s="5990"/>
      <c r="L126" s="5990"/>
      <c r="M126" s="5990"/>
      <c r="N126" s="5991"/>
      <c r="O126" s="4863"/>
      <c r="P126" s="6201"/>
      <c r="Q126" s="6202"/>
      <c r="R126" s="6203"/>
      <c r="S126" s="6140"/>
      <c r="T126" s="6141"/>
      <c r="U126" s="6146"/>
      <c r="V126" s="5147"/>
      <c r="W126" s="6228"/>
      <c r="X126" s="6230"/>
      <c r="Y126" s="6232"/>
      <c r="Z126" s="6230"/>
      <c r="AA126" s="4863"/>
      <c r="AB126" s="6230"/>
      <c r="AC126" s="6273"/>
      <c r="AD126" s="6274"/>
      <c r="AE126" s="6274"/>
      <c r="AF126" s="6274"/>
      <c r="AG126" s="6295"/>
      <c r="AH126" s="6274"/>
      <c r="AI126" s="6274"/>
      <c r="AJ126" s="6293"/>
      <c r="AK126" s="6207"/>
      <c r="AL126" s="6208"/>
      <c r="AM126" s="6208"/>
      <c r="AN126" s="6367"/>
      <c r="AO126" s="6368"/>
      <c r="AP126" s="6369"/>
      <c r="AQ126" s="6212"/>
      <c r="AR126" s="6212"/>
      <c r="AS126" s="6213"/>
      <c r="AT126" s="6214"/>
      <c r="AU126" s="6212"/>
      <c r="AV126" s="6213"/>
      <c r="AW126" s="6214"/>
      <c r="AX126" s="6212"/>
      <c r="AY126" s="6213"/>
      <c r="AZ126" s="6096"/>
      <c r="BA126" s="6097"/>
      <c r="BB126" s="6224"/>
      <c r="BC126" s="6096"/>
      <c r="BD126" s="6097"/>
      <c r="BE126" s="6098"/>
      <c r="BF126" s="6278"/>
      <c r="BG126" s="6279"/>
      <c r="BH126" s="6280"/>
      <c r="BI126" s="6249"/>
      <c r="BJ126" s="6254"/>
      <c r="BK126" s="6255"/>
      <c r="BL126" s="6255"/>
      <c r="BM126" s="6255"/>
      <c r="BN126" s="6255"/>
      <c r="BO126" s="6255"/>
      <c r="BP126" s="6255"/>
      <c r="BQ126" s="6256"/>
    </row>
    <row r="127" spans="1:69" s="71" customFormat="1" ht="14.1" customHeight="1">
      <c r="A127" s="5956"/>
      <c r="B127" s="6397"/>
      <c r="C127" s="6398"/>
      <c r="D127" s="6399"/>
      <c r="E127" s="6400"/>
      <c r="F127" s="6401"/>
      <c r="G127" s="6402"/>
      <c r="H127" s="6404"/>
      <c r="I127" s="6405"/>
      <c r="J127" s="5293"/>
      <c r="K127" s="5294"/>
      <c r="L127" s="5294"/>
      <c r="M127" s="5294"/>
      <c r="N127" s="5295"/>
      <c r="O127" s="4866"/>
      <c r="P127" s="6204"/>
      <c r="Q127" s="6205"/>
      <c r="R127" s="6206"/>
      <c r="S127" s="6142"/>
      <c r="T127" s="6143"/>
      <c r="U127" s="6246"/>
      <c r="V127" s="6296"/>
      <c r="W127" s="318"/>
      <c r="X127" s="319" t="s">
        <v>40</v>
      </c>
      <c r="Y127" s="1136"/>
      <c r="Z127" s="319" t="s">
        <v>40</v>
      </c>
      <c r="AA127" s="1136"/>
      <c r="AB127" s="319" t="s">
        <v>40</v>
      </c>
      <c r="AC127" s="337" t="s">
        <v>39</v>
      </c>
      <c r="AD127" s="6265"/>
      <c r="AE127" s="6265"/>
      <c r="AF127" s="338" t="s">
        <v>18</v>
      </c>
      <c r="AG127" s="339" t="s">
        <v>39</v>
      </c>
      <c r="AH127" s="6265"/>
      <c r="AI127" s="6265"/>
      <c r="AJ127" s="340" t="s">
        <v>18</v>
      </c>
      <c r="AK127" s="6266"/>
      <c r="AL127" s="6267"/>
      <c r="AM127" s="6267"/>
      <c r="AN127" s="6379"/>
      <c r="AO127" s="6380"/>
      <c r="AP127" s="6381"/>
      <c r="AQ127" s="6215"/>
      <c r="AR127" s="6215"/>
      <c r="AS127" s="6216"/>
      <c r="AT127" s="6217"/>
      <c r="AU127" s="6215"/>
      <c r="AV127" s="6216"/>
      <c r="AW127" s="6217"/>
      <c r="AX127" s="6215"/>
      <c r="AY127" s="6216"/>
      <c r="AZ127" s="6099"/>
      <c r="BA127" s="6100"/>
      <c r="BB127" s="6225"/>
      <c r="BC127" s="6099"/>
      <c r="BD127" s="6100"/>
      <c r="BE127" s="6101"/>
      <c r="BF127" s="6281"/>
      <c r="BG127" s="6282"/>
      <c r="BH127" s="6283"/>
      <c r="BI127" s="6250"/>
      <c r="BJ127" s="6260"/>
      <c r="BK127" s="6261"/>
      <c r="BL127" s="6261"/>
      <c r="BM127" s="6261"/>
      <c r="BN127" s="6261"/>
      <c r="BO127" s="6261"/>
      <c r="BP127" s="6261"/>
      <c r="BQ127" s="6262"/>
    </row>
    <row r="128" spans="1:69" s="71" customFormat="1" ht="14.1" customHeight="1">
      <c r="A128" s="5992">
        <v>25</v>
      </c>
      <c r="B128" s="6391"/>
      <c r="C128" s="6392"/>
      <c r="D128" s="6393"/>
      <c r="E128" s="6297" t="s">
        <v>195</v>
      </c>
      <c r="F128" s="6298"/>
      <c r="G128" s="6298"/>
      <c r="H128" s="6298"/>
      <c r="I128" s="6299"/>
      <c r="J128" s="5290"/>
      <c r="K128" s="5291"/>
      <c r="L128" s="5291"/>
      <c r="M128" s="5291"/>
      <c r="N128" s="5292"/>
      <c r="O128" s="3719"/>
      <c r="P128" s="6135"/>
      <c r="Q128" s="6136"/>
      <c r="R128" s="6137"/>
      <c r="S128" s="6138"/>
      <c r="T128" s="6139"/>
      <c r="U128" s="6144"/>
      <c r="V128" s="3402"/>
      <c r="W128" s="6227"/>
      <c r="X128" s="6229" t="s">
        <v>135</v>
      </c>
      <c r="Y128" s="6231"/>
      <c r="Z128" s="6229" t="s">
        <v>135</v>
      </c>
      <c r="AA128" s="3719"/>
      <c r="AB128" s="6229" t="s">
        <v>135</v>
      </c>
      <c r="AC128" s="6271"/>
      <c r="AD128" s="6272"/>
      <c r="AE128" s="6272"/>
      <c r="AF128" s="6272"/>
      <c r="AG128" s="6294"/>
      <c r="AH128" s="6272"/>
      <c r="AI128" s="6272"/>
      <c r="AJ128" s="6292"/>
      <c r="AK128" s="6241"/>
      <c r="AL128" s="6242"/>
      <c r="AM128" s="6242"/>
      <c r="AN128" s="6243"/>
      <c r="AO128" s="6244"/>
      <c r="AP128" s="6245"/>
      <c r="AQ128" s="6219"/>
      <c r="AR128" s="6219"/>
      <c r="AS128" s="6220"/>
      <c r="AT128" s="6218"/>
      <c r="AU128" s="6219"/>
      <c r="AV128" s="6220"/>
      <c r="AW128" s="6218"/>
      <c r="AX128" s="6219"/>
      <c r="AY128" s="6220"/>
      <c r="AZ128" s="6221">
        <f>SUM(AK128:AY130)</f>
        <v>0</v>
      </c>
      <c r="BA128" s="6222"/>
      <c r="BB128" s="6223"/>
      <c r="BC128" s="6221">
        <f t="shared" ref="BC128" si="24">AG128+AZ128</f>
        <v>0</v>
      </c>
      <c r="BD128" s="6222"/>
      <c r="BE128" s="6226"/>
      <c r="BF128" s="6275"/>
      <c r="BG128" s="6276"/>
      <c r="BH128" s="6277"/>
      <c r="BI128" s="6248"/>
      <c r="BJ128" s="6251"/>
      <c r="BK128" s="6252"/>
      <c r="BL128" s="6252"/>
      <c r="BM128" s="6252"/>
      <c r="BN128" s="6252"/>
      <c r="BO128" s="6252"/>
      <c r="BP128" s="6252"/>
      <c r="BQ128" s="6253"/>
    </row>
    <row r="129" spans="1:69" s="71" customFormat="1" ht="14.1" customHeight="1">
      <c r="A129" s="5955"/>
      <c r="B129" s="6394"/>
      <c r="C129" s="6395"/>
      <c r="D129" s="6396"/>
      <c r="E129" s="6373"/>
      <c r="F129" s="6374"/>
      <c r="G129" s="6374"/>
      <c r="H129" s="6374"/>
      <c r="I129" s="6375"/>
      <c r="J129" s="5989"/>
      <c r="K129" s="5990"/>
      <c r="L129" s="5990"/>
      <c r="M129" s="5990"/>
      <c r="N129" s="5991"/>
      <c r="O129" s="4863"/>
      <c r="P129" s="6201"/>
      <c r="Q129" s="6202"/>
      <c r="R129" s="6203"/>
      <c r="S129" s="6140"/>
      <c r="T129" s="6141"/>
      <c r="U129" s="6146"/>
      <c r="V129" s="5147"/>
      <c r="W129" s="6228"/>
      <c r="X129" s="6230"/>
      <c r="Y129" s="6232"/>
      <c r="Z129" s="6230"/>
      <c r="AA129" s="4863"/>
      <c r="AB129" s="6230"/>
      <c r="AC129" s="6273"/>
      <c r="AD129" s="6274"/>
      <c r="AE129" s="6274"/>
      <c r="AF129" s="6274"/>
      <c r="AG129" s="6295"/>
      <c r="AH129" s="6274"/>
      <c r="AI129" s="6274"/>
      <c r="AJ129" s="6293"/>
      <c r="AK129" s="6207"/>
      <c r="AL129" s="6208"/>
      <c r="AM129" s="6208"/>
      <c r="AN129" s="6367"/>
      <c r="AO129" s="6368"/>
      <c r="AP129" s="6369"/>
      <c r="AQ129" s="6212"/>
      <c r="AR129" s="6212"/>
      <c r="AS129" s="6213"/>
      <c r="AT129" s="6214"/>
      <c r="AU129" s="6212"/>
      <c r="AV129" s="6213"/>
      <c r="AW129" s="6214"/>
      <c r="AX129" s="6212"/>
      <c r="AY129" s="6213"/>
      <c r="AZ129" s="6096"/>
      <c r="BA129" s="6097"/>
      <c r="BB129" s="6224"/>
      <c r="BC129" s="6096"/>
      <c r="BD129" s="6097"/>
      <c r="BE129" s="6098"/>
      <c r="BF129" s="6278"/>
      <c r="BG129" s="6279"/>
      <c r="BH129" s="6280"/>
      <c r="BI129" s="6249"/>
      <c r="BJ129" s="6254"/>
      <c r="BK129" s="6255"/>
      <c r="BL129" s="6255"/>
      <c r="BM129" s="6255"/>
      <c r="BN129" s="6255"/>
      <c r="BO129" s="6255"/>
      <c r="BP129" s="6255"/>
      <c r="BQ129" s="6256"/>
    </row>
    <row r="130" spans="1:69" s="71" customFormat="1" ht="14.1" customHeight="1">
      <c r="A130" s="5956"/>
      <c r="B130" s="6397"/>
      <c r="C130" s="6398"/>
      <c r="D130" s="6399"/>
      <c r="E130" s="6400"/>
      <c r="F130" s="6401"/>
      <c r="G130" s="6402"/>
      <c r="H130" s="6404"/>
      <c r="I130" s="6405"/>
      <c r="J130" s="5293"/>
      <c r="K130" s="5294"/>
      <c r="L130" s="5294"/>
      <c r="M130" s="5294"/>
      <c r="N130" s="5295"/>
      <c r="O130" s="4866"/>
      <c r="P130" s="6204"/>
      <c r="Q130" s="6205"/>
      <c r="R130" s="6206"/>
      <c r="S130" s="6142"/>
      <c r="T130" s="6143"/>
      <c r="U130" s="6246"/>
      <c r="V130" s="6296"/>
      <c r="W130" s="318"/>
      <c r="X130" s="319" t="s">
        <v>40</v>
      </c>
      <c r="Y130" s="1136"/>
      <c r="Z130" s="319" t="s">
        <v>40</v>
      </c>
      <c r="AA130" s="1136"/>
      <c r="AB130" s="319" t="s">
        <v>40</v>
      </c>
      <c r="AC130" s="337" t="s">
        <v>39</v>
      </c>
      <c r="AD130" s="6265"/>
      <c r="AE130" s="6265"/>
      <c r="AF130" s="338" t="s">
        <v>18</v>
      </c>
      <c r="AG130" s="339" t="s">
        <v>39</v>
      </c>
      <c r="AH130" s="6265"/>
      <c r="AI130" s="6265"/>
      <c r="AJ130" s="340" t="s">
        <v>18</v>
      </c>
      <c r="AK130" s="6266"/>
      <c r="AL130" s="6267"/>
      <c r="AM130" s="6267"/>
      <c r="AN130" s="6379"/>
      <c r="AO130" s="6380"/>
      <c r="AP130" s="6381"/>
      <c r="AQ130" s="6215"/>
      <c r="AR130" s="6215"/>
      <c r="AS130" s="6216"/>
      <c r="AT130" s="6217"/>
      <c r="AU130" s="6215"/>
      <c r="AV130" s="6216"/>
      <c r="AW130" s="6217"/>
      <c r="AX130" s="6215"/>
      <c r="AY130" s="6216"/>
      <c r="AZ130" s="6099"/>
      <c r="BA130" s="6100"/>
      <c r="BB130" s="6225"/>
      <c r="BC130" s="6099"/>
      <c r="BD130" s="6100"/>
      <c r="BE130" s="6101"/>
      <c r="BF130" s="6281"/>
      <c r="BG130" s="6282"/>
      <c r="BH130" s="6283"/>
      <c r="BI130" s="6250"/>
      <c r="BJ130" s="6260"/>
      <c r="BK130" s="6261"/>
      <c r="BL130" s="6261"/>
      <c r="BM130" s="6261"/>
      <c r="BN130" s="6261"/>
      <c r="BO130" s="6261"/>
      <c r="BP130" s="6261"/>
      <c r="BQ130" s="6262"/>
    </row>
    <row r="131" spans="1:69" s="71" customFormat="1" ht="14.1" customHeight="1">
      <c r="A131" s="5992">
        <v>26</v>
      </c>
      <c r="B131" s="6391"/>
      <c r="C131" s="6392"/>
      <c r="D131" s="6393"/>
      <c r="E131" s="6297" t="s">
        <v>195</v>
      </c>
      <c r="F131" s="6298"/>
      <c r="G131" s="6298"/>
      <c r="H131" s="6298"/>
      <c r="I131" s="6299"/>
      <c r="J131" s="5290"/>
      <c r="K131" s="5291"/>
      <c r="L131" s="5291"/>
      <c r="M131" s="5291"/>
      <c r="N131" s="5292"/>
      <c r="O131" s="3719"/>
      <c r="P131" s="6135"/>
      <c r="Q131" s="6136"/>
      <c r="R131" s="6137"/>
      <c r="S131" s="6138"/>
      <c r="T131" s="6139"/>
      <c r="U131" s="6144"/>
      <c r="V131" s="3402"/>
      <c r="W131" s="6227"/>
      <c r="X131" s="6229" t="s">
        <v>135</v>
      </c>
      <c r="Y131" s="6231"/>
      <c r="Z131" s="6229" t="s">
        <v>135</v>
      </c>
      <c r="AA131" s="3719"/>
      <c r="AB131" s="6229" t="s">
        <v>135</v>
      </c>
      <c r="AC131" s="6271"/>
      <c r="AD131" s="6272"/>
      <c r="AE131" s="6272"/>
      <c r="AF131" s="6272"/>
      <c r="AG131" s="6294"/>
      <c r="AH131" s="6272"/>
      <c r="AI131" s="6272"/>
      <c r="AJ131" s="6292"/>
      <c r="AK131" s="6241"/>
      <c r="AL131" s="6242"/>
      <c r="AM131" s="6242"/>
      <c r="AN131" s="6243"/>
      <c r="AO131" s="6244"/>
      <c r="AP131" s="6245"/>
      <c r="AQ131" s="6219"/>
      <c r="AR131" s="6219"/>
      <c r="AS131" s="6220"/>
      <c r="AT131" s="6218"/>
      <c r="AU131" s="6219"/>
      <c r="AV131" s="6220"/>
      <c r="AW131" s="6218"/>
      <c r="AX131" s="6219"/>
      <c r="AY131" s="6220"/>
      <c r="AZ131" s="6221">
        <f>SUM(AK131:AY133)</f>
        <v>0</v>
      </c>
      <c r="BA131" s="6222"/>
      <c r="BB131" s="6223"/>
      <c r="BC131" s="6221">
        <f t="shared" ref="BC131" si="25">AG131+AZ131</f>
        <v>0</v>
      </c>
      <c r="BD131" s="6222"/>
      <c r="BE131" s="6226"/>
      <c r="BF131" s="6275"/>
      <c r="BG131" s="6276"/>
      <c r="BH131" s="6277"/>
      <c r="BI131" s="6248"/>
      <c r="BJ131" s="6251"/>
      <c r="BK131" s="6252"/>
      <c r="BL131" s="6252"/>
      <c r="BM131" s="6252"/>
      <c r="BN131" s="6252"/>
      <c r="BO131" s="6252"/>
      <c r="BP131" s="6252"/>
      <c r="BQ131" s="6253"/>
    </row>
    <row r="132" spans="1:69" s="71" customFormat="1" ht="14.1" customHeight="1">
      <c r="A132" s="5955"/>
      <c r="B132" s="6394"/>
      <c r="C132" s="6395"/>
      <c r="D132" s="6396"/>
      <c r="E132" s="6373"/>
      <c r="F132" s="6374"/>
      <c r="G132" s="6374"/>
      <c r="H132" s="6374"/>
      <c r="I132" s="6375"/>
      <c r="J132" s="5989"/>
      <c r="K132" s="5990"/>
      <c r="L132" s="5990"/>
      <c r="M132" s="5990"/>
      <c r="N132" s="5991"/>
      <c r="O132" s="4863"/>
      <c r="P132" s="6201"/>
      <c r="Q132" s="6202"/>
      <c r="R132" s="6203"/>
      <c r="S132" s="6140"/>
      <c r="T132" s="6141"/>
      <c r="U132" s="6146"/>
      <c r="V132" s="5147"/>
      <c r="W132" s="6228"/>
      <c r="X132" s="6230"/>
      <c r="Y132" s="6232"/>
      <c r="Z132" s="6230"/>
      <c r="AA132" s="4863"/>
      <c r="AB132" s="6230"/>
      <c r="AC132" s="6273"/>
      <c r="AD132" s="6274"/>
      <c r="AE132" s="6274"/>
      <c r="AF132" s="6274"/>
      <c r="AG132" s="6295"/>
      <c r="AH132" s="6274"/>
      <c r="AI132" s="6274"/>
      <c r="AJ132" s="6293"/>
      <c r="AK132" s="6207"/>
      <c r="AL132" s="6208"/>
      <c r="AM132" s="6208"/>
      <c r="AN132" s="6367"/>
      <c r="AO132" s="6368"/>
      <c r="AP132" s="6369"/>
      <c r="AQ132" s="6212"/>
      <c r="AR132" s="6212"/>
      <c r="AS132" s="6213"/>
      <c r="AT132" s="6214"/>
      <c r="AU132" s="6212"/>
      <c r="AV132" s="6213"/>
      <c r="AW132" s="6214"/>
      <c r="AX132" s="6212"/>
      <c r="AY132" s="6213"/>
      <c r="AZ132" s="6096"/>
      <c r="BA132" s="6097"/>
      <c r="BB132" s="6224"/>
      <c r="BC132" s="6096"/>
      <c r="BD132" s="6097"/>
      <c r="BE132" s="6098"/>
      <c r="BF132" s="6278"/>
      <c r="BG132" s="6279"/>
      <c r="BH132" s="6280"/>
      <c r="BI132" s="6249"/>
      <c r="BJ132" s="6254"/>
      <c r="BK132" s="6255"/>
      <c r="BL132" s="6255"/>
      <c r="BM132" s="6255"/>
      <c r="BN132" s="6255"/>
      <c r="BO132" s="6255"/>
      <c r="BP132" s="6255"/>
      <c r="BQ132" s="6256"/>
    </row>
    <row r="133" spans="1:69" s="71" customFormat="1" ht="14.1" customHeight="1">
      <c r="A133" s="5956"/>
      <c r="B133" s="6397"/>
      <c r="C133" s="6398"/>
      <c r="D133" s="6399"/>
      <c r="E133" s="6376"/>
      <c r="F133" s="6377"/>
      <c r="G133" s="6378"/>
      <c r="H133" s="6303"/>
      <c r="I133" s="6304"/>
      <c r="J133" s="5293"/>
      <c r="K133" s="5294"/>
      <c r="L133" s="5294"/>
      <c r="M133" s="5294"/>
      <c r="N133" s="5295"/>
      <c r="O133" s="4866"/>
      <c r="P133" s="6204"/>
      <c r="Q133" s="6205"/>
      <c r="R133" s="6206"/>
      <c r="S133" s="6142"/>
      <c r="T133" s="6143"/>
      <c r="U133" s="6246"/>
      <c r="V133" s="6296"/>
      <c r="W133" s="318"/>
      <c r="X133" s="319" t="s">
        <v>40</v>
      </c>
      <c r="Y133" s="1136"/>
      <c r="Z133" s="319" t="s">
        <v>40</v>
      </c>
      <c r="AA133" s="1136"/>
      <c r="AB133" s="319" t="s">
        <v>40</v>
      </c>
      <c r="AC133" s="337" t="s">
        <v>39</v>
      </c>
      <c r="AD133" s="6265"/>
      <c r="AE133" s="6265"/>
      <c r="AF133" s="338" t="s">
        <v>18</v>
      </c>
      <c r="AG133" s="339" t="s">
        <v>39</v>
      </c>
      <c r="AH133" s="6265"/>
      <c r="AI133" s="6265"/>
      <c r="AJ133" s="340" t="s">
        <v>18</v>
      </c>
      <c r="AK133" s="6266"/>
      <c r="AL133" s="6267"/>
      <c r="AM133" s="6267"/>
      <c r="AN133" s="6379"/>
      <c r="AO133" s="6380"/>
      <c r="AP133" s="6381"/>
      <c r="AQ133" s="6215"/>
      <c r="AR133" s="6215"/>
      <c r="AS133" s="6216"/>
      <c r="AT133" s="6217"/>
      <c r="AU133" s="6215"/>
      <c r="AV133" s="6216"/>
      <c r="AW133" s="6217"/>
      <c r="AX133" s="6215"/>
      <c r="AY133" s="6216"/>
      <c r="AZ133" s="6099"/>
      <c r="BA133" s="6100"/>
      <c r="BB133" s="6225"/>
      <c r="BC133" s="6099"/>
      <c r="BD133" s="6100"/>
      <c r="BE133" s="6101"/>
      <c r="BF133" s="6281"/>
      <c r="BG133" s="6282"/>
      <c r="BH133" s="6283"/>
      <c r="BI133" s="6250"/>
      <c r="BJ133" s="6260"/>
      <c r="BK133" s="6261"/>
      <c r="BL133" s="6261"/>
      <c r="BM133" s="6261"/>
      <c r="BN133" s="6261"/>
      <c r="BO133" s="6261"/>
      <c r="BP133" s="6261"/>
      <c r="BQ133" s="6262"/>
    </row>
    <row r="134" spans="1:69" s="71" customFormat="1" ht="14.1" customHeight="1">
      <c r="A134" s="5992">
        <v>27</v>
      </c>
      <c r="B134" s="6391"/>
      <c r="C134" s="6392"/>
      <c r="D134" s="6393"/>
      <c r="E134" s="6297" t="s">
        <v>195</v>
      </c>
      <c r="F134" s="6298"/>
      <c r="G134" s="6298"/>
      <c r="H134" s="6298"/>
      <c r="I134" s="6299"/>
      <c r="J134" s="5290"/>
      <c r="K134" s="5291"/>
      <c r="L134" s="5291"/>
      <c r="M134" s="5291"/>
      <c r="N134" s="5292"/>
      <c r="O134" s="3719"/>
      <c r="P134" s="6135"/>
      <c r="Q134" s="6136"/>
      <c r="R134" s="6137"/>
      <c r="S134" s="6138"/>
      <c r="T134" s="6139"/>
      <c r="U134" s="6144"/>
      <c r="V134" s="3402"/>
      <c r="W134" s="6227"/>
      <c r="X134" s="6229" t="s">
        <v>135</v>
      </c>
      <c r="Y134" s="6231"/>
      <c r="Z134" s="6229" t="s">
        <v>135</v>
      </c>
      <c r="AA134" s="3719"/>
      <c r="AB134" s="6229" t="s">
        <v>135</v>
      </c>
      <c r="AC134" s="6271"/>
      <c r="AD134" s="6272"/>
      <c r="AE134" s="6272"/>
      <c r="AF134" s="6272"/>
      <c r="AG134" s="6294"/>
      <c r="AH134" s="6272"/>
      <c r="AI134" s="6272"/>
      <c r="AJ134" s="6292"/>
      <c r="AK134" s="6241"/>
      <c r="AL134" s="6242"/>
      <c r="AM134" s="6242"/>
      <c r="AN134" s="6243"/>
      <c r="AO134" s="6244"/>
      <c r="AP134" s="6245"/>
      <c r="AQ134" s="6219"/>
      <c r="AR134" s="6219"/>
      <c r="AS134" s="6220"/>
      <c r="AT134" s="6218"/>
      <c r="AU134" s="6219"/>
      <c r="AV134" s="6220"/>
      <c r="AW134" s="6218"/>
      <c r="AX134" s="6219"/>
      <c r="AY134" s="6220"/>
      <c r="AZ134" s="6221">
        <f>SUM(AK134:AY136)</f>
        <v>0</v>
      </c>
      <c r="BA134" s="6222"/>
      <c r="BB134" s="6223"/>
      <c r="BC134" s="6221">
        <f>AG134+AZ134</f>
        <v>0</v>
      </c>
      <c r="BD134" s="6222"/>
      <c r="BE134" s="6226"/>
      <c r="BF134" s="6275"/>
      <c r="BG134" s="6276"/>
      <c r="BH134" s="6277"/>
      <c r="BI134" s="6248"/>
      <c r="BJ134" s="6251"/>
      <c r="BK134" s="6252"/>
      <c r="BL134" s="6252"/>
      <c r="BM134" s="6252"/>
      <c r="BN134" s="6252"/>
      <c r="BO134" s="6252"/>
      <c r="BP134" s="6252"/>
      <c r="BQ134" s="6253"/>
    </row>
    <row r="135" spans="1:69" s="71" customFormat="1" ht="14.1" customHeight="1">
      <c r="A135" s="5955"/>
      <c r="B135" s="6394"/>
      <c r="C135" s="6395"/>
      <c r="D135" s="6396"/>
      <c r="E135" s="6373"/>
      <c r="F135" s="6374"/>
      <c r="G135" s="6374"/>
      <c r="H135" s="6374"/>
      <c r="I135" s="6375"/>
      <c r="J135" s="5989"/>
      <c r="K135" s="5990"/>
      <c r="L135" s="5990"/>
      <c r="M135" s="5990"/>
      <c r="N135" s="5991"/>
      <c r="O135" s="4863"/>
      <c r="P135" s="6201"/>
      <c r="Q135" s="6202"/>
      <c r="R135" s="6203"/>
      <c r="S135" s="6140"/>
      <c r="T135" s="6141"/>
      <c r="U135" s="6146"/>
      <c r="V135" s="5147"/>
      <c r="W135" s="6228"/>
      <c r="X135" s="6230"/>
      <c r="Y135" s="6232"/>
      <c r="Z135" s="6230"/>
      <c r="AA135" s="4863"/>
      <c r="AB135" s="6230"/>
      <c r="AC135" s="6273"/>
      <c r="AD135" s="6274"/>
      <c r="AE135" s="6274"/>
      <c r="AF135" s="6274"/>
      <c r="AG135" s="6295"/>
      <c r="AH135" s="6274"/>
      <c r="AI135" s="6274"/>
      <c r="AJ135" s="6293"/>
      <c r="AK135" s="6207"/>
      <c r="AL135" s="6208"/>
      <c r="AM135" s="6208"/>
      <c r="AN135" s="6367"/>
      <c r="AO135" s="6368"/>
      <c r="AP135" s="6369"/>
      <c r="AQ135" s="6212"/>
      <c r="AR135" s="6212"/>
      <c r="AS135" s="6213"/>
      <c r="AT135" s="6214"/>
      <c r="AU135" s="6212"/>
      <c r="AV135" s="6213"/>
      <c r="AW135" s="6214"/>
      <c r="AX135" s="6212"/>
      <c r="AY135" s="6213"/>
      <c r="AZ135" s="6096"/>
      <c r="BA135" s="6097"/>
      <c r="BB135" s="6224"/>
      <c r="BC135" s="6096"/>
      <c r="BD135" s="6097"/>
      <c r="BE135" s="6098"/>
      <c r="BF135" s="6278"/>
      <c r="BG135" s="6279"/>
      <c r="BH135" s="6280"/>
      <c r="BI135" s="6249"/>
      <c r="BJ135" s="6254"/>
      <c r="BK135" s="6255"/>
      <c r="BL135" s="6255"/>
      <c r="BM135" s="6255"/>
      <c r="BN135" s="6255"/>
      <c r="BO135" s="6255"/>
      <c r="BP135" s="6255"/>
      <c r="BQ135" s="6256"/>
    </row>
    <row r="136" spans="1:69" s="71" customFormat="1" ht="14.1" customHeight="1" thickBot="1">
      <c r="A136" s="5847"/>
      <c r="B136" s="6430"/>
      <c r="C136" s="6431"/>
      <c r="D136" s="6432"/>
      <c r="E136" s="6383"/>
      <c r="F136" s="6384"/>
      <c r="G136" s="6385"/>
      <c r="H136" s="6386"/>
      <c r="I136" s="6387"/>
      <c r="J136" s="6002"/>
      <c r="K136" s="6003"/>
      <c r="L136" s="6003"/>
      <c r="M136" s="6003"/>
      <c r="N136" s="6004"/>
      <c r="O136" s="5851"/>
      <c r="P136" s="6321"/>
      <c r="Q136" s="6322"/>
      <c r="R136" s="6323"/>
      <c r="S136" s="6305"/>
      <c r="T136" s="6306"/>
      <c r="U136" s="6345"/>
      <c r="V136" s="6346"/>
      <c r="W136" s="320"/>
      <c r="X136" s="321" t="s">
        <v>40</v>
      </c>
      <c r="Y136" s="212"/>
      <c r="Z136" s="321" t="s">
        <v>40</v>
      </c>
      <c r="AA136" s="212"/>
      <c r="AB136" s="321" t="s">
        <v>40</v>
      </c>
      <c r="AC136" s="342" t="s">
        <v>39</v>
      </c>
      <c r="AD136" s="6347"/>
      <c r="AE136" s="6347"/>
      <c r="AF136" s="343" t="s">
        <v>18</v>
      </c>
      <c r="AG136" s="344" t="s">
        <v>39</v>
      </c>
      <c r="AH136" s="6347"/>
      <c r="AI136" s="6347"/>
      <c r="AJ136" s="345" t="s">
        <v>18</v>
      </c>
      <c r="AK136" s="6418"/>
      <c r="AL136" s="6419"/>
      <c r="AM136" s="6419"/>
      <c r="AN136" s="6350"/>
      <c r="AO136" s="6351"/>
      <c r="AP136" s="6352"/>
      <c r="AQ136" s="6325"/>
      <c r="AR136" s="6325"/>
      <c r="AS136" s="6326"/>
      <c r="AT136" s="6327"/>
      <c r="AU136" s="6325"/>
      <c r="AV136" s="6326"/>
      <c r="AW136" s="6327"/>
      <c r="AX136" s="6325"/>
      <c r="AY136" s="6326"/>
      <c r="AZ136" s="6307"/>
      <c r="BA136" s="6308"/>
      <c r="BB136" s="6309"/>
      <c r="BC136" s="6307"/>
      <c r="BD136" s="6308"/>
      <c r="BE136" s="6310"/>
      <c r="BF136" s="6312"/>
      <c r="BG136" s="6313"/>
      <c r="BH136" s="6314"/>
      <c r="BI136" s="6311"/>
      <c r="BJ136" s="6315"/>
      <c r="BK136" s="6316"/>
      <c r="BL136" s="6316"/>
      <c r="BM136" s="6316"/>
      <c r="BN136" s="6316"/>
      <c r="BO136" s="6316"/>
      <c r="BP136" s="6316"/>
      <c r="BQ136" s="6317"/>
    </row>
    <row r="137" spans="1:69" s="71" customFormat="1" ht="6.6" customHeight="1">
      <c r="A137" s="1487"/>
      <c r="B137" s="1466"/>
      <c r="C137" s="1466"/>
      <c r="D137" s="1466"/>
      <c r="E137" s="1488"/>
      <c r="F137" s="1488"/>
      <c r="G137" s="1488"/>
      <c r="H137" s="1488"/>
      <c r="I137" s="1488"/>
      <c r="J137" s="1466"/>
      <c r="K137" s="1466"/>
      <c r="L137" s="1466"/>
      <c r="M137" s="1466"/>
      <c r="N137" s="1466"/>
      <c r="O137" s="1487"/>
      <c r="P137" s="1488"/>
      <c r="Q137" s="1488"/>
      <c r="R137" s="1488"/>
      <c r="S137" s="1489"/>
      <c r="T137" s="1489"/>
      <c r="U137" s="1490"/>
      <c r="V137" s="1490"/>
      <c r="W137" s="1491"/>
      <c r="X137" s="1492"/>
      <c r="Y137" s="1491"/>
      <c r="Z137" s="1492"/>
      <c r="AA137" s="1491"/>
      <c r="AB137" s="1492"/>
      <c r="AC137" s="1493"/>
      <c r="AD137" s="1494"/>
      <c r="AE137" s="1494"/>
      <c r="AF137" s="1493"/>
      <c r="AG137" s="1493"/>
      <c r="AH137" s="1494"/>
      <c r="AI137" s="1494"/>
      <c r="AJ137" s="1493"/>
      <c r="AK137" s="1472"/>
      <c r="AL137" s="1472"/>
      <c r="AM137" s="1472"/>
      <c r="AN137" s="1495"/>
      <c r="AO137" s="1495"/>
      <c r="AP137" s="1495"/>
      <c r="AQ137" s="1496"/>
      <c r="AR137" s="1496"/>
      <c r="AS137" s="1496"/>
      <c r="AT137" s="1496"/>
      <c r="AU137" s="1496"/>
      <c r="AV137" s="1496"/>
      <c r="AW137" s="1496"/>
      <c r="AX137" s="1496"/>
      <c r="AY137" s="1496"/>
      <c r="AZ137" s="1472"/>
      <c r="BA137" s="1472"/>
      <c r="BB137" s="1472"/>
      <c r="BC137" s="1472"/>
      <c r="BD137" s="1472"/>
      <c r="BE137" s="1472"/>
      <c r="BF137" s="1488"/>
      <c r="BG137" s="1488"/>
      <c r="BH137" s="1488"/>
      <c r="BI137" s="1488"/>
      <c r="BJ137" s="1497"/>
      <c r="BK137" s="1497"/>
      <c r="BL137" s="713"/>
      <c r="BM137" s="713"/>
      <c r="BN137" s="713"/>
      <c r="BO137" s="713"/>
      <c r="BP137" s="713"/>
      <c r="BQ137" s="713"/>
    </row>
    <row r="138" spans="1:69" s="71" customFormat="1" ht="14.1" customHeight="1" thickBot="1">
      <c r="A138" s="189" t="s">
        <v>739</v>
      </c>
      <c r="B138" s="189"/>
      <c r="C138" s="189"/>
      <c r="D138" s="189"/>
      <c r="E138" s="189"/>
      <c r="F138" s="189"/>
      <c r="G138" s="189"/>
      <c r="H138" s="189"/>
      <c r="I138" s="189"/>
      <c r="J138" s="189"/>
      <c r="K138" s="189"/>
      <c r="L138" s="814"/>
      <c r="M138" s="814"/>
      <c r="N138" s="814"/>
      <c r="O138" s="683"/>
      <c r="P138" s="1406"/>
      <c r="Q138" s="1406"/>
      <c r="R138" s="1406"/>
      <c r="S138" s="1435"/>
      <c r="T138" s="1435"/>
      <c r="U138" s="1436"/>
      <c r="V138" s="1436"/>
      <c r="W138" s="68"/>
      <c r="X138" s="1437"/>
      <c r="Y138" s="68"/>
      <c r="Z138" s="1437"/>
      <c r="AA138" s="68"/>
      <c r="AB138" s="1437"/>
      <c r="AC138" s="1438"/>
      <c r="AD138" s="1439"/>
      <c r="AE138" s="1439"/>
      <c r="AF138" s="1438"/>
      <c r="AG138" s="1438"/>
      <c r="AH138" s="1439"/>
      <c r="AI138" s="1439"/>
      <c r="AJ138" s="1438"/>
      <c r="AK138" s="1440"/>
      <c r="AL138" s="1440"/>
      <c r="AM138" s="1440"/>
      <c r="AN138" s="1440"/>
      <c r="AO138" s="1440"/>
      <c r="AP138" s="1440"/>
      <c r="AQ138" s="1441"/>
      <c r="AR138" s="1441"/>
      <c r="AS138" s="1441"/>
      <c r="AT138" s="1441"/>
      <c r="AU138" s="1441"/>
      <c r="AV138" s="1441"/>
      <c r="AW138" s="1441"/>
      <c r="AX138" s="1441"/>
      <c r="AY138" s="1441"/>
      <c r="AZ138" s="1442"/>
      <c r="BA138" s="1442"/>
      <c r="BB138" s="1442"/>
      <c r="BC138" s="1442"/>
      <c r="BD138" s="1442"/>
      <c r="BE138" s="1442"/>
      <c r="BF138" s="1406"/>
      <c r="BG138" s="1406"/>
      <c r="BH138" s="1406"/>
      <c r="BI138" s="5865"/>
      <c r="BJ138" s="5865"/>
      <c r="BK138" s="5865"/>
      <c r="BL138" s="5865"/>
      <c r="BM138" s="5865"/>
      <c r="BN138" s="5865"/>
      <c r="BO138" s="5865"/>
      <c r="BP138" s="5865"/>
      <c r="BQ138" s="5865"/>
    </row>
    <row r="139" spans="1:69" s="71" customFormat="1" ht="14.1" customHeight="1">
      <c r="A139" s="5846"/>
      <c r="B139" s="5848" t="s">
        <v>658</v>
      </c>
      <c r="C139" s="5849"/>
      <c r="D139" s="5850"/>
      <c r="E139" s="5854">
        <f>SUM(H109,H112,H115,H118,H121,H124,H127,H130,H133,H136)</f>
        <v>0</v>
      </c>
      <c r="F139" s="5855"/>
      <c r="G139" s="5855"/>
      <c r="H139" s="5855"/>
      <c r="I139" s="5856"/>
      <c r="J139" s="1400"/>
      <c r="K139" s="1400"/>
      <c r="L139" s="1401"/>
      <c r="M139" s="1126"/>
      <c r="N139" s="5860"/>
      <c r="O139" s="5861"/>
      <c r="P139" s="5862"/>
      <c r="Q139" s="5863"/>
      <c r="R139" s="5863"/>
      <c r="S139" s="5985"/>
      <c r="T139" s="5986"/>
      <c r="U139" s="855"/>
      <c r="V139" s="855"/>
      <c r="W139" s="838"/>
      <c r="X139" s="357" t="s">
        <v>135</v>
      </c>
      <c r="Y139" s="839"/>
      <c r="Z139" s="840" t="s">
        <v>135</v>
      </c>
      <c r="AA139" s="1403"/>
      <c r="AB139" s="840" t="s">
        <v>135</v>
      </c>
      <c r="AC139" s="5898"/>
      <c r="AD139" s="5899"/>
      <c r="AE139" s="5899"/>
      <c r="AF139" s="5899"/>
      <c r="AG139" s="5902"/>
      <c r="AH139" s="5903"/>
      <c r="AI139" s="5903"/>
      <c r="AJ139" s="5904"/>
      <c r="AK139" s="861"/>
      <c r="AL139" s="861"/>
      <c r="AM139" s="861"/>
      <c r="AN139" s="408"/>
      <c r="AO139" s="841"/>
      <c r="AP139" s="857"/>
      <c r="AQ139" s="858"/>
      <c r="AR139" s="408"/>
      <c r="AS139" s="408"/>
      <c r="AT139" s="5908"/>
      <c r="AU139" s="5908"/>
      <c r="AV139" s="5908"/>
      <c r="AW139" s="5908"/>
      <c r="AX139" s="5908"/>
      <c r="AY139" s="5909"/>
      <c r="AZ139" s="5912"/>
      <c r="BA139" s="5913"/>
      <c r="BB139" s="5914"/>
      <c r="BC139" s="5918"/>
      <c r="BD139" s="5919"/>
      <c r="BE139" s="5920"/>
      <c r="BF139" s="5924"/>
      <c r="BG139" s="5925"/>
      <c r="BH139" s="5926"/>
      <c r="BI139" s="5866"/>
      <c r="BJ139" s="5867"/>
      <c r="BK139" s="5867"/>
      <c r="BL139" s="5867"/>
      <c r="BM139" s="5874"/>
      <c r="BN139" s="5875"/>
      <c r="BO139" s="5875"/>
      <c r="BP139" s="5875"/>
      <c r="BQ139" s="5876"/>
    </row>
    <row r="140" spans="1:69" s="71" customFormat="1" ht="14.1" customHeight="1">
      <c r="A140" s="5955"/>
      <c r="B140" s="4863"/>
      <c r="C140" s="4864"/>
      <c r="D140" s="4865"/>
      <c r="E140" s="5981"/>
      <c r="F140" s="5982"/>
      <c r="G140" s="5982"/>
      <c r="H140" s="5982"/>
      <c r="I140" s="5983"/>
      <c r="J140" s="713"/>
      <c r="K140" s="713"/>
      <c r="L140" s="1112"/>
      <c r="M140" s="1407"/>
      <c r="N140" s="5989"/>
      <c r="O140" s="5990"/>
      <c r="P140" s="5991"/>
      <c r="Q140" s="5984"/>
      <c r="R140" s="5984"/>
      <c r="S140" s="5987"/>
      <c r="T140" s="5988"/>
      <c r="U140" s="346"/>
      <c r="V140" s="346"/>
      <c r="W140" s="828"/>
      <c r="X140" s="1108" t="s">
        <v>40</v>
      </c>
      <c r="Y140" s="828"/>
      <c r="Z140" s="348" t="s">
        <v>40</v>
      </c>
      <c r="AA140" s="828"/>
      <c r="AB140" s="348" t="s">
        <v>40</v>
      </c>
      <c r="AC140" s="5900"/>
      <c r="AD140" s="5901"/>
      <c r="AE140" s="5901"/>
      <c r="AF140" s="5901"/>
      <c r="AG140" s="5905"/>
      <c r="AH140" s="5906"/>
      <c r="AI140" s="5906"/>
      <c r="AJ140" s="5907"/>
      <c r="AK140" s="1434"/>
      <c r="AL140" s="1434"/>
      <c r="AM140" s="1434"/>
      <c r="AO140" s="1345"/>
      <c r="AP140" s="1446"/>
      <c r="AQ140" s="1447"/>
      <c r="AT140" s="5910"/>
      <c r="AU140" s="5910"/>
      <c r="AV140" s="5910"/>
      <c r="AW140" s="5910"/>
      <c r="AX140" s="5910"/>
      <c r="AY140" s="5911"/>
      <c r="AZ140" s="5915"/>
      <c r="BA140" s="5916"/>
      <c r="BB140" s="5917"/>
      <c r="BC140" s="5921"/>
      <c r="BD140" s="5922"/>
      <c r="BE140" s="5923"/>
      <c r="BF140" s="5927"/>
      <c r="BG140" s="5928"/>
      <c r="BH140" s="5929"/>
      <c r="BI140" s="5868"/>
      <c r="BJ140" s="5869"/>
      <c r="BK140" s="5869"/>
      <c r="BL140" s="5869"/>
      <c r="BM140" s="5877"/>
      <c r="BN140" s="5878"/>
      <c r="BO140" s="5878"/>
      <c r="BP140" s="5878"/>
      <c r="BQ140" s="5879"/>
    </row>
    <row r="141" spans="1:69" s="71" customFormat="1" ht="14.1" customHeight="1">
      <c r="A141" s="5992"/>
      <c r="B141" s="3719" t="s">
        <v>2196</v>
      </c>
      <c r="C141" s="3720"/>
      <c r="D141" s="4818"/>
      <c r="E141" s="5993">
        <f>SUM(E89,E139)</f>
        <v>0</v>
      </c>
      <c r="F141" s="5994"/>
      <c r="G141" s="5994"/>
      <c r="H141" s="5994"/>
      <c r="I141" s="5995"/>
      <c r="J141" s="1115"/>
      <c r="K141" s="1115"/>
      <c r="L141" s="1116"/>
      <c r="M141" s="1402"/>
      <c r="N141" s="5274"/>
      <c r="O141" s="5996"/>
      <c r="P141" s="5945"/>
      <c r="Q141" s="5997"/>
      <c r="R141" s="5997"/>
      <c r="S141" s="5998"/>
      <c r="T141" s="5999"/>
      <c r="U141" s="350"/>
      <c r="V141" s="350"/>
      <c r="W141" s="352"/>
      <c r="X141" s="1107" t="s">
        <v>135</v>
      </c>
      <c r="Y141" s="1109"/>
      <c r="Z141" s="351" t="s">
        <v>135</v>
      </c>
      <c r="AA141" s="1084"/>
      <c r="AB141" s="1107" t="s">
        <v>135</v>
      </c>
      <c r="AC141" s="5886"/>
      <c r="AD141" s="5887"/>
      <c r="AE141" s="5887"/>
      <c r="AF141" s="5888"/>
      <c r="AG141" s="5892"/>
      <c r="AH141" s="5893"/>
      <c r="AI141" s="5893"/>
      <c r="AJ141" s="5894"/>
      <c r="AK141" s="1448"/>
      <c r="AL141" s="1448"/>
      <c r="AM141" s="1448"/>
      <c r="AN141" s="1448"/>
      <c r="AO141" s="1448"/>
      <c r="AP141" s="1450"/>
      <c r="AQ141" s="1449"/>
      <c r="AR141" s="1449"/>
      <c r="AS141" s="1449"/>
      <c r="AT141" s="1449"/>
      <c r="AU141" s="1449"/>
      <c r="AV141" s="1449"/>
      <c r="AW141" s="1449"/>
      <c r="AX141" s="1449"/>
      <c r="AY141" s="1449"/>
      <c r="AZ141" s="1474"/>
      <c r="BA141" s="1475"/>
      <c r="BB141" s="1476"/>
      <c r="BC141" s="1475"/>
      <c r="BD141" s="1475"/>
      <c r="BE141" s="1475"/>
      <c r="BF141" s="1477"/>
      <c r="BG141" s="1478"/>
      <c r="BH141" s="1479"/>
      <c r="BI141" s="5870"/>
      <c r="BJ141" s="5871"/>
      <c r="BK141" s="5871"/>
      <c r="BL141" s="5871"/>
      <c r="BM141" s="5880"/>
      <c r="BN141" s="5881"/>
      <c r="BO141" s="5881"/>
      <c r="BP141" s="5881"/>
      <c r="BQ141" s="5882"/>
    </row>
    <row r="142" spans="1:69" s="71" customFormat="1" ht="14.1" customHeight="1" thickBot="1">
      <c r="A142" s="5847"/>
      <c r="B142" s="5851"/>
      <c r="C142" s="5852"/>
      <c r="D142" s="5853"/>
      <c r="E142" s="5857"/>
      <c r="F142" s="5858"/>
      <c r="G142" s="5858"/>
      <c r="H142" s="5858"/>
      <c r="I142" s="5859"/>
      <c r="J142" s="1118"/>
      <c r="K142" s="1118"/>
      <c r="L142" s="1119"/>
      <c r="M142" s="1484"/>
      <c r="N142" s="6002"/>
      <c r="O142" s="6003"/>
      <c r="P142" s="6004"/>
      <c r="Q142" s="5864"/>
      <c r="R142" s="5864"/>
      <c r="S142" s="6000"/>
      <c r="T142" s="6001"/>
      <c r="U142" s="842"/>
      <c r="V142" s="842"/>
      <c r="W142" s="320"/>
      <c r="X142" s="321" t="s">
        <v>40</v>
      </c>
      <c r="Y142" s="320"/>
      <c r="Z142" s="843" t="s">
        <v>40</v>
      </c>
      <c r="AA142" s="320"/>
      <c r="AB142" s="321" t="s">
        <v>40</v>
      </c>
      <c r="AC142" s="5889"/>
      <c r="AD142" s="5890"/>
      <c r="AE142" s="5890"/>
      <c r="AF142" s="5891"/>
      <c r="AG142" s="5895"/>
      <c r="AH142" s="5896"/>
      <c r="AI142" s="5896"/>
      <c r="AJ142" s="5897"/>
      <c r="AK142" s="1444"/>
      <c r="AL142" s="1444"/>
      <c r="AM142" s="1444"/>
      <c r="AN142" s="1444"/>
      <c r="AO142" s="1444"/>
      <c r="AP142" s="1451"/>
      <c r="AQ142" s="1445"/>
      <c r="AR142" s="1445"/>
      <c r="AS142" s="1445"/>
      <c r="AT142" s="1445"/>
      <c r="AU142" s="1445"/>
      <c r="AV142" s="1445"/>
      <c r="AW142" s="1445"/>
      <c r="AX142" s="1445"/>
      <c r="AY142" s="1445"/>
      <c r="AZ142" s="1480"/>
      <c r="BA142" s="1481"/>
      <c r="BB142" s="1482"/>
      <c r="BC142" s="1481"/>
      <c r="BD142" s="1481"/>
      <c r="BE142" s="1481"/>
      <c r="BF142" s="1467"/>
      <c r="BG142" s="1468"/>
      <c r="BH142" s="1483"/>
      <c r="BI142" s="5872"/>
      <c r="BJ142" s="5873"/>
      <c r="BK142" s="5873"/>
      <c r="BL142" s="5873"/>
      <c r="BM142" s="5883"/>
      <c r="BN142" s="5884"/>
      <c r="BO142" s="5884"/>
      <c r="BP142" s="5884"/>
      <c r="BQ142" s="5885"/>
    </row>
    <row r="143" spans="1:69" ht="12" customHeight="1">
      <c r="A143" s="37" t="s">
        <v>2207</v>
      </c>
      <c r="J143" s="327" t="s">
        <v>128</v>
      </c>
      <c r="K143" s="245" t="s">
        <v>1339</v>
      </c>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c r="AJ143" s="245"/>
      <c r="AK143" s="245"/>
      <c r="AL143" s="245"/>
      <c r="AM143" s="245"/>
      <c r="AN143" s="245"/>
      <c r="AO143" s="245"/>
      <c r="AP143" s="245"/>
      <c r="AQ143" s="245"/>
      <c r="AR143" s="245"/>
      <c r="AS143" s="245"/>
      <c r="AT143" s="245"/>
      <c r="AU143" s="245"/>
      <c r="AV143" s="245"/>
      <c r="AW143" s="245"/>
      <c r="AX143" s="245"/>
      <c r="AY143" s="245"/>
      <c r="AZ143" s="245"/>
      <c r="BA143" s="245"/>
      <c r="BB143" s="245"/>
      <c r="BC143" s="245"/>
      <c r="BD143" s="245"/>
      <c r="BE143" s="245"/>
      <c r="BF143" s="245"/>
      <c r="BG143" s="328"/>
      <c r="BH143" s="328"/>
      <c r="BI143" s="328"/>
      <c r="BJ143" s="330"/>
      <c r="BK143" s="328"/>
      <c r="BL143" s="328"/>
      <c r="BM143" s="328"/>
      <c r="BN143" s="328"/>
      <c r="BO143" s="328"/>
      <c r="BP143" s="328"/>
      <c r="BQ143" s="328"/>
    </row>
    <row r="144" spans="1:69" s="71" customFormat="1" ht="12" customHeight="1">
      <c r="E144" s="219"/>
      <c r="F144" s="327"/>
      <c r="G144" s="327"/>
      <c r="H144" s="327"/>
      <c r="I144" s="245"/>
      <c r="J144" s="327" t="s">
        <v>136</v>
      </c>
      <c r="K144" s="245" t="s">
        <v>2208</v>
      </c>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c r="AJ144" s="245"/>
      <c r="AK144" s="245"/>
      <c r="AL144" s="245"/>
      <c r="AM144" s="245"/>
      <c r="AN144" s="245"/>
      <c r="AO144" s="245"/>
      <c r="AP144" s="245"/>
      <c r="AQ144" s="245"/>
      <c r="AR144" s="245"/>
      <c r="AS144" s="245"/>
      <c r="AT144" s="245"/>
      <c r="AU144" s="245"/>
      <c r="AV144" s="245"/>
      <c r="AW144" s="245"/>
      <c r="AX144" s="245"/>
      <c r="AY144" s="245"/>
      <c r="AZ144" s="245"/>
      <c r="BA144" s="245"/>
      <c r="BB144" s="245"/>
      <c r="BC144" s="245"/>
      <c r="BD144" s="245"/>
      <c r="BE144" s="245"/>
      <c r="BF144" s="245"/>
      <c r="BG144" s="328"/>
      <c r="BH144" s="328"/>
      <c r="BI144" s="328"/>
      <c r="BJ144" s="330"/>
      <c r="BK144" s="328"/>
      <c r="BL144" s="328"/>
      <c r="BM144" s="328"/>
      <c r="BN144" s="328"/>
      <c r="BO144" s="328"/>
      <c r="BP144" s="354"/>
      <c r="BQ144" s="354"/>
    </row>
    <row r="145" spans="1:69" s="71" customFormat="1" ht="12" customHeight="1">
      <c r="F145" s="327"/>
      <c r="G145" s="327"/>
      <c r="H145" s="327"/>
      <c r="I145" s="354"/>
      <c r="J145" s="327" t="s">
        <v>421</v>
      </c>
      <c r="K145" s="3335" t="s">
        <v>1987</v>
      </c>
      <c r="L145" s="3335"/>
      <c r="M145" s="3335"/>
      <c r="N145" s="3335"/>
      <c r="O145" s="3335"/>
      <c r="P145" s="3335"/>
      <c r="Q145" s="3335"/>
      <c r="R145" s="3335"/>
      <c r="S145" s="3335"/>
      <c r="T145" s="3335"/>
      <c r="U145" s="3335"/>
      <c r="V145" s="3335"/>
      <c r="W145" s="3335"/>
      <c r="X145" s="3335"/>
      <c r="Y145" s="3335"/>
      <c r="Z145" s="3335"/>
      <c r="AA145" s="3335"/>
      <c r="AB145" s="3335"/>
      <c r="AC145" s="3335"/>
      <c r="AD145" s="3335"/>
      <c r="AE145" s="3335"/>
      <c r="AF145" s="3335"/>
      <c r="AG145" s="3335"/>
      <c r="AH145" s="3335"/>
      <c r="AI145" s="3335"/>
      <c r="AJ145" s="3335"/>
      <c r="AK145" s="3335"/>
      <c r="AL145" s="3335"/>
      <c r="AM145" s="3335"/>
      <c r="AN145" s="3335"/>
      <c r="AO145" s="3335"/>
      <c r="AP145" s="3335"/>
      <c r="AQ145" s="3335"/>
      <c r="AR145" s="3335"/>
      <c r="AS145" s="3335"/>
      <c r="AT145" s="3335"/>
      <c r="AU145" s="3335"/>
      <c r="AV145" s="3335"/>
      <c r="AW145" s="3335"/>
      <c r="AX145" s="3335"/>
      <c r="AY145" s="3335"/>
      <c r="AZ145" s="3335"/>
      <c r="BA145" s="3335"/>
      <c r="BB145" s="3335"/>
      <c r="BC145" s="3335"/>
      <c r="BD145" s="3335"/>
      <c r="BE145" s="3335"/>
      <c r="BF145" s="3335"/>
      <c r="BG145" s="3335"/>
      <c r="BH145" s="3335"/>
      <c r="BI145" s="3335"/>
      <c r="BJ145" s="3335"/>
      <c r="BK145" s="3335"/>
      <c r="BL145" s="3335"/>
      <c r="BM145" s="3335"/>
      <c r="BN145" s="3335"/>
      <c r="BO145" s="3335"/>
      <c r="BP145" s="354"/>
      <c r="BQ145" s="354"/>
    </row>
    <row r="146" spans="1:69" s="71" customFormat="1" ht="12" customHeight="1">
      <c r="F146" s="327"/>
      <c r="G146" s="327"/>
      <c r="H146" s="327"/>
      <c r="I146" s="354"/>
      <c r="J146" s="327"/>
      <c r="K146" s="3335"/>
      <c r="L146" s="3335"/>
      <c r="M146" s="3335"/>
      <c r="N146" s="3335"/>
      <c r="O146" s="3335"/>
      <c r="P146" s="3335"/>
      <c r="Q146" s="3335"/>
      <c r="R146" s="3335"/>
      <c r="S146" s="3335"/>
      <c r="T146" s="3335"/>
      <c r="U146" s="3335"/>
      <c r="V146" s="3335"/>
      <c r="W146" s="3335"/>
      <c r="X146" s="3335"/>
      <c r="Y146" s="3335"/>
      <c r="Z146" s="3335"/>
      <c r="AA146" s="3335"/>
      <c r="AB146" s="3335"/>
      <c r="AC146" s="3335"/>
      <c r="AD146" s="3335"/>
      <c r="AE146" s="3335"/>
      <c r="AF146" s="3335"/>
      <c r="AG146" s="3335"/>
      <c r="AH146" s="3335"/>
      <c r="AI146" s="3335"/>
      <c r="AJ146" s="3335"/>
      <c r="AK146" s="3335"/>
      <c r="AL146" s="3335"/>
      <c r="AM146" s="3335"/>
      <c r="AN146" s="3335"/>
      <c r="AO146" s="3335"/>
      <c r="AP146" s="3335"/>
      <c r="AQ146" s="3335"/>
      <c r="AR146" s="3335"/>
      <c r="AS146" s="3335"/>
      <c r="AT146" s="3335"/>
      <c r="AU146" s="3335"/>
      <c r="AV146" s="3335"/>
      <c r="AW146" s="3335"/>
      <c r="AX146" s="3335"/>
      <c r="AY146" s="3335"/>
      <c r="AZ146" s="3335"/>
      <c r="BA146" s="3335"/>
      <c r="BB146" s="3335"/>
      <c r="BC146" s="3335"/>
      <c r="BD146" s="3335"/>
      <c r="BE146" s="3335"/>
      <c r="BF146" s="3335"/>
      <c r="BG146" s="3335"/>
      <c r="BH146" s="3335"/>
      <c r="BI146" s="3335"/>
      <c r="BJ146" s="3335"/>
      <c r="BK146" s="3335"/>
      <c r="BL146" s="3335"/>
      <c r="BM146" s="3335"/>
      <c r="BN146" s="3335"/>
      <c r="BO146" s="3335"/>
      <c r="BP146" s="354"/>
      <c r="BQ146" s="354"/>
    </row>
    <row r="147" spans="1:69" s="71" customFormat="1" ht="12" customHeight="1">
      <c r="F147" s="327"/>
      <c r="G147" s="327"/>
      <c r="H147" s="327"/>
      <c r="I147" s="257"/>
      <c r="J147" s="327" t="s">
        <v>422</v>
      </c>
      <c r="K147" s="6427" t="s">
        <v>1988</v>
      </c>
      <c r="L147" s="6427"/>
      <c r="M147" s="6427"/>
      <c r="N147" s="6427"/>
      <c r="O147" s="6427"/>
      <c r="P147" s="6427"/>
      <c r="Q147" s="6427"/>
      <c r="R147" s="6427"/>
      <c r="S147" s="6427"/>
      <c r="T147" s="6427"/>
      <c r="U147" s="6427"/>
      <c r="V147" s="6427"/>
      <c r="W147" s="6427"/>
      <c r="X147" s="6427"/>
      <c r="Y147" s="6427"/>
      <c r="Z147" s="6427"/>
      <c r="AA147" s="6427"/>
      <c r="AB147" s="6427"/>
      <c r="AC147" s="6427"/>
      <c r="AD147" s="6427"/>
      <c r="AE147" s="6427"/>
      <c r="AF147" s="6427"/>
      <c r="AG147" s="6427"/>
      <c r="AH147" s="6427"/>
      <c r="AI147" s="6427"/>
      <c r="AJ147" s="6427"/>
      <c r="AK147" s="6427"/>
      <c r="AL147" s="6427"/>
      <c r="AM147" s="6427"/>
      <c r="AN147" s="6427"/>
      <c r="AO147" s="6427"/>
      <c r="AP147" s="6427"/>
      <c r="AQ147" s="6427"/>
      <c r="AR147" s="6427"/>
      <c r="AS147" s="6427"/>
      <c r="AT147" s="6427"/>
      <c r="AU147" s="6427"/>
      <c r="AV147" s="6427"/>
      <c r="AW147" s="6427"/>
      <c r="AX147" s="6427"/>
      <c r="AY147" s="6427"/>
      <c r="AZ147" s="6427"/>
      <c r="BA147" s="6427"/>
      <c r="BB147" s="6427"/>
      <c r="BC147" s="6427"/>
      <c r="BD147" s="6427"/>
      <c r="BE147" s="6427"/>
      <c r="BF147" s="6427"/>
      <c r="BG147" s="6427"/>
      <c r="BH147" s="6427"/>
      <c r="BI147" s="6427"/>
      <c r="BJ147" s="6427"/>
      <c r="BK147" s="6427"/>
      <c r="BL147" s="6427"/>
      <c r="BM147" s="6427"/>
      <c r="BN147" s="6427"/>
      <c r="BO147" s="6427"/>
      <c r="BP147" s="257"/>
      <c r="BQ147" s="257"/>
    </row>
    <row r="148" spans="1:69">
      <c r="J148" s="798" t="s">
        <v>1183</v>
      </c>
      <c r="K148" s="5954" t="s">
        <v>2209</v>
      </c>
      <c r="L148" s="5954"/>
      <c r="M148" s="5954"/>
      <c r="N148" s="5954"/>
      <c r="O148" s="5954"/>
      <c r="P148" s="5954"/>
      <c r="Q148" s="5954"/>
      <c r="R148" s="5954"/>
      <c r="S148" s="5954"/>
      <c r="T148" s="5954"/>
      <c r="U148" s="5954"/>
      <c r="V148" s="5954"/>
      <c r="W148" s="5954"/>
      <c r="X148" s="5954"/>
      <c r="Y148" s="5954"/>
      <c r="Z148" s="5954"/>
      <c r="AA148" s="5954"/>
      <c r="AB148" s="5954"/>
      <c r="AC148" s="5954"/>
      <c r="AD148" s="5954"/>
      <c r="AE148" s="5954"/>
      <c r="AF148" s="5954"/>
      <c r="AG148" s="5954"/>
      <c r="AH148" s="5954"/>
      <c r="AI148" s="5954"/>
      <c r="AJ148" s="5954"/>
      <c r="AK148" s="5954"/>
      <c r="AL148" s="5954"/>
      <c r="AM148" s="5954"/>
      <c r="AN148" s="5954"/>
      <c r="AO148" s="5954"/>
      <c r="AP148" s="5954"/>
      <c r="AQ148" s="5954"/>
      <c r="AR148" s="5954"/>
      <c r="AS148" s="5954"/>
      <c r="AT148" s="5954"/>
      <c r="AU148" s="5954"/>
      <c r="AV148" s="5954"/>
      <c r="AW148" s="5954"/>
      <c r="AX148" s="5954"/>
      <c r="AY148" s="5954"/>
      <c r="AZ148" s="5954"/>
      <c r="BA148" s="5954"/>
      <c r="BB148" s="5954"/>
      <c r="BC148" s="5954"/>
      <c r="BD148" s="5954"/>
      <c r="BE148" s="5954"/>
      <c r="BF148" s="5954"/>
      <c r="BG148" s="5954"/>
      <c r="BH148" s="5954"/>
      <c r="BI148" s="5954"/>
      <c r="BJ148" s="5954"/>
      <c r="BK148" s="5954"/>
      <c r="BL148" s="5954"/>
      <c r="BM148" s="5954"/>
      <c r="BN148" s="5954"/>
      <c r="BO148" s="5954"/>
      <c r="BP148" s="354"/>
      <c r="BQ148" s="354"/>
    </row>
    <row r="149" spans="1:69" ht="14.1" customHeight="1">
      <c r="A149" s="3093" t="s">
        <v>1231</v>
      </c>
      <c r="B149" s="3093"/>
      <c r="C149" s="3093"/>
      <c r="D149" s="3093"/>
      <c r="E149" s="3331"/>
      <c r="F149" s="3331"/>
      <c r="G149" s="3331"/>
      <c r="H149" s="3331"/>
      <c r="I149" s="3331"/>
      <c r="J149" s="3331"/>
      <c r="K149" s="3331"/>
      <c r="L149" s="3331"/>
      <c r="M149" s="3331"/>
      <c r="N149" s="3331"/>
      <c r="O149" s="3331"/>
      <c r="P149" s="3331"/>
      <c r="Q149" s="3331"/>
      <c r="R149" s="3331"/>
      <c r="S149" s="3331"/>
      <c r="T149" s="3331"/>
      <c r="U149" s="3331"/>
      <c r="V149" s="3331"/>
      <c r="W149" s="3331"/>
      <c r="X149" s="3331"/>
      <c r="Y149" s="3331"/>
      <c r="Z149" s="3331"/>
      <c r="AA149" s="3331"/>
      <c r="AB149" s="3331"/>
      <c r="AC149" s="3331"/>
      <c r="AD149" s="3331"/>
      <c r="AE149" s="3331"/>
      <c r="AF149" s="3331"/>
      <c r="AG149" s="3331"/>
      <c r="AH149" s="3331"/>
      <c r="AI149" s="3331"/>
      <c r="AJ149" s="3331"/>
      <c r="AK149" s="3331"/>
      <c r="AL149" s="3331"/>
      <c r="AM149" s="3331"/>
      <c r="AN149" s="3331"/>
      <c r="AO149" s="3331"/>
      <c r="AP149" s="3331"/>
      <c r="AQ149" s="3331"/>
      <c r="AR149" s="3331"/>
      <c r="AS149" s="3331"/>
      <c r="AT149" s="3331"/>
      <c r="AU149" s="3331"/>
      <c r="AV149" s="3331"/>
      <c r="AW149" s="3331"/>
      <c r="AX149" s="3331"/>
      <c r="AY149" s="3331"/>
      <c r="AZ149" s="3331"/>
      <c r="BA149" s="3331"/>
      <c r="BB149" s="3331"/>
      <c r="BC149" s="3331"/>
      <c r="BD149" s="3331"/>
      <c r="BE149" s="3331"/>
      <c r="BF149" s="3331"/>
      <c r="BG149" s="3331"/>
      <c r="BH149" s="3331"/>
      <c r="BI149" s="3331"/>
      <c r="BJ149" s="3331"/>
      <c r="BK149" s="3331"/>
      <c r="BL149" s="3331"/>
      <c r="BM149" s="3331"/>
      <c r="BN149" s="3331"/>
      <c r="BO149" s="3331"/>
      <c r="BP149" s="3331"/>
      <c r="BQ149" s="3331"/>
    </row>
    <row r="150" spans="1:69" ht="5.0999999999999996" customHeight="1"/>
    <row r="151" spans="1:69" ht="14.1" customHeight="1">
      <c r="A151" s="265" t="s">
        <v>1201</v>
      </c>
      <c r="B151" s="265"/>
      <c r="C151" s="265"/>
      <c r="D151" s="265"/>
      <c r="E151" s="265"/>
      <c r="F151" s="243"/>
      <c r="G151" s="243"/>
      <c r="H151" s="243"/>
      <c r="I151" s="243"/>
      <c r="J151" s="243"/>
      <c r="K151" s="243"/>
      <c r="L151" s="243"/>
      <c r="M151" s="243"/>
      <c r="N151" s="243"/>
      <c r="O151" s="243"/>
      <c r="P151" s="243"/>
      <c r="Q151" s="243"/>
      <c r="R151" s="243"/>
      <c r="S151" s="243"/>
      <c r="T151" s="243"/>
      <c r="U151" s="243"/>
      <c r="V151" s="243"/>
      <c r="W151" s="243"/>
      <c r="X151" s="243"/>
      <c r="Y151" s="243"/>
      <c r="Z151" s="243"/>
      <c r="AA151" s="243"/>
      <c r="AB151" s="243"/>
      <c r="AC151" s="243"/>
      <c r="AD151" s="243"/>
      <c r="AE151" s="243"/>
      <c r="AF151" s="243"/>
      <c r="AG151" s="243"/>
      <c r="AH151" s="243"/>
      <c r="AI151" s="243"/>
      <c r="AZ151" s="6041" t="s">
        <v>1171</v>
      </c>
      <c r="BA151" s="6041"/>
      <c r="BB151" s="6041"/>
      <c r="BC151" s="6041"/>
      <c r="BD151" s="6041"/>
      <c r="BE151" s="6041"/>
      <c r="BF151" s="6041"/>
      <c r="BG151" s="5233"/>
      <c r="BH151" s="5233"/>
      <c r="BI151" s="6042" t="s">
        <v>1172</v>
      </c>
      <c r="BJ151" s="6042"/>
      <c r="BK151" s="6042"/>
      <c r="BL151" s="6042"/>
      <c r="BM151" s="6042"/>
      <c r="BN151" s="6042"/>
    </row>
    <row r="152" spans="1:69" ht="6.95" customHeight="1" thickBot="1">
      <c r="A152" s="265"/>
      <c r="B152" s="265"/>
      <c r="C152" s="265"/>
      <c r="D152" s="265"/>
      <c r="E152" s="265"/>
      <c r="F152" s="243"/>
      <c r="G152" s="243"/>
      <c r="H152" s="243"/>
      <c r="I152" s="243"/>
      <c r="J152" s="243"/>
      <c r="K152" s="243"/>
      <c r="L152" s="243"/>
      <c r="M152" s="243"/>
      <c r="N152" s="243"/>
      <c r="O152" s="243"/>
      <c r="P152" s="243"/>
      <c r="Q152" s="243"/>
      <c r="R152" s="243"/>
      <c r="S152" s="243"/>
      <c r="T152" s="243"/>
      <c r="U152" s="243"/>
      <c r="V152" s="243"/>
      <c r="W152" s="243"/>
      <c r="X152" s="243"/>
      <c r="Y152" s="243"/>
      <c r="Z152" s="243"/>
      <c r="AA152" s="243"/>
      <c r="AB152" s="243"/>
      <c r="AC152" s="243"/>
      <c r="AD152" s="243"/>
      <c r="AE152" s="243"/>
      <c r="AF152" s="243"/>
      <c r="AG152" s="243"/>
      <c r="AH152" s="243"/>
      <c r="AI152" s="243"/>
    </row>
    <row r="153" spans="1:69" s="71" customFormat="1" ht="12.95" customHeight="1">
      <c r="A153" s="6043" t="s">
        <v>750</v>
      </c>
      <c r="B153" s="6353" t="s">
        <v>2127</v>
      </c>
      <c r="C153" s="6354"/>
      <c r="D153" s="6355"/>
      <c r="E153" s="5848" t="s">
        <v>68</v>
      </c>
      <c r="F153" s="5849"/>
      <c r="G153" s="5849"/>
      <c r="H153" s="5849"/>
      <c r="I153" s="5850"/>
      <c r="J153" s="5848" t="s">
        <v>64</v>
      </c>
      <c r="K153" s="5849"/>
      <c r="L153" s="5849"/>
      <c r="M153" s="5849"/>
      <c r="N153" s="5850"/>
      <c r="O153" s="6364" t="s">
        <v>749</v>
      </c>
      <c r="P153" s="5860" t="s">
        <v>1184</v>
      </c>
      <c r="Q153" s="5861"/>
      <c r="R153" s="5862"/>
      <c r="S153" s="5962" t="s">
        <v>744</v>
      </c>
      <c r="T153" s="5963"/>
      <c r="U153" s="5848" t="s">
        <v>748</v>
      </c>
      <c r="V153" s="5849"/>
      <c r="W153" s="5849"/>
      <c r="X153" s="5849"/>
      <c r="Y153" s="5849"/>
      <c r="Z153" s="5849"/>
      <c r="AA153" s="5849"/>
      <c r="AB153" s="5968"/>
      <c r="AC153" s="5970" t="s">
        <v>1163</v>
      </c>
      <c r="AD153" s="5849"/>
      <c r="AE153" s="5849"/>
      <c r="AF153" s="5849"/>
      <c r="AG153" s="5849"/>
      <c r="AH153" s="5849"/>
      <c r="AI153" s="5849"/>
      <c r="AJ153" s="5849"/>
      <c r="AK153" s="5849"/>
      <c r="AL153" s="5849"/>
      <c r="AM153" s="5849"/>
      <c r="AN153" s="5849"/>
      <c r="AO153" s="5849"/>
      <c r="AP153" s="5849"/>
      <c r="AQ153" s="5849"/>
      <c r="AR153" s="5849"/>
      <c r="AS153" s="5849"/>
      <c r="AT153" s="5849"/>
      <c r="AU153" s="5849"/>
      <c r="AV153" s="5849"/>
      <c r="AW153" s="5849"/>
      <c r="AX153" s="5849"/>
      <c r="AY153" s="5849"/>
      <c r="AZ153" s="5849"/>
      <c r="BA153" s="5849"/>
      <c r="BB153" s="5849"/>
      <c r="BC153" s="5849"/>
      <c r="BD153" s="5849"/>
      <c r="BE153" s="5968"/>
      <c r="BF153" s="5947" t="s">
        <v>397</v>
      </c>
      <c r="BG153" s="5948"/>
      <c r="BH153" s="5949"/>
      <c r="BI153" s="5951" t="s">
        <v>73</v>
      </c>
      <c r="BJ153" s="5860" t="s">
        <v>61</v>
      </c>
      <c r="BK153" s="5975"/>
      <c r="BL153" s="5975"/>
      <c r="BM153" s="5975"/>
      <c r="BN153" s="5975"/>
      <c r="BO153" s="5975"/>
      <c r="BP153" s="5975"/>
      <c r="BQ153" s="5976"/>
    </row>
    <row r="154" spans="1:69" s="71" customFormat="1" ht="12.95" customHeight="1">
      <c r="A154" s="6044"/>
      <c r="B154" s="6356"/>
      <c r="C154" s="6357"/>
      <c r="D154" s="6358"/>
      <c r="E154" s="4863"/>
      <c r="F154" s="4864"/>
      <c r="G154" s="4864"/>
      <c r="H154" s="4864"/>
      <c r="I154" s="4865"/>
      <c r="J154" s="4863"/>
      <c r="K154" s="4864"/>
      <c r="L154" s="4864"/>
      <c r="M154" s="4864"/>
      <c r="N154" s="4865"/>
      <c r="O154" s="6365"/>
      <c r="P154" s="4913"/>
      <c r="Q154" s="4882"/>
      <c r="R154" s="4883"/>
      <c r="S154" s="5964"/>
      <c r="T154" s="5965"/>
      <c r="U154" s="4866"/>
      <c r="V154" s="4861"/>
      <c r="W154" s="4861"/>
      <c r="X154" s="4861"/>
      <c r="Y154" s="4861"/>
      <c r="Z154" s="4861"/>
      <c r="AA154" s="4861"/>
      <c r="AB154" s="5969"/>
      <c r="AC154" s="5971"/>
      <c r="AD154" s="4861"/>
      <c r="AE154" s="4861"/>
      <c r="AF154" s="4861"/>
      <c r="AG154" s="4861"/>
      <c r="AH154" s="4861"/>
      <c r="AI154" s="4861"/>
      <c r="AJ154" s="4861"/>
      <c r="AK154" s="4861"/>
      <c r="AL154" s="4861"/>
      <c r="AM154" s="4861"/>
      <c r="AN154" s="4861"/>
      <c r="AO154" s="4861"/>
      <c r="AP154" s="4861"/>
      <c r="AQ154" s="4861"/>
      <c r="AR154" s="4861"/>
      <c r="AS154" s="4861"/>
      <c r="AT154" s="4861"/>
      <c r="AU154" s="4861"/>
      <c r="AV154" s="4861"/>
      <c r="AW154" s="4861"/>
      <c r="AX154" s="4861"/>
      <c r="AY154" s="4861"/>
      <c r="AZ154" s="4861"/>
      <c r="BA154" s="4861"/>
      <c r="BB154" s="4861"/>
      <c r="BC154" s="4861"/>
      <c r="BD154" s="4861"/>
      <c r="BE154" s="5969"/>
      <c r="BF154" s="5950"/>
      <c r="BG154" s="4825"/>
      <c r="BH154" s="4828"/>
      <c r="BI154" s="5952"/>
      <c r="BJ154" s="5181"/>
      <c r="BK154" s="5182"/>
      <c r="BL154" s="5182"/>
      <c r="BM154" s="5182"/>
      <c r="BN154" s="5182"/>
      <c r="BO154" s="5182"/>
      <c r="BP154" s="5182"/>
      <c r="BQ154" s="5977"/>
    </row>
    <row r="155" spans="1:69" s="71" customFormat="1" ht="15" customHeight="1">
      <c r="A155" s="6044"/>
      <c r="B155" s="6356"/>
      <c r="C155" s="6357"/>
      <c r="D155" s="6358"/>
      <c r="E155" s="4863"/>
      <c r="F155" s="4864"/>
      <c r="G155" s="4864"/>
      <c r="H155" s="4864"/>
      <c r="I155" s="4865"/>
      <c r="J155" s="4863"/>
      <c r="K155" s="4864"/>
      <c r="L155" s="4864"/>
      <c r="M155" s="4864"/>
      <c r="N155" s="4865"/>
      <c r="O155" s="6365"/>
      <c r="P155" s="6010"/>
      <c r="Q155" s="6011"/>
      <c r="R155" s="6012"/>
      <c r="S155" s="5964"/>
      <c r="T155" s="5965"/>
      <c r="U155" s="5978" t="s">
        <v>70</v>
      </c>
      <c r="V155" s="5979"/>
      <c r="W155" s="5979"/>
      <c r="X155" s="5980"/>
      <c r="Y155" s="6104" t="s">
        <v>1199</v>
      </c>
      <c r="Z155" s="6105"/>
      <c r="AA155" s="5274" t="s">
        <v>134</v>
      </c>
      <c r="AB155" s="5996"/>
      <c r="AC155" s="6113" t="s">
        <v>1391</v>
      </c>
      <c r="AD155" s="4895"/>
      <c r="AE155" s="4895"/>
      <c r="AF155" s="4895"/>
      <c r="AG155" s="4895"/>
      <c r="AH155" s="4895"/>
      <c r="AI155" s="4895"/>
      <c r="AJ155" s="4896"/>
      <c r="AK155" s="4894" t="s">
        <v>413</v>
      </c>
      <c r="AL155" s="4895"/>
      <c r="AM155" s="4895"/>
      <c r="AN155" s="3720"/>
      <c r="AO155" s="3720"/>
      <c r="AP155" s="3720"/>
      <c r="AQ155" s="4895"/>
      <c r="AR155" s="4895"/>
      <c r="AS155" s="4895"/>
      <c r="AT155" s="4895"/>
      <c r="AU155" s="4895"/>
      <c r="AV155" s="4895"/>
      <c r="AW155" s="4895"/>
      <c r="AX155" s="4895"/>
      <c r="AY155" s="4895"/>
      <c r="AZ155" s="4895"/>
      <c r="BA155" s="4895"/>
      <c r="BB155" s="4896"/>
      <c r="BC155" s="3705" t="s">
        <v>198</v>
      </c>
      <c r="BD155" s="3706"/>
      <c r="BE155" s="6049"/>
      <c r="BF155" s="5930" t="s">
        <v>398</v>
      </c>
      <c r="BG155" s="5931"/>
      <c r="BH155" s="5932"/>
      <c r="BI155" s="5952"/>
      <c r="BJ155" s="5936" t="s">
        <v>2199</v>
      </c>
      <c r="BK155" s="5937"/>
      <c r="BL155" s="5937"/>
      <c r="BM155" s="5937"/>
      <c r="BN155" s="5937"/>
      <c r="BO155" s="5937"/>
      <c r="BP155" s="5937"/>
      <c r="BQ155" s="5938"/>
    </row>
    <row r="156" spans="1:69" s="71" customFormat="1" ht="15" customHeight="1">
      <c r="A156" s="6044"/>
      <c r="B156" s="6356"/>
      <c r="C156" s="6357"/>
      <c r="D156" s="6358"/>
      <c r="E156" s="4863"/>
      <c r="F156" s="4864"/>
      <c r="G156" s="4864"/>
      <c r="H156" s="4864"/>
      <c r="I156" s="4865"/>
      <c r="J156" s="4863"/>
      <c r="K156" s="4864"/>
      <c r="L156" s="4864"/>
      <c r="M156" s="4864"/>
      <c r="N156" s="4865"/>
      <c r="O156" s="6365"/>
      <c r="P156" s="4913" t="s">
        <v>1179</v>
      </c>
      <c r="Q156" s="4882"/>
      <c r="R156" s="4883"/>
      <c r="S156" s="5964"/>
      <c r="T156" s="5965"/>
      <c r="U156" s="5274" t="s">
        <v>1986</v>
      </c>
      <c r="V156" s="5945"/>
      <c r="W156" s="5274" t="s">
        <v>745</v>
      </c>
      <c r="X156" s="5945"/>
      <c r="Y156" s="6106"/>
      <c r="Z156" s="6107"/>
      <c r="AA156" s="4913"/>
      <c r="AB156" s="4882"/>
      <c r="AC156" s="6051" t="s">
        <v>152</v>
      </c>
      <c r="AD156" s="2452"/>
      <c r="AE156" s="2452"/>
      <c r="AF156" s="2465"/>
      <c r="AG156" s="5290" t="s">
        <v>412</v>
      </c>
      <c r="AH156" s="2452"/>
      <c r="AI156" s="2452"/>
      <c r="AJ156" s="2465"/>
      <c r="AK156" s="6013" t="s">
        <v>1779</v>
      </c>
      <c r="AL156" s="6014"/>
      <c r="AM156" s="6014"/>
      <c r="AN156" s="6013" t="s">
        <v>1780</v>
      </c>
      <c r="AO156" s="6014"/>
      <c r="AP156" s="6015"/>
      <c r="AQ156" s="6016" t="s">
        <v>391</v>
      </c>
      <c r="AR156" s="6016"/>
      <c r="AS156" s="6017"/>
      <c r="AT156" s="6018" t="s">
        <v>393</v>
      </c>
      <c r="AU156" s="6016"/>
      <c r="AV156" s="6017"/>
      <c r="AW156" s="6018" t="s">
        <v>317</v>
      </c>
      <c r="AX156" s="6016"/>
      <c r="AY156" s="6017"/>
      <c r="AZ156" s="5274" t="s">
        <v>395</v>
      </c>
      <c r="BA156" s="5996"/>
      <c r="BB156" s="5996"/>
      <c r="BC156" s="5194"/>
      <c r="BD156" s="5195"/>
      <c r="BE156" s="6050"/>
      <c r="BF156" s="5933"/>
      <c r="BG156" s="5934"/>
      <c r="BH156" s="5935"/>
      <c r="BI156" s="5952"/>
      <c r="BJ156" s="5939"/>
      <c r="BK156" s="5940"/>
      <c r="BL156" s="5940"/>
      <c r="BM156" s="5940"/>
      <c r="BN156" s="5940"/>
      <c r="BO156" s="5940"/>
      <c r="BP156" s="5940"/>
      <c r="BQ156" s="5941"/>
    </row>
    <row r="157" spans="1:69" s="71" customFormat="1" ht="15" customHeight="1">
      <c r="A157" s="6044"/>
      <c r="B157" s="6356"/>
      <c r="C157" s="6357"/>
      <c r="D157" s="6358"/>
      <c r="E157" s="4863"/>
      <c r="F157" s="4864"/>
      <c r="G157" s="4864"/>
      <c r="H157" s="4864"/>
      <c r="I157" s="4865"/>
      <c r="J157" s="4863"/>
      <c r="K157" s="4864"/>
      <c r="L157" s="4864"/>
      <c r="M157" s="4864"/>
      <c r="N157" s="4865"/>
      <c r="O157" s="6365"/>
      <c r="P157" s="4913"/>
      <c r="Q157" s="4882"/>
      <c r="R157" s="4883"/>
      <c r="S157" s="5964"/>
      <c r="T157" s="5965"/>
      <c r="U157" s="4913"/>
      <c r="V157" s="4883"/>
      <c r="W157" s="4913"/>
      <c r="X157" s="4883"/>
      <c r="Y157" s="6106"/>
      <c r="Z157" s="6107"/>
      <c r="AA157" s="4913"/>
      <c r="AB157" s="4882"/>
      <c r="AC157" s="6019"/>
      <c r="AD157" s="6020"/>
      <c r="AE157" s="6020"/>
      <c r="AF157" s="6021"/>
      <c r="AG157" s="6022" t="s">
        <v>1178</v>
      </c>
      <c r="AH157" s="6020"/>
      <c r="AI157" s="6020"/>
      <c r="AJ157" s="6021"/>
      <c r="AK157" s="6023" t="s">
        <v>1781</v>
      </c>
      <c r="AL157" s="6024"/>
      <c r="AM157" s="6024"/>
      <c r="AN157" s="6023" t="s">
        <v>1782</v>
      </c>
      <c r="AO157" s="6024"/>
      <c r="AP157" s="6025"/>
      <c r="AQ157" s="6024" t="s">
        <v>408</v>
      </c>
      <c r="AR157" s="6024"/>
      <c r="AS157" s="6025"/>
      <c r="AT157" s="6114" t="s">
        <v>390</v>
      </c>
      <c r="AU157" s="6115"/>
      <c r="AV157" s="6116"/>
      <c r="AW157" s="6023" t="s">
        <v>394</v>
      </c>
      <c r="AX157" s="6024"/>
      <c r="AY157" s="6025"/>
      <c r="AZ157" s="4913"/>
      <c r="BA157" s="4882"/>
      <c r="BB157" s="4882"/>
      <c r="BC157" s="5194"/>
      <c r="BD157" s="5195"/>
      <c r="BE157" s="6050"/>
      <c r="BF157" s="5933" t="s">
        <v>399</v>
      </c>
      <c r="BG157" s="5934"/>
      <c r="BH157" s="5935"/>
      <c r="BI157" s="5952"/>
      <c r="BJ157" s="5939"/>
      <c r="BK157" s="5940"/>
      <c r="BL157" s="5940"/>
      <c r="BM157" s="5940"/>
      <c r="BN157" s="5940"/>
      <c r="BO157" s="5940"/>
      <c r="BP157" s="5940"/>
      <c r="BQ157" s="5941"/>
    </row>
    <row r="158" spans="1:69" s="71" customFormat="1" ht="15" customHeight="1" thickBot="1">
      <c r="A158" s="6045"/>
      <c r="B158" s="6359"/>
      <c r="C158" s="6360"/>
      <c r="D158" s="6361"/>
      <c r="E158" s="4891"/>
      <c r="F158" s="4892"/>
      <c r="G158" s="4892"/>
      <c r="H158" s="4892"/>
      <c r="I158" s="4893"/>
      <c r="J158" s="6362"/>
      <c r="K158" s="6363"/>
      <c r="L158" s="4892"/>
      <c r="M158" s="4892"/>
      <c r="N158" s="4893"/>
      <c r="O158" s="6366"/>
      <c r="P158" s="5946"/>
      <c r="Q158" s="4914"/>
      <c r="R158" s="4915"/>
      <c r="S158" s="5966"/>
      <c r="T158" s="5967"/>
      <c r="U158" s="5946"/>
      <c r="V158" s="4915"/>
      <c r="W158" s="5946"/>
      <c r="X158" s="4915"/>
      <c r="Y158" s="6108"/>
      <c r="Z158" s="6109"/>
      <c r="AA158" s="5946"/>
      <c r="AB158" s="4914"/>
      <c r="AC158" s="333" t="s">
        <v>39</v>
      </c>
      <c r="AD158" s="6087" t="s">
        <v>420</v>
      </c>
      <c r="AE158" s="6087"/>
      <c r="AF158" s="334" t="s">
        <v>18</v>
      </c>
      <c r="AG158" s="335" t="s">
        <v>39</v>
      </c>
      <c r="AH158" s="6087" t="s">
        <v>420</v>
      </c>
      <c r="AI158" s="6087"/>
      <c r="AJ158" s="336" t="s">
        <v>18</v>
      </c>
      <c r="AK158" s="6088"/>
      <c r="AL158" s="6089"/>
      <c r="AM158" s="6089"/>
      <c r="AN158" s="6090" t="s">
        <v>2035</v>
      </c>
      <c r="AO158" s="6091"/>
      <c r="AP158" s="6092"/>
      <c r="AQ158" s="5957" t="s">
        <v>392</v>
      </c>
      <c r="AR158" s="5957"/>
      <c r="AS158" s="5958"/>
      <c r="AT158" s="5959" t="s">
        <v>71</v>
      </c>
      <c r="AU158" s="5960"/>
      <c r="AV158" s="5961"/>
      <c r="AW158" s="5959" t="s">
        <v>72</v>
      </c>
      <c r="AX158" s="5960"/>
      <c r="AY158" s="5961"/>
      <c r="AZ158" s="4891" t="s">
        <v>45</v>
      </c>
      <c r="BA158" s="4892"/>
      <c r="BB158" s="4893"/>
      <c r="BC158" s="6128" t="s">
        <v>411</v>
      </c>
      <c r="BD158" s="6129"/>
      <c r="BE158" s="6130"/>
      <c r="BF158" s="6117"/>
      <c r="BG158" s="6118"/>
      <c r="BH158" s="6119"/>
      <c r="BI158" s="5953"/>
      <c r="BJ158" s="5942"/>
      <c r="BK158" s="5943"/>
      <c r="BL158" s="5943"/>
      <c r="BM158" s="5943"/>
      <c r="BN158" s="5943"/>
      <c r="BO158" s="5943"/>
      <c r="BP158" s="5943"/>
      <c r="BQ158" s="5944"/>
    </row>
    <row r="159" spans="1:69" s="71" customFormat="1" ht="14.1" customHeight="1" thickTop="1">
      <c r="A159" s="5992">
        <v>28</v>
      </c>
      <c r="B159" s="6391"/>
      <c r="C159" s="6392"/>
      <c r="D159" s="6393"/>
      <c r="E159" s="6370" t="s">
        <v>195</v>
      </c>
      <c r="F159" s="6371"/>
      <c r="G159" s="6371"/>
      <c r="H159" s="6371"/>
      <c r="I159" s="6372"/>
      <c r="J159" s="5290"/>
      <c r="K159" s="5291"/>
      <c r="L159" s="5291"/>
      <c r="M159" s="5291"/>
      <c r="N159" s="5292"/>
      <c r="O159" s="3719"/>
      <c r="P159" s="6135"/>
      <c r="Q159" s="6136"/>
      <c r="R159" s="6137"/>
      <c r="S159" s="6138"/>
      <c r="T159" s="6139"/>
      <c r="U159" s="6144"/>
      <c r="V159" s="3402"/>
      <c r="W159" s="6227"/>
      <c r="X159" s="6229" t="s">
        <v>135</v>
      </c>
      <c r="Y159" s="6231"/>
      <c r="Z159" s="6229" t="s">
        <v>135</v>
      </c>
      <c r="AA159" s="3719"/>
      <c r="AB159" s="6229" t="s">
        <v>135</v>
      </c>
      <c r="AC159" s="6271"/>
      <c r="AD159" s="6272"/>
      <c r="AE159" s="6272"/>
      <c r="AF159" s="6272"/>
      <c r="AG159" s="6294"/>
      <c r="AH159" s="6272"/>
      <c r="AI159" s="6272"/>
      <c r="AJ159" s="6292"/>
      <c r="AK159" s="6241"/>
      <c r="AL159" s="6242"/>
      <c r="AM159" s="6242"/>
      <c r="AN159" s="6243"/>
      <c r="AO159" s="6244"/>
      <c r="AP159" s="6245"/>
      <c r="AQ159" s="6219"/>
      <c r="AR159" s="6219"/>
      <c r="AS159" s="6220"/>
      <c r="AT159" s="6218"/>
      <c r="AU159" s="6219"/>
      <c r="AV159" s="6220"/>
      <c r="AW159" s="6218"/>
      <c r="AX159" s="6219"/>
      <c r="AY159" s="6220"/>
      <c r="AZ159" s="6221">
        <f>SUM(AK159:AY161)</f>
        <v>0</v>
      </c>
      <c r="BA159" s="6222"/>
      <c r="BB159" s="6223"/>
      <c r="BC159" s="6221">
        <f>AG159+AZ159</f>
        <v>0</v>
      </c>
      <c r="BD159" s="6222"/>
      <c r="BE159" s="6226"/>
      <c r="BF159" s="6193"/>
      <c r="BG159" s="6194"/>
      <c r="BH159" s="6195"/>
      <c r="BI159" s="6248"/>
      <c r="BJ159" s="6251"/>
      <c r="BK159" s="6252"/>
      <c r="BL159" s="6252"/>
      <c r="BM159" s="6252"/>
      <c r="BN159" s="6252"/>
      <c r="BO159" s="6252"/>
      <c r="BP159" s="6252"/>
      <c r="BQ159" s="6253"/>
    </row>
    <row r="160" spans="1:69" s="71" customFormat="1" ht="14.1" customHeight="1">
      <c r="A160" s="5955"/>
      <c r="B160" s="6394"/>
      <c r="C160" s="6395"/>
      <c r="D160" s="6396"/>
      <c r="E160" s="6373"/>
      <c r="F160" s="6374"/>
      <c r="G160" s="6374"/>
      <c r="H160" s="6374"/>
      <c r="I160" s="6375"/>
      <c r="J160" s="5989"/>
      <c r="K160" s="5990"/>
      <c r="L160" s="5990"/>
      <c r="M160" s="5990"/>
      <c r="N160" s="5991"/>
      <c r="O160" s="4863"/>
      <c r="P160" s="6201"/>
      <c r="Q160" s="6202"/>
      <c r="R160" s="6203"/>
      <c r="S160" s="6140"/>
      <c r="T160" s="6141"/>
      <c r="U160" s="6146"/>
      <c r="V160" s="5147"/>
      <c r="W160" s="6228"/>
      <c r="X160" s="6230"/>
      <c r="Y160" s="6232"/>
      <c r="Z160" s="6230"/>
      <c r="AA160" s="4863"/>
      <c r="AB160" s="6230"/>
      <c r="AC160" s="6273"/>
      <c r="AD160" s="6274"/>
      <c r="AE160" s="6274"/>
      <c r="AF160" s="6274"/>
      <c r="AG160" s="6295"/>
      <c r="AH160" s="6274"/>
      <c r="AI160" s="6274"/>
      <c r="AJ160" s="6293"/>
      <c r="AK160" s="6207"/>
      <c r="AL160" s="6208"/>
      <c r="AM160" s="6208"/>
      <c r="AN160" s="6367"/>
      <c r="AO160" s="6368"/>
      <c r="AP160" s="6369"/>
      <c r="AQ160" s="6212"/>
      <c r="AR160" s="6212"/>
      <c r="AS160" s="6213"/>
      <c r="AT160" s="6214"/>
      <c r="AU160" s="6212"/>
      <c r="AV160" s="6213"/>
      <c r="AW160" s="6214"/>
      <c r="AX160" s="6212"/>
      <c r="AY160" s="6213"/>
      <c r="AZ160" s="6096"/>
      <c r="BA160" s="6097"/>
      <c r="BB160" s="6224"/>
      <c r="BC160" s="6096"/>
      <c r="BD160" s="6097"/>
      <c r="BE160" s="6098"/>
      <c r="BF160" s="6196"/>
      <c r="BG160" s="6197"/>
      <c r="BH160" s="6198"/>
      <c r="BI160" s="6249"/>
      <c r="BJ160" s="6254"/>
      <c r="BK160" s="6255"/>
      <c r="BL160" s="6255"/>
      <c r="BM160" s="6255"/>
      <c r="BN160" s="6255"/>
      <c r="BO160" s="6255"/>
      <c r="BP160" s="6255"/>
      <c r="BQ160" s="6256"/>
    </row>
    <row r="161" spans="1:69" s="71" customFormat="1" ht="14.1" customHeight="1">
      <c r="A161" s="5956"/>
      <c r="B161" s="6397"/>
      <c r="C161" s="6398"/>
      <c r="D161" s="6399"/>
      <c r="E161" s="6376"/>
      <c r="F161" s="6377"/>
      <c r="G161" s="6378"/>
      <c r="H161" s="6429"/>
      <c r="I161" s="6405"/>
      <c r="J161" s="5293"/>
      <c r="K161" s="5294"/>
      <c r="L161" s="5294"/>
      <c r="M161" s="5294"/>
      <c r="N161" s="5295"/>
      <c r="O161" s="4866"/>
      <c r="P161" s="6204"/>
      <c r="Q161" s="6205"/>
      <c r="R161" s="6206"/>
      <c r="S161" s="6142"/>
      <c r="T161" s="6143"/>
      <c r="U161" s="6246"/>
      <c r="V161" s="6296"/>
      <c r="W161" s="318"/>
      <c r="X161" s="319" t="s">
        <v>40</v>
      </c>
      <c r="Y161" s="1136"/>
      <c r="Z161" s="319" t="s">
        <v>40</v>
      </c>
      <c r="AA161" s="1136"/>
      <c r="AB161" s="319" t="s">
        <v>40</v>
      </c>
      <c r="AC161" s="337" t="s">
        <v>39</v>
      </c>
      <c r="AD161" s="6265"/>
      <c r="AE161" s="6265"/>
      <c r="AF161" s="338" t="s">
        <v>18</v>
      </c>
      <c r="AG161" s="339" t="s">
        <v>39</v>
      </c>
      <c r="AH161" s="6265"/>
      <c r="AI161" s="6265"/>
      <c r="AJ161" s="340" t="s">
        <v>18</v>
      </c>
      <c r="AK161" s="6266"/>
      <c r="AL161" s="6267"/>
      <c r="AM161" s="6267"/>
      <c r="AN161" s="6379"/>
      <c r="AO161" s="6380"/>
      <c r="AP161" s="6381"/>
      <c r="AQ161" s="6215"/>
      <c r="AR161" s="6215"/>
      <c r="AS161" s="6216"/>
      <c r="AT161" s="6217"/>
      <c r="AU161" s="6215"/>
      <c r="AV161" s="6216"/>
      <c r="AW161" s="6217"/>
      <c r="AX161" s="6215"/>
      <c r="AY161" s="6216"/>
      <c r="AZ161" s="6099"/>
      <c r="BA161" s="6100"/>
      <c r="BB161" s="6225"/>
      <c r="BC161" s="6099"/>
      <c r="BD161" s="6100"/>
      <c r="BE161" s="6101"/>
      <c r="BF161" s="6257"/>
      <c r="BG161" s="6258"/>
      <c r="BH161" s="6259"/>
      <c r="BI161" s="6250"/>
      <c r="BJ161" s="6260"/>
      <c r="BK161" s="6261"/>
      <c r="BL161" s="6261"/>
      <c r="BM161" s="6261"/>
      <c r="BN161" s="6261"/>
      <c r="BO161" s="6261"/>
      <c r="BP161" s="6261"/>
      <c r="BQ161" s="6262"/>
    </row>
    <row r="162" spans="1:69" s="71" customFormat="1" ht="14.1" customHeight="1">
      <c r="A162" s="5992">
        <v>29</v>
      </c>
      <c r="B162" s="6391"/>
      <c r="C162" s="6392"/>
      <c r="D162" s="6393"/>
      <c r="E162" s="6297" t="s">
        <v>195</v>
      </c>
      <c r="F162" s="6298"/>
      <c r="G162" s="6298"/>
      <c r="H162" s="6298"/>
      <c r="I162" s="6299"/>
      <c r="J162" s="5290"/>
      <c r="K162" s="5291"/>
      <c r="L162" s="5291"/>
      <c r="M162" s="5291"/>
      <c r="N162" s="5292"/>
      <c r="O162" s="3719"/>
      <c r="P162" s="6135"/>
      <c r="Q162" s="6136"/>
      <c r="R162" s="6137"/>
      <c r="S162" s="6138"/>
      <c r="T162" s="6139"/>
      <c r="U162" s="6144"/>
      <c r="V162" s="3402"/>
      <c r="W162" s="6227"/>
      <c r="X162" s="6229" t="s">
        <v>135</v>
      </c>
      <c r="Y162" s="6231"/>
      <c r="Z162" s="6229" t="s">
        <v>135</v>
      </c>
      <c r="AA162" s="3719"/>
      <c r="AB162" s="6229" t="s">
        <v>135</v>
      </c>
      <c r="AC162" s="6271"/>
      <c r="AD162" s="6272"/>
      <c r="AE162" s="6272"/>
      <c r="AF162" s="6272"/>
      <c r="AG162" s="6294"/>
      <c r="AH162" s="6272"/>
      <c r="AI162" s="6272"/>
      <c r="AJ162" s="6292"/>
      <c r="AK162" s="6241"/>
      <c r="AL162" s="6242"/>
      <c r="AM162" s="6242"/>
      <c r="AN162" s="6243"/>
      <c r="AO162" s="6244"/>
      <c r="AP162" s="6245"/>
      <c r="AQ162" s="6219"/>
      <c r="AR162" s="6219"/>
      <c r="AS162" s="6220"/>
      <c r="AT162" s="6218"/>
      <c r="AU162" s="6219"/>
      <c r="AV162" s="6220"/>
      <c r="AW162" s="6218"/>
      <c r="AX162" s="6219"/>
      <c r="AY162" s="6220"/>
      <c r="AZ162" s="6221">
        <f>SUM(AK162:AY164)</f>
        <v>0</v>
      </c>
      <c r="BA162" s="6222"/>
      <c r="BB162" s="6223"/>
      <c r="BC162" s="6221">
        <f>AG162+AZ162</f>
        <v>0</v>
      </c>
      <c r="BD162" s="6222"/>
      <c r="BE162" s="6226"/>
      <c r="BF162" s="6275"/>
      <c r="BG162" s="6276"/>
      <c r="BH162" s="6277"/>
      <c r="BI162" s="6248"/>
      <c r="BJ162" s="6251"/>
      <c r="BK162" s="6252"/>
      <c r="BL162" s="6252"/>
      <c r="BM162" s="6252"/>
      <c r="BN162" s="6252"/>
      <c r="BO162" s="6252"/>
      <c r="BP162" s="6252"/>
      <c r="BQ162" s="6253"/>
    </row>
    <row r="163" spans="1:69" s="71" customFormat="1" ht="14.1" customHeight="1">
      <c r="A163" s="5955"/>
      <c r="B163" s="6394"/>
      <c r="C163" s="6395"/>
      <c r="D163" s="6396"/>
      <c r="E163" s="6300"/>
      <c r="F163" s="6301"/>
      <c r="G163" s="6301"/>
      <c r="H163" s="6301"/>
      <c r="I163" s="6302"/>
      <c r="J163" s="5989"/>
      <c r="K163" s="5990"/>
      <c r="L163" s="5990"/>
      <c r="M163" s="5990"/>
      <c r="N163" s="5991"/>
      <c r="O163" s="4863"/>
      <c r="P163" s="6201"/>
      <c r="Q163" s="6202"/>
      <c r="R163" s="6203"/>
      <c r="S163" s="6140"/>
      <c r="T163" s="6141"/>
      <c r="U163" s="6146"/>
      <c r="V163" s="5147"/>
      <c r="W163" s="6228"/>
      <c r="X163" s="6230"/>
      <c r="Y163" s="6232"/>
      <c r="Z163" s="6230"/>
      <c r="AA163" s="4863"/>
      <c r="AB163" s="6230"/>
      <c r="AC163" s="6273"/>
      <c r="AD163" s="6274"/>
      <c r="AE163" s="6274"/>
      <c r="AF163" s="6274"/>
      <c r="AG163" s="6295"/>
      <c r="AH163" s="6274"/>
      <c r="AI163" s="6274"/>
      <c r="AJ163" s="6293"/>
      <c r="AK163" s="6207"/>
      <c r="AL163" s="6208"/>
      <c r="AM163" s="6208"/>
      <c r="AN163" s="6367"/>
      <c r="AO163" s="6368"/>
      <c r="AP163" s="6369"/>
      <c r="AQ163" s="6212"/>
      <c r="AR163" s="6212"/>
      <c r="AS163" s="6213"/>
      <c r="AT163" s="6214"/>
      <c r="AU163" s="6212"/>
      <c r="AV163" s="6213"/>
      <c r="AW163" s="6214"/>
      <c r="AX163" s="6212"/>
      <c r="AY163" s="6213"/>
      <c r="AZ163" s="6096"/>
      <c r="BA163" s="6097"/>
      <c r="BB163" s="6224"/>
      <c r="BC163" s="6096"/>
      <c r="BD163" s="6097"/>
      <c r="BE163" s="6098"/>
      <c r="BF163" s="6278"/>
      <c r="BG163" s="6279"/>
      <c r="BH163" s="6280"/>
      <c r="BI163" s="6249"/>
      <c r="BJ163" s="6254"/>
      <c r="BK163" s="6255"/>
      <c r="BL163" s="6255"/>
      <c r="BM163" s="6255"/>
      <c r="BN163" s="6255"/>
      <c r="BO163" s="6255"/>
      <c r="BP163" s="6255"/>
      <c r="BQ163" s="6256"/>
    </row>
    <row r="164" spans="1:69" s="71" customFormat="1" ht="14.1" customHeight="1">
      <c r="A164" s="5956"/>
      <c r="B164" s="6397"/>
      <c r="C164" s="6398"/>
      <c r="D164" s="6399"/>
      <c r="E164" s="6400"/>
      <c r="F164" s="6401"/>
      <c r="G164" s="6402"/>
      <c r="H164" s="6403"/>
      <c r="I164" s="6304"/>
      <c r="J164" s="5293"/>
      <c r="K164" s="5294"/>
      <c r="L164" s="5294"/>
      <c r="M164" s="5294"/>
      <c r="N164" s="5295"/>
      <c r="O164" s="4866"/>
      <c r="P164" s="6204"/>
      <c r="Q164" s="6205"/>
      <c r="R164" s="6206"/>
      <c r="S164" s="6142"/>
      <c r="T164" s="6143"/>
      <c r="U164" s="6246"/>
      <c r="V164" s="6296"/>
      <c r="W164" s="318"/>
      <c r="X164" s="319" t="s">
        <v>40</v>
      </c>
      <c r="Y164" s="1136"/>
      <c r="Z164" s="319" t="s">
        <v>40</v>
      </c>
      <c r="AA164" s="1136"/>
      <c r="AB164" s="319" t="s">
        <v>40</v>
      </c>
      <c r="AC164" s="337" t="s">
        <v>39</v>
      </c>
      <c r="AD164" s="6265"/>
      <c r="AE164" s="6265"/>
      <c r="AF164" s="338" t="s">
        <v>18</v>
      </c>
      <c r="AG164" s="339" t="s">
        <v>39</v>
      </c>
      <c r="AH164" s="6265"/>
      <c r="AI164" s="6265"/>
      <c r="AJ164" s="340" t="s">
        <v>18</v>
      </c>
      <c r="AK164" s="6266"/>
      <c r="AL164" s="6267"/>
      <c r="AM164" s="6267"/>
      <c r="AN164" s="6379"/>
      <c r="AO164" s="6380"/>
      <c r="AP164" s="6381"/>
      <c r="AQ164" s="6215"/>
      <c r="AR164" s="6215"/>
      <c r="AS164" s="6216"/>
      <c r="AT164" s="6217"/>
      <c r="AU164" s="6215"/>
      <c r="AV164" s="6216"/>
      <c r="AW164" s="6217"/>
      <c r="AX164" s="6215"/>
      <c r="AY164" s="6216"/>
      <c r="AZ164" s="6099"/>
      <c r="BA164" s="6100"/>
      <c r="BB164" s="6225"/>
      <c r="BC164" s="6099"/>
      <c r="BD164" s="6100"/>
      <c r="BE164" s="6101"/>
      <c r="BF164" s="6281"/>
      <c r="BG164" s="6282"/>
      <c r="BH164" s="6283"/>
      <c r="BI164" s="6250"/>
      <c r="BJ164" s="6260"/>
      <c r="BK164" s="6261"/>
      <c r="BL164" s="6261"/>
      <c r="BM164" s="6261"/>
      <c r="BN164" s="6261"/>
      <c r="BO164" s="6261"/>
      <c r="BP164" s="6261"/>
      <c r="BQ164" s="6262"/>
    </row>
    <row r="165" spans="1:69" s="71" customFormat="1" ht="14.1" customHeight="1">
      <c r="A165" s="5992">
        <v>30</v>
      </c>
      <c r="B165" s="6391"/>
      <c r="C165" s="6392"/>
      <c r="D165" s="6393"/>
      <c r="E165" s="6297" t="s">
        <v>195</v>
      </c>
      <c r="F165" s="6298"/>
      <c r="G165" s="6298"/>
      <c r="H165" s="6298"/>
      <c r="I165" s="6299"/>
      <c r="J165" s="5290"/>
      <c r="K165" s="5291"/>
      <c r="L165" s="5291"/>
      <c r="M165" s="5291"/>
      <c r="N165" s="5292"/>
      <c r="O165" s="3719"/>
      <c r="P165" s="6135"/>
      <c r="Q165" s="6136"/>
      <c r="R165" s="6137"/>
      <c r="S165" s="6138"/>
      <c r="T165" s="6139"/>
      <c r="U165" s="6144"/>
      <c r="V165" s="3402"/>
      <c r="W165" s="6227"/>
      <c r="X165" s="6229" t="s">
        <v>135</v>
      </c>
      <c r="Y165" s="6231"/>
      <c r="Z165" s="6229" t="s">
        <v>135</v>
      </c>
      <c r="AA165" s="3719"/>
      <c r="AB165" s="6229" t="s">
        <v>135</v>
      </c>
      <c r="AC165" s="6271"/>
      <c r="AD165" s="6272"/>
      <c r="AE165" s="6272"/>
      <c r="AF165" s="6272"/>
      <c r="AG165" s="6294"/>
      <c r="AH165" s="6272"/>
      <c r="AI165" s="6272"/>
      <c r="AJ165" s="6292"/>
      <c r="AK165" s="6241"/>
      <c r="AL165" s="6242"/>
      <c r="AM165" s="6242"/>
      <c r="AN165" s="6243"/>
      <c r="AO165" s="6244"/>
      <c r="AP165" s="6245"/>
      <c r="AQ165" s="6219"/>
      <c r="AR165" s="6219"/>
      <c r="AS165" s="6220"/>
      <c r="AT165" s="6218"/>
      <c r="AU165" s="6219"/>
      <c r="AV165" s="6220"/>
      <c r="AW165" s="6218"/>
      <c r="AX165" s="6219"/>
      <c r="AY165" s="6220"/>
      <c r="AZ165" s="6221">
        <f>SUM(AK165:AY167)</f>
        <v>0</v>
      </c>
      <c r="BA165" s="6222"/>
      <c r="BB165" s="6223"/>
      <c r="BC165" s="6221">
        <f t="shared" ref="BC165" si="26">AG165+AZ165</f>
        <v>0</v>
      </c>
      <c r="BD165" s="6222"/>
      <c r="BE165" s="6226"/>
      <c r="BF165" s="6275"/>
      <c r="BG165" s="6276"/>
      <c r="BH165" s="6277"/>
      <c r="BI165" s="6248"/>
      <c r="BJ165" s="6251"/>
      <c r="BK165" s="6252"/>
      <c r="BL165" s="6252"/>
      <c r="BM165" s="6252"/>
      <c r="BN165" s="6252"/>
      <c r="BO165" s="6252"/>
      <c r="BP165" s="6252"/>
      <c r="BQ165" s="6253"/>
    </row>
    <row r="166" spans="1:69" s="71" customFormat="1" ht="14.1" customHeight="1">
      <c r="A166" s="5955"/>
      <c r="B166" s="6394"/>
      <c r="C166" s="6395"/>
      <c r="D166" s="6396"/>
      <c r="E166" s="6373"/>
      <c r="F166" s="6374"/>
      <c r="G166" s="6374"/>
      <c r="H166" s="6374"/>
      <c r="I166" s="6375"/>
      <c r="J166" s="5989"/>
      <c r="K166" s="5990"/>
      <c r="L166" s="5990"/>
      <c r="M166" s="5990"/>
      <c r="N166" s="5991"/>
      <c r="O166" s="4863"/>
      <c r="P166" s="6201"/>
      <c r="Q166" s="6202"/>
      <c r="R166" s="6203"/>
      <c r="S166" s="6140"/>
      <c r="T166" s="6141"/>
      <c r="U166" s="6146"/>
      <c r="V166" s="5147"/>
      <c r="W166" s="6228"/>
      <c r="X166" s="6230"/>
      <c r="Y166" s="6232"/>
      <c r="Z166" s="6230"/>
      <c r="AA166" s="4863"/>
      <c r="AB166" s="6230"/>
      <c r="AC166" s="6273"/>
      <c r="AD166" s="6274"/>
      <c r="AE166" s="6274"/>
      <c r="AF166" s="6274"/>
      <c r="AG166" s="6295"/>
      <c r="AH166" s="6274"/>
      <c r="AI166" s="6274"/>
      <c r="AJ166" s="6293"/>
      <c r="AK166" s="6207"/>
      <c r="AL166" s="6208"/>
      <c r="AM166" s="6208"/>
      <c r="AN166" s="6367"/>
      <c r="AO166" s="6368"/>
      <c r="AP166" s="6369"/>
      <c r="AQ166" s="6212"/>
      <c r="AR166" s="6212"/>
      <c r="AS166" s="6213"/>
      <c r="AT166" s="6214"/>
      <c r="AU166" s="6212"/>
      <c r="AV166" s="6213"/>
      <c r="AW166" s="6214"/>
      <c r="AX166" s="6212"/>
      <c r="AY166" s="6213"/>
      <c r="AZ166" s="6096"/>
      <c r="BA166" s="6097"/>
      <c r="BB166" s="6224"/>
      <c r="BC166" s="6096"/>
      <c r="BD166" s="6097"/>
      <c r="BE166" s="6098"/>
      <c r="BF166" s="6278"/>
      <c r="BG166" s="6279"/>
      <c r="BH166" s="6280"/>
      <c r="BI166" s="6249"/>
      <c r="BJ166" s="6254"/>
      <c r="BK166" s="6255"/>
      <c r="BL166" s="6255"/>
      <c r="BM166" s="6255"/>
      <c r="BN166" s="6255"/>
      <c r="BO166" s="6255"/>
      <c r="BP166" s="6255"/>
      <c r="BQ166" s="6256"/>
    </row>
    <row r="167" spans="1:69" s="71" customFormat="1" ht="14.1" customHeight="1">
      <c r="A167" s="5956"/>
      <c r="B167" s="6397"/>
      <c r="C167" s="6398"/>
      <c r="D167" s="6399"/>
      <c r="E167" s="6400"/>
      <c r="F167" s="6401"/>
      <c r="G167" s="6402"/>
      <c r="H167" s="6404"/>
      <c r="I167" s="6405"/>
      <c r="J167" s="5293"/>
      <c r="K167" s="5294"/>
      <c r="L167" s="5294"/>
      <c r="M167" s="5294"/>
      <c r="N167" s="5295"/>
      <c r="O167" s="4866"/>
      <c r="P167" s="6204"/>
      <c r="Q167" s="6205"/>
      <c r="R167" s="6206"/>
      <c r="S167" s="6142"/>
      <c r="T167" s="6143"/>
      <c r="U167" s="6246"/>
      <c r="V167" s="6296"/>
      <c r="W167" s="318"/>
      <c r="X167" s="319" t="s">
        <v>40</v>
      </c>
      <c r="Y167" s="1136"/>
      <c r="Z167" s="319" t="s">
        <v>40</v>
      </c>
      <c r="AA167" s="1136"/>
      <c r="AB167" s="319" t="s">
        <v>40</v>
      </c>
      <c r="AC167" s="337" t="s">
        <v>39</v>
      </c>
      <c r="AD167" s="6265"/>
      <c r="AE167" s="6265"/>
      <c r="AF167" s="338" t="s">
        <v>18</v>
      </c>
      <c r="AG167" s="339" t="s">
        <v>39</v>
      </c>
      <c r="AH167" s="6265"/>
      <c r="AI167" s="6265"/>
      <c r="AJ167" s="340" t="s">
        <v>18</v>
      </c>
      <c r="AK167" s="6266"/>
      <c r="AL167" s="6267"/>
      <c r="AM167" s="6267"/>
      <c r="AN167" s="6379"/>
      <c r="AO167" s="6380"/>
      <c r="AP167" s="6381"/>
      <c r="AQ167" s="6215"/>
      <c r="AR167" s="6215"/>
      <c r="AS167" s="6216"/>
      <c r="AT167" s="6217"/>
      <c r="AU167" s="6215"/>
      <c r="AV167" s="6216"/>
      <c r="AW167" s="6217"/>
      <c r="AX167" s="6215"/>
      <c r="AY167" s="6216"/>
      <c r="AZ167" s="6099"/>
      <c r="BA167" s="6100"/>
      <c r="BB167" s="6225"/>
      <c r="BC167" s="6099"/>
      <c r="BD167" s="6100"/>
      <c r="BE167" s="6101"/>
      <c r="BF167" s="6281"/>
      <c r="BG167" s="6282"/>
      <c r="BH167" s="6283"/>
      <c r="BI167" s="6250"/>
      <c r="BJ167" s="6260"/>
      <c r="BK167" s="6261"/>
      <c r="BL167" s="6261"/>
      <c r="BM167" s="6261"/>
      <c r="BN167" s="6261"/>
      <c r="BO167" s="6261"/>
      <c r="BP167" s="6261"/>
      <c r="BQ167" s="6262"/>
    </row>
    <row r="168" spans="1:69" s="71" customFormat="1" ht="14.1" customHeight="1">
      <c r="A168" s="5992">
        <v>31</v>
      </c>
      <c r="B168" s="6391"/>
      <c r="C168" s="6392"/>
      <c r="D168" s="6393"/>
      <c r="E168" s="6297" t="s">
        <v>195</v>
      </c>
      <c r="F168" s="6298"/>
      <c r="G168" s="6298"/>
      <c r="H168" s="6298"/>
      <c r="I168" s="6299"/>
      <c r="J168" s="5290"/>
      <c r="K168" s="5291"/>
      <c r="L168" s="5291"/>
      <c r="M168" s="5291"/>
      <c r="N168" s="5292"/>
      <c r="O168" s="3719"/>
      <c r="P168" s="6135"/>
      <c r="Q168" s="6136"/>
      <c r="R168" s="6137"/>
      <c r="S168" s="6138"/>
      <c r="T168" s="6139"/>
      <c r="U168" s="6144"/>
      <c r="V168" s="3402"/>
      <c r="W168" s="6227"/>
      <c r="X168" s="6229" t="s">
        <v>135</v>
      </c>
      <c r="Y168" s="6231"/>
      <c r="Z168" s="6229" t="s">
        <v>135</v>
      </c>
      <c r="AA168" s="3719"/>
      <c r="AB168" s="6229" t="s">
        <v>135</v>
      </c>
      <c r="AC168" s="6271"/>
      <c r="AD168" s="6272"/>
      <c r="AE168" s="6272"/>
      <c r="AF168" s="6272"/>
      <c r="AG168" s="6294"/>
      <c r="AH168" s="6272"/>
      <c r="AI168" s="6272"/>
      <c r="AJ168" s="6292"/>
      <c r="AK168" s="6241"/>
      <c r="AL168" s="6242"/>
      <c r="AM168" s="6242"/>
      <c r="AN168" s="6243"/>
      <c r="AO168" s="6244"/>
      <c r="AP168" s="6245"/>
      <c r="AQ168" s="6219"/>
      <c r="AR168" s="6219"/>
      <c r="AS168" s="6220"/>
      <c r="AT168" s="6218"/>
      <c r="AU168" s="6219"/>
      <c r="AV168" s="6220"/>
      <c r="AW168" s="6218"/>
      <c r="AX168" s="6219"/>
      <c r="AY168" s="6220"/>
      <c r="AZ168" s="6221">
        <f>SUM(AK168:AY170)</f>
        <v>0</v>
      </c>
      <c r="BA168" s="6222"/>
      <c r="BB168" s="6223"/>
      <c r="BC168" s="6221">
        <f t="shared" ref="BC168" si="27">AG168+AZ168</f>
        <v>0</v>
      </c>
      <c r="BD168" s="6222"/>
      <c r="BE168" s="6226"/>
      <c r="BF168" s="6275"/>
      <c r="BG168" s="6276"/>
      <c r="BH168" s="6277"/>
      <c r="BI168" s="6248"/>
      <c r="BJ168" s="6251"/>
      <c r="BK168" s="6252"/>
      <c r="BL168" s="6252"/>
      <c r="BM168" s="6252"/>
      <c r="BN168" s="6252"/>
      <c r="BO168" s="6252"/>
      <c r="BP168" s="6252"/>
      <c r="BQ168" s="6253"/>
    </row>
    <row r="169" spans="1:69" s="71" customFormat="1" ht="14.1" customHeight="1">
      <c r="A169" s="5955"/>
      <c r="B169" s="6394"/>
      <c r="C169" s="6395"/>
      <c r="D169" s="6396"/>
      <c r="E169" s="6300"/>
      <c r="F169" s="6301"/>
      <c r="G169" s="6301"/>
      <c r="H169" s="6301"/>
      <c r="I169" s="6302"/>
      <c r="J169" s="5989"/>
      <c r="K169" s="5990"/>
      <c r="L169" s="5990"/>
      <c r="M169" s="5990"/>
      <c r="N169" s="5991"/>
      <c r="O169" s="4863"/>
      <c r="P169" s="6201"/>
      <c r="Q169" s="6202"/>
      <c r="R169" s="6203"/>
      <c r="S169" s="6140"/>
      <c r="T169" s="6141"/>
      <c r="U169" s="6146"/>
      <c r="V169" s="5147"/>
      <c r="W169" s="6228"/>
      <c r="X169" s="6230"/>
      <c r="Y169" s="6232"/>
      <c r="Z169" s="6230"/>
      <c r="AA169" s="4863"/>
      <c r="AB169" s="6230"/>
      <c r="AC169" s="6273"/>
      <c r="AD169" s="6274"/>
      <c r="AE169" s="6274"/>
      <c r="AF169" s="6274"/>
      <c r="AG169" s="6295"/>
      <c r="AH169" s="6274"/>
      <c r="AI169" s="6274"/>
      <c r="AJ169" s="6293"/>
      <c r="AK169" s="6207"/>
      <c r="AL169" s="6208"/>
      <c r="AM169" s="6208"/>
      <c r="AN169" s="6367"/>
      <c r="AO169" s="6368"/>
      <c r="AP169" s="6369"/>
      <c r="AQ169" s="6212"/>
      <c r="AR169" s="6212"/>
      <c r="AS169" s="6213"/>
      <c r="AT169" s="6214"/>
      <c r="AU169" s="6212"/>
      <c r="AV169" s="6213"/>
      <c r="AW169" s="6214"/>
      <c r="AX169" s="6212"/>
      <c r="AY169" s="6213"/>
      <c r="AZ169" s="6096"/>
      <c r="BA169" s="6097"/>
      <c r="BB169" s="6224"/>
      <c r="BC169" s="6096"/>
      <c r="BD169" s="6097"/>
      <c r="BE169" s="6098"/>
      <c r="BF169" s="6278"/>
      <c r="BG169" s="6279"/>
      <c r="BH169" s="6280"/>
      <c r="BI169" s="6249"/>
      <c r="BJ169" s="6254"/>
      <c r="BK169" s="6255"/>
      <c r="BL169" s="6255"/>
      <c r="BM169" s="6255"/>
      <c r="BN169" s="6255"/>
      <c r="BO169" s="6255"/>
      <c r="BP169" s="6255"/>
      <c r="BQ169" s="6256"/>
    </row>
    <row r="170" spans="1:69" s="71" customFormat="1" ht="14.1" customHeight="1">
      <c r="A170" s="5956"/>
      <c r="B170" s="6397"/>
      <c r="C170" s="6398"/>
      <c r="D170" s="6399"/>
      <c r="E170" s="6400"/>
      <c r="F170" s="6401"/>
      <c r="G170" s="6428"/>
      <c r="H170" s="6303"/>
      <c r="I170" s="6304"/>
      <c r="J170" s="5293"/>
      <c r="K170" s="5294"/>
      <c r="L170" s="5294"/>
      <c r="M170" s="5294"/>
      <c r="N170" s="5295"/>
      <c r="O170" s="4866"/>
      <c r="P170" s="6204"/>
      <c r="Q170" s="6205"/>
      <c r="R170" s="6206"/>
      <c r="S170" s="6142"/>
      <c r="T170" s="6143"/>
      <c r="U170" s="6246"/>
      <c r="V170" s="6296"/>
      <c r="W170" s="318"/>
      <c r="X170" s="319" t="s">
        <v>40</v>
      </c>
      <c r="Y170" s="1136"/>
      <c r="Z170" s="319" t="s">
        <v>40</v>
      </c>
      <c r="AA170" s="1136"/>
      <c r="AB170" s="319" t="s">
        <v>40</v>
      </c>
      <c r="AC170" s="337" t="s">
        <v>39</v>
      </c>
      <c r="AD170" s="6265"/>
      <c r="AE170" s="6265"/>
      <c r="AF170" s="338" t="s">
        <v>18</v>
      </c>
      <c r="AG170" s="339" t="s">
        <v>39</v>
      </c>
      <c r="AH170" s="6265"/>
      <c r="AI170" s="6265"/>
      <c r="AJ170" s="340" t="s">
        <v>18</v>
      </c>
      <c r="AK170" s="6266"/>
      <c r="AL170" s="6267"/>
      <c r="AM170" s="6267"/>
      <c r="AN170" s="6379"/>
      <c r="AO170" s="6380"/>
      <c r="AP170" s="6381"/>
      <c r="AQ170" s="6215"/>
      <c r="AR170" s="6215"/>
      <c r="AS170" s="6216"/>
      <c r="AT170" s="6217"/>
      <c r="AU170" s="6215"/>
      <c r="AV170" s="6216"/>
      <c r="AW170" s="6217"/>
      <c r="AX170" s="6215"/>
      <c r="AY170" s="6216"/>
      <c r="AZ170" s="6099"/>
      <c r="BA170" s="6100"/>
      <c r="BB170" s="6225"/>
      <c r="BC170" s="6099"/>
      <c r="BD170" s="6100"/>
      <c r="BE170" s="6101"/>
      <c r="BF170" s="6281"/>
      <c r="BG170" s="6282"/>
      <c r="BH170" s="6283"/>
      <c r="BI170" s="6250"/>
      <c r="BJ170" s="6260"/>
      <c r="BK170" s="6261"/>
      <c r="BL170" s="6261"/>
      <c r="BM170" s="6261"/>
      <c r="BN170" s="6261"/>
      <c r="BO170" s="6261"/>
      <c r="BP170" s="6261"/>
      <c r="BQ170" s="6262"/>
    </row>
    <row r="171" spans="1:69" s="71" customFormat="1" ht="14.1" customHeight="1">
      <c r="A171" s="5992">
        <v>32</v>
      </c>
      <c r="B171" s="6391"/>
      <c r="C171" s="6392"/>
      <c r="D171" s="6393"/>
      <c r="E171" s="6297" t="s">
        <v>195</v>
      </c>
      <c r="F171" s="6298"/>
      <c r="G171" s="6298"/>
      <c r="H171" s="6298"/>
      <c r="I171" s="6299"/>
      <c r="J171" s="5290"/>
      <c r="K171" s="5291"/>
      <c r="L171" s="5291"/>
      <c r="M171" s="5291"/>
      <c r="N171" s="5292"/>
      <c r="O171" s="3719"/>
      <c r="P171" s="6135"/>
      <c r="Q171" s="6136"/>
      <c r="R171" s="6137"/>
      <c r="S171" s="6138"/>
      <c r="T171" s="6139"/>
      <c r="U171" s="6144"/>
      <c r="V171" s="3402"/>
      <c r="W171" s="6227"/>
      <c r="X171" s="6229" t="s">
        <v>135</v>
      </c>
      <c r="Y171" s="6231"/>
      <c r="Z171" s="6229" t="s">
        <v>135</v>
      </c>
      <c r="AA171" s="3719"/>
      <c r="AB171" s="6229" t="s">
        <v>135</v>
      </c>
      <c r="AC171" s="6271"/>
      <c r="AD171" s="6272"/>
      <c r="AE171" s="6272"/>
      <c r="AF171" s="6272"/>
      <c r="AG171" s="6294"/>
      <c r="AH171" s="6272"/>
      <c r="AI171" s="6272"/>
      <c r="AJ171" s="6292"/>
      <c r="AK171" s="6241"/>
      <c r="AL171" s="6242"/>
      <c r="AM171" s="6242"/>
      <c r="AN171" s="6243"/>
      <c r="AO171" s="6244"/>
      <c r="AP171" s="6245"/>
      <c r="AQ171" s="6219"/>
      <c r="AR171" s="6219"/>
      <c r="AS171" s="6220"/>
      <c r="AT171" s="6218"/>
      <c r="AU171" s="6219"/>
      <c r="AV171" s="6220"/>
      <c r="AW171" s="6218"/>
      <c r="AX171" s="6219"/>
      <c r="AY171" s="6220"/>
      <c r="AZ171" s="6221">
        <f>SUM(AK171:AY173)</f>
        <v>0</v>
      </c>
      <c r="BA171" s="6222"/>
      <c r="BB171" s="6223"/>
      <c r="BC171" s="6221">
        <f t="shared" ref="BC171" si="28">AG171+AZ171</f>
        <v>0</v>
      </c>
      <c r="BD171" s="6222"/>
      <c r="BE171" s="6226"/>
      <c r="BF171" s="6275"/>
      <c r="BG171" s="6276"/>
      <c r="BH171" s="6277"/>
      <c r="BI171" s="6248"/>
      <c r="BJ171" s="6251"/>
      <c r="BK171" s="6252"/>
      <c r="BL171" s="6252"/>
      <c r="BM171" s="6252"/>
      <c r="BN171" s="6252"/>
      <c r="BO171" s="6252"/>
      <c r="BP171" s="6252"/>
      <c r="BQ171" s="6253"/>
    </row>
    <row r="172" spans="1:69" s="71" customFormat="1" ht="14.1" customHeight="1">
      <c r="A172" s="5955"/>
      <c r="B172" s="6394"/>
      <c r="C172" s="6395"/>
      <c r="D172" s="6396"/>
      <c r="E172" s="6373"/>
      <c r="F172" s="6374"/>
      <c r="G172" s="6374"/>
      <c r="H172" s="6374"/>
      <c r="I172" s="6375"/>
      <c r="J172" s="5989"/>
      <c r="K172" s="5990"/>
      <c r="L172" s="5990"/>
      <c r="M172" s="5990"/>
      <c r="N172" s="5991"/>
      <c r="O172" s="4863"/>
      <c r="P172" s="6201"/>
      <c r="Q172" s="6202"/>
      <c r="R172" s="6203"/>
      <c r="S172" s="6140"/>
      <c r="T172" s="6141"/>
      <c r="U172" s="6146"/>
      <c r="V172" s="5147"/>
      <c r="W172" s="6228"/>
      <c r="X172" s="6230"/>
      <c r="Y172" s="6232"/>
      <c r="Z172" s="6230"/>
      <c r="AA172" s="4863"/>
      <c r="AB172" s="6230"/>
      <c r="AC172" s="6273"/>
      <c r="AD172" s="6274"/>
      <c r="AE172" s="6274"/>
      <c r="AF172" s="6274"/>
      <c r="AG172" s="6295"/>
      <c r="AH172" s="6274"/>
      <c r="AI172" s="6274"/>
      <c r="AJ172" s="6293"/>
      <c r="AK172" s="6207"/>
      <c r="AL172" s="6208"/>
      <c r="AM172" s="6208"/>
      <c r="AN172" s="6367"/>
      <c r="AO172" s="6368"/>
      <c r="AP172" s="6369"/>
      <c r="AQ172" s="6212"/>
      <c r="AR172" s="6212"/>
      <c r="AS172" s="6213"/>
      <c r="AT172" s="6214"/>
      <c r="AU172" s="6212"/>
      <c r="AV172" s="6213"/>
      <c r="AW172" s="6214"/>
      <c r="AX172" s="6212"/>
      <c r="AY172" s="6213"/>
      <c r="AZ172" s="6096"/>
      <c r="BA172" s="6097"/>
      <c r="BB172" s="6224"/>
      <c r="BC172" s="6096"/>
      <c r="BD172" s="6097"/>
      <c r="BE172" s="6098"/>
      <c r="BF172" s="6278"/>
      <c r="BG172" s="6279"/>
      <c r="BH172" s="6280"/>
      <c r="BI172" s="6249"/>
      <c r="BJ172" s="6254"/>
      <c r="BK172" s="6255"/>
      <c r="BL172" s="6255"/>
      <c r="BM172" s="6255"/>
      <c r="BN172" s="6255"/>
      <c r="BO172" s="6255"/>
      <c r="BP172" s="6255"/>
      <c r="BQ172" s="6256"/>
    </row>
    <row r="173" spans="1:69" s="71" customFormat="1" ht="14.1" customHeight="1">
      <c r="A173" s="5956"/>
      <c r="B173" s="6397"/>
      <c r="C173" s="6398"/>
      <c r="D173" s="6399"/>
      <c r="E173" s="6400"/>
      <c r="F173" s="6401"/>
      <c r="G173" s="6402"/>
      <c r="H173" s="6404"/>
      <c r="I173" s="6405"/>
      <c r="J173" s="5293"/>
      <c r="K173" s="5294"/>
      <c r="L173" s="5294"/>
      <c r="M173" s="5294"/>
      <c r="N173" s="5295"/>
      <c r="O173" s="4866"/>
      <c r="P173" s="6204"/>
      <c r="Q173" s="6205"/>
      <c r="R173" s="6206"/>
      <c r="S173" s="6142"/>
      <c r="T173" s="6143"/>
      <c r="U173" s="6246"/>
      <c r="V173" s="6296"/>
      <c r="W173" s="318"/>
      <c r="X173" s="319" t="s">
        <v>40</v>
      </c>
      <c r="Y173" s="1136"/>
      <c r="Z173" s="319" t="s">
        <v>40</v>
      </c>
      <c r="AA173" s="1136"/>
      <c r="AB173" s="319" t="s">
        <v>40</v>
      </c>
      <c r="AC173" s="337" t="s">
        <v>39</v>
      </c>
      <c r="AD173" s="6265"/>
      <c r="AE173" s="6265"/>
      <c r="AF173" s="338" t="s">
        <v>18</v>
      </c>
      <c r="AG173" s="339" t="s">
        <v>39</v>
      </c>
      <c r="AH173" s="6265"/>
      <c r="AI173" s="6265"/>
      <c r="AJ173" s="340" t="s">
        <v>18</v>
      </c>
      <c r="AK173" s="6266"/>
      <c r="AL173" s="6267"/>
      <c r="AM173" s="6267"/>
      <c r="AN173" s="6379"/>
      <c r="AO173" s="6380"/>
      <c r="AP173" s="6381"/>
      <c r="AQ173" s="6215"/>
      <c r="AR173" s="6215"/>
      <c r="AS173" s="6216"/>
      <c r="AT173" s="6217"/>
      <c r="AU173" s="6215"/>
      <c r="AV173" s="6216"/>
      <c r="AW173" s="6217"/>
      <c r="AX173" s="6215"/>
      <c r="AY173" s="6216"/>
      <c r="AZ173" s="6099"/>
      <c r="BA173" s="6100"/>
      <c r="BB173" s="6225"/>
      <c r="BC173" s="6099"/>
      <c r="BD173" s="6100"/>
      <c r="BE173" s="6101"/>
      <c r="BF173" s="6281"/>
      <c r="BG173" s="6282"/>
      <c r="BH173" s="6283"/>
      <c r="BI173" s="6250"/>
      <c r="BJ173" s="6260"/>
      <c r="BK173" s="6261"/>
      <c r="BL173" s="6261"/>
      <c r="BM173" s="6261"/>
      <c r="BN173" s="6261"/>
      <c r="BO173" s="6261"/>
      <c r="BP173" s="6261"/>
      <c r="BQ173" s="6262"/>
    </row>
    <row r="174" spans="1:69" s="71" customFormat="1" ht="14.1" customHeight="1">
      <c r="A174" s="5992">
        <v>33</v>
      </c>
      <c r="B174" s="6391"/>
      <c r="C174" s="6392"/>
      <c r="D174" s="6393"/>
      <c r="E174" s="6297" t="s">
        <v>195</v>
      </c>
      <c r="F174" s="6298"/>
      <c r="G174" s="6298"/>
      <c r="H174" s="6298"/>
      <c r="I174" s="6299"/>
      <c r="J174" s="5290"/>
      <c r="K174" s="5291"/>
      <c r="L174" s="5291"/>
      <c r="M174" s="5291"/>
      <c r="N174" s="5292"/>
      <c r="O174" s="3719"/>
      <c r="P174" s="6135"/>
      <c r="Q174" s="6136"/>
      <c r="R174" s="6137"/>
      <c r="S174" s="6138"/>
      <c r="T174" s="6139"/>
      <c r="U174" s="6144"/>
      <c r="V174" s="3402"/>
      <c r="W174" s="6227"/>
      <c r="X174" s="6229" t="s">
        <v>135</v>
      </c>
      <c r="Y174" s="6231"/>
      <c r="Z174" s="6229" t="s">
        <v>135</v>
      </c>
      <c r="AA174" s="3719"/>
      <c r="AB174" s="6229" t="s">
        <v>135</v>
      </c>
      <c r="AC174" s="6271"/>
      <c r="AD174" s="6272"/>
      <c r="AE174" s="6272"/>
      <c r="AF174" s="6272"/>
      <c r="AG174" s="6294"/>
      <c r="AH174" s="6272"/>
      <c r="AI174" s="6272"/>
      <c r="AJ174" s="6292"/>
      <c r="AK174" s="6241"/>
      <c r="AL174" s="6242"/>
      <c r="AM174" s="6242"/>
      <c r="AN174" s="6243"/>
      <c r="AO174" s="6244"/>
      <c r="AP174" s="6245"/>
      <c r="AQ174" s="6219"/>
      <c r="AR174" s="6219"/>
      <c r="AS174" s="6220"/>
      <c r="AT174" s="6218"/>
      <c r="AU174" s="6219"/>
      <c r="AV174" s="6220"/>
      <c r="AW174" s="6218"/>
      <c r="AX174" s="6219"/>
      <c r="AY174" s="6220"/>
      <c r="AZ174" s="6221">
        <f>SUM(AK174:AY176)</f>
        <v>0</v>
      </c>
      <c r="BA174" s="6222"/>
      <c r="BB174" s="6223"/>
      <c r="BC174" s="6221">
        <f t="shared" ref="BC174" si="29">AG174+AZ174</f>
        <v>0</v>
      </c>
      <c r="BD174" s="6222"/>
      <c r="BE174" s="6226"/>
      <c r="BF174" s="6275"/>
      <c r="BG174" s="6276"/>
      <c r="BH174" s="6277"/>
      <c r="BI174" s="6248"/>
      <c r="BJ174" s="6251"/>
      <c r="BK174" s="6252"/>
      <c r="BL174" s="6252"/>
      <c r="BM174" s="6252"/>
      <c r="BN174" s="6252"/>
      <c r="BO174" s="6252"/>
      <c r="BP174" s="6252"/>
      <c r="BQ174" s="6253"/>
    </row>
    <row r="175" spans="1:69" s="71" customFormat="1" ht="14.1" customHeight="1">
      <c r="A175" s="5955"/>
      <c r="B175" s="6394"/>
      <c r="C175" s="6395"/>
      <c r="D175" s="6396"/>
      <c r="E175" s="6373"/>
      <c r="F175" s="6374"/>
      <c r="G175" s="6374"/>
      <c r="H175" s="6374"/>
      <c r="I175" s="6375"/>
      <c r="J175" s="5989"/>
      <c r="K175" s="5990"/>
      <c r="L175" s="5990"/>
      <c r="M175" s="5990"/>
      <c r="N175" s="5991"/>
      <c r="O175" s="4863"/>
      <c r="P175" s="6201"/>
      <c r="Q175" s="6202"/>
      <c r="R175" s="6203"/>
      <c r="S175" s="6140"/>
      <c r="T175" s="6141"/>
      <c r="U175" s="6146"/>
      <c r="V175" s="5147"/>
      <c r="W175" s="6228"/>
      <c r="X175" s="6230"/>
      <c r="Y175" s="6232"/>
      <c r="Z175" s="6230"/>
      <c r="AA175" s="4863"/>
      <c r="AB175" s="6230"/>
      <c r="AC175" s="6273"/>
      <c r="AD175" s="6274"/>
      <c r="AE175" s="6274"/>
      <c r="AF175" s="6274"/>
      <c r="AG175" s="6295"/>
      <c r="AH175" s="6274"/>
      <c r="AI175" s="6274"/>
      <c r="AJ175" s="6293"/>
      <c r="AK175" s="6207"/>
      <c r="AL175" s="6208"/>
      <c r="AM175" s="6208"/>
      <c r="AN175" s="6367"/>
      <c r="AO175" s="6368"/>
      <c r="AP175" s="6369"/>
      <c r="AQ175" s="6212"/>
      <c r="AR175" s="6212"/>
      <c r="AS175" s="6213"/>
      <c r="AT175" s="6214"/>
      <c r="AU175" s="6212"/>
      <c r="AV175" s="6213"/>
      <c r="AW175" s="6214"/>
      <c r="AX175" s="6212"/>
      <c r="AY175" s="6213"/>
      <c r="AZ175" s="6096"/>
      <c r="BA175" s="6097"/>
      <c r="BB175" s="6224"/>
      <c r="BC175" s="6096"/>
      <c r="BD175" s="6097"/>
      <c r="BE175" s="6098"/>
      <c r="BF175" s="6278"/>
      <c r="BG175" s="6279"/>
      <c r="BH175" s="6280"/>
      <c r="BI175" s="6249"/>
      <c r="BJ175" s="6254"/>
      <c r="BK175" s="6255"/>
      <c r="BL175" s="6255"/>
      <c r="BM175" s="6255"/>
      <c r="BN175" s="6255"/>
      <c r="BO175" s="6255"/>
      <c r="BP175" s="6255"/>
      <c r="BQ175" s="6256"/>
    </row>
    <row r="176" spans="1:69" s="71" customFormat="1" ht="14.1" customHeight="1">
      <c r="A176" s="5956"/>
      <c r="B176" s="6397"/>
      <c r="C176" s="6398"/>
      <c r="D176" s="6399"/>
      <c r="E176" s="6376"/>
      <c r="F176" s="6377"/>
      <c r="G176" s="6378"/>
      <c r="H176" s="6303"/>
      <c r="I176" s="6304"/>
      <c r="J176" s="5293"/>
      <c r="K176" s="5294"/>
      <c r="L176" s="5294"/>
      <c r="M176" s="5294"/>
      <c r="N176" s="5295"/>
      <c r="O176" s="4866"/>
      <c r="P176" s="6204"/>
      <c r="Q176" s="6205"/>
      <c r="R176" s="6206"/>
      <c r="S176" s="6142"/>
      <c r="T176" s="6143"/>
      <c r="U176" s="6246"/>
      <c r="V176" s="6296"/>
      <c r="W176" s="318"/>
      <c r="X176" s="319" t="s">
        <v>40</v>
      </c>
      <c r="Y176" s="1136"/>
      <c r="Z176" s="319" t="s">
        <v>40</v>
      </c>
      <c r="AA176" s="1136"/>
      <c r="AB176" s="319" t="s">
        <v>40</v>
      </c>
      <c r="AC176" s="337" t="s">
        <v>39</v>
      </c>
      <c r="AD176" s="6265"/>
      <c r="AE176" s="6265"/>
      <c r="AF176" s="338" t="s">
        <v>18</v>
      </c>
      <c r="AG176" s="339" t="s">
        <v>39</v>
      </c>
      <c r="AH176" s="6265"/>
      <c r="AI176" s="6265"/>
      <c r="AJ176" s="340" t="s">
        <v>18</v>
      </c>
      <c r="AK176" s="6266"/>
      <c r="AL176" s="6267"/>
      <c r="AM176" s="6267"/>
      <c r="AN176" s="6379"/>
      <c r="AO176" s="6380"/>
      <c r="AP176" s="6381"/>
      <c r="AQ176" s="6215"/>
      <c r="AR176" s="6215"/>
      <c r="AS176" s="6216"/>
      <c r="AT176" s="6217"/>
      <c r="AU176" s="6215"/>
      <c r="AV176" s="6216"/>
      <c r="AW176" s="6217"/>
      <c r="AX176" s="6215"/>
      <c r="AY176" s="6216"/>
      <c r="AZ176" s="6099"/>
      <c r="BA176" s="6100"/>
      <c r="BB176" s="6225"/>
      <c r="BC176" s="6099"/>
      <c r="BD176" s="6100"/>
      <c r="BE176" s="6101"/>
      <c r="BF176" s="6281"/>
      <c r="BG176" s="6282"/>
      <c r="BH176" s="6283"/>
      <c r="BI176" s="6250"/>
      <c r="BJ176" s="6260"/>
      <c r="BK176" s="6261"/>
      <c r="BL176" s="6261"/>
      <c r="BM176" s="6261"/>
      <c r="BN176" s="6261"/>
      <c r="BO176" s="6261"/>
      <c r="BP176" s="6261"/>
      <c r="BQ176" s="6262"/>
    </row>
    <row r="177" spans="1:69" s="71" customFormat="1" ht="14.1" customHeight="1">
      <c r="A177" s="5992">
        <v>34</v>
      </c>
      <c r="B177" s="6391"/>
      <c r="C177" s="6392"/>
      <c r="D177" s="6393"/>
      <c r="E177" s="6297" t="s">
        <v>195</v>
      </c>
      <c r="F177" s="6298"/>
      <c r="G177" s="6298"/>
      <c r="H177" s="6298"/>
      <c r="I177" s="6299"/>
      <c r="J177" s="5290"/>
      <c r="K177" s="5291"/>
      <c r="L177" s="5291"/>
      <c r="M177" s="5291"/>
      <c r="N177" s="5292"/>
      <c r="O177" s="3719"/>
      <c r="P177" s="6135"/>
      <c r="Q177" s="6136"/>
      <c r="R177" s="6137"/>
      <c r="S177" s="6138"/>
      <c r="T177" s="6139"/>
      <c r="U177" s="6144"/>
      <c r="V177" s="3402"/>
      <c r="W177" s="6227"/>
      <c r="X177" s="6229" t="s">
        <v>135</v>
      </c>
      <c r="Y177" s="6231"/>
      <c r="Z177" s="6229" t="s">
        <v>135</v>
      </c>
      <c r="AA177" s="3719"/>
      <c r="AB177" s="6229" t="s">
        <v>135</v>
      </c>
      <c r="AC177" s="6271"/>
      <c r="AD177" s="6272"/>
      <c r="AE177" s="6272"/>
      <c r="AF177" s="6272"/>
      <c r="AG177" s="6294"/>
      <c r="AH177" s="6272"/>
      <c r="AI177" s="6272"/>
      <c r="AJ177" s="6292"/>
      <c r="AK177" s="6241"/>
      <c r="AL177" s="6242"/>
      <c r="AM177" s="6242"/>
      <c r="AN177" s="6243"/>
      <c r="AO177" s="6244"/>
      <c r="AP177" s="6245"/>
      <c r="AQ177" s="6219"/>
      <c r="AR177" s="6219"/>
      <c r="AS177" s="6220"/>
      <c r="AT177" s="6218"/>
      <c r="AU177" s="6219"/>
      <c r="AV177" s="6220"/>
      <c r="AW177" s="6218"/>
      <c r="AX177" s="6219"/>
      <c r="AY177" s="6220"/>
      <c r="AZ177" s="6221">
        <f>SUM(AK177:AY179)</f>
        <v>0</v>
      </c>
      <c r="BA177" s="6222"/>
      <c r="BB177" s="6223"/>
      <c r="BC177" s="6221">
        <f t="shared" ref="BC177" si="30">AG177+AZ177</f>
        <v>0</v>
      </c>
      <c r="BD177" s="6222"/>
      <c r="BE177" s="6226"/>
      <c r="BF177" s="6275"/>
      <c r="BG177" s="6276"/>
      <c r="BH177" s="6277"/>
      <c r="BI177" s="6248"/>
      <c r="BJ177" s="6251"/>
      <c r="BK177" s="6252"/>
      <c r="BL177" s="6252"/>
      <c r="BM177" s="6252"/>
      <c r="BN177" s="6252"/>
      <c r="BO177" s="6252"/>
      <c r="BP177" s="6252"/>
      <c r="BQ177" s="6253"/>
    </row>
    <row r="178" spans="1:69" s="71" customFormat="1" ht="14.1" customHeight="1">
      <c r="A178" s="5955"/>
      <c r="B178" s="6394"/>
      <c r="C178" s="6395"/>
      <c r="D178" s="6396"/>
      <c r="E178" s="6373"/>
      <c r="F178" s="6374"/>
      <c r="G178" s="6374"/>
      <c r="H178" s="6374"/>
      <c r="I178" s="6375"/>
      <c r="J178" s="5989"/>
      <c r="K178" s="5990"/>
      <c r="L178" s="5990"/>
      <c r="M178" s="5990"/>
      <c r="N178" s="5991"/>
      <c r="O178" s="4863"/>
      <c r="P178" s="6201"/>
      <c r="Q178" s="6202"/>
      <c r="R178" s="6203"/>
      <c r="S178" s="6140"/>
      <c r="T178" s="6141"/>
      <c r="U178" s="6146"/>
      <c r="V178" s="5147"/>
      <c r="W178" s="6228"/>
      <c r="X178" s="6230"/>
      <c r="Y178" s="6232"/>
      <c r="Z178" s="6230"/>
      <c r="AA178" s="4863"/>
      <c r="AB178" s="6230"/>
      <c r="AC178" s="6273"/>
      <c r="AD178" s="6274"/>
      <c r="AE178" s="6274"/>
      <c r="AF178" s="6274"/>
      <c r="AG178" s="6295"/>
      <c r="AH178" s="6274"/>
      <c r="AI178" s="6274"/>
      <c r="AJ178" s="6293"/>
      <c r="AK178" s="6207"/>
      <c r="AL178" s="6208"/>
      <c r="AM178" s="6208"/>
      <c r="AN178" s="6367"/>
      <c r="AO178" s="6368"/>
      <c r="AP178" s="6369"/>
      <c r="AQ178" s="6212"/>
      <c r="AR178" s="6212"/>
      <c r="AS178" s="6213"/>
      <c r="AT178" s="6214"/>
      <c r="AU178" s="6212"/>
      <c r="AV178" s="6213"/>
      <c r="AW178" s="6214"/>
      <c r="AX178" s="6212"/>
      <c r="AY178" s="6213"/>
      <c r="AZ178" s="6096"/>
      <c r="BA178" s="6097"/>
      <c r="BB178" s="6224"/>
      <c r="BC178" s="6096"/>
      <c r="BD178" s="6097"/>
      <c r="BE178" s="6098"/>
      <c r="BF178" s="6278"/>
      <c r="BG178" s="6279"/>
      <c r="BH178" s="6280"/>
      <c r="BI178" s="6249"/>
      <c r="BJ178" s="6254"/>
      <c r="BK178" s="6255"/>
      <c r="BL178" s="6255"/>
      <c r="BM178" s="6255"/>
      <c r="BN178" s="6255"/>
      <c r="BO178" s="6255"/>
      <c r="BP178" s="6255"/>
      <c r="BQ178" s="6256"/>
    </row>
    <row r="179" spans="1:69" s="71" customFormat="1" ht="14.1" customHeight="1">
      <c r="A179" s="5956"/>
      <c r="B179" s="6397"/>
      <c r="C179" s="6398"/>
      <c r="D179" s="6399"/>
      <c r="E179" s="6376"/>
      <c r="F179" s="6377"/>
      <c r="G179" s="6378"/>
      <c r="H179" s="6303"/>
      <c r="I179" s="6304"/>
      <c r="J179" s="5293"/>
      <c r="K179" s="5294"/>
      <c r="L179" s="5294"/>
      <c r="M179" s="5294"/>
      <c r="N179" s="5295"/>
      <c r="O179" s="4866"/>
      <c r="P179" s="6204"/>
      <c r="Q179" s="6205"/>
      <c r="R179" s="6206"/>
      <c r="S179" s="6142"/>
      <c r="T179" s="6143"/>
      <c r="U179" s="6246"/>
      <c r="V179" s="6296"/>
      <c r="W179" s="318"/>
      <c r="X179" s="319" t="s">
        <v>40</v>
      </c>
      <c r="Y179" s="1136"/>
      <c r="Z179" s="319" t="s">
        <v>40</v>
      </c>
      <c r="AA179" s="1136"/>
      <c r="AB179" s="319" t="s">
        <v>40</v>
      </c>
      <c r="AC179" s="337" t="s">
        <v>39</v>
      </c>
      <c r="AD179" s="6265"/>
      <c r="AE179" s="6265"/>
      <c r="AF179" s="338" t="s">
        <v>18</v>
      </c>
      <c r="AG179" s="339" t="s">
        <v>39</v>
      </c>
      <c r="AH179" s="6265"/>
      <c r="AI179" s="6265"/>
      <c r="AJ179" s="340" t="s">
        <v>18</v>
      </c>
      <c r="AK179" s="6266"/>
      <c r="AL179" s="6267"/>
      <c r="AM179" s="6267"/>
      <c r="AN179" s="6379"/>
      <c r="AO179" s="6380"/>
      <c r="AP179" s="6381"/>
      <c r="AQ179" s="6215"/>
      <c r="AR179" s="6215"/>
      <c r="AS179" s="6216"/>
      <c r="AT179" s="6217"/>
      <c r="AU179" s="6215"/>
      <c r="AV179" s="6216"/>
      <c r="AW179" s="6217"/>
      <c r="AX179" s="6215"/>
      <c r="AY179" s="6216"/>
      <c r="AZ179" s="6099"/>
      <c r="BA179" s="6100"/>
      <c r="BB179" s="6225"/>
      <c r="BC179" s="6099"/>
      <c r="BD179" s="6100"/>
      <c r="BE179" s="6101"/>
      <c r="BF179" s="6281"/>
      <c r="BG179" s="6282"/>
      <c r="BH179" s="6283"/>
      <c r="BI179" s="6250"/>
      <c r="BJ179" s="6260"/>
      <c r="BK179" s="6261"/>
      <c r="BL179" s="6261"/>
      <c r="BM179" s="6261"/>
      <c r="BN179" s="6261"/>
      <c r="BO179" s="6261"/>
      <c r="BP179" s="6261"/>
      <c r="BQ179" s="6262"/>
    </row>
    <row r="180" spans="1:69" s="71" customFormat="1" ht="14.1" customHeight="1">
      <c r="A180" s="5992">
        <v>35</v>
      </c>
      <c r="B180" s="6391"/>
      <c r="C180" s="6392"/>
      <c r="D180" s="6393"/>
      <c r="E180" s="6297" t="s">
        <v>195</v>
      </c>
      <c r="F180" s="6298"/>
      <c r="G180" s="6298"/>
      <c r="H180" s="6298"/>
      <c r="I180" s="6299"/>
      <c r="J180" s="5290"/>
      <c r="K180" s="5291"/>
      <c r="L180" s="5291"/>
      <c r="M180" s="5291"/>
      <c r="N180" s="5292"/>
      <c r="O180" s="3719"/>
      <c r="P180" s="6135"/>
      <c r="Q180" s="6136"/>
      <c r="R180" s="6137"/>
      <c r="S180" s="6138"/>
      <c r="T180" s="6139"/>
      <c r="U180" s="6144"/>
      <c r="V180" s="3402"/>
      <c r="W180" s="6227"/>
      <c r="X180" s="6229" t="s">
        <v>135</v>
      </c>
      <c r="Y180" s="6231"/>
      <c r="Z180" s="6229" t="s">
        <v>135</v>
      </c>
      <c r="AA180" s="3719"/>
      <c r="AB180" s="6229" t="s">
        <v>135</v>
      </c>
      <c r="AC180" s="6271"/>
      <c r="AD180" s="6272"/>
      <c r="AE180" s="6272"/>
      <c r="AF180" s="6272"/>
      <c r="AG180" s="6294"/>
      <c r="AH180" s="6272"/>
      <c r="AI180" s="6272"/>
      <c r="AJ180" s="6292"/>
      <c r="AK180" s="6241"/>
      <c r="AL180" s="6242"/>
      <c r="AM180" s="6242"/>
      <c r="AN180" s="6243"/>
      <c r="AO180" s="6244"/>
      <c r="AP180" s="6245"/>
      <c r="AQ180" s="6219"/>
      <c r="AR180" s="6219"/>
      <c r="AS180" s="6220"/>
      <c r="AT180" s="6218"/>
      <c r="AU180" s="6219"/>
      <c r="AV180" s="6220"/>
      <c r="AW180" s="6218"/>
      <c r="AX180" s="6219"/>
      <c r="AY180" s="6220"/>
      <c r="AZ180" s="6221">
        <f>SUM(AK180:AY182)</f>
        <v>0</v>
      </c>
      <c r="BA180" s="6222"/>
      <c r="BB180" s="6223"/>
      <c r="BC180" s="6221">
        <f t="shared" ref="BC180" si="31">AG180+AZ180</f>
        <v>0</v>
      </c>
      <c r="BD180" s="6222"/>
      <c r="BE180" s="6226"/>
      <c r="BF180" s="6275"/>
      <c r="BG180" s="6276"/>
      <c r="BH180" s="6277"/>
      <c r="BI180" s="6248"/>
      <c r="BJ180" s="6251"/>
      <c r="BK180" s="6252"/>
      <c r="BL180" s="6252"/>
      <c r="BM180" s="6252"/>
      <c r="BN180" s="6252"/>
      <c r="BO180" s="6252"/>
      <c r="BP180" s="6252"/>
      <c r="BQ180" s="6253"/>
    </row>
    <row r="181" spans="1:69" s="71" customFormat="1" ht="14.1" customHeight="1">
      <c r="A181" s="5955"/>
      <c r="B181" s="6394"/>
      <c r="C181" s="6395"/>
      <c r="D181" s="6396"/>
      <c r="E181" s="6373"/>
      <c r="F181" s="6374"/>
      <c r="G181" s="6374"/>
      <c r="H181" s="6374"/>
      <c r="I181" s="6375"/>
      <c r="J181" s="5989"/>
      <c r="K181" s="5990"/>
      <c r="L181" s="5990"/>
      <c r="M181" s="5990"/>
      <c r="N181" s="5991"/>
      <c r="O181" s="4863"/>
      <c r="P181" s="6201"/>
      <c r="Q181" s="6202"/>
      <c r="R181" s="6203"/>
      <c r="S181" s="6140"/>
      <c r="T181" s="6141"/>
      <c r="U181" s="6146"/>
      <c r="V181" s="5147"/>
      <c r="W181" s="6228"/>
      <c r="X181" s="6230"/>
      <c r="Y181" s="6232"/>
      <c r="Z181" s="6230"/>
      <c r="AA181" s="4863"/>
      <c r="AB181" s="6230"/>
      <c r="AC181" s="6273"/>
      <c r="AD181" s="6274"/>
      <c r="AE181" s="6274"/>
      <c r="AF181" s="6274"/>
      <c r="AG181" s="6295"/>
      <c r="AH181" s="6274"/>
      <c r="AI181" s="6274"/>
      <c r="AJ181" s="6293"/>
      <c r="AK181" s="6207"/>
      <c r="AL181" s="6208"/>
      <c r="AM181" s="6208"/>
      <c r="AN181" s="6367"/>
      <c r="AO181" s="6368"/>
      <c r="AP181" s="6369"/>
      <c r="AQ181" s="6212"/>
      <c r="AR181" s="6212"/>
      <c r="AS181" s="6213"/>
      <c r="AT181" s="6214"/>
      <c r="AU181" s="6212"/>
      <c r="AV181" s="6213"/>
      <c r="AW181" s="6214"/>
      <c r="AX181" s="6212"/>
      <c r="AY181" s="6213"/>
      <c r="AZ181" s="6096"/>
      <c r="BA181" s="6097"/>
      <c r="BB181" s="6224"/>
      <c r="BC181" s="6096"/>
      <c r="BD181" s="6097"/>
      <c r="BE181" s="6098"/>
      <c r="BF181" s="6278"/>
      <c r="BG181" s="6279"/>
      <c r="BH181" s="6280"/>
      <c r="BI181" s="6249"/>
      <c r="BJ181" s="6254"/>
      <c r="BK181" s="6255"/>
      <c r="BL181" s="6255"/>
      <c r="BM181" s="6255"/>
      <c r="BN181" s="6255"/>
      <c r="BO181" s="6255"/>
      <c r="BP181" s="6255"/>
      <c r="BQ181" s="6256"/>
    </row>
    <row r="182" spans="1:69" s="71" customFormat="1" ht="14.1" customHeight="1">
      <c r="A182" s="5956"/>
      <c r="B182" s="6397"/>
      <c r="C182" s="6398"/>
      <c r="D182" s="6399"/>
      <c r="E182" s="6376"/>
      <c r="F182" s="6377"/>
      <c r="G182" s="6378"/>
      <c r="H182" s="6303"/>
      <c r="I182" s="6304"/>
      <c r="J182" s="5293"/>
      <c r="K182" s="5294"/>
      <c r="L182" s="5294"/>
      <c r="M182" s="5294"/>
      <c r="N182" s="5295"/>
      <c r="O182" s="4866"/>
      <c r="P182" s="6204"/>
      <c r="Q182" s="6205"/>
      <c r="R182" s="6206"/>
      <c r="S182" s="6142"/>
      <c r="T182" s="6143"/>
      <c r="U182" s="6246"/>
      <c r="V182" s="6296"/>
      <c r="W182" s="318"/>
      <c r="X182" s="319" t="s">
        <v>40</v>
      </c>
      <c r="Y182" s="1136"/>
      <c r="Z182" s="319" t="s">
        <v>40</v>
      </c>
      <c r="AA182" s="1136"/>
      <c r="AB182" s="319" t="s">
        <v>40</v>
      </c>
      <c r="AC182" s="337" t="s">
        <v>39</v>
      </c>
      <c r="AD182" s="6265"/>
      <c r="AE182" s="6265"/>
      <c r="AF182" s="338" t="s">
        <v>18</v>
      </c>
      <c r="AG182" s="339" t="s">
        <v>39</v>
      </c>
      <c r="AH182" s="6265"/>
      <c r="AI182" s="6265"/>
      <c r="AJ182" s="340" t="s">
        <v>18</v>
      </c>
      <c r="AK182" s="6266"/>
      <c r="AL182" s="6267"/>
      <c r="AM182" s="6267"/>
      <c r="AN182" s="6379"/>
      <c r="AO182" s="6380"/>
      <c r="AP182" s="6381"/>
      <c r="AQ182" s="6215"/>
      <c r="AR182" s="6215"/>
      <c r="AS182" s="6216"/>
      <c r="AT182" s="6217"/>
      <c r="AU182" s="6215"/>
      <c r="AV182" s="6216"/>
      <c r="AW182" s="6217"/>
      <c r="AX182" s="6215"/>
      <c r="AY182" s="6216"/>
      <c r="AZ182" s="6099"/>
      <c r="BA182" s="6100"/>
      <c r="BB182" s="6225"/>
      <c r="BC182" s="6099"/>
      <c r="BD182" s="6100"/>
      <c r="BE182" s="6101"/>
      <c r="BF182" s="6281"/>
      <c r="BG182" s="6282"/>
      <c r="BH182" s="6283"/>
      <c r="BI182" s="6250"/>
      <c r="BJ182" s="6260"/>
      <c r="BK182" s="6261"/>
      <c r="BL182" s="6261"/>
      <c r="BM182" s="6261"/>
      <c r="BN182" s="6261"/>
      <c r="BO182" s="6261"/>
      <c r="BP182" s="6261"/>
      <c r="BQ182" s="6262"/>
    </row>
    <row r="183" spans="1:69" s="71" customFormat="1" ht="14.1" customHeight="1">
      <c r="A183" s="5992">
        <v>36</v>
      </c>
      <c r="B183" s="6391"/>
      <c r="C183" s="6392"/>
      <c r="D183" s="6393"/>
      <c r="E183" s="6297" t="s">
        <v>195</v>
      </c>
      <c r="F183" s="6298"/>
      <c r="G183" s="6298"/>
      <c r="H183" s="6298"/>
      <c r="I183" s="6299"/>
      <c r="J183" s="5290"/>
      <c r="K183" s="5291"/>
      <c r="L183" s="5291"/>
      <c r="M183" s="5291"/>
      <c r="N183" s="5292"/>
      <c r="O183" s="3719"/>
      <c r="P183" s="6135"/>
      <c r="Q183" s="6136"/>
      <c r="R183" s="6137"/>
      <c r="S183" s="6138"/>
      <c r="T183" s="6139"/>
      <c r="U183" s="6144"/>
      <c r="V183" s="3402"/>
      <c r="W183" s="6227"/>
      <c r="X183" s="6229" t="s">
        <v>135</v>
      </c>
      <c r="Y183" s="6231"/>
      <c r="Z183" s="6229" t="s">
        <v>135</v>
      </c>
      <c r="AA183" s="3719"/>
      <c r="AB183" s="6229" t="s">
        <v>135</v>
      </c>
      <c r="AC183" s="6271"/>
      <c r="AD183" s="6272"/>
      <c r="AE183" s="6272"/>
      <c r="AF183" s="6272"/>
      <c r="AG183" s="6294"/>
      <c r="AH183" s="6272"/>
      <c r="AI183" s="6272"/>
      <c r="AJ183" s="6292"/>
      <c r="AK183" s="6241"/>
      <c r="AL183" s="6242"/>
      <c r="AM183" s="6242"/>
      <c r="AN183" s="6243"/>
      <c r="AO183" s="6244"/>
      <c r="AP183" s="6245"/>
      <c r="AQ183" s="6219"/>
      <c r="AR183" s="6219"/>
      <c r="AS183" s="6220"/>
      <c r="AT183" s="6218"/>
      <c r="AU183" s="6219"/>
      <c r="AV183" s="6220"/>
      <c r="AW183" s="6218"/>
      <c r="AX183" s="6219"/>
      <c r="AY183" s="6220"/>
      <c r="AZ183" s="6221">
        <f>SUM(AK183:AY185)</f>
        <v>0</v>
      </c>
      <c r="BA183" s="6222"/>
      <c r="BB183" s="6223"/>
      <c r="BC183" s="6221">
        <f t="shared" ref="BC183" si="32">AG183+AZ183</f>
        <v>0</v>
      </c>
      <c r="BD183" s="6222"/>
      <c r="BE183" s="6226"/>
      <c r="BF183" s="6275"/>
      <c r="BG183" s="6276"/>
      <c r="BH183" s="6277"/>
      <c r="BI183" s="6248"/>
      <c r="BJ183" s="6251"/>
      <c r="BK183" s="6252"/>
      <c r="BL183" s="6252"/>
      <c r="BM183" s="6252"/>
      <c r="BN183" s="6252"/>
      <c r="BO183" s="6252"/>
      <c r="BP183" s="6252"/>
      <c r="BQ183" s="6253"/>
    </row>
    <row r="184" spans="1:69" s="71" customFormat="1" ht="14.1" customHeight="1">
      <c r="A184" s="5955"/>
      <c r="B184" s="6394"/>
      <c r="C184" s="6395"/>
      <c r="D184" s="6396"/>
      <c r="E184" s="6373"/>
      <c r="F184" s="6374"/>
      <c r="G184" s="6374"/>
      <c r="H184" s="6374"/>
      <c r="I184" s="6375"/>
      <c r="J184" s="5989"/>
      <c r="K184" s="5990"/>
      <c r="L184" s="5990"/>
      <c r="M184" s="5990"/>
      <c r="N184" s="5991"/>
      <c r="O184" s="4863"/>
      <c r="P184" s="6201"/>
      <c r="Q184" s="6202"/>
      <c r="R184" s="6203"/>
      <c r="S184" s="6140"/>
      <c r="T184" s="6141"/>
      <c r="U184" s="6146"/>
      <c r="V184" s="5147"/>
      <c r="W184" s="6228"/>
      <c r="X184" s="6230"/>
      <c r="Y184" s="6232"/>
      <c r="Z184" s="6230"/>
      <c r="AA184" s="4863"/>
      <c r="AB184" s="6230"/>
      <c r="AC184" s="6273"/>
      <c r="AD184" s="6274"/>
      <c r="AE184" s="6274"/>
      <c r="AF184" s="6274"/>
      <c r="AG184" s="6295"/>
      <c r="AH184" s="6274"/>
      <c r="AI184" s="6274"/>
      <c r="AJ184" s="6293"/>
      <c r="AK184" s="6207"/>
      <c r="AL184" s="6208"/>
      <c r="AM184" s="6208"/>
      <c r="AN184" s="6367"/>
      <c r="AO184" s="6368"/>
      <c r="AP184" s="6369"/>
      <c r="AQ184" s="6212"/>
      <c r="AR184" s="6212"/>
      <c r="AS184" s="6213"/>
      <c r="AT184" s="6214"/>
      <c r="AU184" s="6212"/>
      <c r="AV184" s="6213"/>
      <c r="AW184" s="6214"/>
      <c r="AX184" s="6212"/>
      <c r="AY184" s="6213"/>
      <c r="AZ184" s="6096"/>
      <c r="BA184" s="6097"/>
      <c r="BB184" s="6224"/>
      <c r="BC184" s="6096"/>
      <c r="BD184" s="6097"/>
      <c r="BE184" s="6098"/>
      <c r="BF184" s="6278"/>
      <c r="BG184" s="6279"/>
      <c r="BH184" s="6280"/>
      <c r="BI184" s="6249"/>
      <c r="BJ184" s="6254"/>
      <c r="BK184" s="6255"/>
      <c r="BL184" s="6255"/>
      <c r="BM184" s="6255"/>
      <c r="BN184" s="6255"/>
      <c r="BO184" s="6255"/>
      <c r="BP184" s="6255"/>
      <c r="BQ184" s="6256"/>
    </row>
    <row r="185" spans="1:69" s="71" customFormat="1" ht="14.1" customHeight="1">
      <c r="A185" s="5956"/>
      <c r="B185" s="6397"/>
      <c r="C185" s="6398"/>
      <c r="D185" s="6399"/>
      <c r="E185" s="6376"/>
      <c r="F185" s="6377"/>
      <c r="G185" s="6378"/>
      <c r="H185" s="6303"/>
      <c r="I185" s="6304"/>
      <c r="J185" s="5293"/>
      <c r="K185" s="5294"/>
      <c r="L185" s="5294"/>
      <c r="M185" s="5294"/>
      <c r="N185" s="5295"/>
      <c r="O185" s="4866"/>
      <c r="P185" s="6204"/>
      <c r="Q185" s="6205"/>
      <c r="R185" s="6206"/>
      <c r="S185" s="6142"/>
      <c r="T185" s="6143"/>
      <c r="U185" s="6246"/>
      <c r="V185" s="6296"/>
      <c r="W185" s="318"/>
      <c r="X185" s="319" t="s">
        <v>40</v>
      </c>
      <c r="Y185" s="1136"/>
      <c r="Z185" s="319" t="s">
        <v>40</v>
      </c>
      <c r="AA185" s="1136"/>
      <c r="AB185" s="319" t="s">
        <v>40</v>
      </c>
      <c r="AC185" s="337" t="s">
        <v>39</v>
      </c>
      <c r="AD185" s="6265"/>
      <c r="AE185" s="6265"/>
      <c r="AF185" s="338" t="s">
        <v>18</v>
      </c>
      <c r="AG185" s="339" t="s">
        <v>39</v>
      </c>
      <c r="AH185" s="6265"/>
      <c r="AI185" s="6265"/>
      <c r="AJ185" s="340" t="s">
        <v>18</v>
      </c>
      <c r="AK185" s="6266"/>
      <c r="AL185" s="6267"/>
      <c r="AM185" s="6267"/>
      <c r="AN185" s="6379"/>
      <c r="AO185" s="6380"/>
      <c r="AP185" s="6381"/>
      <c r="AQ185" s="6215"/>
      <c r="AR185" s="6215"/>
      <c r="AS185" s="6216"/>
      <c r="AT185" s="6217"/>
      <c r="AU185" s="6215"/>
      <c r="AV185" s="6216"/>
      <c r="AW185" s="6217"/>
      <c r="AX185" s="6215"/>
      <c r="AY185" s="6216"/>
      <c r="AZ185" s="6099"/>
      <c r="BA185" s="6100"/>
      <c r="BB185" s="6225"/>
      <c r="BC185" s="6099"/>
      <c r="BD185" s="6100"/>
      <c r="BE185" s="6101"/>
      <c r="BF185" s="6281"/>
      <c r="BG185" s="6282"/>
      <c r="BH185" s="6283"/>
      <c r="BI185" s="6250"/>
      <c r="BJ185" s="6260"/>
      <c r="BK185" s="6261"/>
      <c r="BL185" s="6261"/>
      <c r="BM185" s="6261"/>
      <c r="BN185" s="6261"/>
      <c r="BO185" s="6261"/>
      <c r="BP185" s="6261"/>
      <c r="BQ185" s="6262"/>
    </row>
    <row r="186" spans="1:69" s="71" customFormat="1" ht="14.1" customHeight="1">
      <c r="A186" s="5992">
        <v>37</v>
      </c>
      <c r="B186" s="6391"/>
      <c r="C186" s="6392"/>
      <c r="D186" s="6393"/>
      <c r="E186" s="6297" t="s">
        <v>195</v>
      </c>
      <c r="F186" s="6298"/>
      <c r="G186" s="6298"/>
      <c r="H186" s="6298"/>
      <c r="I186" s="6299"/>
      <c r="J186" s="5290"/>
      <c r="K186" s="5291"/>
      <c r="L186" s="5291"/>
      <c r="M186" s="5291"/>
      <c r="N186" s="5292"/>
      <c r="O186" s="3719"/>
      <c r="P186" s="6135"/>
      <c r="Q186" s="6136"/>
      <c r="R186" s="6137"/>
      <c r="S186" s="6138"/>
      <c r="T186" s="6139"/>
      <c r="U186" s="6144"/>
      <c r="V186" s="3402"/>
      <c r="W186" s="6227"/>
      <c r="X186" s="6229" t="s">
        <v>135</v>
      </c>
      <c r="Y186" s="6231"/>
      <c r="Z186" s="6229" t="s">
        <v>135</v>
      </c>
      <c r="AA186" s="3719"/>
      <c r="AB186" s="6229" t="s">
        <v>135</v>
      </c>
      <c r="AC186" s="6271"/>
      <c r="AD186" s="6272"/>
      <c r="AE186" s="6272"/>
      <c r="AF186" s="6272"/>
      <c r="AG186" s="6294"/>
      <c r="AH186" s="6272"/>
      <c r="AI186" s="6272"/>
      <c r="AJ186" s="6292"/>
      <c r="AK186" s="6241"/>
      <c r="AL186" s="6242"/>
      <c r="AM186" s="6242"/>
      <c r="AN186" s="6243"/>
      <c r="AO186" s="6244"/>
      <c r="AP186" s="6245"/>
      <c r="AQ186" s="6219"/>
      <c r="AR186" s="6219"/>
      <c r="AS186" s="6220"/>
      <c r="AT186" s="6218"/>
      <c r="AU186" s="6219"/>
      <c r="AV186" s="6220"/>
      <c r="AW186" s="6218"/>
      <c r="AX186" s="6219"/>
      <c r="AY186" s="6220"/>
      <c r="AZ186" s="6221">
        <f>SUM(AK186:AY188)</f>
        <v>0</v>
      </c>
      <c r="BA186" s="6222"/>
      <c r="BB186" s="6223"/>
      <c r="BC186" s="6221">
        <f>AG186+AZ186</f>
        <v>0</v>
      </c>
      <c r="BD186" s="6222"/>
      <c r="BE186" s="6226"/>
      <c r="BF186" s="6275"/>
      <c r="BG186" s="6276"/>
      <c r="BH186" s="6277"/>
      <c r="BI186" s="6248"/>
      <c r="BJ186" s="6251"/>
      <c r="BK186" s="6252"/>
      <c r="BL186" s="6252"/>
      <c r="BM186" s="6252"/>
      <c r="BN186" s="6252"/>
      <c r="BO186" s="6252"/>
      <c r="BP186" s="6252"/>
      <c r="BQ186" s="6253"/>
    </row>
    <row r="187" spans="1:69" s="71" customFormat="1" ht="14.1" customHeight="1">
      <c r="A187" s="5955"/>
      <c r="B187" s="6394"/>
      <c r="C187" s="6395"/>
      <c r="D187" s="6396"/>
      <c r="E187" s="6373"/>
      <c r="F187" s="6374"/>
      <c r="G187" s="6374"/>
      <c r="H187" s="6374"/>
      <c r="I187" s="6375"/>
      <c r="J187" s="5989"/>
      <c r="K187" s="5990"/>
      <c r="L187" s="5990"/>
      <c r="M187" s="5990"/>
      <c r="N187" s="5991"/>
      <c r="O187" s="4863"/>
      <c r="P187" s="6201"/>
      <c r="Q187" s="6202"/>
      <c r="R187" s="6203"/>
      <c r="S187" s="6140"/>
      <c r="T187" s="6141"/>
      <c r="U187" s="6146"/>
      <c r="V187" s="5147"/>
      <c r="W187" s="6228"/>
      <c r="X187" s="6230"/>
      <c r="Y187" s="6232"/>
      <c r="Z187" s="6230"/>
      <c r="AA187" s="4863"/>
      <c r="AB187" s="6230"/>
      <c r="AC187" s="6273"/>
      <c r="AD187" s="6274"/>
      <c r="AE187" s="6274"/>
      <c r="AF187" s="6274"/>
      <c r="AG187" s="6295"/>
      <c r="AH187" s="6274"/>
      <c r="AI187" s="6274"/>
      <c r="AJ187" s="6293"/>
      <c r="AK187" s="6207"/>
      <c r="AL187" s="6208"/>
      <c r="AM187" s="6208"/>
      <c r="AN187" s="6367"/>
      <c r="AO187" s="6368"/>
      <c r="AP187" s="6369"/>
      <c r="AQ187" s="6212"/>
      <c r="AR187" s="6212"/>
      <c r="AS187" s="6213"/>
      <c r="AT187" s="6214"/>
      <c r="AU187" s="6212"/>
      <c r="AV187" s="6213"/>
      <c r="AW187" s="6214"/>
      <c r="AX187" s="6212"/>
      <c r="AY187" s="6213"/>
      <c r="AZ187" s="6096"/>
      <c r="BA187" s="6097"/>
      <c r="BB187" s="6224"/>
      <c r="BC187" s="6096"/>
      <c r="BD187" s="6097"/>
      <c r="BE187" s="6098"/>
      <c r="BF187" s="6278"/>
      <c r="BG187" s="6279"/>
      <c r="BH187" s="6280"/>
      <c r="BI187" s="6249"/>
      <c r="BJ187" s="6254"/>
      <c r="BK187" s="6255"/>
      <c r="BL187" s="6255"/>
      <c r="BM187" s="6255"/>
      <c r="BN187" s="6255"/>
      <c r="BO187" s="6255"/>
      <c r="BP187" s="6255"/>
      <c r="BQ187" s="6256"/>
    </row>
    <row r="188" spans="1:69" s="71" customFormat="1" ht="14.1" customHeight="1" thickBot="1">
      <c r="A188" s="5847"/>
      <c r="B188" s="6430"/>
      <c r="C188" s="6431"/>
      <c r="D188" s="6432"/>
      <c r="E188" s="6383"/>
      <c r="F188" s="6384"/>
      <c r="G188" s="6385"/>
      <c r="H188" s="6386"/>
      <c r="I188" s="6387"/>
      <c r="J188" s="6002"/>
      <c r="K188" s="6003"/>
      <c r="L188" s="6003"/>
      <c r="M188" s="6003"/>
      <c r="N188" s="6004"/>
      <c r="O188" s="5851"/>
      <c r="P188" s="6321"/>
      <c r="Q188" s="6322"/>
      <c r="R188" s="6323"/>
      <c r="S188" s="6305"/>
      <c r="T188" s="6306"/>
      <c r="U188" s="6345"/>
      <c r="V188" s="6346"/>
      <c r="W188" s="320"/>
      <c r="X188" s="321" t="s">
        <v>40</v>
      </c>
      <c r="Y188" s="212"/>
      <c r="Z188" s="321" t="s">
        <v>40</v>
      </c>
      <c r="AA188" s="212"/>
      <c r="AB188" s="321" t="s">
        <v>40</v>
      </c>
      <c r="AC188" s="342" t="s">
        <v>39</v>
      </c>
      <c r="AD188" s="6347"/>
      <c r="AE188" s="6347"/>
      <c r="AF188" s="343" t="s">
        <v>18</v>
      </c>
      <c r="AG188" s="344" t="s">
        <v>39</v>
      </c>
      <c r="AH188" s="6347"/>
      <c r="AI188" s="6347"/>
      <c r="AJ188" s="345" t="s">
        <v>18</v>
      </c>
      <c r="AK188" s="6418"/>
      <c r="AL188" s="6419"/>
      <c r="AM188" s="6419"/>
      <c r="AN188" s="6420"/>
      <c r="AO188" s="6421"/>
      <c r="AP188" s="6422"/>
      <c r="AQ188" s="6325"/>
      <c r="AR188" s="6325"/>
      <c r="AS188" s="6326"/>
      <c r="AT188" s="6327"/>
      <c r="AU188" s="6325"/>
      <c r="AV188" s="6326"/>
      <c r="AW188" s="6327"/>
      <c r="AX188" s="6325"/>
      <c r="AY188" s="6326"/>
      <c r="AZ188" s="6307"/>
      <c r="BA188" s="6308"/>
      <c r="BB188" s="6309"/>
      <c r="BC188" s="6307"/>
      <c r="BD188" s="6308"/>
      <c r="BE188" s="6310"/>
      <c r="BF188" s="6312"/>
      <c r="BG188" s="6313"/>
      <c r="BH188" s="6314"/>
      <c r="BI188" s="6311"/>
      <c r="BJ188" s="6315"/>
      <c r="BK188" s="6316"/>
      <c r="BL188" s="6316"/>
      <c r="BM188" s="6316"/>
      <c r="BN188" s="6316"/>
      <c r="BO188" s="6316"/>
      <c r="BP188" s="6316"/>
      <c r="BQ188" s="6317"/>
    </row>
    <row r="189" spans="1:69" s="71" customFormat="1" ht="6.6" customHeight="1">
      <c r="A189" s="329"/>
      <c r="B189" s="1466"/>
      <c r="C189" s="1466"/>
      <c r="D189" s="1466"/>
      <c r="E189" s="1488"/>
      <c r="F189" s="1488"/>
      <c r="G189" s="1488"/>
      <c r="H189" s="1488"/>
      <c r="I189" s="1488"/>
      <c r="J189" s="1466"/>
      <c r="K189" s="1466"/>
      <c r="L189" s="1466"/>
      <c r="M189" s="1466"/>
      <c r="N189" s="1466"/>
      <c r="O189" s="1487"/>
      <c r="P189" s="1488"/>
      <c r="Q189" s="1488"/>
      <c r="R189" s="1488"/>
      <c r="S189" s="1489"/>
      <c r="T189" s="1489"/>
      <c r="U189" s="1485"/>
      <c r="V189" s="1485"/>
      <c r="W189" s="55"/>
      <c r="X189" s="348"/>
      <c r="Y189" s="55"/>
      <c r="Z189" s="348"/>
      <c r="AA189" s="55"/>
      <c r="AB189" s="348"/>
      <c r="AC189" s="1344"/>
      <c r="AD189" s="1464"/>
      <c r="AE189" s="1464"/>
      <c r="AF189" s="1344"/>
      <c r="AG189" s="1344"/>
      <c r="AH189" s="1464"/>
      <c r="AI189" s="1464"/>
      <c r="AJ189" s="1344"/>
      <c r="AK189" s="1408"/>
      <c r="AL189" s="1408"/>
      <c r="AM189" s="1408"/>
      <c r="AN189" s="1408"/>
      <c r="AO189" s="1408"/>
      <c r="AP189" s="1408"/>
      <c r="AQ189" s="1486"/>
      <c r="AR189" s="1486"/>
      <c r="AS189" s="1486"/>
      <c r="AT189" s="1486"/>
      <c r="AU189" s="1486"/>
      <c r="AV189" s="1486"/>
      <c r="AW189" s="1486"/>
      <c r="AX189" s="1486"/>
      <c r="AY189" s="1486"/>
      <c r="AZ189" s="1472"/>
      <c r="BA189" s="1472"/>
      <c r="BB189" s="1472"/>
      <c r="BC189" s="1472"/>
      <c r="BD189" s="1472"/>
      <c r="BE189" s="1472"/>
      <c r="BF189" s="1488"/>
      <c r="BG189" s="1488"/>
      <c r="BH189" s="1488"/>
      <c r="BI189" s="1488"/>
      <c r="BJ189" s="713"/>
      <c r="BK189" s="713"/>
      <c r="BL189" s="713"/>
      <c r="BM189" s="713"/>
      <c r="BN189" s="713"/>
      <c r="BO189" s="713"/>
      <c r="BP189" s="713"/>
      <c r="BQ189" s="713"/>
    </row>
    <row r="190" spans="1:69" s="71" customFormat="1" ht="14.1" customHeight="1" thickBot="1">
      <c r="A190" s="189" t="s">
        <v>739</v>
      </c>
      <c r="B190" s="189"/>
      <c r="C190" s="189"/>
      <c r="D190" s="189"/>
      <c r="E190" s="189"/>
      <c r="F190" s="189"/>
      <c r="G190" s="189"/>
      <c r="H190" s="189"/>
      <c r="I190" s="189"/>
      <c r="J190" s="189"/>
      <c r="K190" s="189"/>
      <c r="L190" s="814"/>
      <c r="M190" s="814"/>
      <c r="N190" s="814"/>
      <c r="O190" s="683"/>
      <c r="P190" s="1406"/>
      <c r="Q190" s="1406"/>
      <c r="R190" s="1406"/>
      <c r="S190" s="1435"/>
      <c r="T190" s="1435"/>
      <c r="U190" s="1436"/>
      <c r="V190" s="1436"/>
      <c r="W190" s="68"/>
      <c r="X190" s="1437"/>
      <c r="Y190" s="68"/>
      <c r="Z190" s="1437"/>
      <c r="AA190" s="68"/>
      <c r="AB190" s="1437"/>
      <c r="AC190" s="1438"/>
      <c r="AD190" s="1439"/>
      <c r="AE190" s="1439"/>
      <c r="AF190" s="1438"/>
      <c r="AG190" s="1438"/>
      <c r="AH190" s="1439"/>
      <c r="AI190" s="1439"/>
      <c r="AJ190" s="1438"/>
      <c r="AK190" s="1440"/>
      <c r="AL190" s="1440"/>
      <c r="AM190" s="1440"/>
      <c r="AN190" s="1440"/>
      <c r="AO190" s="1440"/>
      <c r="AP190" s="1440"/>
      <c r="AQ190" s="1441"/>
      <c r="AR190" s="1441"/>
      <c r="AS190" s="1441"/>
      <c r="AT190" s="1441"/>
      <c r="AU190" s="1441"/>
      <c r="AV190" s="1441"/>
      <c r="AW190" s="1441"/>
      <c r="AX190" s="1441"/>
      <c r="AY190" s="1441"/>
      <c r="AZ190" s="1442"/>
      <c r="BA190" s="1442"/>
      <c r="BB190" s="1442"/>
      <c r="BC190" s="1442"/>
      <c r="BD190" s="1442"/>
      <c r="BE190" s="1442"/>
      <c r="BF190" s="1406"/>
      <c r="BG190" s="1406"/>
      <c r="BH190" s="1406"/>
      <c r="BI190" s="5865"/>
      <c r="BJ190" s="5865"/>
      <c r="BK190" s="5865"/>
      <c r="BL190" s="5865"/>
      <c r="BM190" s="5865"/>
      <c r="BN190" s="5865"/>
      <c r="BO190" s="5865"/>
      <c r="BP190" s="5865"/>
      <c r="BQ190" s="5865"/>
    </row>
    <row r="191" spans="1:69" s="71" customFormat="1" ht="14.1" customHeight="1">
      <c r="A191" s="5846"/>
      <c r="B191" s="5848" t="s">
        <v>658</v>
      </c>
      <c r="C191" s="5849"/>
      <c r="D191" s="5850"/>
      <c r="E191" s="5854">
        <f>SUM(H161,H164,H167,H170,H173,H176,H179,H182,H185,H188)</f>
        <v>0</v>
      </c>
      <c r="F191" s="5855"/>
      <c r="G191" s="5855"/>
      <c r="H191" s="5855"/>
      <c r="I191" s="5856"/>
      <c r="J191" s="1400"/>
      <c r="K191" s="1400"/>
      <c r="L191" s="1401"/>
      <c r="M191" s="1126"/>
      <c r="N191" s="5860"/>
      <c r="O191" s="5861"/>
      <c r="P191" s="5862"/>
      <c r="Q191" s="5863"/>
      <c r="R191" s="5863"/>
      <c r="S191" s="5985"/>
      <c r="T191" s="5986"/>
      <c r="U191" s="855"/>
      <c r="V191" s="855"/>
      <c r="W191" s="838"/>
      <c r="X191" s="357" t="s">
        <v>135</v>
      </c>
      <c r="Y191" s="839"/>
      <c r="Z191" s="840" t="s">
        <v>135</v>
      </c>
      <c r="AA191" s="1403"/>
      <c r="AB191" s="840" t="s">
        <v>135</v>
      </c>
      <c r="AC191" s="5898"/>
      <c r="AD191" s="5899"/>
      <c r="AE191" s="5899"/>
      <c r="AF191" s="5899"/>
      <c r="AG191" s="5902"/>
      <c r="AH191" s="5903"/>
      <c r="AI191" s="5903"/>
      <c r="AJ191" s="5904"/>
      <c r="AK191" s="861"/>
      <c r="AL191" s="861"/>
      <c r="AM191" s="861"/>
      <c r="AN191" s="408"/>
      <c r="AO191" s="841"/>
      <c r="AP191" s="857"/>
      <c r="AQ191" s="858"/>
      <c r="AR191" s="408"/>
      <c r="AS191" s="408"/>
      <c r="AT191" s="5908"/>
      <c r="AU191" s="5908"/>
      <c r="AV191" s="5908"/>
      <c r="AW191" s="5908"/>
      <c r="AX191" s="5908"/>
      <c r="AY191" s="5909"/>
      <c r="AZ191" s="5912"/>
      <c r="BA191" s="5913"/>
      <c r="BB191" s="5914"/>
      <c r="BC191" s="5918"/>
      <c r="BD191" s="5919"/>
      <c r="BE191" s="5920"/>
      <c r="BF191" s="5924"/>
      <c r="BG191" s="5925"/>
      <c r="BH191" s="5926"/>
      <c r="BI191" s="5866"/>
      <c r="BJ191" s="5867"/>
      <c r="BK191" s="5867"/>
      <c r="BL191" s="5867"/>
      <c r="BM191" s="5874"/>
      <c r="BN191" s="5875"/>
      <c r="BO191" s="5875"/>
      <c r="BP191" s="5875"/>
      <c r="BQ191" s="5876"/>
    </row>
    <row r="192" spans="1:69" s="71" customFormat="1" ht="14.1" customHeight="1">
      <c r="A192" s="5955"/>
      <c r="B192" s="4863"/>
      <c r="C192" s="4864"/>
      <c r="D192" s="4865"/>
      <c r="E192" s="5981"/>
      <c r="F192" s="5982"/>
      <c r="G192" s="5982"/>
      <c r="H192" s="5982"/>
      <c r="I192" s="5983"/>
      <c r="J192" s="713"/>
      <c r="K192" s="713"/>
      <c r="L192" s="1112"/>
      <c r="M192" s="1407"/>
      <c r="N192" s="5989"/>
      <c r="O192" s="5990"/>
      <c r="P192" s="5991"/>
      <c r="Q192" s="5984"/>
      <c r="R192" s="5984"/>
      <c r="S192" s="5987"/>
      <c r="T192" s="5988"/>
      <c r="U192" s="346"/>
      <c r="V192" s="346"/>
      <c r="W192" s="828"/>
      <c r="X192" s="1108" t="s">
        <v>40</v>
      </c>
      <c r="Y192" s="828"/>
      <c r="Z192" s="348" t="s">
        <v>40</v>
      </c>
      <c r="AA192" s="828"/>
      <c r="AB192" s="348" t="s">
        <v>40</v>
      </c>
      <c r="AC192" s="5900"/>
      <c r="AD192" s="5901"/>
      <c r="AE192" s="5901"/>
      <c r="AF192" s="5901"/>
      <c r="AG192" s="5905"/>
      <c r="AH192" s="5906"/>
      <c r="AI192" s="5906"/>
      <c r="AJ192" s="5907"/>
      <c r="AK192" s="1434"/>
      <c r="AL192" s="1434"/>
      <c r="AM192" s="1434"/>
      <c r="AO192" s="1345"/>
      <c r="AP192" s="1446"/>
      <c r="AQ192" s="1447"/>
      <c r="AT192" s="5910"/>
      <c r="AU192" s="5910"/>
      <c r="AV192" s="5910"/>
      <c r="AW192" s="5910"/>
      <c r="AX192" s="5910"/>
      <c r="AY192" s="5911"/>
      <c r="AZ192" s="5915"/>
      <c r="BA192" s="5916"/>
      <c r="BB192" s="5917"/>
      <c r="BC192" s="5921"/>
      <c r="BD192" s="5922"/>
      <c r="BE192" s="5923"/>
      <c r="BF192" s="5927"/>
      <c r="BG192" s="5928"/>
      <c r="BH192" s="5929"/>
      <c r="BI192" s="5868"/>
      <c r="BJ192" s="5869"/>
      <c r="BK192" s="5869"/>
      <c r="BL192" s="5869"/>
      <c r="BM192" s="5877"/>
      <c r="BN192" s="5878"/>
      <c r="BO192" s="5878"/>
      <c r="BP192" s="5878"/>
      <c r="BQ192" s="5879"/>
    </row>
    <row r="193" spans="1:69" s="71" customFormat="1" ht="14.1" customHeight="1">
      <c r="A193" s="5992"/>
      <c r="B193" s="3719" t="s">
        <v>2196</v>
      </c>
      <c r="C193" s="3720"/>
      <c r="D193" s="4818"/>
      <c r="E193" s="5993">
        <f>SUM(E141,E191)</f>
        <v>0</v>
      </c>
      <c r="F193" s="5994"/>
      <c r="G193" s="5994"/>
      <c r="H193" s="5994"/>
      <c r="I193" s="5995"/>
      <c r="J193" s="1115"/>
      <c r="K193" s="1115"/>
      <c r="L193" s="1116"/>
      <c r="M193" s="1402"/>
      <c r="N193" s="5274"/>
      <c r="O193" s="5996"/>
      <c r="P193" s="5945"/>
      <c r="Q193" s="5997"/>
      <c r="R193" s="5997"/>
      <c r="S193" s="5998"/>
      <c r="T193" s="5999"/>
      <c r="U193" s="350"/>
      <c r="V193" s="350"/>
      <c r="W193" s="352"/>
      <c r="X193" s="1107" t="s">
        <v>135</v>
      </c>
      <c r="Y193" s="1109"/>
      <c r="Z193" s="351" t="s">
        <v>135</v>
      </c>
      <c r="AA193" s="1084"/>
      <c r="AB193" s="1107" t="s">
        <v>135</v>
      </c>
      <c r="AC193" s="5886"/>
      <c r="AD193" s="5887"/>
      <c r="AE193" s="5887"/>
      <c r="AF193" s="5888"/>
      <c r="AG193" s="5892"/>
      <c r="AH193" s="5893"/>
      <c r="AI193" s="5893"/>
      <c r="AJ193" s="5894"/>
      <c r="AK193" s="1448"/>
      <c r="AL193" s="1448"/>
      <c r="AM193" s="1448"/>
      <c r="AN193" s="1448"/>
      <c r="AO193" s="1448"/>
      <c r="AP193" s="1450"/>
      <c r="AQ193" s="1449"/>
      <c r="AR193" s="1449"/>
      <c r="AS193" s="1449"/>
      <c r="AT193" s="1449"/>
      <c r="AU193" s="1449"/>
      <c r="AV193" s="1449"/>
      <c r="AW193" s="1449"/>
      <c r="AX193" s="1449"/>
      <c r="AY193" s="1449"/>
      <c r="AZ193" s="1474"/>
      <c r="BA193" s="1475"/>
      <c r="BB193" s="1476"/>
      <c r="BC193" s="1475"/>
      <c r="BD193" s="1475"/>
      <c r="BE193" s="1475"/>
      <c r="BF193" s="1477"/>
      <c r="BG193" s="1478"/>
      <c r="BH193" s="1479"/>
      <c r="BI193" s="5870"/>
      <c r="BJ193" s="5871"/>
      <c r="BK193" s="5871"/>
      <c r="BL193" s="5871"/>
      <c r="BM193" s="5880"/>
      <c r="BN193" s="5881"/>
      <c r="BO193" s="5881"/>
      <c r="BP193" s="5881"/>
      <c r="BQ193" s="5882"/>
    </row>
    <row r="194" spans="1:69" s="71" customFormat="1" ht="14.1" customHeight="1" thickBot="1">
      <c r="A194" s="5847"/>
      <c r="B194" s="5851"/>
      <c r="C194" s="5852"/>
      <c r="D194" s="5853"/>
      <c r="E194" s="5857"/>
      <c r="F194" s="5858"/>
      <c r="G194" s="5858"/>
      <c r="H194" s="5858"/>
      <c r="I194" s="5859"/>
      <c r="J194" s="1118"/>
      <c r="K194" s="1118"/>
      <c r="L194" s="1119"/>
      <c r="M194" s="1484"/>
      <c r="N194" s="6002"/>
      <c r="O194" s="6003"/>
      <c r="P194" s="6004"/>
      <c r="Q194" s="5864"/>
      <c r="R194" s="5864"/>
      <c r="S194" s="6000"/>
      <c r="T194" s="6001"/>
      <c r="U194" s="842"/>
      <c r="V194" s="842"/>
      <c r="W194" s="320"/>
      <c r="X194" s="321" t="s">
        <v>40</v>
      </c>
      <c r="Y194" s="320"/>
      <c r="Z194" s="843" t="s">
        <v>40</v>
      </c>
      <c r="AA194" s="320"/>
      <c r="AB194" s="321" t="s">
        <v>40</v>
      </c>
      <c r="AC194" s="5889"/>
      <c r="AD194" s="5890"/>
      <c r="AE194" s="5890"/>
      <c r="AF194" s="5891"/>
      <c r="AG194" s="5895"/>
      <c r="AH194" s="5896"/>
      <c r="AI194" s="5896"/>
      <c r="AJ194" s="5897"/>
      <c r="AK194" s="1444"/>
      <c r="AL194" s="1444"/>
      <c r="AM194" s="1444"/>
      <c r="AN194" s="1444"/>
      <c r="AO194" s="1444"/>
      <c r="AP194" s="1451"/>
      <c r="AQ194" s="1445"/>
      <c r="AR194" s="1445"/>
      <c r="AS194" s="1445"/>
      <c r="AT194" s="1445"/>
      <c r="AU194" s="1445"/>
      <c r="AV194" s="1445"/>
      <c r="AW194" s="1445"/>
      <c r="AX194" s="1445"/>
      <c r="AY194" s="1445"/>
      <c r="AZ194" s="1480"/>
      <c r="BA194" s="1481"/>
      <c r="BB194" s="1482"/>
      <c r="BC194" s="1481"/>
      <c r="BD194" s="1481"/>
      <c r="BE194" s="1481"/>
      <c r="BF194" s="1467"/>
      <c r="BG194" s="1468"/>
      <c r="BH194" s="1483"/>
      <c r="BI194" s="5872"/>
      <c r="BJ194" s="5873"/>
      <c r="BK194" s="5873"/>
      <c r="BL194" s="5873"/>
      <c r="BM194" s="5883"/>
      <c r="BN194" s="5884"/>
      <c r="BO194" s="5884"/>
      <c r="BP194" s="5884"/>
      <c r="BQ194" s="5885"/>
    </row>
    <row r="195" spans="1:69" s="71" customFormat="1" ht="12" customHeight="1">
      <c r="A195" s="71" t="s">
        <v>127</v>
      </c>
      <c r="E195" s="219"/>
      <c r="F195" s="327"/>
      <c r="G195" s="327"/>
      <c r="H195" s="327"/>
      <c r="I195" s="245"/>
      <c r="J195" s="327" t="s">
        <v>128</v>
      </c>
      <c r="K195" s="245" t="s">
        <v>1339</v>
      </c>
      <c r="L195" s="245"/>
      <c r="M195" s="245"/>
      <c r="N195" s="245"/>
      <c r="O195" s="245"/>
      <c r="P195" s="245"/>
      <c r="Q195" s="245"/>
      <c r="R195" s="245"/>
      <c r="S195" s="245"/>
      <c r="T195" s="245"/>
      <c r="U195" s="245"/>
      <c r="V195" s="245"/>
      <c r="W195" s="245"/>
      <c r="X195" s="245"/>
      <c r="Y195" s="245"/>
      <c r="Z195" s="245"/>
      <c r="AA195" s="245"/>
      <c r="AB195" s="245"/>
      <c r="AC195" s="245"/>
      <c r="AD195" s="245"/>
      <c r="AE195" s="245"/>
      <c r="AF195" s="245"/>
      <c r="AG195" s="245"/>
      <c r="AH195" s="245"/>
      <c r="AI195" s="245"/>
      <c r="AJ195" s="245"/>
      <c r="AK195" s="245"/>
      <c r="AL195" s="245"/>
      <c r="AM195" s="245"/>
      <c r="AN195" s="245"/>
      <c r="AO195" s="245"/>
      <c r="AP195" s="245"/>
      <c r="AQ195" s="245"/>
      <c r="AR195" s="245"/>
      <c r="AS195" s="245"/>
      <c r="AT195" s="245"/>
      <c r="AU195" s="245"/>
      <c r="AV195" s="245"/>
      <c r="AW195" s="245"/>
      <c r="AX195" s="245"/>
      <c r="AY195" s="245"/>
      <c r="AZ195" s="245"/>
      <c r="BA195" s="245"/>
      <c r="BB195" s="245"/>
      <c r="BC195" s="245"/>
      <c r="BD195" s="245"/>
      <c r="BE195" s="245"/>
      <c r="BF195" s="245"/>
      <c r="BG195" s="328"/>
      <c r="BH195" s="328"/>
      <c r="BI195" s="328"/>
      <c r="BJ195" s="330"/>
      <c r="BK195" s="328"/>
      <c r="BL195" s="328"/>
      <c r="BM195" s="328"/>
      <c r="BN195" s="328"/>
      <c r="BO195" s="328"/>
      <c r="BP195" s="328"/>
      <c r="BQ195" s="328"/>
    </row>
    <row r="196" spans="1:69" s="71" customFormat="1" ht="12" customHeight="1">
      <c r="F196" s="327"/>
      <c r="G196" s="327"/>
      <c r="H196" s="327"/>
      <c r="I196" s="354"/>
      <c r="J196" s="327" t="s">
        <v>136</v>
      </c>
      <c r="K196" s="245" t="s">
        <v>2208</v>
      </c>
      <c r="L196" s="245"/>
      <c r="M196" s="245"/>
      <c r="N196" s="245"/>
      <c r="O196" s="245"/>
      <c r="P196" s="245"/>
      <c r="Q196" s="245"/>
      <c r="R196" s="245"/>
      <c r="S196" s="245"/>
      <c r="T196" s="245"/>
      <c r="U196" s="245"/>
      <c r="V196" s="245"/>
      <c r="W196" s="245"/>
      <c r="X196" s="245"/>
      <c r="Y196" s="245"/>
      <c r="Z196" s="245"/>
      <c r="AA196" s="245"/>
      <c r="AB196" s="245"/>
      <c r="AC196" s="245"/>
      <c r="AD196" s="245"/>
      <c r="AE196" s="245"/>
      <c r="AF196" s="245"/>
      <c r="AG196" s="245"/>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328"/>
      <c r="BH196" s="328"/>
      <c r="BI196" s="328"/>
      <c r="BJ196" s="330"/>
      <c r="BK196" s="328"/>
      <c r="BL196" s="328"/>
      <c r="BM196" s="328"/>
      <c r="BN196" s="328"/>
      <c r="BO196" s="328"/>
      <c r="BP196" s="354"/>
      <c r="BQ196" s="354"/>
    </row>
    <row r="197" spans="1:69" s="71" customFormat="1" ht="12" customHeight="1">
      <c r="F197" s="327"/>
      <c r="G197" s="327"/>
      <c r="H197" s="327"/>
      <c r="I197" s="354"/>
      <c r="J197" s="327" t="s">
        <v>421</v>
      </c>
      <c r="K197" s="3335" t="s">
        <v>1987</v>
      </c>
      <c r="L197" s="3335"/>
      <c r="M197" s="3335"/>
      <c r="N197" s="3335"/>
      <c r="O197" s="3335"/>
      <c r="P197" s="3335"/>
      <c r="Q197" s="3335"/>
      <c r="R197" s="3335"/>
      <c r="S197" s="3335"/>
      <c r="T197" s="3335"/>
      <c r="U197" s="3335"/>
      <c r="V197" s="3335"/>
      <c r="W197" s="3335"/>
      <c r="X197" s="3335"/>
      <c r="Y197" s="3335"/>
      <c r="Z197" s="3335"/>
      <c r="AA197" s="3335"/>
      <c r="AB197" s="3335"/>
      <c r="AC197" s="3335"/>
      <c r="AD197" s="3335"/>
      <c r="AE197" s="3335"/>
      <c r="AF197" s="3335"/>
      <c r="AG197" s="3335"/>
      <c r="AH197" s="3335"/>
      <c r="AI197" s="3335"/>
      <c r="AJ197" s="3335"/>
      <c r="AK197" s="3335"/>
      <c r="AL197" s="3335"/>
      <c r="AM197" s="3335"/>
      <c r="AN197" s="3335"/>
      <c r="AO197" s="3335"/>
      <c r="AP197" s="3335"/>
      <c r="AQ197" s="3335"/>
      <c r="AR197" s="3335"/>
      <c r="AS197" s="3335"/>
      <c r="AT197" s="3335"/>
      <c r="AU197" s="3335"/>
      <c r="AV197" s="3335"/>
      <c r="AW197" s="3335"/>
      <c r="AX197" s="3335"/>
      <c r="AY197" s="3335"/>
      <c r="AZ197" s="3335"/>
      <c r="BA197" s="3335"/>
      <c r="BB197" s="3335"/>
      <c r="BC197" s="3335"/>
      <c r="BD197" s="3335"/>
      <c r="BE197" s="3335"/>
      <c r="BF197" s="3335"/>
      <c r="BG197" s="3335"/>
      <c r="BH197" s="3335"/>
      <c r="BI197" s="3335"/>
      <c r="BJ197" s="3335"/>
      <c r="BK197" s="3335"/>
      <c r="BL197" s="3335"/>
      <c r="BM197" s="3335"/>
      <c r="BN197" s="3335"/>
      <c r="BO197" s="3335"/>
      <c r="BP197" s="354"/>
      <c r="BQ197" s="354"/>
    </row>
    <row r="198" spans="1:69" s="71" customFormat="1" ht="12" customHeight="1">
      <c r="F198" s="327"/>
      <c r="G198" s="327"/>
      <c r="H198" s="327"/>
      <c r="I198" s="257"/>
      <c r="J198" s="327"/>
      <c r="K198" s="3335"/>
      <c r="L198" s="3335"/>
      <c r="M198" s="3335"/>
      <c r="N198" s="3335"/>
      <c r="O198" s="3335"/>
      <c r="P198" s="3335"/>
      <c r="Q198" s="3335"/>
      <c r="R198" s="3335"/>
      <c r="S198" s="3335"/>
      <c r="T198" s="3335"/>
      <c r="U198" s="3335"/>
      <c r="V198" s="3335"/>
      <c r="W198" s="3335"/>
      <c r="X198" s="3335"/>
      <c r="Y198" s="3335"/>
      <c r="Z198" s="3335"/>
      <c r="AA198" s="3335"/>
      <c r="AB198" s="3335"/>
      <c r="AC198" s="3335"/>
      <c r="AD198" s="3335"/>
      <c r="AE198" s="3335"/>
      <c r="AF198" s="3335"/>
      <c r="AG198" s="3335"/>
      <c r="AH198" s="3335"/>
      <c r="AI198" s="3335"/>
      <c r="AJ198" s="3335"/>
      <c r="AK198" s="3335"/>
      <c r="AL198" s="3335"/>
      <c r="AM198" s="3335"/>
      <c r="AN198" s="3335"/>
      <c r="AO198" s="3335"/>
      <c r="AP198" s="3335"/>
      <c r="AQ198" s="3335"/>
      <c r="AR198" s="3335"/>
      <c r="AS198" s="3335"/>
      <c r="AT198" s="3335"/>
      <c r="AU198" s="3335"/>
      <c r="AV198" s="3335"/>
      <c r="AW198" s="3335"/>
      <c r="AX198" s="3335"/>
      <c r="AY198" s="3335"/>
      <c r="AZ198" s="3335"/>
      <c r="BA198" s="3335"/>
      <c r="BB198" s="3335"/>
      <c r="BC198" s="3335"/>
      <c r="BD198" s="3335"/>
      <c r="BE198" s="3335"/>
      <c r="BF198" s="3335"/>
      <c r="BG198" s="3335"/>
      <c r="BH198" s="3335"/>
      <c r="BI198" s="3335"/>
      <c r="BJ198" s="3335"/>
      <c r="BK198" s="3335"/>
      <c r="BL198" s="3335"/>
      <c r="BM198" s="3335"/>
      <c r="BN198" s="3335"/>
      <c r="BO198" s="3335"/>
      <c r="BP198" s="354"/>
      <c r="BQ198" s="354"/>
    </row>
    <row r="199" spans="1:69">
      <c r="J199" s="327" t="s">
        <v>422</v>
      </c>
      <c r="K199" s="6427" t="s">
        <v>1988</v>
      </c>
      <c r="L199" s="6427"/>
      <c r="M199" s="6427"/>
      <c r="N199" s="6427"/>
      <c r="O199" s="6427"/>
      <c r="P199" s="6427"/>
      <c r="Q199" s="6427"/>
      <c r="R199" s="6427"/>
      <c r="S199" s="6427"/>
      <c r="T199" s="6427"/>
      <c r="U199" s="6427"/>
      <c r="V199" s="6427"/>
      <c r="W199" s="6427"/>
      <c r="X199" s="6427"/>
      <c r="Y199" s="6427"/>
      <c r="Z199" s="6427"/>
      <c r="AA199" s="6427"/>
      <c r="AB199" s="6427"/>
      <c r="AC199" s="6427"/>
      <c r="AD199" s="6427"/>
      <c r="AE199" s="6427"/>
      <c r="AF199" s="6427"/>
      <c r="AG199" s="6427"/>
      <c r="AH199" s="6427"/>
      <c r="AI199" s="6427"/>
      <c r="AJ199" s="6427"/>
      <c r="AK199" s="6427"/>
      <c r="AL199" s="6427"/>
      <c r="AM199" s="6427"/>
      <c r="AN199" s="6427"/>
      <c r="AO199" s="6427"/>
      <c r="AP199" s="6427"/>
      <c r="AQ199" s="6427"/>
      <c r="AR199" s="6427"/>
      <c r="AS199" s="6427"/>
      <c r="AT199" s="6427"/>
      <c r="AU199" s="6427"/>
      <c r="AV199" s="6427"/>
      <c r="AW199" s="6427"/>
      <c r="AX199" s="6427"/>
      <c r="AY199" s="6427"/>
      <c r="AZ199" s="6427"/>
      <c r="BA199" s="6427"/>
      <c r="BB199" s="6427"/>
      <c r="BC199" s="6427"/>
      <c r="BD199" s="6427"/>
      <c r="BE199" s="6427"/>
      <c r="BF199" s="6427"/>
      <c r="BG199" s="6427"/>
      <c r="BH199" s="6427"/>
      <c r="BI199" s="6427"/>
      <c r="BJ199" s="6427"/>
      <c r="BK199" s="6427"/>
      <c r="BL199" s="6427"/>
      <c r="BM199" s="6427"/>
      <c r="BN199" s="6427"/>
      <c r="BO199" s="6427"/>
      <c r="BP199" s="257"/>
      <c r="BQ199" s="257"/>
    </row>
    <row r="200" spans="1:69">
      <c r="J200" s="798" t="s">
        <v>1183</v>
      </c>
      <c r="K200" s="5954" t="s">
        <v>2209</v>
      </c>
      <c r="L200" s="5954"/>
      <c r="M200" s="5954"/>
      <c r="N200" s="5954"/>
      <c r="O200" s="5954"/>
      <c r="P200" s="5954"/>
      <c r="Q200" s="5954"/>
      <c r="R200" s="5954"/>
      <c r="S200" s="5954"/>
      <c r="T200" s="5954"/>
      <c r="U200" s="5954"/>
      <c r="V200" s="5954"/>
      <c r="W200" s="5954"/>
      <c r="X200" s="5954"/>
      <c r="Y200" s="5954"/>
      <c r="Z200" s="5954"/>
      <c r="AA200" s="5954"/>
      <c r="AB200" s="5954"/>
      <c r="AC200" s="5954"/>
      <c r="AD200" s="5954"/>
      <c r="AE200" s="5954"/>
      <c r="AF200" s="5954"/>
      <c r="AG200" s="5954"/>
      <c r="AH200" s="5954"/>
      <c r="AI200" s="5954"/>
      <c r="AJ200" s="5954"/>
      <c r="AK200" s="5954"/>
      <c r="AL200" s="5954"/>
      <c r="AM200" s="5954"/>
      <c r="AN200" s="5954"/>
      <c r="AO200" s="5954"/>
      <c r="AP200" s="5954"/>
      <c r="AQ200" s="5954"/>
      <c r="AR200" s="5954"/>
      <c r="AS200" s="5954"/>
      <c r="AT200" s="5954"/>
      <c r="AU200" s="5954"/>
      <c r="AV200" s="5954"/>
      <c r="AW200" s="5954"/>
      <c r="AX200" s="5954"/>
      <c r="AY200" s="5954"/>
      <c r="AZ200" s="5954"/>
      <c r="BA200" s="5954"/>
      <c r="BB200" s="5954"/>
      <c r="BC200" s="5954"/>
      <c r="BD200" s="5954"/>
      <c r="BE200" s="5954"/>
      <c r="BF200" s="5954"/>
      <c r="BG200" s="5954"/>
      <c r="BH200" s="5954"/>
      <c r="BI200" s="5954"/>
      <c r="BJ200" s="5954"/>
      <c r="BK200" s="5954"/>
      <c r="BL200" s="5954"/>
      <c r="BM200" s="5954"/>
      <c r="BN200" s="5954"/>
      <c r="BO200" s="5954"/>
      <c r="BP200" s="354"/>
      <c r="BQ200" s="354"/>
    </row>
    <row r="216" spans="20:20">
      <c r="T216" s="2249"/>
    </row>
  </sheetData>
  <mergeCells count="2052">
    <mergeCell ref="K93:BO94"/>
    <mergeCell ref="K95:BO95"/>
    <mergeCell ref="K96:BO96"/>
    <mergeCell ref="K145:BO146"/>
    <mergeCell ref="K147:BO147"/>
    <mergeCell ref="K148:BO148"/>
    <mergeCell ref="K197:BO198"/>
    <mergeCell ref="K199:BO199"/>
    <mergeCell ref="K200:BO200"/>
    <mergeCell ref="B116:D118"/>
    <mergeCell ref="B119:D121"/>
    <mergeCell ref="B122:D124"/>
    <mergeCell ref="B125:D127"/>
    <mergeCell ref="B128:D130"/>
    <mergeCell ref="B131:D133"/>
    <mergeCell ref="B134:D136"/>
    <mergeCell ref="B159:D161"/>
    <mergeCell ref="B162:D164"/>
    <mergeCell ref="B165:D167"/>
    <mergeCell ref="B168:D170"/>
    <mergeCell ref="B171:D173"/>
    <mergeCell ref="B174:D176"/>
    <mergeCell ref="B177:D179"/>
    <mergeCell ref="B180:D182"/>
    <mergeCell ref="B183:D185"/>
    <mergeCell ref="B186:D188"/>
    <mergeCell ref="AW192:AY192"/>
    <mergeCell ref="BF192:BH192"/>
    <mergeCell ref="N141:P141"/>
    <mergeCell ref="Q141:Q142"/>
    <mergeCell ref="R141:R142"/>
    <mergeCell ref="S141:T142"/>
    <mergeCell ref="A193:A194"/>
    <mergeCell ref="B193:D194"/>
    <mergeCell ref="E193:I194"/>
    <mergeCell ref="N193:P193"/>
    <mergeCell ref="Q193:Q194"/>
    <mergeCell ref="R193:R194"/>
    <mergeCell ref="S193:T194"/>
    <mergeCell ref="AC193:AF194"/>
    <mergeCell ref="AG193:AJ194"/>
    <mergeCell ref="BI193:BL194"/>
    <mergeCell ref="BM193:BQ194"/>
    <mergeCell ref="N194:P194"/>
    <mergeCell ref="B14:D16"/>
    <mergeCell ref="B17:D19"/>
    <mergeCell ref="B20:D22"/>
    <mergeCell ref="B23:D25"/>
    <mergeCell ref="B26:D28"/>
    <mergeCell ref="B29:D31"/>
    <mergeCell ref="B32:D34"/>
    <mergeCell ref="B55:D57"/>
    <mergeCell ref="B58:D60"/>
    <mergeCell ref="B61:D63"/>
    <mergeCell ref="B64:D66"/>
    <mergeCell ref="B67:D69"/>
    <mergeCell ref="B70:D72"/>
    <mergeCell ref="B73:D75"/>
    <mergeCell ref="B76:D78"/>
    <mergeCell ref="B79:D81"/>
    <mergeCell ref="B82:D84"/>
    <mergeCell ref="A141:A142"/>
    <mergeCell ref="B141:D142"/>
    <mergeCell ref="E141:I142"/>
    <mergeCell ref="AC141:AF142"/>
    <mergeCell ref="AG141:AJ142"/>
    <mergeCell ref="BI141:BL142"/>
    <mergeCell ref="BM141:BQ142"/>
    <mergeCell ref="N142:P142"/>
    <mergeCell ref="BI190:BL190"/>
    <mergeCell ref="BM190:BQ190"/>
    <mergeCell ref="A191:A192"/>
    <mergeCell ref="B191:D192"/>
    <mergeCell ref="E191:I192"/>
    <mergeCell ref="N191:P191"/>
    <mergeCell ref="Q191:Q192"/>
    <mergeCell ref="R191:R192"/>
    <mergeCell ref="S191:T192"/>
    <mergeCell ref="AC191:AF192"/>
    <mergeCell ref="AG191:AJ192"/>
    <mergeCell ref="AT191:AV191"/>
    <mergeCell ref="AW191:AY191"/>
    <mergeCell ref="AZ191:BB192"/>
    <mergeCell ref="BC191:BE192"/>
    <mergeCell ref="BF191:BH191"/>
    <mergeCell ref="BI191:BL192"/>
    <mergeCell ref="BM191:BQ192"/>
    <mergeCell ref="N192:P192"/>
    <mergeCell ref="AT192:AV192"/>
    <mergeCell ref="E183:I184"/>
    <mergeCell ref="E185:G185"/>
    <mergeCell ref="H185:I185"/>
    <mergeCell ref="E186:I187"/>
    <mergeCell ref="E188:G188"/>
    <mergeCell ref="H188:I188"/>
    <mergeCell ref="E174:I175"/>
    <mergeCell ref="BI138:BL138"/>
    <mergeCell ref="BM138:BQ138"/>
    <mergeCell ref="A139:A140"/>
    <mergeCell ref="B139:D140"/>
    <mergeCell ref="E139:I140"/>
    <mergeCell ref="N139:P139"/>
    <mergeCell ref="Q139:Q140"/>
    <mergeCell ref="R139:R140"/>
    <mergeCell ref="S139:T140"/>
    <mergeCell ref="AC139:AF140"/>
    <mergeCell ref="AG139:AJ140"/>
    <mergeCell ref="AT139:AV139"/>
    <mergeCell ref="AW139:AY139"/>
    <mergeCell ref="AZ139:BB140"/>
    <mergeCell ref="BC139:BE140"/>
    <mergeCell ref="BF139:BH139"/>
    <mergeCell ref="BI139:BL140"/>
    <mergeCell ref="BM139:BQ140"/>
    <mergeCell ref="N140:P140"/>
    <mergeCell ref="AT140:AV140"/>
    <mergeCell ref="AW140:AY140"/>
    <mergeCell ref="BF140:BH140"/>
    <mergeCell ref="E176:G176"/>
    <mergeCell ref="H176:I176"/>
    <mergeCell ref="E177:I178"/>
    <mergeCell ref="E179:G179"/>
    <mergeCell ref="H179:I179"/>
    <mergeCell ref="E165:I166"/>
    <mergeCell ref="E167:G167"/>
    <mergeCell ref="H167:I167"/>
    <mergeCell ref="E168:I169"/>
    <mergeCell ref="E170:G170"/>
    <mergeCell ref="H170:I170"/>
    <mergeCell ref="E134:I135"/>
    <mergeCell ref="E136:G136"/>
    <mergeCell ref="H136:I136"/>
    <mergeCell ref="E159:I160"/>
    <mergeCell ref="E161:G161"/>
    <mergeCell ref="H161:I161"/>
    <mergeCell ref="E125:I126"/>
    <mergeCell ref="E127:G127"/>
    <mergeCell ref="H127:I127"/>
    <mergeCell ref="E128:I129"/>
    <mergeCell ref="E130:G130"/>
    <mergeCell ref="H130:I130"/>
    <mergeCell ref="E116:I117"/>
    <mergeCell ref="E118:G118"/>
    <mergeCell ref="H118:I118"/>
    <mergeCell ref="E119:I120"/>
    <mergeCell ref="E121:G121"/>
    <mergeCell ref="H121:I121"/>
    <mergeCell ref="A149:BQ149"/>
    <mergeCell ref="AZ151:BF151"/>
    <mergeCell ref="BG151:BH151"/>
    <mergeCell ref="BI151:BN151"/>
    <mergeCell ref="BF136:BH136"/>
    <mergeCell ref="BJ136:BQ136"/>
    <mergeCell ref="BJ135:BQ135"/>
    <mergeCell ref="U136:V136"/>
    <mergeCell ref="AD136:AE136"/>
    <mergeCell ref="AH136:AI136"/>
    <mergeCell ref="AK136:AM136"/>
    <mergeCell ref="AN136:AP136"/>
    <mergeCell ref="AQ136:AS136"/>
    <mergeCell ref="AT136:AV136"/>
    <mergeCell ref="AW136:AY136"/>
    <mergeCell ref="AZ134:BB136"/>
    <mergeCell ref="BC134:BE136"/>
    <mergeCell ref="BF134:BH135"/>
    <mergeCell ref="BI134:BI136"/>
    <mergeCell ref="BJ134:BQ134"/>
    <mergeCell ref="E107:I108"/>
    <mergeCell ref="E109:G109"/>
    <mergeCell ref="H109:I109"/>
    <mergeCell ref="E110:I111"/>
    <mergeCell ref="E112:G112"/>
    <mergeCell ref="H112:I112"/>
    <mergeCell ref="E76:I77"/>
    <mergeCell ref="E78:G78"/>
    <mergeCell ref="H78:I78"/>
    <mergeCell ref="E79:I80"/>
    <mergeCell ref="E81:G81"/>
    <mergeCell ref="H81:I81"/>
    <mergeCell ref="E67:I68"/>
    <mergeCell ref="E69:G69"/>
    <mergeCell ref="H69:I69"/>
    <mergeCell ref="E70:I71"/>
    <mergeCell ref="E72:G72"/>
    <mergeCell ref="H72:I72"/>
    <mergeCell ref="E61:I62"/>
    <mergeCell ref="E63:G63"/>
    <mergeCell ref="H63:I63"/>
    <mergeCell ref="E29:I30"/>
    <mergeCell ref="E31:G31"/>
    <mergeCell ref="H31:I31"/>
    <mergeCell ref="E32:I33"/>
    <mergeCell ref="E34:G34"/>
    <mergeCell ref="H34:I34"/>
    <mergeCell ref="E20:I21"/>
    <mergeCell ref="E22:G22"/>
    <mergeCell ref="H22:I22"/>
    <mergeCell ref="E23:I24"/>
    <mergeCell ref="E25:G25"/>
    <mergeCell ref="H25:I25"/>
    <mergeCell ref="A45:BQ45"/>
    <mergeCell ref="AZ47:BF47"/>
    <mergeCell ref="BG47:BH47"/>
    <mergeCell ref="BI47:BN47"/>
    <mergeCell ref="AT52:AV52"/>
    <mergeCell ref="AW52:AY52"/>
    <mergeCell ref="AZ52:BB53"/>
    <mergeCell ref="AW53:AY53"/>
    <mergeCell ref="BJ49:BQ50"/>
    <mergeCell ref="U51:X51"/>
    <mergeCell ref="Y51:Z54"/>
    <mergeCell ref="AA51:AB54"/>
    <mergeCell ref="AC51:AJ51"/>
    <mergeCell ref="AK51:BB51"/>
    <mergeCell ref="BC51:BE53"/>
    <mergeCell ref="K41:BO42"/>
    <mergeCell ref="K43:BO43"/>
    <mergeCell ref="E5:I7"/>
    <mergeCell ref="E8:G10"/>
    <mergeCell ref="H8:I10"/>
    <mergeCell ref="E14:I15"/>
    <mergeCell ref="E16:G16"/>
    <mergeCell ref="U188:V188"/>
    <mergeCell ref="AD188:AE188"/>
    <mergeCell ref="AH188:AI188"/>
    <mergeCell ref="AK188:AM188"/>
    <mergeCell ref="AN188:AP188"/>
    <mergeCell ref="P187:R188"/>
    <mergeCell ref="AK187:AM187"/>
    <mergeCell ref="AN187:AP187"/>
    <mergeCell ref="AQ187:AS187"/>
    <mergeCell ref="AT187:AV187"/>
    <mergeCell ref="AW187:AY187"/>
    <mergeCell ref="AQ188:AS188"/>
    <mergeCell ref="AT188:AV188"/>
    <mergeCell ref="AW188:AY188"/>
    <mergeCell ref="AW186:AY186"/>
    <mergeCell ref="AW183:AY183"/>
    <mergeCell ref="AW184:AY184"/>
    <mergeCell ref="X183:X184"/>
    <mergeCell ref="Y183:Y184"/>
    <mergeCell ref="Z183:Z184"/>
    <mergeCell ref="AA183:AA184"/>
    <mergeCell ref="AB183:AB184"/>
    <mergeCell ref="AC183:AF184"/>
    <mergeCell ref="AA180:AA181"/>
    <mergeCell ref="AB180:AB181"/>
    <mergeCell ref="AC180:AF181"/>
    <mergeCell ref="AG180:AJ181"/>
    <mergeCell ref="AZ186:BB188"/>
    <mergeCell ref="BC186:BE188"/>
    <mergeCell ref="BF186:BH187"/>
    <mergeCell ref="BI186:BI188"/>
    <mergeCell ref="BJ186:BQ186"/>
    <mergeCell ref="BJ187:BQ187"/>
    <mergeCell ref="BF188:BH188"/>
    <mergeCell ref="BJ188:BQ188"/>
    <mergeCell ref="AC186:AF187"/>
    <mergeCell ref="AG186:AJ187"/>
    <mergeCell ref="AK186:AM186"/>
    <mergeCell ref="AN186:AP186"/>
    <mergeCell ref="AQ186:AS186"/>
    <mergeCell ref="AT186:AV186"/>
    <mergeCell ref="W186:W187"/>
    <mergeCell ref="X186:X187"/>
    <mergeCell ref="Y186:Y187"/>
    <mergeCell ref="Z186:Z187"/>
    <mergeCell ref="AA186:AA187"/>
    <mergeCell ref="AB186:AB187"/>
    <mergeCell ref="BF185:BH185"/>
    <mergeCell ref="BJ185:BQ185"/>
    <mergeCell ref="A186:A188"/>
    <mergeCell ref="J186:N188"/>
    <mergeCell ref="O186:O188"/>
    <mergeCell ref="P186:R186"/>
    <mergeCell ref="S186:T188"/>
    <mergeCell ref="U186:V187"/>
    <mergeCell ref="BJ184:BQ184"/>
    <mergeCell ref="U185:V185"/>
    <mergeCell ref="AD185:AE185"/>
    <mergeCell ref="AH185:AI185"/>
    <mergeCell ref="AK185:AM185"/>
    <mergeCell ref="AN185:AP185"/>
    <mergeCell ref="AQ185:AS185"/>
    <mergeCell ref="AT185:AV185"/>
    <mergeCell ref="AW185:AY185"/>
    <mergeCell ref="AZ183:BB185"/>
    <mergeCell ref="BC183:BE185"/>
    <mergeCell ref="BF183:BH184"/>
    <mergeCell ref="BI183:BI185"/>
    <mergeCell ref="BJ183:BQ183"/>
    <mergeCell ref="P184:R185"/>
    <mergeCell ref="AK184:AM184"/>
    <mergeCell ref="AN184:AP184"/>
    <mergeCell ref="AQ184:AS184"/>
    <mergeCell ref="AT184:AV184"/>
    <mergeCell ref="AG183:AJ184"/>
    <mergeCell ref="AK183:AM183"/>
    <mergeCell ref="AN183:AP183"/>
    <mergeCell ref="AQ183:AS183"/>
    <mergeCell ref="AT183:AV183"/>
    <mergeCell ref="BJ182:BQ182"/>
    <mergeCell ref="A183:A185"/>
    <mergeCell ref="J183:N185"/>
    <mergeCell ref="O183:O185"/>
    <mergeCell ref="P183:R183"/>
    <mergeCell ref="S183:T185"/>
    <mergeCell ref="U183:V184"/>
    <mergeCell ref="W183:W184"/>
    <mergeCell ref="AD182:AE182"/>
    <mergeCell ref="AH182:AI182"/>
    <mergeCell ref="AK182:AM182"/>
    <mergeCell ref="AN182:AP182"/>
    <mergeCell ref="AQ182:AS182"/>
    <mergeCell ref="AT182:AV182"/>
    <mergeCell ref="BI180:BI182"/>
    <mergeCell ref="BJ180:BQ180"/>
    <mergeCell ref="P181:R182"/>
    <mergeCell ref="AK181:AM181"/>
    <mergeCell ref="AN181:AP181"/>
    <mergeCell ref="AQ181:AS181"/>
    <mergeCell ref="AT181:AV181"/>
    <mergeCell ref="AW181:AY181"/>
    <mergeCell ref="BJ181:BQ181"/>
    <mergeCell ref="U182:V182"/>
    <mergeCell ref="AQ180:AS180"/>
    <mergeCell ref="AT180:AV180"/>
    <mergeCell ref="AW180:AY180"/>
    <mergeCell ref="AZ180:BB182"/>
    <mergeCell ref="BC180:BE182"/>
    <mergeCell ref="BF180:BH181"/>
    <mergeCell ref="AW182:AY182"/>
    <mergeCell ref="BF182:BH182"/>
    <mergeCell ref="AK180:AM180"/>
    <mergeCell ref="AN180:AP180"/>
    <mergeCell ref="S180:T182"/>
    <mergeCell ref="U180:V181"/>
    <mergeCell ref="W180:W181"/>
    <mergeCell ref="X180:X181"/>
    <mergeCell ref="Y180:Y181"/>
    <mergeCell ref="Z180:Z181"/>
    <mergeCell ref="A180:A182"/>
    <mergeCell ref="J180:N182"/>
    <mergeCell ref="O180:O182"/>
    <mergeCell ref="P180:R180"/>
    <mergeCell ref="E180:I181"/>
    <mergeCell ref="E182:G182"/>
    <mergeCell ref="H182:I182"/>
    <mergeCell ref="U179:V179"/>
    <mergeCell ref="AD179:AE179"/>
    <mergeCell ref="AH179:AI179"/>
    <mergeCell ref="AK179:AM179"/>
    <mergeCell ref="AN179:AP179"/>
    <mergeCell ref="P178:R179"/>
    <mergeCell ref="AK178:AM178"/>
    <mergeCell ref="AN178:AP178"/>
    <mergeCell ref="W177:W178"/>
    <mergeCell ref="X177:X178"/>
    <mergeCell ref="Y177:Y178"/>
    <mergeCell ref="Z177:Z178"/>
    <mergeCell ref="AA177:AA178"/>
    <mergeCell ref="AB177:AB178"/>
    <mergeCell ref="AQ178:AS178"/>
    <mergeCell ref="AT178:AV178"/>
    <mergeCell ref="AW178:AY178"/>
    <mergeCell ref="AQ179:AS179"/>
    <mergeCell ref="AT179:AV179"/>
    <mergeCell ref="AW179:AY179"/>
    <mergeCell ref="AW177:AY177"/>
    <mergeCell ref="AZ177:BB179"/>
    <mergeCell ref="BC177:BE179"/>
    <mergeCell ref="BF177:BH178"/>
    <mergeCell ref="BI177:BI179"/>
    <mergeCell ref="BJ177:BQ177"/>
    <mergeCell ref="BJ178:BQ178"/>
    <mergeCell ref="BF179:BH179"/>
    <mergeCell ref="BJ179:BQ179"/>
    <mergeCell ref="AC177:AF178"/>
    <mergeCell ref="AG177:AJ178"/>
    <mergeCell ref="AK177:AM177"/>
    <mergeCell ref="AN177:AP177"/>
    <mergeCell ref="AQ177:AS177"/>
    <mergeCell ref="AT177:AV177"/>
    <mergeCell ref="BF176:BH176"/>
    <mergeCell ref="BJ176:BQ176"/>
    <mergeCell ref="A177:A179"/>
    <mergeCell ref="J177:N179"/>
    <mergeCell ref="O177:O179"/>
    <mergeCell ref="P177:R177"/>
    <mergeCell ref="S177:T179"/>
    <mergeCell ref="U177:V178"/>
    <mergeCell ref="BJ175:BQ175"/>
    <mergeCell ref="U176:V176"/>
    <mergeCell ref="AD176:AE176"/>
    <mergeCell ref="AH176:AI176"/>
    <mergeCell ref="AK176:AM176"/>
    <mergeCell ref="AN176:AP176"/>
    <mergeCell ref="AQ176:AS176"/>
    <mergeCell ref="AT176:AV176"/>
    <mergeCell ref="AW176:AY176"/>
    <mergeCell ref="AZ174:BB176"/>
    <mergeCell ref="BC174:BE176"/>
    <mergeCell ref="BF174:BH175"/>
    <mergeCell ref="BI174:BI176"/>
    <mergeCell ref="BJ174:BQ174"/>
    <mergeCell ref="P175:R176"/>
    <mergeCell ref="AK175:AM175"/>
    <mergeCell ref="AN175:AP175"/>
    <mergeCell ref="AQ175:AS175"/>
    <mergeCell ref="AT175:AV175"/>
    <mergeCell ref="AG174:AJ175"/>
    <mergeCell ref="AK174:AM174"/>
    <mergeCell ref="AN174:AP174"/>
    <mergeCell ref="AQ174:AS174"/>
    <mergeCell ref="AT174:AV174"/>
    <mergeCell ref="AW174:AY174"/>
    <mergeCell ref="AW175:AY175"/>
    <mergeCell ref="X174:X175"/>
    <mergeCell ref="Y174:Y175"/>
    <mergeCell ref="Z174:Z175"/>
    <mergeCell ref="AA174:AA175"/>
    <mergeCell ref="AB174:AB175"/>
    <mergeCell ref="AC174:AF175"/>
    <mergeCell ref="BJ173:BQ173"/>
    <mergeCell ref="A174:A176"/>
    <mergeCell ref="J174:N176"/>
    <mergeCell ref="O174:O176"/>
    <mergeCell ref="P174:R174"/>
    <mergeCell ref="S174:T176"/>
    <mergeCell ref="U174:V175"/>
    <mergeCell ref="W174:W175"/>
    <mergeCell ref="AD173:AE173"/>
    <mergeCell ref="AH173:AI173"/>
    <mergeCell ref="AK173:AM173"/>
    <mergeCell ref="AN173:AP173"/>
    <mergeCell ref="AQ173:AS173"/>
    <mergeCell ref="AT173:AV173"/>
    <mergeCell ref="BI171:BI173"/>
    <mergeCell ref="BJ171:BQ171"/>
    <mergeCell ref="P172:R173"/>
    <mergeCell ref="AK172:AM172"/>
    <mergeCell ref="AN172:AP172"/>
    <mergeCell ref="AQ172:AS172"/>
    <mergeCell ref="AT172:AV172"/>
    <mergeCell ref="A171:A173"/>
    <mergeCell ref="J171:N173"/>
    <mergeCell ref="O171:O173"/>
    <mergeCell ref="P171:R171"/>
    <mergeCell ref="E171:I172"/>
    <mergeCell ref="E173:G173"/>
    <mergeCell ref="H173:I173"/>
    <mergeCell ref="U170:V170"/>
    <mergeCell ref="AW172:AY172"/>
    <mergeCell ref="BJ172:BQ172"/>
    <mergeCell ref="U173:V173"/>
    <mergeCell ref="AQ171:AS171"/>
    <mergeCell ref="AT171:AV171"/>
    <mergeCell ref="AW171:AY171"/>
    <mergeCell ref="AZ171:BB173"/>
    <mergeCell ref="BC171:BE173"/>
    <mergeCell ref="BF171:BH172"/>
    <mergeCell ref="AW173:AY173"/>
    <mergeCell ref="BF173:BH173"/>
    <mergeCell ref="AA171:AA172"/>
    <mergeCell ref="AB171:AB172"/>
    <mergeCell ref="AC171:AF172"/>
    <mergeCell ref="AG171:AJ172"/>
    <mergeCell ref="AK171:AM171"/>
    <mergeCell ref="AN171:AP171"/>
    <mergeCell ref="P169:R170"/>
    <mergeCell ref="AK169:AM169"/>
    <mergeCell ref="AN169:AP169"/>
    <mergeCell ref="AQ169:AS169"/>
    <mergeCell ref="AT169:AV169"/>
    <mergeCell ref="AW169:AY169"/>
    <mergeCell ref="AQ170:AS170"/>
    <mergeCell ref="AT170:AV170"/>
    <mergeCell ref="AW170:AY170"/>
    <mergeCell ref="AW168:AY168"/>
    <mergeCell ref="AZ168:BB170"/>
    <mergeCell ref="BC168:BE170"/>
    <mergeCell ref="BF168:BH169"/>
    <mergeCell ref="S171:T173"/>
    <mergeCell ref="U171:V172"/>
    <mergeCell ref="W171:W172"/>
    <mergeCell ref="X171:X172"/>
    <mergeCell ref="Y171:Y172"/>
    <mergeCell ref="Z171:Z172"/>
    <mergeCell ref="BI168:BI170"/>
    <mergeCell ref="BJ168:BQ168"/>
    <mergeCell ref="BJ169:BQ169"/>
    <mergeCell ref="BF170:BH170"/>
    <mergeCell ref="BJ170:BQ170"/>
    <mergeCell ref="AC168:AF169"/>
    <mergeCell ref="AG168:AJ169"/>
    <mergeCell ref="AK168:AM168"/>
    <mergeCell ref="AN168:AP168"/>
    <mergeCell ref="AQ168:AS168"/>
    <mergeCell ref="AT168:AV168"/>
    <mergeCell ref="W168:W169"/>
    <mergeCell ref="X168:X169"/>
    <mergeCell ref="Y168:Y169"/>
    <mergeCell ref="Z168:Z169"/>
    <mergeCell ref="AA168:AA169"/>
    <mergeCell ref="AB168:AB169"/>
    <mergeCell ref="AD170:AE170"/>
    <mergeCell ref="AH170:AI170"/>
    <mergeCell ref="AK170:AM170"/>
    <mergeCell ref="AN170:AP170"/>
    <mergeCell ref="BF167:BH167"/>
    <mergeCell ref="BJ167:BQ167"/>
    <mergeCell ref="A168:A170"/>
    <mergeCell ref="J168:N170"/>
    <mergeCell ref="O168:O170"/>
    <mergeCell ref="P168:R168"/>
    <mergeCell ref="S168:T170"/>
    <mergeCell ref="U168:V169"/>
    <mergeCell ref="BJ166:BQ166"/>
    <mergeCell ref="U167:V167"/>
    <mergeCell ref="AD167:AE167"/>
    <mergeCell ref="AH167:AI167"/>
    <mergeCell ref="AK167:AM167"/>
    <mergeCell ref="AN167:AP167"/>
    <mergeCell ref="AQ167:AS167"/>
    <mergeCell ref="AT167:AV167"/>
    <mergeCell ref="AW167:AY167"/>
    <mergeCell ref="AZ165:BB167"/>
    <mergeCell ref="BC165:BE167"/>
    <mergeCell ref="BF165:BH166"/>
    <mergeCell ref="BI165:BI167"/>
    <mergeCell ref="BJ165:BQ165"/>
    <mergeCell ref="P166:R167"/>
    <mergeCell ref="AK166:AM166"/>
    <mergeCell ref="AN166:AP166"/>
    <mergeCell ref="AQ166:AS166"/>
    <mergeCell ref="AT166:AV166"/>
    <mergeCell ref="AG165:AJ166"/>
    <mergeCell ref="AK165:AM165"/>
    <mergeCell ref="AN165:AP165"/>
    <mergeCell ref="AQ165:AS165"/>
    <mergeCell ref="AT165:AV165"/>
    <mergeCell ref="AW165:AY165"/>
    <mergeCell ref="AW166:AY166"/>
    <mergeCell ref="X165:X166"/>
    <mergeCell ref="Y165:Y166"/>
    <mergeCell ref="Z165:Z166"/>
    <mergeCell ref="AA165:AA166"/>
    <mergeCell ref="AB165:AB166"/>
    <mergeCell ref="AC165:AF166"/>
    <mergeCell ref="BJ164:BQ164"/>
    <mergeCell ref="A165:A167"/>
    <mergeCell ref="J165:N167"/>
    <mergeCell ref="O165:O167"/>
    <mergeCell ref="P165:R165"/>
    <mergeCell ref="S165:T167"/>
    <mergeCell ref="U165:V166"/>
    <mergeCell ref="W165:W166"/>
    <mergeCell ref="AD164:AE164"/>
    <mergeCell ref="AH164:AI164"/>
    <mergeCell ref="AK164:AM164"/>
    <mergeCell ref="AN164:AP164"/>
    <mergeCell ref="AQ164:AS164"/>
    <mergeCell ref="AT164:AV164"/>
    <mergeCell ref="BI162:BI164"/>
    <mergeCell ref="BJ162:BQ162"/>
    <mergeCell ref="P163:R164"/>
    <mergeCell ref="AK163:AM163"/>
    <mergeCell ref="AN163:AP163"/>
    <mergeCell ref="AQ163:AS163"/>
    <mergeCell ref="AT163:AV163"/>
    <mergeCell ref="AW163:AY163"/>
    <mergeCell ref="BJ163:BQ163"/>
    <mergeCell ref="U164:V164"/>
    <mergeCell ref="AQ162:AS162"/>
    <mergeCell ref="AT162:AV162"/>
    <mergeCell ref="AW162:AY162"/>
    <mergeCell ref="AZ162:BB164"/>
    <mergeCell ref="BC162:BE164"/>
    <mergeCell ref="BF162:BH163"/>
    <mergeCell ref="AW164:AY164"/>
    <mergeCell ref="BF164:BH164"/>
    <mergeCell ref="AA162:AA163"/>
    <mergeCell ref="AB162:AB163"/>
    <mergeCell ref="AC162:AF163"/>
    <mergeCell ref="AG162:AJ163"/>
    <mergeCell ref="AK162:AM162"/>
    <mergeCell ref="AN162:AP162"/>
    <mergeCell ref="S162:T164"/>
    <mergeCell ref="U162:V163"/>
    <mergeCell ref="W162:W163"/>
    <mergeCell ref="X162:X163"/>
    <mergeCell ref="Y162:Y163"/>
    <mergeCell ref="Z162:Z163"/>
    <mergeCell ref="A162:A164"/>
    <mergeCell ref="J162:N164"/>
    <mergeCell ref="O162:O164"/>
    <mergeCell ref="P162:R162"/>
    <mergeCell ref="E162:I163"/>
    <mergeCell ref="E164:G164"/>
    <mergeCell ref="H164:I164"/>
    <mergeCell ref="U161:V161"/>
    <mergeCell ref="BI159:BI161"/>
    <mergeCell ref="BJ159:BQ159"/>
    <mergeCell ref="BJ160:BQ160"/>
    <mergeCell ref="BF161:BH161"/>
    <mergeCell ref="BJ161:BQ161"/>
    <mergeCell ref="AC159:AF160"/>
    <mergeCell ref="AG159:AJ160"/>
    <mergeCell ref="AK159:AM159"/>
    <mergeCell ref="AN159:AP159"/>
    <mergeCell ref="AQ159:AS159"/>
    <mergeCell ref="AT159:AV159"/>
    <mergeCell ref="W159:W160"/>
    <mergeCell ref="X159:X160"/>
    <mergeCell ref="Y159:Y160"/>
    <mergeCell ref="Z159:Z160"/>
    <mergeCell ref="AA159:AA160"/>
    <mergeCell ref="AB159:AB160"/>
    <mergeCell ref="AD161:AE161"/>
    <mergeCell ref="AH161:AI161"/>
    <mergeCell ref="AK161:AM161"/>
    <mergeCell ref="AN161:AP161"/>
    <mergeCell ref="AK160:AM160"/>
    <mergeCell ref="AN160:AP160"/>
    <mergeCell ref="AQ160:AS160"/>
    <mergeCell ref="AT160:AV160"/>
    <mergeCell ref="AW160:AY160"/>
    <mergeCell ref="AQ161:AS161"/>
    <mergeCell ref="AT161:AV161"/>
    <mergeCell ref="AW161:AY161"/>
    <mergeCell ref="AW159:AY159"/>
    <mergeCell ref="AZ159:BB161"/>
    <mergeCell ref="BC159:BE161"/>
    <mergeCell ref="A159:A161"/>
    <mergeCell ref="J159:N161"/>
    <mergeCell ref="O159:O161"/>
    <mergeCell ref="P159:R159"/>
    <mergeCell ref="S159:T161"/>
    <mergeCell ref="U159:V160"/>
    <mergeCell ref="AT157:AV157"/>
    <mergeCell ref="AW157:AY157"/>
    <mergeCell ref="BF157:BH158"/>
    <mergeCell ref="AD158:AE158"/>
    <mergeCell ref="AH158:AI158"/>
    <mergeCell ref="AK158:AM158"/>
    <mergeCell ref="AN158:AP158"/>
    <mergeCell ref="AQ158:AS158"/>
    <mergeCell ref="AT158:AV158"/>
    <mergeCell ref="AW158:AY158"/>
    <mergeCell ref="A153:A158"/>
    <mergeCell ref="B153:D158"/>
    <mergeCell ref="E153:I158"/>
    <mergeCell ref="J153:N158"/>
    <mergeCell ref="O153:O158"/>
    <mergeCell ref="P160:R161"/>
    <mergeCell ref="BF159:BH160"/>
    <mergeCell ref="AN156:AP156"/>
    <mergeCell ref="AQ156:AS156"/>
    <mergeCell ref="AT156:AV156"/>
    <mergeCell ref="AW156:AY156"/>
    <mergeCell ref="AZ156:BB157"/>
    <mergeCell ref="AC157:AF157"/>
    <mergeCell ref="AG157:AJ157"/>
    <mergeCell ref="AK157:AM157"/>
    <mergeCell ref="AN157:AP157"/>
    <mergeCell ref="AQ157:AS157"/>
    <mergeCell ref="AK155:BB155"/>
    <mergeCell ref="BC155:BE157"/>
    <mergeCell ref="BF155:BH156"/>
    <mergeCell ref="BJ155:BQ158"/>
    <mergeCell ref="P156:R158"/>
    <mergeCell ref="U156:V158"/>
    <mergeCell ref="W156:X158"/>
    <mergeCell ref="AC156:AF156"/>
    <mergeCell ref="AG156:AJ156"/>
    <mergeCell ref="AK156:AM156"/>
    <mergeCell ref="S153:T158"/>
    <mergeCell ref="U153:AB154"/>
    <mergeCell ref="AC153:BE154"/>
    <mergeCell ref="BF153:BH154"/>
    <mergeCell ref="BI153:BI158"/>
    <mergeCell ref="BJ153:BQ154"/>
    <mergeCell ref="U155:X155"/>
    <mergeCell ref="Y155:Z158"/>
    <mergeCell ref="AA155:AB158"/>
    <mergeCell ref="AC155:AJ155"/>
    <mergeCell ref="P153:R155"/>
    <mergeCell ref="AZ158:BB158"/>
    <mergeCell ref="BC158:BE158"/>
    <mergeCell ref="P135:R136"/>
    <mergeCell ref="AK135:AM135"/>
    <mergeCell ref="AN135:AP135"/>
    <mergeCell ref="AQ135:AS135"/>
    <mergeCell ref="AT135:AV135"/>
    <mergeCell ref="AG134:AJ135"/>
    <mergeCell ref="AK134:AM134"/>
    <mergeCell ref="AN134:AP134"/>
    <mergeCell ref="AQ134:AS134"/>
    <mergeCell ref="AT134:AV134"/>
    <mergeCell ref="AW134:AY134"/>
    <mergeCell ref="AW135:AY135"/>
    <mergeCell ref="X134:X135"/>
    <mergeCell ref="Y134:Y135"/>
    <mergeCell ref="Z134:Z135"/>
    <mergeCell ref="AA134:AA135"/>
    <mergeCell ref="AB134:AB135"/>
    <mergeCell ref="AC134:AF135"/>
    <mergeCell ref="BJ133:BQ133"/>
    <mergeCell ref="A134:A136"/>
    <mergeCell ref="J134:N136"/>
    <mergeCell ref="O134:O136"/>
    <mergeCell ref="P134:R134"/>
    <mergeCell ref="S134:T136"/>
    <mergeCell ref="U134:V135"/>
    <mergeCell ref="W134:W135"/>
    <mergeCell ref="AD133:AE133"/>
    <mergeCell ref="AH133:AI133"/>
    <mergeCell ref="AK133:AM133"/>
    <mergeCell ref="AN133:AP133"/>
    <mergeCell ref="AQ133:AS133"/>
    <mergeCell ref="AT133:AV133"/>
    <mergeCell ref="BI131:BI133"/>
    <mergeCell ref="BJ131:BQ131"/>
    <mergeCell ref="P132:R133"/>
    <mergeCell ref="AK132:AM132"/>
    <mergeCell ref="AN132:AP132"/>
    <mergeCell ref="AQ132:AS132"/>
    <mergeCell ref="AT132:AV132"/>
    <mergeCell ref="AW132:AY132"/>
    <mergeCell ref="BJ132:BQ132"/>
    <mergeCell ref="U133:V133"/>
    <mergeCell ref="AQ131:AS131"/>
    <mergeCell ref="AT131:AV131"/>
    <mergeCell ref="AW131:AY131"/>
    <mergeCell ref="AZ131:BB133"/>
    <mergeCell ref="BC131:BE133"/>
    <mergeCell ref="BF131:BH132"/>
    <mergeCell ref="AW133:AY133"/>
    <mergeCell ref="BF133:BH133"/>
    <mergeCell ref="AA131:AA132"/>
    <mergeCell ref="AB131:AB132"/>
    <mergeCell ref="AC131:AF132"/>
    <mergeCell ref="AG131:AJ132"/>
    <mergeCell ref="AK131:AM131"/>
    <mergeCell ref="AN131:AP131"/>
    <mergeCell ref="S131:T133"/>
    <mergeCell ref="U131:V132"/>
    <mergeCell ref="W131:W132"/>
    <mergeCell ref="X131:X132"/>
    <mergeCell ref="Y131:Y132"/>
    <mergeCell ref="Z131:Z132"/>
    <mergeCell ref="A131:A133"/>
    <mergeCell ref="J131:N133"/>
    <mergeCell ref="O131:O133"/>
    <mergeCell ref="P131:R131"/>
    <mergeCell ref="E131:I132"/>
    <mergeCell ref="E133:G133"/>
    <mergeCell ref="H133:I133"/>
    <mergeCell ref="U130:V130"/>
    <mergeCell ref="AD130:AE130"/>
    <mergeCell ref="AH130:AI130"/>
    <mergeCell ref="AK130:AM130"/>
    <mergeCell ref="AN130:AP130"/>
    <mergeCell ref="P129:R130"/>
    <mergeCell ref="AK129:AM129"/>
    <mergeCell ref="AN129:AP129"/>
    <mergeCell ref="AQ129:AS129"/>
    <mergeCell ref="AT129:AV129"/>
    <mergeCell ref="AW129:AY129"/>
    <mergeCell ref="AQ130:AS130"/>
    <mergeCell ref="AT130:AV130"/>
    <mergeCell ref="AW130:AY130"/>
    <mergeCell ref="AW128:AY128"/>
    <mergeCell ref="AZ128:BB130"/>
    <mergeCell ref="BC128:BE130"/>
    <mergeCell ref="BF128:BH129"/>
    <mergeCell ref="BI128:BI130"/>
    <mergeCell ref="BJ128:BQ128"/>
    <mergeCell ref="BJ129:BQ129"/>
    <mergeCell ref="BF130:BH130"/>
    <mergeCell ref="BJ130:BQ130"/>
    <mergeCell ref="AC128:AF129"/>
    <mergeCell ref="AG128:AJ129"/>
    <mergeCell ref="AK128:AM128"/>
    <mergeCell ref="AN128:AP128"/>
    <mergeCell ref="AQ128:AS128"/>
    <mergeCell ref="AT128:AV128"/>
    <mergeCell ref="W128:W129"/>
    <mergeCell ref="X128:X129"/>
    <mergeCell ref="Y128:Y129"/>
    <mergeCell ref="Z128:Z129"/>
    <mergeCell ref="AA128:AA129"/>
    <mergeCell ref="AB128:AB129"/>
    <mergeCell ref="BF127:BH127"/>
    <mergeCell ref="BJ127:BQ127"/>
    <mergeCell ref="A128:A130"/>
    <mergeCell ref="J128:N130"/>
    <mergeCell ref="O128:O130"/>
    <mergeCell ref="P128:R128"/>
    <mergeCell ref="S128:T130"/>
    <mergeCell ref="U128:V129"/>
    <mergeCell ref="BJ126:BQ126"/>
    <mergeCell ref="U127:V127"/>
    <mergeCell ref="AD127:AE127"/>
    <mergeCell ref="AH127:AI127"/>
    <mergeCell ref="AK127:AM127"/>
    <mergeCell ref="AN127:AP127"/>
    <mergeCell ref="AQ127:AS127"/>
    <mergeCell ref="AT127:AV127"/>
    <mergeCell ref="AW127:AY127"/>
    <mergeCell ref="AZ125:BB127"/>
    <mergeCell ref="BC125:BE127"/>
    <mergeCell ref="BF125:BH126"/>
    <mergeCell ref="BI125:BI127"/>
    <mergeCell ref="BJ125:BQ125"/>
    <mergeCell ref="P126:R127"/>
    <mergeCell ref="AK126:AM126"/>
    <mergeCell ref="AN126:AP126"/>
    <mergeCell ref="AQ126:AS126"/>
    <mergeCell ref="AT126:AV126"/>
    <mergeCell ref="AG125:AJ126"/>
    <mergeCell ref="AK125:AM125"/>
    <mergeCell ref="AN125:AP125"/>
    <mergeCell ref="AQ125:AS125"/>
    <mergeCell ref="AT125:AV125"/>
    <mergeCell ref="AW125:AY125"/>
    <mergeCell ref="AW126:AY126"/>
    <mergeCell ref="X125:X126"/>
    <mergeCell ref="Y125:Y126"/>
    <mergeCell ref="Z125:Z126"/>
    <mergeCell ref="AA125:AA126"/>
    <mergeCell ref="AB125:AB126"/>
    <mergeCell ref="AC125:AF126"/>
    <mergeCell ref="BJ124:BQ124"/>
    <mergeCell ref="A125:A127"/>
    <mergeCell ref="J125:N127"/>
    <mergeCell ref="O125:O127"/>
    <mergeCell ref="P125:R125"/>
    <mergeCell ref="S125:T127"/>
    <mergeCell ref="U125:V126"/>
    <mergeCell ref="W125:W126"/>
    <mergeCell ref="AD124:AE124"/>
    <mergeCell ref="AH124:AI124"/>
    <mergeCell ref="AK124:AM124"/>
    <mergeCell ref="AN124:AP124"/>
    <mergeCell ref="AQ124:AS124"/>
    <mergeCell ref="AT124:AV124"/>
    <mergeCell ref="BI122:BI124"/>
    <mergeCell ref="BJ122:BQ122"/>
    <mergeCell ref="P123:R124"/>
    <mergeCell ref="AK123:AM123"/>
    <mergeCell ref="AN123:AP123"/>
    <mergeCell ref="AQ123:AS123"/>
    <mergeCell ref="AT123:AV123"/>
    <mergeCell ref="A122:A124"/>
    <mergeCell ref="J122:N124"/>
    <mergeCell ref="O122:O124"/>
    <mergeCell ref="P122:R122"/>
    <mergeCell ref="E122:I123"/>
    <mergeCell ref="E124:G124"/>
    <mergeCell ref="H124:I124"/>
    <mergeCell ref="U121:V121"/>
    <mergeCell ref="AW123:AY123"/>
    <mergeCell ref="BJ123:BQ123"/>
    <mergeCell ref="U124:V124"/>
    <mergeCell ref="AQ122:AS122"/>
    <mergeCell ref="AT122:AV122"/>
    <mergeCell ref="AW122:AY122"/>
    <mergeCell ref="AZ122:BB124"/>
    <mergeCell ref="BC122:BE124"/>
    <mergeCell ref="BF122:BH123"/>
    <mergeCell ref="AW124:AY124"/>
    <mergeCell ref="BF124:BH124"/>
    <mergeCell ref="AA122:AA123"/>
    <mergeCell ref="AB122:AB123"/>
    <mergeCell ref="AC122:AF123"/>
    <mergeCell ref="AG122:AJ123"/>
    <mergeCell ref="AK122:AM122"/>
    <mergeCell ref="AN122:AP122"/>
    <mergeCell ref="P120:R121"/>
    <mergeCell ref="AK120:AM120"/>
    <mergeCell ref="AN120:AP120"/>
    <mergeCell ref="AQ120:AS120"/>
    <mergeCell ref="AT120:AV120"/>
    <mergeCell ref="AW120:AY120"/>
    <mergeCell ref="AQ121:AS121"/>
    <mergeCell ref="AT121:AV121"/>
    <mergeCell ref="AW121:AY121"/>
    <mergeCell ref="AW119:AY119"/>
    <mergeCell ref="AZ119:BB121"/>
    <mergeCell ref="BC119:BE121"/>
    <mergeCell ref="BF119:BH120"/>
    <mergeCell ref="S122:T124"/>
    <mergeCell ref="U122:V123"/>
    <mergeCell ref="W122:W123"/>
    <mergeCell ref="X122:X123"/>
    <mergeCell ref="Y122:Y123"/>
    <mergeCell ref="Z122:Z123"/>
    <mergeCell ref="BJ120:BQ120"/>
    <mergeCell ref="BF121:BH121"/>
    <mergeCell ref="BJ121:BQ121"/>
    <mergeCell ref="AC119:AF120"/>
    <mergeCell ref="AG119:AJ120"/>
    <mergeCell ref="AK119:AM119"/>
    <mergeCell ref="AN119:AP119"/>
    <mergeCell ref="AQ119:AS119"/>
    <mergeCell ref="AT119:AV119"/>
    <mergeCell ref="W119:W120"/>
    <mergeCell ref="X119:X120"/>
    <mergeCell ref="Y119:Y120"/>
    <mergeCell ref="Z119:Z120"/>
    <mergeCell ref="AA119:AA120"/>
    <mergeCell ref="AB119:AB120"/>
    <mergeCell ref="AD121:AE121"/>
    <mergeCell ref="AH121:AI121"/>
    <mergeCell ref="AK121:AM121"/>
    <mergeCell ref="AN121:AP121"/>
    <mergeCell ref="A119:A121"/>
    <mergeCell ref="J119:N121"/>
    <mergeCell ref="O119:O121"/>
    <mergeCell ref="P119:R119"/>
    <mergeCell ref="S119:T121"/>
    <mergeCell ref="U119:V120"/>
    <mergeCell ref="BJ117:BQ117"/>
    <mergeCell ref="U118:V118"/>
    <mergeCell ref="AD118:AE118"/>
    <mergeCell ref="AH118:AI118"/>
    <mergeCell ref="AK118:AM118"/>
    <mergeCell ref="AN118:AP118"/>
    <mergeCell ref="AQ118:AS118"/>
    <mergeCell ref="AT118:AV118"/>
    <mergeCell ref="AW118:AY118"/>
    <mergeCell ref="AZ116:BB118"/>
    <mergeCell ref="BC116:BE118"/>
    <mergeCell ref="BF116:BH117"/>
    <mergeCell ref="BI116:BI118"/>
    <mergeCell ref="BJ116:BQ116"/>
    <mergeCell ref="P117:R118"/>
    <mergeCell ref="AK117:AM117"/>
    <mergeCell ref="AN117:AP117"/>
    <mergeCell ref="AQ117:AS117"/>
    <mergeCell ref="AT117:AV117"/>
    <mergeCell ref="AG116:AJ117"/>
    <mergeCell ref="AK116:AM116"/>
    <mergeCell ref="AN116:AP116"/>
    <mergeCell ref="BI119:BI121"/>
    <mergeCell ref="BJ119:BQ119"/>
    <mergeCell ref="AW117:AY117"/>
    <mergeCell ref="X116:X117"/>
    <mergeCell ref="BJ115:BQ115"/>
    <mergeCell ref="A116:A118"/>
    <mergeCell ref="J116:N118"/>
    <mergeCell ref="O116:O118"/>
    <mergeCell ref="P116:R116"/>
    <mergeCell ref="S116:T118"/>
    <mergeCell ref="U116:V117"/>
    <mergeCell ref="W116:W117"/>
    <mergeCell ref="AD115:AE115"/>
    <mergeCell ref="AH115:AI115"/>
    <mergeCell ref="AK115:AM115"/>
    <mergeCell ref="AN115:AP115"/>
    <mergeCell ref="AQ115:AS115"/>
    <mergeCell ref="AT115:AV115"/>
    <mergeCell ref="BI113:BI115"/>
    <mergeCell ref="BJ113:BQ113"/>
    <mergeCell ref="P114:R115"/>
    <mergeCell ref="AK114:AM114"/>
    <mergeCell ref="AN114:AP114"/>
    <mergeCell ref="AQ114:AS114"/>
    <mergeCell ref="AT114:AV114"/>
    <mergeCell ref="BF118:BH118"/>
    <mergeCell ref="BJ118:BQ118"/>
    <mergeCell ref="BJ114:BQ114"/>
    <mergeCell ref="U115:V115"/>
    <mergeCell ref="AQ113:AS113"/>
    <mergeCell ref="AT113:AV113"/>
    <mergeCell ref="AC113:AF114"/>
    <mergeCell ref="AG113:AJ114"/>
    <mergeCell ref="AK113:AM113"/>
    <mergeCell ref="AN113:AP113"/>
    <mergeCell ref="AQ116:AS116"/>
    <mergeCell ref="AZ113:BB115"/>
    <mergeCell ref="BC113:BE115"/>
    <mergeCell ref="BF113:BH114"/>
    <mergeCell ref="AW115:AY115"/>
    <mergeCell ref="BF115:BH115"/>
    <mergeCell ref="AA113:AA114"/>
    <mergeCell ref="AB113:AB114"/>
    <mergeCell ref="AT116:AV116"/>
    <mergeCell ref="AW116:AY116"/>
    <mergeCell ref="AQ111:AS111"/>
    <mergeCell ref="AT111:AV111"/>
    <mergeCell ref="AW111:AY111"/>
    <mergeCell ref="AQ112:AS112"/>
    <mergeCell ref="AT112:AV112"/>
    <mergeCell ref="AW112:AY112"/>
    <mergeCell ref="Y116:Y117"/>
    <mergeCell ref="Z116:Z117"/>
    <mergeCell ref="AA116:AA117"/>
    <mergeCell ref="AB116:AB117"/>
    <mergeCell ref="AC116:AF117"/>
    <mergeCell ref="AK111:AM111"/>
    <mergeCell ref="AN111:AP111"/>
    <mergeCell ref="S113:T115"/>
    <mergeCell ref="U113:V114"/>
    <mergeCell ref="W113:W114"/>
    <mergeCell ref="X113:X114"/>
    <mergeCell ref="Y113:Y114"/>
    <mergeCell ref="Z113:Z114"/>
    <mergeCell ref="A113:A115"/>
    <mergeCell ref="J113:N115"/>
    <mergeCell ref="O113:O115"/>
    <mergeCell ref="P113:R113"/>
    <mergeCell ref="E113:I114"/>
    <mergeCell ref="E115:G115"/>
    <mergeCell ref="H115:I115"/>
    <mergeCell ref="U112:V112"/>
    <mergeCell ref="AW114:AY114"/>
    <mergeCell ref="B110:D112"/>
    <mergeCell ref="B113:D115"/>
    <mergeCell ref="AW113:AY113"/>
    <mergeCell ref="P111:R112"/>
    <mergeCell ref="AW110:AY110"/>
    <mergeCell ref="BI110:BI112"/>
    <mergeCell ref="BJ110:BQ110"/>
    <mergeCell ref="BJ111:BQ111"/>
    <mergeCell ref="BF112:BH112"/>
    <mergeCell ref="BJ112:BQ112"/>
    <mergeCell ref="AC110:AF111"/>
    <mergeCell ref="AG110:AJ111"/>
    <mergeCell ref="AK110:AM110"/>
    <mergeCell ref="AN110:AP110"/>
    <mergeCell ref="AQ110:AS110"/>
    <mergeCell ref="AT110:AV110"/>
    <mergeCell ref="W110:W111"/>
    <mergeCell ref="X110:X111"/>
    <mergeCell ref="Y110:Y111"/>
    <mergeCell ref="Z110:Z111"/>
    <mergeCell ref="AA110:AA111"/>
    <mergeCell ref="AB110:AB111"/>
    <mergeCell ref="AD112:AE112"/>
    <mergeCell ref="AH112:AI112"/>
    <mergeCell ref="AK112:AM112"/>
    <mergeCell ref="AN112:AP112"/>
    <mergeCell ref="AZ110:BB112"/>
    <mergeCell ref="BC110:BE112"/>
    <mergeCell ref="BF110:BH111"/>
    <mergeCell ref="A107:A109"/>
    <mergeCell ref="J107:N109"/>
    <mergeCell ref="O107:O109"/>
    <mergeCell ref="P107:R107"/>
    <mergeCell ref="S107:T109"/>
    <mergeCell ref="U107:V108"/>
    <mergeCell ref="W107:W108"/>
    <mergeCell ref="BF109:BH109"/>
    <mergeCell ref="BJ109:BQ109"/>
    <mergeCell ref="A110:A112"/>
    <mergeCell ref="J110:N112"/>
    <mergeCell ref="O110:O112"/>
    <mergeCell ref="P110:R110"/>
    <mergeCell ref="S110:T112"/>
    <mergeCell ref="U110:V111"/>
    <mergeCell ref="BJ108:BQ108"/>
    <mergeCell ref="U109:V109"/>
    <mergeCell ref="AD109:AE109"/>
    <mergeCell ref="AH109:AI109"/>
    <mergeCell ref="AK109:AM109"/>
    <mergeCell ref="AN109:AP109"/>
    <mergeCell ref="AQ109:AS109"/>
    <mergeCell ref="AT109:AV109"/>
    <mergeCell ref="AW109:AY109"/>
    <mergeCell ref="AZ107:BB109"/>
    <mergeCell ref="BC107:BE109"/>
    <mergeCell ref="BF107:BH108"/>
    <mergeCell ref="BI107:BI109"/>
    <mergeCell ref="BJ107:BQ107"/>
    <mergeCell ref="P108:R109"/>
    <mergeCell ref="AK108:AM108"/>
    <mergeCell ref="AN108:AP108"/>
    <mergeCell ref="AC105:AF105"/>
    <mergeCell ref="AG105:AJ105"/>
    <mergeCell ref="AK105:AM105"/>
    <mergeCell ref="AN105:AP105"/>
    <mergeCell ref="AQ105:AS105"/>
    <mergeCell ref="AT105:AV105"/>
    <mergeCell ref="BC103:BE105"/>
    <mergeCell ref="BF103:BH104"/>
    <mergeCell ref="AQ107:AS107"/>
    <mergeCell ref="AT107:AV107"/>
    <mergeCell ref="AW107:AY107"/>
    <mergeCell ref="AW108:AY108"/>
    <mergeCell ref="X107:X108"/>
    <mergeCell ref="Y107:Y108"/>
    <mergeCell ref="Z107:Z108"/>
    <mergeCell ref="AA107:AA108"/>
    <mergeCell ref="AB107:AB108"/>
    <mergeCell ref="AC107:AF108"/>
    <mergeCell ref="BC106:BE106"/>
    <mergeCell ref="AQ108:AS108"/>
    <mergeCell ref="AT108:AV108"/>
    <mergeCell ref="AG107:AJ108"/>
    <mergeCell ref="AK107:AM107"/>
    <mergeCell ref="AN107:AP107"/>
    <mergeCell ref="BJ103:BQ106"/>
    <mergeCell ref="P104:R106"/>
    <mergeCell ref="U104:V106"/>
    <mergeCell ref="W104:X106"/>
    <mergeCell ref="AC104:AF104"/>
    <mergeCell ref="AG104:AJ104"/>
    <mergeCell ref="AK104:AM104"/>
    <mergeCell ref="AN104:AP104"/>
    <mergeCell ref="U101:AB102"/>
    <mergeCell ref="AC101:BE102"/>
    <mergeCell ref="BF101:BH102"/>
    <mergeCell ref="BI101:BI106"/>
    <mergeCell ref="BJ101:BQ102"/>
    <mergeCell ref="U103:X103"/>
    <mergeCell ref="Y103:Z106"/>
    <mergeCell ref="AA103:AB106"/>
    <mergeCell ref="AC103:AJ103"/>
    <mergeCell ref="AK103:BB103"/>
    <mergeCell ref="AW105:AY105"/>
    <mergeCell ref="BF105:BH106"/>
    <mergeCell ref="AD106:AE106"/>
    <mergeCell ref="AH106:AI106"/>
    <mergeCell ref="AK106:AM106"/>
    <mergeCell ref="AN106:AP106"/>
    <mergeCell ref="AQ106:AS106"/>
    <mergeCell ref="AT106:AV106"/>
    <mergeCell ref="AW106:AY106"/>
    <mergeCell ref="AZ106:BB106"/>
    <mergeCell ref="AQ104:AS104"/>
    <mergeCell ref="AT104:AV104"/>
    <mergeCell ref="AW104:AY104"/>
    <mergeCell ref="AZ104:BB105"/>
    <mergeCell ref="AZ99:BF99"/>
    <mergeCell ref="BG99:BH99"/>
    <mergeCell ref="BI99:BN99"/>
    <mergeCell ref="A101:A106"/>
    <mergeCell ref="B101:D106"/>
    <mergeCell ref="E101:I106"/>
    <mergeCell ref="J101:N106"/>
    <mergeCell ref="O101:O106"/>
    <mergeCell ref="P101:R103"/>
    <mergeCell ref="S101:T106"/>
    <mergeCell ref="BJ84:BQ84"/>
    <mergeCell ref="A97:BQ97"/>
    <mergeCell ref="E84:G84"/>
    <mergeCell ref="H84:I84"/>
    <mergeCell ref="AD84:AE84"/>
    <mergeCell ref="AH84:AI84"/>
    <mergeCell ref="AK84:AM84"/>
    <mergeCell ref="AN84:AP84"/>
    <mergeCell ref="AQ84:AS84"/>
    <mergeCell ref="AT84:AV84"/>
    <mergeCell ref="BI82:BI84"/>
    <mergeCell ref="BJ82:BQ82"/>
    <mergeCell ref="P83:R84"/>
    <mergeCell ref="AK83:AM83"/>
    <mergeCell ref="AN83:AP83"/>
    <mergeCell ref="AQ83:AS83"/>
    <mergeCell ref="AT83:AV83"/>
    <mergeCell ref="AW83:AY83"/>
    <mergeCell ref="BJ83:BQ83"/>
    <mergeCell ref="U84:V84"/>
    <mergeCell ref="AQ82:AS82"/>
    <mergeCell ref="AT82:AV82"/>
    <mergeCell ref="AW82:AY82"/>
    <mergeCell ref="AZ82:BB84"/>
    <mergeCell ref="BC82:BE84"/>
    <mergeCell ref="BF82:BH83"/>
    <mergeCell ref="AW84:AY84"/>
    <mergeCell ref="BF84:BH84"/>
    <mergeCell ref="AA82:AA83"/>
    <mergeCell ref="AB82:AB83"/>
    <mergeCell ref="AC82:AF83"/>
    <mergeCell ref="AG82:AJ83"/>
    <mergeCell ref="AK82:AM82"/>
    <mergeCell ref="AN82:AP82"/>
    <mergeCell ref="S82:T84"/>
    <mergeCell ref="U82:V83"/>
    <mergeCell ref="W82:W83"/>
    <mergeCell ref="X82:X83"/>
    <mergeCell ref="Y82:Y83"/>
    <mergeCell ref="Z82:Z83"/>
    <mergeCell ref="A82:A84"/>
    <mergeCell ref="J82:N84"/>
    <mergeCell ref="O82:O84"/>
    <mergeCell ref="P82:R82"/>
    <mergeCell ref="E82:I83"/>
    <mergeCell ref="U81:V81"/>
    <mergeCell ref="AD81:AE81"/>
    <mergeCell ref="AH81:AI81"/>
    <mergeCell ref="AK81:AM81"/>
    <mergeCell ref="AN81:AP81"/>
    <mergeCell ref="P80:R81"/>
    <mergeCell ref="AK80:AM80"/>
    <mergeCell ref="AN80:AP80"/>
    <mergeCell ref="AQ80:AS80"/>
    <mergeCell ref="W79:W80"/>
    <mergeCell ref="X79:X80"/>
    <mergeCell ref="Y79:Y80"/>
    <mergeCell ref="Z79:Z80"/>
    <mergeCell ref="AA79:AA80"/>
    <mergeCell ref="AB79:AB80"/>
    <mergeCell ref="AT80:AV80"/>
    <mergeCell ref="AW80:AY80"/>
    <mergeCell ref="AQ81:AS81"/>
    <mergeCell ref="AT81:AV81"/>
    <mergeCell ref="AW81:AY81"/>
    <mergeCell ref="AW79:AY79"/>
    <mergeCell ref="AZ79:BB81"/>
    <mergeCell ref="BC79:BE81"/>
    <mergeCell ref="BF79:BH80"/>
    <mergeCell ref="BI79:BI81"/>
    <mergeCell ref="BJ79:BQ79"/>
    <mergeCell ref="BJ80:BQ80"/>
    <mergeCell ref="BF81:BH81"/>
    <mergeCell ref="BJ81:BQ81"/>
    <mergeCell ref="AC79:AF80"/>
    <mergeCell ref="AG79:AJ80"/>
    <mergeCell ref="AK79:AM79"/>
    <mergeCell ref="AN79:AP79"/>
    <mergeCell ref="AQ79:AS79"/>
    <mergeCell ref="AT79:AV79"/>
    <mergeCell ref="BF78:BH78"/>
    <mergeCell ref="BJ78:BQ78"/>
    <mergeCell ref="A79:A81"/>
    <mergeCell ref="J79:N81"/>
    <mergeCell ref="O79:O81"/>
    <mergeCell ref="P79:R79"/>
    <mergeCell ref="S79:T81"/>
    <mergeCell ref="U79:V80"/>
    <mergeCell ref="BJ77:BQ77"/>
    <mergeCell ref="U78:V78"/>
    <mergeCell ref="AD78:AE78"/>
    <mergeCell ref="AH78:AI78"/>
    <mergeCell ref="AK78:AM78"/>
    <mergeCell ref="AN78:AP78"/>
    <mergeCell ref="AQ78:AS78"/>
    <mergeCell ref="AT78:AV78"/>
    <mergeCell ref="AW78:AY78"/>
    <mergeCell ref="AZ76:BB78"/>
    <mergeCell ref="BC76:BE78"/>
    <mergeCell ref="BF76:BH77"/>
    <mergeCell ref="BI76:BI78"/>
    <mergeCell ref="BJ76:BQ76"/>
    <mergeCell ref="P77:R78"/>
    <mergeCell ref="AK77:AM77"/>
    <mergeCell ref="AN77:AP77"/>
    <mergeCell ref="AQ77:AS77"/>
    <mergeCell ref="AT77:AV77"/>
    <mergeCell ref="AG76:AJ77"/>
    <mergeCell ref="AK76:AM76"/>
    <mergeCell ref="AN76:AP76"/>
    <mergeCell ref="AQ76:AS76"/>
    <mergeCell ref="AT76:AV76"/>
    <mergeCell ref="AW76:AY76"/>
    <mergeCell ref="AW77:AY77"/>
    <mergeCell ref="X76:X77"/>
    <mergeCell ref="Y76:Y77"/>
    <mergeCell ref="Z76:Z77"/>
    <mergeCell ref="AA76:AA77"/>
    <mergeCell ref="AB76:AB77"/>
    <mergeCell ref="AC76:AF77"/>
    <mergeCell ref="BJ75:BQ75"/>
    <mergeCell ref="A76:A78"/>
    <mergeCell ref="J76:N78"/>
    <mergeCell ref="O76:O78"/>
    <mergeCell ref="P76:R76"/>
    <mergeCell ref="S76:T78"/>
    <mergeCell ref="U76:V77"/>
    <mergeCell ref="W76:W77"/>
    <mergeCell ref="AD75:AE75"/>
    <mergeCell ref="AH75:AI75"/>
    <mergeCell ref="AK75:AM75"/>
    <mergeCell ref="AN75:AP75"/>
    <mergeCell ref="AQ75:AS75"/>
    <mergeCell ref="AT75:AV75"/>
    <mergeCell ref="BI73:BI75"/>
    <mergeCell ref="BJ73:BQ73"/>
    <mergeCell ref="P74:R75"/>
    <mergeCell ref="AK74:AM74"/>
    <mergeCell ref="AN74:AP74"/>
    <mergeCell ref="AQ74:AS74"/>
    <mergeCell ref="AT74:AV74"/>
    <mergeCell ref="A73:A75"/>
    <mergeCell ref="J73:N75"/>
    <mergeCell ref="O73:O75"/>
    <mergeCell ref="P73:R73"/>
    <mergeCell ref="E73:I74"/>
    <mergeCell ref="E75:G75"/>
    <mergeCell ref="H75:I75"/>
    <mergeCell ref="U72:V72"/>
    <mergeCell ref="AW74:AY74"/>
    <mergeCell ref="BJ74:BQ74"/>
    <mergeCell ref="U75:V75"/>
    <mergeCell ref="AQ73:AS73"/>
    <mergeCell ref="AT73:AV73"/>
    <mergeCell ref="AW73:AY73"/>
    <mergeCell ref="AZ73:BB75"/>
    <mergeCell ref="BC73:BE75"/>
    <mergeCell ref="BF73:BH74"/>
    <mergeCell ref="AW75:AY75"/>
    <mergeCell ref="BF75:BH75"/>
    <mergeCell ref="AA73:AA74"/>
    <mergeCell ref="AB73:AB74"/>
    <mergeCell ref="AC73:AF74"/>
    <mergeCell ref="AG73:AJ74"/>
    <mergeCell ref="AK73:AM73"/>
    <mergeCell ref="AN73:AP73"/>
    <mergeCell ref="P71:R72"/>
    <mergeCell ref="AK71:AM71"/>
    <mergeCell ref="AN71:AP71"/>
    <mergeCell ref="AQ71:AS71"/>
    <mergeCell ref="AT71:AV71"/>
    <mergeCell ref="AW71:AY71"/>
    <mergeCell ref="AQ72:AS72"/>
    <mergeCell ref="AT72:AV72"/>
    <mergeCell ref="AW72:AY72"/>
    <mergeCell ref="AZ70:BB72"/>
    <mergeCell ref="AW70:AY70"/>
    <mergeCell ref="BC70:BE72"/>
    <mergeCell ref="BF70:BH71"/>
    <mergeCell ref="S73:T75"/>
    <mergeCell ref="U73:V74"/>
    <mergeCell ref="W73:W74"/>
    <mergeCell ref="X73:X74"/>
    <mergeCell ref="Y73:Y74"/>
    <mergeCell ref="Z73:Z74"/>
    <mergeCell ref="BI70:BI72"/>
    <mergeCell ref="BJ70:BQ70"/>
    <mergeCell ref="BJ71:BQ71"/>
    <mergeCell ref="BF72:BH72"/>
    <mergeCell ref="BJ72:BQ72"/>
    <mergeCell ref="AC70:AF71"/>
    <mergeCell ref="AG70:AJ71"/>
    <mergeCell ref="AK70:AM70"/>
    <mergeCell ref="AN70:AP70"/>
    <mergeCell ref="AQ70:AS70"/>
    <mergeCell ref="AT70:AV70"/>
    <mergeCell ref="W70:W71"/>
    <mergeCell ref="X70:X71"/>
    <mergeCell ref="Y70:Y71"/>
    <mergeCell ref="Z70:Z71"/>
    <mergeCell ref="AA70:AA71"/>
    <mergeCell ref="AB70:AB71"/>
    <mergeCell ref="AD72:AE72"/>
    <mergeCell ref="AH72:AI72"/>
    <mergeCell ref="AK72:AM72"/>
    <mergeCell ref="AN72:AP72"/>
    <mergeCell ref="BF69:BH69"/>
    <mergeCell ref="BJ69:BQ69"/>
    <mergeCell ref="A70:A72"/>
    <mergeCell ref="J70:N72"/>
    <mergeCell ref="O70:O72"/>
    <mergeCell ref="P70:R70"/>
    <mergeCell ref="S70:T72"/>
    <mergeCell ref="U70:V71"/>
    <mergeCell ref="BJ68:BQ68"/>
    <mergeCell ref="U69:V69"/>
    <mergeCell ref="AD69:AE69"/>
    <mergeCell ref="AH69:AI69"/>
    <mergeCell ref="AK69:AM69"/>
    <mergeCell ref="AN69:AP69"/>
    <mergeCell ref="AQ69:AS69"/>
    <mergeCell ref="AT69:AV69"/>
    <mergeCell ref="AW69:AY69"/>
    <mergeCell ref="AZ67:BB69"/>
    <mergeCell ref="BC67:BE69"/>
    <mergeCell ref="BF67:BH68"/>
    <mergeCell ref="BI67:BI69"/>
    <mergeCell ref="BJ67:BQ67"/>
    <mergeCell ref="P68:R69"/>
    <mergeCell ref="AK68:AM68"/>
    <mergeCell ref="AN68:AP68"/>
    <mergeCell ref="AQ68:AS68"/>
    <mergeCell ref="AT68:AV68"/>
    <mergeCell ref="AG67:AJ68"/>
    <mergeCell ref="AK67:AM67"/>
    <mergeCell ref="AN67:AP67"/>
    <mergeCell ref="AQ67:AS67"/>
    <mergeCell ref="AT67:AV67"/>
    <mergeCell ref="AW67:AY67"/>
    <mergeCell ref="AW68:AY68"/>
    <mergeCell ref="X67:X68"/>
    <mergeCell ref="Y67:Y68"/>
    <mergeCell ref="Z67:Z68"/>
    <mergeCell ref="AA67:AA68"/>
    <mergeCell ref="AB67:AB68"/>
    <mergeCell ref="AC67:AF68"/>
    <mergeCell ref="BJ66:BQ66"/>
    <mergeCell ref="A67:A69"/>
    <mergeCell ref="J67:N69"/>
    <mergeCell ref="O67:O69"/>
    <mergeCell ref="P67:R67"/>
    <mergeCell ref="S67:T69"/>
    <mergeCell ref="U67:V68"/>
    <mergeCell ref="W67:W68"/>
    <mergeCell ref="AD66:AE66"/>
    <mergeCell ref="AH66:AI66"/>
    <mergeCell ref="AK66:AM66"/>
    <mergeCell ref="AN66:AP66"/>
    <mergeCell ref="AQ66:AS66"/>
    <mergeCell ref="AT66:AV66"/>
    <mergeCell ref="BI64:BI66"/>
    <mergeCell ref="BJ64:BQ64"/>
    <mergeCell ref="P65:R66"/>
    <mergeCell ref="A64:A66"/>
    <mergeCell ref="J64:N66"/>
    <mergeCell ref="O64:O66"/>
    <mergeCell ref="P64:R64"/>
    <mergeCell ref="E64:I65"/>
    <mergeCell ref="E66:G66"/>
    <mergeCell ref="H66:I66"/>
    <mergeCell ref="S64:T66"/>
    <mergeCell ref="U64:V65"/>
    <mergeCell ref="W64:W65"/>
    <mergeCell ref="X64:X65"/>
    <mergeCell ref="Y64:Y65"/>
    <mergeCell ref="Z64:Z65"/>
    <mergeCell ref="AK65:AM65"/>
    <mergeCell ref="AN65:AP65"/>
    <mergeCell ref="AQ65:AS65"/>
    <mergeCell ref="AT65:AV65"/>
    <mergeCell ref="U63:V63"/>
    <mergeCell ref="AW65:AY65"/>
    <mergeCell ref="BJ65:BQ65"/>
    <mergeCell ref="U66:V66"/>
    <mergeCell ref="AQ64:AS64"/>
    <mergeCell ref="AT64:AV64"/>
    <mergeCell ref="AW64:AY64"/>
    <mergeCell ref="AZ64:BB66"/>
    <mergeCell ref="BC64:BE66"/>
    <mergeCell ref="BF64:BH65"/>
    <mergeCell ref="AW66:AY66"/>
    <mergeCell ref="BF66:BH66"/>
    <mergeCell ref="AA64:AA65"/>
    <mergeCell ref="AB64:AB65"/>
    <mergeCell ref="AC64:AF65"/>
    <mergeCell ref="AG64:AJ65"/>
    <mergeCell ref="AK64:AM64"/>
    <mergeCell ref="AN64:AP64"/>
    <mergeCell ref="W61:W62"/>
    <mergeCell ref="X61:X62"/>
    <mergeCell ref="Y61:Y62"/>
    <mergeCell ref="Z61:Z62"/>
    <mergeCell ref="AA61:AA62"/>
    <mergeCell ref="AB61:AB62"/>
    <mergeCell ref="AD63:AE63"/>
    <mergeCell ref="AH63:AI63"/>
    <mergeCell ref="AK63:AM63"/>
    <mergeCell ref="AN63:AP63"/>
    <mergeCell ref="P62:R63"/>
    <mergeCell ref="AK62:AM62"/>
    <mergeCell ref="AN62:AP62"/>
    <mergeCell ref="AQ62:AS62"/>
    <mergeCell ref="AT62:AV62"/>
    <mergeCell ref="AW62:AY62"/>
    <mergeCell ref="AQ63:AS63"/>
    <mergeCell ref="AT63:AV63"/>
    <mergeCell ref="AW63:AY63"/>
    <mergeCell ref="AW61:AY61"/>
    <mergeCell ref="AG58:AJ59"/>
    <mergeCell ref="AK58:AM58"/>
    <mergeCell ref="AN58:AP58"/>
    <mergeCell ref="BI61:BI63"/>
    <mergeCell ref="BJ61:BQ61"/>
    <mergeCell ref="AW59:AY59"/>
    <mergeCell ref="X58:X59"/>
    <mergeCell ref="BJ62:BQ62"/>
    <mergeCell ref="BF63:BH63"/>
    <mergeCell ref="BJ63:BQ63"/>
    <mergeCell ref="AC61:AF62"/>
    <mergeCell ref="AG61:AJ62"/>
    <mergeCell ref="AK61:AM61"/>
    <mergeCell ref="AN61:AP61"/>
    <mergeCell ref="AQ61:AS61"/>
    <mergeCell ref="AT61:AV61"/>
    <mergeCell ref="AZ61:BB63"/>
    <mergeCell ref="BC61:BE63"/>
    <mergeCell ref="BF61:BH62"/>
    <mergeCell ref="BF60:BH60"/>
    <mergeCell ref="BJ60:BQ60"/>
    <mergeCell ref="AW58:AY58"/>
    <mergeCell ref="E60:G60"/>
    <mergeCell ref="H60:I60"/>
    <mergeCell ref="AT55:AV55"/>
    <mergeCell ref="AW55:AY55"/>
    <mergeCell ref="AZ55:BB57"/>
    <mergeCell ref="A61:A63"/>
    <mergeCell ref="J61:N63"/>
    <mergeCell ref="O61:O63"/>
    <mergeCell ref="P61:R61"/>
    <mergeCell ref="S61:T63"/>
    <mergeCell ref="U61:V62"/>
    <mergeCell ref="BJ59:BQ59"/>
    <mergeCell ref="U60:V60"/>
    <mergeCell ref="AD60:AE60"/>
    <mergeCell ref="AH60:AI60"/>
    <mergeCell ref="AK60:AM60"/>
    <mergeCell ref="AN60:AP60"/>
    <mergeCell ref="AQ60:AS60"/>
    <mergeCell ref="AT60:AV60"/>
    <mergeCell ref="AW60:AY60"/>
    <mergeCell ref="AZ58:BB60"/>
    <mergeCell ref="BC58:BE60"/>
    <mergeCell ref="BF58:BH59"/>
    <mergeCell ref="BI58:BI60"/>
    <mergeCell ref="BJ58:BQ58"/>
    <mergeCell ref="P59:R60"/>
    <mergeCell ref="AQ58:AS58"/>
    <mergeCell ref="AT58:AV58"/>
    <mergeCell ref="AK59:AM59"/>
    <mergeCell ref="AN59:AP59"/>
    <mergeCell ref="AQ59:AS59"/>
    <mergeCell ref="AT59:AV59"/>
    <mergeCell ref="S55:T57"/>
    <mergeCell ref="U55:V56"/>
    <mergeCell ref="W55:W56"/>
    <mergeCell ref="X55:X56"/>
    <mergeCell ref="Y55:Y56"/>
    <mergeCell ref="Z55:Z56"/>
    <mergeCell ref="Y58:Y59"/>
    <mergeCell ref="Z58:Z59"/>
    <mergeCell ref="AA58:AA59"/>
    <mergeCell ref="AB58:AB59"/>
    <mergeCell ref="AC58:AF59"/>
    <mergeCell ref="BJ57:BQ57"/>
    <mergeCell ref="A58:A60"/>
    <mergeCell ref="J58:N60"/>
    <mergeCell ref="O58:O60"/>
    <mergeCell ref="P58:R58"/>
    <mergeCell ref="S58:T60"/>
    <mergeCell ref="U58:V59"/>
    <mergeCell ref="W58:W59"/>
    <mergeCell ref="AD57:AE57"/>
    <mergeCell ref="AH57:AI57"/>
    <mergeCell ref="AK57:AM57"/>
    <mergeCell ref="AN57:AP57"/>
    <mergeCell ref="AQ57:AS57"/>
    <mergeCell ref="AT57:AV57"/>
    <mergeCell ref="BI55:BI57"/>
    <mergeCell ref="BJ55:BQ55"/>
    <mergeCell ref="P56:R57"/>
    <mergeCell ref="AK56:AM56"/>
    <mergeCell ref="E58:I59"/>
    <mergeCell ref="BJ56:BQ56"/>
    <mergeCell ref="U57:V57"/>
    <mergeCell ref="A49:A54"/>
    <mergeCell ref="B49:D54"/>
    <mergeCell ref="E49:I54"/>
    <mergeCell ref="J49:N54"/>
    <mergeCell ref="O49:O54"/>
    <mergeCell ref="AK52:AM52"/>
    <mergeCell ref="AN52:AP52"/>
    <mergeCell ref="AQ52:AS52"/>
    <mergeCell ref="BC55:BE57"/>
    <mergeCell ref="BF55:BH56"/>
    <mergeCell ref="AW57:AY57"/>
    <mergeCell ref="BF57:BH57"/>
    <mergeCell ref="AA55:AA56"/>
    <mergeCell ref="AB55:AB56"/>
    <mergeCell ref="AC55:AF56"/>
    <mergeCell ref="AG55:AJ56"/>
    <mergeCell ref="AK55:AM55"/>
    <mergeCell ref="AN55:AP55"/>
    <mergeCell ref="AN56:AP56"/>
    <mergeCell ref="AQ56:AS56"/>
    <mergeCell ref="AT56:AV56"/>
    <mergeCell ref="J55:N57"/>
    <mergeCell ref="O55:O57"/>
    <mergeCell ref="P55:R55"/>
    <mergeCell ref="E55:I56"/>
    <mergeCell ref="E57:G57"/>
    <mergeCell ref="H57:I57"/>
    <mergeCell ref="BF53:BH54"/>
    <mergeCell ref="AD54:AE54"/>
    <mergeCell ref="AH54:AI54"/>
    <mergeCell ref="AK54:AM54"/>
    <mergeCell ref="AN54:AP54"/>
    <mergeCell ref="AW54:AY54"/>
    <mergeCell ref="AZ54:BB54"/>
    <mergeCell ref="BC54:BE54"/>
    <mergeCell ref="AC53:AF53"/>
    <mergeCell ref="AG53:AJ53"/>
    <mergeCell ref="AK53:AM53"/>
    <mergeCell ref="AN53:AP53"/>
    <mergeCell ref="AQ53:AS53"/>
    <mergeCell ref="AT53:AV53"/>
    <mergeCell ref="AW56:AY56"/>
    <mergeCell ref="U34:V34"/>
    <mergeCell ref="AD34:AE34"/>
    <mergeCell ref="AH34:AI34"/>
    <mergeCell ref="AK34:AM34"/>
    <mergeCell ref="AN34:AP34"/>
    <mergeCell ref="AC52:AF52"/>
    <mergeCell ref="AG52:AJ52"/>
    <mergeCell ref="AQ55:AS55"/>
    <mergeCell ref="P33:R34"/>
    <mergeCell ref="AK33:AM33"/>
    <mergeCell ref="AN33:AP33"/>
    <mergeCell ref="AQ33:AS33"/>
    <mergeCell ref="AT33:AV33"/>
    <mergeCell ref="AW33:AY33"/>
    <mergeCell ref="AQ34:AS34"/>
    <mergeCell ref="AT34:AV34"/>
    <mergeCell ref="AW34:AY34"/>
    <mergeCell ref="AK37:AP38"/>
    <mergeCell ref="BM36:BQ36"/>
    <mergeCell ref="BM37:BQ38"/>
    <mergeCell ref="BI36:BL36"/>
    <mergeCell ref="BI37:BL38"/>
    <mergeCell ref="BF37:BH37"/>
    <mergeCell ref="BF38:BH38"/>
    <mergeCell ref="BC37:BE38"/>
    <mergeCell ref="AZ37:BB38"/>
    <mergeCell ref="R37:R38"/>
    <mergeCell ref="S37:T38"/>
    <mergeCell ref="N38:P38"/>
    <mergeCell ref="AW32:AY32"/>
    <mergeCell ref="AZ32:BB34"/>
    <mergeCell ref="BC32:BE34"/>
    <mergeCell ref="BF32:BH33"/>
    <mergeCell ref="BI32:BI34"/>
    <mergeCell ref="BJ32:BQ32"/>
    <mergeCell ref="BJ33:BQ33"/>
    <mergeCell ref="BF34:BH34"/>
    <mergeCell ref="BJ34:BQ34"/>
    <mergeCell ref="AC32:AF33"/>
    <mergeCell ref="AG32:AJ33"/>
    <mergeCell ref="AK32:AM32"/>
    <mergeCell ref="AN32:AP32"/>
    <mergeCell ref="AQ32:AS32"/>
    <mergeCell ref="AT32:AV32"/>
    <mergeCell ref="W32:W33"/>
    <mergeCell ref="X32:X33"/>
    <mergeCell ref="Y32:Y33"/>
    <mergeCell ref="Z32:Z33"/>
    <mergeCell ref="AA32:AA33"/>
    <mergeCell ref="AB32:AB33"/>
    <mergeCell ref="BF31:BH31"/>
    <mergeCell ref="BJ31:BQ31"/>
    <mergeCell ref="A32:A34"/>
    <mergeCell ref="J32:N34"/>
    <mergeCell ref="O32:O34"/>
    <mergeCell ref="P32:R32"/>
    <mergeCell ref="S32:T34"/>
    <mergeCell ref="U32:V33"/>
    <mergeCell ref="BJ30:BQ30"/>
    <mergeCell ref="U31:V31"/>
    <mergeCell ref="AD31:AE31"/>
    <mergeCell ref="AH31:AI31"/>
    <mergeCell ref="AK31:AM31"/>
    <mergeCell ref="AN31:AP31"/>
    <mergeCell ref="AQ31:AS31"/>
    <mergeCell ref="AT31:AV31"/>
    <mergeCell ref="AW31:AY31"/>
    <mergeCell ref="AZ29:BB31"/>
    <mergeCell ref="BC29:BE31"/>
    <mergeCell ref="BF29:BH30"/>
    <mergeCell ref="BI29:BI31"/>
    <mergeCell ref="BJ29:BQ29"/>
    <mergeCell ref="P30:R31"/>
    <mergeCell ref="AK30:AM30"/>
    <mergeCell ref="AN30:AP30"/>
    <mergeCell ref="AQ30:AS30"/>
    <mergeCell ref="AT30:AV30"/>
    <mergeCell ref="AG29:AJ30"/>
    <mergeCell ref="AK29:AM29"/>
    <mergeCell ref="AN29:AP29"/>
    <mergeCell ref="AQ29:AS29"/>
    <mergeCell ref="AT29:AV29"/>
    <mergeCell ref="AW29:AY29"/>
    <mergeCell ref="AW30:AY30"/>
    <mergeCell ref="X29:X30"/>
    <mergeCell ref="Y29:Y30"/>
    <mergeCell ref="Z29:Z30"/>
    <mergeCell ref="AA29:AA30"/>
    <mergeCell ref="AB29:AB30"/>
    <mergeCell ref="AC29:AF30"/>
    <mergeCell ref="BJ28:BQ28"/>
    <mergeCell ref="A29:A31"/>
    <mergeCell ref="J29:N31"/>
    <mergeCell ref="O29:O31"/>
    <mergeCell ref="P29:R29"/>
    <mergeCell ref="S29:T31"/>
    <mergeCell ref="U29:V30"/>
    <mergeCell ref="W29:W30"/>
    <mergeCell ref="AD28:AE28"/>
    <mergeCell ref="AH28:AI28"/>
    <mergeCell ref="AK28:AM28"/>
    <mergeCell ref="AN28:AP28"/>
    <mergeCell ref="AQ28:AS28"/>
    <mergeCell ref="AT28:AV28"/>
    <mergeCell ref="BI26:BI28"/>
    <mergeCell ref="BJ26:BQ26"/>
    <mergeCell ref="P27:R28"/>
    <mergeCell ref="AK27:AM27"/>
    <mergeCell ref="AN27:AP27"/>
    <mergeCell ref="AQ27:AS27"/>
    <mergeCell ref="AT27:AV27"/>
    <mergeCell ref="A26:A28"/>
    <mergeCell ref="J26:N28"/>
    <mergeCell ref="O26:O28"/>
    <mergeCell ref="P26:R26"/>
    <mergeCell ref="E26:I27"/>
    <mergeCell ref="E28:G28"/>
    <mergeCell ref="H28:I28"/>
    <mergeCell ref="U25:V25"/>
    <mergeCell ref="AW27:AY27"/>
    <mergeCell ref="BJ27:BQ27"/>
    <mergeCell ref="U28:V28"/>
    <mergeCell ref="AQ26:AS26"/>
    <mergeCell ref="AT26:AV26"/>
    <mergeCell ref="AW26:AY26"/>
    <mergeCell ref="AZ26:BB28"/>
    <mergeCell ref="BC26:BE28"/>
    <mergeCell ref="BF26:BH27"/>
    <mergeCell ref="AW28:AY28"/>
    <mergeCell ref="BF28:BH28"/>
    <mergeCell ref="AA26:AA27"/>
    <mergeCell ref="AB26:AB27"/>
    <mergeCell ref="AC26:AF27"/>
    <mergeCell ref="AG26:AJ27"/>
    <mergeCell ref="AK26:AM26"/>
    <mergeCell ref="AN26:AP26"/>
    <mergeCell ref="P24:R25"/>
    <mergeCell ref="AK24:AM24"/>
    <mergeCell ref="AN24:AP24"/>
    <mergeCell ref="AQ24:AS24"/>
    <mergeCell ref="AT24:AV24"/>
    <mergeCell ref="AW24:AY24"/>
    <mergeCell ref="AQ25:AS25"/>
    <mergeCell ref="AT25:AV25"/>
    <mergeCell ref="AW25:AY25"/>
    <mergeCell ref="BC23:BE25"/>
    <mergeCell ref="BF23:BH24"/>
    <mergeCell ref="S26:T28"/>
    <mergeCell ref="U26:V27"/>
    <mergeCell ref="W26:W27"/>
    <mergeCell ref="X26:X27"/>
    <mergeCell ref="Y26:Y27"/>
    <mergeCell ref="Z26:Z27"/>
    <mergeCell ref="BI23:BI25"/>
    <mergeCell ref="BJ23:BQ23"/>
    <mergeCell ref="BJ24:BQ24"/>
    <mergeCell ref="BF25:BH25"/>
    <mergeCell ref="BJ25:BQ25"/>
    <mergeCell ref="AC23:AF24"/>
    <mergeCell ref="AG23:AJ24"/>
    <mergeCell ref="AK23:AM23"/>
    <mergeCell ref="AN23:AP23"/>
    <mergeCell ref="AQ23:AS23"/>
    <mergeCell ref="AT23:AV23"/>
    <mergeCell ref="W23:W24"/>
    <mergeCell ref="X23:X24"/>
    <mergeCell ref="Y23:Y24"/>
    <mergeCell ref="Z23:Z24"/>
    <mergeCell ref="AA23:AA24"/>
    <mergeCell ref="AB23:AB24"/>
    <mergeCell ref="AD25:AE25"/>
    <mergeCell ref="AH25:AI25"/>
    <mergeCell ref="AK25:AM25"/>
    <mergeCell ref="AN25:AP25"/>
    <mergeCell ref="A23:A25"/>
    <mergeCell ref="J23:N25"/>
    <mergeCell ref="O23:O25"/>
    <mergeCell ref="P23:R23"/>
    <mergeCell ref="S23:T25"/>
    <mergeCell ref="U23:V24"/>
    <mergeCell ref="BJ21:BQ21"/>
    <mergeCell ref="U22:V22"/>
    <mergeCell ref="AD22:AE22"/>
    <mergeCell ref="AH22:AI22"/>
    <mergeCell ref="AK22:AM22"/>
    <mergeCell ref="AN22:AP22"/>
    <mergeCell ref="AQ22:AS22"/>
    <mergeCell ref="AT22:AV22"/>
    <mergeCell ref="AW22:AY22"/>
    <mergeCell ref="AZ20:BB22"/>
    <mergeCell ref="BC20:BE22"/>
    <mergeCell ref="BF20:BH21"/>
    <mergeCell ref="BI20:BI22"/>
    <mergeCell ref="BJ20:BQ20"/>
    <mergeCell ref="P21:R22"/>
    <mergeCell ref="AK21:AM21"/>
    <mergeCell ref="AN21:AP21"/>
    <mergeCell ref="AQ21:AS21"/>
    <mergeCell ref="AT21:AV21"/>
    <mergeCell ref="AG20:AJ21"/>
    <mergeCell ref="AK20:AM20"/>
    <mergeCell ref="AN20:AP20"/>
    <mergeCell ref="AQ20:AS20"/>
    <mergeCell ref="AT20:AV20"/>
    <mergeCell ref="AW23:AY23"/>
    <mergeCell ref="AZ23:BB25"/>
    <mergeCell ref="A20:A22"/>
    <mergeCell ref="J20:N22"/>
    <mergeCell ref="O20:O22"/>
    <mergeCell ref="P20:R20"/>
    <mergeCell ref="S20:T22"/>
    <mergeCell ref="U20:V21"/>
    <mergeCell ref="W20:W21"/>
    <mergeCell ref="AD19:AE19"/>
    <mergeCell ref="AH19:AI19"/>
    <mergeCell ref="AK19:AM19"/>
    <mergeCell ref="AN19:AP19"/>
    <mergeCell ref="AQ19:AS19"/>
    <mergeCell ref="AT19:AV19"/>
    <mergeCell ref="BI17:BI19"/>
    <mergeCell ref="BJ17:BQ17"/>
    <mergeCell ref="P18:R19"/>
    <mergeCell ref="A17:A19"/>
    <mergeCell ref="J17:N19"/>
    <mergeCell ref="O17:O19"/>
    <mergeCell ref="P17:R17"/>
    <mergeCell ref="E17:I18"/>
    <mergeCell ref="E19:G19"/>
    <mergeCell ref="H19:I19"/>
    <mergeCell ref="BF22:BH22"/>
    <mergeCell ref="BJ22:BQ22"/>
    <mergeCell ref="U19:V19"/>
    <mergeCell ref="AB17:AB18"/>
    <mergeCell ref="AC17:AF18"/>
    <mergeCell ref="AG17:AJ18"/>
    <mergeCell ref="AK17:AM17"/>
    <mergeCell ref="AN17:AP17"/>
    <mergeCell ref="BI14:BI16"/>
    <mergeCell ref="BJ14:BQ14"/>
    <mergeCell ref="BJ15:BQ15"/>
    <mergeCell ref="BF16:BH16"/>
    <mergeCell ref="BJ16:BQ16"/>
    <mergeCell ref="Z14:Z15"/>
    <mergeCell ref="AA14:AA15"/>
    <mergeCell ref="AB14:AB15"/>
    <mergeCell ref="AD16:AE16"/>
    <mergeCell ref="AH16:AI16"/>
    <mergeCell ref="AK16:AM16"/>
    <mergeCell ref="AN16:AP16"/>
    <mergeCell ref="AW20:AY20"/>
    <mergeCell ref="AW21:AY21"/>
    <mergeCell ref="X20:X21"/>
    <mergeCell ref="Y20:Y21"/>
    <mergeCell ref="Z20:Z21"/>
    <mergeCell ref="AA20:AA21"/>
    <mergeCell ref="AB20:AB21"/>
    <mergeCell ref="AC20:AF21"/>
    <mergeCell ref="BJ19:BQ19"/>
    <mergeCell ref="AW18:AY18"/>
    <mergeCell ref="BJ18:BQ18"/>
    <mergeCell ref="AQ17:AS17"/>
    <mergeCell ref="AT17:AV17"/>
    <mergeCell ref="AW17:AY17"/>
    <mergeCell ref="AZ17:BB19"/>
    <mergeCell ref="BC17:BE19"/>
    <mergeCell ref="BF17:BH18"/>
    <mergeCell ref="AW19:AY19"/>
    <mergeCell ref="BF19:BH19"/>
    <mergeCell ref="AA17:AA18"/>
    <mergeCell ref="P15:R16"/>
    <mergeCell ref="AK15:AM15"/>
    <mergeCell ref="AN15:AP15"/>
    <mergeCell ref="AQ15:AS15"/>
    <mergeCell ref="AT15:AV15"/>
    <mergeCell ref="AW15:AY15"/>
    <mergeCell ref="AQ16:AS16"/>
    <mergeCell ref="AT16:AV16"/>
    <mergeCell ref="AW16:AY16"/>
    <mergeCell ref="AW14:AY14"/>
    <mergeCell ref="AZ14:BB16"/>
    <mergeCell ref="BC14:BE16"/>
    <mergeCell ref="S17:T19"/>
    <mergeCell ref="U17:V18"/>
    <mergeCell ref="W17:W18"/>
    <mergeCell ref="X17:X18"/>
    <mergeCell ref="Y17:Y18"/>
    <mergeCell ref="Z17:Z18"/>
    <mergeCell ref="AK18:AM18"/>
    <mergeCell ref="AN18:AP18"/>
    <mergeCell ref="AQ18:AS18"/>
    <mergeCell ref="AT18:AV18"/>
    <mergeCell ref="AC14:AF15"/>
    <mergeCell ref="AG14:AJ15"/>
    <mergeCell ref="AK14:AM14"/>
    <mergeCell ref="AN14:AP14"/>
    <mergeCell ref="AQ14:AS14"/>
    <mergeCell ref="AT14:AV14"/>
    <mergeCell ref="W14:W15"/>
    <mergeCell ref="X14:X15"/>
    <mergeCell ref="Y14:Y15"/>
    <mergeCell ref="U16:V16"/>
    <mergeCell ref="BJ13:BQ13"/>
    <mergeCell ref="A14:A16"/>
    <mergeCell ref="J14:N16"/>
    <mergeCell ref="O14:O16"/>
    <mergeCell ref="P14:R14"/>
    <mergeCell ref="S14:T16"/>
    <mergeCell ref="U14:V15"/>
    <mergeCell ref="BJ12:BQ12"/>
    <mergeCell ref="B13:D13"/>
    <mergeCell ref="U13:V13"/>
    <mergeCell ref="AD13:AE13"/>
    <mergeCell ref="AH13:AI13"/>
    <mergeCell ref="AK13:AM13"/>
    <mergeCell ref="AN13:AP13"/>
    <mergeCell ref="AQ13:AS13"/>
    <mergeCell ref="AT13:AV13"/>
    <mergeCell ref="AW13:AY13"/>
    <mergeCell ref="BF11:BH12"/>
    <mergeCell ref="BI11:BI13"/>
    <mergeCell ref="BJ11:BQ11"/>
    <mergeCell ref="J12:N13"/>
    <mergeCell ref="P12:R13"/>
    <mergeCell ref="AC12:AF12"/>
    <mergeCell ref="AG12:AJ12"/>
    <mergeCell ref="AK12:AM12"/>
    <mergeCell ref="AN12:AP12"/>
    <mergeCell ref="AQ12:AS12"/>
    <mergeCell ref="AN11:AP11"/>
    <mergeCell ref="AQ11:AS11"/>
    <mergeCell ref="AT11:AV11"/>
    <mergeCell ref="BF14:BH15"/>
    <mergeCell ref="H16:I16"/>
    <mergeCell ref="A11:A13"/>
    <mergeCell ref="B11:D12"/>
    <mergeCell ref="E11:I13"/>
    <mergeCell ref="O11:O13"/>
    <mergeCell ref="P11:R11"/>
    <mergeCell ref="S11:T13"/>
    <mergeCell ref="U11:V12"/>
    <mergeCell ref="W11:W12"/>
    <mergeCell ref="AD10:AE10"/>
    <mergeCell ref="AH10:AI10"/>
    <mergeCell ref="AK10:AM10"/>
    <mergeCell ref="AN10:AP10"/>
    <mergeCell ref="AQ10:AS10"/>
    <mergeCell ref="AT10:AV10"/>
    <mergeCell ref="AW10:AY10"/>
    <mergeCell ref="BC11:BE13"/>
    <mergeCell ref="BF13:BH13"/>
    <mergeCell ref="Y7:Z10"/>
    <mergeCell ref="AA7:AB10"/>
    <mergeCell ref="AC7:AJ7"/>
    <mergeCell ref="AT9:AV9"/>
    <mergeCell ref="AW9:AY9"/>
    <mergeCell ref="BF9:BH10"/>
    <mergeCell ref="AW12:AY12"/>
    <mergeCell ref="X11:X12"/>
    <mergeCell ref="Y11:Y12"/>
    <mergeCell ref="Z11:Z12"/>
    <mergeCell ref="AA11:AA12"/>
    <mergeCell ref="AB11:AB12"/>
    <mergeCell ref="AK11:AM11"/>
    <mergeCell ref="AZ10:BB10"/>
    <mergeCell ref="BC10:BE10"/>
    <mergeCell ref="AN8:AP8"/>
    <mergeCell ref="AQ8:AS8"/>
    <mergeCell ref="AT8:AV8"/>
    <mergeCell ref="AW8:AY8"/>
    <mergeCell ref="AZ8:BB9"/>
    <mergeCell ref="AC9:AF9"/>
    <mergeCell ref="AG9:AJ9"/>
    <mergeCell ref="AK9:AM9"/>
    <mergeCell ref="AN9:AP9"/>
    <mergeCell ref="AQ9:AS9"/>
    <mergeCell ref="AW11:AY11"/>
    <mergeCell ref="AZ11:BB13"/>
    <mergeCell ref="AT12:AV12"/>
    <mergeCell ref="A1:BQ1"/>
    <mergeCell ref="AZ3:BF3"/>
    <mergeCell ref="BG3:BH3"/>
    <mergeCell ref="BI3:BN3"/>
    <mergeCell ref="A5:A10"/>
    <mergeCell ref="B5:D10"/>
    <mergeCell ref="J5:N10"/>
    <mergeCell ref="O5:O10"/>
    <mergeCell ref="P5:R7"/>
    <mergeCell ref="AK7:BB7"/>
    <mergeCell ref="BC7:BE9"/>
    <mergeCell ref="BF7:BH8"/>
    <mergeCell ref="BJ7:BQ10"/>
    <mergeCell ref="P8:R10"/>
    <mergeCell ref="U8:V10"/>
    <mergeCell ref="W8:X10"/>
    <mergeCell ref="AC8:AF8"/>
    <mergeCell ref="AG8:AJ8"/>
    <mergeCell ref="AK8:AM8"/>
    <mergeCell ref="S5:T10"/>
    <mergeCell ref="U5:AB6"/>
    <mergeCell ref="AC5:BE6"/>
    <mergeCell ref="BF5:BH6"/>
    <mergeCell ref="BI5:BI10"/>
    <mergeCell ref="BJ5:BQ6"/>
    <mergeCell ref="U7:X7"/>
    <mergeCell ref="A87:A88"/>
    <mergeCell ref="B87:D88"/>
    <mergeCell ref="E87:I88"/>
    <mergeCell ref="N87:P87"/>
    <mergeCell ref="Q87:Q88"/>
    <mergeCell ref="R87:R88"/>
    <mergeCell ref="S87:T88"/>
    <mergeCell ref="N88:P88"/>
    <mergeCell ref="A89:A90"/>
    <mergeCell ref="B89:D90"/>
    <mergeCell ref="E89:I90"/>
    <mergeCell ref="N89:P89"/>
    <mergeCell ref="Q89:Q90"/>
    <mergeCell ref="R89:R90"/>
    <mergeCell ref="S89:T90"/>
    <mergeCell ref="N90:P90"/>
    <mergeCell ref="AR37:AY38"/>
    <mergeCell ref="AC37:AF38"/>
    <mergeCell ref="AG37:AJ38"/>
    <mergeCell ref="P49:R51"/>
    <mergeCell ref="S49:T54"/>
    <mergeCell ref="U49:AB50"/>
    <mergeCell ref="AC49:BE50"/>
    <mergeCell ref="P52:R54"/>
    <mergeCell ref="W52:X54"/>
    <mergeCell ref="A37:A38"/>
    <mergeCell ref="B37:D38"/>
    <mergeCell ref="E37:I38"/>
    <mergeCell ref="N37:P37"/>
    <mergeCell ref="Q37:Q38"/>
    <mergeCell ref="BI86:BL86"/>
    <mergeCell ref="BI87:BL88"/>
    <mergeCell ref="BI89:BL90"/>
    <mergeCell ref="BM86:BQ86"/>
    <mergeCell ref="BM87:BQ88"/>
    <mergeCell ref="BM89:BQ90"/>
    <mergeCell ref="AC89:AF90"/>
    <mergeCell ref="AG89:AJ90"/>
    <mergeCell ref="AC87:AF88"/>
    <mergeCell ref="AG87:AJ88"/>
    <mergeCell ref="AT87:AV87"/>
    <mergeCell ref="AW87:AY87"/>
    <mergeCell ref="AT88:AV88"/>
    <mergeCell ref="AW88:AY88"/>
    <mergeCell ref="AZ87:BB88"/>
    <mergeCell ref="BC87:BE88"/>
    <mergeCell ref="BF87:BH87"/>
    <mergeCell ref="BF88:BH88"/>
    <mergeCell ref="BF51:BH52"/>
    <mergeCell ref="BJ51:BQ54"/>
    <mergeCell ref="U52:V54"/>
    <mergeCell ref="BF49:BH50"/>
    <mergeCell ref="BI49:BI54"/>
    <mergeCell ref="K44:BO44"/>
    <mergeCell ref="A55:A57"/>
    <mergeCell ref="AQ54:AS54"/>
    <mergeCell ref="AT54:AV54"/>
  </mergeCells>
  <phoneticPr fontId="4"/>
  <dataValidations count="12">
    <dataValidation type="list" allowBlank="1" showInputMessage="1" sqref="E11:I13">
      <formula1>"　,園長,副園長,教頭,主幹養護教諭,養護教諭,養護助教諭,小学校教諭,看護師,准看護師,主幹栄養教諭,栄養教諭,調理員,栄養士,事務員,教育・保育補助員,用務員,子育て支援員"</formula1>
    </dataValidation>
    <dataValidation type="list" allowBlank="1" showInputMessage="1" showErrorMessage="1" sqref="B13:D13 B11 B189:D189 B137:D137 B85:D85 B107">
      <formula1>"本園,分園,その他の事業"</formula1>
    </dataValidation>
    <dataValidation type="list" allowBlank="1" showInputMessage="1" showErrorMessage="1" sqref="BG3:BH3 BG47:BH47 BG99:BH99 BG151:BH151">
      <formula1>"6,7,8,9,10,11,12,1,2,3"</formula1>
    </dataValidation>
    <dataValidation type="list" allowBlank="1" showInputMessage="1" showErrorMessage="1" sqref="P11:R11 P14:R14 P17:R17 P20:R20 P23:R23 P26:R26 P29:R29 P32:R32 P55:R55 P58:R58 P61:R61 P64:R64 P67:R67 P70:R70 P73:R73 P76:R76 P79:R79 P82:R82 P107:R107 P110:R110 P113:R113 P116:R116 P119:R119 P122:R122 P125:R125 P128:R128 P131:R131 P134:R134 P159:R159 P162:R162 P165:R165 P168:R168 P171:R171 P174:R174 P177:R177 P180:R180 P183:R183 P186:R186">
      <formula1>"有,無"</formula1>
    </dataValidation>
    <dataValidation type="list" allowBlank="1" showInputMessage="1" sqref="E134 E32 E76 E14 E17 E20 E29 E23 E26 E70 E55 E58 E61 E64 E73 E67 E79 E82 E128 E122 E107 E110 E113 E116 E125 E119 E131 E171 E180 E174 E159 E162 E165 E168 E177 E186 E183">
      <formula1>"　,園長,副園長,事務長,事務員,小学校教諭,主幹養護教諭,養護教諭,看護師,准看護師,子育て支援員,保育補助,主幹栄養教諭,栄養教諭,調理員,栄養士,用務員,支援センター支援員,放課後児童支援員,"</formula1>
    </dataValidation>
    <dataValidation type="list" allowBlank="1" showInputMessage="1" showErrorMessage="1" sqref="P135 P33 P80 P12 P15 P18 P21 P24 P27 P30 P62 P56 P59 P65 P68 P71 P74 P77 P83 P132 P114 P108 P111 P117 P120 P123 P126 P129 P184 P166 P160 P163 P169 P172 P175 P178 P181 P187">
      <formula1>"　,施設長,保育士,幼稚園教諭,看護師,准看護師,管理栄養士,栄養士,小学校教諭,簿記1級,簿記2級,簿記3級"</formula1>
    </dataValidation>
    <dataValidation type="list" allowBlank="1" showInputMessage="1" showErrorMessage="1" sqref="S11:T36 S97:T97 S55:T86 S107:T138 S159:T190">
      <formula1>"　,大学院,大学,短大,専門学校,高校,中学校,特別支援学校"</formula1>
    </dataValidation>
    <dataValidation type="list" allowBlank="1" showInputMessage="1" showErrorMessage="1" sqref="BI107:BI137 BI55:BI85 BI11:BI34 BI159:BI189">
      <formula1>"　,◯,×"</formula1>
    </dataValidation>
    <dataValidation type="list" allowBlank="1" showInputMessage="1" sqref="E16:G16 E28:G28 E22:G22 E19:G19 E25:G25 E31:G31 E34:G34 E57:G57 E60:G60 E63:G63 E66:G66 E69:G69 E72:G72 E75:G75 E78:G78 E81:G81 E136:G137 E109:G109 E112:G112 E115:G115 E118:G118 E121:G121 E124:G124 E127:G127 E130:G130 E133:G133 E84:G85 E161:G161 E164:G164 E167:G167 E170:G170 E173:G173 E176:G176 E179:G179 E182:G182 E185:G185 E188:G189">
      <formula1>"　,常勤,短時間"</formula1>
    </dataValidation>
    <dataValidation type="list" allowBlank="1" showInputMessage="1" showErrorMessage="1" sqref="Q37:R38 Q87:R90 Q139:R142 Q191:R194">
      <formula1>"　,○"</formula1>
    </dataValidation>
    <dataValidation type="list" allowBlank="1" showInputMessage="1" showErrorMessage="1" sqref="M37 M87 M89 M139 M141 M191 M193">
      <formula1>"　,男,女"</formula1>
    </dataValidation>
    <dataValidation type="list" allowBlank="1" showInputMessage="1" showErrorMessage="1" sqref="B14:D34 B55:D84 B110:D136 B159:D188">
      <formula1>"本園,その他の事業"</formula1>
    </dataValidation>
  </dataValidations>
  <hyperlinks>
    <hyperlink ref="BU1" location="'目次（幼保）'!A1" display="目次に戻る"/>
  </hyperlinks>
  <printOptions horizontalCentered="1"/>
  <pageMargins left="0.19685039370078741" right="0.19685039370078741" top="0.62992125984251968" bottom="0.19685039370078741" header="0.19685039370078741" footer="0.19685039370078741"/>
  <pageSetup paperSize="9" scale="80" orientation="landscape" r:id="rId1"/>
  <headerFooter alignWithMargins="0"/>
  <rowBreaks count="3" manualBreakCount="3">
    <brk id="44" max="68" man="1"/>
    <brk id="96" max="66" man="1"/>
    <brk id="148" max="68"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rgb="FFFFC000"/>
  </sheetPr>
  <dimension ref="A1:BQ205"/>
  <sheetViews>
    <sheetView showGridLines="0" view="pageBreakPreview" zoomScale="85" zoomScaleNormal="85" zoomScaleSheetLayoutView="85" workbookViewId="0">
      <selection activeCell="D108" sqref="D108:F113"/>
    </sheetView>
  </sheetViews>
  <sheetFormatPr defaultColWidth="8" defaultRowHeight="12"/>
  <cols>
    <col min="1" max="2" width="3" style="37" bestFit="1" customWidth="1"/>
    <col min="3" max="3" width="2.375" style="37" customWidth="1"/>
    <col min="4" max="9" width="2" style="37" customWidth="1"/>
    <col min="10" max="11" width="2.375" style="37" customWidth="1"/>
    <col min="12" max="16" width="2" style="37" customWidth="1"/>
    <col min="17" max="17" width="2.625" style="37" customWidth="1"/>
    <col min="18" max="20" width="2" style="37" customWidth="1"/>
    <col min="21" max="22" width="2.625" style="37" customWidth="1"/>
    <col min="23" max="24" width="1.875" style="37" customWidth="1"/>
    <col min="25" max="26" width="2.875" style="37" customWidth="1"/>
    <col min="27" max="28" width="2.125" style="37" customWidth="1"/>
    <col min="29" max="29" width="2.625" style="37" customWidth="1"/>
    <col min="30" max="30" width="2.25" style="37" customWidth="1"/>
    <col min="31" max="31" width="2.625" style="37" customWidth="1"/>
    <col min="32" max="32" width="2.25" style="37" customWidth="1"/>
    <col min="33" max="36" width="4.625" style="37" customWidth="1"/>
    <col min="37" max="39" width="2" style="37" customWidth="1"/>
    <col min="40" max="42" width="2.375" style="37" customWidth="1"/>
    <col min="43" max="51" width="2" style="37" customWidth="1"/>
    <col min="52" max="57" width="2.125" style="37" customWidth="1"/>
    <col min="58" max="59" width="2.625" style="37" customWidth="1"/>
    <col min="60" max="60" width="2.625" style="680" customWidth="1"/>
    <col min="61" max="65" width="3.125" style="37" customWidth="1"/>
    <col min="66" max="66" width="0.75" style="37" customWidth="1"/>
    <col min="67" max="67" width="11" style="37" bestFit="1" customWidth="1"/>
    <col min="68" max="68" width="4" style="37" customWidth="1"/>
    <col min="69" max="16384" width="8" style="37"/>
  </cols>
  <sheetData>
    <row r="1" spans="2:68" ht="14.1" customHeight="1">
      <c r="C1" s="3093" t="s">
        <v>810</v>
      </c>
      <c r="D1" s="3093"/>
      <c r="E1" s="3093"/>
      <c r="F1" s="3093"/>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Q1" s="3331"/>
      <c r="AR1" s="3331"/>
      <c r="AS1" s="3331"/>
      <c r="AT1" s="3331"/>
      <c r="AU1" s="3331"/>
      <c r="AV1" s="3331"/>
      <c r="AW1" s="3331"/>
      <c r="AX1" s="3331"/>
      <c r="AY1" s="3331"/>
      <c r="AZ1" s="3331"/>
      <c r="BA1" s="3331"/>
      <c r="BB1" s="3331"/>
      <c r="BC1" s="3331"/>
      <c r="BD1" s="3331"/>
      <c r="BE1" s="3331"/>
      <c r="BF1" s="3331"/>
      <c r="BG1" s="3331"/>
      <c r="BH1" s="3331"/>
      <c r="BI1" s="3331"/>
      <c r="BJ1" s="3331"/>
      <c r="BK1" s="3331"/>
      <c r="BL1" s="3331"/>
      <c r="BM1" s="3331"/>
      <c r="BO1" s="1584" t="s">
        <v>1732</v>
      </c>
    </row>
    <row r="2" spans="2:68" ht="5.0999999999999996" customHeight="1"/>
    <row r="3" spans="2:68" ht="14.1" customHeight="1">
      <c r="C3" s="265" t="s">
        <v>2260</v>
      </c>
      <c r="D3" s="265"/>
      <c r="E3" s="265"/>
      <c r="F3" s="265"/>
      <c r="G3" s="265"/>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G3" s="243"/>
      <c r="AH3" s="243"/>
      <c r="AI3" s="243"/>
      <c r="AJ3" s="243"/>
      <c r="AV3" s="797"/>
      <c r="AW3" s="6041" t="s">
        <v>1171</v>
      </c>
      <c r="AX3" s="6041"/>
      <c r="AY3" s="6041"/>
      <c r="AZ3" s="6041"/>
      <c r="BA3" s="6041"/>
      <c r="BB3" s="6041"/>
      <c r="BC3" s="6041"/>
      <c r="BD3" s="5233"/>
      <c r="BE3" s="5233"/>
      <c r="BF3" s="6042" t="s">
        <v>1172</v>
      </c>
      <c r="BG3" s="6042"/>
      <c r="BH3" s="6042"/>
      <c r="BI3" s="6042"/>
      <c r="BJ3" s="6042"/>
      <c r="BK3" s="6042"/>
      <c r="BL3" s="797"/>
      <c r="BM3" s="797"/>
    </row>
    <row r="4" spans="2:68" ht="6.95" customHeight="1" thickBot="1">
      <c r="C4" s="265"/>
      <c r="D4" s="265"/>
      <c r="E4" s="265"/>
      <c r="F4" s="265"/>
      <c r="G4" s="265"/>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row>
    <row r="5" spans="2:68" s="71" customFormat="1" ht="12.75" customHeight="1">
      <c r="C5" s="6043" t="s">
        <v>750</v>
      </c>
      <c r="D5" s="6353" t="s">
        <v>2127</v>
      </c>
      <c r="E5" s="6354"/>
      <c r="F5" s="6355"/>
      <c r="G5" s="5848" t="s">
        <v>68</v>
      </c>
      <c r="H5" s="5849"/>
      <c r="I5" s="5849"/>
      <c r="J5" s="5849"/>
      <c r="K5" s="5850"/>
      <c r="L5" s="5848" t="s">
        <v>64</v>
      </c>
      <c r="M5" s="5849"/>
      <c r="N5" s="5849"/>
      <c r="O5" s="5849"/>
      <c r="P5" s="5850"/>
      <c r="Q5" s="6046" t="s">
        <v>65</v>
      </c>
      <c r="R5" s="5860" t="s">
        <v>738</v>
      </c>
      <c r="S5" s="5861"/>
      <c r="T5" s="5862"/>
      <c r="U5" s="6663" t="s">
        <v>734</v>
      </c>
      <c r="V5" s="6663" t="s">
        <v>736</v>
      </c>
      <c r="W5" s="5962" t="s">
        <v>744</v>
      </c>
      <c r="X5" s="5963"/>
      <c r="Y5" s="5848" t="s">
        <v>69</v>
      </c>
      <c r="Z5" s="5849"/>
      <c r="AA5" s="5849"/>
      <c r="AB5" s="5849"/>
      <c r="AC5" s="5849"/>
      <c r="AD5" s="5849"/>
      <c r="AE5" s="5849"/>
      <c r="AF5" s="5968"/>
      <c r="AG5" s="5970" t="s">
        <v>1163</v>
      </c>
      <c r="AH5" s="5849"/>
      <c r="AI5" s="5849"/>
      <c r="AJ5" s="5849"/>
      <c r="AK5" s="5849"/>
      <c r="AL5" s="5849"/>
      <c r="AM5" s="5849"/>
      <c r="AN5" s="5849"/>
      <c r="AO5" s="5849"/>
      <c r="AP5" s="5849"/>
      <c r="AQ5" s="6734"/>
      <c r="AR5" s="6734"/>
      <c r="AS5" s="6734"/>
      <c r="AT5" s="6734"/>
      <c r="AU5" s="6734"/>
      <c r="AV5" s="6734"/>
      <c r="AW5" s="6734"/>
      <c r="AX5" s="6734"/>
      <c r="AY5" s="6734"/>
      <c r="AZ5" s="6734"/>
      <c r="BA5" s="6734"/>
      <c r="BB5" s="6734"/>
      <c r="BC5" s="6734"/>
      <c r="BD5" s="6734"/>
      <c r="BE5" s="6735"/>
      <c r="BF5" s="6627" t="s">
        <v>152</v>
      </c>
      <c r="BG5" s="6628"/>
      <c r="BH5" s="5972" t="s">
        <v>73</v>
      </c>
      <c r="BI5" s="5860" t="s">
        <v>61</v>
      </c>
      <c r="BJ5" s="5975"/>
      <c r="BK5" s="5975"/>
      <c r="BL5" s="5975"/>
      <c r="BM5" s="5976"/>
    </row>
    <row r="6" spans="2:68" s="71" customFormat="1" ht="12.75" customHeight="1">
      <c r="C6" s="6044"/>
      <c r="D6" s="6356"/>
      <c r="E6" s="6357"/>
      <c r="F6" s="6358"/>
      <c r="G6" s="4863"/>
      <c r="H6" s="4864"/>
      <c r="I6" s="4864"/>
      <c r="J6" s="4864"/>
      <c r="K6" s="4865"/>
      <c r="L6" s="4863"/>
      <c r="M6" s="4864"/>
      <c r="N6" s="4864"/>
      <c r="O6" s="4864"/>
      <c r="P6" s="4865"/>
      <c r="Q6" s="6047"/>
      <c r="R6" s="4913"/>
      <c r="S6" s="4882"/>
      <c r="T6" s="4883"/>
      <c r="U6" s="6664"/>
      <c r="V6" s="6664"/>
      <c r="W6" s="5964"/>
      <c r="X6" s="5965"/>
      <c r="Y6" s="4866"/>
      <c r="Z6" s="4861"/>
      <c r="AA6" s="4861"/>
      <c r="AB6" s="4861"/>
      <c r="AC6" s="4861"/>
      <c r="AD6" s="4861"/>
      <c r="AE6" s="4861"/>
      <c r="AF6" s="5969"/>
      <c r="AG6" s="5971"/>
      <c r="AH6" s="4861"/>
      <c r="AI6" s="4861"/>
      <c r="AJ6" s="4861"/>
      <c r="AK6" s="4861"/>
      <c r="AL6" s="4861"/>
      <c r="AM6" s="4861"/>
      <c r="AN6" s="4861"/>
      <c r="AO6" s="4861"/>
      <c r="AP6" s="4861"/>
      <c r="AQ6" s="6736"/>
      <c r="AR6" s="6736"/>
      <c r="AS6" s="6736"/>
      <c r="AT6" s="6736"/>
      <c r="AU6" s="6736"/>
      <c r="AV6" s="6736"/>
      <c r="AW6" s="6736"/>
      <c r="AX6" s="6736"/>
      <c r="AY6" s="6736"/>
      <c r="AZ6" s="6736"/>
      <c r="BA6" s="6736"/>
      <c r="BB6" s="6736"/>
      <c r="BC6" s="6736"/>
      <c r="BD6" s="6736"/>
      <c r="BE6" s="6737"/>
      <c r="BF6" s="6629" t="s">
        <v>747</v>
      </c>
      <c r="BG6" s="6630"/>
      <c r="BH6" s="5973"/>
      <c r="BI6" s="5181"/>
      <c r="BJ6" s="5182"/>
      <c r="BK6" s="5182"/>
      <c r="BL6" s="5182"/>
      <c r="BM6" s="5977"/>
    </row>
    <row r="7" spans="2:68" s="71" customFormat="1" ht="12.75" customHeight="1">
      <c r="C7" s="6044"/>
      <c r="D7" s="6356"/>
      <c r="E7" s="6357"/>
      <c r="F7" s="6358"/>
      <c r="G7" s="6729"/>
      <c r="H7" s="6730"/>
      <c r="I7" s="6730"/>
      <c r="J7" s="6730"/>
      <c r="K7" s="6599"/>
      <c r="L7" s="4863"/>
      <c r="M7" s="4864"/>
      <c r="N7" s="4864"/>
      <c r="O7" s="4864"/>
      <c r="P7" s="4865"/>
      <c r="Q7" s="6047"/>
      <c r="R7" s="6600"/>
      <c r="S7" s="6686"/>
      <c r="T7" s="6687"/>
      <c r="U7" s="6664"/>
      <c r="V7" s="6664"/>
      <c r="W7" s="5964"/>
      <c r="X7" s="5965"/>
      <c r="Y7" s="5978" t="s">
        <v>70</v>
      </c>
      <c r="Z7" s="5979"/>
      <c r="AA7" s="5979"/>
      <c r="AB7" s="5980"/>
      <c r="AC7" s="6104" t="s">
        <v>1199</v>
      </c>
      <c r="AD7" s="6105"/>
      <c r="AE7" s="6104" t="s">
        <v>1200</v>
      </c>
      <c r="AF7" s="6731"/>
      <c r="AG7" s="6113" t="s">
        <v>1391</v>
      </c>
      <c r="AH7" s="4895"/>
      <c r="AI7" s="4895"/>
      <c r="AJ7" s="4895"/>
      <c r="AK7" s="4894" t="s">
        <v>413</v>
      </c>
      <c r="AL7" s="4895"/>
      <c r="AM7" s="4895"/>
      <c r="AN7" s="3720"/>
      <c r="AO7" s="3720"/>
      <c r="AP7" s="3720"/>
      <c r="AQ7" s="4895"/>
      <c r="AR7" s="4895"/>
      <c r="AS7" s="4895"/>
      <c r="AT7" s="4895"/>
      <c r="AU7" s="4895"/>
      <c r="AV7" s="4895"/>
      <c r="AW7" s="4895"/>
      <c r="AX7" s="4895"/>
      <c r="AY7" s="4895"/>
      <c r="AZ7" s="4895"/>
      <c r="BA7" s="4895"/>
      <c r="BB7" s="4896"/>
      <c r="BC7" s="3705" t="s">
        <v>198</v>
      </c>
      <c r="BD7" s="3706"/>
      <c r="BE7" s="6049"/>
      <c r="BF7" s="6585" t="s">
        <v>398</v>
      </c>
      <c r="BG7" s="6586"/>
      <c r="BH7" s="5973"/>
      <c r="BI7" s="5936" t="s">
        <v>2199</v>
      </c>
      <c r="BJ7" s="5937"/>
      <c r="BK7" s="5937"/>
      <c r="BL7" s="5937"/>
      <c r="BM7" s="5938"/>
      <c r="BN7" s="998"/>
      <c r="BO7" s="1129"/>
      <c r="BP7" s="1129"/>
    </row>
    <row r="8" spans="2:68" s="71" customFormat="1" ht="15" customHeight="1">
      <c r="C8" s="6044"/>
      <c r="D8" s="6356"/>
      <c r="E8" s="6357"/>
      <c r="F8" s="6358"/>
      <c r="G8" s="6620" t="s">
        <v>403</v>
      </c>
      <c r="H8" s="6621"/>
      <c r="I8" s="6726"/>
      <c r="J8" s="6622" t="s">
        <v>746</v>
      </c>
      <c r="K8" s="6623"/>
      <c r="L8" s="4863"/>
      <c r="M8" s="4864"/>
      <c r="N8" s="4864"/>
      <c r="O8" s="4864"/>
      <c r="P8" s="4865"/>
      <c r="Q8" s="6047"/>
      <c r="R8" s="6620" t="s">
        <v>737</v>
      </c>
      <c r="S8" s="6621"/>
      <c r="T8" s="6626"/>
      <c r="U8" s="6664"/>
      <c r="V8" s="6664"/>
      <c r="W8" s="5964"/>
      <c r="X8" s="5965"/>
      <c r="Y8" s="5274" t="s">
        <v>1986</v>
      </c>
      <c r="Z8" s="5945"/>
      <c r="AA8" s="5274" t="s">
        <v>745</v>
      </c>
      <c r="AB8" s="5945"/>
      <c r="AC8" s="6106"/>
      <c r="AD8" s="6107"/>
      <c r="AE8" s="6106"/>
      <c r="AF8" s="6732"/>
      <c r="AG8" s="6513" t="s">
        <v>1180</v>
      </c>
      <c r="AH8" s="5945"/>
      <c r="AI8" s="5274" t="s">
        <v>412</v>
      </c>
      <c r="AJ8" s="5945"/>
      <c r="AK8" s="6013" t="s">
        <v>1779</v>
      </c>
      <c r="AL8" s="6014"/>
      <c r="AM8" s="6014"/>
      <c r="AN8" s="6013" t="s">
        <v>1780</v>
      </c>
      <c r="AO8" s="6014"/>
      <c r="AP8" s="6015"/>
      <c r="AQ8" s="6389" t="s">
        <v>391</v>
      </c>
      <c r="AR8" s="6389"/>
      <c r="AS8" s="6390"/>
      <c r="AT8" s="6388" t="s">
        <v>393</v>
      </c>
      <c r="AU8" s="6389"/>
      <c r="AV8" s="6390"/>
      <c r="AW8" s="6388" t="s">
        <v>317</v>
      </c>
      <c r="AX8" s="6389"/>
      <c r="AY8" s="6390"/>
      <c r="AZ8" s="5274" t="s">
        <v>395</v>
      </c>
      <c r="BA8" s="5996"/>
      <c r="BB8" s="5945"/>
      <c r="BC8" s="5194"/>
      <c r="BD8" s="5195"/>
      <c r="BE8" s="6050"/>
      <c r="BF8" s="6587"/>
      <c r="BG8" s="6588"/>
      <c r="BH8" s="5973"/>
      <c r="BI8" s="5939"/>
      <c r="BJ8" s="5940"/>
      <c r="BK8" s="5940"/>
      <c r="BL8" s="5940"/>
      <c r="BM8" s="5941"/>
      <c r="BN8" s="998"/>
      <c r="BO8" s="1129"/>
      <c r="BP8" s="1129"/>
    </row>
    <row r="9" spans="2:68" s="71" customFormat="1" ht="15" customHeight="1">
      <c r="C9" s="6044"/>
      <c r="D9" s="6356"/>
      <c r="E9" s="6357"/>
      <c r="F9" s="6358"/>
      <c r="G9" s="4913"/>
      <c r="H9" s="4882"/>
      <c r="I9" s="6727"/>
      <c r="J9" s="6624"/>
      <c r="K9" s="6625"/>
      <c r="L9" s="4863"/>
      <c r="M9" s="4864"/>
      <c r="N9" s="4864"/>
      <c r="O9" s="4864"/>
      <c r="P9" s="4865"/>
      <c r="Q9" s="6047"/>
      <c r="R9" s="4913"/>
      <c r="S9" s="4882"/>
      <c r="T9" s="4883"/>
      <c r="U9" s="6664"/>
      <c r="V9" s="6664"/>
      <c r="W9" s="5964"/>
      <c r="X9" s="5965"/>
      <c r="Y9" s="4913"/>
      <c r="Z9" s="4883"/>
      <c r="AA9" s="4913"/>
      <c r="AB9" s="4883"/>
      <c r="AC9" s="6106"/>
      <c r="AD9" s="6107"/>
      <c r="AE9" s="6106"/>
      <c r="AF9" s="6732"/>
      <c r="AG9" s="6598"/>
      <c r="AH9" s="6599"/>
      <c r="AI9" s="6600" t="s">
        <v>1181</v>
      </c>
      <c r="AJ9" s="6599"/>
      <c r="AK9" s="6023" t="s">
        <v>1781</v>
      </c>
      <c r="AL9" s="6024"/>
      <c r="AM9" s="6024"/>
      <c r="AN9" s="6714" t="s">
        <v>1782</v>
      </c>
      <c r="AO9" s="6715"/>
      <c r="AP9" s="6716"/>
      <c r="AQ9" s="6024" t="s">
        <v>408</v>
      </c>
      <c r="AR9" s="6024"/>
      <c r="AS9" s="6025"/>
      <c r="AT9" s="6023" t="s">
        <v>390</v>
      </c>
      <c r="AU9" s="6024"/>
      <c r="AV9" s="6025"/>
      <c r="AW9" s="6023" t="s">
        <v>394</v>
      </c>
      <c r="AX9" s="6024"/>
      <c r="AY9" s="6025"/>
      <c r="AZ9" s="4913"/>
      <c r="BA9" s="4882"/>
      <c r="BB9" s="4883"/>
      <c r="BC9" s="5194"/>
      <c r="BD9" s="5195"/>
      <c r="BE9" s="6050"/>
      <c r="BF9" s="6587" t="s">
        <v>399</v>
      </c>
      <c r="BG9" s="6588"/>
      <c r="BH9" s="5973"/>
      <c r="BI9" s="5939"/>
      <c r="BJ9" s="5940"/>
      <c r="BK9" s="5940"/>
      <c r="BL9" s="5940"/>
      <c r="BM9" s="5941"/>
      <c r="BN9" s="998"/>
      <c r="BO9" s="1129"/>
      <c r="BP9" s="1129"/>
    </row>
    <row r="10" spans="2:68" s="71" customFormat="1" ht="15" customHeight="1" thickBot="1">
      <c r="C10" s="6045"/>
      <c r="D10" s="6359"/>
      <c r="E10" s="6360"/>
      <c r="F10" s="6361"/>
      <c r="G10" s="5946"/>
      <c r="H10" s="4914"/>
      <c r="I10" s="6728"/>
      <c r="J10" s="6658"/>
      <c r="K10" s="6659"/>
      <c r="L10" s="4891"/>
      <c r="M10" s="4892"/>
      <c r="N10" s="4892"/>
      <c r="O10" s="4892"/>
      <c r="P10" s="4893"/>
      <c r="Q10" s="6048"/>
      <c r="R10" s="5946"/>
      <c r="S10" s="4914"/>
      <c r="T10" s="4915"/>
      <c r="U10" s="6665"/>
      <c r="V10" s="6665"/>
      <c r="W10" s="5966"/>
      <c r="X10" s="5967"/>
      <c r="Y10" s="5946"/>
      <c r="Z10" s="4915"/>
      <c r="AA10" s="5946"/>
      <c r="AB10" s="4915"/>
      <c r="AC10" s="6108"/>
      <c r="AD10" s="6109"/>
      <c r="AE10" s="6108"/>
      <c r="AF10" s="6733"/>
      <c r="AG10" s="6651" t="s">
        <v>414</v>
      </c>
      <c r="AH10" s="6652"/>
      <c r="AI10" s="6653" t="s">
        <v>414</v>
      </c>
      <c r="AJ10" s="6652"/>
      <c r="AK10" s="6088"/>
      <c r="AL10" s="6089"/>
      <c r="AM10" s="6089"/>
      <c r="AN10" s="6088" t="s">
        <v>2034</v>
      </c>
      <c r="AO10" s="6089"/>
      <c r="AP10" s="6654"/>
      <c r="AQ10" s="5957" t="s">
        <v>392</v>
      </c>
      <c r="AR10" s="5957"/>
      <c r="AS10" s="5958"/>
      <c r="AT10" s="6655" t="s">
        <v>71</v>
      </c>
      <c r="AU10" s="5957"/>
      <c r="AV10" s="5958"/>
      <c r="AW10" s="6655" t="s">
        <v>72</v>
      </c>
      <c r="AX10" s="5957"/>
      <c r="AY10" s="5958"/>
      <c r="AZ10" s="4891" t="s">
        <v>45</v>
      </c>
      <c r="BA10" s="4892"/>
      <c r="BB10" s="4893"/>
      <c r="BC10" s="6128" t="s">
        <v>411</v>
      </c>
      <c r="BD10" s="6129"/>
      <c r="BE10" s="6130"/>
      <c r="BF10" s="6649"/>
      <c r="BG10" s="6650"/>
      <c r="BH10" s="5974"/>
      <c r="BI10" s="5942"/>
      <c r="BJ10" s="5943"/>
      <c r="BK10" s="5943"/>
      <c r="BL10" s="5943"/>
      <c r="BM10" s="5944"/>
      <c r="BN10" s="998"/>
      <c r="BO10" s="1129"/>
      <c r="BP10" s="1129"/>
    </row>
    <row r="11" spans="2:68" ht="12" customHeight="1" thickTop="1">
      <c r="C11" s="6052">
        <v>0</v>
      </c>
      <c r="D11" s="6054" t="s">
        <v>1177</v>
      </c>
      <c r="E11" s="6055"/>
      <c r="F11" s="6056"/>
      <c r="G11" s="6060" t="s">
        <v>1029</v>
      </c>
      <c r="H11" s="6061"/>
      <c r="I11" s="6061"/>
      <c r="J11" s="6061"/>
      <c r="K11" s="6062"/>
      <c r="L11" s="829" t="s">
        <v>74</v>
      </c>
      <c r="M11" s="830"/>
      <c r="N11" s="830"/>
      <c r="O11" s="830"/>
      <c r="P11" s="831"/>
      <c r="Q11" s="6720">
        <v>34</v>
      </c>
      <c r="R11" s="6054" t="s">
        <v>740</v>
      </c>
      <c r="S11" s="6055"/>
      <c r="T11" s="6056"/>
      <c r="U11" s="6069" t="s">
        <v>735</v>
      </c>
      <c r="V11" s="6069"/>
      <c r="W11" s="6075" t="s">
        <v>794</v>
      </c>
      <c r="X11" s="6076"/>
      <c r="Y11" s="6081" t="s">
        <v>416</v>
      </c>
      <c r="Z11" s="6082"/>
      <c r="AA11" s="6085">
        <v>8</v>
      </c>
      <c r="AB11" s="6120" t="s">
        <v>34</v>
      </c>
      <c r="AC11" s="6085">
        <v>2</v>
      </c>
      <c r="AD11" s="6120" t="s">
        <v>34</v>
      </c>
      <c r="AE11" s="6085">
        <v>10</v>
      </c>
      <c r="AF11" s="6124" t="s">
        <v>34</v>
      </c>
      <c r="AG11" s="849" t="s">
        <v>1182</v>
      </c>
      <c r="AH11" s="850"/>
      <c r="AI11" s="6712"/>
      <c r="AJ11" s="6713"/>
      <c r="AK11" s="6126">
        <v>7200</v>
      </c>
      <c r="AL11" s="6127"/>
      <c r="AM11" s="6127"/>
      <c r="AN11" s="6190">
        <v>10000</v>
      </c>
      <c r="AO11" s="6191"/>
      <c r="AP11" s="6192"/>
      <c r="AQ11" s="6027"/>
      <c r="AR11" s="6027"/>
      <c r="AS11" s="6028"/>
      <c r="AT11" s="6026"/>
      <c r="AU11" s="6027"/>
      <c r="AV11" s="6028"/>
      <c r="AW11" s="6026">
        <v>5625</v>
      </c>
      <c r="AX11" s="6027"/>
      <c r="AY11" s="6028"/>
      <c r="AZ11" s="6029">
        <f>SUM(AK11:AY13)</f>
        <v>66825</v>
      </c>
      <c r="BA11" s="6030"/>
      <c r="BB11" s="6031"/>
      <c r="BC11" s="6093">
        <f>AI12+AZ11</f>
        <v>228825</v>
      </c>
      <c r="BD11" s="6094"/>
      <c r="BE11" s="6095"/>
      <c r="BF11" s="6706">
        <v>8</v>
      </c>
      <c r="BG11" s="6707"/>
      <c r="BH11" s="6170" t="s">
        <v>396</v>
      </c>
      <c r="BI11" s="6172"/>
      <c r="BJ11" s="6173"/>
      <c r="BK11" s="6173"/>
      <c r="BL11" s="6173"/>
      <c r="BM11" s="6174"/>
    </row>
    <row r="12" spans="2:68" s="71" customFormat="1" ht="12" customHeight="1">
      <c r="C12" s="6052"/>
      <c r="D12" s="6057"/>
      <c r="E12" s="6058"/>
      <c r="F12" s="6059"/>
      <c r="G12" s="6717"/>
      <c r="H12" s="6718"/>
      <c r="I12" s="6718"/>
      <c r="J12" s="6718"/>
      <c r="K12" s="6719"/>
      <c r="L12" s="6175" t="s">
        <v>404</v>
      </c>
      <c r="M12" s="6176"/>
      <c r="N12" s="6176"/>
      <c r="O12" s="6176"/>
      <c r="P12" s="6177"/>
      <c r="Q12" s="6721"/>
      <c r="R12" s="6723"/>
      <c r="S12" s="6724"/>
      <c r="T12" s="6725"/>
      <c r="U12" s="6070"/>
      <c r="V12" s="6070"/>
      <c r="W12" s="6077"/>
      <c r="X12" s="6078"/>
      <c r="Y12" s="6083"/>
      <c r="Z12" s="6084"/>
      <c r="AA12" s="6086"/>
      <c r="AB12" s="6121"/>
      <c r="AC12" s="6086"/>
      <c r="AD12" s="6121"/>
      <c r="AE12" s="6086"/>
      <c r="AF12" s="6125"/>
      <c r="AG12" s="6708">
        <v>155250</v>
      </c>
      <c r="AH12" s="6709"/>
      <c r="AI12" s="6710">
        <v>162000</v>
      </c>
      <c r="AJ12" s="6711"/>
      <c r="AK12" s="6185">
        <v>7000</v>
      </c>
      <c r="AL12" s="6186"/>
      <c r="AM12" s="6186"/>
      <c r="AN12" s="6187">
        <v>30000</v>
      </c>
      <c r="AO12" s="6188"/>
      <c r="AP12" s="6189"/>
      <c r="AQ12" s="6039"/>
      <c r="AR12" s="6039"/>
      <c r="AS12" s="6040"/>
      <c r="AT12" s="6038"/>
      <c r="AU12" s="6039"/>
      <c r="AV12" s="6040"/>
      <c r="AW12" s="6038">
        <v>3000</v>
      </c>
      <c r="AX12" s="6039"/>
      <c r="AY12" s="6040"/>
      <c r="AZ12" s="6032"/>
      <c r="BA12" s="6033"/>
      <c r="BB12" s="6034"/>
      <c r="BC12" s="6096"/>
      <c r="BD12" s="6097"/>
      <c r="BE12" s="6098"/>
      <c r="BF12" s="6706"/>
      <c r="BG12" s="6707"/>
      <c r="BH12" s="6170"/>
      <c r="BI12" s="6148"/>
      <c r="BJ12" s="6149"/>
      <c r="BK12" s="6149"/>
      <c r="BL12" s="6149"/>
      <c r="BM12" s="6150"/>
    </row>
    <row r="13" spans="2:68" s="71" customFormat="1" ht="12" customHeight="1">
      <c r="C13" s="6053"/>
      <c r="D13" s="6151"/>
      <c r="E13" s="6152"/>
      <c r="F13" s="6153"/>
      <c r="G13" s="6698" t="s">
        <v>402</v>
      </c>
      <c r="H13" s="6699"/>
      <c r="I13" s="6700"/>
      <c r="J13" s="6701">
        <v>37.5</v>
      </c>
      <c r="K13" s="6702"/>
      <c r="L13" s="6178"/>
      <c r="M13" s="6179"/>
      <c r="N13" s="6179"/>
      <c r="O13" s="6179"/>
      <c r="P13" s="6180"/>
      <c r="Q13" s="6722"/>
      <c r="R13" s="6703" t="s">
        <v>741</v>
      </c>
      <c r="S13" s="6704"/>
      <c r="T13" s="6705"/>
      <c r="U13" s="6071"/>
      <c r="V13" s="6071"/>
      <c r="W13" s="6079"/>
      <c r="X13" s="6080"/>
      <c r="Y13" s="6154">
        <v>42367</v>
      </c>
      <c r="Z13" s="6155"/>
      <c r="AA13" s="833">
        <v>0</v>
      </c>
      <c r="AB13" s="834" t="s">
        <v>40</v>
      </c>
      <c r="AC13" s="835">
        <v>8</v>
      </c>
      <c r="AD13" s="834" t="s">
        <v>40</v>
      </c>
      <c r="AE13" s="833">
        <v>8</v>
      </c>
      <c r="AF13" s="834" t="s">
        <v>40</v>
      </c>
      <c r="AG13" s="851" t="s">
        <v>407</v>
      </c>
      <c r="AH13" s="852" t="s">
        <v>415</v>
      </c>
      <c r="AI13" s="853" t="s">
        <v>409</v>
      </c>
      <c r="AJ13" s="854" t="s">
        <v>410</v>
      </c>
      <c r="AK13" s="6157"/>
      <c r="AL13" s="6158"/>
      <c r="AM13" s="6158"/>
      <c r="AN13" s="6157"/>
      <c r="AO13" s="6158"/>
      <c r="AP13" s="6159"/>
      <c r="AQ13" s="6160"/>
      <c r="AR13" s="6160"/>
      <c r="AS13" s="6161"/>
      <c r="AT13" s="6162">
        <v>4000</v>
      </c>
      <c r="AU13" s="6160"/>
      <c r="AV13" s="6161"/>
      <c r="AW13" s="6162"/>
      <c r="AX13" s="6160"/>
      <c r="AY13" s="6161"/>
      <c r="AZ13" s="6035"/>
      <c r="BA13" s="6036"/>
      <c r="BB13" s="6037"/>
      <c r="BC13" s="6099"/>
      <c r="BD13" s="6100"/>
      <c r="BE13" s="6101"/>
      <c r="BF13" s="6696">
        <v>20</v>
      </c>
      <c r="BG13" s="6697"/>
      <c r="BH13" s="6171"/>
      <c r="BI13" s="6131"/>
      <c r="BJ13" s="6132"/>
      <c r="BK13" s="6132"/>
      <c r="BL13" s="6132"/>
      <c r="BM13" s="6133"/>
    </row>
    <row r="14" spans="2:68" s="71" customFormat="1" ht="12" customHeight="1">
      <c r="B14" s="5567" t="str">
        <f>IF(G14="","","○")</f>
        <v/>
      </c>
      <c r="C14" s="5992">
        <v>1</v>
      </c>
      <c r="D14" s="6439"/>
      <c r="E14" s="6440"/>
      <c r="F14" s="6441"/>
      <c r="G14" s="6690"/>
      <c r="H14" s="6691"/>
      <c r="I14" s="6691"/>
      <c r="J14" s="6691"/>
      <c r="K14" s="6692"/>
      <c r="L14" s="6541"/>
      <c r="M14" s="6542"/>
      <c r="N14" s="6542"/>
      <c r="O14" s="6542"/>
      <c r="P14" s="6543"/>
      <c r="Q14" s="5997"/>
      <c r="R14" s="5274"/>
      <c r="S14" s="5996"/>
      <c r="T14" s="5945"/>
      <c r="U14" s="6527"/>
      <c r="V14" s="6527"/>
      <c r="W14" s="6138"/>
      <c r="X14" s="6139"/>
      <c r="Y14" s="6144"/>
      <c r="Z14" s="6145"/>
      <c r="AA14" s="6227"/>
      <c r="AB14" s="6229" t="s">
        <v>135</v>
      </c>
      <c r="AC14" s="6231"/>
      <c r="AD14" s="6229" t="s">
        <v>135</v>
      </c>
      <c r="AE14" s="3719"/>
      <c r="AF14" s="6263" t="s">
        <v>135</v>
      </c>
      <c r="AG14" s="5599"/>
      <c r="AH14" s="5600"/>
      <c r="AI14" s="5601"/>
      <c r="AJ14" s="5600"/>
      <c r="AK14" s="6524"/>
      <c r="AL14" s="6525"/>
      <c r="AM14" s="6525"/>
      <c r="AN14" s="6524"/>
      <c r="AO14" s="6525"/>
      <c r="AP14" s="6526"/>
      <c r="AQ14" s="6219"/>
      <c r="AR14" s="6219"/>
      <c r="AS14" s="6220"/>
      <c r="AT14" s="6218"/>
      <c r="AU14" s="6219"/>
      <c r="AV14" s="6220"/>
      <c r="AW14" s="6218"/>
      <c r="AX14" s="6219"/>
      <c r="AY14" s="6220"/>
      <c r="AZ14" s="6221">
        <f>SUM(AK14:AY16)</f>
        <v>0</v>
      </c>
      <c r="BA14" s="6222"/>
      <c r="BB14" s="6223"/>
      <c r="BC14" s="6221">
        <f>AI14+AZ14</f>
        <v>0</v>
      </c>
      <c r="BD14" s="6222"/>
      <c r="BE14" s="6226"/>
      <c r="BF14" s="6513"/>
      <c r="BG14" s="6110"/>
      <c r="BH14" s="6248"/>
      <c r="BI14" s="5511"/>
      <c r="BJ14" s="5512"/>
      <c r="BK14" s="5512"/>
      <c r="BL14" s="5512"/>
      <c r="BM14" s="5513"/>
    </row>
    <row r="15" spans="2:68" s="71" customFormat="1" ht="12" customHeight="1">
      <c r="B15" s="5567"/>
      <c r="C15" s="5955"/>
      <c r="D15" s="6442"/>
      <c r="E15" s="6443"/>
      <c r="F15" s="6444"/>
      <c r="G15" s="6693"/>
      <c r="H15" s="6694"/>
      <c r="I15" s="6694"/>
      <c r="J15" s="6694"/>
      <c r="K15" s="6695"/>
      <c r="L15" s="6544"/>
      <c r="M15" s="6545"/>
      <c r="N15" s="6545"/>
      <c r="O15" s="6545"/>
      <c r="P15" s="6546"/>
      <c r="Q15" s="5984"/>
      <c r="R15" s="6600"/>
      <c r="S15" s="6686"/>
      <c r="T15" s="6687"/>
      <c r="U15" s="6528"/>
      <c r="V15" s="6528"/>
      <c r="W15" s="6140"/>
      <c r="X15" s="6141"/>
      <c r="Y15" s="6146"/>
      <c r="Z15" s="6147"/>
      <c r="AA15" s="6228"/>
      <c r="AB15" s="6230"/>
      <c r="AC15" s="6232"/>
      <c r="AD15" s="6230"/>
      <c r="AE15" s="4863"/>
      <c r="AF15" s="6264"/>
      <c r="AG15" s="5520"/>
      <c r="AH15" s="5521"/>
      <c r="AI15" s="5602"/>
      <c r="AJ15" s="5521"/>
      <c r="AK15" s="6516"/>
      <c r="AL15" s="6517"/>
      <c r="AM15" s="6517"/>
      <c r="AN15" s="6559"/>
      <c r="AO15" s="6560"/>
      <c r="AP15" s="6561"/>
      <c r="AQ15" s="6212"/>
      <c r="AR15" s="6212"/>
      <c r="AS15" s="6213"/>
      <c r="AT15" s="6214"/>
      <c r="AU15" s="6212"/>
      <c r="AV15" s="6213"/>
      <c r="AW15" s="6214"/>
      <c r="AX15" s="6212"/>
      <c r="AY15" s="6213"/>
      <c r="AZ15" s="6096"/>
      <c r="BA15" s="6097"/>
      <c r="BB15" s="6224"/>
      <c r="BC15" s="6096"/>
      <c r="BD15" s="6097"/>
      <c r="BE15" s="6098"/>
      <c r="BF15" s="6514"/>
      <c r="BG15" s="6515"/>
      <c r="BH15" s="6249"/>
      <c r="BI15" s="5473"/>
      <c r="BJ15" s="5474"/>
      <c r="BK15" s="5474"/>
      <c r="BL15" s="5474"/>
      <c r="BM15" s="5475"/>
    </row>
    <row r="16" spans="2:68" s="71" customFormat="1" ht="12" customHeight="1">
      <c r="B16" s="5567"/>
      <c r="C16" s="5956"/>
      <c r="D16" s="6445"/>
      <c r="E16" s="6446"/>
      <c r="F16" s="6447"/>
      <c r="G16" s="6688"/>
      <c r="H16" s="6689"/>
      <c r="I16" s="6689"/>
      <c r="J16" s="6552"/>
      <c r="K16" s="6553"/>
      <c r="L16" s="6565"/>
      <c r="M16" s="6566"/>
      <c r="N16" s="6566"/>
      <c r="O16" s="6566"/>
      <c r="P16" s="6567"/>
      <c r="Q16" s="6134"/>
      <c r="R16" s="6554"/>
      <c r="S16" s="6555"/>
      <c r="T16" s="6556"/>
      <c r="U16" s="6563"/>
      <c r="V16" s="6563"/>
      <c r="W16" s="6142"/>
      <c r="X16" s="6143"/>
      <c r="Y16" s="6246"/>
      <c r="Z16" s="6247"/>
      <c r="AA16" s="318"/>
      <c r="AB16" s="319" t="s">
        <v>40</v>
      </c>
      <c r="AC16" s="1136"/>
      <c r="AD16" s="319" t="s">
        <v>40</v>
      </c>
      <c r="AE16" s="1136"/>
      <c r="AF16" s="319" t="s">
        <v>40</v>
      </c>
      <c r="AG16" s="314"/>
      <c r="AH16" s="315"/>
      <c r="AI16" s="316"/>
      <c r="AJ16" s="317"/>
      <c r="AK16" s="6557"/>
      <c r="AL16" s="6558"/>
      <c r="AM16" s="6558"/>
      <c r="AN16" s="6557"/>
      <c r="AO16" s="6558"/>
      <c r="AP16" s="6562"/>
      <c r="AQ16" s="6215"/>
      <c r="AR16" s="6215"/>
      <c r="AS16" s="6216"/>
      <c r="AT16" s="6217"/>
      <c r="AU16" s="6215"/>
      <c r="AV16" s="6216"/>
      <c r="AW16" s="6217"/>
      <c r="AX16" s="6215"/>
      <c r="AY16" s="6216"/>
      <c r="AZ16" s="6099"/>
      <c r="BA16" s="6100"/>
      <c r="BB16" s="6225"/>
      <c r="BC16" s="6099"/>
      <c r="BD16" s="6100"/>
      <c r="BE16" s="6101"/>
      <c r="BF16" s="6257"/>
      <c r="BG16" s="6259"/>
      <c r="BH16" s="6250"/>
      <c r="BI16" s="6532"/>
      <c r="BJ16" s="6533"/>
      <c r="BK16" s="6533"/>
      <c r="BL16" s="6533"/>
      <c r="BM16" s="6534"/>
    </row>
    <row r="17" spans="2:65" s="71" customFormat="1" ht="12" customHeight="1">
      <c r="B17" s="5567" t="str">
        <f>IF(G17="","","○")</f>
        <v/>
      </c>
      <c r="C17" s="5992">
        <v>2</v>
      </c>
      <c r="D17" s="6448"/>
      <c r="E17" s="6449"/>
      <c r="F17" s="6450"/>
      <c r="G17" s="6683"/>
      <c r="H17" s="6684"/>
      <c r="I17" s="6684"/>
      <c r="J17" s="6684"/>
      <c r="K17" s="6685"/>
      <c r="L17" s="6541"/>
      <c r="M17" s="6542"/>
      <c r="N17" s="6542"/>
      <c r="O17" s="6542"/>
      <c r="P17" s="6543"/>
      <c r="Q17" s="5997"/>
      <c r="R17" s="5274"/>
      <c r="S17" s="5996"/>
      <c r="T17" s="5945"/>
      <c r="U17" s="6527"/>
      <c r="V17" s="6527"/>
      <c r="W17" s="6138"/>
      <c r="X17" s="6139"/>
      <c r="Y17" s="6144"/>
      <c r="Z17" s="6145"/>
      <c r="AA17" s="6227"/>
      <c r="AB17" s="6229" t="s">
        <v>135</v>
      </c>
      <c r="AC17" s="6231"/>
      <c r="AD17" s="6229" t="s">
        <v>135</v>
      </c>
      <c r="AE17" s="3719"/>
      <c r="AF17" s="6263" t="s">
        <v>135</v>
      </c>
      <c r="AG17" s="5599"/>
      <c r="AH17" s="5600"/>
      <c r="AI17" s="5601"/>
      <c r="AJ17" s="5600"/>
      <c r="AK17" s="6524"/>
      <c r="AL17" s="6525"/>
      <c r="AM17" s="6525"/>
      <c r="AN17" s="6524"/>
      <c r="AO17" s="6525"/>
      <c r="AP17" s="6526"/>
      <c r="AQ17" s="6219"/>
      <c r="AR17" s="6219"/>
      <c r="AS17" s="6220"/>
      <c r="AT17" s="6218"/>
      <c r="AU17" s="6219"/>
      <c r="AV17" s="6220"/>
      <c r="AW17" s="6218"/>
      <c r="AX17" s="6219"/>
      <c r="AY17" s="6220"/>
      <c r="AZ17" s="6221">
        <f>SUM(AK17:AY19)</f>
        <v>0</v>
      </c>
      <c r="BA17" s="6222"/>
      <c r="BB17" s="6223"/>
      <c r="BC17" s="6221">
        <f t="shared" ref="BC17" si="0">AI17+AZ17</f>
        <v>0</v>
      </c>
      <c r="BD17" s="6222"/>
      <c r="BE17" s="6226"/>
      <c r="BF17" s="6513"/>
      <c r="BG17" s="6110"/>
      <c r="BH17" s="6248"/>
      <c r="BI17" s="5511"/>
      <c r="BJ17" s="5512"/>
      <c r="BK17" s="5512"/>
      <c r="BL17" s="5512"/>
      <c r="BM17" s="5513"/>
    </row>
    <row r="18" spans="2:65" s="71" customFormat="1" ht="12" customHeight="1">
      <c r="B18" s="5567"/>
      <c r="C18" s="5955"/>
      <c r="D18" s="6451"/>
      <c r="E18" s="6452"/>
      <c r="F18" s="6453"/>
      <c r="G18" s="6201"/>
      <c r="H18" s="6202"/>
      <c r="I18" s="6202"/>
      <c r="J18" s="6202"/>
      <c r="K18" s="6203"/>
      <c r="L18" s="6544"/>
      <c r="M18" s="6545"/>
      <c r="N18" s="6545"/>
      <c r="O18" s="6545"/>
      <c r="P18" s="6546"/>
      <c r="Q18" s="5984"/>
      <c r="R18" s="6600"/>
      <c r="S18" s="6686"/>
      <c r="T18" s="6687"/>
      <c r="U18" s="6528"/>
      <c r="V18" s="6528"/>
      <c r="W18" s="6140"/>
      <c r="X18" s="6141"/>
      <c r="Y18" s="6146"/>
      <c r="Z18" s="6147"/>
      <c r="AA18" s="6228"/>
      <c r="AB18" s="6230"/>
      <c r="AC18" s="6232"/>
      <c r="AD18" s="6230"/>
      <c r="AE18" s="4863"/>
      <c r="AF18" s="6264"/>
      <c r="AG18" s="5520"/>
      <c r="AH18" s="5521"/>
      <c r="AI18" s="5602"/>
      <c r="AJ18" s="5521"/>
      <c r="AK18" s="6516"/>
      <c r="AL18" s="6517"/>
      <c r="AM18" s="6517"/>
      <c r="AN18" s="6559"/>
      <c r="AO18" s="6560"/>
      <c r="AP18" s="6561"/>
      <c r="AQ18" s="6212"/>
      <c r="AR18" s="6212"/>
      <c r="AS18" s="6213"/>
      <c r="AT18" s="6214"/>
      <c r="AU18" s="6212"/>
      <c r="AV18" s="6213"/>
      <c r="AW18" s="6214"/>
      <c r="AX18" s="6212"/>
      <c r="AY18" s="6213"/>
      <c r="AZ18" s="6096"/>
      <c r="BA18" s="6097"/>
      <c r="BB18" s="6224"/>
      <c r="BC18" s="6096"/>
      <c r="BD18" s="6097"/>
      <c r="BE18" s="6098"/>
      <c r="BF18" s="6514"/>
      <c r="BG18" s="6515"/>
      <c r="BH18" s="6249"/>
      <c r="BI18" s="5473"/>
      <c r="BJ18" s="5474"/>
      <c r="BK18" s="5474"/>
      <c r="BL18" s="5474"/>
      <c r="BM18" s="5475"/>
    </row>
    <row r="19" spans="2:65" s="71" customFormat="1" ht="12" customHeight="1">
      <c r="B19" s="5567"/>
      <c r="C19" s="5956"/>
      <c r="D19" s="6454"/>
      <c r="E19" s="6455"/>
      <c r="F19" s="6456"/>
      <c r="G19" s="6550"/>
      <c r="H19" s="6551"/>
      <c r="I19" s="6551"/>
      <c r="J19" s="6552"/>
      <c r="K19" s="6553"/>
      <c r="L19" s="6565"/>
      <c r="M19" s="6566"/>
      <c r="N19" s="6566"/>
      <c r="O19" s="6566"/>
      <c r="P19" s="6567"/>
      <c r="Q19" s="6134"/>
      <c r="R19" s="6554"/>
      <c r="S19" s="6555"/>
      <c r="T19" s="6556"/>
      <c r="U19" s="6563"/>
      <c r="V19" s="6563"/>
      <c r="W19" s="6142"/>
      <c r="X19" s="6143"/>
      <c r="Y19" s="6246"/>
      <c r="Z19" s="6247"/>
      <c r="AA19" s="318"/>
      <c r="AB19" s="319" t="s">
        <v>40</v>
      </c>
      <c r="AC19" s="1136"/>
      <c r="AD19" s="319" t="s">
        <v>40</v>
      </c>
      <c r="AE19" s="1136"/>
      <c r="AF19" s="319" t="s">
        <v>40</v>
      </c>
      <c r="AG19" s="314"/>
      <c r="AH19" s="315"/>
      <c r="AI19" s="316"/>
      <c r="AJ19" s="317"/>
      <c r="AK19" s="6557"/>
      <c r="AL19" s="6558"/>
      <c r="AM19" s="6558"/>
      <c r="AN19" s="6557"/>
      <c r="AO19" s="6558"/>
      <c r="AP19" s="6562"/>
      <c r="AQ19" s="6215"/>
      <c r="AR19" s="6215"/>
      <c r="AS19" s="6216"/>
      <c r="AT19" s="6217"/>
      <c r="AU19" s="6215"/>
      <c r="AV19" s="6216"/>
      <c r="AW19" s="6217"/>
      <c r="AX19" s="6215"/>
      <c r="AY19" s="6216"/>
      <c r="AZ19" s="6099"/>
      <c r="BA19" s="6100"/>
      <c r="BB19" s="6225"/>
      <c r="BC19" s="6099"/>
      <c r="BD19" s="6100"/>
      <c r="BE19" s="6101"/>
      <c r="BF19" s="6257"/>
      <c r="BG19" s="6259"/>
      <c r="BH19" s="6250"/>
      <c r="BI19" s="6532"/>
      <c r="BJ19" s="6533"/>
      <c r="BK19" s="6533"/>
      <c r="BL19" s="6533"/>
      <c r="BM19" s="6534"/>
    </row>
    <row r="20" spans="2:65" s="71" customFormat="1" ht="12" customHeight="1">
      <c r="B20" s="5567" t="str">
        <f>IF(G20="","","○")</f>
        <v/>
      </c>
      <c r="C20" s="5992">
        <v>3</v>
      </c>
      <c r="D20" s="6448"/>
      <c r="E20" s="6449"/>
      <c r="F20" s="6450"/>
      <c r="G20" s="6683"/>
      <c r="H20" s="6684"/>
      <c r="I20" s="6684"/>
      <c r="J20" s="6684"/>
      <c r="K20" s="6685"/>
      <c r="L20" s="6541"/>
      <c r="M20" s="6542"/>
      <c r="N20" s="6542"/>
      <c r="O20" s="6542"/>
      <c r="P20" s="6543"/>
      <c r="Q20" s="5997"/>
      <c r="R20" s="5274"/>
      <c r="S20" s="5996"/>
      <c r="T20" s="5945"/>
      <c r="U20" s="6528"/>
      <c r="V20" s="6528"/>
      <c r="W20" s="6138"/>
      <c r="X20" s="6139"/>
      <c r="Y20" s="6144"/>
      <c r="Z20" s="3402"/>
      <c r="AA20" s="6227"/>
      <c r="AB20" s="6229" t="s">
        <v>135</v>
      </c>
      <c r="AC20" s="6231"/>
      <c r="AD20" s="6229" t="s">
        <v>135</v>
      </c>
      <c r="AE20" s="3719"/>
      <c r="AF20" s="6229" t="s">
        <v>135</v>
      </c>
      <c r="AG20" s="5599"/>
      <c r="AH20" s="5600"/>
      <c r="AI20" s="5601"/>
      <c r="AJ20" s="5600"/>
      <c r="AK20" s="6524"/>
      <c r="AL20" s="6525"/>
      <c r="AM20" s="6525"/>
      <c r="AN20" s="6524"/>
      <c r="AO20" s="6525"/>
      <c r="AP20" s="6526"/>
      <c r="AQ20" s="6219"/>
      <c r="AR20" s="6219"/>
      <c r="AS20" s="6220"/>
      <c r="AT20" s="6218"/>
      <c r="AU20" s="6219"/>
      <c r="AV20" s="6220"/>
      <c r="AW20" s="6218"/>
      <c r="AX20" s="6219"/>
      <c r="AY20" s="6220"/>
      <c r="AZ20" s="6221">
        <f t="shared" ref="AZ20" si="1">SUM(AK20:AY22)</f>
        <v>0</v>
      </c>
      <c r="BA20" s="6222"/>
      <c r="BB20" s="6223"/>
      <c r="BC20" s="6221">
        <f t="shared" ref="BC20" si="2">AI20+AZ20</f>
        <v>0</v>
      </c>
      <c r="BD20" s="6222"/>
      <c r="BE20" s="6226"/>
      <c r="BF20" s="6513"/>
      <c r="BG20" s="6110"/>
      <c r="BH20" s="6248"/>
      <c r="BI20" s="5511"/>
      <c r="BJ20" s="5512"/>
      <c r="BK20" s="5512"/>
      <c r="BL20" s="5512"/>
      <c r="BM20" s="5513"/>
    </row>
    <row r="21" spans="2:65" s="71" customFormat="1" ht="12" customHeight="1">
      <c r="B21" s="5567"/>
      <c r="C21" s="5955"/>
      <c r="D21" s="6451"/>
      <c r="E21" s="6452"/>
      <c r="F21" s="6453"/>
      <c r="G21" s="6201"/>
      <c r="H21" s="6202"/>
      <c r="I21" s="6202"/>
      <c r="J21" s="6202"/>
      <c r="K21" s="6203"/>
      <c r="L21" s="6544"/>
      <c r="M21" s="6545"/>
      <c r="N21" s="6545"/>
      <c r="O21" s="6545"/>
      <c r="P21" s="6546"/>
      <c r="Q21" s="5984"/>
      <c r="R21" s="4913"/>
      <c r="S21" s="4882"/>
      <c r="T21" s="4883"/>
      <c r="U21" s="6528"/>
      <c r="V21" s="6528"/>
      <c r="W21" s="6140"/>
      <c r="X21" s="6141"/>
      <c r="Y21" s="6146"/>
      <c r="Z21" s="5147"/>
      <c r="AA21" s="6228"/>
      <c r="AB21" s="6230"/>
      <c r="AC21" s="6232"/>
      <c r="AD21" s="6230"/>
      <c r="AE21" s="4863"/>
      <c r="AF21" s="6230"/>
      <c r="AG21" s="5520"/>
      <c r="AH21" s="5521"/>
      <c r="AI21" s="5602"/>
      <c r="AJ21" s="5521"/>
      <c r="AK21" s="6516"/>
      <c r="AL21" s="6517"/>
      <c r="AM21" s="6517"/>
      <c r="AN21" s="6559"/>
      <c r="AO21" s="6560"/>
      <c r="AP21" s="6561"/>
      <c r="AQ21" s="6212"/>
      <c r="AR21" s="6212"/>
      <c r="AS21" s="6213"/>
      <c r="AT21" s="6214"/>
      <c r="AU21" s="6212"/>
      <c r="AV21" s="6213"/>
      <c r="AW21" s="6214"/>
      <c r="AX21" s="6212"/>
      <c r="AY21" s="6213"/>
      <c r="AZ21" s="6096"/>
      <c r="BA21" s="6097"/>
      <c r="BB21" s="6224"/>
      <c r="BC21" s="6096"/>
      <c r="BD21" s="6097"/>
      <c r="BE21" s="6098"/>
      <c r="BF21" s="6514"/>
      <c r="BG21" s="6515"/>
      <c r="BH21" s="6249"/>
      <c r="BI21" s="5473"/>
      <c r="BJ21" s="5474"/>
      <c r="BK21" s="5474"/>
      <c r="BL21" s="5474"/>
      <c r="BM21" s="5475"/>
    </row>
    <row r="22" spans="2:65" s="71" customFormat="1" ht="12" customHeight="1">
      <c r="B22" s="5567"/>
      <c r="C22" s="5956"/>
      <c r="D22" s="6454"/>
      <c r="E22" s="6455"/>
      <c r="F22" s="6456"/>
      <c r="G22" s="6550"/>
      <c r="H22" s="6551"/>
      <c r="I22" s="6551"/>
      <c r="J22" s="6552"/>
      <c r="K22" s="6553"/>
      <c r="L22" s="6565"/>
      <c r="M22" s="6566"/>
      <c r="N22" s="6566"/>
      <c r="O22" s="6566"/>
      <c r="P22" s="6567"/>
      <c r="Q22" s="6134"/>
      <c r="R22" s="6554"/>
      <c r="S22" s="6555"/>
      <c r="T22" s="6556"/>
      <c r="U22" s="6528"/>
      <c r="V22" s="6528"/>
      <c r="W22" s="6142"/>
      <c r="X22" s="6143"/>
      <c r="Y22" s="6246"/>
      <c r="Z22" s="6296"/>
      <c r="AA22" s="318"/>
      <c r="AB22" s="319" t="s">
        <v>40</v>
      </c>
      <c r="AC22" s="1136"/>
      <c r="AD22" s="319" t="s">
        <v>40</v>
      </c>
      <c r="AE22" s="1136"/>
      <c r="AF22" s="319" t="s">
        <v>40</v>
      </c>
      <c r="AG22" s="314"/>
      <c r="AH22" s="315"/>
      <c r="AI22" s="316"/>
      <c r="AJ22" s="317"/>
      <c r="AK22" s="6557"/>
      <c r="AL22" s="6558"/>
      <c r="AM22" s="6558"/>
      <c r="AN22" s="6557"/>
      <c r="AO22" s="6558"/>
      <c r="AP22" s="6562"/>
      <c r="AQ22" s="6215"/>
      <c r="AR22" s="6215"/>
      <c r="AS22" s="6216"/>
      <c r="AT22" s="6217"/>
      <c r="AU22" s="6215"/>
      <c r="AV22" s="6216"/>
      <c r="AW22" s="6217"/>
      <c r="AX22" s="6215"/>
      <c r="AY22" s="6216"/>
      <c r="AZ22" s="6099"/>
      <c r="BA22" s="6100"/>
      <c r="BB22" s="6225"/>
      <c r="BC22" s="6099"/>
      <c r="BD22" s="6100"/>
      <c r="BE22" s="6101"/>
      <c r="BF22" s="6257"/>
      <c r="BG22" s="6259"/>
      <c r="BH22" s="6250"/>
      <c r="BI22" s="6532"/>
      <c r="BJ22" s="6533"/>
      <c r="BK22" s="6533"/>
      <c r="BL22" s="6533"/>
      <c r="BM22" s="6534"/>
    </row>
    <row r="23" spans="2:65" s="71" customFormat="1" ht="12" customHeight="1">
      <c r="B23" s="5567" t="str">
        <f>IF(G23="","","○")</f>
        <v/>
      </c>
      <c r="C23" s="5992">
        <v>4</v>
      </c>
      <c r="D23" s="6448"/>
      <c r="E23" s="6449"/>
      <c r="F23" s="6450"/>
      <c r="G23" s="6683"/>
      <c r="H23" s="6684"/>
      <c r="I23" s="6684"/>
      <c r="J23" s="6684"/>
      <c r="K23" s="6685"/>
      <c r="L23" s="6541"/>
      <c r="M23" s="6542"/>
      <c r="N23" s="6542"/>
      <c r="O23" s="6542"/>
      <c r="P23" s="6543"/>
      <c r="Q23" s="5997"/>
      <c r="R23" s="5274"/>
      <c r="S23" s="5996"/>
      <c r="T23" s="5945"/>
      <c r="U23" s="6527"/>
      <c r="V23" s="6527"/>
      <c r="W23" s="6138"/>
      <c r="X23" s="6139"/>
      <c r="Y23" s="6144"/>
      <c r="Z23" s="3402"/>
      <c r="AA23" s="6227"/>
      <c r="AB23" s="6229" t="s">
        <v>135</v>
      </c>
      <c r="AC23" s="6231"/>
      <c r="AD23" s="6229" t="s">
        <v>135</v>
      </c>
      <c r="AE23" s="3719"/>
      <c r="AF23" s="6229" t="s">
        <v>135</v>
      </c>
      <c r="AG23" s="5599"/>
      <c r="AH23" s="5600"/>
      <c r="AI23" s="5601"/>
      <c r="AJ23" s="5600"/>
      <c r="AK23" s="6524"/>
      <c r="AL23" s="6525"/>
      <c r="AM23" s="6525"/>
      <c r="AN23" s="6524"/>
      <c r="AO23" s="6525"/>
      <c r="AP23" s="6526"/>
      <c r="AQ23" s="6219"/>
      <c r="AR23" s="6219"/>
      <c r="AS23" s="6220"/>
      <c r="AT23" s="6218"/>
      <c r="AU23" s="6219"/>
      <c r="AV23" s="6220"/>
      <c r="AW23" s="6218"/>
      <c r="AX23" s="6219"/>
      <c r="AY23" s="6220"/>
      <c r="AZ23" s="6221">
        <f t="shared" ref="AZ23" si="3">SUM(AK23:AY25)</f>
        <v>0</v>
      </c>
      <c r="BA23" s="6222"/>
      <c r="BB23" s="6223"/>
      <c r="BC23" s="6221">
        <f t="shared" ref="BC23" si="4">AI23+AZ23</f>
        <v>0</v>
      </c>
      <c r="BD23" s="6222"/>
      <c r="BE23" s="6226"/>
      <c r="BF23" s="6513"/>
      <c r="BG23" s="6110"/>
      <c r="BH23" s="6248"/>
      <c r="BI23" s="5511"/>
      <c r="BJ23" s="5512"/>
      <c r="BK23" s="5512"/>
      <c r="BL23" s="5512"/>
      <c r="BM23" s="5513"/>
    </row>
    <row r="24" spans="2:65" s="71" customFormat="1" ht="12" customHeight="1">
      <c r="B24" s="5567"/>
      <c r="C24" s="5955"/>
      <c r="D24" s="6451"/>
      <c r="E24" s="6452"/>
      <c r="F24" s="6453"/>
      <c r="G24" s="6201"/>
      <c r="H24" s="6202"/>
      <c r="I24" s="6202"/>
      <c r="J24" s="6202"/>
      <c r="K24" s="6203"/>
      <c r="L24" s="6544"/>
      <c r="M24" s="6545"/>
      <c r="N24" s="6545"/>
      <c r="O24" s="6545"/>
      <c r="P24" s="6546"/>
      <c r="Q24" s="5984"/>
      <c r="R24" s="4913"/>
      <c r="S24" s="4882"/>
      <c r="T24" s="4883"/>
      <c r="U24" s="6528"/>
      <c r="V24" s="6528"/>
      <c r="W24" s="6140"/>
      <c r="X24" s="6141"/>
      <c r="Y24" s="6146"/>
      <c r="Z24" s="5147"/>
      <c r="AA24" s="6228"/>
      <c r="AB24" s="6230"/>
      <c r="AC24" s="6232"/>
      <c r="AD24" s="6230"/>
      <c r="AE24" s="4863"/>
      <c r="AF24" s="6230"/>
      <c r="AG24" s="5520"/>
      <c r="AH24" s="5521"/>
      <c r="AI24" s="5602"/>
      <c r="AJ24" s="5521"/>
      <c r="AK24" s="6516"/>
      <c r="AL24" s="6517"/>
      <c r="AM24" s="6517"/>
      <c r="AN24" s="6559"/>
      <c r="AO24" s="6560"/>
      <c r="AP24" s="6561"/>
      <c r="AQ24" s="6212"/>
      <c r="AR24" s="6212"/>
      <c r="AS24" s="6213"/>
      <c r="AT24" s="6214"/>
      <c r="AU24" s="6212"/>
      <c r="AV24" s="6213"/>
      <c r="AW24" s="6214"/>
      <c r="AX24" s="6212"/>
      <c r="AY24" s="6213"/>
      <c r="AZ24" s="6096"/>
      <c r="BA24" s="6097"/>
      <c r="BB24" s="6224"/>
      <c r="BC24" s="6096"/>
      <c r="BD24" s="6097"/>
      <c r="BE24" s="6098"/>
      <c r="BF24" s="6514"/>
      <c r="BG24" s="6515"/>
      <c r="BH24" s="6249"/>
      <c r="BI24" s="5473"/>
      <c r="BJ24" s="5474"/>
      <c r="BK24" s="5474"/>
      <c r="BL24" s="5474"/>
      <c r="BM24" s="5475"/>
    </row>
    <row r="25" spans="2:65" s="71" customFormat="1" ht="12" customHeight="1">
      <c r="B25" s="5567"/>
      <c r="C25" s="5956"/>
      <c r="D25" s="6454"/>
      <c r="E25" s="6455"/>
      <c r="F25" s="6456"/>
      <c r="G25" s="6550"/>
      <c r="H25" s="6551"/>
      <c r="I25" s="6551"/>
      <c r="J25" s="6552"/>
      <c r="K25" s="6553"/>
      <c r="L25" s="6565"/>
      <c r="M25" s="6566"/>
      <c r="N25" s="6566"/>
      <c r="O25" s="6566"/>
      <c r="P25" s="6567"/>
      <c r="Q25" s="6134"/>
      <c r="R25" s="6554"/>
      <c r="S25" s="6555"/>
      <c r="T25" s="6556"/>
      <c r="U25" s="6563"/>
      <c r="V25" s="6563"/>
      <c r="W25" s="6142"/>
      <c r="X25" s="6143"/>
      <c r="Y25" s="6246"/>
      <c r="Z25" s="6296"/>
      <c r="AA25" s="318"/>
      <c r="AB25" s="319" t="s">
        <v>40</v>
      </c>
      <c r="AC25" s="1136"/>
      <c r="AD25" s="319" t="s">
        <v>40</v>
      </c>
      <c r="AE25" s="1136"/>
      <c r="AF25" s="319" t="s">
        <v>40</v>
      </c>
      <c r="AG25" s="314"/>
      <c r="AH25" s="315"/>
      <c r="AI25" s="316"/>
      <c r="AJ25" s="317"/>
      <c r="AK25" s="6557"/>
      <c r="AL25" s="6558"/>
      <c r="AM25" s="6558"/>
      <c r="AN25" s="6557"/>
      <c r="AO25" s="6558"/>
      <c r="AP25" s="6562"/>
      <c r="AQ25" s="6215"/>
      <c r="AR25" s="6215"/>
      <c r="AS25" s="6216"/>
      <c r="AT25" s="6217"/>
      <c r="AU25" s="6215"/>
      <c r="AV25" s="6216"/>
      <c r="AW25" s="6217"/>
      <c r="AX25" s="6215"/>
      <c r="AY25" s="6216"/>
      <c r="AZ25" s="6099"/>
      <c r="BA25" s="6100"/>
      <c r="BB25" s="6225"/>
      <c r="BC25" s="6099"/>
      <c r="BD25" s="6100"/>
      <c r="BE25" s="6101"/>
      <c r="BF25" s="6257"/>
      <c r="BG25" s="6259"/>
      <c r="BH25" s="6250"/>
      <c r="BI25" s="6532"/>
      <c r="BJ25" s="6533"/>
      <c r="BK25" s="6533"/>
      <c r="BL25" s="6533"/>
      <c r="BM25" s="6534"/>
    </row>
    <row r="26" spans="2:65" s="71" customFormat="1" ht="12" customHeight="1">
      <c r="B26" s="5567" t="str">
        <f>IF(G26="","","○")</f>
        <v/>
      </c>
      <c r="C26" s="5992">
        <v>5</v>
      </c>
      <c r="D26" s="6448"/>
      <c r="E26" s="6449"/>
      <c r="F26" s="6450"/>
      <c r="G26" s="6683"/>
      <c r="H26" s="6684"/>
      <c r="I26" s="6684"/>
      <c r="J26" s="6684"/>
      <c r="K26" s="6685"/>
      <c r="L26" s="6541"/>
      <c r="M26" s="6542"/>
      <c r="N26" s="6542"/>
      <c r="O26" s="6542"/>
      <c r="P26" s="6543"/>
      <c r="Q26" s="5997"/>
      <c r="R26" s="5274"/>
      <c r="S26" s="5996"/>
      <c r="T26" s="5945"/>
      <c r="U26" s="6528"/>
      <c r="V26" s="6528"/>
      <c r="W26" s="6138"/>
      <c r="X26" s="6139"/>
      <c r="Y26" s="6144"/>
      <c r="Z26" s="3402"/>
      <c r="AA26" s="6227"/>
      <c r="AB26" s="6229" t="s">
        <v>135</v>
      </c>
      <c r="AC26" s="6231"/>
      <c r="AD26" s="6229" t="s">
        <v>135</v>
      </c>
      <c r="AE26" s="3719"/>
      <c r="AF26" s="6229" t="s">
        <v>135</v>
      </c>
      <c r="AG26" s="5599"/>
      <c r="AH26" s="5600"/>
      <c r="AI26" s="5601"/>
      <c r="AJ26" s="5600"/>
      <c r="AK26" s="6524"/>
      <c r="AL26" s="6525"/>
      <c r="AM26" s="6525"/>
      <c r="AN26" s="6524"/>
      <c r="AO26" s="6525"/>
      <c r="AP26" s="6526"/>
      <c r="AQ26" s="6219"/>
      <c r="AR26" s="6219"/>
      <c r="AS26" s="6220"/>
      <c r="AT26" s="6218"/>
      <c r="AU26" s="6219"/>
      <c r="AV26" s="6220"/>
      <c r="AW26" s="6218"/>
      <c r="AX26" s="6219"/>
      <c r="AY26" s="6220"/>
      <c r="AZ26" s="6221">
        <f t="shared" ref="AZ26" si="5">SUM(AK26:AY28)</f>
        <v>0</v>
      </c>
      <c r="BA26" s="6222"/>
      <c r="BB26" s="6223"/>
      <c r="BC26" s="6221">
        <f t="shared" ref="BC26" si="6">AI26+AZ26</f>
        <v>0</v>
      </c>
      <c r="BD26" s="6222"/>
      <c r="BE26" s="6226"/>
      <c r="BF26" s="6513"/>
      <c r="BG26" s="6110"/>
      <c r="BH26" s="6248"/>
      <c r="BI26" s="5511"/>
      <c r="BJ26" s="5512"/>
      <c r="BK26" s="5512"/>
      <c r="BL26" s="5512"/>
      <c r="BM26" s="5513"/>
    </row>
    <row r="27" spans="2:65" s="71" customFormat="1" ht="12" customHeight="1">
      <c r="B27" s="5567"/>
      <c r="C27" s="5955"/>
      <c r="D27" s="6451"/>
      <c r="E27" s="6452"/>
      <c r="F27" s="6453"/>
      <c r="G27" s="6201"/>
      <c r="H27" s="6202"/>
      <c r="I27" s="6202"/>
      <c r="J27" s="6202"/>
      <c r="K27" s="6203"/>
      <c r="L27" s="6544"/>
      <c r="M27" s="6545"/>
      <c r="N27" s="6545"/>
      <c r="O27" s="6545"/>
      <c r="P27" s="6546"/>
      <c r="Q27" s="5984"/>
      <c r="R27" s="4913"/>
      <c r="S27" s="4882"/>
      <c r="T27" s="4883"/>
      <c r="U27" s="6528"/>
      <c r="V27" s="6528"/>
      <c r="W27" s="6140"/>
      <c r="X27" s="6141"/>
      <c r="Y27" s="6146"/>
      <c r="Z27" s="5147"/>
      <c r="AA27" s="6228"/>
      <c r="AB27" s="6230"/>
      <c r="AC27" s="6232"/>
      <c r="AD27" s="6230"/>
      <c r="AE27" s="4863"/>
      <c r="AF27" s="6230"/>
      <c r="AG27" s="5520"/>
      <c r="AH27" s="5521"/>
      <c r="AI27" s="5602"/>
      <c r="AJ27" s="5521"/>
      <c r="AK27" s="6516"/>
      <c r="AL27" s="6517"/>
      <c r="AM27" s="6517"/>
      <c r="AN27" s="6559"/>
      <c r="AO27" s="6560"/>
      <c r="AP27" s="6561"/>
      <c r="AQ27" s="6212"/>
      <c r="AR27" s="6212"/>
      <c r="AS27" s="6213"/>
      <c r="AT27" s="6214"/>
      <c r="AU27" s="6212"/>
      <c r="AV27" s="6213"/>
      <c r="AW27" s="6214"/>
      <c r="AX27" s="6212"/>
      <c r="AY27" s="6213"/>
      <c r="AZ27" s="6096"/>
      <c r="BA27" s="6097"/>
      <c r="BB27" s="6224"/>
      <c r="BC27" s="6096"/>
      <c r="BD27" s="6097"/>
      <c r="BE27" s="6098"/>
      <c r="BF27" s="6514"/>
      <c r="BG27" s="6515"/>
      <c r="BH27" s="6249"/>
      <c r="BI27" s="5473"/>
      <c r="BJ27" s="5474"/>
      <c r="BK27" s="5474"/>
      <c r="BL27" s="5474"/>
      <c r="BM27" s="5475"/>
    </row>
    <row r="28" spans="2:65" s="71" customFormat="1" ht="12" customHeight="1">
      <c r="B28" s="5567"/>
      <c r="C28" s="5956"/>
      <c r="D28" s="6454"/>
      <c r="E28" s="6455"/>
      <c r="F28" s="6456"/>
      <c r="G28" s="6550"/>
      <c r="H28" s="6551"/>
      <c r="I28" s="6551"/>
      <c r="J28" s="6552"/>
      <c r="K28" s="6553"/>
      <c r="L28" s="6565"/>
      <c r="M28" s="6566"/>
      <c r="N28" s="6566"/>
      <c r="O28" s="6566"/>
      <c r="P28" s="6567"/>
      <c r="Q28" s="6134"/>
      <c r="R28" s="6554"/>
      <c r="S28" s="6555"/>
      <c r="T28" s="6556"/>
      <c r="U28" s="6528"/>
      <c r="V28" s="6528"/>
      <c r="W28" s="6142"/>
      <c r="X28" s="6143"/>
      <c r="Y28" s="6246"/>
      <c r="Z28" s="6296"/>
      <c r="AA28" s="318"/>
      <c r="AB28" s="319" t="s">
        <v>40</v>
      </c>
      <c r="AC28" s="1136"/>
      <c r="AD28" s="319" t="s">
        <v>40</v>
      </c>
      <c r="AE28" s="1136"/>
      <c r="AF28" s="319" t="s">
        <v>40</v>
      </c>
      <c r="AG28" s="314"/>
      <c r="AH28" s="315"/>
      <c r="AI28" s="316"/>
      <c r="AJ28" s="317"/>
      <c r="AK28" s="6557"/>
      <c r="AL28" s="6558"/>
      <c r="AM28" s="6558"/>
      <c r="AN28" s="6557"/>
      <c r="AO28" s="6558"/>
      <c r="AP28" s="6562"/>
      <c r="AQ28" s="6215"/>
      <c r="AR28" s="6215"/>
      <c r="AS28" s="6216"/>
      <c r="AT28" s="6217"/>
      <c r="AU28" s="6215"/>
      <c r="AV28" s="6216"/>
      <c r="AW28" s="6217"/>
      <c r="AX28" s="6215"/>
      <c r="AY28" s="6216"/>
      <c r="AZ28" s="6099"/>
      <c r="BA28" s="6100"/>
      <c r="BB28" s="6225"/>
      <c r="BC28" s="6099"/>
      <c r="BD28" s="6100"/>
      <c r="BE28" s="6101"/>
      <c r="BF28" s="6257"/>
      <c r="BG28" s="6259"/>
      <c r="BH28" s="6250"/>
      <c r="BI28" s="6532"/>
      <c r="BJ28" s="6533"/>
      <c r="BK28" s="6533"/>
      <c r="BL28" s="6533"/>
      <c r="BM28" s="6534"/>
    </row>
    <row r="29" spans="2:65" s="71" customFormat="1" ht="12" customHeight="1">
      <c r="B29" s="5567" t="str">
        <f>IF(G29="","","○")</f>
        <v/>
      </c>
      <c r="C29" s="5992">
        <v>6</v>
      </c>
      <c r="D29" s="6448"/>
      <c r="E29" s="6449"/>
      <c r="F29" s="6450"/>
      <c r="G29" s="6683"/>
      <c r="H29" s="6684"/>
      <c r="I29" s="6684"/>
      <c r="J29" s="6684"/>
      <c r="K29" s="6685"/>
      <c r="L29" s="6541"/>
      <c r="M29" s="6542"/>
      <c r="N29" s="6542"/>
      <c r="O29" s="6542"/>
      <c r="P29" s="6543"/>
      <c r="Q29" s="5997"/>
      <c r="R29" s="5274"/>
      <c r="S29" s="5996"/>
      <c r="T29" s="5945"/>
      <c r="U29" s="6527"/>
      <c r="V29" s="6527"/>
      <c r="W29" s="6138"/>
      <c r="X29" s="6139"/>
      <c r="Y29" s="6144"/>
      <c r="Z29" s="3402"/>
      <c r="AA29" s="6227"/>
      <c r="AB29" s="6229" t="s">
        <v>135</v>
      </c>
      <c r="AC29" s="6231"/>
      <c r="AD29" s="6229" t="s">
        <v>135</v>
      </c>
      <c r="AE29" s="3719"/>
      <c r="AF29" s="6229" t="s">
        <v>135</v>
      </c>
      <c r="AG29" s="5599"/>
      <c r="AH29" s="5600"/>
      <c r="AI29" s="5601"/>
      <c r="AJ29" s="5600"/>
      <c r="AK29" s="6524"/>
      <c r="AL29" s="6525"/>
      <c r="AM29" s="6525"/>
      <c r="AN29" s="6524"/>
      <c r="AO29" s="6525"/>
      <c r="AP29" s="6526"/>
      <c r="AQ29" s="6219"/>
      <c r="AR29" s="6219"/>
      <c r="AS29" s="6220"/>
      <c r="AT29" s="6218"/>
      <c r="AU29" s="6219"/>
      <c r="AV29" s="6220"/>
      <c r="AW29" s="6218"/>
      <c r="AX29" s="6219"/>
      <c r="AY29" s="6220"/>
      <c r="AZ29" s="6221">
        <f t="shared" ref="AZ29" si="7">SUM(AK29:AY31)</f>
        <v>0</v>
      </c>
      <c r="BA29" s="6222"/>
      <c r="BB29" s="6223"/>
      <c r="BC29" s="6221">
        <f t="shared" ref="BC29" si="8">AI29+AZ29</f>
        <v>0</v>
      </c>
      <c r="BD29" s="6222"/>
      <c r="BE29" s="6226"/>
      <c r="BF29" s="6513"/>
      <c r="BG29" s="6110"/>
      <c r="BH29" s="6248"/>
      <c r="BI29" s="5511"/>
      <c r="BJ29" s="5512"/>
      <c r="BK29" s="5512"/>
      <c r="BL29" s="5512"/>
      <c r="BM29" s="5513"/>
    </row>
    <row r="30" spans="2:65" s="71" customFormat="1" ht="12" customHeight="1">
      <c r="B30" s="5567"/>
      <c r="C30" s="5955"/>
      <c r="D30" s="6451"/>
      <c r="E30" s="6452"/>
      <c r="F30" s="6453"/>
      <c r="G30" s="6201"/>
      <c r="H30" s="6202"/>
      <c r="I30" s="6202"/>
      <c r="J30" s="6202"/>
      <c r="K30" s="6203"/>
      <c r="L30" s="6544"/>
      <c r="M30" s="6545"/>
      <c r="N30" s="6545"/>
      <c r="O30" s="6545"/>
      <c r="P30" s="6546"/>
      <c r="Q30" s="5984"/>
      <c r="R30" s="4913"/>
      <c r="S30" s="4882"/>
      <c r="T30" s="4883"/>
      <c r="U30" s="6528"/>
      <c r="V30" s="6528"/>
      <c r="W30" s="6140"/>
      <c r="X30" s="6141"/>
      <c r="Y30" s="6146"/>
      <c r="Z30" s="5147"/>
      <c r="AA30" s="6228"/>
      <c r="AB30" s="6230"/>
      <c r="AC30" s="6232"/>
      <c r="AD30" s="6230"/>
      <c r="AE30" s="4863"/>
      <c r="AF30" s="6230"/>
      <c r="AG30" s="5520"/>
      <c r="AH30" s="5521"/>
      <c r="AI30" s="5602"/>
      <c r="AJ30" s="5521"/>
      <c r="AK30" s="6516"/>
      <c r="AL30" s="6517"/>
      <c r="AM30" s="6517"/>
      <c r="AN30" s="6559"/>
      <c r="AO30" s="6560"/>
      <c r="AP30" s="6561"/>
      <c r="AQ30" s="6212"/>
      <c r="AR30" s="6212"/>
      <c r="AS30" s="6213"/>
      <c r="AT30" s="6214"/>
      <c r="AU30" s="6212"/>
      <c r="AV30" s="6213"/>
      <c r="AW30" s="6214"/>
      <c r="AX30" s="6212"/>
      <c r="AY30" s="6213"/>
      <c r="AZ30" s="6096"/>
      <c r="BA30" s="6097"/>
      <c r="BB30" s="6224"/>
      <c r="BC30" s="6096"/>
      <c r="BD30" s="6097"/>
      <c r="BE30" s="6098"/>
      <c r="BF30" s="6514"/>
      <c r="BG30" s="6515"/>
      <c r="BH30" s="6249"/>
      <c r="BI30" s="5473"/>
      <c r="BJ30" s="5474"/>
      <c r="BK30" s="5474"/>
      <c r="BL30" s="5474"/>
      <c r="BM30" s="5475"/>
    </row>
    <row r="31" spans="2:65" s="71" customFormat="1" ht="12" customHeight="1">
      <c r="B31" s="5567"/>
      <c r="C31" s="5956"/>
      <c r="D31" s="6454"/>
      <c r="E31" s="6455"/>
      <c r="F31" s="6456"/>
      <c r="G31" s="6550"/>
      <c r="H31" s="6551"/>
      <c r="I31" s="6551"/>
      <c r="J31" s="6552"/>
      <c r="K31" s="6553"/>
      <c r="L31" s="6565"/>
      <c r="M31" s="6566"/>
      <c r="N31" s="6566"/>
      <c r="O31" s="6566"/>
      <c r="P31" s="6567"/>
      <c r="Q31" s="6134"/>
      <c r="R31" s="6554"/>
      <c r="S31" s="6555"/>
      <c r="T31" s="6556"/>
      <c r="U31" s="6563"/>
      <c r="V31" s="6563"/>
      <c r="W31" s="6142"/>
      <c r="X31" s="6143"/>
      <c r="Y31" s="6246"/>
      <c r="Z31" s="6296"/>
      <c r="AA31" s="318"/>
      <c r="AB31" s="319" t="s">
        <v>40</v>
      </c>
      <c r="AC31" s="1136"/>
      <c r="AD31" s="319" t="s">
        <v>40</v>
      </c>
      <c r="AE31" s="1136"/>
      <c r="AF31" s="319" t="s">
        <v>40</v>
      </c>
      <c r="AG31" s="314"/>
      <c r="AH31" s="315"/>
      <c r="AI31" s="316"/>
      <c r="AJ31" s="317"/>
      <c r="AK31" s="6557"/>
      <c r="AL31" s="6558"/>
      <c r="AM31" s="6558"/>
      <c r="AN31" s="6557"/>
      <c r="AO31" s="6558"/>
      <c r="AP31" s="6562"/>
      <c r="AQ31" s="6215"/>
      <c r="AR31" s="6215"/>
      <c r="AS31" s="6216"/>
      <c r="AT31" s="6217"/>
      <c r="AU31" s="6215"/>
      <c r="AV31" s="6216"/>
      <c r="AW31" s="6217"/>
      <c r="AX31" s="6215"/>
      <c r="AY31" s="6216"/>
      <c r="AZ31" s="6099"/>
      <c r="BA31" s="6100"/>
      <c r="BB31" s="6225"/>
      <c r="BC31" s="6099"/>
      <c r="BD31" s="6100"/>
      <c r="BE31" s="6101"/>
      <c r="BF31" s="6257"/>
      <c r="BG31" s="6259"/>
      <c r="BH31" s="6250"/>
      <c r="BI31" s="6532"/>
      <c r="BJ31" s="6533"/>
      <c r="BK31" s="6533"/>
      <c r="BL31" s="6533"/>
      <c r="BM31" s="6534"/>
    </row>
    <row r="32" spans="2:65" s="71" customFormat="1" ht="12" customHeight="1">
      <c r="B32" s="5567" t="str">
        <f>IF(G32="","","○")</f>
        <v/>
      </c>
      <c r="C32" s="5992">
        <v>7</v>
      </c>
      <c r="D32" s="6448"/>
      <c r="E32" s="6449"/>
      <c r="F32" s="6450"/>
      <c r="G32" s="6683"/>
      <c r="H32" s="6684"/>
      <c r="I32" s="6684"/>
      <c r="J32" s="6684"/>
      <c r="K32" s="6685"/>
      <c r="L32" s="6541"/>
      <c r="M32" s="6542"/>
      <c r="N32" s="6542"/>
      <c r="O32" s="6542"/>
      <c r="P32" s="6543"/>
      <c r="Q32" s="5997"/>
      <c r="R32" s="5274"/>
      <c r="S32" s="5996"/>
      <c r="T32" s="5945"/>
      <c r="U32" s="6528"/>
      <c r="V32" s="6528"/>
      <c r="W32" s="6138"/>
      <c r="X32" s="6139"/>
      <c r="Y32" s="6144"/>
      <c r="Z32" s="3402"/>
      <c r="AA32" s="6227"/>
      <c r="AB32" s="6229" t="s">
        <v>135</v>
      </c>
      <c r="AC32" s="6231"/>
      <c r="AD32" s="6229" t="s">
        <v>135</v>
      </c>
      <c r="AE32" s="3719"/>
      <c r="AF32" s="6229" t="s">
        <v>135</v>
      </c>
      <c r="AG32" s="5599"/>
      <c r="AH32" s="5600"/>
      <c r="AI32" s="5601"/>
      <c r="AJ32" s="5600"/>
      <c r="AK32" s="6524"/>
      <c r="AL32" s="6525"/>
      <c r="AM32" s="6525"/>
      <c r="AN32" s="6524"/>
      <c r="AO32" s="6525"/>
      <c r="AP32" s="6526"/>
      <c r="AQ32" s="6219"/>
      <c r="AR32" s="6219"/>
      <c r="AS32" s="6220"/>
      <c r="AT32" s="6218"/>
      <c r="AU32" s="6219"/>
      <c r="AV32" s="6220"/>
      <c r="AW32" s="6218"/>
      <c r="AX32" s="6219"/>
      <c r="AY32" s="6220"/>
      <c r="AZ32" s="6221">
        <f t="shared" ref="AZ32" si="9">SUM(AK32:AY34)</f>
        <v>0</v>
      </c>
      <c r="BA32" s="6222"/>
      <c r="BB32" s="6223"/>
      <c r="BC32" s="6221">
        <f t="shared" ref="BC32" si="10">AI32+AZ32</f>
        <v>0</v>
      </c>
      <c r="BD32" s="6222"/>
      <c r="BE32" s="6226"/>
      <c r="BF32" s="6513"/>
      <c r="BG32" s="6110"/>
      <c r="BH32" s="6248"/>
      <c r="BI32" s="5511"/>
      <c r="BJ32" s="5512"/>
      <c r="BK32" s="5512"/>
      <c r="BL32" s="5512"/>
      <c r="BM32" s="5513"/>
    </row>
    <row r="33" spans="1:68" s="71" customFormat="1" ht="12" customHeight="1">
      <c r="B33" s="5567"/>
      <c r="C33" s="5955"/>
      <c r="D33" s="6451"/>
      <c r="E33" s="6452"/>
      <c r="F33" s="6453"/>
      <c r="G33" s="6201"/>
      <c r="H33" s="6202"/>
      <c r="I33" s="6202"/>
      <c r="J33" s="6202"/>
      <c r="K33" s="6203"/>
      <c r="L33" s="6544"/>
      <c r="M33" s="6545"/>
      <c r="N33" s="6545"/>
      <c r="O33" s="6545"/>
      <c r="P33" s="6546"/>
      <c r="Q33" s="5984"/>
      <c r="R33" s="4913"/>
      <c r="S33" s="4882"/>
      <c r="T33" s="4883"/>
      <c r="U33" s="6528"/>
      <c r="V33" s="6528"/>
      <c r="W33" s="6140"/>
      <c r="X33" s="6141"/>
      <c r="Y33" s="6146"/>
      <c r="Z33" s="5147"/>
      <c r="AA33" s="6228"/>
      <c r="AB33" s="6230"/>
      <c r="AC33" s="6232"/>
      <c r="AD33" s="6230"/>
      <c r="AE33" s="4863"/>
      <c r="AF33" s="6230"/>
      <c r="AG33" s="5520"/>
      <c r="AH33" s="5521"/>
      <c r="AI33" s="5602"/>
      <c r="AJ33" s="5521"/>
      <c r="AK33" s="6516"/>
      <c r="AL33" s="6517"/>
      <c r="AM33" s="6517"/>
      <c r="AN33" s="6559"/>
      <c r="AO33" s="6560"/>
      <c r="AP33" s="6561"/>
      <c r="AQ33" s="6212"/>
      <c r="AR33" s="6212"/>
      <c r="AS33" s="6213"/>
      <c r="AT33" s="6214"/>
      <c r="AU33" s="6212"/>
      <c r="AV33" s="6213"/>
      <c r="AW33" s="6214"/>
      <c r="AX33" s="6212"/>
      <c r="AY33" s="6213"/>
      <c r="AZ33" s="6096"/>
      <c r="BA33" s="6097"/>
      <c r="BB33" s="6224"/>
      <c r="BC33" s="6096"/>
      <c r="BD33" s="6097"/>
      <c r="BE33" s="6098"/>
      <c r="BF33" s="6514"/>
      <c r="BG33" s="6515"/>
      <c r="BH33" s="6249"/>
      <c r="BI33" s="5473"/>
      <c r="BJ33" s="5474"/>
      <c r="BK33" s="5474"/>
      <c r="BL33" s="5474"/>
      <c r="BM33" s="5475"/>
    </row>
    <row r="34" spans="1:68" s="71" customFormat="1" ht="12" customHeight="1">
      <c r="B34" s="5567"/>
      <c r="C34" s="5956"/>
      <c r="D34" s="6454"/>
      <c r="E34" s="6455"/>
      <c r="F34" s="6456"/>
      <c r="G34" s="6550"/>
      <c r="H34" s="6551"/>
      <c r="I34" s="6551"/>
      <c r="J34" s="6552"/>
      <c r="K34" s="6553"/>
      <c r="L34" s="6565"/>
      <c r="M34" s="6566"/>
      <c r="N34" s="6566"/>
      <c r="O34" s="6566"/>
      <c r="P34" s="6567"/>
      <c r="Q34" s="6134"/>
      <c r="R34" s="6487"/>
      <c r="S34" s="6488"/>
      <c r="T34" s="6489"/>
      <c r="U34" s="6528"/>
      <c r="V34" s="6528"/>
      <c r="W34" s="6142"/>
      <c r="X34" s="6143"/>
      <c r="Y34" s="6246"/>
      <c r="Z34" s="6296"/>
      <c r="AA34" s="318"/>
      <c r="AB34" s="319" t="s">
        <v>40</v>
      </c>
      <c r="AC34" s="1136"/>
      <c r="AD34" s="319" t="s">
        <v>40</v>
      </c>
      <c r="AE34" s="1136"/>
      <c r="AF34" s="319" t="s">
        <v>40</v>
      </c>
      <c r="AG34" s="314"/>
      <c r="AH34" s="315"/>
      <c r="AI34" s="316"/>
      <c r="AJ34" s="317"/>
      <c r="AK34" s="6557"/>
      <c r="AL34" s="6558"/>
      <c r="AM34" s="6558"/>
      <c r="AN34" s="6557"/>
      <c r="AO34" s="6558"/>
      <c r="AP34" s="6562"/>
      <c r="AQ34" s="6215"/>
      <c r="AR34" s="6215"/>
      <c r="AS34" s="6216"/>
      <c r="AT34" s="6217"/>
      <c r="AU34" s="6215"/>
      <c r="AV34" s="6216"/>
      <c r="AW34" s="6217"/>
      <c r="AX34" s="6215"/>
      <c r="AY34" s="6216"/>
      <c r="AZ34" s="6099"/>
      <c r="BA34" s="6100"/>
      <c r="BB34" s="6225"/>
      <c r="BC34" s="6099"/>
      <c r="BD34" s="6100"/>
      <c r="BE34" s="6101"/>
      <c r="BF34" s="6257"/>
      <c r="BG34" s="6259"/>
      <c r="BH34" s="6250"/>
      <c r="BI34" s="6532"/>
      <c r="BJ34" s="6533"/>
      <c r="BK34" s="6533"/>
      <c r="BL34" s="6533"/>
      <c r="BM34" s="6534"/>
    </row>
    <row r="35" spans="1:68" s="71" customFormat="1" ht="12" customHeight="1">
      <c r="B35" s="5567" t="str">
        <f>IF(G35="","","○")</f>
        <v/>
      </c>
      <c r="C35" s="5992">
        <v>8</v>
      </c>
      <c r="D35" s="6448"/>
      <c r="E35" s="6449"/>
      <c r="F35" s="6450"/>
      <c r="G35" s="6683"/>
      <c r="H35" s="6684"/>
      <c r="I35" s="6684"/>
      <c r="J35" s="6684"/>
      <c r="K35" s="6685"/>
      <c r="L35" s="6541"/>
      <c r="M35" s="6542"/>
      <c r="N35" s="6542"/>
      <c r="O35" s="6542"/>
      <c r="P35" s="6543"/>
      <c r="Q35" s="5997"/>
      <c r="R35" s="5274"/>
      <c r="S35" s="5996"/>
      <c r="T35" s="5945"/>
      <c r="U35" s="6528"/>
      <c r="V35" s="6528"/>
      <c r="W35" s="6138"/>
      <c r="X35" s="6139"/>
      <c r="Y35" s="6144"/>
      <c r="Z35" s="3402"/>
      <c r="AA35" s="6227"/>
      <c r="AB35" s="6229" t="s">
        <v>135</v>
      </c>
      <c r="AC35" s="6231"/>
      <c r="AD35" s="6229" t="s">
        <v>135</v>
      </c>
      <c r="AE35" s="3719"/>
      <c r="AF35" s="6229" t="s">
        <v>135</v>
      </c>
      <c r="AG35" s="5599"/>
      <c r="AH35" s="5600"/>
      <c r="AI35" s="5601"/>
      <c r="AJ35" s="5600"/>
      <c r="AK35" s="6524"/>
      <c r="AL35" s="6525"/>
      <c r="AM35" s="6525"/>
      <c r="AN35" s="6524"/>
      <c r="AO35" s="6525"/>
      <c r="AP35" s="6526"/>
      <c r="AQ35" s="6219"/>
      <c r="AR35" s="6219"/>
      <c r="AS35" s="6220"/>
      <c r="AT35" s="6218"/>
      <c r="AU35" s="6219"/>
      <c r="AV35" s="6220"/>
      <c r="AW35" s="6218"/>
      <c r="AX35" s="6219"/>
      <c r="AY35" s="6220"/>
      <c r="AZ35" s="6221">
        <f t="shared" ref="AZ35" si="11">SUM(AK35:AY37)</f>
        <v>0</v>
      </c>
      <c r="BA35" s="6222"/>
      <c r="BB35" s="6223"/>
      <c r="BC35" s="6221">
        <f t="shared" ref="BC35" si="12">AI35+AZ35</f>
        <v>0</v>
      </c>
      <c r="BD35" s="6222"/>
      <c r="BE35" s="6226"/>
      <c r="BF35" s="6513"/>
      <c r="BG35" s="6110"/>
      <c r="BH35" s="6248"/>
      <c r="BI35" s="5511"/>
      <c r="BJ35" s="5512"/>
      <c r="BK35" s="5512"/>
      <c r="BL35" s="5512"/>
      <c r="BM35" s="5513"/>
    </row>
    <row r="36" spans="1:68" s="71" customFormat="1" ht="12" customHeight="1">
      <c r="B36" s="5567"/>
      <c r="C36" s="5955"/>
      <c r="D36" s="6451"/>
      <c r="E36" s="6452"/>
      <c r="F36" s="6453"/>
      <c r="G36" s="6201"/>
      <c r="H36" s="6202"/>
      <c r="I36" s="6202"/>
      <c r="J36" s="6202"/>
      <c r="K36" s="6203"/>
      <c r="L36" s="6544"/>
      <c r="M36" s="6545"/>
      <c r="N36" s="6545"/>
      <c r="O36" s="6545"/>
      <c r="P36" s="6546"/>
      <c r="Q36" s="5984"/>
      <c r="R36" s="4913"/>
      <c r="S36" s="4882"/>
      <c r="T36" s="4883"/>
      <c r="U36" s="6528"/>
      <c r="V36" s="6528"/>
      <c r="W36" s="6140"/>
      <c r="X36" s="6141"/>
      <c r="Y36" s="6146"/>
      <c r="Z36" s="5147"/>
      <c r="AA36" s="6228"/>
      <c r="AB36" s="6230"/>
      <c r="AC36" s="6232"/>
      <c r="AD36" s="6230"/>
      <c r="AE36" s="4863"/>
      <c r="AF36" s="6230"/>
      <c r="AG36" s="5520"/>
      <c r="AH36" s="5521"/>
      <c r="AI36" s="5602"/>
      <c r="AJ36" s="5521"/>
      <c r="AK36" s="6516"/>
      <c r="AL36" s="6517"/>
      <c r="AM36" s="6517"/>
      <c r="AN36" s="6559"/>
      <c r="AO36" s="6560"/>
      <c r="AP36" s="6561"/>
      <c r="AQ36" s="6212"/>
      <c r="AR36" s="6212"/>
      <c r="AS36" s="6213"/>
      <c r="AT36" s="6214"/>
      <c r="AU36" s="6212"/>
      <c r="AV36" s="6213"/>
      <c r="AW36" s="6214"/>
      <c r="AX36" s="6212"/>
      <c r="AY36" s="6213"/>
      <c r="AZ36" s="6096"/>
      <c r="BA36" s="6097"/>
      <c r="BB36" s="6224"/>
      <c r="BC36" s="6096"/>
      <c r="BD36" s="6097"/>
      <c r="BE36" s="6098"/>
      <c r="BF36" s="6514"/>
      <c r="BG36" s="6515"/>
      <c r="BH36" s="6249"/>
      <c r="BI36" s="5473"/>
      <c r="BJ36" s="5474"/>
      <c r="BK36" s="5474"/>
      <c r="BL36" s="5474"/>
      <c r="BM36" s="5475"/>
    </row>
    <row r="37" spans="1:68" s="71" customFormat="1" ht="12" customHeight="1">
      <c r="B37" s="5567"/>
      <c r="C37" s="5956"/>
      <c r="D37" s="6454"/>
      <c r="E37" s="6455"/>
      <c r="F37" s="6456"/>
      <c r="G37" s="6550"/>
      <c r="H37" s="6551"/>
      <c r="I37" s="6551"/>
      <c r="J37" s="6552"/>
      <c r="K37" s="6553"/>
      <c r="L37" s="6565"/>
      <c r="M37" s="6566"/>
      <c r="N37" s="6566"/>
      <c r="O37" s="6566"/>
      <c r="P37" s="6567"/>
      <c r="Q37" s="6134"/>
      <c r="R37" s="6487"/>
      <c r="S37" s="6488"/>
      <c r="T37" s="6489"/>
      <c r="U37" s="6528"/>
      <c r="V37" s="6528"/>
      <c r="W37" s="6142"/>
      <c r="X37" s="6143"/>
      <c r="Y37" s="6246"/>
      <c r="Z37" s="6296"/>
      <c r="AA37" s="318"/>
      <c r="AB37" s="319" t="s">
        <v>40</v>
      </c>
      <c r="AC37" s="1136"/>
      <c r="AD37" s="319" t="s">
        <v>40</v>
      </c>
      <c r="AE37" s="1136"/>
      <c r="AF37" s="319" t="s">
        <v>40</v>
      </c>
      <c r="AG37" s="314"/>
      <c r="AH37" s="315"/>
      <c r="AI37" s="316"/>
      <c r="AJ37" s="317"/>
      <c r="AK37" s="6557"/>
      <c r="AL37" s="6558"/>
      <c r="AM37" s="6558"/>
      <c r="AN37" s="6557"/>
      <c r="AO37" s="6558"/>
      <c r="AP37" s="6562"/>
      <c r="AQ37" s="6215"/>
      <c r="AR37" s="6215"/>
      <c r="AS37" s="6216"/>
      <c r="AT37" s="6217"/>
      <c r="AU37" s="6215"/>
      <c r="AV37" s="6216"/>
      <c r="AW37" s="6217"/>
      <c r="AX37" s="6215"/>
      <c r="AY37" s="6216"/>
      <c r="AZ37" s="6099"/>
      <c r="BA37" s="6100"/>
      <c r="BB37" s="6225"/>
      <c r="BC37" s="6099"/>
      <c r="BD37" s="6100"/>
      <c r="BE37" s="6101"/>
      <c r="BF37" s="6257"/>
      <c r="BG37" s="6259"/>
      <c r="BH37" s="6250"/>
      <c r="BI37" s="6532"/>
      <c r="BJ37" s="6533"/>
      <c r="BK37" s="6533"/>
      <c r="BL37" s="6533"/>
      <c r="BM37" s="6534"/>
    </row>
    <row r="38" spans="1:68" s="71" customFormat="1" ht="12" customHeight="1">
      <c r="A38" s="37"/>
      <c r="B38" s="5567" t="str">
        <f>IF(G38="","","○")</f>
        <v/>
      </c>
      <c r="C38" s="5992">
        <v>9</v>
      </c>
      <c r="D38" s="6448"/>
      <c r="E38" s="6449"/>
      <c r="F38" s="6450"/>
      <c r="G38" s="6683"/>
      <c r="H38" s="6684"/>
      <c r="I38" s="6684"/>
      <c r="J38" s="6684"/>
      <c r="K38" s="6685"/>
      <c r="L38" s="6541"/>
      <c r="M38" s="6542"/>
      <c r="N38" s="6542"/>
      <c r="O38" s="6542"/>
      <c r="P38" s="6543"/>
      <c r="Q38" s="5997"/>
      <c r="R38" s="5274"/>
      <c r="S38" s="5996"/>
      <c r="T38" s="5945"/>
      <c r="U38" s="6527"/>
      <c r="V38" s="6527"/>
      <c r="W38" s="6138"/>
      <c r="X38" s="6139"/>
      <c r="Y38" s="6144"/>
      <c r="Z38" s="6145"/>
      <c r="AA38" s="6227"/>
      <c r="AB38" s="6229" t="s">
        <v>135</v>
      </c>
      <c r="AC38" s="6231"/>
      <c r="AD38" s="6229" t="s">
        <v>135</v>
      </c>
      <c r="AE38" s="3719"/>
      <c r="AF38" s="6263" t="s">
        <v>135</v>
      </c>
      <c r="AG38" s="5599"/>
      <c r="AH38" s="5600"/>
      <c r="AI38" s="5601"/>
      <c r="AJ38" s="5600"/>
      <c r="AK38" s="6660"/>
      <c r="AL38" s="6661"/>
      <c r="AM38" s="6661"/>
      <c r="AN38" s="6524"/>
      <c r="AO38" s="6525"/>
      <c r="AP38" s="6526"/>
      <c r="AQ38" s="6219"/>
      <c r="AR38" s="6219"/>
      <c r="AS38" s="6220"/>
      <c r="AT38" s="6218"/>
      <c r="AU38" s="6219"/>
      <c r="AV38" s="6220"/>
      <c r="AW38" s="6218"/>
      <c r="AX38" s="6219"/>
      <c r="AY38" s="6220"/>
      <c r="AZ38" s="6221">
        <f>SUM(AK38:AY40)</f>
        <v>0</v>
      </c>
      <c r="BA38" s="6222"/>
      <c r="BB38" s="6223"/>
      <c r="BC38" s="6221">
        <f t="shared" ref="BC38" si="13">AI38+AZ38</f>
        <v>0</v>
      </c>
      <c r="BD38" s="6222"/>
      <c r="BE38" s="6226"/>
      <c r="BF38" s="6513"/>
      <c r="BG38" s="6110"/>
      <c r="BH38" s="6248"/>
      <c r="BI38" s="5653"/>
      <c r="BJ38" s="5654"/>
      <c r="BK38" s="5654"/>
      <c r="BL38" s="5654"/>
      <c r="BM38" s="5655"/>
    </row>
    <row r="39" spans="1:68" s="71" customFormat="1" ht="12" customHeight="1">
      <c r="A39" s="37"/>
      <c r="B39" s="5567"/>
      <c r="C39" s="5955"/>
      <c r="D39" s="6451"/>
      <c r="E39" s="6452"/>
      <c r="F39" s="6453"/>
      <c r="G39" s="6201"/>
      <c r="H39" s="6202"/>
      <c r="I39" s="6202"/>
      <c r="J39" s="6202"/>
      <c r="K39" s="6203"/>
      <c r="L39" s="6544"/>
      <c r="M39" s="6545"/>
      <c r="N39" s="6545"/>
      <c r="O39" s="6545"/>
      <c r="P39" s="6546"/>
      <c r="Q39" s="5984"/>
      <c r="R39" s="6600"/>
      <c r="S39" s="6686"/>
      <c r="T39" s="6687"/>
      <c r="U39" s="6528"/>
      <c r="V39" s="6528"/>
      <c r="W39" s="6140"/>
      <c r="X39" s="6141"/>
      <c r="Y39" s="6146"/>
      <c r="Z39" s="6147"/>
      <c r="AA39" s="6228"/>
      <c r="AB39" s="6230"/>
      <c r="AC39" s="6232"/>
      <c r="AD39" s="6230"/>
      <c r="AE39" s="4863"/>
      <c r="AF39" s="6264"/>
      <c r="AG39" s="5520"/>
      <c r="AH39" s="5521"/>
      <c r="AI39" s="5602"/>
      <c r="AJ39" s="5521"/>
      <c r="AK39" s="6516"/>
      <c r="AL39" s="6517"/>
      <c r="AM39" s="6517"/>
      <c r="AN39" s="6518"/>
      <c r="AO39" s="6519"/>
      <c r="AP39" s="6520"/>
      <c r="AQ39" s="6212"/>
      <c r="AR39" s="6212"/>
      <c r="AS39" s="6213"/>
      <c r="AT39" s="6214"/>
      <c r="AU39" s="6212"/>
      <c r="AV39" s="6213"/>
      <c r="AW39" s="6214"/>
      <c r="AX39" s="6212"/>
      <c r="AY39" s="6213"/>
      <c r="AZ39" s="6096"/>
      <c r="BA39" s="6097"/>
      <c r="BB39" s="6224"/>
      <c r="BC39" s="6096"/>
      <c r="BD39" s="6097"/>
      <c r="BE39" s="6098"/>
      <c r="BF39" s="6514"/>
      <c r="BG39" s="6515"/>
      <c r="BH39" s="6249"/>
      <c r="BI39" s="5473"/>
      <c r="BJ39" s="5474"/>
      <c r="BK39" s="5474"/>
      <c r="BL39" s="5474"/>
      <c r="BM39" s="5475"/>
    </row>
    <row r="40" spans="1:68" s="71" customFormat="1" ht="12" customHeight="1" thickBot="1">
      <c r="B40" s="5567"/>
      <c r="C40" s="5847"/>
      <c r="D40" s="6677"/>
      <c r="E40" s="6678"/>
      <c r="F40" s="6679"/>
      <c r="G40" s="6507"/>
      <c r="H40" s="6508"/>
      <c r="I40" s="6508"/>
      <c r="J40" s="6509"/>
      <c r="K40" s="6510"/>
      <c r="L40" s="6547"/>
      <c r="M40" s="6548"/>
      <c r="N40" s="6548"/>
      <c r="O40" s="6548"/>
      <c r="P40" s="6549"/>
      <c r="Q40" s="5864"/>
      <c r="R40" s="6436"/>
      <c r="S40" s="6437"/>
      <c r="T40" s="6438"/>
      <c r="U40" s="6529"/>
      <c r="V40" s="6529"/>
      <c r="W40" s="6305"/>
      <c r="X40" s="6306"/>
      <c r="Y40" s="6345"/>
      <c r="Z40" s="6676"/>
      <c r="AA40" s="320"/>
      <c r="AB40" s="321" t="s">
        <v>40</v>
      </c>
      <c r="AC40" s="212"/>
      <c r="AD40" s="321" t="s">
        <v>40</v>
      </c>
      <c r="AE40" s="212"/>
      <c r="AF40" s="321" t="s">
        <v>40</v>
      </c>
      <c r="AG40" s="322"/>
      <c r="AH40" s="323"/>
      <c r="AI40" s="324"/>
      <c r="AJ40" s="325"/>
      <c r="AK40" s="6511"/>
      <c r="AL40" s="6512"/>
      <c r="AM40" s="6512"/>
      <c r="AN40" s="6680"/>
      <c r="AO40" s="6681"/>
      <c r="AP40" s="6682"/>
      <c r="AQ40" s="6325"/>
      <c r="AR40" s="6325"/>
      <c r="AS40" s="6326"/>
      <c r="AT40" s="6327"/>
      <c r="AU40" s="6325"/>
      <c r="AV40" s="6326"/>
      <c r="AW40" s="6327"/>
      <c r="AX40" s="6325"/>
      <c r="AY40" s="6326"/>
      <c r="AZ40" s="6307"/>
      <c r="BA40" s="6308"/>
      <c r="BB40" s="6309"/>
      <c r="BC40" s="6307"/>
      <c r="BD40" s="6308"/>
      <c r="BE40" s="6310"/>
      <c r="BF40" s="6312"/>
      <c r="BG40" s="6314"/>
      <c r="BH40" s="6311"/>
      <c r="BI40" s="6500"/>
      <c r="BJ40" s="6501"/>
      <c r="BK40" s="6501"/>
      <c r="BL40" s="6501"/>
      <c r="BM40" s="6502"/>
    </row>
    <row r="41" spans="1:68" ht="6.95" customHeight="1">
      <c r="A41" s="71"/>
      <c r="B41" s="71"/>
      <c r="C41" s="189"/>
      <c r="D41" s="189"/>
      <c r="E41" s="189"/>
      <c r="F41" s="189"/>
      <c r="G41" s="189"/>
      <c r="H41" s="189"/>
      <c r="I41" s="189"/>
      <c r="J41" s="189"/>
      <c r="K41" s="189"/>
      <c r="L41" s="189"/>
      <c r="M41" s="189"/>
      <c r="N41" s="189"/>
      <c r="O41" s="189"/>
      <c r="P41" s="189"/>
      <c r="Q41" s="189"/>
      <c r="R41" s="189"/>
      <c r="S41" s="189"/>
      <c r="T41" s="189"/>
      <c r="U41" s="346"/>
      <c r="V41" s="346"/>
      <c r="W41" s="679"/>
      <c r="X41" s="679"/>
      <c r="Y41" s="347"/>
      <c r="AE41" s="189"/>
      <c r="AF41" s="189"/>
      <c r="AG41" s="189"/>
      <c r="AH41" s="189"/>
      <c r="AI41" s="54"/>
      <c r="AJ41" s="54"/>
      <c r="AK41" s="292"/>
      <c r="AL41" s="189"/>
      <c r="AM41" s="189"/>
      <c r="AN41" s="189"/>
      <c r="AO41" s="189"/>
      <c r="AP41" s="189"/>
      <c r="AQ41" s="189"/>
      <c r="AR41" s="189"/>
      <c r="AS41" s="189"/>
      <c r="AT41" s="189"/>
      <c r="AU41" s="189"/>
      <c r="AV41" s="189"/>
      <c r="AW41" s="189"/>
      <c r="AX41" s="189"/>
      <c r="AY41" s="189"/>
      <c r="AZ41" s="189"/>
      <c r="BA41" s="189"/>
      <c r="BB41" s="189"/>
      <c r="BC41" s="54"/>
      <c r="BD41" s="54"/>
      <c r="BE41" s="54"/>
      <c r="BF41" s="292"/>
      <c r="BG41" s="189"/>
      <c r="BH41" s="54"/>
      <c r="BI41" s="54"/>
      <c r="BJ41" s="189"/>
      <c r="BK41" s="54"/>
      <c r="BL41" s="189"/>
      <c r="BM41" s="189"/>
      <c r="BN41" s="54"/>
      <c r="BO41" s="243" t="s">
        <v>1468</v>
      </c>
      <c r="BP41" s="54"/>
    </row>
    <row r="42" spans="1:68" ht="16.5" customHeight="1" thickBot="1">
      <c r="A42" s="71"/>
      <c r="B42" s="71"/>
      <c r="C42" s="189" t="s">
        <v>739</v>
      </c>
      <c r="D42" s="189"/>
      <c r="E42" s="189"/>
      <c r="F42" s="189"/>
      <c r="G42" s="189"/>
      <c r="H42" s="189"/>
      <c r="I42" s="189"/>
      <c r="J42" s="189"/>
      <c r="K42" s="189"/>
      <c r="L42" s="189"/>
      <c r="M42" s="189"/>
      <c r="N42" s="189"/>
      <c r="O42" s="189"/>
      <c r="P42" s="189"/>
      <c r="Q42" s="189"/>
      <c r="R42" s="189"/>
      <c r="S42" s="189"/>
      <c r="T42" s="189"/>
      <c r="U42" s="346"/>
      <c r="V42" s="346"/>
      <c r="W42" s="679"/>
      <c r="X42" s="679"/>
      <c r="Y42" s="347"/>
      <c r="Z42" s="348"/>
      <c r="AA42" s="993"/>
      <c r="AB42" s="348"/>
      <c r="AC42" s="329"/>
      <c r="AD42" s="348"/>
      <c r="AE42" s="189"/>
      <c r="AF42" s="189"/>
      <c r="AG42" s="189"/>
      <c r="AH42" s="189"/>
      <c r="AI42" s="189"/>
      <c r="AJ42" s="189"/>
      <c r="AK42" s="292"/>
      <c r="AL42" s="189"/>
      <c r="AM42" s="189"/>
      <c r="AN42" s="189"/>
      <c r="AO42" s="189"/>
      <c r="AP42" s="189"/>
      <c r="AQ42" s="189"/>
      <c r="AR42" s="189"/>
      <c r="AS42" s="189"/>
      <c r="AT42" s="189"/>
      <c r="AU42" s="189"/>
      <c r="AV42" s="189"/>
      <c r="AW42" s="189"/>
      <c r="AX42" s="189"/>
      <c r="AY42" s="189"/>
      <c r="AZ42" s="189"/>
      <c r="BA42" s="189"/>
      <c r="BB42" s="189"/>
      <c r="BC42" s="189"/>
      <c r="BD42" s="189"/>
      <c r="BE42" s="189"/>
      <c r="BF42" s="292"/>
      <c r="BG42" s="189"/>
      <c r="BH42" s="5865"/>
      <c r="BI42" s="6503"/>
      <c r="BJ42" s="6503"/>
      <c r="BK42" s="5865"/>
      <c r="BL42" s="6503"/>
      <c r="BM42" s="6503"/>
      <c r="BO42" s="826" t="s">
        <v>851</v>
      </c>
      <c r="BP42" s="826">
        <f>COUNTIF($G14:$K40,$BO42)</f>
        <v>0</v>
      </c>
    </row>
    <row r="43" spans="1:68" s="71" customFormat="1" ht="14.1" customHeight="1">
      <c r="A43" s="71" t="s">
        <v>1473</v>
      </c>
      <c r="C43" s="5846"/>
      <c r="D43" s="5848" t="s">
        <v>658</v>
      </c>
      <c r="E43" s="5849"/>
      <c r="F43" s="5850"/>
      <c r="G43" s="5854">
        <f>SUM(J16,J19,J22,J25,J28,J31,J34,J37,J40)</f>
        <v>0</v>
      </c>
      <c r="H43" s="5855"/>
      <c r="I43" s="5855"/>
      <c r="J43" s="5855"/>
      <c r="K43" s="5856"/>
      <c r="L43" s="1400"/>
      <c r="M43" s="1400"/>
      <c r="N43" s="1401"/>
      <c r="O43" s="1126"/>
      <c r="P43" s="6504"/>
      <c r="Q43" s="6505"/>
      <c r="R43" s="6506"/>
      <c r="S43" s="5863"/>
      <c r="T43" s="5863"/>
      <c r="U43" s="5985"/>
      <c r="V43" s="5986"/>
      <c r="W43" s="855"/>
      <c r="X43" s="855"/>
      <c r="Y43" s="5985"/>
      <c r="Z43" s="5986"/>
      <c r="AA43" s="838"/>
      <c r="AB43" s="357" t="s">
        <v>135</v>
      </c>
      <c r="AC43" s="839"/>
      <c r="AD43" s="840" t="s">
        <v>135</v>
      </c>
      <c r="AE43" s="356"/>
      <c r="AF43" s="840" t="s">
        <v>135</v>
      </c>
      <c r="AG43" s="6672"/>
      <c r="AH43" s="6672"/>
      <c r="AI43" s="6674"/>
      <c r="AJ43" s="6674"/>
      <c r="AK43" s="860"/>
      <c r="AL43" s="861"/>
      <c r="AM43" s="861"/>
      <c r="AN43" s="408"/>
      <c r="AO43" s="841"/>
      <c r="AP43" s="857"/>
      <c r="AQ43" s="858"/>
      <c r="AR43" s="408"/>
      <c r="AS43" s="408"/>
      <c r="AT43" s="5908"/>
      <c r="AU43" s="5908"/>
      <c r="AV43" s="5908"/>
      <c r="AW43" s="5908"/>
      <c r="AX43" s="5908"/>
      <c r="AY43" s="5909"/>
      <c r="AZ43" s="5912"/>
      <c r="BA43" s="5913"/>
      <c r="BB43" s="5914"/>
      <c r="BC43" s="5918"/>
      <c r="BD43" s="5919"/>
      <c r="BE43" s="5920"/>
      <c r="BF43" s="5924"/>
      <c r="BG43" s="5925"/>
      <c r="BH43" s="5866"/>
      <c r="BI43" s="5867"/>
      <c r="BJ43" s="6328"/>
      <c r="BK43" s="6666"/>
      <c r="BL43" s="5867"/>
      <c r="BM43" s="6667"/>
      <c r="BO43" s="826" t="s">
        <v>852</v>
      </c>
      <c r="BP43" s="826">
        <f>COUNTIF($G14:$K40,$BO43)</f>
        <v>0</v>
      </c>
    </row>
    <row r="44" spans="1:68" s="71" customFormat="1" ht="13.5" customHeight="1" thickBot="1">
      <c r="C44" s="5847"/>
      <c r="D44" s="5851"/>
      <c r="E44" s="5852"/>
      <c r="F44" s="5853"/>
      <c r="G44" s="5857"/>
      <c r="H44" s="5858"/>
      <c r="I44" s="5858"/>
      <c r="J44" s="5858"/>
      <c r="K44" s="5859"/>
      <c r="L44" s="1118"/>
      <c r="M44" s="1118"/>
      <c r="N44" s="1119"/>
      <c r="O44" s="355"/>
      <c r="P44" s="6436"/>
      <c r="Q44" s="6437"/>
      <c r="R44" s="6438"/>
      <c r="S44" s="5864"/>
      <c r="T44" s="5864"/>
      <c r="U44" s="6000"/>
      <c r="V44" s="6001"/>
      <c r="W44" s="842"/>
      <c r="X44" s="842"/>
      <c r="Y44" s="6000"/>
      <c r="Z44" s="6001"/>
      <c r="AA44" s="320"/>
      <c r="AB44" s="321" t="s">
        <v>40</v>
      </c>
      <c r="AC44" s="320"/>
      <c r="AD44" s="843" t="s">
        <v>40</v>
      </c>
      <c r="AE44" s="1135"/>
      <c r="AF44" s="843" t="s">
        <v>40</v>
      </c>
      <c r="AG44" s="6673"/>
      <c r="AH44" s="6673"/>
      <c r="AI44" s="6675"/>
      <c r="AJ44" s="6675"/>
      <c r="AK44" s="862"/>
      <c r="AL44" s="863"/>
      <c r="AM44" s="863"/>
      <c r="AN44" s="500"/>
      <c r="AO44" s="1162"/>
      <c r="AP44" s="856"/>
      <c r="AQ44" s="859"/>
      <c r="AR44" s="500"/>
      <c r="AS44" s="500"/>
      <c r="AT44" s="6670"/>
      <c r="AU44" s="6670"/>
      <c r="AV44" s="6670"/>
      <c r="AW44" s="6670"/>
      <c r="AX44" s="6670"/>
      <c r="AY44" s="6671"/>
      <c r="AZ44" s="6469"/>
      <c r="BA44" s="6470"/>
      <c r="BB44" s="6471"/>
      <c r="BC44" s="6475"/>
      <c r="BD44" s="6476"/>
      <c r="BE44" s="6477"/>
      <c r="BF44" s="6330"/>
      <c r="BG44" s="6332"/>
      <c r="BH44" s="5872"/>
      <c r="BI44" s="5873"/>
      <c r="BJ44" s="6329"/>
      <c r="BK44" s="6668"/>
      <c r="BL44" s="5873"/>
      <c r="BM44" s="6669"/>
      <c r="BO44" s="826" t="s">
        <v>853</v>
      </c>
      <c r="BP44" s="826">
        <f>COUNTIF($G14:$K40,$BO44)</f>
        <v>0</v>
      </c>
    </row>
    <row r="45" spans="1:68" s="71" customFormat="1" ht="12" customHeight="1">
      <c r="C45" s="674"/>
      <c r="D45" s="674"/>
      <c r="E45" s="674"/>
      <c r="F45" s="674"/>
      <c r="G45" s="674"/>
      <c r="H45" s="674"/>
      <c r="I45" s="674"/>
      <c r="J45" s="674"/>
      <c r="K45" s="674"/>
      <c r="L45" s="674"/>
      <c r="M45" s="674"/>
      <c r="N45" s="674"/>
      <c r="O45" s="674"/>
      <c r="P45" s="674"/>
      <c r="Q45" s="674"/>
      <c r="R45" s="674"/>
      <c r="S45" s="674"/>
      <c r="T45" s="674"/>
      <c r="U45" s="674"/>
      <c r="V45" s="674"/>
      <c r="W45" s="674"/>
      <c r="X45" s="674"/>
      <c r="Y45" s="674"/>
      <c r="Z45" s="674"/>
      <c r="AA45" s="55"/>
      <c r="AB45" s="674"/>
      <c r="AC45" s="674"/>
      <c r="AD45" s="674"/>
      <c r="AE45" s="674"/>
      <c r="AF45" s="674"/>
      <c r="AG45" s="55"/>
      <c r="AH45" s="55"/>
      <c r="AI45" s="55"/>
      <c r="AJ45" s="55"/>
      <c r="AK45" s="674"/>
      <c r="AL45" s="674"/>
      <c r="AM45" s="674"/>
      <c r="AN45" s="674"/>
      <c r="AO45" s="674"/>
      <c r="AP45" s="674"/>
      <c r="AQ45" s="674"/>
      <c r="AR45" s="674"/>
      <c r="AS45" s="674"/>
      <c r="AT45" s="674"/>
      <c r="AU45" s="674"/>
      <c r="AV45" s="674"/>
      <c r="AW45" s="674"/>
      <c r="AX45" s="674"/>
      <c r="AY45" s="674"/>
      <c r="AZ45" s="674"/>
      <c r="BA45" s="674"/>
      <c r="BB45" s="674"/>
      <c r="BC45" s="674"/>
      <c r="BD45" s="674"/>
      <c r="BE45" s="674"/>
      <c r="BF45" s="329"/>
      <c r="BG45" s="329"/>
      <c r="BH45" s="329"/>
      <c r="BI45" s="55"/>
      <c r="BJ45" s="55"/>
      <c r="BK45" s="55"/>
      <c r="BL45" s="55"/>
      <c r="BM45" s="55"/>
      <c r="BO45" s="826" t="s">
        <v>1469</v>
      </c>
      <c r="BP45" s="826">
        <f>COUNTIF($G14:$K40,$BO45)</f>
        <v>0</v>
      </c>
    </row>
    <row r="46" spans="1:68" s="71" customFormat="1" ht="12" customHeight="1">
      <c r="C46" s="71" t="s">
        <v>127</v>
      </c>
      <c r="G46" s="219"/>
      <c r="H46" s="327"/>
      <c r="I46" s="245"/>
      <c r="J46" s="245"/>
      <c r="K46" s="245"/>
      <c r="L46" s="327" t="s">
        <v>128</v>
      </c>
      <c r="M46" s="245" t="s">
        <v>1339</v>
      </c>
      <c r="N46" s="245"/>
      <c r="O46" s="245"/>
      <c r="P46" s="245"/>
      <c r="Q46" s="245"/>
      <c r="R46" s="245"/>
      <c r="S46" s="245"/>
      <c r="T46" s="245"/>
      <c r="U46" s="245"/>
      <c r="V46" s="245"/>
      <c r="W46" s="245"/>
      <c r="X46" s="245"/>
      <c r="Y46" s="245"/>
      <c r="Z46" s="245"/>
      <c r="AA46" s="245"/>
      <c r="AB46" s="245"/>
      <c r="AC46" s="245"/>
      <c r="AD46" s="245"/>
      <c r="AE46" s="245"/>
      <c r="AF46" s="245"/>
      <c r="AG46" s="245"/>
      <c r="AH46" s="245"/>
      <c r="AI46" s="245"/>
      <c r="AJ46" s="245"/>
      <c r="AK46" s="245"/>
      <c r="AL46" s="245"/>
      <c r="AM46" s="245"/>
      <c r="AN46" s="245"/>
      <c r="AO46" s="245"/>
      <c r="AP46" s="245"/>
      <c r="AQ46" s="245"/>
      <c r="AR46" s="245"/>
      <c r="AS46" s="245"/>
      <c r="AT46" s="245"/>
      <c r="AU46" s="245"/>
      <c r="AV46" s="245"/>
      <c r="AW46" s="245"/>
      <c r="AX46" s="245"/>
      <c r="AY46" s="245"/>
      <c r="AZ46" s="245"/>
      <c r="BA46" s="245"/>
      <c r="BB46" s="245"/>
      <c r="BC46" s="245"/>
      <c r="BD46" s="245"/>
      <c r="BE46" s="328"/>
      <c r="BF46" s="328"/>
      <c r="BG46" s="328"/>
      <c r="BH46" s="330"/>
      <c r="BI46" s="328"/>
      <c r="BJ46" s="328"/>
      <c r="BK46" s="328"/>
      <c r="BL46" s="328"/>
      <c r="BM46" s="328"/>
      <c r="BO46" s="826" t="s">
        <v>861</v>
      </c>
      <c r="BP46" s="826">
        <f>COUNTIF($G14:$K40,$BO46)</f>
        <v>0</v>
      </c>
    </row>
    <row r="47" spans="1:68" s="71" customFormat="1" ht="12" customHeight="1">
      <c r="G47" s="219"/>
      <c r="H47" s="327"/>
      <c r="I47" s="245"/>
      <c r="J47" s="245"/>
      <c r="K47" s="245"/>
      <c r="L47" s="327" t="s">
        <v>136</v>
      </c>
      <c r="M47" s="245" t="s">
        <v>2208</v>
      </c>
      <c r="N47" s="245"/>
      <c r="O47" s="245"/>
      <c r="P47" s="245"/>
      <c r="Q47" s="245"/>
      <c r="R47" s="245"/>
      <c r="S47" s="245"/>
      <c r="T47" s="245"/>
      <c r="U47" s="245"/>
      <c r="V47" s="245"/>
      <c r="W47" s="245"/>
      <c r="X47" s="245"/>
      <c r="Y47" s="245"/>
      <c r="Z47" s="245"/>
      <c r="AA47" s="245"/>
      <c r="AB47" s="245"/>
      <c r="AC47" s="245"/>
      <c r="AD47" s="245"/>
      <c r="AE47" s="245"/>
      <c r="AF47" s="245"/>
      <c r="AG47" s="245"/>
      <c r="AH47" s="245"/>
      <c r="AI47" s="245"/>
      <c r="AJ47" s="245"/>
      <c r="AK47" s="245"/>
      <c r="AL47" s="245"/>
      <c r="AM47" s="245"/>
      <c r="AN47" s="245"/>
      <c r="AO47" s="245"/>
      <c r="AP47" s="245"/>
      <c r="AQ47" s="245"/>
      <c r="AR47" s="245"/>
      <c r="AS47" s="245"/>
      <c r="AT47" s="245"/>
      <c r="AU47" s="245"/>
      <c r="AV47" s="245"/>
      <c r="AW47" s="245"/>
      <c r="AX47" s="245"/>
      <c r="AY47" s="245"/>
      <c r="AZ47" s="245"/>
      <c r="BA47" s="245"/>
      <c r="BB47" s="245"/>
      <c r="BC47" s="245"/>
      <c r="BD47" s="245"/>
      <c r="BE47" s="328"/>
      <c r="BF47" s="328"/>
      <c r="BG47" s="328"/>
      <c r="BH47" s="330"/>
      <c r="BI47" s="328"/>
      <c r="BJ47" s="328"/>
      <c r="BK47" s="328"/>
      <c r="BL47" s="328"/>
      <c r="BM47" s="328"/>
      <c r="BO47" s="826" t="s">
        <v>1470</v>
      </c>
      <c r="BP47" s="826">
        <f>COUNTIF($G14:$K40,$BV47)</f>
        <v>0</v>
      </c>
    </row>
    <row r="48" spans="1:68" s="71" customFormat="1" ht="12" customHeight="1" thickBot="1">
      <c r="A48" s="37"/>
      <c r="B48" s="37"/>
      <c r="H48" s="327"/>
      <c r="I48" s="354"/>
      <c r="J48" s="354"/>
      <c r="K48" s="354"/>
      <c r="L48" s="327" t="s">
        <v>421</v>
      </c>
      <c r="M48" s="3336" t="s">
        <v>2210</v>
      </c>
      <c r="N48" s="3336"/>
      <c r="O48" s="3336"/>
      <c r="P48" s="3336"/>
      <c r="Q48" s="3336"/>
      <c r="R48" s="3336"/>
      <c r="S48" s="3336"/>
      <c r="T48" s="3336"/>
      <c r="U48" s="3336"/>
      <c r="V48" s="3336"/>
      <c r="W48" s="3336"/>
      <c r="X48" s="3336"/>
      <c r="Y48" s="3336"/>
      <c r="Z48" s="3336"/>
      <c r="AA48" s="3336"/>
      <c r="AB48" s="3336"/>
      <c r="AC48" s="3336"/>
      <c r="AD48" s="3336"/>
      <c r="AE48" s="3336"/>
      <c r="AF48" s="3336"/>
      <c r="AG48" s="3336"/>
      <c r="AH48" s="3336"/>
      <c r="AI48" s="3336"/>
      <c r="AJ48" s="3336"/>
      <c r="AK48" s="3336"/>
      <c r="AL48" s="3336"/>
      <c r="AM48" s="3336"/>
      <c r="AN48" s="3336"/>
      <c r="AO48" s="3336"/>
      <c r="AP48" s="3336"/>
      <c r="AQ48" s="3336"/>
      <c r="AR48" s="3336"/>
      <c r="AS48" s="3336"/>
      <c r="AT48" s="3336"/>
      <c r="AU48" s="3336"/>
      <c r="AV48" s="3336"/>
      <c r="AW48" s="3336"/>
      <c r="AX48" s="3336"/>
      <c r="AY48" s="3336"/>
      <c r="AZ48" s="3336"/>
      <c r="BA48" s="3336"/>
      <c r="BB48" s="3336"/>
      <c r="BC48" s="3336"/>
      <c r="BD48" s="3336"/>
      <c r="BE48" s="3336"/>
      <c r="BF48" s="3336"/>
      <c r="BG48" s="3336"/>
      <c r="BH48" s="3336"/>
      <c r="BI48" s="3336"/>
      <c r="BJ48" s="3336"/>
      <c r="BK48" s="3336"/>
      <c r="BL48" s="3336"/>
      <c r="BM48" s="3336"/>
      <c r="BO48" s="827" t="s">
        <v>1471</v>
      </c>
      <c r="BP48" s="827">
        <f>COUNTIF($G14:$K40,$BV48)</f>
        <v>0</v>
      </c>
    </row>
    <row r="49" spans="1:68" s="71" customFormat="1" ht="12" customHeight="1">
      <c r="A49" s="37"/>
      <c r="B49" s="37"/>
      <c r="H49" s="327"/>
      <c r="I49" s="354"/>
      <c r="J49" s="354"/>
      <c r="K49" s="354"/>
      <c r="L49" s="354"/>
      <c r="M49" s="3336"/>
      <c r="N49" s="3336"/>
      <c r="O49" s="3336"/>
      <c r="P49" s="3336"/>
      <c r="Q49" s="3336"/>
      <c r="R49" s="3336"/>
      <c r="S49" s="3336"/>
      <c r="T49" s="3336"/>
      <c r="U49" s="3336"/>
      <c r="V49" s="3336"/>
      <c r="W49" s="3336"/>
      <c r="X49" s="3336"/>
      <c r="Y49" s="3336"/>
      <c r="Z49" s="3336"/>
      <c r="AA49" s="3336"/>
      <c r="AB49" s="3336"/>
      <c r="AC49" s="3336"/>
      <c r="AD49" s="3336"/>
      <c r="AE49" s="3336"/>
      <c r="AF49" s="3336"/>
      <c r="AG49" s="3336"/>
      <c r="AH49" s="3336"/>
      <c r="AI49" s="3336"/>
      <c r="AJ49" s="3336"/>
      <c r="AK49" s="3336"/>
      <c r="AL49" s="3336"/>
      <c r="AM49" s="3336"/>
      <c r="AN49" s="3336"/>
      <c r="AO49" s="3336"/>
      <c r="AP49" s="3336"/>
      <c r="AQ49" s="3336"/>
      <c r="AR49" s="3336"/>
      <c r="AS49" s="3336"/>
      <c r="AT49" s="3336"/>
      <c r="AU49" s="3336"/>
      <c r="AV49" s="3336"/>
      <c r="AW49" s="3336"/>
      <c r="AX49" s="3336"/>
      <c r="AY49" s="3336"/>
      <c r="AZ49" s="3336"/>
      <c r="BA49" s="3336"/>
      <c r="BB49" s="3336"/>
      <c r="BC49" s="3336"/>
      <c r="BD49" s="3336"/>
      <c r="BE49" s="3336"/>
      <c r="BF49" s="3336"/>
      <c r="BG49" s="3336"/>
      <c r="BH49" s="3336"/>
      <c r="BI49" s="3336"/>
      <c r="BJ49" s="3336"/>
      <c r="BK49" s="3336"/>
      <c r="BL49" s="3336"/>
      <c r="BM49" s="3336"/>
      <c r="BO49" s="1247" t="s">
        <v>1472</v>
      </c>
      <c r="BP49" s="1247">
        <f>SUM(BP42:BP48)</f>
        <v>0</v>
      </c>
    </row>
    <row r="50" spans="1:68" s="71" customFormat="1" ht="12" customHeight="1">
      <c r="A50" s="37"/>
      <c r="B50" s="37"/>
      <c r="H50" s="327"/>
      <c r="I50" s="1147"/>
      <c r="J50" s="1147"/>
      <c r="K50" s="1147"/>
      <c r="L50" s="327" t="s">
        <v>422</v>
      </c>
      <c r="M50" s="6738" t="s">
        <v>2211</v>
      </c>
      <c r="N50" s="6738"/>
      <c r="O50" s="6738"/>
      <c r="P50" s="6738"/>
      <c r="Q50" s="6738"/>
      <c r="R50" s="6738"/>
      <c r="S50" s="6738"/>
      <c r="T50" s="6738"/>
      <c r="U50" s="6738"/>
      <c r="V50" s="6738"/>
      <c r="W50" s="6738"/>
      <c r="X50" s="6738"/>
      <c r="Y50" s="6738"/>
      <c r="Z50" s="6738"/>
      <c r="AA50" s="6738"/>
      <c r="AB50" s="6738"/>
      <c r="AC50" s="6738"/>
      <c r="AD50" s="6738"/>
      <c r="AE50" s="6738"/>
      <c r="AF50" s="6738"/>
      <c r="AG50" s="6738"/>
      <c r="AH50" s="6738"/>
      <c r="AI50" s="6738"/>
      <c r="AJ50" s="6738"/>
      <c r="AK50" s="6738"/>
      <c r="AL50" s="6738"/>
      <c r="AM50" s="6738"/>
      <c r="AN50" s="6738"/>
      <c r="AO50" s="6738"/>
      <c r="AP50" s="6738"/>
      <c r="AQ50" s="6738"/>
      <c r="AR50" s="6738"/>
      <c r="AS50" s="6738"/>
      <c r="AT50" s="6738"/>
      <c r="AU50" s="6738"/>
      <c r="AV50" s="6738"/>
      <c r="AW50" s="6738"/>
      <c r="AX50" s="6738"/>
      <c r="AY50" s="6738"/>
      <c r="AZ50" s="6738"/>
      <c r="BA50" s="6738"/>
      <c r="BB50" s="6738"/>
      <c r="BC50" s="6738"/>
      <c r="BD50" s="6738"/>
      <c r="BE50" s="6738"/>
      <c r="BF50" s="6738"/>
      <c r="BG50" s="6738"/>
      <c r="BH50" s="6738"/>
      <c r="BI50" s="6738"/>
      <c r="BJ50" s="6738"/>
      <c r="BK50" s="6738"/>
      <c r="BL50" s="6738"/>
      <c r="BM50" s="6738"/>
    </row>
    <row r="51" spans="1:68" s="71" customFormat="1" ht="12" customHeight="1">
      <c r="A51" s="37"/>
      <c r="B51" s="37"/>
      <c r="H51" s="798"/>
      <c r="I51" s="257"/>
      <c r="J51" s="257"/>
      <c r="K51" s="257"/>
      <c r="L51" s="798" t="s">
        <v>1183</v>
      </c>
      <c r="M51" s="4715" t="s">
        <v>2209</v>
      </c>
      <c r="N51" s="4715"/>
      <c r="O51" s="4715"/>
      <c r="P51" s="4715"/>
      <c r="Q51" s="4715"/>
      <c r="R51" s="4715"/>
      <c r="S51" s="4715"/>
      <c r="T51" s="4715"/>
      <c r="U51" s="4715"/>
      <c r="V51" s="4715"/>
      <c r="W51" s="4715"/>
      <c r="X51" s="4715"/>
      <c r="Y51" s="4715"/>
      <c r="Z51" s="4715"/>
      <c r="AA51" s="4715"/>
      <c r="AB51" s="4715"/>
      <c r="AC51" s="4715"/>
      <c r="AD51" s="4715"/>
      <c r="AE51" s="4715"/>
      <c r="AF51" s="4715"/>
      <c r="AG51" s="4715"/>
      <c r="AH51" s="4715"/>
      <c r="AI51" s="4715"/>
      <c r="AJ51" s="4715"/>
      <c r="AK51" s="4715"/>
      <c r="AL51" s="4715"/>
      <c r="AM51" s="4715"/>
      <c r="AN51" s="4715"/>
      <c r="AO51" s="4715"/>
      <c r="AP51" s="4715"/>
      <c r="AQ51" s="4715"/>
      <c r="AR51" s="4715"/>
      <c r="AS51" s="4715"/>
      <c r="AT51" s="4715"/>
      <c r="AU51" s="4715"/>
      <c r="AV51" s="4715"/>
      <c r="AW51" s="4715"/>
      <c r="AX51" s="4715"/>
      <c r="AY51" s="4715"/>
      <c r="AZ51" s="4715"/>
      <c r="BA51" s="4715"/>
      <c r="BB51" s="4715"/>
      <c r="BC51" s="4715"/>
      <c r="BD51" s="4715"/>
      <c r="BE51" s="4715"/>
      <c r="BF51" s="4715"/>
      <c r="BG51" s="4715"/>
      <c r="BH51" s="4715"/>
      <c r="BI51" s="4715"/>
      <c r="BJ51" s="4715"/>
      <c r="BK51" s="4715"/>
      <c r="BL51" s="4715"/>
      <c r="BM51" s="4715"/>
    </row>
    <row r="52" spans="1:68" s="71" customFormat="1" ht="12" customHeight="1">
      <c r="H52" s="798"/>
      <c r="I52" s="690"/>
      <c r="J52" s="690"/>
      <c r="K52" s="690"/>
      <c r="L52" s="37"/>
      <c r="M52" s="4715"/>
      <c r="N52" s="4715"/>
      <c r="O52" s="4715"/>
      <c r="P52" s="4715"/>
      <c r="Q52" s="4715"/>
      <c r="R52" s="4715"/>
      <c r="S52" s="4715"/>
      <c r="T52" s="4715"/>
      <c r="U52" s="4715"/>
      <c r="V52" s="4715"/>
      <c r="W52" s="4715"/>
      <c r="X52" s="4715"/>
      <c r="Y52" s="4715"/>
      <c r="Z52" s="4715"/>
      <c r="AA52" s="4715"/>
      <c r="AB52" s="4715"/>
      <c r="AC52" s="4715"/>
      <c r="AD52" s="4715"/>
      <c r="AE52" s="4715"/>
      <c r="AF52" s="4715"/>
      <c r="AG52" s="4715"/>
      <c r="AH52" s="4715"/>
      <c r="AI52" s="4715"/>
      <c r="AJ52" s="4715"/>
      <c r="AK52" s="4715"/>
      <c r="AL52" s="4715"/>
      <c r="AM52" s="4715"/>
      <c r="AN52" s="4715"/>
      <c r="AO52" s="4715"/>
      <c r="AP52" s="4715"/>
      <c r="AQ52" s="4715"/>
      <c r="AR52" s="4715"/>
      <c r="AS52" s="4715"/>
      <c r="AT52" s="4715"/>
      <c r="AU52" s="4715"/>
      <c r="AV52" s="4715"/>
      <c r="AW52" s="4715"/>
      <c r="AX52" s="4715"/>
      <c r="AY52" s="4715"/>
      <c r="AZ52" s="4715"/>
      <c r="BA52" s="4715"/>
      <c r="BB52" s="4715"/>
      <c r="BC52" s="4715"/>
      <c r="BD52" s="4715"/>
      <c r="BE52" s="4715"/>
      <c r="BF52" s="4715"/>
      <c r="BG52" s="4715"/>
      <c r="BH52" s="4715"/>
      <c r="BI52" s="4715"/>
      <c r="BJ52" s="4715"/>
      <c r="BK52" s="4715"/>
      <c r="BL52" s="4715"/>
      <c r="BM52" s="4715"/>
    </row>
    <row r="53" spans="1:68" s="71" customFormat="1" ht="12" customHeight="1">
      <c r="C53" s="3093" t="s">
        <v>1327</v>
      </c>
      <c r="D53" s="3093"/>
      <c r="E53" s="3093"/>
      <c r="F53" s="3093"/>
      <c r="G53" s="3093"/>
      <c r="H53" s="3093"/>
      <c r="I53" s="3093"/>
      <c r="J53" s="3093"/>
      <c r="K53" s="3093"/>
      <c r="L53" s="3093"/>
      <c r="M53" s="3093"/>
      <c r="N53" s="3093"/>
      <c r="O53" s="3093"/>
      <c r="P53" s="3093"/>
      <c r="Q53" s="3093"/>
      <c r="R53" s="3093"/>
      <c r="S53" s="3093"/>
      <c r="T53" s="3093"/>
      <c r="U53" s="3093"/>
      <c r="V53" s="3093"/>
      <c r="W53" s="3093"/>
      <c r="X53" s="3093"/>
      <c r="Y53" s="3093"/>
      <c r="Z53" s="3093"/>
      <c r="AA53" s="3093"/>
      <c r="AB53" s="3093"/>
      <c r="AC53" s="3093"/>
      <c r="AD53" s="3093"/>
      <c r="AE53" s="3093"/>
      <c r="AF53" s="3093"/>
      <c r="AG53" s="3093"/>
      <c r="AH53" s="3093"/>
      <c r="AI53" s="3093"/>
      <c r="AJ53" s="3093"/>
      <c r="AK53" s="3093"/>
      <c r="AL53" s="3093"/>
      <c r="AM53" s="3093"/>
      <c r="AN53" s="3093"/>
      <c r="AO53" s="3093"/>
      <c r="AP53" s="3093"/>
      <c r="AQ53" s="3093"/>
      <c r="AR53" s="3093"/>
      <c r="AS53" s="3093"/>
      <c r="AT53" s="3093"/>
      <c r="AU53" s="3093"/>
      <c r="AV53" s="3093"/>
      <c r="AW53" s="3093"/>
      <c r="AX53" s="3093"/>
      <c r="AY53" s="3093"/>
      <c r="AZ53" s="3093"/>
      <c r="BA53" s="3093"/>
      <c r="BB53" s="3093"/>
      <c r="BC53" s="3093"/>
      <c r="BD53" s="3093"/>
      <c r="BE53" s="3093"/>
      <c r="BF53" s="3093"/>
      <c r="BG53" s="3093"/>
      <c r="BH53" s="3093"/>
      <c r="BI53" s="3093"/>
      <c r="BJ53" s="3093"/>
      <c r="BK53" s="3093"/>
      <c r="BL53" s="3093"/>
      <c r="BM53" s="3093"/>
    </row>
    <row r="54" spans="1:68" s="71" customFormat="1" ht="12" customHeight="1">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680"/>
      <c r="BI54" s="37"/>
      <c r="BJ54" s="37"/>
      <c r="BK54" s="37"/>
      <c r="BL54" s="37"/>
      <c r="BM54" s="37"/>
    </row>
    <row r="55" spans="1:68" ht="14.1" customHeight="1">
      <c r="A55" s="71"/>
      <c r="B55" s="71"/>
      <c r="C55" s="265" t="s">
        <v>2260</v>
      </c>
      <c r="D55" s="265"/>
      <c r="E55" s="265"/>
      <c r="F55" s="265"/>
      <c r="G55" s="265"/>
      <c r="H55" s="243"/>
      <c r="I55" s="243"/>
      <c r="J55" s="243"/>
      <c r="K55" s="243"/>
      <c r="L55" s="243"/>
      <c r="M55" s="243"/>
      <c r="N55" s="243"/>
      <c r="O55" s="243"/>
      <c r="P55" s="243"/>
      <c r="Q55" s="243"/>
      <c r="R55" s="243"/>
      <c r="S55" s="243"/>
      <c r="T55" s="243"/>
      <c r="U55" s="243"/>
      <c r="V55" s="243"/>
      <c r="W55" s="243"/>
      <c r="X55" s="243"/>
      <c r="Y55" s="243"/>
      <c r="Z55" s="243"/>
      <c r="AA55" s="243"/>
      <c r="AB55" s="243"/>
      <c r="AC55" s="243"/>
      <c r="AD55" s="243"/>
      <c r="AE55" s="243"/>
      <c r="AF55" s="243"/>
      <c r="AG55" s="243"/>
      <c r="AH55" s="243"/>
      <c r="AI55" s="243"/>
      <c r="AJ55" s="243"/>
      <c r="AX55" s="6041" t="s">
        <v>1171</v>
      </c>
      <c r="AY55" s="6041"/>
      <c r="AZ55" s="6041"/>
      <c r="BA55" s="6041"/>
      <c r="BB55" s="6041"/>
      <c r="BC55" s="6041"/>
      <c r="BD55" s="6041"/>
      <c r="BE55" s="5233"/>
      <c r="BF55" s="5233"/>
      <c r="BG55" s="6042" t="s">
        <v>1172</v>
      </c>
      <c r="BH55" s="6042"/>
      <c r="BI55" s="6042"/>
      <c r="BJ55" s="6042"/>
      <c r="BK55" s="6042"/>
      <c r="BL55" s="6042"/>
      <c r="BM55" s="797"/>
    </row>
    <row r="56" spans="1:68" ht="5.0999999999999996" customHeight="1" thickBot="1">
      <c r="A56" s="71"/>
      <c r="B56" s="71"/>
      <c r="C56" s="265"/>
      <c r="D56" s="265"/>
      <c r="E56" s="265"/>
      <c r="F56" s="265"/>
      <c r="G56" s="265"/>
      <c r="H56" s="243"/>
      <c r="I56" s="243"/>
      <c r="J56" s="243"/>
      <c r="K56" s="243"/>
      <c r="L56" s="243"/>
      <c r="M56" s="243"/>
      <c r="N56" s="243"/>
      <c r="O56" s="243"/>
      <c r="P56" s="243"/>
      <c r="Q56" s="243"/>
      <c r="R56" s="243"/>
      <c r="S56" s="243"/>
      <c r="T56" s="243"/>
      <c r="U56" s="243"/>
      <c r="V56" s="243"/>
      <c r="W56" s="243"/>
      <c r="X56" s="243"/>
      <c r="Y56" s="243"/>
      <c r="Z56" s="243"/>
      <c r="AA56" s="243"/>
      <c r="AB56" s="243"/>
      <c r="AC56" s="243"/>
      <c r="AD56" s="243"/>
      <c r="AE56" s="243"/>
      <c r="AF56" s="243"/>
      <c r="AG56" s="243"/>
      <c r="AH56" s="243"/>
      <c r="AI56" s="243"/>
      <c r="AJ56" s="243"/>
    </row>
    <row r="57" spans="1:68" ht="12.75" customHeight="1">
      <c r="A57" s="71"/>
      <c r="B57" s="71"/>
      <c r="C57" s="6043" t="s">
        <v>750</v>
      </c>
      <c r="D57" s="5860" t="s">
        <v>2127</v>
      </c>
      <c r="E57" s="5861"/>
      <c r="F57" s="5862"/>
      <c r="G57" s="5848" t="s">
        <v>68</v>
      </c>
      <c r="H57" s="5849"/>
      <c r="I57" s="5849"/>
      <c r="J57" s="5849"/>
      <c r="K57" s="5850"/>
      <c r="L57" s="5848" t="s">
        <v>64</v>
      </c>
      <c r="M57" s="5849"/>
      <c r="N57" s="5849"/>
      <c r="O57" s="5849"/>
      <c r="P57" s="5850"/>
      <c r="Q57" s="6046" t="s">
        <v>65</v>
      </c>
      <c r="R57" s="5860" t="s">
        <v>738</v>
      </c>
      <c r="S57" s="5861"/>
      <c r="T57" s="5862"/>
      <c r="U57" s="6663" t="s">
        <v>734</v>
      </c>
      <c r="V57" s="6663" t="s">
        <v>736</v>
      </c>
      <c r="W57" s="5962" t="s">
        <v>744</v>
      </c>
      <c r="X57" s="5963"/>
      <c r="Y57" s="5848" t="s">
        <v>69</v>
      </c>
      <c r="Z57" s="5849"/>
      <c r="AA57" s="5849"/>
      <c r="AB57" s="5849"/>
      <c r="AC57" s="5849"/>
      <c r="AD57" s="5849"/>
      <c r="AE57" s="5849"/>
      <c r="AF57" s="5849"/>
      <c r="AG57" s="5970" t="s">
        <v>1163</v>
      </c>
      <c r="AH57" s="5849"/>
      <c r="AI57" s="5849"/>
      <c r="AJ57" s="5849"/>
      <c r="AK57" s="5849"/>
      <c r="AL57" s="5849"/>
      <c r="AM57" s="5849"/>
      <c r="AN57" s="5849"/>
      <c r="AO57" s="5849"/>
      <c r="AP57" s="5849"/>
      <c r="AQ57" s="5849"/>
      <c r="AR57" s="5849"/>
      <c r="AS57" s="5849"/>
      <c r="AT57" s="5849"/>
      <c r="AU57" s="5849"/>
      <c r="AV57" s="5849"/>
      <c r="AW57" s="5849"/>
      <c r="AX57" s="5849"/>
      <c r="AY57" s="5849"/>
      <c r="AZ57" s="5849"/>
      <c r="BA57" s="5849"/>
      <c r="BB57" s="5849"/>
      <c r="BC57" s="5849"/>
      <c r="BD57" s="5849"/>
      <c r="BE57" s="5968"/>
      <c r="BF57" s="6627" t="s">
        <v>152</v>
      </c>
      <c r="BG57" s="6628"/>
      <c r="BH57" s="5972" t="s">
        <v>73</v>
      </c>
      <c r="BI57" s="5860" t="s">
        <v>61</v>
      </c>
      <c r="BJ57" s="5975"/>
      <c r="BK57" s="5975"/>
      <c r="BL57" s="5975"/>
      <c r="BM57" s="5976"/>
      <c r="BN57" s="797"/>
    </row>
    <row r="58" spans="1:68" ht="12.75" customHeight="1">
      <c r="A58" s="71"/>
      <c r="B58" s="5567" t="str">
        <f>IF(G58="","","○")</f>
        <v/>
      </c>
      <c r="C58" s="6044"/>
      <c r="D58" s="4913"/>
      <c r="E58" s="4882"/>
      <c r="F58" s="4883"/>
      <c r="G58" s="4863"/>
      <c r="H58" s="4864"/>
      <c r="I58" s="4864"/>
      <c r="J58" s="4864"/>
      <c r="K58" s="4865"/>
      <c r="L58" s="4863"/>
      <c r="M58" s="4864"/>
      <c r="N58" s="4864"/>
      <c r="O58" s="4864"/>
      <c r="P58" s="4865"/>
      <c r="Q58" s="6047"/>
      <c r="R58" s="4913"/>
      <c r="S58" s="4882"/>
      <c r="T58" s="4883"/>
      <c r="U58" s="6664"/>
      <c r="V58" s="6664"/>
      <c r="W58" s="5964"/>
      <c r="X58" s="5965"/>
      <c r="Y58" s="4866"/>
      <c r="Z58" s="4861"/>
      <c r="AA58" s="4861"/>
      <c r="AB58" s="4861"/>
      <c r="AC58" s="4861"/>
      <c r="AD58" s="4861"/>
      <c r="AE58" s="4861"/>
      <c r="AF58" s="4861"/>
      <c r="AG58" s="5971"/>
      <c r="AH58" s="4861"/>
      <c r="AI58" s="4861"/>
      <c r="AJ58" s="4861"/>
      <c r="AK58" s="4861"/>
      <c r="AL58" s="4861"/>
      <c r="AM58" s="4861"/>
      <c r="AN58" s="4861"/>
      <c r="AO58" s="4861"/>
      <c r="AP58" s="4861"/>
      <c r="AQ58" s="4861"/>
      <c r="AR58" s="4861"/>
      <c r="AS58" s="4861"/>
      <c r="AT58" s="4861"/>
      <c r="AU58" s="4861"/>
      <c r="AV58" s="4861"/>
      <c r="AW58" s="4861"/>
      <c r="AX58" s="4861"/>
      <c r="AY58" s="4861"/>
      <c r="AZ58" s="4861"/>
      <c r="BA58" s="4861"/>
      <c r="BB58" s="4861"/>
      <c r="BC58" s="4861"/>
      <c r="BD58" s="4861"/>
      <c r="BE58" s="5969"/>
      <c r="BF58" s="6629" t="s">
        <v>747</v>
      </c>
      <c r="BG58" s="6630"/>
      <c r="BH58" s="5973"/>
      <c r="BI58" s="5181"/>
      <c r="BJ58" s="5182"/>
      <c r="BK58" s="5182"/>
      <c r="BL58" s="5182"/>
      <c r="BM58" s="5977"/>
    </row>
    <row r="59" spans="1:68" s="68" customFormat="1" ht="12.75" customHeight="1">
      <c r="A59" s="71"/>
      <c r="B59" s="5567"/>
      <c r="C59" s="6044"/>
      <c r="D59" s="4913"/>
      <c r="E59" s="4882"/>
      <c r="F59" s="4883"/>
      <c r="G59" s="4863"/>
      <c r="H59" s="4864"/>
      <c r="I59" s="4864"/>
      <c r="J59" s="4864"/>
      <c r="K59" s="4865"/>
      <c r="L59" s="4863"/>
      <c r="M59" s="4864"/>
      <c r="N59" s="4864"/>
      <c r="O59" s="4864"/>
      <c r="P59" s="4865"/>
      <c r="Q59" s="6047"/>
      <c r="R59" s="4913"/>
      <c r="S59" s="4882"/>
      <c r="T59" s="4883"/>
      <c r="U59" s="6664"/>
      <c r="V59" s="6664"/>
      <c r="W59" s="5964"/>
      <c r="X59" s="5965"/>
      <c r="Y59" s="5978" t="s">
        <v>70</v>
      </c>
      <c r="Z59" s="5979"/>
      <c r="AA59" s="5979"/>
      <c r="AB59" s="5980"/>
      <c r="AC59" s="6104" t="s">
        <v>1199</v>
      </c>
      <c r="AD59" s="6105"/>
      <c r="AE59" s="6104" t="s">
        <v>1200</v>
      </c>
      <c r="AF59" s="6614"/>
      <c r="AG59" s="6113" t="s">
        <v>1391</v>
      </c>
      <c r="AH59" s="4895"/>
      <c r="AI59" s="4895"/>
      <c r="AJ59" s="4895"/>
      <c r="AK59" s="4894" t="s">
        <v>413</v>
      </c>
      <c r="AL59" s="4895"/>
      <c r="AM59" s="4895"/>
      <c r="AN59" s="3720"/>
      <c r="AO59" s="3720"/>
      <c r="AP59" s="3720"/>
      <c r="AQ59" s="4895"/>
      <c r="AR59" s="4895"/>
      <c r="AS59" s="4895"/>
      <c r="AT59" s="4895"/>
      <c r="AU59" s="4895"/>
      <c r="AV59" s="4895"/>
      <c r="AW59" s="4895"/>
      <c r="AX59" s="4895"/>
      <c r="AY59" s="4895"/>
      <c r="AZ59" s="4895"/>
      <c r="BA59" s="4895"/>
      <c r="BB59" s="4895"/>
      <c r="BC59" s="3705" t="s">
        <v>198</v>
      </c>
      <c r="BD59" s="3706"/>
      <c r="BE59" s="6049"/>
      <c r="BF59" s="6585" t="s">
        <v>398</v>
      </c>
      <c r="BG59" s="6586"/>
      <c r="BH59" s="5973"/>
      <c r="BI59" s="5936" t="s">
        <v>2199</v>
      </c>
      <c r="BJ59" s="5937"/>
      <c r="BK59" s="5937"/>
      <c r="BL59" s="5937"/>
      <c r="BM59" s="5938"/>
    </row>
    <row r="60" spans="1:68" s="68" customFormat="1" ht="15" customHeight="1">
      <c r="A60" s="71"/>
      <c r="B60" s="5567"/>
      <c r="C60" s="6044"/>
      <c r="D60" s="4913"/>
      <c r="E60" s="4882"/>
      <c r="F60" s="4883"/>
      <c r="G60" s="6620" t="s">
        <v>403</v>
      </c>
      <c r="H60" s="6621"/>
      <c r="I60" s="6621"/>
      <c r="J60" s="6622" t="s">
        <v>746</v>
      </c>
      <c r="K60" s="6623"/>
      <c r="L60" s="4863"/>
      <c r="M60" s="4864"/>
      <c r="N60" s="4864"/>
      <c r="O60" s="4864"/>
      <c r="P60" s="4865"/>
      <c r="Q60" s="6047"/>
      <c r="R60" s="6620" t="s">
        <v>737</v>
      </c>
      <c r="S60" s="6621"/>
      <c r="T60" s="6626"/>
      <c r="U60" s="6664"/>
      <c r="V60" s="6664"/>
      <c r="W60" s="5964"/>
      <c r="X60" s="5965"/>
      <c r="Y60" s="5274" t="s">
        <v>1986</v>
      </c>
      <c r="Z60" s="5945"/>
      <c r="AA60" s="5274" t="s">
        <v>745</v>
      </c>
      <c r="AB60" s="5945"/>
      <c r="AC60" s="6106"/>
      <c r="AD60" s="6107"/>
      <c r="AE60" s="6106"/>
      <c r="AF60" s="6615"/>
      <c r="AG60" s="6513" t="s">
        <v>1180</v>
      </c>
      <c r="AH60" s="5945"/>
      <c r="AI60" s="5274" t="s">
        <v>412</v>
      </c>
      <c r="AJ60" s="5945"/>
      <c r="AK60" s="6013" t="s">
        <v>1779</v>
      </c>
      <c r="AL60" s="6014"/>
      <c r="AM60" s="6014"/>
      <c r="AN60" s="6013" t="s">
        <v>1780</v>
      </c>
      <c r="AO60" s="6014"/>
      <c r="AP60" s="6015"/>
      <c r="AQ60" s="6389" t="s">
        <v>391</v>
      </c>
      <c r="AR60" s="6389"/>
      <c r="AS60" s="6390"/>
      <c r="AT60" s="6388" t="s">
        <v>393</v>
      </c>
      <c r="AU60" s="6389"/>
      <c r="AV60" s="6390"/>
      <c r="AW60" s="6388" t="s">
        <v>317</v>
      </c>
      <c r="AX60" s="6389"/>
      <c r="AY60" s="6390"/>
      <c r="AZ60" s="5274" t="s">
        <v>395</v>
      </c>
      <c r="BA60" s="5996"/>
      <c r="BB60" s="5996"/>
      <c r="BC60" s="5194"/>
      <c r="BD60" s="5195"/>
      <c r="BE60" s="6050"/>
      <c r="BF60" s="6587"/>
      <c r="BG60" s="6588"/>
      <c r="BH60" s="5973"/>
      <c r="BI60" s="5939"/>
      <c r="BJ60" s="5940"/>
      <c r="BK60" s="5940"/>
      <c r="BL60" s="5940"/>
      <c r="BM60" s="5941"/>
    </row>
    <row r="61" spans="1:68" s="68" customFormat="1" ht="15" customHeight="1">
      <c r="A61" s="71"/>
      <c r="B61" s="143" t="str">
        <f>IF(G61="","","○")</f>
        <v/>
      </c>
      <c r="C61" s="6044"/>
      <c r="D61" s="4913"/>
      <c r="E61" s="4882"/>
      <c r="F61" s="4883"/>
      <c r="G61" s="4913"/>
      <c r="H61" s="4882"/>
      <c r="I61" s="4882"/>
      <c r="J61" s="6624"/>
      <c r="K61" s="6625"/>
      <c r="L61" s="4863"/>
      <c r="M61" s="4864"/>
      <c r="N61" s="4864"/>
      <c r="O61" s="4864"/>
      <c r="P61" s="4865"/>
      <c r="Q61" s="6047"/>
      <c r="R61" s="4913"/>
      <c r="S61" s="4882"/>
      <c r="T61" s="4883"/>
      <c r="U61" s="6664"/>
      <c r="V61" s="6664"/>
      <c r="W61" s="5964"/>
      <c r="X61" s="5965"/>
      <c r="Y61" s="4913"/>
      <c r="Z61" s="4883"/>
      <c r="AA61" s="4913"/>
      <c r="AB61" s="4883"/>
      <c r="AC61" s="6106"/>
      <c r="AD61" s="6107"/>
      <c r="AE61" s="6106"/>
      <c r="AF61" s="6615"/>
      <c r="AG61" s="6598"/>
      <c r="AH61" s="6599"/>
      <c r="AI61" s="6600" t="s">
        <v>1181</v>
      </c>
      <c r="AJ61" s="6599"/>
      <c r="AK61" s="6023" t="s">
        <v>1781</v>
      </c>
      <c r="AL61" s="6024"/>
      <c r="AM61" s="6024"/>
      <c r="AN61" s="6023" t="s">
        <v>1782</v>
      </c>
      <c r="AO61" s="6024"/>
      <c r="AP61" s="6025"/>
      <c r="AQ61" s="6024" t="s">
        <v>408</v>
      </c>
      <c r="AR61" s="6024"/>
      <c r="AS61" s="6025"/>
      <c r="AT61" s="6023" t="s">
        <v>390</v>
      </c>
      <c r="AU61" s="6024"/>
      <c r="AV61" s="6025"/>
      <c r="AW61" s="6023" t="s">
        <v>394</v>
      </c>
      <c r="AX61" s="6024"/>
      <c r="AY61" s="6025"/>
      <c r="AZ61" s="4913"/>
      <c r="BA61" s="4882"/>
      <c r="BB61" s="4882"/>
      <c r="BC61" s="5194"/>
      <c r="BD61" s="5195"/>
      <c r="BE61" s="6050"/>
      <c r="BF61" s="6587" t="s">
        <v>399</v>
      </c>
      <c r="BG61" s="6588"/>
      <c r="BH61" s="5973"/>
      <c r="BI61" s="5939"/>
      <c r="BJ61" s="5940"/>
      <c r="BK61" s="5940"/>
      <c r="BL61" s="5940"/>
      <c r="BM61" s="5941"/>
    </row>
    <row r="62" spans="1:68" s="68" customFormat="1" ht="15" customHeight="1" thickBot="1">
      <c r="A62" s="71"/>
      <c r="B62" s="143"/>
      <c r="C62" s="6045"/>
      <c r="D62" s="5946"/>
      <c r="E62" s="4914"/>
      <c r="F62" s="4915"/>
      <c r="G62" s="5946"/>
      <c r="H62" s="4914"/>
      <c r="I62" s="4914"/>
      <c r="J62" s="6658"/>
      <c r="K62" s="6659"/>
      <c r="L62" s="4891"/>
      <c r="M62" s="4892"/>
      <c r="N62" s="4892"/>
      <c r="O62" s="4892"/>
      <c r="P62" s="4893"/>
      <c r="Q62" s="6048"/>
      <c r="R62" s="5946"/>
      <c r="S62" s="4914"/>
      <c r="T62" s="4915"/>
      <c r="U62" s="6665"/>
      <c r="V62" s="6665"/>
      <c r="W62" s="5966"/>
      <c r="X62" s="5967"/>
      <c r="Y62" s="5946"/>
      <c r="Z62" s="4915"/>
      <c r="AA62" s="5946"/>
      <c r="AB62" s="4915"/>
      <c r="AC62" s="6108"/>
      <c r="AD62" s="6109"/>
      <c r="AE62" s="6108"/>
      <c r="AF62" s="6656"/>
      <c r="AG62" s="6651" t="s">
        <v>414</v>
      </c>
      <c r="AH62" s="6652"/>
      <c r="AI62" s="6653" t="s">
        <v>414</v>
      </c>
      <c r="AJ62" s="6652"/>
      <c r="AK62" s="6088"/>
      <c r="AL62" s="6089"/>
      <c r="AM62" s="6089"/>
      <c r="AN62" s="6088" t="s">
        <v>2035</v>
      </c>
      <c r="AO62" s="6089"/>
      <c r="AP62" s="6654"/>
      <c r="AQ62" s="5957" t="s">
        <v>392</v>
      </c>
      <c r="AR62" s="5957"/>
      <c r="AS62" s="5958"/>
      <c r="AT62" s="6655" t="s">
        <v>71</v>
      </c>
      <c r="AU62" s="5957"/>
      <c r="AV62" s="5958"/>
      <c r="AW62" s="6655" t="s">
        <v>72</v>
      </c>
      <c r="AX62" s="5957"/>
      <c r="AY62" s="5958"/>
      <c r="AZ62" s="4891" t="s">
        <v>45</v>
      </c>
      <c r="BA62" s="4892"/>
      <c r="BB62" s="4893"/>
      <c r="BC62" s="6128" t="s">
        <v>411</v>
      </c>
      <c r="BD62" s="6129"/>
      <c r="BE62" s="6130"/>
      <c r="BF62" s="6649"/>
      <c r="BG62" s="6650"/>
      <c r="BH62" s="5974"/>
      <c r="BI62" s="5942"/>
      <c r="BJ62" s="5943"/>
      <c r="BK62" s="5943"/>
      <c r="BL62" s="5943"/>
      <c r="BM62" s="5944"/>
    </row>
    <row r="63" spans="1:68" s="68" customFormat="1" ht="12" customHeight="1" thickTop="1">
      <c r="A63" s="71"/>
      <c r="B63" s="5567" t="str">
        <f>IF(G63="","","○")</f>
        <v/>
      </c>
      <c r="C63" s="6535">
        <v>10</v>
      </c>
      <c r="D63" s="6391"/>
      <c r="E63" s="6392"/>
      <c r="F63" s="6393"/>
      <c r="G63" s="6569"/>
      <c r="H63" s="6570"/>
      <c r="I63" s="6570"/>
      <c r="J63" s="6570"/>
      <c r="K63" s="6571"/>
      <c r="L63" s="6541"/>
      <c r="M63" s="6542"/>
      <c r="N63" s="6542"/>
      <c r="O63" s="6542"/>
      <c r="P63" s="6543"/>
      <c r="Q63" s="6575"/>
      <c r="R63" s="5274"/>
      <c r="S63" s="5996"/>
      <c r="T63" s="5945"/>
      <c r="U63" s="6602"/>
      <c r="V63" s="6602"/>
      <c r="W63" s="6138"/>
      <c r="X63" s="6139"/>
      <c r="Y63" s="6144"/>
      <c r="Z63" s="3402"/>
      <c r="AA63" s="6227"/>
      <c r="AB63" s="6229" t="s">
        <v>135</v>
      </c>
      <c r="AC63" s="6231"/>
      <c r="AD63" s="6229" t="s">
        <v>135</v>
      </c>
      <c r="AE63" s="3719"/>
      <c r="AF63" s="6229" t="s">
        <v>135</v>
      </c>
      <c r="AG63" s="5599"/>
      <c r="AH63" s="5600"/>
      <c r="AI63" s="5601"/>
      <c r="AJ63" s="5600"/>
      <c r="AK63" s="6524"/>
      <c r="AL63" s="6525"/>
      <c r="AM63" s="6525"/>
      <c r="AN63" s="6524"/>
      <c r="AO63" s="6525"/>
      <c r="AP63" s="6526"/>
      <c r="AQ63" s="6219"/>
      <c r="AR63" s="6219"/>
      <c r="AS63" s="6220"/>
      <c r="AT63" s="6218"/>
      <c r="AU63" s="6219"/>
      <c r="AV63" s="6220"/>
      <c r="AW63" s="6218"/>
      <c r="AX63" s="6219"/>
      <c r="AY63" s="6220"/>
      <c r="AZ63" s="6221">
        <f>SUM(AK63:AY65)</f>
        <v>0</v>
      </c>
      <c r="BA63" s="6222"/>
      <c r="BB63" s="6223"/>
      <c r="BC63" s="6221">
        <f>AI63+AZ63</f>
        <v>0</v>
      </c>
      <c r="BD63" s="6222"/>
      <c r="BE63" s="6226"/>
      <c r="BF63" s="6513"/>
      <c r="BG63" s="6110"/>
      <c r="BH63" s="6248"/>
      <c r="BI63" s="5511"/>
      <c r="BJ63" s="5512"/>
      <c r="BK63" s="5512"/>
      <c r="BL63" s="5512"/>
      <c r="BM63" s="5513"/>
    </row>
    <row r="64" spans="1:68" s="68" customFormat="1" ht="12" customHeight="1">
      <c r="A64" s="71"/>
      <c r="B64" s="5567"/>
      <c r="C64" s="6536"/>
      <c r="D64" s="6394"/>
      <c r="E64" s="6395"/>
      <c r="F64" s="6396"/>
      <c r="G64" s="6538"/>
      <c r="H64" s="6539"/>
      <c r="I64" s="6539"/>
      <c r="J64" s="6539"/>
      <c r="K64" s="6540"/>
      <c r="L64" s="6544"/>
      <c r="M64" s="6545"/>
      <c r="N64" s="6545"/>
      <c r="O64" s="6545"/>
      <c r="P64" s="6546"/>
      <c r="Q64" s="6576"/>
      <c r="R64" s="4913"/>
      <c r="S64" s="4882"/>
      <c r="T64" s="4883"/>
      <c r="U64" s="6528"/>
      <c r="V64" s="6528"/>
      <c r="W64" s="6140"/>
      <c r="X64" s="6141"/>
      <c r="Y64" s="6146"/>
      <c r="Z64" s="5147"/>
      <c r="AA64" s="6228"/>
      <c r="AB64" s="6230"/>
      <c r="AC64" s="6232"/>
      <c r="AD64" s="6230"/>
      <c r="AE64" s="4863"/>
      <c r="AF64" s="6230"/>
      <c r="AG64" s="5520"/>
      <c r="AH64" s="5521"/>
      <c r="AI64" s="5602"/>
      <c r="AJ64" s="5521"/>
      <c r="AK64" s="6516"/>
      <c r="AL64" s="6517"/>
      <c r="AM64" s="6517"/>
      <c r="AN64" s="6516"/>
      <c r="AO64" s="6517"/>
      <c r="AP64" s="6631"/>
      <c r="AQ64" s="6212"/>
      <c r="AR64" s="6212"/>
      <c r="AS64" s="6213"/>
      <c r="AT64" s="6214"/>
      <c r="AU64" s="6212"/>
      <c r="AV64" s="6213"/>
      <c r="AW64" s="6214"/>
      <c r="AX64" s="6212"/>
      <c r="AY64" s="6213"/>
      <c r="AZ64" s="6096"/>
      <c r="BA64" s="6097"/>
      <c r="BB64" s="6224"/>
      <c r="BC64" s="6096"/>
      <c r="BD64" s="6097"/>
      <c r="BE64" s="6098"/>
      <c r="BF64" s="6514"/>
      <c r="BG64" s="6515"/>
      <c r="BH64" s="6249"/>
      <c r="BI64" s="5473"/>
      <c r="BJ64" s="5474"/>
      <c r="BK64" s="5474"/>
      <c r="BL64" s="5474"/>
      <c r="BM64" s="5475"/>
    </row>
    <row r="65" spans="1:65" s="68" customFormat="1" ht="12" customHeight="1">
      <c r="A65" s="71"/>
      <c r="B65" s="5567"/>
      <c r="C65" s="6564"/>
      <c r="D65" s="6397"/>
      <c r="E65" s="6398"/>
      <c r="F65" s="6399"/>
      <c r="G65" s="6550"/>
      <c r="H65" s="6551"/>
      <c r="I65" s="6551"/>
      <c r="J65" s="6552"/>
      <c r="K65" s="6553"/>
      <c r="L65" s="6565"/>
      <c r="M65" s="6566"/>
      <c r="N65" s="6566"/>
      <c r="O65" s="6566"/>
      <c r="P65" s="6567"/>
      <c r="Q65" s="6577"/>
      <c r="R65" s="6554"/>
      <c r="S65" s="6555"/>
      <c r="T65" s="6556"/>
      <c r="U65" s="6563"/>
      <c r="V65" s="6563"/>
      <c r="W65" s="6142"/>
      <c r="X65" s="6143"/>
      <c r="Y65" s="6246"/>
      <c r="Z65" s="6296"/>
      <c r="AA65" s="318"/>
      <c r="AB65" s="319" t="s">
        <v>40</v>
      </c>
      <c r="AC65" s="1136"/>
      <c r="AD65" s="319" t="s">
        <v>40</v>
      </c>
      <c r="AE65" s="1136"/>
      <c r="AF65" s="319" t="s">
        <v>40</v>
      </c>
      <c r="AG65" s="314"/>
      <c r="AH65" s="315"/>
      <c r="AI65" s="316"/>
      <c r="AJ65" s="317"/>
      <c r="AK65" s="6557"/>
      <c r="AL65" s="6558"/>
      <c r="AM65" s="6558"/>
      <c r="AN65" s="6636"/>
      <c r="AO65" s="6637"/>
      <c r="AP65" s="6638"/>
      <c r="AQ65" s="6215"/>
      <c r="AR65" s="6215"/>
      <c r="AS65" s="6216"/>
      <c r="AT65" s="6217"/>
      <c r="AU65" s="6215"/>
      <c r="AV65" s="6216"/>
      <c r="AW65" s="6217"/>
      <c r="AX65" s="6215"/>
      <c r="AY65" s="6216"/>
      <c r="AZ65" s="6099"/>
      <c r="BA65" s="6100"/>
      <c r="BB65" s="6225"/>
      <c r="BC65" s="6099"/>
      <c r="BD65" s="6100"/>
      <c r="BE65" s="6101"/>
      <c r="BF65" s="6257"/>
      <c r="BG65" s="6259"/>
      <c r="BH65" s="6250"/>
      <c r="BI65" s="6532"/>
      <c r="BJ65" s="6533"/>
      <c r="BK65" s="6533"/>
      <c r="BL65" s="6533"/>
      <c r="BM65" s="6534"/>
    </row>
    <row r="66" spans="1:65" s="68" customFormat="1" ht="12" customHeight="1">
      <c r="A66" s="71"/>
      <c r="B66" s="5567" t="str">
        <f>IF(G66="","","○")</f>
        <v/>
      </c>
      <c r="C66" s="6535">
        <v>11</v>
      </c>
      <c r="D66" s="6391"/>
      <c r="E66" s="6392"/>
      <c r="F66" s="6393"/>
      <c r="G66" s="6284"/>
      <c r="H66" s="6285"/>
      <c r="I66" s="6285"/>
      <c r="J66" s="6285"/>
      <c r="K66" s="6286"/>
      <c r="L66" s="6541"/>
      <c r="M66" s="6542"/>
      <c r="N66" s="6542"/>
      <c r="O66" s="6542"/>
      <c r="P66" s="6543"/>
      <c r="Q66" s="5997"/>
      <c r="R66" s="5274"/>
      <c r="S66" s="5996"/>
      <c r="T66" s="5945"/>
      <c r="U66" s="6528"/>
      <c r="V66" s="6528"/>
      <c r="W66" s="6138"/>
      <c r="X66" s="6139"/>
      <c r="Y66" s="6144"/>
      <c r="Z66" s="3402"/>
      <c r="AA66" s="6227"/>
      <c r="AB66" s="6229" t="s">
        <v>135</v>
      </c>
      <c r="AC66" s="6231"/>
      <c r="AD66" s="6229" t="s">
        <v>135</v>
      </c>
      <c r="AE66" s="3719"/>
      <c r="AF66" s="6229" t="s">
        <v>135</v>
      </c>
      <c r="AG66" s="5599"/>
      <c r="AH66" s="5600"/>
      <c r="AI66" s="5601"/>
      <c r="AJ66" s="5600"/>
      <c r="AK66" s="6524"/>
      <c r="AL66" s="6525"/>
      <c r="AM66" s="6525"/>
      <c r="AN66" s="6524"/>
      <c r="AO66" s="6525"/>
      <c r="AP66" s="6526"/>
      <c r="AQ66" s="6219"/>
      <c r="AR66" s="6219"/>
      <c r="AS66" s="6220"/>
      <c r="AT66" s="6218"/>
      <c r="AU66" s="6219"/>
      <c r="AV66" s="6220"/>
      <c r="AW66" s="6218"/>
      <c r="AX66" s="6219"/>
      <c r="AY66" s="6220"/>
      <c r="AZ66" s="6221">
        <f>SUM(AK66:AY68)</f>
        <v>0</v>
      </c>
      <c r="BA66" s="6222"/>
      <c r="BB66" s="6223"/>
      <c r="BC66" s="6221">
        <f>AI66+AZ66</f>
        <v>0</v>
      </c>
      <c r="BD66" s="6222"/>
      <c r="BE66" s="6226"/>
      <c r="BF66" s="6513"/>
      <c r="BG66" s="6110"/>
      <c r="BH66" s="6248"/>
      <c r="BI66" s="5511"/>
      <c r="BJ66" s="5512"/>
      <c r="BK66" s="5512"/>
      <c r="BL66" s="5512"/>
      <c r="BM66" s="5513"/>
    </row>
    <row r="67" spans="1:65" s="68" customFormat="1" ht="12" customHeight="1">
      <c r="A67" s="71"/>
      <c r="B67" s="5567"/>
      <c r="C67" s="6536"/>
      <c r="D67" s="6394"/>
      <c r="E67" s="6395"/>
      <c r="F67" s="6396"/>
      <c r="G67" s="6538"/>
      <c r="H67" s="6539"/>
      <c r="I67" s="6539"/>
      <c r="J67" s="6539"/>
      <c r="K67" s="6540"/>
      <c r="L67" s="6544"/>
      <c r="M67" s="6545"/>
      <c r="N67" s="6545"/>
      <c r="O67" s="6545"/>
      <c r="P67" s="6546"/>
      <c r="Q67" s="5984"/>
      <c r="R67" s="4913"/>
      <c r="S67" s="4882"/>
      <c r="T67" s="4883"/>
      <c r="U67" s="6528"/>
      <c r="V67" s="6528"/>
      <c r="W67" s="6140"/>
      <c r="X67" s="6141"/>
      <c r="Y67" s="6146"/>
      <c r="Z67" s="5147"/>
      <c r="AA67" s="6228"/>
      <c r="AB67" s="6230"/>
      <c r="AC67" s="6232"/>
      <c r="AD67" s="6230"/>
      <c r="AE67" s="4863"/>
      <c r="AF67" s="6230"/>
      <c r="AG67" s="5520"/>
      <c r="AH67" s="5521"/>
      <c r="AI67" s="5602"/>
      <c r="AJ67" s="5521"/>
      <c r="AK67" s="6516"/>
      <c r="AL67" s="6517"/>
      <c r="AM67" s="6517"/>
      <c r="AN67" s="6516"/>
      <c r="AO67" s="6517"/>
      <c r="AP67" s="6631"/>
      <c r="AQ67" s="6212"/>
      <c r="AR67" s="6212"/>
      <c r="AS67" s="6213"/>
      <c r="AT67" s="6214"/>
      <c r="AU67" s="6212"/>
      <c r="AV67" s="6213"/>
      <c r="AW67" s="6214"/>
      <c r="AX67" s="6212"/>
      <c r="AY67" s="6213"/>
      <c r="AZ67" s="6096"/>
      <c r="BA67" s="6097"/>
      <c r="BB67" s="6224"/>
      <c r="BC67" s="6096"/>
      <c r="BD67" s="6097"/>
      <c r="BE67" s="6098"/>
      <c r="BF67" s="6514"/>
      <c r="BG67" s="6515"/>
      <c r="BH67" s="6249"/>
      <c r="BI67" s="5473"/>
      <c r="BJ67" s="5474"/>
      <c r="BK67" s="5474"/>
      <c r="BL67" s="5474"/>
      <c r="BM67" s="5475"/>
    </row>
    <row r="68" spans="1:65" s="68" customFormat="1" ht="12" customHeight="1">
      <c r="A68" s="71"/>
      <c r="B68" s="5567"/>
      <c r="C68" s="6564"/>
      <c r="D68" s="6397"/>
      <c r="E68" s="6398"/>
      <c r="F68" s="6399"/>
      <c r="G68" s="6550"/>
      <c r="H68" s="6551"/>
      <c r="I68" s="6551"/>
      <c r="J68" s="6552"/>
      <c r="K68" s="6553"/>
      <c r="L68" s="6565"/>
      <c r="M68" s="6566"/>
      <c r="N68" s="6566"/>
      <c r="O68" s="6566"/>
      <c r="P68" s="6567"/>
      <c r="Q68" s="6134"/>
      <c r="R68" s="6554"/>
      <c r="S68" s="6555"/>
      <c r="T68" s="6556"/>
      <c r="U68" s="6528"/>
      <c r="V68" s="6528"/>
      <c r="W68" s="6142"/>
      <c r="X68" s="6143"/>
      <c r="Y68" s="6246"/>
      <c r="Z68" s="6296"/>
      <c r="AA68" s="318"/>
      <c r="AB68" s="319" t="s">
        <v>40</v>
      </c>
      <c r="AC68" s="1136"/>
      <c r="AD68" s="319" t="s">
        <v>40</v>
      </c>
      <c r="AE68" s="1136"/>
      <c r="AF68" s="319" t="s">
        <v>40</v>
      </c>
      <c r="AG68" s="314"/>
      <c r="AH68" s="315"/>
      <c r="AI68" s="316"/>
      <c r="AJ68" s="317"/>
      <c r="AK68" s="6557"/>
      <c r="AL68" s="6558"/>
      <c r="AM68" s="6558"/>
      <c r="AN68" s="6636"/>
      <c r="AO68" s="6637"/>
      <c r="AP68" s="6638"/>
      <c r="AQ68" s="6215"/>
      <c r="AR68" s="6215"/>
      <c r="AS68" s="6216"/>
      <c r="AT68" s="6217"/>
      <c r="AU68" s="6215"/>
      <c r="AV68" s="6216"/>
      <c r="AW68" s="6217"/>
      <c r="AX68" s="6215"/>
      <c r="AY68" s="6216"/>
      <c r="AZ68" s="6099"/>
      <c r="BA68" s="6100"/>
      <c r="BB68" s="6225"/>
      <c r="BC68" s="6099"/>
      <c r="BD68" s="6100"/>
      <c r="BE68" s="6101"/>
      <c r="BF68" s="6257"/>
      <c r="BG68" s="6259"/>
      <c r="BH68" s="6250"/>
      <c r="BI68" s="6532"/>
      <c r="BJ68" s="6533"/>
      <c r="BK68" s="6533"/>
      <c r="BL68" s="6533"/>
      <c r="BM68" s="6534"/>
    </row>
    <row r="69" spans="1:65" s="68" customFormat="1" ht="12" customHeight="1">
      <c r="A69" s="71"/>
      <c r="B69" s="5567" t="str">
        <f>IF(G69="","","○")</f>
        <v/>
      </c>
      <c r="C69" s="6535">
        <v>12</v>
      </c>
      <c r="D69" s="6391"/>
      <c r="E69" s="6392"/>
      <c r="F69" s="6393"/>
      <c r="G69" s="6284"/>
      <c r="H69" s="6285"/>
      <c r="I69" s="6285"/>
      <c r="J69" s="6285"/>
      <c r="K69" s="6286"/>
      <c r="L69" s="6541"/>
      <c r="M69" s="6542"/>
      <c r="N69" s="6542"/>
      <c r="O69" s="6542"/>
      <c r="P69" s="6543"/>
      <c r="Q69" s="5997"/>
      <c r="R69" s="5274"/>
      <c r="S69" s="5996"/>
      <c r="T69" s="5945"/>
      <c r="U69" s="6527"/>
      <c r="V69" s="6527"/>
      <c r="W69" s="6138"/>
      <c r="X69" s="6139"/>
      <c r="Y69" s="6144"/>
      <c r="Z69" s="3402"/>
      <c r="AA69" s="6227"/>
      <c r="AB69" s="6229" t="s">
        <v>135</v>
      </c>
      <c r="AC69" s="6231"/>
      <c r="AD69" s="6229" t="s">
        <v>135</v>
      </c>
      <c r="AE69" s="3719"/>
      <c r="AF69" s="6229" t="s">
        <v>135</v>
      </c>
      <c r="AG69" s="5599"/>
      <c r="AH69" s="5600"/>
      <c r="AI69" s="5601"/>
      <c r="AJ69" s="5600"/>
      <c r="AK69" s="6524"/>
      <c r="AL69" s="6525"/>
      <c r="AM69" s="6525"/>
      <c r="AN69" s="6524"/>
      <c r="AO69" s="6525"/>
      <c r="AP69" s="6526"/>
      <c r="AQ69" s="6219"/>
      <c r="AR69" s="6219"/>
      <c r="AS69" s="6220"/>
      <c r="AT69" s="6218"/>
      <c r="AU69" s="6219"/>
      <c r="AV69" s="6220"/>
      <c r="AW69" s="6218"/>
      <c r="AX69" s="6219"/>
      <c r="AY69" s="6220"/>
      <c r="AZ69" s="6221">
        <f t="shared" ref="AZ69" si="14">SUM(AK69:AY71)</f>
        <v>0</v>
      </c>
      <c r="BA69" s="6222"/>
      <c r="BB69" s="6223"/>
      <c r="BC69" s="6221">
        <f t="shared" ref="BC69" si="15">AI69+AZ69</f>
        <v>0</v>
      </c>
      <c r="BD69" s="6222"/>
      <c r="BE69" s="6226"/>
      <c r="BF69" s="6513"/>
      <c r="BG69" s="6110"/>
      <c r="BH69" s="6248"/>
      <c r="BI69" s="5511"/>
      <c r="BJ69" s="5512"/>
      <c r="BK69" s="5512"/>
      <c r="BL69" s="5512"/>
      <c r="BM69" s="5513"/>
    </row>
    <row r="70" spans="1:65" s="68" customFormat="1" ht="12" customHeight="1">
      <c r="A70" s="71"/>
      <c r="B70" s="5567"/>
      <c r="C70" s="6536"/>
      <c r="D70" s="6394"/>
      <c r="E70" s="6395"/>
      <c r="F70" s="6396"/>
      <c r="G70" s="6538"/>
      <c r="H70" s="6539"/>
      <c r="I70" s="6539"/>
      <c r="J70" s="6539"/>
      <c r="K70" s="6540"/>
      <c r="L70" s="6544"/>
      <c r="M70" s="6545"/>
      <c r="N70" s="6545"/>
      <c r="O70" s="6545"/>
      <c r="P70" s="6546"/>
      <c r="Q70" s="5984"/>
      <c r="R70" s="4913"/>
      <c r="S70" s="4882"/>
      <c r="T70" s="4883"/>
      <c r="U70" s="6528"/>
      <c r="V70" s="6528"/>
      <c r="W70" s="6140"/>
      <c r="X70" s="6141"/>
      <c r="Y70" s="6146"/>
      <c r="Z70" s="5147"/>
      <c r="AA70" s="6228"/>
      <c r="AB70" s="6230"/>
      <c r="AC70" s="6232"/>
      <c r="AD70" s="6230"/>
      <c r="AE70" s="4863"/>
      <c r="AF70" s="6230"/>
      <c r="AG70" s="5520"/>
      <c r="AH70" s="5521"/>
      <c r="AI70" s="5602"/>
      <c r="AJ70" s="5521"/>
      <c r="AK70" s="6516"/>
      <c r="AL70" s="6517"/>
      <c r="AM70" s="6517"/>
      <c r="AN70" s="6516"/>
      <c r="AO70" s="6517"/>
      <c r="AP70" s="6631"/>
      <c r="AQ70" s="6212"/>
      <c r="AR70" s="6212"/>
      <c r="AS70" s="6213"/>
      <c r="AT70" s="6214"/>
      <c r="AU70" s="6212"/>
      <c r="AV70" s="6213"/>
      <c r="AW70" s="6214"/>
      <c r="AX70" s="6212"/>
      <c r="AY70" s="6213"/>
      <c r="AZ70" s="6096"/>
      <c r="BA70" s="6097"/>
      <c r="BB70" s="6224"/>
      <c r="BC70" s="6096"/>
      <c r="BD70" s="6097"/>
      <c r="BE70" s="6098"/>
      <c r="BF70" s="6514"/>
      <c r="BG70" s="6515"/>
      <c r="BH70" s="6249"/>
      <c r="BI70" s="5473"/>
      <c r="BJ70" s="5474"/>
      <c r="BK70" s="5474"/>
      <c r="BL70" s="5474"/>
      <c r="BM70" s="5475"/>
    </row>
    <row r="71" spans="1:65" s="68" customFormat="1" ht="12" customHeight="1">
      <c r="A71" s="71"/>
      <c r="B71" s="5567"/>
      <c r="C71" s="6564"/>
      <c r="D71" s="6397"/>
      <c r="E71" s="6398"/>
      <c r="F71" s="6399"/>
      <c r="G71" s="6550"/>
      <c r="H71" s="6551"/>
      <c r="I71" s="6551"/>
      <c r="J71" s="6552"/>
      <c r="K71" s="6553"/>
      <c r="L71" s="6565"/>
      <c r="M71" s="6566"/>
      <c r="N71" s="6566"/>
      <c r="O71" s="6566"/>
      <c r="P71" s="6567"/>
      <c r="Q71" s="6134"/>
      <c r="R71" s="6554"/>
      <c r="S71" s="6555"/>
      <c r="T71" s="6556"/>
      <c r="U71" s="6563"/>
      <c r="V71" s="6563"/>
      <c r="W71" s="6142"/>
      <c r="X71" s="6143"/>
      <c r="Y71" s="6246"/>
      <c r="Z71" s="6296"/>
      <c r="AA71" s="318"/>
      <c r="AB71" s="319" t="s">
        <v>40</v>
      </c>
      <c r="AC71" s="1136"/>
      <c r="AD71" s="319" t="s">
        <v>40</v>
      </c>
      <c r="AE71" s="1136"/>
      <c r="AF71" s="319" t="s">
        <v>40</v>
      </c>
      <c r="AG71" s="314"/>
      <c r="AH71" s="315"/>
      <c r="AI71" s="316"/>
      <c r="AJ71" s="317"/>
      <c r="AK71" s="6557"/>
      <c r="AL71" s="6558"/>
      <c r="AM71" s="6558"/>
      <c r="AN71" s="6636"/>
      <c r="AO71" s="6637"/>
      <c r="AP71" s="6638"/>
      <c r="AQ71" s="6215"/>
      <c r="AR71" s="6215"/>
      <c r="AS71" s="6216"/>
      <c r="AT71" s="6217"/>
      <c r="AU71" s="6215"/>
      <c r="AV71" s="6216"/>
      <c r="AW71" s="6217"/>
      <c r="AX71" s="6215"/>
      <c r="AY71" s="6216"/>
      <c r="AZ71" s="6099"/>
      <c r="BA71" s="6100"/>
      <c r="BB71" s="6225"/>
      <c r="BC71" s="6099"/>
      <c r="BD71" s="6100"/>
      <c r="BE71" s="6101"/>
      <c r="BF71" s="6257"/>
      <c r="BG71" s="6259"/>
      <c r="BH71" s="6250"/>
      <c r="BI71" s="6532"/>
      <c r="BJ71" s="6533"/>
      <c r="BK71" s="6533"/>
      <c r="BL71" s="6533"/>
      <c r="BM71" s="6534"/>
    </row>
    <row r="72" spans="1:65" s="68" customFormat="1" ht="12" customHeight="1">
      <c r="A72" s="71"/>
      <c r="B72" s="5567" t="str">
        <f>IF(G72="","","○")</f>
        <v/>
      </c>
      <c r="C72" s="6535">
        <v>13</v>
      </c>
      <c r="D72" s="6391"/>
      <c r="E72" s="6392"/>
      <c r="F72" s="6393"/>
      <c r="G72" s="6284"/>
      <c r="H72" s="6285"/>
      <c r="I72" s="6285"/>
      <c r="J72" s="6285"/>
      <c r="K72" s="6286"/>
      <c r="L72" s="6541"/>
      <c r="M72" s="6542"/>
      <c r="N72" s="6542"/>
      <c r="O72" s="6542"/>
      <c r="P72" s="6543"/>
      <c r="Q72" s="5997"/>
      <c r="R72" s="5274"/>
      <c r="S72" s="5996"/>
      <c r="T72" s="5945"/>
      <c r="U72" s="6528"/>
      <c r="V72" s="6528"/>
      <c r="W72" s="6138"/>
      <c r="X72" s="6139"/>
      <c r="Y72" s="6144"/>
      <c r="Z72" s="3402"/>
      <c r="AA72" s="6227"/>
      <c r="AB72" s="6229" t="s">
        <v>135</v>
      </c>
      <c r="AC72" s="6231"/>
      <c r="AD72" s="6229" t="s">
        <v>135</v>
      </c>
      <c r="AE72" s="3719"/>
      <c r="AF72" s="6229" t="s">
        <v>135</v>
      </c>
      <c r="AG72" s="5599"/>
      <c r="AH72" s="5600"/>
      <c r="AI72" s="5601"/>
      <c r="AJ72" s="5600"/>
      <c r="AK72" s="6524"/>
      <c r="AL72" s="6525"/>
      <c r="AM72" s="6525"/>
      <c r="AN72" s="6524"/>
      <c r="AO72" s="6525"/>
      <c r="AP72" s="6526"/>
      <c r="AQ72" s="6219"/>
      <c r="AR72" s="6219"/>
      <c r="AS72" s="6220"/>
      <c r="AT72" s="6218"/>
      <c r="AU72" s="6219"/>
      <c r="AV72" s="6220"/>
      <c r="AW72" s="6218"/>
      <c r="AX72" s="6219"/>
      <c r="AY72" s="6220"/>
      <c r="AZ72" s="6221">
        <f t="shared" ref="AZ72" si="16">SUM(AK72:AY74)</f>
        <v>0</v>
      </c>
      <c r="BA72" s="6222"/>
      <c r="BB72" s="6223"/>
      <c r="BC72" s="6221">
        <f t="shared" ref="BC72" si="17">AI72+AZ72</f>
        <v>0</v>
      </c>
      <c r="BD72" s="6222"/>
      <c r="BE72" s="6226"/>
      <c r="BF72" s="6513"/>
      <c r="BG72" s="6110"/>
      <c r="BH72" s="6248"/>
      <c r="BI72" s="5511"/>
      <c r="BJ72" s="5512"/>
      <c r="BK72" s="5512"/>
      <c r="BL72" s="5512"/>
      <c r="BM72" s="5513"/>
    </row>
    <row r="73" spans="1:65" s="68" customFormat="1" ht="12" customHeight="1">
      <c r="A73" s="71"/>
      <c r="B73" s="5567"/>
      <c r="C73" s="6536"/>
      <c r="D73" s="6394"/>
      <c r="E73" s="6395"/>
      <c r="F73" s="6396"/>
      <c r="G73" s="6538"/>
      <c r="H73" s="6539"/>
      <c r="I73" s="6539"/>
      <c r="J73" s="6539"/>
      <c r="K73" s="6540"/>
      <c r="L73" s="6544"/>
      <c r="M73" s="6545"/>
      <c r="N73" s="6545"/>
      <c r="O73" s="6545"/>
      <c r="P73" s="6546"/>
      <c r="Q73" s="5984"/>
      <c r="R73" s="4913"/>
      <c r="S73" s="4882"/>
      <c r="T73" s="4883"/>
      <c r="U73" s="6528"/>
      <c r="V73" s="6528"/>
      <c r="W73" s="6140"/>
      <c r="X73" s="6141"/>
      <c r="Y73" s="6146"/>
      <c r="Z73" s="5147"/>
      <c r="AA73" s="6228"/>
      <c r="AB73" s="6230"/>
      <c r="AC73" s="6232"/>
      <c r="AD73" s="6230"/>
      <c r="AE73" s="4863"/>
      <c r="AF73" s="6230"/>
      <c r="AG73" s="5520"/>
      <c r="AH73" s="5521"/>
      <c r="AI73" s="5602"/>
      <c r="AJ73" s="5521"/>
      <c r="AK73" s="6516"/>
      <c r="AL73" s="6517"/>
      <c r="AM73" s="6517"/>
      <c r="AN73" s="6516"/>
      <c r="AO73" s="6517"/>
      <c r="AP73" s="6631"/>
      <c r="AQ73" s="6212"/>
      <c r="AR73" s="6212"/>
      <c r="AS73" s="6213"/>
      <c r="AT73" s="6214"/>
      <c r="AU73" s="6212"/>
      <c r="AV73" s="6213"/>
      <c r="AW73" s="6214"/>
      <c r="AX73" s="6212"/>
      <c r="AY73" s="6213"/>
      <c r="AZ73" s="6096"/>
      <c r="BA73" s="6097"/>
      <c r="BB73" s="6224"/>
      <c r="BC73" s="6096"/>
      <c r="BD73" s="6097"/>
      <c r="BE73" s="6098"/>
      <c r="BF73" s="6514"/>
      <c r="BG73" s="6515"/>
      <c r="BH73" s="6249"/>
      <c r="BI73" s="5473"/>
      <c r="BJ73" s="5474"/>
      <c r="BK73" s="5474"/>
      <c r="BL73" s="5474"/>
      <c r="BM73" s="5475"/>
    </row>
    <row r="74" spans="1:65" s="68" customFormat="1" ht="12" customHeight="1">
      <c r="A74" s="71"/>
      <c r="B74" s="5567"/>
      <c r="C74" s="6564"/>
      <c r="D74" s="6397"/>
      <c r="E74" s="6398"/>
      <c r="F74" s="6399"/>
      <c r="G74" s="6550"/>
      <c r="H74" s="6551"/>
      <c r="I74" s="6551"/>
      <c r="J74" s="6552"/>
      <c r="K74" s="6553"/>
      <c r="L74" s="6565"/>
      <c r="M74" s="6566"/>
      <c r="N74" s="6566"/>
      <c r="O74" s="6566"/>
      <c r="P74" s="6567"/>
      <c r="Q74" s="6134"/>
      <c r="R74" s="6554"/>
      <c r="S74" s="6555"/>
      <c r="T74" s="6556"/>
      <c r="U74" s="6528"/>
      <c r="V74" s="6528"/>
      <c r="W74" s="6142"/>
      <c r="X74" s="6143"/>
      <c r="Y74" s="6246"/>
      <c r="Z74" s="6296"/>
      <c r="AA74" s="318"/>
      <c r="AB74" s="319" t="s">
        <v>40</v>
      </c>
      <c r="AC74" s="1136"/>
      <c r="AD74" s="319" t="s">
        <v>40</v>
      </c>
      <c r="AE74" s="1136"/>
      <c r="AF74" s="319" t="s">
        <v>40</v>
      </c>
      <c r="AG74" s="314"/>
      <c r="AH74" s="315"/>
      <c r="AI74" s="316"/>
      <c r="AJ74" s="317"/>
      <c r="AK74" s="6557"/>
      <c r="AL74" s="6558"/>
      <c r="AM74" s="6558"/>
      <c r="AN74" s="6636"/>
      <c r="AO74" s="6637"/>
      <c r="AP74" s="6638"/>
      <c r="AQ74" s="6215"/>
      <c r="AR74" s="6215"/>
      <c r="AS74" s="6216"/>
      <c r="AT74" s="6217"/>
      <c r="AU74" s="6215"/>
      <c r="AV74" s="6216"/>
      <c r="AW74" s="6217"/>
      <c r="AX74" s="6215"/>
      <c r="AY74" s="6216"/>
      <c r="AZ74" s="6099"/>
      <c r="BA74" s="6100"/>
      <c r="BB74" s="6225"/>
      <c r="BC74" s="6099"/>
      <c r="BD74" s="6100"/>
      <c r="BE74" s="6101"/>
      <c r="BF74" s="6257"/>
      <c r="BG74" s="6259"/>
      <c r="BH74" s="6250"/>
      <c r="BI74" s="6532"/>
      <c r="BJ74" s="6533"/>
      <c r="BK74" s="6533"/>
      <c r="BL74" s="6533"/>
      <c r="BM74" s="6534"/>
    </row>
    <row r="75" spans="1:65" s="68" customFormat="1" ht="12" customHeight="1">
      <c r="A75" s="71"/>
      <c r="B75" s="5567" t="str">
        <f>IF(G75="","","○")</f>
        <v/>
      </c>
      <c r="C75" s="6535">
        <v>14</v>
      </c>
      <c r="D75" s="6391"/>
      <c r="E75" s="6392"/>
      <c r="F75" s="6393"/>
      <c r="G75" s="6284"/>
      <c r="H75" s="6285"/>
      <c r="I75" s="6285"/>
      <c r="J75" s="6285"/>
      <c r="K75" s="6286"/>
      <c r="L75" s="6541"/>
      <c r="M75" s="6542"/>
      <c r="N75" s="6542"/>
      <c r="O75" s="6542"/>
      <c r="P75" s="6543"/>
      <c r="Q75" s="5997"/>
      <c r="R75" s="5274"/>
      <c r="S75" s="5996"/>
      <c r="T75" s="5945"/>
      <c r="U75" s="6527"/>
      <c r="V75" s="6527"/>
      <c r="W75" s="6138"/>
      <c r="X75" s="6139"/>
      <c r="Y75" s="6144"/>
      <c r="Z75" s="3402"/>
      <c r="AA75" s="6227"/>
      <c r="AB75" s="6229" t="s">
        <v>135</v>
      </c>
      <c r="AC75" s="6231"/>
      <c r="AD75" s="6229" t="s">
        <v>135</v>
      </c>
      <c r="AE75" s="3719"/>
      <c r="AF75" s="6229" t="s">
        <v>135</v>
      </c>
      <c r="AG75" s="5599"/>
      <c r="AH75" s="5600"/>
      <c r="AI75" s="5601"/>
      <c r="AJ75" s="5600"/>
      <c r="AK75" s="6524"/>
      <c r="AL75" s="6525"/>
      <c r="AM75" s="6525"/>
      <c r="AN75" s="6524"/>
      <c r="AO75" s="6525"/>
      <c r="AP75" s="6526"/>
      <c r="AQ75" s="6219"/>
      <c r="AR75" s="6219"/>
      <c r="AS75" s="6220"/>
      <c r="AT75" s="6218"/>
      <c r="AU75" s="6219"/>
      <c r="AV75" s="6220"/>
      <c r="AW75" s="6218"/>
      <c r="AX75" s="6219"/>
      <c r="AY75" s="6220"/>
      <c r="AZ75" s="6221">
        <f t="shared" ref="AZ75" si="18">SUM(AK75:AY77)</f>
        <v>0</v>
      </c>
      <c r="BA75" s="6222"/>
      <c r="BB75" s="6223"/>
      <c r="BC75" s="6221">
        <f t="shared" ref="BC75" si="19">AI75+AZ75</f>
        <v>0</v>
      </c>
      <c r="BD75" s="6222"/>
      <c r="BE75" s="6226"/>
      <c r="BF75" s="6513"/>
      <c r="BG75" s="6110"/>
      <c r="BH75" s="6248"/>
      <c r="BI75" s="5511"/>
      <c r="BJ75" s="5512"/>
      <c r="BK75" s="5512"/>
      <c r="BL75" s="5512"/>
      <c r="BM75" s="5513"/>
    </row>
    <row r="76" spans="1:65" s="68" customFormat="1" ht="12" customHeight="1">
      <c r="A76" s="71"/>
      <c r="B76" s="5567"/>
      <c r="C76" s="6536"/>
      <c r="D76" s="6394"/>
      <c r="E76" s="6395"/>
      <c r="F76" s="6396"/>
      <c r="G76" s="6538"/>
      <c r="H76" s="6539"/>
      <c r="I76" s="6539"/>
      <c r="J76" s="6539"/>
      <c r="K76" s="6540"/>
      <c r="L76" s="6544"/>
      <c r="M76" s="6545"/>
      <c r="N76" s="6545"/>
      <c r="O76" s="6545"/>
      <c r="P76" s="6546"/>
      <c r="Q76" s="5984"/>
      <c r="R76" s="4913"/>
      <c r="S76" s="4882"/>
      <c r="T76" s="4883"/>
      <c r="U76" s="6528"/>
      <c r="V76" s="6528"/>
      <c r="W76" s="6140"/>
      <c r="X76" s="6141"/>
      <c r="Y76" s="6146"/>
      <c r="Z76" s="5147"/>
      <c r="AA76" s="6228"/>
      <c r="AB76" s="6230"/>
      <c r="AC76" s="6232"/>
      <c r="AD76" s="6230"/>
      <c r="AE76" s="4863"/>
      <c r="AF76" s="6230"/>
      <c r="AG76" s="5520"/>
      <c r="AH76" s="5521"/>
      <c r="AI76" s="5602"/>
      <c r="AJ76" s="5521"/>
      <c r="AK76" s="6516"/>
      <c r="AL76" s="6517"/>
      <c r="AM76" s="6517"/>
      <c r="AN76" s="6516"/>
      <c r="AO76" s="6517"/>
      <c r="AP76" s="6631"/>
      <c r="AQ76" s="6212"/>
      <c r="AR76" s="6212"/>
      <c r="AS76" s="6213"/>
      <c r="AT76" s="6214"/>
      <c r="AU76" s="6212"/>
      <c r="AV76" s="6213"/>
      <c r="AW76" s="6214"/>
      <c r="AX76" s="6212"/>
      <c r="AY76" s="6213"/>
      <c r="AZ76" s="6096"/>
      <c r="BA76" s="6097"/>
      <c r="BB76" s="6224"/>
      <c r="BC76" s="6096"/>
      <c r="BD76" s="6097"/>
      <c r="BE76" s="6098"/>
      <c r="BF76" s="6514"/>
      <c r="BG76" s="6515"/>
      <c r="BH76" s="6249"/>
      <c r="BI76" s="5473"/>
      <c r="BJ76" s="5474"/>
      <c r="BK76" s="5474"/>
      <c r="BL76" s="5474"/>
      <c r="BM76" s="5475"/>
    </row>
    <row r="77" spans="1:65" s="68" customFormat="1" ht="12" customHeight="1">
      <c r="A77" s="71"/>
      <c r="B77" s="5567"/>
      <c r="C77" s="6564"/>
      <c r="D77" s="6397"/>
      <c r="E77" s="6398"/>
      <c r="F77" s="6399"/>
      <c r="G77" s="6550"/>
      <c r="H77" s="6551"/>
      <c r="I77" s="6551"/>
      <c r="J77" s="6552"/>
      <c r="K77" s="6553"/>
      <c r="L77" s="6565"/>
      <c r="M77" s="6566"/>
      <c r="N77" s="6566"/>
      <c r="O77" s="6566"/>
      <c r="P77" s="6567"/>
      <c r="Q77" s="6134"/>
      <c r="R77" s="6554"/>
      <c r="S77" s="6555"/>
      <c r="T77" s="6556"/>
      <c r="U77" s="6563"/>
      <c r="V77" s="6563"/>
      <c r="W77" s="6142"/>
      <c r="X77" s="6143"/>
      <c r="Y77" s="6246"/>
      <c r="Z77" s="6296"/>
      <c r="AA77" s="318"/>
      <c r="AB77" s="319" t="s">
        <v>40</v>
      </c>
      <c r="AC77" s="1136"/>
      <c r="AD77" s="319" t="s">
        <v>40</v>
      </c>
      <c r="AE77" s="1136"/>
      <c r="AF77" s="319" t="s">
        <v>40</v>
      </c>
      <c r="AG77" s="314"/>
      <c r="AH77" s="315"/>
      <c r="AI77" s="316"/>
      <c r="AJ77" s="317"/>
      <c r="AK77" s="6557"/>
      <c r="AL77" s="6558"/>
      <c r="AM77" s="6558"/>
      <c r="AN77" s="6636"/>
      <c r="AO77" s="6637"/>
      <c r="AP77" s="6638"/>
      <c r="AQ77" s="6215"/>
      <c r="AR77" s="6215"/>
      <c r="AS77" s="6216"/>
      <c r="AT77" s="6217"/>
      <c r="AU77" s="6215"/>
      <c r="AV77" s="6216"/>
      <c r="AW77" s="6217"/>
      <c r="AX77" s="6215"/>
      <c r="AY77" s="6216"/>
      <c r="AZ77" s="6099"/>
      <c r="BA77" s="6100"/>
      <c r="BB77" s="6225"/>
      <c r="BC77" s="6099"/>
      <c r="BD77" s="6100"/>
      <c r="BE77" s="6101"/>
      <c r="BF77" s="6257"/>
      <c r="BG77" s="6259"/>
      <c r="BH77" s="6250"/>
      <c r="BI77" s="6532"/>
      <c r="BJ77" s="6533"/>
      <c r="BK77" s="6533"/>
      <c r="BL77" s="6533"/>
      <c r="BM77" s="6534"/>
    </row>
    <row r="78" spans="1:65" s="68" customFormat="1" ht="12" customHeight="1">
      <c r="A78" s="71"/>
      <c r="B78" s="5567" t="str">
        <f>IF(G78="","","○")</f>
        <v/>
      </c>
      <c r="C78" s="6535">
        <v>15</v>
      </c>
      <c r="D78" s="6391"/>
      <c r="E78" s="6392"/>
      <c r="F78" s="6393"/>
      <c r="G78" s="6284"/>
      <c r="H78" s="6285"/>
      <c r="I78" s="6285"/>
      <c r="J78" s="6285"/>
      <c r="K78" s="6286"/>
      <c r="L78" s="6541"/>
      <c r="M78" s="6542"/>
      <c r="N78" s="6542"/>
      <c r="O78" s="6542"/>
      <c r="P78" s="6543"/>
      <c r="Q78" s="5997"/>
      <c r="R78" s="5274"/>
      <c r="S78" s="5996"/>
      <c r="T78" s="5945"/>
      <c r="U78" s="6528"/>
      <c r="V78" s="6528"/>
      <c r="W78" s="6138"/>
      <c r="X78" s="6139"/>
      <c r="Y78" s="6144"/>
      <c r="Z78" s="3402"/>
      <c r="AA78" s="6227"/>
      <c r="AB78" s="6229" t="s">
        <v>135</v>
      </c>
      <c r="AC78" s="6231"/>
      <c r="AD78" s="6229" t="s">
        <v>135</v>
      </c>
      <c r="AE78" s="3719"/>
      <c r="AF78" s="6229" t="s">
        <v>135</v>
      </c>
      <c r="AG78" s="5599"/>
      <c r="AH78" s="5600"/>
      <c r="AI78" s="5601"/>
      <c r="AJ78" s="5600"/>
      <c r="AK78" s="6524"/>
      <c r="AL78" s="6525"/>
      <c r="AM78" s="6525"/>
      <c r="AN78" s="6524"/>
      <c r="AO78" s="6525"/>
      <c r="AP78" s="6526"/>
      <c r="AQ78" s="6219"/>
      <c r="AR78" s="6219"/>
      <c r="AS78" s="6220"/>
      <c r="AT78" s="6218"/>
      <c r="AU78" s="6219"/>
      <c r="AV78" s="6220"/>
      <c r="AW78" s="6218"/>
      <c r="AX78" s="6219"/>
      <c r="AY78" s="6220"/>
      <c r="AZ78" s="6221">
        <f t="shared" ref="AZ78" si="20">SUM(AK78:AY80)</f>
        <v>0</v>
      </c>
      <c r="BA78" s="6222"/>
      <c r="BB78" s="6223"/>
      <c r="BC78" s="6221">
        <f t="shared" ref="BC78" si="21">AI78+AZ78</f>
        <v>0</v>
      </c>
      <c r="BD78" s="6222"/>
      <c r="BE78" s="6226"/>
      <c r="BF78" s="6513"/>
      <c r="BG78" s="6110"/>
      <c r="BH78" s="6248"/>
      <c r="BI78" s="5511"/>
      <c r="BJ78" s="5512"/>
      <c r="BK78" s="5512"/>
      <c r="BL78" s="5512"/>
      <c r="BM78" s="5513"/>
    </row>
    <row r="79" spans="1:65" s="68" customFormat="1" ht="12" customHeight="1">
      <c r="A79" s="71"/>
      <c r="B79" s="5567"/>
      <c r="C79" s="6536"/>
      <c r="D79" s="6394"/>
      <c r="E79" s="6395"/>
      <c r="F79" s="6396"/>
      <c r="G79" s="6538"/>
      <c r="H79" s="6539"/>
      <c r="I79" s="6539"/>
      <c r="J79" s="6539"/>
      <c r="K79" s="6540"/>
      <c r="L79" s="6544"/>
      <c r="M79" s="6545"/>
      <c r="N79" s="6545"/>
      <c r="O79" s="6545"/>
      <c r="P79" s="6546"/>
      <c r="Q79" s="5984"/>
      <c r="R79" s="4913"/>
      <c r="S79" s="4882"/>
      <c r="T79" s="4883"/>
      <c r="U79" s="6528"/>
      <c r="V79" s="6528"/>
      <c r="W79" s="6140"/>
      <c r="X79" s="6141"/>
      <c r="Y79" s="6146"/>
      <c r="Z79" s="5147"/>
      <c r="AA79" s="6228"/>
      <c r="AB79" s="6230"/>
      <c r="AC79" s="6232"/>
      <c r="AD79" s="6230"/>
      <c r="AE79" s="4863"/>
      <c r="AF79" s="6230"/>
      <c r="AG79" s="5520"/>
      <c r="AH79" s="5521"/>
      <c r="AI79" s="5602"/>
      <c r="AJ79" s="5521"/>
      <c r="AK79" s="6516"/>
      <c r="AL79" s="6517"/>
      <c r="AM79" s="6517"/>
      <c r="AN79" s="6516"/>
      <c r="AO79" s="6517"/>
      <c r="AP79" s="6631"/>
      <c r="AQ79" s="6212"/>
      <c r="AR79" s="6212"/>
      <c r="AS79" s="6213"/>
      <c r="AT79" s="6214"/>
      <c r="AU79" s="6212"/>
      <c r="AV79" s="6213"/>
      <c r="AW79" s="6214"/>
      <c r="AX79" s="6212"/>
      <c r="AY79" s="6213"/>
      <c r="AZ79" s="6096"/>
      <c r="BA79" s="6097"/>
      <c r="BB79" s="6224"/>
      <c r="BC79" s="6096"/>
      <c r="BD79" s="6097"/>
      <c r="BE79" s="6098"/>
      <c r="BF79" s="6514"/>
      <c r="BG79" s="6515"/>
      <c r="BH79" s="6249"/>
      <c r="BI79" s="5473"/>
      <c r="BJ79" s="5474"/>
      <c r="BK79" s="5474"/>
      <c r="BL79" s="5474"/>
      <c r="BM79" s="5475"/>
    </row>
    <row r="80" spans="1:65" s="68" customFormat="1" ht="12" customHeight="1">
      <c r="A80" s="71"/>
      <c r="B80" s="5567"/>
      <c r="C80" s="6564"/>
      <c r="D80" s="6397"/>
      <c r="E80" s="6398"/>
      <c r="F80" s="6399"/>
      <c r="G80" s="6550"/>
      <c r="H80" s="6551"/>
      <c r="I80" s="6551"/>
      <c r="J80" s="6552"/>
      <c r="K80" s="6553"/>
      <c r="L80" s="6565"/>
      <c r="M80" s="6566"/>
      <c r="N80" s="6566"/>
      <c r="O80" s="6566"/>
      <c r="P80" s="6567"/>
      <c r="Q80" s="6134"/>
      <c r="R80" s="6554"/>
      <c r="S80" s="6555"/>
      <c r="T80" s="6556"/>
      <c r="U80" s="6528"/>
      <c r="V80" s="6528"/>
      <c r="W80" s="6142"/>
      <c r="X80" s="6143"/>
      <c r="Y80" s="6246"/>
      <c r="Z80" s="6296"/>
      <c r="AA80" s="318"/>
      <c r="AB80" s="319" t="s">
        <v>40</v>
      </c>
      <c r="AC80" s="1136"/>
      <c r="AD80" s="319" t="s">
        <v>40</v>
      </c>
      <c r="AE80" s="1136"/>
      <c r="AF80" s="319" t="s">
        <v>40</v>
      </c>
      <c r="AG80" s="314"/>
      <c r="AH80" s="315"/>
      <c r="AI80" s="316"/>
      <c r="AJ80" s="317"/>
      <c r="AK80" s="6557"/>
      <c r="AL80" s="6558"/>
      <c r="AM80" s="6558"/>
      <c r="AN80" s="6636"/>
      <c r="AO80" s="6637"/>
      <c r="AP80" s="6638"/>
      <c r="AQ80" s="6215"/>
      <c r="AR80" s="6215"/>
      <c r="AS80" s="6216"/>
      <c r="AT80" s="6217"/>
      <c r="AU80" s="6215"/>
      <c r="AV80" s="6216"/>
      <c r="AW80" s="6217"/>
      <c r="AX80" s="6215"/>
      <c r="AY80" s="6216"/>
      <c r="AZ80" s="6099"/>
      <c r="BA80" s="6100"/>
      <c r="BB80" s="6225"/>
      <c r="BC80" s="6099"/>
      <c r="BD80" s="6100"/>
      <c r="BE80" s="6101"/>
      <c r="BF80" s="6257"/>
      <c r="BG80" s="6259"/>
      <c r="BH80" s="6250"/>
      <c r="BI80" s="6532"/>
      <c r="BJ80" s="6533"/>
      <c r="BK80" s="6533"/>
      <c r="BL80" s="6533"/>
      <c r="BM80" s="6534"/>
    </row>
    <row r="81" spans="1:68" s="68" customFormat="1" ht="12" customHeight="1">
      <c r="A81" s="71"/>
      <c r="B81" s="5567" t="str">
        <f>IF(G81="","","○")</f>
        <v/>
      </c>
      <c r="C81" s="6535">
        <v>16</v>
      </c>
      <c r="D81" s="6391"/>
      <c r="E81" s="6392"/>
      <c r="F81" s="6393"/>
      <c r="G81" s="6284"/>
      <c r="H81" s="6285"/>
      <c r="I81" s="6285"/>
      <c r="J81" s="6285"/>
      <c r="K81" s="6286"/>
      <c r="L81" s="6541"/>
      <c r="M81" s="6542"/>
      <c r="N81" s="6542"/>
      <c r="O81" s="6542"/>
      <c r="P81" s="6543"/>
      <c r="Q81" s="5997"/>
      <c r="R81" s="5274"/>
      <c r="S81" s="5996"/>
      <c r="T81" s="5945"/>
      <c r="U81" s="6527"/>
      <c r="V81" s="6527"/>
      <c r="W81" s="6138"/>
      <c r="X81" s="6139"/>
      <c r="Y81" s="6144"/>
      <c r="Z81" s="3402"/>
      <c r="AA81" s="6227"/>
      <c r="AB81" s="6229" t="s">
        <v>135</v>
      </c>
      <c r="AC81" s="6231"/>
      <c r="AD81" s="6229" t="s">
        <v>135</v>
      </c>
      <c r="AE81" s="3719"/>
      <c r="AF81" s="6229" t="s">
        <v>135</v>
      </c>
      <c r="AG81" s="5599"/>
      <c r="AH81" s="5600"/>
      <c r="AI81" s="5601"/>
      <c r="AJ81" s="5600"/>
      <c r="AK81" s="6524"/>
      <c r="AL81" s="6525"/>
      <c r="AM81" s="6525"/>
      <c r="AN81" s="6524"/>
      <c r="AO81" s="6525"/>
      <c r="AP81" s="6526"/>
      <c r="AQ81" s="6219"/>
      <c r="AR81" s="6219"/>
      <c r="AS81" s="6220"/>
      <c r="AT81" s="6218"/>
      <c r="AU81" s="6219"/>
      <c r="AV81" s="6220"/>
      <c r="AW81" s="6218"/>
      <c r="AX81" s="6219"/>
      <c r="AY81" s="6220"/>
      <c r="AZ81" s="6221">
        <f t="shared" ref="AZ81" si="22">SUM(AK81:AY83)</f>
        <v>0</v>
      </c>
      <c r="BA81" s="6222"/>
      <c r="BB81" s="6223"/>
      <c r="BC81" s="6221">
        <f t="shared" ref="BC81" si="23">AI81+AZ81</f>
        <v>0</v>
      </c>
      <c r="BD81" s="6222"/>
      <c r="BE81" s="6226"/>
      <c r="BF81" s="6513"/>
      <c r="BG81" s="6110"/>
      <c r="BH81" s="6248"/>
      <c r="BI81" s="5653"/>
      <c r="BJ81" s="5654"/>
      <c r="BK81" s="5654"/>
      <c r="BL81" s="5654"/>
      <c r="BM81" s="5655"/>
    </row>
    <row r="82" spans="1:68" s="68" customFormat="1" ht="12" customHeight="1">
      <c r="A82" s="71"/>
      <c r="B82" s="5567"/>
      <c r="C82" s="6536"/>
      <c r="D82" s="6394"/>
      <c r="E82" s="6395"/>
      <c r="F82" s="6396"/>
      <c r="G82" s="6538"/>
      <c r="H82" s="6539"/>
      <c r="I82" s="6539"/>
      <c r="J82" s="6539"/>
      <c r="K82" s="6540"/>
      <c r="L82" s="6544"/>
      <c r="M82" s="6545"/>
      <c r="N82" s="6545"/>
      <c r="O82" s="6545"/>
      <c r="P82" s="6546"/>
      <c r="Q82" s="5984"/>
      <c r="R82" s="4913"/>
      <c r="S82" s="4882"/>
      <c r="T82" s="4883"/>
      <c r="U82" s="6528"/>
      <c r="V82" s="6528"/>
      <c r="W82" s="6140"/>
      <c r="X82" s="6141"/>
      <c r="Y82" s="6146"/>
      <c r="Z82" s="5147"/>
      <c r="AA82" s="6228"/>
      <c r="AB82" s="6230"/>
      <c r="AC82" s="6232"/>
      <c r="AD82" s="6230"/>
      <c r="AE82" s="4863"/>
      <c r="AF82" s="6230"/>
      <c r="AG82" s="5520"/>
      <c r="AH82" s="5521"/>
      <c r="AI82" s="5602"/>
      <c r="AJ82" s="5521"/>
      <c r="AK82" s="6516"/>
      <c r="AL82" s="6517"/>
      <c r="AM82" s="6517"/>
      <c r="AN82" s="6516"/>
      <c r="AO82" s="6517"/>
      <c r="AP82" s="6631"/>
      <c r="AQ82" s="6212"/>
      <c r="AR82" s="6212"/>
      <c r="AS82" s="6213"/>
      <c r="AT82" s="6214"/>
      <c r="AU82" s="6212"/>
      <c r="AV82" s="6213"/>
      <c r="AW82" s="6214"/>
      <c r="AX82" s="6212"/>
      <c r="AY82" s="6213"/>
      <c r="AZ82" s="6096"/>
      <c r="BA82" s="6097"/>
      <c r="BB82" s="6224"/>
      <c r="BC82" s="6096"/>
      <c r="BD82" s="6097"/>
      <c r="BE82" s="6098"/>
      <c r="BF82" s="6514"/>
      <c r="BG82" s="6515"/>
      <c r="BH82" s="6249"/>
      <c r="BI82" s="5473"/>
      <c r="BJ82" s="5474"/>
      <c r="BK82" s="5474"/>
      <c r="BL82" s="5474"/>
      <c r="BM82" s="5475"/>
    </row>
    <row r="83" spans="1:68" s="68" customFormat="1" ht="12" customHeight="1">
      <c r="A83" s="71"/>
      <c r="B83" s="5567"/>
      <c r="C83" s="6564"/>
      <c r="D83" s="6397"/>
      <c r="E83" s="6398"/>
      <c r="F83" s="6399"/>
      <c r="G83" s="6550"/>
      <c r="H83" s="6551"/>
      <c r="I83" s="6551"/>
      <c r="J83" s="6552"/>
      <c r="K83" s="6553"/>
      <c r="L83" s="6565"/>
      <c r="M83" s="6566"/>
      <c r="N83" s="6566"/>
      <c r="O83" s="6566"/>
      <c r="P83" s="6567"/>
      <c r="Q83" s="6134"/>
      <c r="R83" s="6554"/>
      <c r="S83" s="6555"/>
      <c r="T83" s="6556"/>
      <c r="U83" s="6563"/>
      <c r="V83" s="6563"/>
      <c r="W83" s="6142"/>
      <c r="X83" s="6143"/>
      <c r="Y83" s="6246"/>
      <c r="Z83" s="6296"/>
      <c r="AA83" s="318"/>
      <c r="AB83" s="319" t="s">
        <v>40</v>
      </c>
      <c r="AC83" s="1136"/>
      <c r="AD83" s="319" t="s">
        <v>40</v>
      </c>
      <c r="AE83" s="1136"/>
      <c r="AF83" s="319" t="s">
        <v>40</v>
      </c>
      <c r="AG83" s="314"/>
      <c r="AH83" s="315"/>
      <c r="AI83" s="316"/>
      <c r="AJ83" s="317"/>
      <c r="AK83" s="6557"/>
      <c r="AL83" s="6558"/>
      <c r="AM83" s="6558"/>
      <c r="AN83" s="6636"/>
      <c r="AO83" s="6637"/>
      <c r="AP83" s="6638"/>
      <c r="AQ83" s="6215"/>
      <c r="AR83" s="6215"/>
      <c r="AS83" s="6216"/>
      <c r="AT83" s="6217"/>
      <c r="AU83" s="6215"/>
      <c r="AV83" s="6216"/>
      <c r="AW83" s="6217"/>
      <c r="AX83" s="6215"/>
      <c r="AY83" s="6216"/>
      <c r="AZ83" s="6099"/>
      <c r="BA83" s="6100"/>
      <c r="BB83" s="6225"/>
      <c r="BC83" s="6099"/>
      <c r="BD83" s="6100"/>
      <c r="BE83" s="6101"/>
      <c r="BF83" s="6257"/>
      <c r="BG83" s="6259"/>
      <c r="BH83" s="6250"/>
      <c r="BI83" s="6532"/>
      <c r="BJ83" s="6533"/>
      <c r="BK83" s="6533"/>
      <c r="BL83" s="6533"/>
      <c r="BM83" s="6534"/>
    </row>
    <row r="84" spans="1:68" s="68" customFormat="1" ht="12" customHeight="1">
      <c r="A84" s="71"/>
      <c r="B84" s="5567" t="str">
        <f>IF(G84="","","○")</f>
        <v/>
      </c>
      <c r="C84" s="6535">
        <v>17</v>
      </c>
      <c r="D84" s="6391"/>
      <c r="E84" s="6392"/>
      <c r="F84" s="6393"/>
      <c r="G84" s="6284"/>
      <c r="H84" s="6285"/>
      <c r="I84" s="6285"/>
      <c r="J84" s="6285"/>
      <c r="K84" s="6286"/>
      <c r="L84" s="6541"/>
      <c r="M84" s="6542"/>
      <c r="N84" s="6542"/>
      <c r="O84" s="6542"/>
      <c r="P84" s="6543"/>
      <c r="Q84" s="5997"/>
      <c r="R84" s="5274"/>
      <c r="S84" s="5996"/>
      <c r="T84" s="5945"/>
      <c r="U84" s="6528"/>
      <c r="V84" s="6528"/>
      <c r="W84" s="6138"/>
      <c r="X84" s="6139"/>
      <c r="Y84" s="6144"/>
      <c r="Z84" s="3402"/>
      <c r="AA84" s="6227"/>
      <c r="AB84" s="6229" t="s">
        <v>135</v>
      </c>
      <c r="AC84" s="6231"/>
      <c r="AD84" s="6229" t="s">
        <v>135</v>
      </c>
      <c r="AE84" s="3719"/>
      <c r="AF84" s="6229" t="s">
        <v>135</v>
      </c>
      <c r="AG84" s="5599"/>
      <c r="AH84" s="5600"/>
      <c r="AI84" s="5601"/>
      <c r="AJ84" s="5600"/>
      <c r="AK84" s="6524"/>
      <c r="AL84" s="6525"/>
      <c r="AM84" s="6525"/>
      <c r="AN84" s="6524"/>
      <c r="AO84" s="6525"/>
      <c r="AP84" s="6526"/>
      <c r="AQ84" s="6219"/>
      <c r="AR84" s="6219"/>
      <c r="AS84" s="6220"/>
      <c r="AT84" s="6218"/>
      <c r="AU84" s="6219"/>
      <c r="AV84" s="6220"/>
      <c r="AW84" s="6218"/>
      <c r="AX84" s="6219"/>
      <c r="AY84" s="6220"/>
      <c r="AZ84" s="6221">
        <f>SUM(AK84:AY86)</f>
        <v>0</v>
      </c>
      <c r="BA84" s="6222"/>
      <c r="BB84" s="6223"/>
      <c r="BC84" s="6221">
        <f t="shared" ref="BC84" si="24">AI84+AZ84</f>
        <v>0</v>
      </c>
      <c r="BD84" s="6222"/>
      <c r="BE84" s="6226"/>
      <c r="BF84" s="6513"/>
      <c r="BG84" s="6110"/>
      <c r="BH84" s="6248"/>
      <c r="BI84" s="5511"/>
      <c r="BJ84" s="5512"/>
      <c r="BK84" s="5512"/>
      <c r="BL84" s="5512"/>
      <c r="BM84" s="5513"/>
    </row>
    <row r="85" spans="1:68" s="68" customFormat="1" ht="12" customHeight="1">
      <c r="A85" s="37"/>
      <c r="B85" s="5567"/>
      <c r="C85" s="6536"/>
      <c r="D85" s="6394"/>
      <c r="E85" s="6395"/>
      <c r="F85" s="6396"/>
      <c r="G85" s="6538"/>
      <c r="H85" s="6539"/>
      <c r="I85" s="6539"/>
      <c r="J85" s="6539"/>
      <c r="K85" s="6540"/>
      <c r="L85" s="6544"/>
      <c r="M85" s="6545"/>
      <c r="N85" s="6545"/>
      <c r="O85" s="6545"/>
      <c r="P85" s="6546"/>
      <c r="Q85" s="5984"/>
      <c r="R85" s="4913"/>
      <c r="S85" s="4882"/>
      <c r="T85" s="4883"/>
      <c r="U85" s="6528"/>
      <c r="V85" s="6528"/>
      <c r="W85" s="6140"/>
      <c r="X85" s="6141"/>
      <c r="Y85" s="6146"/>
      <c r="Z85" s="5147"/>
      <c r="AA85" s="6228"/>
      <c r="AB85" s="6230"/>
      <c r="AC85" s="6232"/>
      <c r="AD85" s="6230"/>
      <c r="AE85" s="4863"/>
      <c r="AF85" s="6230"/>
      <c r="AG85" s="5520"/>
      <c r="AH85" s="5521"/>
      <c r="AI85" s="5602"/>
      <c r="AJ85" s="5521"/>
      <c r="AK85" s="6516"/>
      <c r="AL85" s="6517"/>
      <c r="AM85" s="6517"/>
      <c r="AN85" s="6516"/>
      <c r="AO85" s="6517"/>
      <c r="AP85" s="6631"/>
      <c r="AQ85" s="6212"/>
      <c r="AR85" s="6212"/>
      <c r="AS85" s="6213"/>
      <c r="AT85" s="6214"/>
      <c r="AU85" s="6212"/>
      <c r="AV85" s="6213"/>
      <c r="AW85" s="6214"/>
      <c r="AX85" s="6212"/>
      <c r="AY85" s="6213"/>
      <c r="AZ85" s="6096"/>
      <c r="BA85" s="6097"/>
      <c r="BB85" s="6224"/>
      <c r="BC85" s="6096"/>
      <c r="BD85" s="6097"/>
      <c r="BE85" s="6098"/>
      <c r="BF85" s="6514"/>
      <c r="BG85" s="6515"/>
      <c r="BH85" s="6249"/>
      <c r="BI85" s="5473"/>
      <c r="BJ85" s="5474"/>
      <c r="BK85" s="5474"/>
      <c r="BL85" s="5474"/>
      <c r="BM85" s="5475"/>
    </row>
    <row r="86" spans="1:68" s="68" customFormat="1" ht="12" customHeight="1">
      <c r="A86" s="37"/>
      <c r="B86" s="5567"/>
      <c r="C86" s="6564"/>
      <c r="D86" s="6397"/>
      <c r="E86" s="6398"/>
      <c r="F86" s="6399"/>
      <c r="G86" s="6550"/>
      <c r="H86" s="6551"/>
      <c r="I86" s="6551"/>
      <c r="J86" s="6552"/>
      <c r="K86" s="6553"/>
      <c r="L86" s="6565"/>
      <c r="M86" s="6566"/>
      <c r="N86" s="6566"/>
      <c r="O86" s="6566"/>
      <c r="P86" s="6567"/>
      <c r="Q86" s="6134"/>
      <c r="R86" s="6554"/>
      <c r="S86" s="6555"/>
      <c r="T86" s="6556"/>
      <c r="U86" s="6563"/>
      <c r="V86" s="6563"/>
      <c r="W86" s="6142"/>
      <c r="X86" s="6143"/>
      <c r="Y86" s="6246"/>
      <c r="Z86" s="6296"/>
      <c r="AA86" s="318"/>
      <c r="AB86" s="319" t="s">
        <v>40</v>
      </c>
      <c r="AC86" s="1136"/>
      <c r="AD86" s="319" t="s">
        <v>40</v>
      </c>
      <c r="AE86" s="1136"/>
      <c r="AF86" s="319" t="s">
        <v>40</v>
      </c>
      <c r="AG86" s="314"/>
      <c r="AH86" s="315"/>
      <c r="AI86" s="316"/>
      <c r="AJ86" s="317"/>
      <c r="AK86" s="6557"/>
      <c r="AL86" s="6558"/>
      <c r="AM86" s="6558"/>
      <c r="AN86" s="6636"/>
      <c r="AO86" s="6637"/>
      <c r="AP86" s="6638"/>
      <c r="AQ86" s="6215"/>
      <c r="AR86" s="6215"/>
      <c r="AS86" s="6216"/>
      <c r="AT86" s="6217"/>
      <c r="AU86" s="6215"/>
      <c r="AV86" s="6216"/>
      <c r="AW86" s="6217"/>
      <c r="AX86" s="6215"/>
      <c r="AY86" s="6216"/>
      <c r="AZ86" s="6099"/>
      <c r="BA86" s="6100"/>
      <c r="BB86" s="6225"/>
      <c r="BC86" s="6099"/>
      <c r="BD86" s="6100"/>
      <c r="BE86" s="6101"/>
      <c r="BF86" s="6257"/>
      <c r="BG86" s="6259"/>
      <c r="BH86" s="6250"/>
      <c r="BI86" s="6532"/>
      <c r="BJ86" s="6533"/>
      <c r="BK86" s="6533"/>
      <c r="BL86" s="6533"/>
      <c r="BM86" s="6534"/>
    </row>
    <row r="87" spans="1:68" s="68" customFormat="1" ht="12" customHeight="1">
      <c r="B87" s="5567" t="str">
        <f>IF(G87="","","○")</f>
        <v/>
      </c>
      <c r="C87" s="6535">
        <v>18</v>
      </c>
      <c r="D87" s="6391"/>
      <c r="E87" s="6392"/>
      <c r="F87" s="6393"/>
      <c r="G87" s="6646"/>
      <c r="H87" s="6647"/>
      <c r="I87" s="6647"/>
      <c r="J87" s="6647"/>
      <c r="K87" s="6648"/>
      <c r="L87" s="6541"/>
      <c r="M87" s="6542"/>
      <c r="N87" s="6542"/>
      <c r="O87" s="6542"/>
      <c r="P87" s="6543"/>
      <c r="Q87" s="5997"/>
      <c r="R87" s="5274"/>
      <c r="S87" s="5996"/>
      <c r="T87" s="5945"/>
      <c r="U87" s="6527"/>
      <c r="V87" s="6527"/>
      <c r="W87" s="6138"/>
      <c r="X87" s="6139"/>
      <c r="Y87" s="6144"/>
      <c r="Z87" s="3402"/>
      <c r="AA87" s="6227"/>
      <c r="AB87" s="6229" t="s">
        <v>135</v>
      </c>
      <c r="AC87" s="6231"/>
      <c r="AD87" s="6229" t="s">
        <v>135</v>
      </c>
      <c r="AE87" s="3719"/>
      <c r="AF87" s="6229" t="s">
        <v>135</v>
      </c>
      <c r="AG87" s="5599"/>
      <c r="AH87" s="5600"/>
      <c r="AI87" s="5601"/>
      <c r="AJ87" s="5600"/>
      <c r="AK87" s="6660"/>
      <c r="AL87" s="6661"/>
      <c r="AM87" s="6661"/>
      <c r="AN87" s="6660"/>
      <c r="AO87" s="6661"/>
      <c r="AP87" s="6662"/>
      <c r="AQ87" s="6219"/>
      <c r="AR87" s="6219"/>
      <c r="AS87" s="6220"/>
      <c r="AT87" s="6218"/>
      <c r="AU87" s="6219"/>
      <c r="AV87" s="6220"/>
      <c r="AW87" s="6218"/>
      <c r="AX87" s="6219"/>
      <c r="AY87" s="6220"/>
      <c r="AZ87" s="6221">
        <f t="shared" ref="AZ87" si="25">SUM(AK87:AY89)</f>
        <v>0</v>
      </c>
      <c r="BA87" s="6222"/>
      <c r="BB87" s="6223"/>
      <c r="BC87" s="6221">
        <f t="shared" ref="BC87" si="26">AI87+AZ87</f>
        <v>0</v>
      </c>
      <c r="BD87" s="6222"/>
      <c r="BE87" s="6226"/>
      <c r="BF87" s="6513"/>
      <c r="BG87" s="6110"/>
      <c r="BH87" s="6248"/>
      <c r="BI87" s="5653"/>
      <c r="BJ87" s="5654"/>
      <c r="BK87" s="5654"/>
      <c r="BL87" s="5654"/>
      <c r="BM87" s="5655"/>
    </row>
    <row r="88" spans="1:68" s="68" customFormat="1" ht="12" customHeight="1">
      <c r="A88" s="71"/>
      <c r="B88" s="5567"/>
      <c r="C88" s="6536"/>
      <c r="D88" s="6394"/>
      <c r="E88" s="6395"/>
      <c r="F88" s="6396"/>
      <c r="G88" s="6538"/>
      <c r="H88" s="6539"/>
      <c r="I88" s="6539"/>
      <c r="J88" s="6539"/>
      <c r="K88" s="6540"/>
      <c r="L88" s="6544"/>
      <c r="M88" s="6545"/>
      <c r="N88" s="6545"/>
      <c r="O88" s="6545"/>
      <c r="P88" s="6546"/>
      <c r="Q88" s="5984"/>
      <c r="R88" s="4913"/>
      <c r="S88" s="4882"/>
      <c r="T88" s="4883"/>
      <c r="U88" s="6528"/>
      <c r="V88" s="6528"/>
      <c r="W88" s="6140"/>
      <c r="X88" s="6141"/>
      <c r="Y88" s="6146"/>
      <c r="Z88" s="5147"/>
      <c r="AA88" s="6228"/>
      <c r="AB88" s="6230"/>
      <c r="AC88" s="6232"/>
      <c r="AD88" s="6230"/>
      <c r="AE88" s="4863"/>
      <c r="AF88" s="6230"/>
      <c r="AG88" s="5520"/>
      <c r="AH88" s="5521"/>
      <c r="AI88" s="5602"/>
      <c r="AJ88" s="5521"/>
      <c r="AK88" s="6516"/>
      <c r="AL88" s="6517"/>
      <c r="AM88" s="6517"/>
      <c r="AN88" s="6516"/>
      <c r="AO88" s="6517"/>
      <c r="AP88" s="6631"/>
      <c r="AQ88" s="6212"/>
      <c r="AR88" s="6212"/>
      <c r="AS88" s="6213"/>
      <c r="AT88" s="6214"/>
      <c r="AU88" s="6212"/>
      <c r="AV88" s="6213"/>
      <c r="AW88" s="6214"/>
      <c r="AX88" s="6212"/>
      <c r="AY88" s="6213"/>
      <c r="AZ88" s="6096"/>
      <c r="BA88" s="6097"/>
      <c r="BB88" s="6224"/>
      <c r="BC88" s="6096"/>
      <c r="BD88" s="6097"/>
      <c r="BE88" s="6098"/>
      <c r="BF88" s="6514"/>
      <c r="BG88" s="6515"/>
      <c r="BH88" s="6249"/>
      <c r="BI88" s="5473"/>
      <c r="BJ88" s="5474"/>
      <c r="BK88" s="5474"/>
      <c r="BL88" s="5474"/>
      <c r="BM88" s="5475"/>
    </row>
    <row r="89" spans="1:68" s="68" customFormat="1" ht="12" customHeight="1" thickBot="1">
      <c r="A89" s="71"/>
      <c r="B89" s="5567"/>
      <c r="C89" s="6537"/>
      <c r="D89" s="6430"/>
      <c r="E89" s="6431"/>
      <c r="F89" s="6432"/>
      <c r="G89" s="6507"/>
      <c r="H89" s="6508"/>
      <c r="I89" s="6508"/>
      <c r="J89" s="6509"/>
      <c r="K89" s="6510"/>
      <c r="L89" s="6547"/>
      <c r="M89" s="6548"/>
      <c r="N89" s="6548"/>
      <c r="O89" s="6548"/>
      <c r="P89" s="6549"/>
      <c r="Q89" s="5864"/>
      <c r="R89" s="6436"/>
      <c r="S89" s="6437"/>
      <c r="T89" s="6438"/>
      <c r="U89" s="6529"/>
      <c r="V89" s="6529"/>
      <c r="W89" s="6305"/>
      <c r="X89" s="6306"/>
      <c r="Y89" s="6345"/>
      <c r="Z89" s="6346"/>
      <c r="AA89" s="320"/>
      <c r="AB89" s="321" t="s">
        <v>40</v>
      </c>
      <c r="AC89" s="212"/>
      <c r="AD89" s="321" t="s">
        <v>40</v>
      </c>
      <c r="AE89" s="212"/>
      <c r="AF89" s="321" t="s">
        <v>40</v>
      </c>
      <c r="AG89" s="322"/>
      <c r="AH89" s="323"/>
      <c r="AI89" s="324"/>
      <c r="AJ89" s="325"/>
      <c r="AK89" s="6511"/>
      <c r="AL89" s="6512"/>
      <c r="AM89" s="6512"/>
      <c r="AN89" s="6521"/>
      <c r="AO89" s="6522"/>
      <c r="AP89" s="6523"/>
      <c r="AQ89" s="6325"/>
      <c r="AR89" s="6325"/>
      <c r="AS89" s="6326"/>
      <c r="AT89" s="6327"/>
      <c r="AU89" s="6325"/>
      <c r="AV89" s="6326"/>
      <c r="AW89" s="6327"/>
      <c r="AX89" s="6325"/>
      <c r="AY89" s="6326"/>
      <c r="AZ89" s="6307"/>
      <c r="BA89" s="6308"/>
      <c r="BB89" s="6309"/>
      <c r="BC89" s="6307"/>
      <c r="BD89" s="6308"/>
      <c r="BE89" s="6310"/>
      <c r="BF89" s="6530"/>
      <c r="BG89" s="6531"/>
      <c r="BH89" s="6311"/>
      <c r="BI89" s="6500"/>
      <c r="BJ89" s="6501"/>
      <c r="BK89" s="6501"/>
      <c r="BL89" s="6501"/>
      <c r="BM89" s="6502"/>
    </row>
    <row r="90" spans="1:68" s="68" customFormat="1" ht="6.75" customHeight="1">
      <c r="A90" s="71"/>
      <c r="B90" s="71"/>
      <c r="C90" s="189"/>
      <c r="D90" s="189"/>
      <c r="E90" s="189"/>
      <c r="F90" s="189"/>
      <c r="G90" s="189"/>
      <c r="H90" s="189"/>
      <c r="I90" s="189"/>
      <c r="J90" s="189"/>
      <c r="K90" s="189"/>
      <c r="L90" s="189"/>
      <c r="M90" s="189"/>
      <c r="N90" s="189"/>
      <c r="O90" s="189"/>
      <c r="P90" s="189"/>
      <c r="Q90" s="189"/>
      <c r="R90" s="189"/>
      <c r="S90" s="189"/>
      <c r="T90" s="189"/>
      <c r="U90" s="346"/>
      <c r="V90" s="346"/>
      <c r="W90" s="679"/>
      <c r="X90" s="679"/>
      <c r="Y90" s="347"/>
      <c r="Z90" s="37"/>
      <c r="AA90" s="37"/>
      <c r="AB90" s="37"/>
      <c r="AC90" s="37"/>
      <c r="AD90" s="37"/>
      <c r="AE90" s="189"/>
      <c r="AF90" s="189"/>
      <c r="AG90" s="189"/>
      <c r="AH90" s="189"/>
      <c r="AI90" s="54"/>
      <c r="AJ90" s="54"/>
      <c r="AK90" s="292"/>
      <c r="AL90" s="189"/>
      <c r="AM90" s="189"/>
      <c r="AN90" s="189"/>
      <c r="AO90" s="189"/>
      <c r="AP90" s="189"/>
      <c r="AQ90" s="189"/>
      <c r="AR90" s="189"/>
      <c r="AS90" s="189"/>
      <c r="AT90" s="189"/>
      <c r="AU90" s="189"/>
      <c r="AV90" s="189"/>
      <c r="AW90" s="189"/>
      <c r="AX90" s="189"/>
      <c r="AY90" s="189"/>
      <c r="AZ90" s="43"/>
      <c r="BA90" s="43"/>
      <c r="BB90" s="43"/>
      <c r="BC90" s="54"/>
      <c r="BD90" s="54"/>
      <c r="BE90" s="54"/>
      <c r="BF90" s="292"/>
      <c r="BG90" s="189"/>
      <c r="BH90" s="54"/>
      <c r="BI90" s="54"/>
      <c r="BJ90" s="189"/>
      <c r="BK90" s="54"/>
      <c r="BL90" s="189"/>
      <c r="BM90" s="189"/>
    </row>
    <row r="91" spans="1:68" s="68" customFormat="1" ht="16.5" customHeight="1" thickBot="1">
      <c r="A91" s="71"/>
      <c r="B91" s="71"/>
      <c r="C91" s="189" t="s">
        <v>739</v>
      </c>
      <c r="D91" s="189"/>
      <c r="E91" s="189"/>
      <c r="F91" s="189"/>
      <c r="G91" s="189"/>
      <c r="H91" s="189"/>
      <c r="I91" s="189"/>
      <c r="J91" s="189"/>
      <c r="K91" s="189"/>
      <c r="L91" s="189"/>
      <c r="M91" s="189"/>
      <c r="N91" s="189"/>
      <c r="O91" s="189"/>
      <c r="P91" s="189"/>
      <c r="Q91" s="189"/>
      <c r="R91" s="189"/>
      <c r="S91" s="189"/>
      <c r="T91" s="189"/>
      <c r="U91" s="346"/>
      <c r="V91" s="346"/>
      <c r="W91" s="679"/>
      <c r="X91" s="679"/>
      <c r="Y91" s="347"/>
      <c r="Z91" s="348"/>
      <c r="AA91" s="993"/>
      <c r="AB91" s="348"/>
      <c r="AC91" s="329"/>
      <c r="AD91" s="348"/>
      <c r="AE91" s="189"/>
      <c r="AF91" s="189"/>
      <c r="AG91" s="189"/>
      <c r="AH91" s="189"/>
      <c r="AI91" s="189"/>
      <c r="AJ91" s="189"/>
      <c r="AK91" s="292"/>
      <c r="AL91" s="189"/>
      <c r="AM91" s="189"/>
      <c r="AN91" s="189"/>
      <c r="AO91" s="189"/>
      <c r="AP91" s="189"/>
      <c r="AQ91" s="189"/>
      <c r="AR91" s="189"/>
      <c r="AS91" s="189"/>
      <c r="AT91" s="189"/>
      <c r="AU91" s="189"/>
      <c r="AV91" s="189"/>
      <c r="AW91" s="189"/>
      <c r="AX91" s="189"/>
      <c r="AY91" s="189"/>
      <c r="AZ91" s="43"/>
      <c r="BA91" s="43"/>
      <c r="BB91" s="43"/>
      <c r="BC91" s="43"/>
      <c r="BD91" s="43"/>
      <c r="BE91" s="43"/>
      <c r="BF91" s="292"/>
      <c r="BG91" s="189"/>
      <c r="BH91" s="5865"/>
      <c r="BI91" s="6503"/>
      <c r="BJ91" s="6503"/>
      <c r="BK91" s="5865"/>
      <c r="BL91" s="6503"/>
      <c r="BM91" s="6503"/>
    </row>
    <row r="92" spans="1:68" ht="12" customHeight="1">
      <c r="A92" s="71" t="s">
        <v>1473</v>
      </c>
      <c r="B92" s="71"/>
      <c r="C92" s="5846"/>
      <c r="D92" s="5848" t="s">
        <v>658</v>
      </c>
      <c r="E92" s="5849"/>
      <c r="F92" s="5850"/>
      <c r="G92" s="5854">
        <f>SUM(J65,J68,J71,J74,J77,J80,J83,J86,J89)</f>
        <v>0</v>
      </c>
      <c r="H92" s="5855"/>
      <c r="I92" s="5855"/>
      <c r="J92" s="5855"/>
      <c r="K92" s="5856"/>
      <c r="L92" s="1400"/>
      <c r="M92" s="1400"/>
      <c r="N92" s="1401"/>
      <c r="O92" s="1126"/>
      <c r="P92" s="6504"/>
      <c r="Q92" s="6505"/>
      <c r="R92" s="6506"/>
      <c r="S92" s="5863"/>
      <c r="T92" s="5863"/>
      <c r="U92" s="5985"/>
      <c r="V92" s="5986"/>
      <c r="W92" s="855"/>
      <c r="X92" s="855"/>
      <c r="Y92" s="5985"/>
      <c r="Z92" s="5986"/>
      <c r="AA92" s="838"/>
      <c r="AB92" s="357" t="s">
        <v>135</v>
      </c>
      <c r="AC92" s="839"/>
      <c r="AD92" s="840" t="s">
        <v>135</v>
      </c>
      <c r="AE92" s="1403"/>
      <c r="AF92" s="840" t="s">
        <v>135</v>
      </c>
      <c r="AG92" s="6494"/>
      <c r="AH92" s="6495"/>
      <c r="AI92" s="6496"/>
      <c r="AJ92" s="6497"/>
      <c r="AK92" s="1503"/>
      <c r="AL92" s="1504"/>
      <c r="AM92" s="1504"/>
      <c r="AN92" s="1505"/>
      <c r="AO92" s="1458"/>
      <c r="AP92" s="1459"/>
      <c r="AQ92" s="1457"/>
      <c r="AR92" s="1505"/>
      <c r="AS92" s="1505"/>
      <c r="AT92" s="6498"/>
      <c r="AU92" s="6498"/>
      <c r="AV92" s="6498"/>
      <c r="AW92" s="6498"/>
      <c r="AX92" s="6498"/>
      <c r="AY92" s="6499"/>
      <c r="AZ92" s="5912"/>
      <c r="BA92" s="5913"/>
      <c r="BB92" s="5914"/>
      <c r="BC92" s="5918"/>
      <c r="BD92" s="5919"/>
      <c r="BE92" s="5920"/>
      <c r="BF92" s="5924"/>
      <c r="BG92" s="5926"/>
      <c r="BH92" s="5866"/>
      <c r="BI92" s="5867"/>
      <c r="BJ92" s="6328"/>
      <c r="BK92" s="5874"/>
      <c r="BL92" s="5875"/>
      <c r="BM92" s="5876"/>
      <c r="BN92" s="54"/>
      <c r="BO92" s="243" t="s">
        <v>1468</v>
      </c>
      <c r="BP92" s="54"/>
    </row>
    <row r="93" spans="1:68" ht="12" customHeight="1">
      <c r="A93" s="71"/>
      <c r="B93" s="71"/>
      <c r="C93" s="5955"/>
      <c r="D93" s="4863"/>
      <c r="E93" s="4864"/>
      <c r="F93" s="4865"/>
      <c r="G93" s="5981"/>
      <c r="H93" s="5982"/>
      <c r="I93" s="5982"/>
      <c r="J93" s="5982"/>
      <c r="K93" s="5983"/>
      <c r="L93" s="713"/>
      <c r="M93" s="713"/>
      <c r="N93" s="1112"/>
      <c r="O93" s="1404"/>
      <c r="P93" s="6487"/>
      <c r="Q93" s="6488"/>
      <c r="R93" s="6489"/>
      <c r="S93" s="5984"/>
      <c r="T93" s="5984"/>
      <c r="U93" s="5987"/>
      <c r="V93" s="5988"/>
      <c r="W93" s="346"/>
      <c r="X93" s="346"/>
      <c r="Y93" s="5987"/>
      <c r="Z93" s="5988"/>
      <c r="AA93" s="828"/>
      <c r="AB93" s="1108" t="s">
        <v>40</v>
      </c>
      <c r="AC93" s="828"/>
      <c r="AD93" s="348" t="s">
        <v>40</v>
      </c>
      <c r="AE93" s="828"/>
      <c r="AF93" s="348" t="s">
        <v>40</v>
      </c>
      <c r="AG93" s="6458"/>
      <c r="AH93" s="6459"/>
      <c r="AI93" s="6462"/>
      <c r="AJ93" s="6463"/>
      <c r="AK93" s="1506"/>
      <c r="AL93" s="1507"/>
      <c r="AM93" s="1507"/>
      <c r="AN93" s="1508"/>
      <c r="AO93" s="1509"/>
      <c r="AP93" s="1510"/>
      <c r="AQ93" s="1511"/>
      <c r="AR93" s="1508"/>
      <c r="AS93" s="1508"/>
      <c r="AT93" s="6490"/>
      <c r="AU93" s="6490"/>
      <c r="AV93" s="6490"/>
      <c r="AW93" s="6490"/>
      <c r="AX93" s="6490"/>
      <c r="AY93" s="6491"/>
      <c r="AZ93" s="6480"/>
      <c r="BA93" s="6481"/>
      <c r="BB93" s="6482"/>
      <c r="BC93" s="6483"/>
      <c r="BD93" s="6484"/>
      <c r="BE93" s="6485"/>
      <c r="BF93" s="6492"/>
      <c r="BG93" s="6493"/>
      <c r="BH93" s="5868"/>
      <c r="BI93" s="5869"/>
      <c r="BJ93" s="6486"/>
      <c r="BK93" s="5877"/>
      <c r="BL93" s="5878"/>
      <c r="BM93" s="5879"/>
      <c r="BO93" s="826" t="s">
        <v>851</v>
      </c>
      <c r="BP93" s="826">
        <f>COUNTIF($G63:$K89,$BO93)</f>
        <v>0</v>
      </c>
    </row>
    <row r="94" spans="1:68" s="71" customFormat="1" ht="12" customHeight="1">
      <c r="C94" s="5992"/>
      <c r="D94" s="3719" t="s">
        <v>2196</v>
      </c>
      <c r="E94" s="3720"/>
      <c r="F94" s="4818"/>
      <c r="G94" s="5993">
        <f>SUM(G43,G92)</f>
        <v>0</v>
      </c>
      <c r="H94" s="5994"/>
      <c r="I94" s="5994"/>
      <c r="J94" s="5994"/>
      <c r="K94" s="5995"/>
      <c r="L94" s="1115"/>
      <c r="M94" s="1115"/>
      <c r="N94" s="1116"/>
      <c r="O94" s="1402"/>
      <c r="P94" s="6433"/>
      <c r="Q94" s="6434"/>
      <c r="R94" s="6435"/>
      <c r="S94" s="5997"/>
      <c r="T94" s="5997"/>
      <c r="U94" s="5998"/>
      <c r="V94" s="5999"/>
      <c r="W94" s="350"/>
      <c r="X94" s="350"/>
      <c r="Y94" s="5998"/>
      <c r="Z94" s="5999"/>
      <c r="AA94" s="352"/>
      <c r="AB94" s="1107" t="s">
        <v>135</v>
      </c>
      <c r="AC94" s="1109"/>
      <c r="AD94" s="351" t="s">
        <v>135</v>
      </c>
      <c r="AE94" s="1084"/>
      <c r="AF94" s="1107" t="s">
        <v>135</v>
      </c>
      <c r="AG94" s="6458"/>
      <c r="AH94" s="6459"/>
      <c r="AI94" s="6462"/>
      <c r="AJ94" s="6463"/>
      <c r="AK94" s="1513"/>
      <c r="AL94" s="1514"/>
      <c r="AM94" s="1514"/>
      <c r="AN94" s="1515"/>
      <c r="AO94" s="1516"/>
      <c r="AP94" s="1517"/>
      <c r="AQ94" s="1518"/>
      <c r="AR94" s="1515"/>
      <c r="AS94" s="1515"/>
      <c r="AT94" s="1519"/>
      <c r="AU94" s="1519"/>
      <c r="AV94" s="1519"/>
      <c r="AW94" s="1519"/>
      <c r="AX94" s="1519"/>
      <c r="AY94" s="1520"/>
      <c r="AZ94" s="6466"/>
      <c r="BA94" s="6467"/>
      <c r="BB94" s="6468"/>
      <c r="BC94" s="6472"/>
      <c r="BD94" s="6473"/>
      <c r="BE94" s="6474"/>
      <c r="BF94" s="6478"/>
      <c r="BG94" s="6479"/>
      <c r="BH94" s="5870"/>
      <c r="BI94" s="5871"/>
      <c r="BJ94" s="6457"/>
      <c r="BK94" s="5880"/>
      <c r="BL94" s="5881"/>
      <c r="BM94" s="5882"/>
      <c r="BO94" s="826" t="s">
        <v>852</v>
      </c>
      <c r="BP94" s="826">
        <f>COUNTIF($G63:$K89,$BO94)</f>
        <v>0</v>
      </c>
    </row>
    <row r="95" spans="1:68" s="71" customFormat="1" ht="12" customHeight="1" thickBot="1">
      <c r="C95" s="5847"/>
      <c r="D95" s="5851"/>
      <c r="E95" s="5852"/>
      <c r="F95" s="5853"/>
      <c r="G95" s="5857"/>
      <c r="H95" s="5858"/>
      <c r="I95" s="5858"/>
      <c r="J95" s="5858"/>
      <c r="K95" s="5859"/>
      <c r="L95" s="1118"/>
      <c r="M95" s="1118"/>
      <c r="N95" s="1119"/>
      <c r="O95" s="355"/>
      <c r="P95" s="6436"/>
      <c r="Q95" s="6437"/>
      <c r="R95" s="6438"/>
      <c r="S95" s="5864"/>
      <c r="T95" s="5864"/>
      <c r="U95" s="6000"/>
      <c r="V95" s="6001"/>
      <c r="W95" s="842"/>
      <c r="X95" s="842"/>
      <c r="Y95" s="6000"/>
      <c r="Z95" s="6001"/>
      <c r="AA95" s="320"/>
      <c r="AB95" s="321" t="s">
        <v>40</v>
      </c>
      <c r="AC95" s="320"/>
      <c r="AD95" s="843" t="s">
        <v>40</v>
      </c>
      <c r="AE95" s="320"/>
      <c r="AF95" s="321" t="s">
        <v>40</v>
      </c>
      <c r="AG95" s="6460"/>
      <c r="AH95" s="6461"/>
      <c r="AI95" s="6464"/>
      <c r="AJ95" s="6465"/>
      <c r="AK95" s="1522"/>
      <c r="AL95" s="1523"/>
      <c r="AM95" s="1523"/>
      <c r="AN95" s="1524"/>
      <c r="AO95" s="1461"/>
      <c r="AP95" s="1462"/>
      <c r="AQ95" s="1460"/>
      <c r="AR95" s="1524"/>
      <c r="AS95" s="1524"/>
      <c r="AT95" s="1525"/>
      <c r="AU95" s="1525"/>
      <c r="AV95" s="1525"/>
      <c r="AW95" s="1525"/>
      <c r="AX95" s="1525"/>
      <c r="AY95" s="1526"/>
      <c r="AZ95" s="6469"/>
      <c r="BA95" s="6470"/>
      <c r="BB95" s="6471"/>
      <c r="BC95" s="6475"/>
      <c r="BD95" s="6476"/>
      <c r="BE95" s="6477"/>
      <c r="BF95" s="6330"/>
      <c r="BG95" s="6332"/>
      <c r="BH95" s="5872"/>
      <c r="BI95" s="5873"/>
      <c r="BJ95" s="6329"/>
      <c r="BK95" s="5883"/>
      <c r="BL95" s="5884"/>
      <c r="BM95" s="5885"/>
      <c r="BO95" s="826" t="s">
        <v>853</v>
      </c>
      <c r="BP95" s="826">
        <f>COUNTIF($G63:$K89,$BO95)</f>
        <v>0</v>
      </c>
    </row>
    <row r="96" spans="1:68" s="71" customFormat="1" ht="12" customHeight="1">
      <c r="C96" s="674"/>
      <c r="D96" s="674"/>
      <c r="E96" s="674"/>
      <c r="F96" s="674"/>
      <c r="G96" s="674"/>
      <c r="H96" s="674"/>
      <c r="I96" s="674"/>
      <c r="J96" s="674"/>
      <c r="K96" s="674"/>
      <c r="L96" s="674"/>
      <c r="M96" s="674"/>
      <c r="N96" s="674"/>
      <c r="O96" s="674"/>
      <c r="P96" s="674"/>
      <c r="Q96" s="674"/>
      <c r="R96" s="674"/>
      <c r="S96" s="674"/>
      <c r="T96" s="674"/>
      <c r="U96" s="674"/>
      <c r="V96" s="674"/>
      <c r="W96" s="674"/>
      <c r="X96" s="674"/>
      <c r="Y96" s="674"/>
      <c r="Z96" s="674"/>
      <c r="AA96" s="55"/>
      <c r="AB96" s="674"/>
      <c r="AC96" s="674"/>
      <c r="AD96" s="674"/>
      <c r="AE96" s="674"/>
      <c r="AF96" s="674"/>
      <c r="AG96" s="55"/>
      <c r="AH96" s="55"/>
      <c r="AI96" s="55"/>
      <c r="AJ96" s="55"/>
      <c r="AK96" s="674"/>
      <c r="AL96" s="674"/>
      <c r="AM96" s="674"/>
      <c r="AN96" s="674"/>
      <c r="AO96" s="674"/>
      <c r="AP96" s="674"/>
      <c r="AQ96" s="674"/>
      <c r="AR96" s="674"/>
      <c r="AS96" s="674"/>
      <c r="AT96" s="674"/>
      <c r="AU96" s="674"/>
      <c r="AV96" s="674"/>
      <c r="AW96" s="674"/>
      <c r="AX96" s="674"/>
      <c r="AY96" s="674"/>
      <c r="AZ96" s="674"/>
      <c r="BA96" s="674"/>
      <c r="BB96" s="674"/>
      <c r="BC96" s="674"/>
      <c r="BD96" s="674"/>
      <c r="BE96" s="674"/>
      <c r="BF96" s="329"/>
      <c r="BG96" s="329"/>
      <c r="BH96" s="329"/>
      <c r="BI96" s="55"/>
      <c r="BJ96" s="55"/>
      <c r="BK96" s="55"/>
      <c r="BL96" s="55"/>
      <c r="BM96" s="55"/>
      <c r="BO96" s="826" t="s">
        <v>1469</v>
      </c>
      <c r="BP96" s="826">
        <f>COUNTIF($G63:$K89,$BO96)</f>
        <v>0</v>
      </c>
    </row>
    <row r="97" spans="1:68" s="71" customFormat="1" ht="12" customHeight="1">
      <c r="A97" s="37"/>
      <c r="B97" s="37"/>
      <c r="C97" s="71" t="s">
        <v>127</v>
      </c>
      <c r="G97" s="219"/>
      <c r="H97" s="327"/>
      <c r="I97" s="245"/>
      <c r="J97" s="245"/>
      <c r="K97" s="245"/>
      <c r="L97" s="327" t="s">
        <v>128</v>
      </c>
      <c r="M97" s="245" t="s">
        <v>1339</v>
      </c>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245"/>
      <c r="BD97" s="245"/>
      <c r="BE97" s="328"/>
      <c r="BF97" s="328"/>
      <c r="BG97" s="328"/>
      <c r="BH97" s="330"/>
      <c r="BI97" s="328"/>
      <c r="BJ97" s="328"/>
      <c r="BK97" s="328"/>
      <c r="BL97" s="328"/>
      <c r="BM97" s="328"/>
      <c r="BO97" s="826" t="s">
        <v>861</v>
      </c>
      <c r="BP97" s="826">
        <f>COUNTIF($G63:$K89,$BO97)</f>
        <v>0</v>
      </c>
    </row>
    <row r="98" spans="1:68" s="71" customFormat="1" ht="12" customHeight="1">
      <c r="A98" s="37"/>
      <c r="B98" s="37"/>
      <c r="G98" s="219"/>
      <c r="H98" s="327"/>
      <c r="I98" s="245"/>
      <c r="J98" s="245"/>
      <c r="K98" s="245"/>
      <c r="L98" s="327" t="s">
        <v>136</v>
      </c>
      <c r="M98" s="245" t="s">
        <v>2208</v>
      </c>
      <c r="N98" s="245"/>
      <c r="O98" s="245"/>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328"/>
      <c r="BF98" s="328"/>
      <c r="BG98" s="328"/>
      <c r="BH98" s="330"/>
      <c r="BI98" s="328"/>
      <c r="BJ98" s="328"/>
      <c r="BK98" s="328"/>
      <c r="BL98" s="328"/>
      <c r="BM98" s="328"/>
      <c r="BO98" s="826" t="s">
        <v>1470</v>
      </c>
      <c r="BP98" s="826">
        <f>COUNTIF($G63:$K89,$BV98)</f>
        <v>0</v>
      </c>
    </row>
    <row r="99" spans="1:68" s="71" customFormat="1" ht="12" customHeight="1" thickBot="1">
      <c r="H99" s="327"/>
      <c r="I99" s="354"/>
      <c r="J99" s="354"/>
      <c r="K99" s="354"/>
      <c r="L99" s="327" t="s">
        <v>421</v>
      </c>
      <c r="M99" s="3336" t="s">
        <v>2210</v>
      </c>
      <c r="N99" s="3336"/>
      <c r="O99" s="3336"/>
      <c r="P99" s="3336"/>
      <c r="Q99" s="3336"/>
      <c r="R99" s="3336"/>
      <c r="S99" s="3336"/>
      <c r="T99" s="3336"/>
      <c r="U99" s="3336"/>
      <c r="V99" s="3336"/>
      <c r="W99" s="3336"/>
      <c r="X99" s="3336"/>
      <c r="Y99" s="3336"/>
      <c r="Z99" s="3336"/>
      <c r="AA99" s="3336"/>
      <c r="AB99" s="3336"/>
      <c r="AC99" s="3336"/>
      <c r="AD99" s="3336"/>
      <c r="AE99" s="3336"/>
      <c r="AF99" s="3336"/>
      <c r="AG99" s="3336"/>
      <c r="AH99" s="3336"/>
      <c r="AI99" s="3336"/>
      <c r="AJ99" s="3336"/>
      <c r="AK99" s="3336"/>
      <c r="AL99" s="3336"/>
      <c r="AM99" s="3336"/>
      <c r="AN99" s="3336"/>
      <c r="AO99" s="3336"/>
      <c r="AP99" s="3336"/>
      <c r="AQ99" s="3336"/>
      <c r="AR99" s="3336"/>
      <c r="AS99" s="3336"/>
      <c r="AT99" s="3336"/>
      <c r="AU99" s="3336"/>
      <c r="AV99" s="3336"/>
      <c r="AW99" s="3336"/>
      <c r="AX99" s="3336"/>
      <c r="AY99" s="3336"/>
      <c r="AZ99" s="3336"/>
      <c r="BA99" s="3336"/>
      <c r="BB99" s="3336"/>
      <c r="BC99" s="3336"/>
      <c r="BD99" s="3336"/>
      <c r="BE99" s="3336"/>
      <c r="BF99" s="3336"/>
      <c r="BG99" s="3336"/>
      <c r="BH99" s="3336"/>
      <c r="BI99" s="3336"/>
      <c r="BJ99" s="3336"/>
      <c r="BK99" s="3336"/>
      <c r="BL99" s="3336"/>
      <c r="BM99" s="3336"/>
      <c r="BO99" s="827" t="s">
        <v>1471</v>
      </c>
      <c r="BP99" s="827">
        <f>COUNTIF($G63:$K89,$BV99)</f>
        <v>0</v>
      </c>
    </row>
    <row r="100" spans="1:68" s="71" customFormat="1" ht="12" customHeight="1">
      <c r="H100" s="327"/>
      <c r="I100" s="354"/>
      <c r="J100" s="354"/>
      <c r="K100" s="354"/>
      <c r="L100" s="354"/>
      <c r="M100" s="3336"/>
      <c r="N100" s="3336"/>
      <c r="O100" s="3336"/>
      <c r="P100" s="3336"/>
      <c r="Q100" s="3336"/>
      <c r="R100" s="3336"/>
      <c r="S100" s="3336"/>
      <c r="T100" s="3336"/>
      <c r="U100" s="3336"/>
      <c r="V100" s="3336"/>
      <c r="W100" s="3336"/>
      <c r="X100" s="3336"/>
      <c r="Y100" s="3336"/>
      <c r="Z100" s="3336"/>
      <c r="AA100" s="3336"/>
      <c r="AB100" s="3336"/>
      <c r="AC100" s="3336"/>
      <c r="AD100" s="3336"/>
      <c r="AE100" s="3336"/>
      <c r="AF100" s="3336"/>
      <c r="AG100" s="3336"/>
      <c r="AH100" s="3336"/>
      <c r="AI100" s="3336"/>
      <c r="AJ100" s="3336"/>
      <c r="AK100" s="3336"/>
      <c r="AL100" s="3336"/>
      <c r="AM100" s="3336"/>
      <c r="AN100" s="3336"/>
      <c r="AO100" s="3336"/>
      <c r="AP100" s="3336"/>
      <c r="AQ100" s="3336"/>
      <c r="AR100" s="3336"/>
      <c r="AS100" s="3336"/>
      <c r="AT100" s="3336"/>
      <c r="AU100" s="3336"/>
      <c r="AV100" s="3336"/>
      <c r="AW100" s="3336"/>
      <c r="AX100" s="3336"/>
      <c r="AY100" s="3336"/>
      <c r="AZ100" s="3336"/>
      <c r="BA100" s="3336"/>
      <c r="BB100" s="3336"/>
      <c r="BC100" s="3336"/>
      <c r="BD100" s="3336"/>
      <c r="BE100" s="3336"/>
      <c r="BF100" s="3336"/>
      <c r="BG100" s="3336"/>
      <c r="BH100" s="3336"/>
      <c r="BI100" s="3336"/>
      <c r="BJ100" s="3336"/>
      <c r="BK100" s="3336"/>
      <c r="BL100" s="3336"/>
      <c r="BM100" s="3336"/>
      <c r="BO100" s="1247" t="s">
        <v>1472</v>
      </c>
      <c r="BP100" s="1247">
        <f>SUM(BP93:BP99)</f>
        <v>0</v>
      </c>
    </row>
    <row r="101" spans="1:68" s="71" customFormat="1" ht="12" customHeight="1">
      <c r="H101" s="327"/>
      <c r="I101" s="1147"/>
      <c r="J101" s="1147"/>
      <c r="K101" s="1147"/>
      <c r="L101" s="327" t="s">
        <v>422</v>
      </c>
      <c r="M101" s="6738" t="s">
        <v>2211</v>
      </c>
      <c r="N101" s="6738"/>
      <c r="O101" s="6738"/>
      <c r="P101" s="6738"/>
      <c r="Q101" s="6738"/>
      <c r="R101" s="6738"/>
      <c r="S101" s="6738"/>
      <c r="T101" s="6738"/>
      <c r="U101" s="6738"/>
      <c r="V101" s="6738"/>
      <c r="W101" s="6738"/>
      <c r="X101" s="6738"/>
      <c r="Y101" s="6738"/>
      <c r="Z101" s="6738"/>
      <c r="AA101" s="6738"/>
      <c r="AB101" s="6738"/>
      <c r="AC101" s="6738"/>
      <c r="AD101" s="6738"/>
      <c r="AE101" s="6738"/>
      <c r="AF101" s="6738"/>
      <c r="AG101" s="6738"/>
      <c r="AH101" s="6738"/>
      <c r="AI101" s="6738"/>
      <c r="AJ101" s="6738"/>
      <c r="AK101" s="6738"/>
      <c r="AL101" s="6738"/>
      <c r="AM101" s="6738"/>
      <c r="AN101" s="6738"/>
      <c r="AO101" s="6738"/>
      <c r="AP101" s="6738"/>
      <c r="AQ101" s="6738"/>
      <c r="AR101" s="6738"/>
      <c r="AS101" s="6738"/>
      <c r="AT101" s="6738"/>
      <c r="AU101" s="6738"/>
      <c r="AV101" s="6738"/>
      <c r="AW101" s="6738"/>
      <c r="AX101" s="6738"/>
      <c r="AY101" s="6738"/>
      <c r="AZ101" s="6738"/>
      <c r="BA101" s="6738"/>
      <c r="BB101" s="6738"/>
      <c r="BC101" s="6738"/>
      <c r="BD101" s="6738"/>
      <c r="BE101" s="6738"/>
      <c r="BF101" s="6738"/>
      <c r="BG101" s="6738"/>
      <c r="BH101" s="6738"/>
      <c r="BI101" s="6738"/>
      <c r="BJ101" s="6738"/>
      <c r="BK101" s="6738"/>
      <c r="BL101" s="6738"/>
      <c r="BM101" s="6738"/>
    </row>
    <row r="102" spans="1:68" s="71" customFormat="1" ht="12" customHeight="1">
      <c r="H102" s="798"/>
      <c r="I102" s="257"/>
      <c r="J102" s="257"/>
      <c r="K102" s="257"/>
      <c r="L102" s="798" t="s">
        <v>1183</v>
      </c>
      <c r="M102" s="4715" t="s">
        <v>2209</v>
      </c>
      <c r="N102" s="4715"/>
      <c r="O102" s="4715"/>
      <c r="P102" s="4715"/>
      <c r="Q102" s="4715"/>
      <c r="R102" s="4715"/>
      <c r="S102" s="4715"/>
      <c r="T102" s="4715"/>
      <c r="U102" s="4715"/>
      <c r="V102" s="4715"/>
      <c r="W102" s="4715"/>
      <c r="X102" s="4715"/>
      <c r="Y102" s="4715"/>
      <c r="Z102" s="4715"/>
      <c r="AA102" s="4715"/>
      <c r="AB102" s="4715"/>
      <c r="AC102" s="4715"/>
      <c r="AD102" s="4715"/>
      <c r="AE102" s="4715"/>
      <c r="AF102" s="4715"/>
      <c r="AG102" s="4715"/>
      <c r="AH102" s="4715"/>
      <c r="AI102" s="4715"/>
      <c r="AJ102" s="4715"/>
      <c r="AK102" s="4715"/>
      <c r="AL102" s="4715"/>
      <c r="AM102" s="4715"/>
      <c r="AN102" s="4715"/>
      <c r="AO102" s="4715"/>
      <c r="AP102" s="4715"/>
      <c r="AQ102" s="4715"/>
      <c r="AR102" s="4715"/>
      <c r="AS102" s="4715"/>
      <c r="AT102" s="4715"/>
      <c r="AU102" s="4715"/>
      <c r="AV102" s="4715"/>
      <c r="AW102" s="4715"/>
      <c r="AX102" s="4715"/>
      <c r="AY102" s="4715"/>
      <c r="AZ102" s="4715"/>
      <c r="BA102" s="4715"/>
      <c r="BB102" s="4715"/>
      <c r="BC102" s="4715"/>
      <c r="BD102" s="4715"/>
      <c r="BE102" s="4715"/>
      <c r="BF102" s="4715"/>
      <c r="BG102" s="4715"/>
      <c r="BH102" s="4715"/>
      <c r="BI102" s="4715"/>
      <c r="BJ102" s="4715"/>
      <c r="BK102" s="4715"/>
      <c r="BL102" s="4715"/>
      <c r="BM102" s="4715"/>
    </row>
    <row r="103" spans="1:68" s="71" customFormat="1" ht="12" customHeight="1">
      <c r="C103" s="683"/>
      <c r="D103" s="683"/>
      <c r="E103" s="683"/>
      <c r="F103" s="683"/>
      <c r="G103" s="683"/>
      <c r="H103" s="683"/>
      <c r="I103" s="683"/>
      <c r="J103" s="683"/>
      <c r="K103" s="683"/>
      <c r="L103" s="37"/>
      <c r="M103" s="4715"/>
      <c r="N103" s="4715"/>
      <c r="O103" s="4715"/>
      <c r="P103" s="4715"/>
      <c r="Q103" s="4715"/>
      <c r="R103" s="4715"/>
      <c r="S103" s="4715"/>
      <c r="T103" s="4715"/>
      <c r="U103" s="4715"/>
      <c r="V103" s="4715"/>
      <c r="W103" s="4715"/>
      <c r="X103" s="4715"/>
      <c r="Y103" s="4715"/>
      <c r="Z103" s="4715"/>
      <c r="AA103" s="4715"/>
      <c r="AB103" s="4715"/>
      <c r="AC103" s="4715"/>
      <c r="AD103" s="4715"/>
      <c r="AE103" s="4715"/>
      <c r="AF103" s="4715"/>
      <c r="AG103" s="4715"/>
      <c r="AH103" s="4715"/>
      <c r="AI103" s="4715"/>
      <c r="AJ103" s="4715"/>
      <c r="AK103" s="4715"/>
      <c r="AL103" s="4715"/>
      <c r="AM103" s="4715"/>
      <c r="AN103" s="4715"/>
      <c r="AO103" s="4715"/>
      <c r="AP103" s="4715"/>
      <c r="AQ103" s="4715"/>
      <c r="AR103" s="4715"/>
      <c r="AS103" s="4715"/>
      <c r="AT103" s="4715"/>
      <c r="AU103" s="4715"/>
      <c r="AV103" s="4715"/>
      <c r="AW103" s="4715"/>
      <c r="AX103" s="4715"/>
      <c r="AY103" s="4715"/>
      <c r="AZ103" s="4715"/>
      <c r="BA103" s="4715"/>
      <c r="BB103" s="4715"/>
      <c r="BC103" s="4715"/>
      <c r="BD103" s="4715"/>
      <c r="BE103" s="4715"/>
      <c r="BF103" s="4715"/>
      <c r="BG103" s="4715"/>
      <c r="BH103" s="4715"/>
      <c r="BI103" s="4715"/>
      <c r="BJ103" s="4715"/>
      <c r="BK103" s="4715"/>
      <c r="BL103" s="4715"/>
      <c r="BM103" s="4715"/>
    </row>
    <row r="104" spans="1:68" s="71" customFormat="1" ht="12" customHeight="1">
      <c r="C104" s="3093" t="s">
        <v>1328</v>
      </c>
      <c r="D104" s="3093"/>
      <c r="E104" s="3093"/>
      <c r="F104" s="3093"/>
      <c r="G104" s="3093"/>
      <c r="H104" s="3093"/>
      <c r="I104" s="3093"/>
      <c r="J104" s="3093"/>
      <c r="K104" s="3093"/>
      <c r="L104" s="3093"/>
      <c r="M104" s="3093"/>
      <c r="N104" s="3093"/>
      <c r="O104" s="3093"/>
      <c r="P104" s="3093"/>
      <c r="Q104" s="3093"/>
      <c r="R104" s="3093"/>
      <c r="S104" s="3093"/>
      <c r="T104" s="3093"/>
      <c r="U104" s="3093"/>
      <c r="V104" s="3093"/>
      <c r="W104" s="3093"/>
      <c r="X104" s="3093"/>
      <c r="Y104" s="3093"/>
      <c r="Z104" s="3093"/>
      <c r="AA104" s="3093"/>
      <c r="AB104" s="3093"/>
      <c r="AC104" s="3093"/>
      <c r="AD104" s="3093"/>
      <c r="AE104" s="3093"/>
      <c r="AF104" s="3093"/>
      <c r="AG104" s="3093"/>
      <c r="AH104" s="3093"/>
      <c r="AI104" s="3093"/>
      <c r="AJ104" s="3093"/>
      <c r="AK104" s="3093"/>
      <c r="AL104" s="3093"/>
      <c r="AM104" s="3093"/>
      <c r="AN104" s="3093"/>
      <c r="AO104" s="3093"/>
      <c r="AP104" s="3093"/>
      <c r="AQ104" s="3093"/>
      <c r="AR104" s="3093"/>
      <c r="AS104" s="3093"/>
      <c r="AT104" s="3093"/>
      <c r="AU104" s="3093"/>
      <c r="AV104" s="3093"/>
      <c r="AW104" s="3093"/>
      <c r="AX104" s="3093"/>
      <c r="AY104" s="3093"/>
      <c r="AZ104" s="3093"/>
      <c r="BA104" s="3093"/>
      <c r="BB104" s="3093"/>
      <c r="BC104" s="3093"/>
      <c r="BD104" s="3093"/>
      <c r="BE104" s="3093"/>
      <c r="BF104" s="3093"/>
      <c r="BG104" s="3093"/>
      <c r="BH104" s="3093"/>
      <c r="BI104" s="3093"/>
      <c r="BJ104" s="3093"/>
      <c r="BK104" s="3093"/>
      <c r="BL104" s="3093"/>
      <c r="BM104" s="3093"/>
    </row>
    <row r="105" spans="1:68" s="68" customFormat="1" ht="14.1" customHeight="1">
      <c r="A105" s="71"/>
      <c r="B105" s="71"/>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680"/>
      <c r="BI105" s="37"/>
      <c r="BJ105" s="37"/>
      <c r="BK105" s="37"/>
      <c r="BL105" s="37"/>
      <c r="BM105" s="37"/>
    </row>
    <row r="106" spans="1:68" ht="14.1" customHeight="1">
      <c r="A106" s="71"/>
      <c r="B106" s="71"/>
      <c r="C106" s="265" t="s">
        <v>2260</v>
      </c>
      <c r="D106" s="265"/>
      <c r="E106" s="265"/>
      <c r="F106" s="265"/>
      <c r="G106" s="265"/>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X106" s="6041" t="s">
        <v>1171</v>
      </c>
      <c r="AY106" s="6041"/>
      <c r="AZ106" s="6041"/>
      <c r="BA106" s="6041"/>
      <c r="BB106" s="6041"/>
      <c r="BC106" s="6041"/>
      <c r="BD106" s="6041"/>
      <c r="BE106" s="5233"/>
      <c r="BF106" s="5233"/>
      <c r="BG106" s="6042" t="s">
        <v>1172</v>
      </c>
      <c r="BH106" s="6042"/>
      <c r="BI106" s="6042"/>
      <c r="BJ106" s="6042"/>
      <c r="BK106" s="6042"/>
      <c r="BL106" s="6042"/>
      <c r="BM106" s="797"/>
    </row>
    <row r="107" spans="1:68" ht="5.0999999999999996" customHeight="1" thickBot="1">
      <c r="A107" s="71"/>
      <c r="B107" s="71"/>
      <c r="C107" s="265"/>
      <c r="D107" s="265"/>
      <c r="E107" s="265"/>
      <c r="F107" s="265"/>
      <c r="G107" s="265"/>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row>
    <row r="108" spans="1:68" ht="12.75" customHeight="1">
      <c r="A108" s="71"/>
      <c r="B108" s="143"/>
      <c r="C108" s="6043" t="s">
        <v>750</v>
      </c>
      <c r="D108" s="5860" t="s">
        <v>2127</v>
      </c>
      <c r="E108" s="5861"/>
      <c r="F108" s="5862"/>
      <c r="G108" s="5848" t="s">
        <v>68</v>
      </c>
      <c r="H108" s="5849"/>
      <c r="I108" s="5849"/>
      <c r="J108" s="5849"/>
      <c r="K108" s="5850"/>
      <c r="L108" s="5848" t="s">
        <v>64</v>
      </c>
      <c r="M108" s="5849"/>
      <c r="N108" s="5849"/>
      <c r="O108" s="5849"/>
      <c r="P108" s="5850"/>
      <c r="Q108" s="6046" t="s">
        <v>65</v>
      </c>
      <c r="R108" s="5860" t="s">
        <v>738</v>
      </c>
      <c r="S108" s="5861"/>
      <c r="T108" s="5862"/>
      <c r="U108" s="6046" t="s">
        <v>734</v>
      </c>
      <c r="V108" s="6046" t="s">
        <v>736</v>
      </c>
      <c r="W108" s="5962" t="s">
        <v>744</v>
      </c>
      <c r="X108" s="5963"/>
      <c r="Y108" s="5848" t="s">
        <v>69</v>
      </c>
      <c r="Z108" s="5849"/>
      <c r="AA108" s="5849"/>
      <c r="AB108" s="5849"/>
      <c r="AC108" s="5849"/>
      <c r="AD108" s="5849"/>
      <c r="AE108" s="5849"/>
      <c r="AF108" s="5849"/>
      <c r="AG108" s="5970" t="s">
        <v>1163</v>
      </c>
      <c r="AH108" s="5849"/>
      <c r="AI108" s="5849"/>
      <c r="AJ108" s="5849"/>
      <c r="AK108" s="5849"/>
      <c r="AL108" s="5849"/>
      <c r="AM108" s="5849"/>
      <c r="AN108" s="5849"/>
      <c r="AO108" s="5849"/>
      <c r="AP108" s="5849"/>
      <c r="AQ108" s="5849"/>
      <c r="AR108" s="5849"/>
      <c r="AS108" s="5849"/>
      <c r="AT108" s="5849"/>
      <c r="AU108" s="5849"/>
      <c r="AV108" s="5849"/>
      <c r="AW108" s="5849"/>
      <c r="AX108" s="5849"/>
      <c r="AY108" s="5849"/>
      <c r="AZ108" s="5849"/>
      <c r="BA108" s="5849"/>
      <c r="BB108" s="5849"/>
      <c r="BC108" s="5849"/>
      <c r="BD108" s="5849"/>
      <c r="BE108" s="5968"/>
      <c r="BF108" s="6627" t="s">
        <v>152</v>
      </c>
      <c r="BG108" s="6628"/>
      <c r="BH108" s="5972" t="s">
        <v>73</v>
      </c>
      <c r="BI108" s="5860" t="s">
        <v>61</v>
      </c>
      <c r="BJ108" s="5975"/>
      <c r="BK108" s="5975"/>
      <c r="BL108" s="5975"/>
      <c r="BM108" s="5976"/>
      <c r="BN108" s="797"/>
    </row>
    <row r="109" spans="1:68" ht="12.75" customHeight="1">
      <c r="A109" s="71"/>
      <c r="B109" s="143"/>
      <c r="C109" s="6044"/>
      <c r="D109" s="4913"/>
      <c r="E109" s="4882"/>
      <c r="F109" s="4883"/>
      <c r="G109" s="4863"/>
      <c r="H109" s="4864"/>
      <c r="I109" s="4864"/>
      <c r="J109" s="4864"/>
      <c r="K109" s="4865"/>
      <c r="L109" s="4863"/>
      <c r="M109" s="4864"/>
      <c r="N109" s="4864"/>
      <c r="O109" s="4864"/>
      <c r="P109" s="4865"/>
      <c r="Q109" s="6047"/>
      <c r="R109" s="4913"/>
      <c r="S109" s="4882"/>
      <c r="T109" s="4883"/>
      <c r="U109" s="6616"/>
      <c r="V109" s="6616"/>
      <c r="W109" s="5964"/>
      <c r="X109" s="5965"/>
      <c r="Y109" s="4866"/>
      <c r="Z109" s="4861"/>
      <c r="AA109" s="4861"/>
      <c r="AB109" s="4861"/>
      <c r="AC109" s="4861"/>
      <c r="AD109" s="4861"/>
      <c r="AE109" s="4861"/>
      <c r="AF109" s="4861"/>
      <c r="AG109" s="5971"/>
      <c r="AH109" s="4861"/>
      <c r="AI109" s="4861"/>
      <c r="AJ109" s="4861"/>
      <c r="AK109" s="4861"/>
      <c r="AL109" s="4861"/>
      <c r="AM109" s="4861"/>
      <c r="AN109" s="4861"/>
      <c r="AO109" s="4861"/>
      <c r="AP109" s="4861"/>
      <c r="AQ109" s="4861"/>
      <c r="AR109" s="4861"/>
      <c r="AS109" s="4861"/>
      <c r="AT109" s="4861"/>
      <c r="AU109" s="4861"/>
      <c r="AV109" s="4861"/>
      <c r="AW109" s="4861"/>
      <c r="AX109" s="4861"/>
      <c r="AY109" s="4861"/>
      <c r="AZ109" s="4861"/>
      <c r="BA109" s="4861"/>
      <c r="BB109" s="4861"/>
      <c r="BC109" s="4861"/>
      <c r="BD109" s="4861"/>
      <c r="BE109" s="5969"/>
      <c r="BF109" s="6629" t="s">
        <v>747</v>
      </c>
      <c r="BG109" s="6630"/>
      <c r="BH109" s="5973"/>
      <c r="BI109" s="5181"/>
      <c r="BJ109" s="5182"/>
      <c r="BK109" s="5182"/>
      <c r="BL109" s="5182"/>
      <c r="BM109" s="5977"/>
    </row>
    <row r="110" spans="1:68" s="71" customFormat="1" ht="12.75" customHeight="1">
      <c r="B110" s="143"/>
      <c r="C110" s="6044"/>
      <c r="D110" s="4913"/>
      <c r="E110" s="4882"/>
      <c r="F110" s="4883"/>
      <c r="G110" s="4863"/>
      <c r="H110" s="4864"/>
      <c r="I110" s="4864"/>
      <c r="J110" s="4864"/>
      <c r="K110" s="4865"/>
      <c r="L110" s="4863"/>
      <c r="M110" s="4864"/>
      <c r="N110" s="4864"/>
      <c r="O110" s="4864"/>
      <c r="P110" s="4865"/>
      <c r="Q110" s="6047"/>
      <c r="R110" s="4913"/>
      <c r="S110" s="4882"/>
      <c r="T110" s="4883"/>
      <c r="U110" s="6616"/>
      <c r="V110" s="6616"/>
      <c r="W110" s="5964"/>
      <c r="X110" s="5965"/>
      <c r="Y110" s="5978" t="s">
        <v>70</v>
      </c>
      <c r="Z110" s="5979"/>
      <c r="AA110" s="5979"/>
      <c r="AB110" s="5980"/>
      <c r="AC110" s="6104" t="s">
        <v>1199</v>
      </c>
      <c r="AD110" s="6105"/>
      <c r="AE110" s="6104" t="s">
        <v>1200</v>
      </c>
      <c r="AF110" s="6614"/>
      <c r="AG110" s="6113" t="s">
        <v>1391</v>
      </c>
      <c r="AH110" s="4895"/>
      <c r="AI110" s="4895"/>
      <c r="AJ110" s="4895"/>
      <c r="AK110" s="4894" t="s">
        <v>413</v>
      </c>
      <c r="AL110" s="4895"/>
      <c r="AM110" s="4895"/>
      <c r="AN110" s="3720"/>
      <c r="AO110" s="3720"/>
      <c r="AP110" s="3720"/>
      <c r="AQ110" s="4895"/>
      <c r="AR110" s="4895"/>
      <c r="AS110" s="4895"/>
      <c r="AT110" s="4895"/>
      <c r="AU110" s="4895"/>
      <c r="AV110" s="4895"/>
      <c r="AW110" s="4895"/>
      <c r="AX110" s="4895"/>
      <c r="AY110" s="4895"/>
      <c r="AZ110" s="4895"/>
      <c r="BA110" s="4895"/>
      <c r="BB110" s="4895"/>
      <c r="BC110" s="3705" t="s">
        <v>198</v>
      </c>
      <c r="BD110" s="3706"/>
      <c r="BE110" s="6049"/>
      <c r="BF110" s="6585" t="s">
        <v>398</v>
      </c>
      <c r="BG110" s="6586"/>
      <c r="BH110" s="5973"/>
      <c r="BI110" s="5936" t="s">
        <v>2199</v>
      </c>
      <c r="BJ110" s="5937"/>
      <c r="BK110" s="5937"/>
      <c r="BL110" s="5937"/>
      <c r="BM110" s="5938"/>
    </row>
    <row r="111" spans="1:68" s="71" customFormat="1" ht="15" customHeight="1">
      <c r="B111" s="143"/>
      <c r="C111" s="6044"/>
      <c r="D111" s="4913"/>
      <c r="E111" s="4882"/>
      <c r="F111" s="4883"/>
      <c r="G111" s="6620" t="s">
        <v>403</v>
      </c>
      <c r="H111" s="6621"/>
      <c r="I111" s="6621"/>
      <c r="J111" s="6622" t="s">
        <v>746</v>
      </c>
      <c r="K111" s="6623"/>
      <c r="L111" s="4863"/>
      <c r="M111" s="4864"/>
      <c r="N111" s="4864"/>
      <c r="O111" s="4864"/>
      <c r="P111" s="4865"/>
      <c r="Q111" s="6047"/>
      <c r="R111" s="6620" t="s">
        <v>737</v>
      </c>
      <c r="S111" s="6621"/>
      <c r="T111" s="6626"/>
      <c r="U111" s="6616"/>
      <c r="V111" s="6616"/>
      <c r="W111" s="5964"/>
      <c r="X111" s="5965"/>
      <c r="Y111" s="5274" t="s">
        <v>1986</v>
      </c>
      <c r="Z111" s="5945"/>
      <c r="AA111" s="5274" t="s">
        <v>745</v>
      </c>
      <c r="AB111" s="5945"/>
      <c r="AC111" s="6106"/>
      <c r="AD111" s="6107"/>
      <c r="AE111" s="6106"/>
      <c r="AF111" s="6615"/>
      <c r="AG111" s="6513" t="s">
        <v>1180</v>
      </c>
      <c r="AH111" s="5945"/>
      <c r="AI111" s="5274" t="s">
        <v>412</v>
      </c>
      <c r="AJ111" s="5945"/>
      <c r="AK111" s="6013" t="s">
        <v>1779</v>
      </c>
      <c r="AL111" s="6014"/>
      <c r="AM111" s="6014"/>
      <c r="AN111" s="6013" t="s">
        <v>1780</v>
      </c>
      <c r="AO111" s="6014"/>
      <c r="AP111" s="6015"/>
      <c r="AQ111" s="6389" t="s">
        <v>391</v>
      </c>
      <c r="AR111" s="6389"/>
      <c r="AS111" s="6390"/>
      <c r="AT111" s="6388" t="s">
        <v>393</v>
      </c>
      <c r="AU111" s="6389"/>
      <c r="AV111" s="6390"/>
      <c r="AW111" s="6388" t="s">
        <v>317</v>
      </c>
      <c r="AX111" s="6389"/>
      <c r="AY111" s="6390"/>
      <c r="AZ111" s="5274" t="s">
        <v>395</v>
      </c>
      <c r="BA111" s="5996"/>
      <c r="BB111" s="5996"/>
      <c r="BC111" s="5194"/>
      <c r="BD111" s="5195"/>
      <c r="BE111" s="6050"/>
      <c r="BF111" s="6587"/>
      <c r="BG111" s="6588"/>
      <c r="BH111" s="5973"/>
      <c r="BI111" s="5939"/>
      <c r="BJ111" s="5940"/>
      <c r="BK111" s="5940"/>
      <c r="BL111" s="5940"/>
      <c r="BM111" s="5941"/>
    </row>
    <row r="112" spans="1:68" s="71" customFormat="1" ht="15" customHeight="1">
      <c r="B112" s="143"/>
      <c r="C112" s="6044"/>
      <c r="D112" s="4913"/>
      <c r="E112" s="4882"/>
      <c r="F112" s="4883"/>
      <c r="G112" s="4913"/>
      <c r="H112" s="4882"/>
      <c r="I112" s="4882"/>
      <c r="J112" s="6624"/>
      <c r="K112" s="6625"/>
      <c r="L112" s="4863"/>
      <c r="M112" s="4864"/>
      <c r="N112" s="4864"/>
      <c r="O112" s="4864"/>
      <c r="P112" s="4865"/>
      <c r="Q112" s="6047"/>
      <c r="R112" s="4913"/>
      <c r="S112" s="4882"/>
      <c r="T112" s="4883"/>
      <c r="U112" s="6616"/>
      <c r="V112" s="6616"/>
      <c r="W112" s="5964"/>
      <c r="X112" s="5965"/>
      <c r="Y112" s="4913"/>
      <c r="Z112" s="4883"/>
      <c r="AA112" s="4913"/>
      <c r="AB112" s="4883"/>
      <c r="AC112" s="6106"/>
      <c r="AD112" s="6107"/>
      <c r="AE112" s="6106"/>
      <c r="AF112" s="6615"/>
      <c r="AG112" s="6598"/>
      <c r="AH112" s="6599"/>
      <c r="AI112" s="6600" t="s">
        <v>1181</v>
      </c>
      <c r="AJ112" s="6599"/>
      <c r="AK112" s="6023" t="s">
        <v>1781</v>
      </c>
      <c r="AL112" s="6024"/>
      <c r="AM112" s="6024"/>
      <c r="AN112" s="6023" t="s">
        <v>1782</v>
      </c>
      <c r="AO112" s="6024"/>
      <c r="AP112" s="6025"/>
      <c r="AQ112" s="6024" t="s">
        <v>408</v>
      </c>
      <c r="AR112" s="6024"/>
      <c r="AS112" s="6025"/>
      <c r="AT112" s="6023" t="s">
        <v>390</v>
      </c>
      <c r="AU112" s="6024"/>
      <c r="AV112" s="6025"/>
      <c r="AW112" s="6023" t="s">
        <v>394</v>
      </c>
      <c r="AX112" s="6024"/>
      <c r="AY112" s="6025"/>
      <c r="AZ112" s="4913"/>
      <c r="BA112" s="4882"/>
      <c r="BB112" s="4882"/>
      <c r="BC112" s="5194"/>
      <c r="BD112" s="5195"/>
      <c r="BE112" s="6050"/>
      <c r="BF112" s="6587" t="s">
        <v>399</v>
      </c>
      <c r="BG112" s="6588"/>
      <c r="BH112" s="5973"/>
      <c r="BI112" s="5939"/>
      <c r="BJ112" s="5940"/>
      <c r="BK112" s="5940"/>
      <c r="BL112" s="5940"/>
      <c r="BM112" s="5941"/>
    </row>
    <row r="113" spans="2:65" s="71" customFormat="1" ht="15" customHeight="1" thickBot="1">
      <c r="B113" s="143"/>
      <c r="C113" s="6045"/>
      <c r="D113" s="5946"/>
      <c r="E113" s="4914"/>
      <c r="F113" s="4915"/>
      <c r="G113" s="5946"/>
      <c r="H113" s="4914"/>
      <c r="I113" s="4914"/>
      <c r="J113" s="6658"/>
      <c r="K113" s="6659"/>
      <c r="L113" s="4891"/>
      <c r="M113" s="4892"/>
      <c r="N113" s="4892"/>
      <c r="O113" s="4892"/>
      <c r="P113" s="4893"/>
      <c r="Q113" s="6048"/>
      <c r="R113" s="5946"/>
      <c r="S113" s="4914"/>
      <c r="T113" s="4915"/>
      <c r="U113" s="6657"/>
      <c r="V113" s="6657"/>
      <c r="W113" s="5966"/>
      <c r="X113" s="5967"/>
      <c r="Y113" s="5946"/>
      <c r="Z113" s="4915"/>
      <c r="AA113" s="5946"/>
      <c r="AB113" s="4915"/>
      <c r="AC113" s="6108"/>
      <c r="AD113" s="6109"/>
      <c r="AE113" s="6108"/>
      <c r="AF113" s="6656"/>
      <c r="AG113" s="6651" t="s">
        <v>414</v>
      </c>
      <c r="AH113" s="6652"/>
      <c r="AI113" s="6653" t="s">
        <v>414</v>
      </c>
      <c r="AJ113" s="6652"/>
      <c r="AK113" s="6088"/>
      <c r="AL113" s="6089"/>
      <c r="AM113" s="6089"/>
      <c r="AN113" s="6088" t="s">
        <v>2035</v>
      </c>
      <c r="AO113" s="6089"/>
      <c r="AP113" s="6654"/>
      <c r="AQ113" s="5957" t="s">
        <v>392</v>
      </c>
      <c r="AR113" s="5957"/>
      <c r="AS113" s="5958"/>
      <c r="AT113" s="6655" t="s">
        <v>71</v>
      </c>
      <c r="AU113" s="5957"/>
      <c r="AV113" s="5958"/>
      <c r="AW113" s="6655" t="s">
        <v>72</v>
      </c>
      <c r="AX113" s="5957"/>
      <c r="AY113" s="5958"/>
      <c r="AZ113" s="4891" t="s">
        <v>45</v>
      </c>
      <c r="BA113" s="4892"/>
      <c r="BB113" s="4893"/>
      <c r="BC113" s="6128" t="s">
        <v>411</v>
      </c>
      <c r="BD113" s="6129"/>
      <c r="BE113" s="6130"/>
      <c r="BF113" s="6649"/>
      <c r="BG113" s="6650"/>
      <c r="BH113" s="5974"/>
      <c r="BI113" s="5942"/>
      <c r="BJ113" s="5943"/>
      <c r="BK113" s="5943"/>
      <c r="BL113" s="5943"/>
      <c r="BM113" s="5944"/>
    </row>
    <row r="114" spans="2:65" s="71" customFormat="1" ht="12" customHeight="1" thickTop="1">
      <c r="B114" s="5567" t="str">
        <f>IF(G114="","","○")</f>
        <v/>
      </c>
      <c r="C114" s="6535">
        <v>19</v>
      </c>
      <c r="D114" s="6391"/>
      <c r="E114" s="6392"/>
      <c r="F114" s="6393"/>
      <c r="G114" s="6569"/>
      <c r="H114" s="6570"/>
      <c r="I114" s="6570"/>
      <c r="J114" s="6570"/>
      <c r="K114" s="6571"/>
      <c r="L114" s="6541"/>
      <c r="M114" s="6542"/>
      <c r="N114" s="6542"/>
      <c r="O114" s="6542"/>
      <c r="P114" s="6543"/>
      <c r="Q114" s="6575"/>
      <c r="R114" s="5274"/>
      <c r="S114" s="5996"/>
      <c r="T114" s="5945"/>
      <c r="U114" s="6602"/>
      <c r="V114" s="6602"/>
      <c r="W114" s="6138"/>
      <c r="X114" s="6139"/>
      <c r="Y114" s="6144"/>
      <c r="Z114" s="3402"/>
      <c r="AA114" s="6227"/>
      <c r="AB114" s="6229" t="s">
        <v>135</v>
      </c>
      <c r="AC114" s="6231"/>
      <c r="AD114" s="6229" t="s">
        <v>135</v>
      </c>
      <c r="AE114" s="3719"/>
      <c r="AF114" s="6229" t="s">
        <v>135</v>
      </c>
      <c r="AG114" s="5599"/>
      <c r="AH114" s="5600"/>
      <c r="AI114" s="5601"/>
      <c r="AJ114" s="5600"/>
      <c r="AK114" s="6524"/>
      <c r="AL114" s="6525"/>
      <c r="AM114" s="6525"/>
      <c r="AN114" s="6524"/>
      <c r="AO114" s="6525"/>
      <c r="AP114" s="6526"/>
      <c r="AQ114" s="6219"/>
      <c r="AR114" s="6219"/>
      <c r="AS114" s="6220"/>
      <c r="AT114" s="6218"/>
      <c r="AU114" s="6219"/>
      <c r="AV114" s="6220"/>
      <c r="AW114" s="6218"/>
      <c r="AX114" s="6219"/>
      <c r="AY114" s="6220"/>
      <c r="AZ114" s="6221">
        <f>SUM(AK114:AY116)</f>
        <v>0</v>
      </c>
      <c r="BA114" s="6222"/>
      <c r="BB114" s="6223"/>
      <c r="BC114" s="6221">
        <f>AI114+AZ114</f>
        <v>0</v>
      </c>
      <c r="BD114" s="6222"/>
      <c r="BE114" s="6226"/>
      <c r="BF114" s="5870"/>
      <c r="BG114" s="6632"/>
      <c r="BH114" s="6248"/>
      <c r="BI114" s="5511"/>
      <c r="BJ114" s="5512"/>
      <c r="BK114" s="5512"/>
      <c r="BL114" s="5512"/>
      <c r="BM114" s="5513"/>
    </row>
    <row r="115" spans="2:65" s="71" customFormat="1" ht="12" customHeight="1">
      <c r="B115" s="5567"/>
      <c r="C115" s="6536"/>
      <c r="D115" s="6394"/>
      <c r="E115" s="6395"/>
      <c r="F115" s="6396"/>
      <c r="G115" s="6538"/>
      <c r="H115" s="6539"/>
      <c r="I115" s="6539"/>
      <c r="J115" s="6539"/>
      <c r="K115" s="6540"/>
      <c r="L115" s="6544"/>
      <c r="M115" s="6545"/>
      <c r="N115" s="6545"/>
      <c r="O115" s="6545"/>
      <c r="P115" s="6546"/>
      <c r="Q115" s="6576"/>
      <c r="R115" s="4913"/>
      <c r="S115" s="4882"/>
      <c r="T115" s="4883"/>
      <c r="U115" s="6528"/>
      <c r="V115" s="6528"/>
      <c r="W115" s="6140"/>
      <c r="X115" s="6141"/>
      <c r="Y115" s="6146"/>
      <c r="Z115" s="5147"/>
      <c r="AA115" s="6228"/>
      <c r="AB115" s="6230"/>
      <c r="AC115" s="6232"/>
      <c r="AD115" s="6230"/>
      <c r="AE115" s="4863"/>
      <c r="AF115" s="6230"/>
      <c r="AG115" s="5520"/>
      <c r="AH115" s="5521"/>
      <c r="AI115" s="5602"/>
      <c r="AJ115" s="5521"/>
      <c r="AK115" s="6516"/>
      <c r="AL115" s="6517"/>
      <c r="AM115" s="6517"/>
      <c r="AN115" s="6516"/>
      <c r="AO115" s="6517"/>
      <c r="AP115" s="6631"/>
      <c r="AQ115" s="6212"/>
      <c r="AR115" s="6212"/>
      <c r="AS115" s="6213"/>
      <c r="AT115" s="6214"/>
      <c r="AU115" s="6212"/>
      <c r="AV115" s="6213"/>
      <c r="AW115" s="6214"/>
      <c r="AX115" s="6212"/>
      <c r="AY115" s="6213"/>
      <c r="AZ115" s="6096"/>
      <c r="BA115" s="6097"/>
      <c r="BB115" s="6224"/>
      <c r="BC115" s="6096"/>
      <c r="BD115" s="6097"/>
      <c r="BE115" s="6098"/>
      <c r="BF115" s="6633"/>
      <c r="BG115" s="6634"/>
      <c r="BH115" s="6249"/>
      <c r="BI115" s="5473"/>
      <c r="BJ115" s="5474"/>
      <c r="BK115" s="5474"/>
      <c r="BL115" s="5474"/>
      <c r="BM115" s="5475"/>
    </row>
    <row r="116" spans="2:65" s="71" customFormat="1" ht="12" customHeight="1">
      <c r="B116" s="5567"/>
      <c r="C116" s="6564"/>
      <c r="D116" s="6397"/>
      <c r="E116" s="6398"/>
      <c r="F116" s="6399"/>
      <c r="G116" s="6550"/>
      <c r="H116" s="6551"/>
      <c r="I116" s="6551"/>
      <c r="J116" s="6552"/>
      <c r="K116" s="6553"/>
      <c r="L116" s="6565"/>
      <c r="M116" s="6566"/>
      <c r="N116" s="6566"/>
      <c r="O116" s="6566"/>
      <c r="P116" s="6567"/>
      <c r="Q116" s="6577"/>
      <c r="R116" s="6554"/>
      <c r="S116" s="6555"/>
      <c r="T116" s="6556"/>
      <c r="U116" s="6563"/>
      <c r="V116" s="6563"/>
      <c r="W116" s="6142"/>
      <c r="X116" s="6143"/>
      <c r="Y116" s="6246"/>
      <c r="Z116" s="6296"/>
      <c r="AA116" s="318"/>
      <c r="AB116" s="319" t="s">
        <v>40</v>
      </c>
      <c r="AC116" s="1136"/>
      <c r="AD116" s="319" t="s">
        <v>40</v>
      </c>
      <c r="AE116" s="1136"/>
      <c r="AF116" s="319" t="s">
        <v>40</v>
      </c>
      <c r="AG116" s="314"/>
      <c r="AH116" s="315"/>
      <c r="AI116" s="316"/>
      <c r="AJ116" s="317"/>
      <c r="AK116" s="6557"/>
      <c r="AL116" s="6558"/>
      <c r="AM116" s="6558"/>
      <c r="AN116" s="6636"/>
      <c r="AO116" s="6637"/>
      <c r="AP116" s="6638"/>
      <c r="AQ116" s="6215"/>
      <c r="AR116" s="6215"/>
      <c r="AS116" s="6216"/>
      <c r="AT116" s="6217"/>
      <c r="AU116" s="6215"/>
      <c r="AV116" s="6216"/>
      <c r="AW116" s="6217"/>
      <c r="AX116" s="6215"/>
      <c r="AY116" s="6216"/>
      <c r="AZ116" s="6099"/>
      <c r="BA116" s="6100"/>
      <c r="BB116" s="6225"/>
      <c r="BC116" s="6099"/>
      <c r="BD116" s="6100"/>
      <c r="BE116" s="6101"/>
      <c r="BF116" s="5868"/>
      <c r="BG116" s="6639"/>
      <c r="BH116" s="6250"/>
      <c r="BI116" s="6532"/>
      <c r="BJ116" s="6533"/>
      <c r="BK116" s="6533"/>
      <c r="BL116" s="6533"/>
      <c r="BM116" s="6534"/>
    </row>
    <row r="117" spans="2:65" s="71" customFormat="1" ht="12" customHeight="1">
      <c r="B117" s="5567" t="str">
        <f>IF(G117="","","○")</f>
        <v/>
      </c>
      <c r="C117" s="6535">
        <v>20</v>
      </c>
      <c r="D117" s="6391"/>
      <c r="E117" s="6392"/>
      <c r="F117" s="6393"/>
      <c r="G117" s="6284"/>
      <c r="H117" s="6285"/>
      <c r="I117" s="6285"/>
      <c r="J117" s="6285"/>
      <c r="K117" s="6286"/>
      <c r="L117" s="6541"/>
      <c r="M117" s="6542"/>
      <c r="N117" s="6542"/>
      <c r="O117" s="6542"/>
      <c r="P117" s="6543"/>
      <c r="Q117" s="5997"/>
      <c r="R117" s="5274"/>
      <c r="S117" s="5996"/>
      <c r="T117" s="5945"/>
      <c r="U117" s="6528"/>
      <c r="V117" s="6528"/>
      <c r="W117" s="6138"/>
      <c r="X117" s="6139"/>
      <c r="Y117" s="6144"/>
      <c r="Z117" s="3402"/>
      <c r="AA117" s="6227"/>
      <c r="AB117" s="6229" t="s">
        <v>135</v>
      </c>
      <c r="AC117" s="6231"/>
      <c r="AD117" s="6229" t="s">
        <v>135</v>
      </c>
      <c r="AE117" s="3719"/>
      <c r="AF117" s="6229" t="s">
        <v>135</v>
      </c>
      <c r="AG117" s="5599"/>
      <c r="AH117" s="5600"/>
      <c r="AI117" s="5601"/>
      <c r="AJ117" s="5600"/>
      <c r="AK117" s="6524"/>
      <c r="AL117" s="6525"/>
      <c r="AM117" s="6525"/>
      <c r="AN117" s="6524"/>
      <c r="AO117" s="6525"/>
      <c r="AP117" s="6526"/>
      <c r="AQ117" s="6219"/>
      <c r="AR117" s="6219"/>
      <c r="AS117" s="6220"/>
      <c r="AT117" s="6218"/>
      <c r="AU117" s="6219"/>
      <c r="AV117" s="6220"/>
      <c r="AW117" s="6218"/>
      <c r="AX117" s="6219"/>
      <c r="AY117" s="6220"/>
      <c r="AZ117" s="6221">
        <f>SUM(AK117:AY119)</f>
        <v>0</v>
      </c>
      <c r="BA117" s="6222"/>
      <c r="BB117" s="6223"/>
      <c r="BC117" s="6221">
        <f>AI117+AZ117</f>
        <v>0</v>
      </c>
      <c r="BD117" s="6222"/>
      <c r="BE117" s="6226"/>
      <c r="BF117" s="5870"/>
      <c r="BG117" s="6632"/>
      <c r="BH117" s="6248"/>
      <c r="BI117" s="5511"/>
      <c r="BJ117" s="5512"/>
      <c r="BK117" s="5512"/>
      <c r="BL117" s="5512"/>
      <c r="BM117" s="5513"/>
    </row>
    <row r="118" spans="2:65" s="71" customFormat="1" ht="12" customHeight="1">
      <c r="B118" s="5567"/>
      <c r="C118" s="6536"/>
      <c r="D118" s="6394"/>
      <c r="E118" s="6395"/>
      <c r="F118" s="6396"/>
      <c r="G118" s="6538"/>
      <c r="H118" s="6539"/>
      <c r="I118" s="6539"/>
      <c r="J118" s="6539"/>
      <c r="K118" s="6540"/>
      <c r="L118" s="6544"/>
      <c r="M118" s="6545"/>
      <c r="N118" s="6545"/>
      <c r="O118" s="6545"/>
      <c r="P118" s="6546"/>
      <c r="Q118" s="5984"/>
      <c r="R118" s="4913"/>
      <c r="S118" s="4882"/>
      <c r="T118" s="4883"/>
      <c r="U118" s="6528"/>
      <c r="V118" s="6528"/>
      <c r="W118" s="6140"/>
      <c r="X118" s="6141"/>
      <c r="Y118" s="6146"/>
      <c r="Z118" s="5147"/>
      <c r="AA118" s="6228"/>
      <c r="AB118" s="6230"/>
      <c r="AC118" s="6232"/>
      <c r="AD118" s="6230"/>
      <c r="AE118" s="4863"/>
      <c r="AF118" s="6230"/>
      <c r="AG118" s="5520"/>
      <c r="AH118" s="5521"/>
      <c r="AI118" s="5602"/>
      <c r="AJ118" s="5521"/>
      <c r="AK118" s="6516"/>
      <c r="AL118" s="6517"/>
      <c r="AM118" s="6517"/>
      <c r="AN118" s="6516"/>
      <c r="AO118" s="6517"/>
      <c r="AP118" s="6631"/>
      <c r="AQ118" s="6212"/>
      <c r="AR118" s="6212"/>
      <c r="AS118" s="6213"/>
      <c r="AT118" s="6214"/>
      <c r="AU118" s="6212"/>
      <c r="AV118" s="6213"/>
      <c r="AW118" s="6214"/>
      <c r="AX118" s="6212"/>
      <c r="AY118" s="6213"/>
      <c r="AZ118" s="6096"/>
      <c r="BA118" s="6097"/>
      <c r="BB118" s="6224"/>
      <c r="BC118" s="6096"/>
      <c r="BD118" s="6097"/>
      <c r="BE118" s="6098"/>
      <c r="BF118" s="6633"/>
      <c r="BG118" s="6634"/>
      <c r="BH118" s="6249"/>
      <c r="BI118" s="5473"/>
      <c r="BJ118" s="5474"/>
      <c r="BK118" s="5474"/>
      <c r="BL118" s="5474"/>
      <c r="BM118" s="5475"/>
    </row>
    <row r="119" spans="2:65" s="71" customFormat="1" ht="12" customHeight="1">
      <c r="B119" s="5567"/>
      <c r="C119" s="6564"/>
      <c r="D119" s="6397"/>
      <c r="E119" s="6398"/>
      <c r="F119" s="6399"/>
      <c r="G119" s="6550"/>
      <c r="H119" s="6551"/>
      <c r="I119" s="6551"/>
      <c r="J119" s="6552"/>
      <c r="K119" s="6553"/>
      <c r="L119" s="6565"/>
      <c r="M119" s="6566"/>
      <c r="N119" s="6566"/>
      <c r="O119" s="6566"/>
      <c r="P119" s="6567"/>
      <c r="Q119" s="6134"/>
      <c r="R119" s="6554"/>
      <c r="S119" s="6555"/>
      <c r="T119" s="6556"/>
      <c r="U119" s="6528"/>
      <c r="V119" s="6528"/>
      <c r="W119" s="6142"/>
      <c r="X119" s="6143"/>
      <c r="Y119" s="6246"/>
      <c r="Z119" s="6296"/>
      <c r="AA119" s="318"/>
      <c r="AB119" s="319" t="s">
        <v>40</v>
      </c>
      <c r="AC119" s="1136"/>
      <c r="AD119" s="319" t="s">
        <v>40</v>
      </c>
      <c r="AE119" s="1136"/>
      <c r="AF119" s="319" t="s">
        <v>40</v>
      </c>
      <c r="AG119" s="314"/>
      <c r="AH119" s="315"/>
      <c r="AI119" s="316"/>
      <c r="AJ119" s="317"/>
      <c r="AK119" s="6557"/>
      <c r="AL119" s="6558"/>
      <c r="AM119" s="6558"/>
      <c r="AN119" s="6636"/>
      <c r="AO119" s="6637"/>
      <c r="AP119" s="6638"/>
      <c r="AQ119" s="6215"/>
      <c r="AR119" s="6215"/>
      <c r="AS119" s="6216"/>
      <c r="AT119" s="6217"/>
      <c r="AU119" s="6215"/>
      <c r="AV119" s="6216"/>
      <c r="AW119" s="6217"/>
      <c r="AX119" s="6215"/>
      <c r="AY119" s="6216"/>
      <c r="AZ119" s="6099"/>
      <c r="BA119" s="6100"/>
      <c r="BB119" s="6225"/>
      <c r="BC119" s="6099"/>
      <c r="BD119" s="6100"/>
      <c r="BE119" s="6101"/>
      <c r="BF119" s="5868"/>
      <c r="BG119" s="6639"/>
      <c r="BH119" s="6250"/>
      <c r="BI119" s="6532"/>
      <c r="BJ119" s="6533"/>
      <c r="BK119" s="6533"/>
      <c r="BL119" s="6533"/>
      <c r="BM119" s="6534"/>
    </row>
    <row r="120" spans="2:65" s="71" customFormat="1" ht="12" customHeight="1">
      <c r="B120" s="5567" t="str">
        <f>IF(G120="","","○")</f>
        <v/>
      </c>
      <c r="C120" s="6535">
        <v>21</v>
      </c>
      <c r="D120" s="6391"/>
      <c r="E120" s="6392"/>
      <c r="F120" s="6393"/>
      <c r="G120" s="6284"/>
      <c r="H120" s="6285"/>
      <c r="I120" s="6285"/>
      <c r="J120" s="6285"/>
      <c r="K120" s="6286"/>
      <c r="L120" s="6541"/>
      <c r="M120" s="6542"/>
      <c r="N120" s="6542"/>
      <c r="O120" s="6542"/>
      <c r="P120" s="6543"/>
      <c r="Q120" s="5997"/>
      <c r="R120" s="5274"/>
      <c r="S120" s="5996"/>
      <c r="T120" s="5945"/>
      <c r="U120" s="6527"/>
      <c r="V120" s="6527"/>
      <c r="W120" s="6138"/>
      <c r="X120" s="6139"/>
      <c r="Y120" s="6144"/>
      <c r="Z120" s="3402"/>
      <c r="AA120" s="6227"/>
      <c r="AB120" s="6229" t="s">
        <v>135</v>
      </c>
      <c r="AC120" s="6231"/>
      <c r="AD120" s="6229" t="s">
        <v>135</v>
      </c>
      <c r="AE120" s="3719"/>
      <c r="AF120" s="6229" t="s">
        <v>135</v>
      </c>
      <c r="AG120" s="5599"/>
      <c r="AH120" s="5600"/>
      <c r="AI120" s="5601"/>
      <c r="AJ120" s="5600"/>
      <c r="AK120" s="6524"/>
      <c r="AL120" s="6525"/>
      <c r="AM120" s="6525"/>
      <c r="AN120" s="6524"/>
      <c r="AO120" s="6525"/>
      <c r="AP120" s="6526"/>
      <c r="AQ120" s="6219"/>
      <c r="AR120" s="6219"/>
      <c r="AS120" s="6220"/>
      <c r="AT120" s="6218"/>
      <c r="AU120" s="6219"/>
      <c r="AV120" s="6220"/>
      <c r="AW120" s="6218"/>
      <c r="AX120" s="6219"/>
      <c r="AY120" s="6220"/>
      <c r="AZ120" s="6221">
        <f t="shared" ref="AZ120" si="27">SUM(AK120:AY122)</f>
        <v>0</v>
      </c>
      <c r="BA120" s="6222"/>
      <c r="BB120" s="6223"/>
      <c r="BC120" s="6221">
        <f t="shared" ref="BC120" si="28">AI120+AZ120</f>
        <v>0</v>
      </c>
      <c r="BD120" s="6222"/>
      <c r="BE120" s="6226"/>
      <c r="BF120" s="5870"/>
      <c r="BG120" s="6632"/>
      <c r="BH120" s="6248"/>
      <c r="BI120" s="5511"/>
      <c r="BJ120" s="5512"/>
      <c r="BK120" s="5512"/>
      <c r="BL120" s="5512"/>
      <c r="BM120" s="5513"/>
    </row>
    <row r="121" spans="2:65" s="71" customFormat="1" ht="12" customHeight="1">
      <c r="B121" s="5567"/>
      <c r="C121" s="6536"/>
      <c r="D121" s="6394"/>
      <c r="E121" s="6395"/>
      <c r="F121" s="6396"/>
      <c r="G121" s="6538"/>
      <c r="H121" s="6539"/>
      <c r="I121" s="6539"/>
      <c r="J121" s="6539"/>
      <c r="K121" s="6540"/>
      <c r="L121" s="6544"/>
      <c r="M121" s="6545"/>
      <c r="N121" s="6545"/>
      <c r="O121" s="6545"/>
      <c r="P121" s="6546"/>
      <c r="Q121" s="5984"/>
      <c r="R121" s="4913"/>
      <c r="S121" s="4882"/>
      <c r="T121" s="4883"/>
      <c r="U121" s="6528"/>
      <c r="V121" s="6528"/>
      <c r="W121" s="6140"/>
      <c r="X121" s="6141"/>
      <c r="Y121" s="6146"/>
      <c r="Z121" s="5147"/>
      <c r="AA121" s="6228"/>
      <c r="AB121" s="6230"/>
      <c r="AC121" s="6232"/>
      <c r="AD121" s="6230"/>
      <c r="AE121" s="4863"/>
      <c r="AF121" s="6230"/>
      <c r="AG121" s="5520"/>
      <c r="AH121" s="5521"/>
      <c r="AI121" s="5602"/>
      <c r="AJ121" s="5521"/>
      <c r="AK121" s="6516"/>
      <c r="AL121" s="6517"/>
      <c r="AM121" s="6517"/>
      <c r="AN121" s="6516"/>
      <c r="AO121" s="6517"/>
      <c r="AP121" s="6631"/>
      <c r="AQ121" s="6212"/>
      <c r="AR121" s="6212"/>
      <c r="AS121" s="6213"/>
      <c r="AT121" s="6214"/>
      <c r="AU121" s="6212"/>
      <c r="AV121" s="6213"/>
      <c r="AW121" s="6214"/>
      <c r="AX121" s="6212"/>
      <c r="AY121" s="6213"/>
      <c r="AZ121" s="6096"/>
      <c r="BA121" s="6097"/>
      <c r="BB121" s="6224"/>
      <c r="BC121" s="6096"/>
      <c r="BD121" s="6097"/>
      <c r="BE121" s="6098"/>
      <c r="BF121" s="6633"/>
      <c r="BG121" s="6634"/>
      <c r="BH121" s="6249"/>
      <c r="BI121" s="5473"/>
      <c r="BJ121" s="5474"/>
      <c r="BK121" s="5474"/>
      <c r="BL121" s="5474"/>
      <c r="BM121" s="5475"/>
    </row>
    <row r="122" spans="2:65" s="71" customFormat="1" ht="12" customHeight="1">
      <c r="B122" s="5567"/>
      <c r="C122" s="6564"/>
      <c r="D122" s="6397"/>
      <c r="E122" s="6398"/>
      <c r="F122" s="6399"/>
      <c r="G122" s="6550"/>
      <c r="H122" s="6551"/>
      <c r="I122" s="6551"/>
      <c r="J122" s="6552"/>
      <c r="K122" s="6553"/>
      <c r="L122" s="6565"/>
      <c r="M122" s="6566"/>
      <c r="N122" s="6566"/>
      <c r="O122" s="6566"/>
      <c r="P122" s="6567"/>
      <c r="Q122" s="6134"/>
      <c r="R122" s="6554"/>
      <c r="S122" s="6555"/>
      <c r="T122" s="6556"/>
      <c r="U122" s="6563"/>
      <c r="V122" s="6563"/>
      <c r="W122" s="6142"/>
      <c r="X122" s="6143"/>
      <c r="Y122" s="6246"/>
      <c r="Z122" s="6296"/>
      <c r="AA122" s="318"/>
      <c r="AB122" s="319" t="s">
        <v>40</v>
      </c>
      <c r="AC122" s="1136"/>
      <c r="AD122" s="319" t="s">
        <v>40</v>
      </c>
      <c r="AE122" s="1136"/>
      <c r="AF122" s="319" t="s">
        <v>40</v>
      </c>
      <c r="AG122" s="314"/>
      <c r="AH122" s="315"/>
      <c r="AI122" s="316"/>
      <c r="AJ122" s="317"/>
      <c r="AK122" s="6557"/>
      <c r="AL122" s="6558"/>
      <c r="AM122" s="6558"/>
      <c r="AN122" s="6636"/>
      <c r="AO122" s="6637"/>
      <c r="AP122" s="6638"/>
      <c r="AQ122" s="6215"/>
      <c r="AR122" s="6215"/>
      <c r="AS122" s="6216"/>
      <c r="AT122" s="6217"/>
      <c r="AU122" s="6215"/>
      <c r="AV122" s="6216"/>
      <c r="AW122" s="6217"/>
      <c r="AX122" s="6215"/>
      <c r="AY122" s="6216"/>
      <c r="AZ122" s="6099"/>
      <c r="BA122" s="6100"/>
      <c r="BB122" s="6225"/>
      <c r="BC122" s="6099"/>
      <c r="BD122" s="6100"/>
      <c r="BE122" s="6101"/>
      <c r="BF122" s="5868"/>
      <c r="BG122" s="6639"/>
      <c r="BH122" s="6250"/>
      <c r="BI122" s="6532"/>
      <c r="BJ122" s="6533"/>
      <c r="BK122" s="6533"/>
      <c r="BL122" s="6533"/>
      <c r="BM122" s="6534"/>
    </row>
    <row r="123" spans="2:65" s="71" customFormat="1" ht="12" customHeight="1">
      <c r="B123" s="5567" t="str">
        <f>IF(G123="","","○")</f>
        <v/>
      </c>
      <c r="C123" s="6535">
        <v>22</v>
      </c>
      <c r="D123" s="6391"/>
      <c r="E123" s="6392"/>
      <c r="F123" s="6393"/>
      <c r="G123" s="6284"/>
      <c r="H123" s="6285"/>
      <c r="I123" s="6285"/>
      <c r="J123" s="6285"/>
      <c r="K123" s="6286"/>
      <c r="L123" s="6541"/>
      <c r="M123" s="6542"/>
      <c r="N123" s="6542"/>
      <c r="O123" s="6542"/>
      <c r="P123" s="6543"/>
      <c r="Q123" s="5997"/>
      <c r="R123" s="5274"/>
      <c r="S123" s="5996"/>
      <c r="T123" s="5945"/>
      <c r="U123" s="6528"/>
      <c r="V123" s="6528"/>
      <c r="W123" s="6138"/>
      <c r="X123" s="6139"/>
      <c r="Y123" s="6144"/>
      <c r="Z123" s="3402"/>
      <c r="AA123" s="6227"/>
      <c r="AB123" s="6229" t="s">
        <v>135</v>
      </c>
      <c r="AC123" s="6231"/>
      <c r="AD123" s="6229" t="s">
        <v>135</v>
      </c>
      <c r="AE123" s="3719"/>
      <c r="AF123" s="6229" t="s">
        <v>135</v>
      </c>
      <c r="AG123" s="5599"/>
      <c r="AH123" s="5600"/>
      <c r="AI123" s="5601"/>
      <c r="AJ123" s="5600"/>
      <c r="AK123" s="6524"/>
      <c r="AL123" s="6525"/>
      <c r="AM123" s="6525"/>
      <c r="AN123" s="6524"/>
      <c r="AO123" s="6525"/>
      <c r="AP123" s="6526"/>
      <c r="AQ123" s="6219"/>
      <c r="AR123" s="6219"/>
      <c r="AS123" s="6220"/>
      <c r="AT123" s="6218"/>
      <c r="AU123" s="6219"/>
      <c r="AV123" s="6220"/>
      <c r="AW123" s="6218"/>
      <c r="AX123" s="6219"/>
      <c r="AY123" s="6220"/>
      <c r="AZ123" s="6221">
        <f t="shared" ref="AZ123" si="29">SUM(AK123:AY125)</f>
        <v>0</v>
      </c>
      <c r="BA123" s="6222"/>
      <c r="BB123" s="6223"/>
      <c r="BC123" s="6221">
        <f t="shared" ref="BC123" si="30">AI123+AZ123</f>
        <v>0</v>
      </c>
      <c r="BD123" s="6222"/>
      <c r="BE123" s="6226"/>
      <c r="BF123" s="5870"/>
      <c r="BG123" s="6632"/>
      <c r="BH123" s="6248"/>
      <c r="BI123" s="5511"/>
      <c r="BJ123" s="5512"/>
      <c r="BK123" s="5512"/>
      <c r="BL123" s="5512"/>
      <c r="BM123" s="5513"/>
    </row>
    <row r="124" spans="2:65" s="71" customFormat="1" ht="12" customHeight="1">
      <c r="B124" s="5567"/>
      <c r="C124" s="6536"/>
      <c r="D124" s="6394"/>
      <c r="E124" s="6395"/>
      <c r="F124" s="6396"/>
      <c r="G124" s="6538"/>
      <c r="H124" s="6539"/>
      <c r="I124" s="6539"/>
      <c r="J124" s="6539"/>
      <c r="K124" s="6540"/>
      <c r="L124" s="6544"/>
      <c r="M124" s="6545"/>
      <c r="N124" s="6545"/>
      <c r="O124" s="6545"/>
      <c r="P124" s="6546"/>
      <c r="Q124" s="5984"/>
      <c r="R124" s="4913"/>
      <c r="S124" s="4882"/>
      <c r="T124" s="4883"/>
      <c r="U124" s="6528"/>
      <c r="V124" s="6528"/>
      <c r="W124" s="6140"/>
      <c r="X124" s="6141"/>
      <c r="Y124" s="6146"/>
      <c r="Z124" s="5147"/>
      <c r="AA124" s="6228"/>
      <c r="AB124" s="6230"/>
      <c r="AC124" s="6232"/>
      <c r="AD124" s="6230"/>
      <c r="AE124" s="4863"/>
      <c r="AF124" s="6230"/>
      <c r="AG124" s="5520"/>
      <c r="AH124" s="5521"/>
      <c r="AI124" s="5602"/>
      <c r="AJ124" s="5521"/>
      <c r="AK124" s="6516"/>
      <c r="AL124" s="6517"/>
      <c r="AM124" s="6517"/>
      <c r="AN124" s="6516"/>
      <c r="AO124" s="6517"/>
      <c r="AP124" s="6631"/>
      <c r="AQ124" s="6212"/>
      <c r="AR124" s="6212"/>
      <c r="AS124" s="6213"/>
      <c r="AT124" s="6214"/>
      <c r="AU124" s="6212"/>
      <c r="AV124" s="6213"/>
      <c r="AW124" s="6214"/>
      <c r="AX124" s="6212"/>
      <c r="AY124" s="6213"/>
      <c r="AZ124" s="6096"/>
      <c r="BA124" s="6097"/>
      <c r="BB124" s="6224"/>
      <c r="BC124" s="6096"/>
      <c r="BD124" s="6097"/>
      <c r="BE124" s="6098"/>
      <c r="BF124" s="6633"/>
      <c r="BG124" s="6634"/>
      <c r="BH124" s="6249"/>
      <c r="BI124" s="5473"/>
      <c r="BJ124" s="5474"/>
      <c r="BK124" s="5474"/>
      <c r="BL124" s="5474"/>
      <c r="BM124" s="5475"/>
    </row>
    <row r="125" spans="2:65" s="71" customFormat="1" ht="12" customHeight="1">
      <c r="B125" s="5567"/>
      <c r="C125" s="6564"/>
      <c r="D125" s="6397"/>
      <c r="E125" s="6398"/>
      <c r="F125" s="6399"/>
      <c r="G125" s="6550"/>
      <c r="H125" s="6551"/>
      <c r="I125" s="6551"/>
      <c r="J125" s="6552"/>
      <c r="K125" s="6553"/>
      <c r="L125" s="6565"/>
      <c r="M125" s="6566"/>
      <c r="N125" s="6566"/>
      <c r="O125" s="6566"/>
      <c r="P125" s="6567"/>
      <c r="Q125" s="6134"/>
      <c r="R125" s="6554"/>
      <c r="S125" s="6555"/>
      <c r="T125" s="6556"/>
      <c r="U125" s="6528"/>
      <c r="V125" s="6528"/>
      <c r="W125" s="6142"/>
      <c r="X125" s="6143"/>
      <c r="Y125" s="6246"/>
      <c r="Z125" s="6296"/>
      <c r="AA125" s="318"/>
      <c r="AB125" s="319" t="s">
        <v>40</v>
      </c>
      <c r="AC125" s="1136"/>
      <c r="AD125" s="319" t="s">
        <v>40</v>
      </c>
      <c r="AE125" s="1136"/>
      <c r="AF125" s="319" t="s">
        <v>40</v>
      </c>
      <c r="AG125" s="314"/>
      <c r="AH125" s="315"/>
      <c r="AI125" s="316"/>
      <c r="AJ125" s="317"/>
      <c r="AK125" s="6557"/>
      <c r="AL125" s="6558"/>
      <c r="AM125" s="6558"/>
      <c r="AN125" s="6636"/>
      <c r="AO125" s="6637"/>
      <c r="AP125" s="6638"/>
      <c r="AQ125" s="6215"/>
      <c r="AR125" s="6215"/>
      <c r="AS125" s="6216"/>
      <c r="AT125" s="6217"/>
      <c r="AU125" s="6215"/>
      <c r="AV125" s="6216"/>
      <c r="AW125" s="6217"/>
      <c r="AX125" s="6215"/>
      <c r="AY125" s="6216"/>
      <c r="AZ125" s="6099"/>
      <c r="BA125" s="6100"/>
      <c r="BB125" s="6225"/>
      <c r="BC125" s="6099"/>
      <c r="BD125" s="6100"/>
      <c r="BE125" s="6101"/>
      <c r="BF125" s="5868"/>
      <c r="BG125" s="6639"/>
      <c r="BH125" s="6250"/>
      <c r="BI125" s="6532"/>
      <c r="BJ125" s="6533"/>
      <c r="BK125" s="6533"/>
      <c r="BL125" s="6533"/>
      <c r="BM125" s="6534"/>
    </row>
    <row r="126" spans="2:65" s="71" customFormat="1" ht="12" customHeight="1">
      <c r="B126" s="5567" t="str">
        <f>IF(G126="","","○")</f>
        <v/>
      </c>
      <c r="C126" s="6535">
        <v>23</v>
      </c>
      <c r="D126" s="6391"/>
      <c r="E126" s="6392"/>
      <c r="F126" s="6393"/>
      <c r="G126" s="6284"/>
      <c r="H126" s="6285"/>
      <c r="I126" s="6285"/>
      <c r="J126" s="6285"/>
      <c r="K126" s="6286"/>
      <c r="L126" s="6541"/>
      <c r="M126" s="6542"/>
      <c r="N126" s="6542"/>
      <c r="O126" s="6542"/>
      <c r="P126" s="6543"/>
      <c r="Q126" s="5997"/>
      <c r="R126" s="5274"/>
      <c r="S126" s="5996"/>
      <c r="T126" s="5945"/>
      <c r="U126" s="6527"/>
      <c r="V126" s="6527"/>
      <c r="W126" s="6138"/>
      <c r="X126" s="6139"/>
      <c r="Y126" s="6144"/>
      <c r="Z126" s="3402"/>
      <c r="AA126" s="6227"/>
      <c r="AB126" s="6229" t="s">
        <v>135</v>
      </c>
      <c r="AC126" s="6231"/>
      <c r="AD126" s="6229" t="s">
        <v>135</v>
      </c>
      <c r="AE126" s="3719"/>
      <c r="AF126" s="6229" t="s">
        <v>135</v>
      </c>
      <c r="AG126" s="5599"/>
      <c r="AH126" s="5600"/>
      <c r="AI126" s="5601"/>
      <c r="AJ126" s="5600"/>
      <c r="AK126" s="6524"/>
      <c r="AL126" s="6525"/>
      <c r="AM126" s="6525"/>
      <c r="AN126" s="6524"/>
      <c r="AO126" s="6525"/>
      <c r="AP126" s="6526"/>
      <c r="AQ126" s="6219"/>
      <c r="AR126" s="6219"/>
      <c r="AS126" s="6220"/>
      <c r="AT126" s="6218"/>
      <c r="AU126" s="6219"/>
      <c r="AV126" s="6220"/>
      <c r="AW126" s="6218"/>
      <c r="AX126" s="6219"/>
      <c r="AY126" s="6220"/>
      <c r="AZ126" s="6221">
        <f t="shared" ref="AZ126" si="31">SUM(AK126:AY128)</f>
        <v>0</v>
      </c>
      <c r="BA126" s="6222"/>
      <c r="BB126" s="6223"/>
      <c r="BC126" s="6221">
        <f t="shared" ref="BC126" si="32">AI126+AZ126</f>
        <v>0</v>
      </c>
      <c r="BD126" s="6222"/>
      <c r="BE126" s="6226"/>
      <c r="BF126" s="5870"/>
      <c r="BG126" s="6632"/>
      <c r="BH126" s="6248"/>
      <c r="BI126" s="5511"/>
      <c r="BJ126" s="5512"/>
      <c r="BK126" s="5512"/>
      <c r="BL126" s="5512"/>
      <c r="BM126" s="5513"/>
    </row>
    <row r="127" spans="2:65" s="71" customFormat="1" ht="12" customHeight="1">
      <c r="B127" s="5567"/>
      <c r="C127" s="6536"/>
      <c r="D127" s="6394"/>
      <c r="E127" s="6395"/>
      <c r="F127" s="6396"/>
      <c r="G127" s="6538"/>
      <c r="H127" s="6539"/>
      <c r="I127" s="6539"/>
      <c r="J127" s="6539"/>
      <c r="K127" s="6540"/>
      <c r="L127" s="6544"/>
      <c r="M127" s="6545"/>
      <c r="N127" s="6545"/>
      <c r="O127" s="6545"/>
      <c r="P127" s="6546"/>
      <c r="Q127" s="5984"/>
      <c r="R127" s="4913"/>
      <c r="S127" s="4882"/>
      <c r="T127" s="4883"/>
      <c r="U127" s="6528"/>
      <c r="V127" s="6528"/>
      <c r="W127" s="6140"/>
      <c r="X127" s="6141"/>
      <c r="Y127" s="6146"/>
      <c r="Z127" s="5147"/>
      <c r="AA127" s="6228"/>
      <c r="AB127" s="6230"/>
      <c r="AC127" s="6232"/>
      <c r="AD127" s="6230"/>
      <c r="AE127" s="4863"/>
      <c r="AF127" s="6230"/>
      <c r="AG127" s="5520"/>
      <c r="AH127" s="5521"/>
      <c r="AI127" s="5602"/>
      <c r="AJ127" s="5521"/>
      <c r="AK127" s="6516"/>
      <c r="AL127" s="6517"/>
      <c r="AM127" s="6517"/>
      <c r="AN127" s="6516"/>
      <c r="AO127" s="6517"/>
      <c r="AP127" s="6631"/>
      <c r="AQ127" s="6212"/>
      <c r="AR127" s="6212"/>
      <c r="AS127" s="6213"/>
      <c r="AT127" s="6214"/>
      <c r="AU127" s="6212"/>
      <c r="AV127" s="6213"/>
      <c r="AW127" s="6214"/>
      <c r="AX127" s="6212"/>
      <c r="AY127" s="6213"/>
      <c r="AZ127" s="6096"/>
      <c r="BA127" s="6097"/>
      <c r="BB127" s="6224"/>
      <c r="BC127" s="6096"/>
      <c r="BD127" s="6097"/>
      <c r="BE127" s="6098"/>
      <c r="BF127" s="6633"/>
      <c r="BG127" s="6634"/>
      <c r="BH127" s="6249"/>
      <c r="BI127" s="5473"/>
      <c r="BJ127" s="5474"/>
      <c r="BK127" s="5474"/>
      <c r="BL127" s="5474"/>
      <c r="BM127" s="5475"/>
    </row>
    <row r="128" spans="2:65" s="71" customFormat="1" ht="12" customHeight="1">
      <c r="B128" s="5567"/>
      <c r="C128" s="6564"/>
      <c r="D128" s="6397"/>
      <c r="E128" s="6398"/>
      <c r="F128" s="6399"/>
      <c r="G128" s="6550"/>
      <c r="H128" s="6551"/>
      <c r="I128" s="6551"/>
      <c r="J128" s="6552"/>
      <c r="K128" s="6553"/>
      <c r="L128" s="6565"/>
      <c r="M128" s="6566"/>
      <c r="N128" s="6566"/>
      <c r="O128" s="6566"/>
      <c r="P128" s="6567"/>
      <c r="Q128" s="6134"/>
      <c r="R128" s="6554"/>
      <c r="S128" s="6555"/>
      <c r="T128" s="6556"/>
      <c r="U128" s="6563"/>
      <c r="V128" s="6563"/>
      <c r="W128" s="6142"/>
      <c r="X128" s="6143"/>
      <c r="Y128" s="6246"/>
      <c r="Z128" s="6296"/>
      <c r="AA128" s="318"/>
      <c r="AB128" s="319" t="s">
        <v>40</v>
      </c>
      <c r="AC128" s="1136"/>
      <c r="AD128" s="319" t="s">
        <v>40</v>
      </c>
      <c r="AE128" s="1136"/>
      <c r="AF128" s="319" t="s">
        <v>40</v>
      </c>
      <c r="AG128" s="314"/>
      <c r="AH128" s="315"/>
      <c r="AI128" s="316"/>
      <c r="AJ128" s="317"/>
      <c r="AK128" s="6557"/>
      <c r="AL128" s="6558"/>
      <c r="AM128" s="6558"/>
      <c r="AN128" s="6636"/>
      <c r="AO128" s="6637"/>
      <c r="AP128" s="6638"/>
      <c r="AQ128" s="6215"/>
      <c r="AR128" s="6215"/>
      <c r="AS128" s="6216"/>
      <c r="AT128" s="6217"/>
      <c r="AU128" s="6215"/>
      <c r="AV128" s="6216"/>
      <c r="AW128" s="6217"/>
      <c r="AX128" s="6215"/>
      <c r="AY128" s="6216"/>
      <c r="AZ128" s="6099"/>
      <c r="BA128" s="6100"/>
      <c r="BB128" s="6225"/>
      <c r="BC128" s="6099"/>
      <c r="BD128" s="6100"/>
      <c r="BE128" s="6101"/>
      <c r="BF128" s="5868"/>
      <c r="BG128" s="6639"/>
      <c r="BH128" s="6250"/>
      <c r="BI128" s="6532"/>
      <c r="BJ128" s="6533"/>
      <c r="BK128" s="6533"/>
      <c r="BL128" s="6533"/>
      <c r="BM128" s="6534"/>
    </row>
    <row r="129" spans="1:68" s="71" customFormat="1" ht="12" customHeight="1">
      <c r="B129" s="5567" t="str">
        <f>IF(G129="","","○")</f>
        <v/>
      </c>
      <c r="C129" s="6535">
        <v>24</v>
      </c>
      <c r="D129" s="6391"/>
      <c r="E129" s="6392"/>
      <c r="F129" s="6393"/>
      <c r="G129" s="6646"/>
      <c r="H129" s="6647"/>
      <c r="I129" s="6647"/>
      <c r="J129" s="6647"/>
      <c r="K129" s="6648"/>
      <c r="L129" s="6541"/>
      <c r="M129" s="6542"/>
      <c r="N129" s="6542"/>
      <c r="O129" s="6542"/>
      <c r="P129" s="6543"/>
      <c r="Q129" s="5997"/>
      <c r="R129" s="5274"/>
      <c r="S129" s="5996"/>
      <c r="T129" s="5945"/>
      <c r="U129" s="6528"/>
      <c r="V129" s="6528"/>
      <c r="W129" s="6138"/>
      <c r="X129" s="6139"/>
      <c r="Y129" s="6144"/>
      <c r="Z129" s="3402"/>
      <c r="AA129" s="6227"/>
      <c r="AB129" s="6229" t="s">
        <v>135</v>
      </c>
      <c r="AC129" s="6231"/>
      <c r="AD129" s="6229" t="s">
        <v>135</v>
      </c>
      <c r="AE129" s="3719"/>
      <c r="AF129" s="6229" t="s">
        <v>135</v>
      </c>
      <c r="AG129" s="5599"/>
      <c r="AH129" s="5600"/>
      <c r="AI129" s="5601"/>
      <c r="AJ129" s="5600"/>
      <c r="AK129" s="6524"/>
      <c r="AL129" s="6525"/>
      <c r="AM129" s="6525"/>
      <c r="AN129" s="6524"/>
      <c r="AO129" s="6525"/>
      <c r="AP129" s="6526"/>
      <c r="AQ129" s="6219"/>
      <c r="AR129" s="6219"/>
      <c r="AS129" s="6220"/>
      <c r="AT129" s="6218"/>
      <c r="AU129" s="6219"/>
      <c r="AV129" s="6220"/>
      <c r="AW129" s="6218"/>
      <c r="AX129" s="6219"/>
      <c r="AY129" s="6220"/>
      <c r="AZ129" s="6221">
        <f t="shared" ref="AZ129" si="33">SUM(AK129:AY131)</f>
        <v>0</v>
      </c>
      <c r="BA129" s="6222"/>
      <c r="BB129" s="6223"/>
      <c r="BC129" s="6221">
        <f t="shared" ref="BC129" si="34">AI129+AZ129</f>
        <v>0</v>
      </c>
      <c r="BD129" s="6222"/>
      <c r="BE129" s="6226"/>
      <c r="BF129" s="5870"/>
      <c r="BG129" s="6632"/>
      <c r="BH129" s="6248"/>
      <c r="BI129" s="5511"/>
      <c r="BJ129" s="5512"/>
      <c r="BK129" s="5512"/>
      <c r="BL129" s="5512"/>
      <c r="BM129" s="5513"/>
    </row>
    <row r="130" spans="1:68" s="71" customFormat="1" ht="12" customHeight="1">
      <c r="B130" s="5567"/>
      <c r="C130" s="6536"/>
      <c r="D130" s="6394"/>
      <c r="E130" s="6395"/>
      <c r="F130" s="6396"/>
      <c r="G130" s="6538"/>
      <c r="H130" s="6539"/>
      <c r="I130" s="6539"/>
      <c r="J130" s="6539"/>
      <c r="K130" s="6540"/>
      <c r="L130" s="6544"/>
      <c r="M130" s="6545"/>
      <c r="N130" s="6545"/>
      <c r="O130" s="6545"/>
      <c r="P130" s="6546"/>
      <c r="Q130" s="5984"/>
      <c r="R130" s="4913"/>
      <c r="S130" s="4882"/>
      <c r="T130" s="4883"/>
      <c r="U130" s="6528"/>
      <c r="V130" s="6528"/>
      <c r="W130" s="6140"/>
      <c r="X130" s="6141"/>
      <c r="Y130" s="6146"/>
      <c r="Z130" s="5147"/>
      <c r="AA130" s="6228"/>
      <c r="AB130" s="6230"/>
      <c r="AC130" s="6232"/>
      <c r="AD130" s="6230"/>
      <c r="AE130" s="4863"/>
      <c r="AF130" s="6230"/>
      <c r="AG130" s="5520"/>
      <c r="AH130" s="5521"/>
      <c r="AI130" s="5602"/>
      <c r="AJ130" s="5521"/>
      <c r="AK130" s="6516"/>
      <c r="AL130" s="6517"/>
      <c r="AM130" s="6517"/>
      <c r="AN130" s="6516"/>
      <c r="AO130" s="6517"/>
      <c r="AP130" s="6631"/>
      <c r="AQ130" s="6212"/>
      <c r="AR130" s="6212"/>
      <c r="AS130" s="6213"/>
      <c r="AT130" s="6214"/>
      <c r="AU130" s="6212"/>
      <c r="AV130" s="6213"/>
      <c r="AW130" s="6214"/>
      <c r="AX130" s="6212"/>
      <c r="AY130" s="6213"/>
      <c r="AZ130" s="6096"/>
      <c r="BA130" s="6097"/>
      <c r="BB130" s="6224"/>
      <c r="BC130" s="6096"/>
      <c r="BD130" s="6097"/>
      <c r="BE130" s="6098"/>
      <c r="BF130" s="6633"/>
      <c r="BG130" s="6634"/>
      <c r="BH130" s="6249"/>
      <c r="BI130" s="5473"/>
      <c r="BJ130" s="5474"/>
      <c r="BK130" s="5474"/>
      <c r="BL130" s="5474"/>
      <c r="BM130" s="5475"/>
    </row>
    <row r="131" spans="1:68" s="71" customFormat="1" ht="12" customHeight="1">
      <c r="B131" s="5567"/>
      <c r="C131" s="6564"/>
      <c r="D131" s="6397"/>
      <c r="E131" s="6398"/>
      <c r="F131" s="6399"/>
      <c r="G131" s="6550"/>
      <c r="H131" s="6551"/>
      <c r="I131" s="6551"/>
      <c r="J131" s="6552"/>
      <c r="K131" s="6553"/>
      <c r="L131" s="6565"/>
      <c r="M131" s="6566"/>
      <c r="N131" s="6566"/>
      <c r="O131" s="6566"/>
      <c r="P131" s="6567"/>
      <c r="Q131" s="6134"/>
      <c r="R131" s="6554"/>
      <c r="S131" s="6555"/>
      <c r="T131" s="6556"/>
      <c r="U131" s="6528"/>
      <c r="V131" s="6528"/>
      <c r="W131" s="6142"/>
      <c r="X131" s="6143"/>
      <c r="Y131" s="6246"/>
      <c r="Z131" s="6296"/>
      <c r="AA131" s="318"/>
      <c r="AB131" s="319" t="s">
        <v>40</v>
      </c>
      <c r="AC131" s="1136"/>
      <c r="AD131" s="319" t="s">
        <v>40</v>
      </c>
      <c r="AE131" s="1136"/>
      <c r="AF131" s="319" t="s">
        <v>40</v>
      </c>
      <c r="AG131" s="314"/>
      <c r="AH131" s="315"/>
      <c r="AI131" s="316"/>
      <c r="AJ131" s="317"/>
      <c r="AK131" s="6557"/>
      <c r="AL131" s="6558"/>
      <c r="AM131" s="6558"/>
      <c r="AN131" s="6636"/>
      <c r="AO131" s="6637"/>
      <c r="AP131" s="6638"/>
      <c r="AQ131" s="6215"/>
      <c r="AR131" s="6215"/>
      <c r="AS131" s="6216"/>
      <c r="AT131" s="6217"/>
      <c r="AU131" s="6215"/>
      <c r="AV131" s="6216"/>
      <c r="AW131" s="6217"/>
      <c r="AX131" s="6215"/>
      <c r="AY131" s="6216"/>
      <c r="AZ131" s="6099"/>
      <c r="BA131" s="6100"/>
      <c r="BB131" s="6225"/>
      <c r="BC131" s="6099"/>
      <c r="BD131" s="6100"/>
      <c r="BE131" s="6101"/>
      <c r="BF131" s="5868"/>
      <c r="BG131" s="6639"/>
      <c r="BH131" s="6250"/>
      <c r="BI131" s="6532"/>
      <c r="BJ131" s="6533"/>
      <c r="BK131" s="6533"/>
      <c r="BL131" s="6533"/>
      <c r="BM131" s="6534"/>
    </row>
    <row r="132" spans="1:68" s="71" customFormat="1" ht="12" customHeight="1">
      <c r="B132" s="5567" t="str">
        <f>IF(G132="","","○")</f>
        <v/>
      </c>
      <c r="C132" s="6535">
        <v>25</v>
      </c>
      <c r="D132" s="6391"/>
      <c r="E132" s="6392"/>
      <c r="F132" s="6393"/>
      <c r="G132" s="6640"/>
      <c r="H132" s="6641"/>
      <c r="I132" s="6641"/>
      <c r="J132" s="6641"/>
      <c r="K132" s="6642"/>
      <c r="L132" s="6541"/>
      <c r="M132" s="6542"/>
      <c r="N132" s="6542"/>
      <c r="O132" s="6542"/>
      <c r="P132" s="6543"/>
      <c r="Q132" s="5997"/>
      <c r="R132" s="5274"/>
      <c r="S132" s="5996"/>
      <c r="T132" s="5945"/>
      <c r="U132" s="6527"/>
      <c r="V132" s="6527"/>
      <c r="W132" s="6138"/>
      <c r="X132" s="6139"/>
      <c r="Y132" s="6144"/>
      <c r="Z132" s="3402"/>
      <c r="AA132" s="6227"/>
      <c r="AB132" s="6229" t="s">
        <v>135</v>
      </c>
      <c r="AC132" s="6231"/>
      <c r="AD132" s="6229" t="s">
        <v>135</v>
      </c>
      <c r="AE132" s="3719"/>
      <c r="AF132" s="6229" t="s">
        <v>135</v>
      </c>
      <c r="AG132" s="5599"/>
      <c r="AH132" s="5600"/>
      <c r="AI132" s="5601"/>
      <c r="AJ132" s="5600"/>
      <c r="AK132" s="6524"/>
      <c r="AL132" s="6525"/>
      <c r="AM132" s="6525"/>
      <c r="AN132" s="6524"/>
      <c r="AO132" s="6525"/>
      <c r="AP132" s="6526"/>
      <c r="AQ132" s="6219"/>
      <c r="AR132" s="6219"/>
      <c r="AS132" s="6220"/>
      <c r="AT132" s="6218"/>
      <c r="AU132" s="6219"/>
      <c r="AV132" s="6220"/>
      <c r="AW132" s="6218"/>
      <c r="AX132" s="6219"/>
      <c r="AY132" s="6220"/>
      <c r="AZ132" s="6221">
        <f t="shared" ref="AZ132" si="35">SUM(AK132:AY134)</f>
        <v>0</v>
      </c>
      <c r="BA132" s="6222"/>
      <c r="BB132" s="6223"/>
      <c r="BC132" s="6221">
        <f t="shared" ref="BC132" si="36">AI132+AZ132</f>
        <v>0</v>
      </c>
      <c r="BD132" s="6222"/>
      <c r="BE132" s="6226"/>
      <c r="BF132" s="5870"/>
      <c r="BG132" s="6632"/>
      <c r="BH132" s="6248"/>
      <c r="BI132" s="5511"/>
      <c r="BJ132" s="5512"/>
      <c r="BK132" s="5512"/>
      <c r="BL132" s="5512"/>
      <c r="BM132" s="5513"/>
    </row>
    <row r="133" spans="1:68" s="71" customFormat="1" ht="12" customHeight="1">
      <c r="B133" s="5567"/>
      <c r="C133" s="6536"/>
      <c r="D133" s="6394"/>
      <c r="E133" s="6395"/>
      <c r="F133" s="6396"/>
      <c r="G133" s="6643"/>
      <c r="H133" s="6644"/>
      <c r="I133" s="6644"/>
      <c r="J133" s="6644"/>
      <c r="K133" s="6645"/>
      <c r="L133" s="6544"/>
      <c r="M133" s="6545"/>
      <c r="N133" s="6545"/>
      <c r="O133" s="6545"/>
      <c r="P133" s="6546"/>
      <c r="Q133" s="5984"/>
      <c r="R133" s="4913"/>
      <c r="S133" s="4882"/>
      <c r="T133" s="4883"/>
      <c r="U133" s="6528"/>
      <c r="V133" s="6528"/>
      <c r="W133" s="6140"/>
      <c r="X133" s="6141"/>
      <c r="Y133" s="6146"/>
      <c r="Z133" s="5147"/>
      <c r="AA133" s="6228"/>
      <c r="AB133" s="6230"/>
      <c r="AC133" s="6232"/>
      <c r="AD133" s="6230"/>
      <c r="AE133" s="4863"/>
      <c r="AF133" s="6230"/>
      <c r="AG133" s="5520"/>
      <c r="AH133" s="5521"/>
      <c r="AI133" s="5602"/>
      <c r="AJ133" s="5521"/>
      <c r="AK133" s="6516"/>
      <c r="AL133" s="6517"/>
      <c r="AM133" s="6517"/>
      <c r="AN133" s="6516"/>
      <c r="AO133" s="6517"/>
      <c r="AP133" s="6631"/>
      <c r="AQ133" s="6212"/>
      <c r="AR133" s="6212"/>
      <c r="AS133" s="6213"/>
      <c r="AT133" s="6214"/>
      <c r="AU133" s="6212"/>
      <c r="AV133" s="6213"/>
      <c r="AW133" s="6214"/>
      <c r="AX133" s="6212"/>
      <c r="AY133" s="6213"/>
      <c r="AZ133" s="6096"/>
      <c r="BA133" s="6097"/>
      <c r="BB133" s="6224"/>
      <c r="BC133" s="6096"/>
      <c r="BD133" s="6097"/>
      <c r="BE133" s="6098"/>
      <c r="BF133" s="6633"/>
      <c r="BG133" s="6634"/>
      <c r="BH133" s="6249"/>
      <c r="BI133" s="5473"/>
      <c r="BJ133" s="5474"/>
      <c r="BK133" s="5474"/>
      <c r="BL133" s="5474"/>
      <c r="BM133" s="5475"/>
    </row>
    <row r="134" spans="1:68" s="71" customFormat="1" ht="12" customHeight="1">
      <c r="B134" s="5567"/>
      <c r="C134" s="6564"/>
      <c r="D134" s="6397"/>
      <c r="E134" s="6398"/>
      <c r="F134" s="6399"/>
      <c r="G134" s="6550"/>
      <c r="H134" s="6551"/>
      <c r="I134" s="6551"/>
      <c r="J134" s="6552"/>
      <c r="K134" s="6553"/>
      <c r="L134" s="6565"/>
      <c r="M134" s="6566"/>
      <c r="N134" s="6566"/>
      <c r="O134" s="6566"/>
      <c r="P134" s="6567"/>
      <c r="Q134" s="6134"/>
      <c r="R134" s="6554"/>
      <c r="S134" s="6555"/>
      <c r="T134" s="6556"/>
      <c r="U134" s="6563"/>
      <c r="V134" s="6563"/>
      <c r="W134" s="6142"/>
      <c r="X134" s="6143"/>
      <c r="Y134" s="6246"/>
      <c r="Z134" s="6296"/>
      <c r="AA134" s="318"/>
      <c r="AB134" s="319" t="s">
        <v>40</v>
      </c>
      <c r="AC134" s="1136"/>
      <c r="AD134" s="319" t="s">
        <v>40</v>
      </c>
      <c r="AE134" s="1136"/>
      <c r="AF134" s="319" t="s">
        <v>40</v>
      </c>
      <c r="AG134" s="314"/>
      <c r="AH134" s="315"/>
      <c r="AI134" s="316"/>
      <c r="AJ134" s="317"/>
      <c r="AK134" s="6557"/>
      <c r="AL134" s="6558"/>
      <c r="AM134" s="6558"/>
      <c r="AN134" s="6636"/>
      <c r="AO134" s="6637"/>
      <c r="AP134" s="6638"/>
      <c r="AQ134" s="6215"/>
      <c r="AR134" s="6215"/>
      <c r="AS134" s="6216"/>
      <c r="AT134" s="6217"/>
      <c r="AU134" s="6215"/>
      <c r="AV134" s="6216"/>
      <c r="AW134" s="6217"/>
      <c r="AX134" s="6215"/>
      <c r="AY134" s="6216"/>
      <c r="AZ134" s="6099"/>
      <c r="BA134" s="6100"/>
      <c r="BB134" s="6225"/>
      <c r="BC134" s="6099"/>
      <c r="BD134" s="6100"/>
      <c r="BE134" s="6101"/>
      <c r="BF134" s="5868"/>
      <c r="BG134" s="6639"/>
      <c r="BH134" s="6250"/>
      <c r="BI134" s="6532"/>
      <c r="BJ134" s="6533"/>
      <c r="BK134" s="6533"/>
      <c r="BL134" s="6533"/>
      <c r="BM134" s="6534"/>
    </row>
    <row r="135" spans="1:68" s="71" customFormat="1" ht="12" customHeight="1">
      <c r="B135" s="5567" t="str">
        <f>IF(G135="","","○")</f>
        <v/>
      </c>
      <c r="C135" s="6535">
        <v>26</v>
      </c>
      <c r="D135" s="6391"/>
      <c r="E135" s="6392"/>
      <c r="F135" s="6393"/>
      <c r="G135" s="6287"/>
      <c r="H135" s="6288"/>
      <c r="I135" s="6288"/>
      <c r="J135" s="6288"/>
      <c r="K135" s="6289"/>
      <c r="L135" s="6541"/>
      <c r="M135" s="6542"/>
      <c r="N135" s="6542"/>
      <c r="O135" s="6542"/>
      <c r="P135" s="6543"/>
      <c r="Q135" s="5997"/>
      <c r="R135" s="5274"/>
      <c r="S135" s="5996"/>
      <c r="T135" s="5945"/>
      <c r="U135" s="6527"/>
      <c r="V135" s="6527"/>
      <c r="W135" s="6138"/>
      <c r="X135" s="6139"/>
      <c r="Y135" s="6144"/>
      <c r="Z135" s="3402"/>
      <c r="AA135" s="6227"/>
      <c r="AB135" s="6229" t="s">
        <v>135</v>
      </c>
      <c r="AC135" s="6231"/>
      <c r="AD135" s="6229" t="s">
        <v>135</v>
      </c>
      <c r="AE135" s="3719"/>
      <c r="AF135" s="6229" t="s">
        <v>135</v>
      </c>
      <c r="AG135" s="5599"/>
      <c r="AH135" s="5600"/>
      <c r="AI135" s="5601"/>
      <c r="AJ135" s="5600"/>
      <c r="AK135" s="6524"/>
      <c r="AL135" s="6525"/>
      <c r="AM135" s="6525"/>
      <c r="AN135" s="6524"/>
      <c r="AO135" s="6525"/>
      <c r="AP135" s="6526"/>
      <c r="AQ135" s="6219"/>
      <c r="AR135" s="6219"/>
      <c r="AS135" s="6220"/>
      <c r="AT135" s="6218"/>
      <c r="AU135" s="6219"/>
      <c r="AV135" s="6220"/>
      <c r="AW135" s="6218"/>
      <c r="AX135" s="6219"/>
      <c r="AY135" s="6220"/>
      <c r="AZ135" s="6221">
        <f t="shared" ref="AZ135" si="37">SUM(AK135:AY137)</f>
        <v>0</v>
      </c>
      <c r="BA135" s="6222"/>
      <c r="BB135" s="6223"/>
      <c r="BC135" s="6221">
        <f t="shared" ref="BC135" si="38">AI135+AZ135</f>
        <v>0</v>
      </c>
      <c r="BD135" s="6222"/>
      <c r="BE135" s="6226"/>
      <c r="BF135" s="5870"/>
      <c r="BG135" s="6632"/>
      <c r="BH135" s="6248"/>
      <c r="BI135" s="5653"/>
      <c r="BJ135" s="5654"/>
      <c r="BK135" s="5654"/>
      <c r="BL135" s="5654"/>
      <c r="BM135" s="5655"/>
    </row>
    <row r="136" spans="1:68" s="71" customFormat="1" ht="12" customHeight="1">
      <c r="A136" s="37"/>
      <c r="B136" s="5567"/>
      <c r="C136" s="6536"/>
      <c r="D136" s="6394"/>
      <c r="E136" s="6395"/>
      <c r="F136" s="6396"/>
      <c r="G136" s="6538"/>
      <c r="H136" s="6539"/>
      <c r="I136" s="6539"/>
      <c r="J136" s="6539"/>
      <c r="K136" s="6540"/>
      <c r="L136" s="6544"/>
      <c r="M136" s="6545"/>
      <c r="N136" s="6545"/>
      <c r="O136" s="6545"/>
      <c r="P136" s="6546"/>
      <c r="Q136" s="5984"/>
      <c r="R136" s="4913"/>
      <c r="S136" s="4882"/>
      <c r="T136" s="4883"/>
      <c r="U136" s="6528"/>
      <c r="V136" s="6528"/>
      <c r="W136" s="6140"/>
      <c r="X136" s="6141"/>
      <c r="Y136" s="6146"/>
      <c r="Z136" s="5147"/>
      <c r="AA136" s="6228"/>
      <c r="AB136" s="6230"/>
      <c r="AC136" s="6232"/>
      <c r="AD136" s="6230"/>
      <c r="AE136" s="4863"/>
      <c r="AF136" s="6230"/>
      <c r="AG136" s="5520"/>
      <c r="AH136" s="5521"/>
      <c r="AI136" s="5602"/>
      <c r="AJ136" s="5521"/>
      <c r="AK136" s="6516"/>
      <c r="AL136" s="6517"/>
      <c r="AM136" s="6517"/>
      <c r="AN136" s="6516"/>
      <c r="AO136" s="6517"/>
      <c r="AP136" s="6631"/>
      <c r="AQ136" s="6212"/>
      <c r="AR136" s="6212"/>
      <c r="AS136" s="6213"/>
      <c r="AT136" s="6214"/>
      <c r="AU136" s="6212"/>
      <c r="AV136" s="6213"/>
      <c r="AW136" s="6214"/>
      <c r="AX136" s="6212"/>
      <c r="AY136" s="6213"/>
      <c r="AZ136" s="6096"/>
      <c r="BA136" s="6097"/>
      <c r="BB136" s="6224"/>
      <c r="BC136" s="6096"/>
      <c r="BD136" s="6097"/>
      <c r="BE136" s="6098"/>
      <c r="BF136" s="6633"/>
      <c r="BG136" s="6634"/>
      <c r="BH136" s="6249"/>
      <c r="BI136" s="5473"/>
      <c r="BJ136" s="5474"/>
      <c r="BK136" s="5474"/>
      <c r="BL136" s="5474"/>
      <c r="BM136" s="5475"/>
    </row>
    <row r="137" spans="1:68" s="71" customFormat="1" ht="12" customHeight="1">
      <c r="A137" s="37"/>
      <c r="B137" s="5567"/>
      <c r="C137" s="6564"/>
      <c r="D137" s="6397"/>
      <c r="E137" s="6398"/>
      <c r="F137" s="6399"/>
      <c r="G137" s="6550"/>
      <c r="H137" s="6551"/>
      <c r="I137" s="6551"/>
      <c r="J137" s="6552"/>
      <c r="K137" s="6553"/>
      <c r="L137" s="6565"/>
      <c r="M137" s="6566"/>
      <c r="N137" s="6566"/>
      <c r="O137" s="6566"/>
      <c r="P137" s="6567"/>
      <c r="Q137" s="6134"/>
      <c r="R137" s="6554"/>
      <c r="S137" s="6555"/>
      <c r="T137" s="6556"/>
      <c r="U137" s="6563"/>
      <c r="V137" s="6563"/>
      <c r="W137" s="6142"/>
      <c r="X137" s="6143"/>
      <c r="Y137" s="6246"/>
      <c r="Z137" s="6296"/>
      <c r="AA137" s="318"/>
      <c r="AB137" s="319" t="s">
        <v>40</v>
      </c>
      <c r="AC137" s="1136"/>
      <c r="AD137" s="319" t="s">
        <v>40</v>
      </c>
      <c r="AE137" s="1136"/>
      <c r="AF137" s="319" t="s">
        <v>40</v>
      </c>
      <c r="AG137" s="314"/>
      <c r="AH137" s="315"/>
      <c r="AI137" s="316"/>
      <c r="AJ137" s="317"/>
      <c r="AK137" s="6557"/>
      <c r="AL137" s="6558"/>
      <c r="AM137" s="6558"/>
      <c r="AN137" s="6636"/>
      <c r="AO137" s="6637"/>
      <c r="AP137" s="6638"/>
      <c r="AQ137" s="6215"/>
      <c r="AR137" s="6215"/>
      <c r="AS137" s="6216"/>
      <c r="AT137" s="6217"/>
      <c r="AU137" s="6215"/>
      <c r="AV137" s="6216"/>
      <c r="AW137" s="6217"/>
      <c r="AX137" s="6215"/>
      <c r="AY137" s="6216"/>
      <c r="AZ137" s="6099"/>
      <c r="BA137" s="6100"/>
      <c r="BB137" s="6225"/>
      <c r="BC137" s="6099"/>
      <c r="BD137" s="6100"/>
      <c r="BE137" s="6101"/>
      <c r="BF137" s="5868"/>
      <c r="BG137" s="6639"/>
      <c r="BH137" s="6250"/>
      <c r="BI137" s="6532"/>
      <c r="BJ137" s="6533"/>
      <c r="BK137" s="6533"/>
      <c r="BL137" s="6533"/>
      <c r="BM137" s="6534"/>
    </row>
    <row r="138" spans="1:68" s="71" customFormat="1" ht="12" customHeight="1">
      <c r="A138" s="68"/>
      <c r="B138" s="5567" t="str">
        <f>IF(G138="","","○")</f>
        <v/>
      </c>
      <c r="C138" s="6535">
        <v>27</v>
      </c>
      <c r="D138" s="6391"/>
      <c r="E138" s="6392"/>
      <c r="F138" s="6393"/>
      <c r="G138" s="6287"/>
      <c r="H138" s="6288"/>
      <c r="I138" s="6288"/>
      <c r="J138" s="6288"/>
      <c r="K138" s="6289"/>
      <c r="L138" s="6541"/>
      <c r="M138" s="6542"/>
      <c r="N138" s="6542"/>
      <c r="O138" s="6542"/>
      <c r="P138" s="6543"/>
      <c r="Q138" s="5997"/>
      <c r="R138" s="5274"/>
      <c r="S138" s="5996"/>
      <c r="T138" s="5945"/>
      <c r="U138" s="6527"/>
      <c r="V138" s="6527"/>
      <c r="W138" s="6138"/>
      <c r="X138" s="6139"/>
      <c r="Y138" s="6144"/>
      <c r="Z138" s="3402"/>
      <c r="AA138" s="6227"/>
      <c r="AB138" s="6229" t="s">
        <v>135</v>
      </c>
      <c r="AC138" s="6231"/>
      <c r="AD138" s="6229" t="s">
        <v>135</v>
      </c>
      <c r="AE138" s="3719"/>
      <c r="AF138" s="6229" t="s">
        <v>135</v>
      </c>
      <c r="AG138" s="5599"/>
      <c r="AH138" s="5600"/>
      <c r="AI138" s="5601"/>
      <c r="AJ138" s="5600"/>
      <c r="AK138" s="6524"/>
      <c r="AL138" s="6525"/>
      <c r="AM138" s="6525"/>
      <c r="AN138" s="6524"/>
      <c r="AO138" s="6525"/>
      <c r="AP138" s="6526"/>
      <c r="AQ138" s="6219"/>
      <c r="AR138" s="6219"/>
      <c r="AS138" s="6220"/>
      <c r="AT138" s="6218"/>
      <c r="AU138" s="6219"/>
      <c r="AV138" s="6220"/>
      <c r="AW138" s="6218"/>
      <c r="AX138" s="6219"/>
      <c r="AY138" s="6220"/>
      <c r="AZ138" s="6221">
        <f>SUM(AK138:AY140)</f>
        <v>0</v>
      </c>
      <c r="BA138" s="6222"/>
      <c r="BB138" s="6223"/>
      <c r="BC138" s="6221">
        <f>AI138+AZ138</f>
        <v>0</v>
      </c>
      <c r="BD138" s="6222"/>
      <c r="BE138" s="6226"/>
      <c r="BF138" s="5870"/>
      <c r="BG138" s="6632"/>
      <c r="BH138" s="6248"/>
      <c r="BI138" s="5653"/>
      <c r="BJ138" s="5654"/>
      <c r="BK138" s="5654"/>
      <c r="BL138" s="5654"/>
      <c r="BM138" s="5655"/>
    </row>
    <row r="139" spans="1:68" s="71" customFormat="1" ht="12" customHeight="1">
      <c r="B139" s="5567"/>
      <c r="C139" s="6536"/>
      <c r="D139" s="6394"/>
      <c r="E139" s="6395"/>
      <c r="F139" s="6396"/>
      <c r="G139" s="6538"/>
      <c r="H139" s="6539"/>
      <c r="I139" s="6539"/>
      <c r="J139" s="6539"/>
      <c r="K139" s="6540"/>
      <c r="L139" s="6544"/>
      <c r="M139" s="6545"/>
      <c r="N139" s="6545"/>
      <c r="O139" s="6545"/>
      <c r="P139" s="6546"/>
      <c r="Q139" s="5984"/>
      <c r="R139" s="4913"/>
      <c r="S139" s="4882"/>
      <c r="T139" s="4883"/>
      <c r="U139" s="6528"/>
      <c r="V139" s="6528"/>
      <c r="W139" s="6140"/>
      <c r="X139" s="6141"/>
      <c r="Y139" s="6146"/>
      <c r="Z139" s="5147"/>
      <c r="AA139" s="6228"/>
      <c r="AB139" s="6230"/>
      <c r="AC139" s="6232"/>
      <c r="AD139" s="6230"/>
      <c r="AE139" s="4863"/>
      <c r="AF139" s="6230"/>
      <c r="AG139" s="5520"/>
      <c r="AH139" s="5521"/>
      <c r="AI139" s="5602"/>
      <c r="AJ139" s="5521"/>
      <c r="AK139" s="6516"/>
      <c r="AL139" s="6517"/>
      <c r="AM139" s="6517"/>
      <c r="AN139" s="6516"/>
      <c r="AO139" s="6517"/>
      <c r="AP139" s="6631"/>
      <c r="AQ139" s="6212"/>
      <c r="AR139" s="6212"/>
      <c r="AS139" s="6213"/>
      <c r="AT139" s="6214"/>
      <c r="AU139" s="6212"/>
      <c r="AV139" s="6213"/>
      <c r="AW139" s="6214"/>
      <c r="AX139" s="6212"/>
      <c r="AY139" s="6213"/>
      <c r="AZ139" s="6096"/>
      <c r="BA139" s="6097"/>
      <c r="BB139" s="6224"/>
      <c r="BC139" s="6096"/>
      <c r="BD139" s="6097"/>
      <c r="BE139" s="6098"/>
      <c r="BF139" s="6633"/>
      <c r="BG139" s="6634"/>
      <c r="BH139" s="6249"/>
      <c r="BI139" s="5473"/>
      <c r="BJ139" s="5474"/>
      <c r="BK139" s="5474"/>
      <c r="BL139" s="5474"/>
      <c r="BM139" s="5475"/>
    </row>
    <row r="140" spans="1:68" s="71" customFormat="1" ht="12" customHeight="1" thickBot="1">
      <c r="B140" s="5567"/>
      <c r="C140" s="6537"/>
      <c r="D140" s="6430"/>
      <c r="E140" s="6431"/>
      <c r="F140" s="6432"/>
      <c r="G140" s="6507"/>
      <c r="H140" s="6508"/>
      <c r="I140" s="6508"/>
      <c r="J140" s="6509"/>
      <c r="K140" s="6510"/>
      <c r="L140" s="6547"/>
      <c r="M140" s="6548"/>
      <c r="N140" s="6548"/>
      <c r="O140" s="6548"/>
      <c r="P140" s="6549"/>
      <c r="Q140" s="5864"/>
      <c r="R140" s="6436"/>
      <c r="S140" s="6437"/>
      <c r="T140" s="6438"/>
      <c r="U140" s="6529"/>
      <c r="V140" s="6529"/>
      <c r="W140" s="6305"/>
      <c r="X140" s="6306"/>
      <c r="Y140" s="6345"/>
      <c r="Z140" s="6346"/>
      <c r="AA140" s="320"/>
      <c r="AB140" s="321" t="s">
        <v>40</v>
      </c>
      <c r="AC140" s="212"/>
      <c r="AD140" s="321" t="s">
        <v>40</v>
      </c>
      <c r="AE140" s="212"/>
      <c r="AF140" s="321" t="s">
        <v>40</v>
      </c>
      <c r="AG140" s="322"/>
      <c r="AH140" s="323"/>
      <c r="AI140" s="324"/>
      <c r="AJ140" s="325"/>
      <c r="AK140" s="6511"/>
      <c r="AL140" s="6512"/>
      <c r="AM140" s="6512"/>
      <c r="AN140" s="6521"/>
      <c r="AO140" s="6522"/>
      <c r="AP140" s="6523"/>
      <c r="AQ140" s="6325"/>
      <c r="AR140" s="6325"/>
      <c r="AS140" s="6326"/>
      <c r="AT140" s="6327"/>
      <c r="AU140" s="6325"/>
      <c r="AV140" s="6326"/>
      <c r="AW140" s="6327"/>
      <c r="AX140" s="6325"/>
      <c r="AY140" s="6326"/>
      <c r="AZ140" s="6307"/>
      <c r="BA140" s="6308"/>
      <c r="BB140" s="6309"/>
      <c r="BC140" s="6307"/>
      <c r="BD140" s="6308"/>
      <c r="BE140" s="6310"/>
      <c r="BF140" s="5872"/>
      <c r="BG140" s="6635"/>
      <c r="BH140" s="6311"/>
      <c r="BI140" s="6500"/>
      <c r="BJ140" s="6501"/>
      <c r="BK140" s="6501"/>
      <c r="BL140" s="6501"/>
      <c r="BM140" s="6502"/>
    </row>
    <row r="141" spans="1:68" s="71" customFormat="1" ht="6" customHeight="1">
      <c r="C141" s="189"/>
      <c r="D141" s="189"/>
      <c r="E141" s="189"/>
      <c r="F141" s="189"/>
      <c r="G141" s="189"/>
      <c r="H141" s="189"/>
      <c r="I141" s="189"/>
      <c r="J141" s="189"/>
      <c r="K141" s="189"/>
      <c r="L141" s="189"/>
      <c r="M141" s="189"/>
      <c r="N141" s="189"/>
      <c r="O141" s="189"/>
      <c r="P141" s="189"/>
      <c r="Q141" s="189"/>
      <c r="R141" s="189"/>
      <c r="S141" s="189"/>
      <c r="T141" s="189"/>
      <c r="U141" s="346"/>
      <c r="V141" s="346"/>
      <c r="W141" s="679"/>
      <c r="X141" s="679"/>
      <c r="Y141" s="347"/>
      <c r="Z141" s="37"/>
      <c r="AA141" s="37"/>
      <c r="AB141" s="37"/>
      <c r="AC141" s="37"/>
      <c r="AD141" s="37"/>
      <c r="AE141" s="189"/>
      <c r="AF141" s="189"/>
      <c r="AG141" s="189"/>
      <c r="AH141" s="189"/>
      <c r="AI141" s="54"/>
      <c r="AJ141" s="54"/>
      <c r="AK141" s="292"/>
      <c r="AL141" s="189"/>
      <c r="AM141" s="189"/>
      <c r="AN141" s="189"/>
      <c r="AO141" s="189"/>
      <c r="AP141" s="189"/>
      <c r="AQ141" s="189"/>
      <c r="AR141" s="189"/>
      <c r="AS141" s="189"/>
      <c r="AT141" s="189"/>
      <c r="AU141" s="189"/>
      <c r="AV141" s="189"/>
      <c r="AW141" s="189"/>
      <c r="AX141" s="189"/>
      <c r="AY141" s="189"/>
      <c r="AZ141" s="189"/>
      <c r="BA141" s="189"/>
      <c r="BB141" s="189"/>
      <c r="BC141" s="54"/>
      <c r="BD141" s="54"/>
      <c r="BE141" s="54"/>
      <c r="BF141" s="292"/>
      <c r="BG141" s="189"/>
      <c r="BH141" s="54"/>
      <c r="BI141" s="54"/>
      <c r="BJ141" s="189"/>
      <c r="BK141" s="54"/>
      <c r="BL141" s="189"/>
      <c r="BM141" s="189"/>
    </row>
    <row r="142" spans="1:68" s="68" customFormat="1" ht="16.5" customHeight="1" thickBot="1">
      <c r="A142" s="71"/>
      <c r="B142" s="71"/>
      <c r="C142" s="189" t="s">
        <v>739</v>
      </c>
      <c r="D142" s="189"/>
      <c r="E142" s="189"/>
      <c r="F142" s="189"/>
      <c r="G142" s="189"/>
      <c r="H142" s="189"/>
      <c r="I142" s="189"/>
      <c r="J142" s="189"/>
      <c r="K142" s="189"/>
      <c r="L142" s="189"/>
      <c r="M142" s="189"/>
      <c r="N142" s="189"/>
      <c r="O142" s="189"/>
      <c r="P142" s="189"/>
      <c r="Q142" s="189"/>
      <c r="R142" s="189"/>
      <c r="S142" s="189"/>
      <c r="T142" s="189"/>
      <c r="U142" s="346"/>
      <c r="V142" s="346"/>
      <c r="W142" s="679"/>
      <c r="X142" s="679"/>
      <c r="Y142" s="347"/>
      <c r="Z142" s="348"/>
      <c r="AA142" s="993"/>
      <c r="AB142" s="348"/>
      <c r="AC142" s="329"/>
      <c r="AD142" s="348"/>
      <c r="AE142" s="189"/>
      <c r="AF142" s="189"/>
      <c r="AG142" s="189"/>
      <c r="AH142" s="189"/>
      <c r="AI142" s="189"/>
      <c r="AJ142" s="189"/>
      <c r="AK142" s="292"/>
      <c r="AL142" s="189"/>
      <c r="AM142" s="189"/>
      <c r="AN142" s="189"/>
      <c r="AO142" s="189"/>
      <c r="AP142" s="189"/>
      <c r="AQ142" s="189"/>
      <c r="AR142" s="189"/>
      <c r="AS142" s="189"/>
      <c r="AT142" s="189"/>
      <c r="AU142" s="189"/>
      <c r="AV142" s="189"/>
      <c r="AW142" s="189"/>
      <c r="AX142" s="189"/>
      <c r="AY142" s="189"/>
      <c r="AZ142" s="43"/>
      <c r="BA142" s="43"/>
      <c r="BB142" s="43"/>
      <c r="BC142" s="43"/>
      <c r="BD142" s="43"/>
      <c r="BE142" s="43"/>
      <c r="BF142" s="292"/>
      <c r="BG142" s="189"/>
      <c r="BH142" s="5865"/>
      <c r="BI142" s="6503"/>
      <c r="BJ142" s="6503"/>
      <c r="BK142" s="5865"/>
      <c r="BL142" s="6503"/>
      <c r="BM142" s="6503"/>
    </row>
    <row r="143" spans="1:68" ht="12" customHeight="1">
      <c r="A143" s="71" t="s">
        <v>1473</v>
      </c>
      <c r="B143" s="71"/>
      <c r="C143" s="5846"/>
      <c r="D143" s="5848" t="s">
        <v>658</v>
      </c>
      <c r="E143" s="5849"/>
      <c r="F143" s="5850"/>
      <c r="G143" s="5854">
        <f>SUM(J116,J119,J122,J125,J128,J131,J134,J137,J140)</f>
        <v>0</v>
      </c>
      <c r="H143" s="5855"/>
      <c r="I143" s="5855"/>
      <c r="J143" s="5855"/>
      <c r="K143" s="5856"/>
      <c r="L143" s="1400"/>
      <c r="M143" s="1400"/>
      <c r="N143" s="1401"/>
      <c r="O143" s="1126"/>
      <c r="P143" s="6504"/>
      <c r="Q143" s="6505"/>
      <c r="R143" s="6506"/>
      <c r="S143" s="5863"/>
      <c r="T143" s="5863"/>
      <c r="U143" s="5985"/>
      <c r="V143" s="5986"/>
      <c r="W143" s="855"/>
      <c r="X143" s="855"/>
      <c r="Y143" s="5985"/>
      <c r="Z143" s="5986"/>
      <c r="AA143" s="838"/>
      <c r="AB143" s="357" t="s">
        <v>135</v>
      </c>
      <c r="AC143" s="839"/>
      <c r="AD143" s="840" t="s">
        <v>135</v>
      </c>
      <c r="AE143" s="1403"/>
      <c r="AF143" s="840" t="s">
        <v>135</v>
      </c>
      <c r="AG143" s="6494"/>
      <c r="AH143" s="6495"/>
      <c r="AI143" s="6496"/>
      <c r="AJ143" s="6497"/>
      <c r="AK143" s="1503"/>
      <c r="AL143" s="1504"/>
      <c r="AM143" s="1504"/>
      <c r="AN143" s="1505"/>
      <c r="AO143" s="1458"/>
      <c r="AP143" s="1459"/>
      <c r="AQ143" s="1457"/>
      <c r="AR143" s="1505"/>
      <c r="AS143" s="1505"/>
      <c r="AT143" s="6498"/>
      <c r="AU143" s="6498"/>
      <c r="AV143" s="6498"/>
      <c r="AW143" s="6498"/>
      <c r="AX143" s="6498"/>
      <c r="AY143" s="6499"/>
      <c r="AZ143" s="5912"/>
      <c r="BA143" s="5913"/>
      <c r="BB143" s="5914"/>
      <c r="BC143" s="5918"/>
      <c r="BD143" s="5919"/>
      <c r="BE143" s="5920"/>
      <c r="BF143" s="5924"/>
      <c r="BG143" s="5926"/>
      <c r="BH143" s="5866"/>
      <c r="BI143" s="5867"/>
      <c r="BJ143" s="6328"/>
      <c r="BK143" s="5874"/>
      <c r="BL143" s="5875"/>
      <c r="BM143" s="5876"/>
      <c r="BN143" s="54"/>
      <c r="BO143" s="243" t="s">
        <v>1468</v>
      </c>
      <c r="BP143" s="54"/>
    </row>
    <row r="144" spans="1:68" ht="12" customHeight="1">
      <c r="A144" s="71"/>
      <c r="B144" s="71"/>
      <c r="C144" s="5955"/>
      <c r="D144" s="4863"/>
      <c r="E144" s="4864"/>
      <c r="F144" s="4865"/>
      <c r="G144" s="5981"/>
      <c r="H144" s="5982"/>
      <c r="I144" s="5982"/>
      <c r="J144" s="5982"/>
      <c r="K144" s="5983"/>
      <c r="L144" s="713"/>
      <c r="M144" s="713"/>
      <c r="N144" s="1112"/>
      <c r="O144" s="1404"/>
      <c r="P144" s="6487"/>
      <c r="Q144" s="6488"/>
      <c r="R144" s="6489"/>
      <c r="S144" s="5984"/>
      <c r="T144" s="5984"/>
      <c r="U144" s="5987"/>
      <c r="V144" s="5988"/>
      <c r="W144" s="346"/>
      <c r="X144" s="346"/>
      <c r="Y144" s="5987"/>
      <c r="Z144" s="5988"/>
      <c r="AA144" s="828"/>
      <c r="AB144" s="1108" t="s">
        <v>40</v>
      </c>
      <c r="AC144" s="828"/>
      <c r="AD144" s="348" t="s">
        <v>40</v>
      </c>
      <c r="AE144" s="828"/>
      <c r="AF144" s="348" t="s">
        <v>40</v>
      </c>
      <c r="AG144" s="6458"/>
      <c r="AH144" s="6459"/>
      <c r="AI144" s="6462"/>
      <c r="AJ144" s="6463"/>
      <c r="AK144" s="1506"/>
      <c r="AL144" s="1507"/>
      <c r="AM144" s="1507"/>
      <c r="AN144" s="1508"/>
      <c r="AO144" s="1509"/>
      <c r="AP144" s="1510"/>
      <c r="AQ144" s="1511"/>
      <c r="AR144" s="1508"/>
      <c r="AS144" s="1508"/>
      <c r="AT144" s="6490"/>
      <c r="AU144" s="6490"/>
      <c r="AV144" s="6490"/>
      <c r="AW144" s="6490"/>
      <c r="AX144" s="6490"/>
      <c r="AY144" s="6491"/>
      <c r="AZ144" s="6480"/>
      <c r="BA144" s="6481"/>
      <c r="BB144" s="6482"/>
      <c r="BC144" s="6483"/>
      <c r="BD144" s="6484"/>
      <c r="BE144" s="6485"/>
      <c r="BF144" s="6492"/>
      <c r="BG144" s="6493"/>
      <c r="BH144" s="5868"/>
      <c r="BI144" s="5869"/>
      <c r="BJ144" s="6486"/>
      <c r="BK144" s="5877"/>
      <c r="BL144" s="5878"/>
      <c r="BM144" s="5879"/>
      <c r="BO144" s="826" t="s">
        <v>851</v>
      </c>
      <c r="BP144" s="826">
        <f>COUNTIF($G114:$K140,$BO144)</f>
        <v>0</v>
      </c>
    </row>
    <row r="145" spans="1:69" s="71" customFormat="1" ht="12" customHeight="1">
      <c r="C145" s="5992"/>
      <c r="D145" s="3719" t="s">
        <v>2196</v>
      </c>
      <c r="E145" s="3720"/>
      <c r="F145" s="4818"/>
      <c r="G145" s="5993">
        <f>SUM(G43,G92,G143)</f>
        <v>0</v>
      </c>
      <c r="H145" s="5994"/>
      <c r="I145" s="5994"/>
      <c r="J145" s="5994"/>
      <c r="K145" s="5995"/>
      <c r="L145" s="1115"/>
      <c r="M145" s="1115"/>
      <c r="N145" s="1116"/>
      <c r="O145" s="1402"/>
      <c r="P145" s="6433"/>
      <c r="Q145" s="6434"/>
      <c r="R145" s="6435"/>
      <c r="S145" s="5997"/>
      <c r="T145" s="5997"/>
      <c r="U145" s="5998"/>
      <c r="V145" s="5999"/>
      <c r="W145" s="350"/>
      <c r="X145" s="350"/>
      <c r="Y145" s="5998"/>
      <c r="Z145" s="5999"/>
      <c r="AA145" s="352"/>
      <c r="AB145" s="1107" t="s">
        <v>135</v>
      </c>
      <c r="AC145" s="1109"/>
      <c r="AD145" s="351" t="s">
        <v>135</v>
      </c>
      <c r="AE145" s="1084"/>
      <c r="AF145" s="1107" t="s">
        <v>135</v>
      </c>
      <c r="AG145" s="6458"/>
      <c r="AH145" s="6459"/>
      <c r="AI145" s="6462"/>
      <c r="AJ145" s="6463"/>
      <c r="AK145" s="1513"/>
      <c r="AL145" s="1514"/>
      <c r="AM145" s="1514"/>
      <c r="AN145" s="1515"/>
      <c r="AO145" s="1516"/>
      <c r="AP145" s="1517"/>
      <c r="AQ145" s="1518"/>
      <c r="AR145" s="1515"/>
      <c r="AS145" s="1515"/>
      <c r="AT145" s="1519"/>
      <c r="AU145" s="1519"/>
      <c r="AV145" s="1519"/>
      <c r="AW145" s="1519"/>
      <c r="AX145" s="1519"/>
      <c r="AY145" s="1520"/>
      <c r="AZ145" s="6466"/>
      <c r="BA145" s="6467"/>
      <c r="BB145" s="6468"/>
      <c r="BC145" s="6472"/>
      <c r="BD145" s="6473"/>
      <c r="BE145" s="6474"/>
      <c r="BF145" s="6478"/>
      <c r="BG145" s="6479"/>
      <c r="BH145" s="5870"/>
      <c r="BI145" s="5871"/>
      <c r="BJ145" s="6457"/>
      <c r="BK145" s="5880"/>
      <c r="BL145" s="5881"/>
      <c r="BM145" s="5882"/>
      <c r="BO145" s="826" t="s">
        <v>852</v>
      </c>
      <c r="BP145" s="826">
        <f>COUNTIF($G114:$K140,$BO145)</f>
        <v>0</v>
      </c>
    </row>
    <row r="146" spans="1:69" s="71" customFormat="1" ht="12" customHeight="1" thickBot="1">
      <c r="C146" s="5847"/>
      <c r="D146" s="5851"/>
      <c r="E146" s="5852"/>
      <c r="F146" s="5853"/>
      <c r="G146" s="5857"/>
      <c r="H146" s="5858"/>
      <c r="I146" s="5858"/>
      <c r="J146" s="5858"/>
      <c r="K146" s="5859"/>
      <c r="L146" s="1118"/>
      <c r="M146" s="1118"/>
      <c r="N146" s="1119"/>
      <c r="O146" s="355"/>
      <c r="P146" s="6436"/>
      <c r="Q146" s="6437"/>
      <c r="R146" s="6438"/>
      <c r="S146" s="5864"/>
      <c r="T146" s="5864"/>
      <c r="U146" s="6000"/>
      <c r="V146" s="6001"/>
      <c r="W146" s="842"/>
      <c r="X146" s="842"/>
      <c r="Y146" s="6000"/>
      <c r="Z146" s="6001"/>
      <c r="AA146" s="320"/>
      <c r="AB146" s="321" t="s">
        <v>40</v>
      </c>
      <c r="AC146" s="320"/>
      <c r="AD146" s="843" t="s">
        <v>40</v>
      </c>
      <c r="AE146" s="320"/>
      <c r="AF146" s="321" t="s">
        <v>40</v>
      </c>
      <c r="AG146" s="6460"/>
      <c r="AH146" s="6461"/>
      <c r="AI146" s="6464"/>
      <c r="AJ146" s="6465"/>
      <c r="AK146" s="1522"/>
      <c r="AL146" s="1523"/>
      <c r="AM146" s="1523"/>
      <c r="AN146" s="1524"/>
      <c r="AO146" s="1461"/>
      <c r="AP146" s="1462"/>
      <c r="AQ146" s="1460"/>
      <c r="AR146" s="1524"/>
      <c r="AS146" s="1524"/>
      <c r="AT146" s="1525"/>
      <c r="AU146" s="1525"/>
      <c r="AV146" s="1525"/>
      <c r="AW146" s="1525"/>
      <c r="AX146" s="1525"/>
      <c r="AY146" s="1526"/>
      <c r="AZ146" s="6469"/>
      <c r="BA146" s="6470"/>
      <c r="BB146" s="6471"/>
      <c r="BC146" s="6475"/>
      <c r="BD146" s="6476"/>
      <c r="BE146" s="6477"/>
      <c r="BF146" s="6330"/>
      <c r="BG146" s="6332"/>
      <c r="BH146" s="5872"/>
      <c r="BI146" s="5873"/>
      <c r="BJ146" s="6329"/>
      <c r="BK146" s="5883"/>
      <c r="BL146" s="5884"/>
      <c r="BM146" s="5885"/>
      <c r="BO146" s="826" t="s">
        <v>853</v>
      </c>
      <c r="BP146" s="826">
        <f>COUNTIF($G114:$K140,$BO146)</f>
        <v>0</v>
      </c>
    </row>
    <row r="147" spans="1:69" s="71" customFormat="1" ht="12" customHeight="1">
      <c r="C147" s="674"/>
      <c r="D147" s="674"/>
      <c r="E147" s="674"/>
      <c r="F147" s="674"/>
      <c r="G147" s="674"/>
      <c r="H147" s="674"/>
      <c r="I147" s="674"/>
      <c r="J147" s="674"/>
      <c r="K147" s="674"/>
      <c r="L147" s="674"/>
      <c r="M147" s="674"/>
      <c r="N147" s="674"/>
      <c r="O147" s="674"/>
      <c r="P147" s="674"/>
      <c r="Q147" s="674"/>
      <c r="R147" s="674"/>
      <c r="S147" s="674"/>
      <c r="T147" s="674"/>
      <c r="U147" s="674"/>
      <c r="V147" s="674"/>
      <c r="W147" s="674"/>
      <c r="X147" s="674"/>
      <c r="Y147" s="674"/>
      <c r="Z147" s="674"/>
      <c r="AA147" s="55"/>
      <c r="AB147" s="674"/>
      <c r="AC147" s="674"/>
      <c r="AD147" s="674"/>
      <c r="AE147" s="674"/>
      <c r="AF147" s="674"/>
      <c r="AG147" s="55"/>
      <c r="AH147" s="55"/>
      <c r="AI147" s="55"/>
      <c r="AJ147" s="55"/>
      <c r="AK147" s="674"/>
      <c r="AL147" s="674"/>
      <c r="AM147" s="674"/>
      <c r="AN147" s="674"/>
      <c r="AO147" s="674"/>
      <c r="AP147" s="674"/>
      <c r="AQ147" s="674"/>
      <c r="AR147" s="674"/>
      <c r="AS147" s="674"/>
      <c r="AT147" s="674"/>
      <c r="AU147" s="674"/>
      <c r="AV147" s="674"/>
      <c r="AW147" s="674"/>
      <c r="AX147" s="674"/>
      <c r="AY147" s="674"/>
      <c r="AZ147" s="674"/>
      <c r="BA147" s="674"/>
      <c r="BB147" s="674"/>
      <c r="BC147" s="674"/>
      <c r="BD147" s="674"/>
      <c r="BE147" s="674"/>
      <c r="BF147" s="329"/>
      <c r="BG147" s="329"/>
      <c r="BH147" s="329"/>
      <c r="BI147" s="55"/>
      <c r="BJ147" s="55"/>
      <c r="BK147" s="55"/>
      <c r="BL147" s="55"/>
      <c r="BM147" s="55"/>
      <c r="BO147" s="826" t="s">
        <v>1469</v>
      </c>
      <c r="BP147" s="826">
        <f>COUNTIF($G114:$K140,$BO147)</f>
        <v>0</v>
      </c>
    </row>
    <row r="148" spans="1:69" s="71" customFormat="1" ht="12" customHeight="1">
      <c r="A148" s="37"/>
      <c r="B148" s="37"/>
      <c r="C148" s="71" t="s">
        <v>127</v>
      </c>
      <c r="G148" s="219"/>
      <c r="H148" s="327"/>
      <c r="I148" s="245"/>
      <c r="J148" s="245"/>
      <c r="K148" s="245"/>
      <c r="L148" s="327" t="s">
        <v>128</v>
      </c>
      <c r="M148" s="245" t="s">
        <v>1339</v>
      </c>
      <c r="N148" s="245"/>
      <c r="O148" s="245"/>
      <c r="P148" s="245"/>
      <c r="Q148" s="245"/>
      <c r="R148" s="245"/>
      <c r="S148" s="245"/>
      <c r="T148" s="245"/>
      <c r="U148" s="245"/>
      <c r="V148" s="245"/>
      <c r="W148" s="245"/>
      <c r="X148" s="245"/>
      <c r="Y148" s="245"/>
      <c r="Z148" s="245"/>
      <c r="AA148" s="245"/>
      <c r="AB148" s="245"/>
      <c r="AC148" s="245"/>
      <c r="AD148" s="245"/>
      <c r="AE148" s="245"/>
      <c r="AF148" s="245"/>
      <c r="AG148" s="245"/>
      <c r="AH148" s="245"/>
      <c r="AI148" s="245"/>
      <c r="AJ148" s="245"/>
      <c r="AK148" s="245"/>
      <c r="AL148" s="245"/>
      <c r="AM148" s="245"/>
      <c r="AN148" s="245"/>
      <c r="AO148" s="245"/>
      <c r="AP148" s="245"/>
      <c r="AQ148" s="245"/>
      <c r="AR148" s="245"/>
      <c r="AS148" s="245"/>
      <c r="AT148" s="245"/>
      <c r="AU148" s="245"/>
      <c r="AV148" s="245"/>
      <c r="AW148" s="245"/>
      <c r="AX148" s="245"/>
      <c r="AY148" s="245"/>
      <c r="AZ148" s="245"/>
      <c r="BA148" s="245"/>
      <c r="BB148" s="245"/>
      <c r="BC148" s="245"/>
      <c r="BD148" s="245"/>
      <c r="BE148" s="328"/>
      <c r="BF148" s="328"/>
      <c r="BG148" s="328"/>
      <c r="BH148" s="330"/>
      <c r="BI148" s="328"/>
      <c r="BJ148" s="328"/>
      <c r="BK148" s="328"/>
      <c r="BL148" s="328"/>
      <c r="BM148" s="328"/>
      <c r="BO148" s="826" t="s">
        <v>861</v>
      </c>
      <c r="BP148" s="826">
        <f>COUNTIF($G114:$K140,$BO148)</f>
        <v>0</v>
      </c>
    </row>
    <row r="149" spans="1:69" s="71" customFormat="1" ht="12" customHeight="1">
      <c r="G149" s="219"/>
      <c r="H149" s="327"/>
      <c r="I149" s="245"/>
      <c r="J149" s="245"/>
      <c r="K149" s="245"/>
      <c r="L149" s="327" t="s">
        <v>136</v>
      </c>
      <c r="M149" s="245" t="s">
        <v>2208</v>
      </c>
      <c r="N149" s="245"/>
      <c r="O149" s="245"/>
      <c r="P149" s="245"/>
      <c r="Q149" s="245"/>
      <c r="R149" s="245"/>
      <c r="S149" s="245"/>
      <c r="T149" s="245"/>
      <c r="U149" s="245"/>
      <c r="V149" s="245"/>
      <c r="W149" s="245"/>
      <c r="X149" s="245"/>
      <c r="Y149" s="245"/>
      <c r="Z149" s="245"/>
      <c r="AA149" s="245"/>
      <c r="AB149" s="245"/>
      <c r="AC149" s="245"/>
      <c r="AD149" s="245"/>
      <c r="AE149" s="245"/>
      <c r="AF149" s="245"/>
      <c r="AG149" s="245"/>
      <c r="AH149" s="245"/>
      <c r="AI149" s="245"/>
      <c r="AJ149" s="245"/>
      <c r="AK149" s="245"/>
      <c r="AL149" s="245"/>
      <c r="AM149" s="245"/>
      <c r="AN149" s="245"/>
      <c r="AO149" s="245"/>
      <c r="AP149" s="245"/>
      <c r="AQ149" s="245"/>
      <c r="AR149" s="245"/>
      <c r="AS149" s="245"/>
      <c r="AT149" s="245"/>
      <c r="AU149" s="245"/>
      <c r="AV149" s="245"/>
      <c r="AW149" s="245"/>
      <c r="AX149" s="245"/>
      <c r="AY149" s="245"/>
      <c r="AZ149" s="245"/>
      <c r="BA149" s="245"/>
      <c r="BB149" s="245"/>
      <c r="BC149" s="245"/>
      <c r="BD149" s="245"/>
      <c r="BE149" s="328"/>
      <c r="BF149" s="328"/>
      <c r="BG149" s="328"/>
      <c r="BH149" s="330"/>
      <c r="BI149" s="328"/>
      <c r="BJ149" s="328"/>
      <c r="BK149" s="328"/>
      <c r="BL149" s="328"/>
      <c r="BM149" s="328"/>
      <c r="BO149" s="826" t="s">
        <v>1470</v>
      </c>
      <c r="BP149" s="826">
        <f>COUNTIF($G114:$K140,$BV149)</f>
        <v>0</v>
      </c>
    </row>
    <row r="150" spans="1:69" s="71" customFormat="1" ht="12" customHeight="1" thickBot="1">
      <c r="H150" s="327"/>
      <c r="I150" s="354"/>
      <c r="J150" s="354"/>
      <c r="K150" s="354"/>
      <c r="L150" s="327" t="s">
        <v>421</v>
      </c>
      <c r="M150" s="3336" t="s">
        <v>2210</v>
      </c>
      <c r="N150" s="3336"/>
      <c r="O150" s="3336"/>
      <c r="P150" s="3336"/>
      <c r="Q150" s="3336"/>
      <c r="R150" s="3336"/>
      <c r="S150" s="3336"/>
      <c r="T150" s="3336"/>
      <c r="U150" s="3336"/>
      <c r="V150" s="3336"/>
      <c r="W150" s="3336"/>
      <c r="X150" s="3336"/>
      <c r="Y150" s="3336"/>
      <c r="Z150" s="3336"/>
      <c r="AA150" s="3336"/>
      <c r="AB150" s="3336"/>
      <c r="AC150" s="3336"/>
      <c r="AD150" s="3336"/>
      <c r="AE150" s="3336"/>
      <c r="AF150" s="3336"/>
      <c r="AG150" s="3336"/>
      <c r="AH150" s="3336"/>
      <c r="AI150" s="3336"/>
      <c r="AJ150" s="3336"/>
      <c r="AK150" s="3336"/>
      <c r="AL150" s="3336"/>
      <c r="AM150" s="3336"/>
      <c r="AN150" s="3336"/>
      <c r="AO150" s="3336"/>
      <c r="AP150" s="3336"/>
      <c r="AQ150" s="3336"/>
      <c r="AR150" s="3336"/>
      <c r="AS150" s="3336"/>
      <c r="AT150" s="3336"/>
      <c r="AU150" s="3336"/>
      <c r="AV150" s="3336"/>
      <c r="AW150" s="3336"/>
      <c r="AX150" s="3336"/>
      <c r="AY150" s="3336"/>
      <c r="AZ150" s="3336"/>
      <c r="BA150" s="3336"/>
      <c r="BB150" s="3336"/>
      <c r="BC150" s="3336"/>
      <c r="BD150" s="3336"/>
      <c r="BE150" s="3336"/>
      <c r="BF150" s="3336"/>
      <c r="BG150" s="3336"/>
      <c r="BH150" s="3336"/>
      <c r="BI150" s="3336"/>
      <c r="BJ150" s="3336"/>
      <c r="BK150" s="3336"/>
      <c r="BL150" s="3336"/>
      <c r="BM150" s="3336"/>
      <c r="BO150" s="827" t="s">
        <v>1471</v>
      </c>
      <c r="BP150" s="827">
        <f>COUNTIF($G114:$K140,$BV150)</f>
        <v>0</v>
      </c>
    </row>
    <row r="151" spans="1:69" s="71" customFormat="1" ht="12" customHeight="1">
      <c r="H151" s="327"/>
      <c r="I151" s="354"/>
      <c r="J151" s="354"/>
      <c r="K151" s="354"/>
      <c r="L151" s="354"/>
      <c r="M151" s="3336"/>
      <c r="N151" s="3336"/>
      <c r="O151" s="3336"/>
      <c r="P151" s="3336"/>
      <c r="Q151" s="3336"/>
      <c r="R151" s="3336"/>
      <c r="S151" s="3336"/>
      <c r="T151" s="3336"/>
      <c r="U151" s="3336"/>
      <c r="V151" s="3336"/>
      <c r="W151" s="3336"/>
      <c r="X151" s="3336"/>
      <c r="Y151" s="3336"/>
      <c r="Z151" s="3336"/>
      <c r="AA151" s="3336"/>
      <c r="AB151" s="3336"/>
      <c r="AC151" s="3336"/>
      <c r="AD151" s="3336"/>
      <c r="AE151" s="3336"/>
      <c r="AF151" s="3336"/>
      <c r="AG151" s="3336"/>
      <c r="AH151" s="3336"/>
      <c r="AI151" s="3336"/>
      <c r="AJ151" s="3336"/>
      <c r="AK151" s="3336"/>
      <c r="AL151" s="3336"/>
      <c r="AM151" s="3336"/>
      <c r="AN151" s="3336"/>
      <c r="AO151" s="3336"/>
      <c r="AP151" s="3336"/>
      <c r="AQ151" s="3336"/>
      <c r="AR151" s="3336"/>
      <c r="AS151" s="3336"/>
      <c r="AT151" s="3336"/>
      <c r="AU151" s="3336"/>
      <c r="AV151" s="3336"/>
      <c r="AW151" s="3336"/>
      <c r="AX151" s="3336"/>
      <c r="AY151" s="3336"/>
      <c r="AZ151" s="3336"/>
      <c r="BA151" s="3336"/>
      <c r="BB151" s="3336"/>
      <c r="BC151" s="3336"/>
      <c r="BD151" s="3336"/>
      <c r="BE151" s="3336"/>
      <c r="BF151" s="3336"/>
      <c r="BG151" s="3336"/>
      <c r="BH151" s="3336"/>
      <c r="BI151" s="3336"/>
      <c r="BJ151" s="3336"/>
      <c r="BK151" s="3336"/>
      <c r="BL151" s="3336"/>
      <c r="BM151" s="3336"/>
      <c r="BO151" s="1247" t="s">
        <v>1472</v>
      </c>
      <c r="BP151" s="1247">
        <f>SUM(BP144:BP150)</f>
        <v>0</v>
      </c>
    </row>
    <row r="152" spans="1:69" s="71" customFormat="1" ht="12" customHeight="1">
      <c r="H152" s="327"/>
      <c r="I152" s="1147"/>
      <c r="J152" s="1147"/>
      <c r="K152" s="1147"/>
      <c r="L152" s="327" t="s">
        <v>422</v>
      </c>
      <c r="M152" s="6738" t="s">
        <v>2211</v>
      </c>
      <c r="N152" s="6738"/>
      <c r="O152" s="6738"/>
      <c r="P152" s="6738"/>
      <c r="Q152" s="6738"/>
      <c r="R152" s="6738"/>
      <c r="S152" s="6738"/>
      <c r="T152" s="6738"/>
      <c r="U152" s="6738"/>
      <c r="V152" s="6738"/>
      <c r="W152" s="6738"/>
      <c r="X152" s="6738"/>
      <c r="Y152" s="6738"/>
      <c r="Z152" s="6738"/>
      <c r="AA152" s="6738"/>
      <c r="AB152" s="6738"/>
      <c r="AC152" s="6738"/>
      <c r="AD152" s="6738"/>
      <c r="AE152" s="6738"/>
      <c r="AF152" s="6738"/>
      <c r="AG152" s="6738"/>
      <c r="AH152" s="6738"/>
      <c r="AI152" s="6738"/>
      <c r="AJ152" s="6738"/>
      <c r="AK152" s="6738"/>
      <c r="AL152" s="6738"/>
      <c r="AM152" s="6738"/>
      <c r="AN152" s="6738"/>
      <c r="AO152" s="6738"/>
      <c r="AP152" s="6738"/>
      <c r="AQ152" s="6738"/>
      <c r="AR152" s="6738"/>
      <c r="AS152" s="6738"/>
      <c r="AT152" s="6738"/>
      <c r="AU152" s="6738"/>
      <c r="AV152" s="6738"/>
      <c r="AW152" s="6738"/>
      <c r="AX152" s="6738"/>
      <c r="AY152" s="6738"/>
      <c r="AZ152" s="6738"/>
      <c r="BA152" s="6738"/>
      <c r="BB152" s="6738"/>
      <c r="BC152" s="6738"/>
      <c r="BD152" s="6738"/>
      <c r="BE152" s="6738"/>
      <c r="BF152" s="6738"/>
      <c r="BG152" s="6738"/>
      <c r="BH152" s="6738"/>
      <c r="BI152" s="6738"/>
      <c r="BJ152" s="6738"/>
      <c r="BK152" s="6738"/>
      <c r="BL152" s="6738"/>
      <c r="BM152" s="6738"/>
    </row>
    <row r="153" spans="1:69" s="71" customFormat="1" ht="12" customHeight="1">
      <c r="C153" s="37"/>
      <c r="D153" s="37"/>
      <c r="E153" s="37"/>
      <c r="F153" s="37"/>
      <c r="G153" s="37"/>
      <c r="H153" s="798"/>
      <c r="I153" s="257"/>
      <c r="J153" s="257"/>
      <c r="K153" s="257"/>
      <c r="L153" s="798" t="s">
        <v>1183</v>
      </c>
      <c r="M153" s="4715" t="s">
        <v>2209</v>
      </c>
      <c r="N153" s="4715"/>
      <c r="O153" s="4715"/>
      <c r="P153" s="4715"/>
      <c r="Q153" s="4715"/>
      <c r="R153" s="4715"/>
      <c r="S153" s="4715"/>
      <c r="T153" s="4715"/>
      <c r="U153" s="4715"/>
      <c r="V153" s="4715"/>
      <c r="W153" s="4715"/>
      <c r="X153" s="4715"/>
      <c r="Y153" s="4715"/>
      <c r="Z153" s="4715"/>
      <c r="AA153" s="4715"/>
      <c r="AB153" s="4715"/>
      <c r="AC153" s="4715"/>
      <c r="AD153" s="4715"/>
      <c r="AE153" s="4715"/>
      <c r="AF153" s="4715"/>
      <c r="AG153" s="4715"/>
      <c r="AH153" s="4715"/>
      <c r="AI153" s="4715"/>
      <c r="AJ153" s="4715"/>
      <c r="AK153" s="4715"/>
      <c r="AL153" s="4715"/>
      <c r="AM153" s="4715"/>
      <c r="AN153" s="4715"/>
      <c r="AO153" s="4715"/>
      <c r="AP153" s="4715"/>
      <c r="AQ153" s="4715"/>
      <c r="AR153" s="4715"/>
      <c r="AS153" s="4715"/>
      <c r="AT153" s="4715"/>
      <c r="AU153" s="4715"/>
      <c r="AV153" s="4715"/>
      <c r="AW153" s="4715"/>
      <c r="AX153" s="4715"/>
      <c r="AY153" s="4715"/>
      <c r="AZ153" s="4715"/>
      <c r="BA153" s="4715"/>
      <c r="BB153" s="4715"/>
      <c r="BC153" s="4715"/>
      <c r="BD153" s="4715"/>
      <c r="BE153" s="4715"/>
      <c r="BF153" s="4715"/>
      <c r="BG153" s="4715"/>
      <c r="BH153" s="4715"/>
      <c r="BI153" s="4715"/>
      <c r="BJ153" s="4715"/>
      <c r="BK153" s="4715"/>
      <c r="BL153" s="4715"/>
      <c r="BM153" s="4715"/>
      <c r="BN153" s="257"/>
      <c r="BO153" s="257"/>
      <c r="BP153" s="257"/>
      <c r="BQ153" s="257"/>
    </row>
    <row r="154" spans="1:69" s="71" customFormat="1" ht="12" customHeight="1">
      <c r="C154" s="37"/>
      <c r="D154" s="37"/>
      <c r="E154" s="37"/>
      <c r="F154" s="37"/>
      <c r="G154" s="37"/>
      <c r="H154" s="37"/>
      <c r="I154" s="37"/>
      <c r="J154" s="37"/>
      <c r="K154" s="37"/>
      <c r="L154" s="37"/>
      <c r="M154" s="4715"/>
      <c r="N154" s="4715"/>
      <c r="O154" s="4715"/>
      <c r="P154" s="4715"/>
      <c r="Q154" s="4715"/>
      <c r="R154" s="4715"/>
      <c r="S154" s="4715"/>
      <c r="T154" s="4715"/>
      <c r="U154" s="4715"/>
      <c r="V154" s="4715"/>
      <c r="W154" s="4715"/>
      <c r="X154" s="4715"/>
      <c r="Y154" s="4715"/>
      <c r="Z154" s="4715"/>
      <c r="AA154" s="4715"/>
      <c r="AB154" s="4715"/>
      <c r="AC154" s="4715"/>
      <c r="AD154" s="4715"/>
      <c r="AE154" s="4715"/>
      <c r="AF154" s="4715"/>
      <c r="AG154" s="4715"/>
      <c r="AH154" s="4715"/>
      <c r="AI154" s="4715"/>
      <c r="AJ154" s="4715"/>
      <c r="AK154" s="4715"/>
      <c r="AL154" s="4715"/>
      <c r="AM154" s="4715"/>
      <c r="AN154" s="4715"/>
      <c r="AO154" s="4715"/>
      <c r="AP154" s="4715"/>
      <c r="AQ154" s="4715"/>
      <c r="AR154" s="4715"/>
      <c r="AS154" s="4715"/>
      <c r="AT154" s="4715"/>
      <c r="AU154" s="4715"/>
      <c r="AV154" s="4715"/>
      <c r="AW154" s="4715"/>
      <c r="AX154" s="4715"/>
      <c r="AY154" s="4715"/>
      <c r="AZ154" s="4715"/>
      <c r="BA154" s="4715"/>
      <c r="BB154" s="4715"/>
      <c r="BC154" s="4715"/>
      <c r="BD154" s="4715"/>
      <c r="BE154" s="4715"/>
      <c r="BF154" s="4715"/>
      <c r="BG154" s="4715"/>
      <c r="BH154" s="4715"/>
      <c r="BI154" s="4715"/>
      <c r="BJ154" s="4715"/>
      <c r="BK154" s="4715"/>
      <c r="BL154" s="4715"/>
      <c r="BM154" s="4715"/>
      <c r="BN154" s="257"/>
      <c r="BO154" s="257"/>
      <c r="BP154" s="257"/>
      <c r="BQ154" s="257"/>
    </row>
    <row r="155" spans="1:69">
      <c r="A155" s="71"/>
      <c r="B155" s="71"/>
      <c r="C155" s="3093" t="s">
        <v>1329</v>
      </c>
      <c r="D155" s="3093"/>
      <c r="E155" s="3093"/>
      <c r="F155" s="3093"/>
      <c r="G155" s="3331"/>
      <c r="H155" s="3331"/>
      <c r="I155" s="3331"/>
      <c r="J155" s="3331"/>
      <c r="K155" s="3331"/>
      <c r="L155" s="3331"/>
      <c r="M155" s="3331"/>
      <c r="N155" s="3331"/>
      <c r="O155" s="3331"/>
      <c r="P155" s="3331"/>
      <c r="Q155" s="3331"/>
      <c r="R155" s="3331"/>
      <c r="S155" s="3331"/>
      <c r="T155" s="3331"/>
      <c r="U155" s="3331"/>
      <c r="V155" s="3331"/>
      <c r="W155" s="3331"/>
      <c r="X155" s="3331"/>
      <c r="Y155" s="3331"/>
      <c r="Z155" s="3331"/>
      <c r="AA155" s="3331"/>
      <c r="AB155" s="3331"/>
      <c r="AC155" s="3331"/>
      <c r="AD155" s="3331"/>
      <c r="AE155" s="3331"/>
      <c r="AF155" s="3331"/>
      <c r="AG155" s="3331"/>
      <c r="AH155" s="3331"/>
      <c r="AI155" s="3331"/>
      <c r="AJ155" s="3331"/>
      <c r="AK155" s="3331"/>
      <c r="AL155" s="3331"/>
      <c r="AM155" s="3331"/>
      <c r="AN155" s="3331"/>
      <c r="AO155" s="3331"/>
      <c r="AP155" s="3331"/>
      <c r="AQ155" s="3331"/>
      <c r="AR155" s="3331"/>
      <c r="AS155" s="3331"/>
      <c r="AT155" s="3331"/>
      <c r="AU155" s="3331"/>
      <c r="AV155" s="3331"/>
      <c r="AW155" s="3331"/>
      <c r="AX155" s="3331"/>
      <c r="AY155" s="3331"/>
      <c r="AZ155" s="3331"/>
      <c r="BA155" s="3331"/>
      <c r="BB155" s="3331"/>
      <c r="BC155" s="3331"/>
      <c r="BD155" s="3331"/>
      <c r="BE155" s="3331"/>
      <c r="BF155" s="3331"/>
      <c r="BG155" s="3331"/>
      <c r="BH155" s="3331"/>
      <c r="BI155" s="3331"/>
      <c r="BJ155" s="3331"/>
      <c r="BK155" s="3331"/>
      <c r="BL155" s="3331"/>
      <c r="BM155" s="3331"/>
    </row>
    <row r="156" spans="1:69">
      <c r="A156" s="71"/>
      <c r="B156" s="71"/>
    </row>
    <row r="157" spans="1:69" ht="14.1" customHeight="1">
      <c r="A157" s="71"/>
      <c r="B157" s="71"/>
      <c r="C157" s="265" t="s">
        <v>2260</v>
      </c>
      <c r="D157" s="265"/>
      <c r="E157" s="265"/>
      <c r="F157" s="265"/>
      <c r="G157" s="265"/>
      <c r="H157" s="243"/>
      <c r="I157" s="243"/>
      <c r="J157" s="243"/>
      <c r="K157" s="243"/>
      <c r="L157" s="243"/>
      <c r="M157" s="243"/>
      <c r="N157" s="243"/>
      <c r="O157" s="243"/>
      <c r="P157" s="243"/>
      <c r="Q157" s="243"/>
      <c r="R157" s="243"/>
      <c r="S157" s="243"/>
      <c r="T157" s="243"/>
      <c r="U157" s="243"/>
      <c r="V157" s="243"/>
      <c r="W157" s="243"/>
      <c r="X157" s="243"/>
      <c r="Y157" s="243"/>
      <c r="Z157" s="243"/>
      <c r="AA157" s="243"/>
      <c r="AB157" s="243"/>
      <c r="AC157" s="243"/>
      <c r="AD157" s="243"/>
      <c r="AE157" s="243"/>
      <c r="AF157" s="243"/>
      <c r="AG157" s="243"/>
      <c r="AH157" s="243"/>
      <c r="AI157" s="243"/>
      <c r="AJ157" s="243"/>
      <c r="AX157" s="6041" t="s">
        <v>1171</v>
      </c>
      <c r="AY157" s="6041"/>
      <c r="AZ157" s="6041"/>
      <c r="BA157" s="6041"/>
      <c r="BB157" s="6041"/>
      <c r="BC157" s="6041"/>
      <c r="BD157" s="6041"/>
      <c r="BE157" s="5233"/>
      <c r="BF157" s="5233"/>
      <c r="BG157" s="6042" t="s">
        <v>1172</v>
      </c>
      <c r="BH157" s="6042"/>
      <c r="BI157" s="6042"/>
      <c r="BJ157" s="6042"/>
      <c r="BK157" s="6042"/>
      <c r="BL157" s="6042"/>
      <c r="BM157" s="797"/>
    </row>
    <row r="158" spans="1:69" ht="4.5" customHeight="1" thickBot="1">
      <c r="A158" s="71"/>
      <c r="B158" s="5802" t="str">
        <f>IF(G158="","","○")</f>
        <v/>
      </c>
      <c r="C158" s="1324"/>
      <c r="D158" s="265"/>
      <c r="E158" s="265"/>
      <c r="F158" s="265"/>
      <c r="G158" s="265"/>
      <c r="H158" s="243"/>
      <c r="I158" s="243"/>
      <c r="J158" s="243"/>
      <c r="K158" s="243"/>
      <c r="L158" s="243"/>
      <c r="M158" s="243"/>
      <c r="N158" s="243"/>
      <c r="O158" s="243"/>
      <c r="P158" s="243"/>
      <c r="Q158" s="243"/>
      <c r="R158" s="243"/>
      <c r="S158" s="243"/>
      <c r="T158" s="243"/>
      <c r="U158" s="243"/>
      <c r="V158" s="243"/>
      <c r="W158" s="243"/>
      <c r="X158" s="243"/>
      <c r="Y158" s="243"/>
      <c r="Z158" s="243"/>
      <c r="AA158" s="243"/>
      <c r="AB158" s="243"/>
      <c r="AC158" s="243"/>
      <c r="AD158" s="243"/>
      <c r="AE158" s="243"/>
      <c r="AF158" s="243"/>
      <c r="AG158" s="243"/>
      <c r="AH158" s="243"/>
      <c r="AI158" s="243"/>
      <c r="AJ158" s="243"/>
    </row>
    <row r="159" spans="1:69" ht="12.75" customHeight="1">
      <c r="A159" s="71"/>
      <c r="B159" s="5567"/>
      <c r="C159" s="6043" t="s">
        <v>750</v>
      </c>
      <c r="D159" s="5860" t="s">
        <v>2127</v>
      </c>
      <c r="E159" s="5861"/>
      <c r="F159" s="5862"/>
      <c r="G159" s="5848" t="s">
        <v>68</v>
      </c>
      <c r="H159" s="5849"/>
      <c r="I159" s="5849"/>
      <c r="J159" s="5849"/>
      <c r="K159" s="5850"/>
      <c r="L159" s="5848" t="s">
        <v>64</v>
      </c>
      <c r="M159" s="5849"/>
      <c r="N159" s="5849"/>
      <c r="O159" s="5849"/>
      <c r="P159" s="5850"/>
      <c r="Q159" s="6046" t="s">
        <v>65</v>
      </c>
      <c r="R159" s="5860" t="s">
        <v>738</v>
      </c>
      <c r="S159" s="5861"/>
      <c r="T159" s="5862"/>
      <c r="U159" s="6046" t="s">
        <v>734</v>
      </c>
      <c r="V159" s="6046" t="s">
        <v>736</v>
      </c>
      <c r="W159" s="5962" t="s">
        <v>744</v>
      </c>
      <c r="X159" s="5963"/>
      <c r="Y159" s="5848" t="s">
        <v>69</v>
      </c>
      <c r="Z159" s="5849"/>
      <c r="AA159" s="5849"/>
      <c r="AB159" s="5849"/>
      <c r="AC159" s="5849"/>
      <c r="AD159" s="5849"/>
      <c r="AE159" s="5849"/>
      <c r="AF159" s="5849"/>
      <c r="AG159" s="5970" t="s">
        <v>1163</v>
      </c>
      <c r="AH159" s="5849"/>
      <c r="AI159" s="5849"/>
      <c r="AJ159" s="5849"/>
      <c r="AK159" s="5849"/>
      <c r="AL159" s="5849"/>
      <c r="AM159" s="5849"/>
      <c r="AN159" s="5849"/>
      <c r="AO159" s="5849"/>
      <c r="AP159" s="5849"/>
      <c r="AQ159" s="5849"/>
      <c r="AR159" s="5849"/>
      <c r="AS159" s="5849"/>
      <c r="AT159" s="5849"/>
      <c r="AU159" s="5849"/>
      <c r="AV159" s="5849"/>
      <c r="AW159" s="5849"/>
      <c r="AX159" s="5849"/>
      <c r="AY159" s="5849"/>
      <c r="AZ159" s="5849"/>
      <c r="BA159" s="5849"/>
      <c r="BB159" s="5849"/>
      <c r="BC159" s="5849"/>
      <c r="BD159" s="5849"/>
      <c r="BE159" s="5968"/>
      <c r="BF159" s="6627" t="s">
        <v>152</v>
      </c>
      <c r="BG159" s="6628"/>
      <c r="BH159" s="5972" t="s">
        <v>73</v>
      </c>
      <c r="BI159" s="5860" t="s">
        <v>61</v>
      </c>
      <c r="BJ159" s="5975"/>
      <c r="BK159" s="5975"/>
      <c r="BL159" s="5975"/>
      <c r="BM159" s="5976"/>
      <c r="BN159" s="797"/>
    </row>
    <row r="160" spans="1:69" ht="12.75" customHeight="1">
      <c r="A160" s="71"/>
      <c r="B160" s="5567"/>
      <c r="C160" s="6044"/>
      <c r="D160" s="4913"/>
      <c r="E160" s="4882"/>
      <c r="F160" s="4883"/>
      <c r="G160" s="4863"/>
      <c r="H160" s="4864"/>
      <c r="I160" s="4864"/>
      <c r="J160" s="4864"/>
      <c r="K160" s="4865"/>
      <c r="L160" s="4863"/>
      <c r="M160" s="4864"/>
      <c r="N160" s="4864"/>
      <c r="O160" s="4864"/>
      <c r="P160" s="4865"/>
      <c r="Q160" s="6047"/>
      <c r="R160" s="4913"/>
      <c r="S160" s="4882"/>
      <c r="T160" s="4883"/>
      <c r="U160" s="6616"/>
      <c r="V160" s="6616"/>
      <c r="W160" s="5964"/>
      <c r="X160" s="5965"/>
      <c r="Y160" s="4866"/>
      <c r="Z160" s="4861"/>
      <c r="AA160" s="4861"/>
      <c r="AB160" s="4861"/>
      <c r="AC160" s="4861"/>
      <c r="AD160" s="4861"/>
      <c r="AE160" s="4861"/>
      <c r="AF160" s="4861"/>
      <c r="AG160" s="5971"/>
      <c r="AH160" s="4861"/>
      <c r="AI160" s="4861"/>
      <c r="AJ160" s="4861"/>
      <c r="AK160" s="4861"/>
      <c r="AL160" s="4861"/>
      <c r="AM160" s="4861"/>
      <c r="AN160" s="4861"/>
      <c r="AO160" s="4861"/>
      <c r="AP160" s="4861"/>
      <c r="AQ160" s="4861"/>
      <c r="AR160" s="4861"/>
      <c r="AS160" s="4861"/>
      <c r="AT160" s="4861"/>
      <c r="AU160" s="4861"/>
      <c r="AV160" s="4861"/>
      <c r="AW160" s="4861"/>
      <c r="AX160" s="4861"/>
      <c r="AY160" s="4861"/>
      <c r="AZ160" s="4861"/>
      <c r="BA160" s="4861"/>
      <c r="BB160" s="4861"/>
      <c r="BC160" s="4861"/>
      <c r="BD160" s="4861"/>
      <c r="BE160" s="5969"/>
      <c r="BF160" s="6629" t="s">
        <v>747</v>
      </c>
      <c r="BG160" s="6630"/>
      <c r="BH160" s="5973"/>
      <c r="BI160" s="5181"/>
      <c r="BJ160" s="5182"/>
      <c r="BK160" s="5182"/>
      <c r="BL160" s="5182"/>
      <c r="BM160" s="5977"/>
    </row>
    <row r="161" spans="2:65" s="71" customFormat="1" ht="12.75" customHeight="1">
      <c r="B161" s="5567" t="str">
        <f>IF(G161="","","○")</f>
        <v/>
      </c>
      <c r="C161" s="6044"/>
      <c r="D161" s="4913"/>
      <c r="E161" s="4882"/>
      <c r="F161" s="4883"/>
      <c r="G161" s="4863"/>
      <c r="H161" s="4864"/>
      <c r="I161" s="4864"/>
      <c r="J161" s="4864"/>
      <c r="K161" s="4865"/>
      <c r="L161" s="4863"/>
      <c r="M161" s="4864"/>
      <c r="N161" s="4864"/>
      <c r="O161" s="4864"/>
      <c r="P161" s="4865"/>
      <c r="Q161" s="6047"/>
      <c r="R161" s="4913"/>
      <c r="S161" s="4882"/>
      <c r="T161" s="4883"/>
      <c r="U161" s="6616"/>
      <c r="V161" s="6616"/>
      <c r="W161" s="5964"/>
      <c r="X161" s="5965"/>
      <c r="Y161" s="5978" t="s">
        <v>70</v>
      </c>
      <c r="Z161" s="5979"/>
      <c r="AA161" s="5979"/>
      <c r="AB161" s="5980"/>
      <c r="AC161" s="6104" t="s">
        <v>1199</v>
      </c>
      <c r="AD161" s="6105"/>
      <c r="AE161" s="6104" t="s">
        <v>1200</v>
      </c>
      <c r="AF161" s="6614"/>
      <c r="AG161" s="6113" t="s">
        <v>1391</v>
      </c>
      <c r="AH161" s="4895"/>
      <c r="AI161" s="4895"/>
      <c r="AJ161" s="4895"/>
      <c r="AK161" s="4894" t="s">
        <v>413</v>
      </c>
      <c r="AL161" s="4895"/>
      <c r="AM161" s="4895"/>
      <c r="AN161" s="3720"/>
      <c r="AO161" s="3720"/>
      <c r="AP161" s="3720"/>
      <c r="AQ161" s="4895"/>
      <c r="AR161" s="4895"/>
      <c r="AS161" s="4895"/>
      <c r="AT161" s="4895"/>
      <c r="AU161" s="4895"/>
      <c r="AV161" s="4895"/>
      <c r="AW161" s="4895"/>
      <c r="AX161" s="4895"/>
      <c r="AY161" s="4895"/>
      <c r="AZ161" s="4895"/>
      <c r="BA161" s="4895"/>
      <c r="BB161" s="4895"/>
      <c r="BC161" s="3705" t="s">
        <v>198</v>
      </c>
      <c r="BD161" s="3706"/>
      <c r="BE161" s="6049"/>
      <c r="BF161" s="6585" t="s">
        <v>398</v>
      </c>
      <c r="BG161" s="6586"/>
      <c r="BH161" s="5973"/>
      <c r="BI161" s="5936" t="s">
        <v>2199</v>
      </c>
      <c r="BJ161" s="5937"/>
      <c r="BK161" s="5937"/>
      <c r="BL161" s="5937"/>
      <c r="BM161" s="5938"/>
    </row>
    <row r="162" spans="2:65" s="71" customFormat="1" ht="15" customHeight="1">
      <c r="B162" s="5567"/>
      <c r="C162" s="6044"/>
      <c r="D162" s="4913"/>
      <c r="E162" s="4882"/>
      <c r="F162" s="4883"/>
      <c r="G162" s="6620" t="s">
        <v>403</v>
      </c>
      <c r="H162" s="6621"/>
      <c r="I162" s="6621"/>
      <c r="J162" s="6622" t="s">
        <v>746</v>
      </c>
      <c r="K162" s="6623"/>
      <c r="L162" s="4863"/>
      <c r="M162" s="4864"/>
      <c r="N162" s="4864"/>
      <c r="O162" s="4864"/>
      <c r="P162" s="4865"/>
      <c r="Q162" s="6047"/>
      <c r="R162" s="6620" t="s">
        <v>737</v>
      </c>
      <c r="S162" s="6621"/>
      <c r="T162" s="6626"/>
      <c r="U162" s="6616"/>
      <c r="V162" s="6616"/>
      <c r="W162" s="5964"/>
      <c r="X162" s="5965"/>
      <c r="Y162" s="5274" t="s">
        <v>1986</v>
      </c>
      <c r="Z162" s="5945"/>
      <c r="AA162" s="5274" t="s">
        <v>745</v>
      </c>
      <c r="AB162" s="5945"/>
      <c r="AC162" s="6106"/>
      <c r="AD162" s="6107"/>
      <c r="AE162" s="6106"/>
      <c r="AF162" s="6615"/>
      <c r="AG162" s="6513" t="s">
        <v>1180</v>
      </c>
      <c r="AH162" s="5945"/>
      <c r="AI162" s="5274" t="s">
        <v>412</v>
      </c>
      <c r="AJ162" s="5945"/>
      <c r="AK162" s="6013" t="s">
        <v>1779</v>
      </c>
      <c r="AL162" s="6014"/>
      <c r="AM162" s="6014"/>
      <c r="AN162" s="6013" t="s">
        <v>1780</v>
      </c>
      <c r="AO162" s="6014"/>
      <c r="AP162" s="6015"/>
      <c r="AQ162" s="6389" t="s">
        <v>391</v>
      </c>
      <c r="AR162" s="6389"/>
      <c r="AS162" s="6390"/>
      <c r="AT162" s="6388" t="s">
        <v>393</v>
      </c>
      <c r="AU162" s="6389"/>
      <c r="AV162" s="6390"/>
      <c r="AW162" s="6388" t="s">
        <v>317</v>
      </c>
      <c r="AX162" s="6389"/>
      <c r="AY162" s="6390"/>
      <c r="AZ162" s="5274" t="s">
        <v>395</v>
      </c>
      <c r="BA162" s="5996"/>
      <c r="BB162" s="5996"/>
      <c r="BC162" s="5194"/>
      <c r="BD162" s="5195"/>
      <c r="BE162" s="6050"/>
      <c r="BF162" s="6587"/>
      <c r="BG162" s="6588"/>
      <c r="BH162" s="5973"/>
      <c r="BI162" s="5939"/>
      <c r="BJ162" s="5940"/>
      <c r="BK162" s="5940"/>
      <c r="BL162" s="5940"/>
      <c r="BM162" s="5941"/>
    </row>
    <row r="163" spans="2:65" s="71" customFormat="1" ht="15" customHeight="1">
      <c r="B163" s="5567"/>
      <c r="C163" s="6044"/>
      <c r="D163" s="4913"/>
      <c r="E163" s="4882"/>
      <c r="F163" s="4883"/>
      <c r="G163" s="4913"/>
      <c r="H163" s="4882"/>
      <c r="I163" s="4882"/>
      <c r="J163" s="6624"/>
      <c r="K163" s="6625"/>
      <c r="L163" s="4863"/>
      <c r="M163" s="4864"/>
      <c r="N163" s="4864"/>
      <c r="O163" s="4864"/>
      <c r="P163" s="4865"/>
      <c r="Q163" s="6047"/>
      <c r="R163" s="4913"/>
      <c r="S163" s="4882"/>
      <c r="T163" s="4883"/>
      <c r="U163" s="6616"/>
      <c r="V163" s="6616"/>
      <c r="W163" s="5964"/>
      <c r="X163" s="5965"/>
      <c r="Y163" s="4913"/>
      <c r="Z163" s="4883"/>
      <c r="AA163" s="4913"/>
      <c r="AB163" s="4883"/>
      <c r="AC163" s="6106"/>
      <c r="AD163" s="6107"/>
      <c r="AE163" s="6106"/>
      <c r="AF163" s="6615"/>
      <c r="AG163" s="6598"/>
      <c r="AH163" s="6599"/>
      <c r="AI163" s="6600" t="s">
        <v>1181</v>
      </c>
      <c r="AJ163" s="6599"/>
      <c r="AK163" s="6023" t="s">
        <v>1781</v>
      </c>
      <c r="AL163" s="6024"/>
      <c r="AM163" s="6024"/>
      <c r="AN163" s="6023" t="s">
        <v>1782</v>
      </c>
      <c r="AO163" s="6024"/>
      <c r="AP163" s="6025"/>
      <c r="AQ163" s="6024" t="s">
        <v>408</v>
      </c>
      <c r="AR163" s="6024"/>
      <c r="AS163" s="6025"/>
      <c r="AT163" s="6023" t="s">
        <v>390</v>
      </c>
      <c r="AU163" s="6024"/>
      <c r="AV163" s="6025"/>
      <c r="AW163" s="6023" t="s">
        <v>394</v>
      </c>
      <c r="AX163" s="6024"/>
      <c r="AY163" s="6025"/>
      <c r="AZ163" s="4913"/>
      <c r="BA163" s="4882"/>
      <c r="BB163" s="4882"/>
      <c r="BC163" s="5194"/>
      <c r="BD163" s="5195"/>
      <c r="BE163" s="6050"/>
      <c r="BF163" s="6587" t="s">
        <v>399</v>
      </c>
      <c r="BG163" s="6588"/>
      <c r="BH163" s="5973"/>
      <c r="BI163" s="5939"/>
      <c r="BJ163" s="5940"/>
      <c r="BK163" s="5940"/>
      <c r="BL163" s="5940"/>
      <c r="BM163" s="5941"/>
    </row>
    <row r="164" spans="2:65" s="71" customFormat="1" ht="15" customHeight="1" thickBot="1">
      <c r="B164" s="143" t="str">
        <f>IF(G164="","","○")</f>
        <v/>
      </c>
      <c r="C164" s="6044"/>
      <c r="D164" s="4913"/>
      <c r="E164" s="4882"/>
      <c r="F164" s="4883"/>
      <c r="G164" s="4913"/>
      <c r="H164" s="4882"/>
      <c r="I164" s="4882"/>
      <c r="J164" s="6624"/>
      <c r="K164" s="6625"/>
      <c r="L164" s="4863"/>
      <c r="M164" s="4864"/>
      <c r="N164" s="4864"/>
      <c r="O164" s="4864"/>
      <c r="P164" s="4865"/>
      <c r="Q164" s="6047"/>
      <c r="R164" s="4913"/>
      <c r="S164" s="4882"/>
      <c r="T164" s="4883"/>
      <c r="U164" s="6616"/>
      <c r="V164" s="6616"/>
      <c r="W164" s="5964"/>
      <c r="X164" s="5965"/>
      <c r="Y164" s="4913"/>
      <c r="Z164" s="4883"/>
      <c r="AA164" s="4913"/>
      <c r="AB164" s="4883"/>
      <c r="AC164" s="6106"/>
      <c r="AD164" s="6107"/>
      <c r="AE164" s="6106"/>
      <c r="AF164" s="6615"/>
      <c r="AG164" s="6617" t="s">
        <v>414</v>
      </c>
      <c r="AH164" s="6618"/>
      <c r="AI164" s="6619" t="s">
        <v>414</v>
      </c>
      <c r="AJ164" s="6618"/>
      <c r="AK164" s="6487"/>
      <c r="AL164" s="6488"/>
      <c r="AM164" s="6488"/>
      <c r="AN164" s="6487" t="s">
        <v>2035</v>
      </c>
      <c r="AO164" s="6488"/>
      <c r="AP164" s="6489"/>
      <c r="AQ164" s="6595" t="s">
        <v>392</v>
      </c>
      <c r="AR164" s="6595"/>
      <c r="AS164" s="6596"/>
      <c r="AT164" s="6594" t="s">
        <v>71</v>
      </c>
      <c r="AU164" s="6595"/>
      <c r="AV164" s="6596"/>
      <c r="AW164" s="6594" t="s">
        <v>72</v>
      </c>
      <c r="AX164" s="6595"/>
      <c r="AY164" s="6596"/>
      <c r="AZ164" s="4863" t="s">
        <v>45</v>
      </c>
      <c r="BA164" s="4864"/>
      <c r="BB164" s="4865"/>
      <c r="BC164" s="5989" t="s">
        <v>411</v>
      </c>
      <c r="BD164" s="5990"/>
      <c r="BE164" s="6597"/>
      <c r="BF164" s="6592"/>
      <c r="BG164" s="6593"/>
      <c r="BH164" s="5973"/>
      <c r="BI164" s="5939"/>
      <c r="BJ164" s="5940"/>
      <c r="BK164" s="5940"/>
      <c r="BL164" s="5940"/>
      <c r="BM164" s="5941"/>
    </row>
    <row r="165" spans="2:65" s="71" customFormat="1" ht="15" customHeight="1" thickTop="1">
      <c r="B165" s="5567" t="str">
        <f>IF(G165="","","○")</f>
        <v/>
      </c>
      <c r="C165" s="6568">
        <v>28</v>
      </c>
      <c r="D165" s="6578"/>
      <c r="E165" s="6579"/>
      <c r="F165" s="6580"/>
      <c r="G165" s="6569"/>
      <c r="H165" s="6570"/>
      <c r="I165" s="6570"/>
      <c r="J165" s="6570"/>
      <c r="K165" s="6571"/>
      <c r="L165" s="6572"/>
      <c r="M165" s="6573"/>
      <c r="N165" s="6573"/>
      <c r="O165" s="6573"/>
      <c r="P165" s="6574"/>
      <c r="Q165" s="6575"/>
      <c r="R165" s="6601"/>
      <c r="S165" s="4880"/>
      <c r="T165" s="4881"/>
      <c r="U165" s="6602"/>
      <c r="V165" s="6602"/>
      <c r="W165" s="6603"/>
      <c r="X165" s="6604"/>
      <c r="Y165" s="6605"/>
      <c r="Z165" s="6606"/>
      <c r="AA165" s="6607"/>
      <c r="AB165" s="6589" t="s">
        <v>135</v>
      </c>
      <c r="AC165" s="6590"/>
      <c r="AD165" s="6589" t="s">
        <v>135</v>
      </c>
      <c r="AE165" s="6591"/>
      <c r="AF165" s="6589" t="s">
        <v>135</v>
      </c>
      <c r="AG165" s="5835"/>
      <c r="AH165" s="5806"/>
      <c r="AI165" s="5805"/>
      <c r="AJ165" s="5806"/>
      <c r="AK165" s="6608"/>
      <c r="AL165" s="6609"/>
      <c r="AM165" s="6609"/>
      <c r="AN165" s="6608"/>
      <c r="AO165" s="6609"/>
      <c r="AP165" s="6610"/>
      <c r="AQ165" s="6611"/>
      <c r="AR165" s="6611"/>
      <c r="AS165" s="6612"/>
      <c r="AT165" s="6613"/>
      <c r="AU165" s="6611"/>
      <c r="AV165" s="6612"/>
      <c r="AW165" s="6613"/>
      <c r="AX165" s="6611"/>
      <c r="AY165" s="6612"/>
      <c r="AZ165" s="6093">
        <f>SUM(AK165:AY167)</f>
        <v>0</v>
      </c>
      <c r="BA165" s="6094"/>
      <c r="BB165" s="6581"/>
      <c r="BC165" s="6093">
        <f>AI165+AZ165</f>
        <v>0</v>
      </c>
      <c r="BD165" s="6094"/>
      <c r="BE165" s="6095"/>
      <c r="BF165" s="6582"/>
      <c r="BG165" s="6583"/>
      <c r="BH165" s="6584"/>
      <c r="BI165" s="5831"/>
      <c r="BJ165" s="5832"/>
      <c r="BK165" s="5832"/>
      <c r="BL165" s="5832"/>
      <c r="BM165" s="5833"/>
    </row>
    <row r="166" spans="2:65" s="71" customFormat="1" ht="15" customHeight="1">
      <c r="B166" s="5567"/>
      <c r="C166" s="6536"/>
      <c r="D166" s="6394"/>
      <c r="E166" s="6395"/>
      <c r="F166" s="6396"/>
      <c r="G166" s="6538"/>
      <c r="H166" s="6539"/>
      <c r="I166" s="6539"/>
      <c r="J166" s="6539"/>
      <c r="K166" s="6540"/>
      <c r="L166" s="6544"/>
      <c r="M166" s="6545"/>
      <c r="N166" s="6545"/>
      <c r="O166" s="6545"/>
      <c r="P166" s="6546"/>
      <c r="Q166" s="6576"/>
      <c r="R166" s="4913"/>
      <c r="S166" s="4882"/>
      <c r="T166" s="4883"/>
      <c r="U166" s="6528"/>
      <c r="V166" s="6528"/>
      <c r="W166" s="6140"/>
      <c r="X166" s="6141"/>
      <c r="Y166" s="6146"/>
      <c r="Z166" s="5147"/>
      <c r="AA166" s="6228"/>
      <c r="AB166" s="6230"/>
      <c r="AC166" s="6232"/>
      <c r="AD166" s="6230"/>
      <c r="AE166" s="4863"/>
      <c r="AF166" s="6230"/>
      <c r="AG166" s="5520"/>
      <c r="AH166" s="5521"/>
      <c r="AI166" s="5602"/>
      <c r="AJ166" s="5521"/>
      <c r="AK166" s="6516"/>
      <c r="AL166" s="6517"/>
      <c r="AM166" s="6517"/>
      <c r="AN166" s="6559"/>
      <c r="AO166" s="6560"/>
      <c r="AP166" s="6561"/>
      <c r="AQ166" s="6212"/>
      <c r="AR166" s="6212"/>
      <c r="AS166" s="6213"/>
      <c r="AT166" s="6214"/>
      <c r="AU166" s="6212"/>
      <c r="AV166" s="6213"/>
      <c r="AW166" s="6214"/>
      <c r="AX166" s="6212"/>
      <c r="AY166" s="6213"/>
      <c r="AZ166" s="6096"/>
      <c r="BA166" s="6097"/>
      <c r="BB166" s="6224"/>
      <c r="BC166" s="6096"/>
      <c r="BD166" s="6097"/>
      <c r="BE166" s="6098"/>
      <c r="BF166" s="6514"/>
      <c r="BG166" s="6515"/>
      <c r="BH166" s="6249"/>
      <c r="BI166" s="5473"/>
      <c r="BJ166" s="5474"/>
      <c r="BK166" s="5474"/>
      <c r="BL166" s="5474"/>
      <c r="BM166" s="5475"/>
    </row>
    <row r="167" spans="2:65" s="71" customFormat="1" ht="12" customHeight="1">
      <c r="B167" s="5567"/>
      <c r="C167" s="6564"/>
      <c r="D167" s="6397"/>
      <c r="E167" s="6398"/>
      <c r="F167" s="6399"/>
      <c r="G167" s="6550"/>
      <c r="H167" s="6551"/>
      <c r="I167" s="6551"/>
      <c r="J167" s="6552"/>
      <c r="K167" s="6553"/>
      <c r="L167" s="6565"/>
      <c r="M167" s="6566"/>
      <c r="N167" s="6566"/>
      <c r="O167" s="6566"/>
      <c r="P167" s="6567"/>
      <c r="Q167" s="6577"/>
      <c r="R167" s="6554"/>
      <c r="S167" s="6555"/>
      <c r="T167" s="6556"/>
      <c r="U167" s="6563"/>
      <c r="V167" s="6563"/>
      <c r="W167" s="6142"/>
      <c r="X167" s="6143"/>
      <c r="Y167" s="6246"/>
      <c r="Z167" s="6296"/>
      <c r="AA167" s="318"/>
      <c r="AB167" s="319" t="s">
        <v>40</v>
      </c>
      <c r="AC167" s="1136"/>
      <c r="AD167" s="319" t="s">
        <v>40</v>
      </c>
      <c r="AE167" s="1136"/>
      <c r="AF167" s="319" t="s">
        <v>40</v>
      </c>
      <c r="AG167" s="314"/>
      <c r="AH167" s="315"/>
      <c r="AI167" s="316"/>
      <c r="AJ167" s="317"/>
      <c r="AK167" s="6557"/>
      <c r="AL167" s="6558"/>
      <c r="AM167" s="6558"/>
      <c r="AN167" s="6557"/>
      <c r="AO167" s="6558"/>
      <c r="AP167" s="6562"/>
      <c r="AQ167" s="6215"/>
      <c r="AR167" s="6215"/>
      <c r="AS167" s="6216"/>
      <c r="AT167" s="6217"/>
      <c r="AU167" s="6215"/>
      <c r="AV167" s="6216"/>
      <c r="AW167" s="6217"/>
      <c r="AX167" s="6215"/>
      <c r="AY167" s="6216"/>
      <c r="AZ167" s="6099"/>
      <c r="BA167" s="6100"/>
      <c r="BB167" s="6225"/>
      <c r="BC167" s="6099"/>
      <c r="BD167" s="6100"/>
      <c r="BE167" s="6101"/>
      <c r="BF167" s="6257"/>
      <c r="BG167" s="6259"/>
      <c r="BH167" s="6250"/>
      <c r="BI167" s="6532"/>
      <c r="BJ167" s="6533"/>
      <c r="BK167" s="6533"/>
      <c r="BL167" s="6533"/>
      <c r="BM167" s="6534"/>
    </row>
    <row r="168" spans="2:65" s="71" customFormat="1" ht="12" customHeight="1">
      <c r="B168" s="5567" t="str">
        <f>IF(G168="","","○")</f>
        <v/>
      </c>
      <c r="C168" s="6535">
        <v>29</v>
      </c>
      <c r="D168" s="6391"/>
      <c r="E168" s="6392"/>
      <c r="F168" s="6393"/>
      <c r="G168" s="6287"/>
      <c r="H168" s="6288"/>
      <c r="I168" s="6288"/>
      <c r="J168" s="6288"/>
      <c r="K168" s="6289"/>
      <c r="L168" s="6541"/>
      <c r="M168" s="6542"/>
      <c r="N168" s="6542"/>
      <c r="O168" s="6542"/>
      <c r="P168" s="6543"/>
      <c r="Q168" s="5997"/>
      <c r="R168" s="5274"/>
      <c r="S168" s="5996"/>
      <c r="T168" s="5945"/>
      <c r="U168" s="6528"/>
      <c r="V168" s="6528"/>
      <c r="W168" s="6138"/>
      <c r="X168" s="6139"/>
      <c r="Y168" s="6144"/>
      <c r="Z168" s="3402"/>
      <c r="AA168" s="6227"/>
      <c r="AB168" s="6229" t="s">
        <v>135</v>
      </c>
      <c r="AC168" s="6231"/>
      <c r="AD168" s="6229" t="s">
        <v>135</v>
      </c>
      <c r="AE168" s="3719"/>
      <c r="AF168" s="6229" t="s">
        <v>135</v>
      </c>
      <c r="AG168" s="5599"/>
      <c r="AH168" s="5600"/>
      <c r="AI168" s="5601"/>
      <c r="AJ168" s="5600"/>
      <c r="AK168" s="6524"/>
      <c r="AL168" s="6525"/>
      <c r="AM168" s="6525"/>
      <c r="AN168" s="6524"/>
      <c r="AO168" s="6525"/>
      <c r="AP168" s="6526"/>
      <c r="AQ168" s="6219"/>
      <c r="AR168" s="6219"/>
      <c r="AS168" s="6220"/>
      <c r="AT168" s="6218"/>
      <c r="AU168" s="6219"/>
      <c r="AV168" s="6220"/>
      <c r="AW168" s="6218"/>
      <c r="AX168" s="6219"/>
      <c r="AY168" s="6220"/>
      <c r="AZ168" s="6221">
        <f>SUM(AK168:AY170)</f>
        <v>0</v>
      </c>
      <c r="BA168" s="6222"/>
      <c r="BB168" s="6223"/>
      <c r="BC168" s="6221">
        <f>AI168+AZ168</f>
        <v>0</v>
      </c>
      <c r="BD168" s="6222"/>
      <c r="BE168" s="6226"/>
      <c r="BF168" s="6513"/>
      <c r="BG168" s="6110"/>
      <c r="BH168" s="6248"/>
      <c r="BI168" s="5511"/>
      <c r="BJ168" s="5512"/>
      <c r="BK168" s="5512"/>
      <c r="BL168" s="5512"/>
      <c r="BM168" s="5513"/>
    </row>
    <row r="169" spans="2:65" s="71" customFormat="1" ht="12" customHeight="1">
      <c r="B169" s="5567"/>
      <c r="C169" s="6536"/>
      <c r="D169" s="6394"/>
      <c r="E169" s="6395"/>
      <c r="F169" s="6396"/>
      <c r="G169" s="6538"/>
      <c r="H169" s="6539"/>
      <c r="I169" s="6539"/>
      <c r="J169" s="6539"/>
      <c r="K169" s="6540"/>
      <c r="L169" s="6544"/>
      <c r="M169" s="6545"/>
      <c r="N169" s="6545"/>
      <c r="O169" s="6545"/>
      <c r="P169" s="6546"/>
      <c r="Q169" s="5984"/>
      <c r="R169" s="4913"/>
      <c r="S169" s="4882"/>
      <c r="T169" s="4883"/>
      <c r="U169" s="6528"/>
      <c r="V169" s="6528"/>
      <c r="W169" s="6140"/>
      <c r="X169" s="6141"/>
      <c r="Y169" s="6146"/>
      <c r="Z169" s="5147"/>
      <c r="AA169" s="6228"/>
      <c r="AB169" s="6230"/>
      <c r="AC169" s="6232"/>
      <c r="AD169" s="6230"/>
      <c r="AE169" s="4863"/>
      <c r="AF169" s="6230"/>
      <c r="AG169" s="5520"/>
      <c r="AH169" s="5521"/>
      <c r="AI169" s="5602"/>
      <c r="AJ169" s="5521"/>
      <c r="AK169" s="6516"/>
      <c r="AL169" s="6517"/>
      <c r="AM169" s="6517"/>
      <c r="AN169" s="6559"/>
      <c r="AO169" s="6560"/>
      <c r="AP169" s="6561"/>
      <c r="AQ169" s="6212"/>
      <c r="AR169" s="6212"/>
      <c r="AS169" s="6213"/>
      <c r="AT169" s="6214"/>
      <c r="AU169" s="6212"/>
      <c r="AV169" s="6213"/>
      <c r="AW169" s="6214"/>
      <c r="AX169" s="6212"/>
      <c r="AY169" s="6213"/>
      <c r="AZ169" s="6096"/>
      <c r="BA169" s="6097"/>
      <c r="BB169" s="6224"/>
      <c r="BC169" s="6096"/>
      <c r="BD169" s="6097"/>
      <c r="BE169" s="6098"/>
      <c r="BF169" s="6514"/>
      <c r="BG169" s="6515"/>
      <c r="BH169" s="6249"/>
      <c r="BI169" s="5473"/>
      <c r="BJ169" s="5474"/>
      <c r="BK169" s="5474"/>
      <c r="BL169" s="5474"/>
      <c r="BM169" s="5475"/>
    </row>
    <row r="170" spans="2:65" s="71" customFormat="1" ht="12" customHeight="1">
      <c r="B170" s="5567"/>
      <c r="C170" s="6564"/>
      <c r="D170" s="6397"/>
      <c r="E170" s="6398"/>
      <c r="F170" s="6399"/>
      <c r="G170" s="6550"/>
      <c r="H170" s="6551"/>
      <c r="I170" s="6551"/>
      <c r="J170" s="6552"/>
      <c r="K170" s="6553"/>
      <c r="L170" s="6565"/>
      <c r="M170" s="6566"/>
      <c r="N170" s="6566"/>
      <c r="O170" s="6566"/>
      <c r="P170" s="6567"/>
      <c r="Q170" s="6134"/>
      <c r="R170" s="6554"/>
      <c r="S170" s="6555"/>
      <c r="T170" s="6556"/>
      <c r="U170" s="6528"/>
      <c r="V170" s="6528"/>
      <c r="W170" s="6142"/>
      <c r="X170" s="6143"/>
      <c r="Y170" s="6246"/>
      <c r="Z170" s="6296"/>
      <c r="AA170" s="318"/>
      <c r="AB170" s="319" t="s">
        <v>40</v>
      </c>
      <c r="AC170" s="1136"/>
      <c r="AD170" s="319" t="s">
        <v>40</v>
      </c>
      <c r="AE170" s="1136"/>
      <c r="AF170" s="319" t="s">
        <v>40</v>
      </c>
      <c r="AG170" s="314"/>
      <c r="AH170" s="315"/>
      <c r="AI170" s="316"/>
      <c r="AJ170" s="317"/>
      <c r="AK170" s="6557"/>
      <c r="AL170" s="6558"/>
      <c r="AM170" s="6558"/>
      <c r="AN170" s="6557"/>
      <c r="AO170" s="6558"/>
      <c r="AP170" s="6562"/>
      <c r="AQ170" s="6215"/>
      <c r="AR170" s="6215"/>
      <c r="AS170" s="6216"/>
      <c r="AT170" s="6217"/>
      <c r="AU170" s="6215"/>
      <c r="AV170" s="6216"/>
      <c r="AW170" s="6217"/>
      <c r="AX170" s="6215"/>
      <c r="AY170" s="6216"/>
      <c r="AZ170" s="6099"/>
      <c r="BA170" s="6100"/>
      <c r="BB170" s="6225"/>
      <c r="BC170" s="6099"/>
      <c r="BD170" s="6100"/>
      <c r="BE170" s="6101"/>
      <c r="BF170" s="6257"/>
      <c r="BG170" s="6259"/>
      <c r="BH170" s="6250"/>
      <c r="BI170" s="6532"/>
      <c r="BJ170" s="6533"/>
      <c r="BK170" s="6533"/>
      <c r="BL170" s="6533"/>
      <c r="BM170" s="6534"/>
    </row>
    <row r="171" spans="2:65" s="71" customFormat="1" ht="12" customHeight="1">
      <c r="B171" s="5567" t="str">
        <f>IF(G171="","","○")</f>
        <v/>
      </c>
      <c r="C171" s="6535">
        <v>30</v>
      </c>
      <c r="D171" s="6391"/>
      <c r="E171" s="6392"/>
      <c r="F171" s="6393"/>
      <c r="G171" s="6287"/>
      <c r="H171" s="6288"/>
      <c r="I171" s="6288"/>
      <c r="J171" s="6288"/>
      <c r="K171" s="6289"/>
      <c r="L171" s="6541"/>
      <c r="M171" s="6542"/>
      <c r="N171" s="6542"/>
      <c r="O171" s="6542"/>
      <c r="P171" s="6543"/>
      <c r="Q171" s="5997"/>
      <c r="R171" s="5274"/>
      <c r="S171" s="5996"/>
      <c r="T171" s="5945"/>
      <c r="U171" s="6527"/>
      <c r="V171" s="6527"/>
      <c r="W171" s="6138"/>
      <c r="X171" s="6139"/>
      <c r="Y171" s="6144"/>
      <c r="Z171" s="3402"/>
      <c r="AA171" s="6227"/>
      <c r="AB171" s="6229" t="s">
        <v>135</v>
      </c>
      <c r="AC171" s="6231"/>
      <c r="AD171" s="6229" t="s">
        <v>135</v>
      </c>
      <c r="AE171" s="3719"/>
      <c r="AF171" s="6229" t="s">
        <v>135</v>
      </c>
      <c r="AG171" s="5599"/>
      <c r="AH171" s="5600"/>
      <c r="AI171" s="5601"/>
      <c r="AJ171" s="5600"/>
      <c r="AK171" s="6524"/>
      <c r="AL171" s="6525"/>
      <c r="AM171" s="6525"/>
      <c r="AN171" s="6524"/>
      <c r="AO171" s="6525"/>
      <c r="AP171" s="6526"/>
      <c r="AQ171" s="6219"/>
      <c r="AR171" s="6219"/>
      <c r="AS171" s="6220"/>
      <c r="AT171" s="6218"/>
      <c r="AU171" s="6219"/>
      <c r="AV171" s="6220"/>
      <c r="AW171" s="6218"/>
      <c r="AX171" s="6219"/>
      <c r="AY171" s="6220"/>
      <c r="AZ171" s="6221">
        <f t="shared" ref="AZ171" si="39">SUM(AK171:AY173)</f>
        <v>0</v>
      </c>
      <c r="BA171" s="6222"/>
      <c r="BB171" s="6223"/>
      <c r="BC171" s="6221">
        <f t="shared" ref="BC171" si="40">AI171+AZ171</f>
        <v>0</v>
      </c>
      <c r="BD171" s="6222"/>
      <c r="BE171" s="6226"/>
      <c r="BF171" s="6513"/>
      <c r="BG171" s="6110"/>
      <c r="BH171" s="6248"/>
      <c r="BI171" s="5511"/>
      <c r="BJ171" s="5512"/>
      <c r="BK171" s="5512"/>
      <c r="BL171" s="5512"/>
      <c r="BM171" s="5513"/>
    </row>
    <row r="172" spans="2:65" s="71" customFormat="1" ht="12" customHeight="1">
      <c r="B172" s="5567"/>
      <c r="C172" s="6536"/>
      <c r="D172" s="6394"/>
      <c r="E172" s="6395"/>
      <c r="F172" s="6396"/>
      <c r="G172" s="6538"/>
      <c r="H172" s="6539"/>
      <c r="I172" s="6539"/>
      <c r="J172" s="6539"/>
      <c r="K172" s="6540"/>
      <c r="L172" s="6544"/>
      <c r="M172" s="6545"/>
      <c r="N172" s="6545"/>
      <c r="O172" s="6545"/>
      <c r="P172" s="6546"/>
      <c r="Q172" s="5984"/>
      <c r="R172" s="4913"/>
      <c r="S172" s="4882"/>
      <c r="T172" s="4883"/>
      <c r="U172" s="6528"/>
      <c r="V172" s="6528"/>
      <c r="W172" s="6140"/>
      <c r="X172" s="6141"/>
      <c r="Y172" s="6146"/>
      <c r="Z172" s="5147"/>
      <c r="AA172" s="6228"/>
      <c r="AB172" s="6230"/>
      <c r="AC172" s="6232"/>
      <c r="AD172" s="6230"/>
      <c r="AE172" s="4863"/>
      <c r="AF172" s="6230"/>
      <c r="AG172" s="5520"/>
      <c r="AH172" s="5521"/>
      <c r="AI172" s="5602"/>
      <c r="AJ172" s="5521"/>
      <c r="AK172" s="6516"/>
      <c r="AL172" s="6517"/>
      <c r="AM172" s="6517"/>
      <c r="AN172" s="6559"/>
      <c r="AO172" s="6560"/>
      <c r="AP172" s="6561"/>
      <c r="AQ172" s="6212"/>
      <c r="AR172" s="6212"/>
      <c r="AS172" s="6213"/>
      <c r="AT172" s="6214"/>
      <c r="AU172" s="6212"/>
      <c r="AV172" s="6213"/>
      <c r="AW172" s="6214"/>
      <c r="AX172" s="6212"/>
      <c r="AY172" s="6213"/>
      <c r="AZ172" s="6096"/>
      <c r="BA172" s="6097"/>
      <c r="BB172" s="6224"/>
      <c r="BC172" s="6096"/>
      <c r="BD172" s="6097"/>
      <c r="BE172" s="6098"/>
      <c r="BF172" s="6514"/>
      <c r="BG172" s="6515"/>
      <c r="BH172" s="6249"/>
      <c r="BI172" s="5473"/>
      <c r="BJ172" s="5474"/>
      <c r="BK172" s="5474"/>
      <c r="BL172" s="5474"/>
      <c r="BM172" s="5475"/>
    </row>
    <row r="173" spans="2:65" s="71" customFormat="1" ht="12" customHeight="1">
      <c r="B173" s="5567"/>
      <c r="C173" s="6564"/>
      <c r="D173" s="6397"/>
      <c r="E173" s="6398"/>
      <c r="F173" s="6399"/>
      <c r="G173" s="6550"/>
      <c r="H173" s="6551"/>
      <c r="I173" s="6551"/>
      <c r="J173" s="6552"/>
      <c r="K173" s="6553"/>
      <c r="L173" s="6565"/>
      <c r="M173" s="6566"/>
      <c r="N173" s="6566"/>
      <c r="O173" s="6566"/>
      <c r="P173" s="6567"/>
      <c r="Q173" s="6134"/>
      <c r="R173" s="6554"/>
      <c r="S173" s="6555"/>
      <c r="T173" s="6556"/>
      <c r="U173" s="6563"/>
      <c r="V173" s="6563"/>
      <c r="W173" s="6142"/>
      <c r="X173" s="6143"/>
      <c r="Y173" s="6246"/>
      <c r="Z173" s="6296"/>
      <c r="AA173" s="318"/>
      <c r="AB173" s="319" t="s">
        <v>40</v>
      </c>
      <c r="AC173" s="1136"/>
      <c r="AD173" s="319" t="s">
        <v>40</v>
      </c>
      <c r="AE173" s="1136"/>
      <c r="AF173" s="319" t="s">
        <v>40</v>
      </c>
      <c r="AG173" s="314"/>
      <c r="AH173" s="315"/>
      <c r="AI173" s="316"/>
      <c r="AJ173" s="317"/>
      <c r="AK173" s="6557"/>
      <c r="AL173" s="6558"/>
      <c r="AM173" s="6558"/>
      <c r="AN173" s="6557"/>
      <c r="AO173" s="6558"/>
      <c r="AP173" s="6562"/>
      <c r="AQ173" s="6215"/>
      <c r="AR173" s="6215"/>
      <c r="AS173" s="6216"/>
      <c r="AT173" s="6217"/>
      <c r="AU173" s="6215"/>
      <c r="AV173" s="6216"/>
      <c r="AW173" s="6217"/>
      <c r="AX173" s="6215"/>
      <c r="AY173" s="6216"/>
      <c r="AZ173" s="6099"/>
      <c r="BA173" s="6100"/>
      <c r="BB173" s="6225"/>
      <c r="BC173" s="6099"/>
      <c r="BD173" s="6100"/>
      <c r="BE173" s="6101"/>
      <c r="BF173" s="6257"/>
      <c r="BG173" s="6259"/>
      <c r="BH173" s="6250"/>
      <c r="BI173" s="6532"/>
      <c r="BJ173" s="6533"/>
      <c r="BK173" s="6533"/>
      <c r="BL173" s="6533"/>
      <c r="BM173" s="6534"/>
    </row>
    <row r="174" spans="2:65" s="71" customFormat="1" ht="12" customHeight="1">
      <c r="B174" s="5567" t="str">
        <f>IF(G174="","","○")</f>
        <v/>
      </c>
      <c r="C174" s="6535">
        <v>31</v>
      </c>
      <c r="D174" s="6391"/>
      <c r="E174" s="6392"/>
      <c r="F174" s="6393"/>
      <c r="G174" s="6287"/>
      <c r="H174" s="6288"/>
      <c r="I174" s="6288"/>
      <c r="J174" s="6288"/>
      <c r="K174" s="6289"/>
      <c r="L174" s="6541"/>
      <c r="M174" s="6542"/>
      <c r="N174" s="6542"/>
      <c r="O174" s="6542"/>
      <c r="P174" s="6543"/>
      <c r="Q174" s="5997"/>
      <c r="R174" s="5274"/>
      <c r="S174" s="5996"/>
      <c r="T174" s="5945"/>
      <c r="U174" s="6528"/>
      <c r="V174" s="6528"/>
      <c r="W174" s="6138"/>
      <c r="X174" s="6139"/>
      <c r="Y174" s="6144"/>
      <c r="Z174" s="3402"/>
      <c r="AA174" s="6227"/>
      <c r="AB174" s="6229" t="s">
        <v>135</v>
      </c>
      <c r="AC174" s="6231"/>
      <c r="AD174" s="6229" t="s">
        <v>135</v>
      </c>
      <c r="AE174" s="3719"/>
      <c r="AF174" s="6229" t="s">
        <v>135</v>
      </c>
      <c r="AG174" s="5599"/>
      <c r="AH174" s="5600"/>
      <c r="AI174" s="5601"/>
      <c r="AJ174" s="5600"/>
      <c r="AK174" s="6524"/>
      <c r="AL174" s="6525"/>
      <c r="AM174" s="6525"/>
      <c r="AN174" s="6524"/>
      <c r="AO174" s="6525"/>
      <c r="AP174" s="6526"/>
      <c r="AQ174" s="6219"/>
      <c r="AR174" s="6219"/>
      <c r="AS174" s="6220"/>
      <c r="AT174" s="6218"/>
      <c r="AU174" s="6219"/>
      <c r="AV174" s="6220"/>
      <c r="AW174" s="6218"/>
      <c r="AX174" s="6219"/>
      <c r="AY174" s="6220"/>
      <c r="AZ174" s="6221">
        <f t="shared" ref="AZ174" si="41">SUM(AK174:AY176)</f>
        <v>0</v>
      </c>
      <c r="BA174" s="6222"/>
      <c r="BB174" s="6223"/>
      <c r="BC174" s="6221">
        <f t="shared" ref="BC174" si="42">AI174+AZ174</f>
        <v>0</v>
      </c>
      <c r="BD174" s="6222"/>
      <c r="BE174" s="6226"/>
      <c r="BF174" s="6513"/>
      <c r="BG174" s="6110"/>
      <c r="BH174" s="6248"/>
      <c r="BI174" s="5511"/>
      <c r="BJ174" s="5512"/>
      <c r="BK174" s="5512"/>
      <c r="BL174" s="5512"/>
      <c r="BM174" s="5513"/>
    </row>
    <row r="175" spans="2:65" s="71" customFormat="1" ht="12" customHeight="1">
      <c r="B175" s="5567"/>
      <c r="C175" s="6536"/>
      <c r="D175" s="6394"/>
      <c r="E175" s="6395"/>
      <c r="F175" s="6396"/>
      <c r="G175" s="6538"/>
      <c r="H175" s="6539"/>
      <c r="I175" s="6539"/>
      <c r="J175" s="6539"/>
      <c r="K175" s="6540"/>
      <c r="L175" s="6544"/>
      <c r="M175" s="6545"/>
      <c r="N175" s="6545"/>
      <c r="O175" s="6545"/>
      <c r="P175" s="6546"/>
      <c r="Q175" s="5984"/>
      <c r="R175" s="4913"/>
      <c r="S175" s="4882"/>
      <c r="T175" s="4883"/>
      <c r="U175" s="6528"/>
      <c r="V175" s="6528"/>
      <c r="W175" s="6140"/>
      <c r="X175" s="6141"/>
      <c r="Y175" s="6146"/>
      <c r="Z175" s="5147"/>
      <c r="AA175" s="6228"/>
      <c r="AB175" s="6230"/>
      <c r="AC175" s="6232"/>
      <c r="AD175" s="6230"/>
      <c r="AE175" s="4863"/>
      <c r="AF175" s="6230"/>
      <c r="AG175" s="5520"/>
      <c r="AH175" s="5521"/>
      <c r="AI175" s="5602"/>
      <c r="AJ175" s="5521"/>
      <c r="AK175" s="6516"/>
      <c r="AL175" s="6517"/>
      <c r="AM175" s="6517"/>
      <c r="AN175" s="6559"/>
      <c r="AO175" s="6560"/>
      <c r="AP175" s="6561"/>
      <c r="AQ175" s="6212"/>
      <c r="AR175" s="6212"/>
      <c r="AS175" s="6213"/>
      <c r="AT175" s="6214"/>
      <c r="AU175" s="6212"/>
      <c r="AV175" s="6213"/>
      <c r="AW175" s="6214"/>
      <c r="AX175" s="6212"/>
      <c r="AY175" s="6213"/>
      <c r="AZ175" s="6096"/>
      <c r="BA175" s="6097"/>
      <c r="BB175" s="6224"/>
      <c r="BC175" s="6096"/>
      <c r="BD175" s="6097"/>
      <c r="BE175" s="6098"/>
      <c r="BF175" s="6514"/>
      <c r="BG175" s="6515"/>
      <c r="BH175" s="6249"/>
      <c r="BI175" s="5473"/>
      <c r="BJ175" s="5474"/>
      <c r="BK175" s="5474"/>
      <c r="BL175" s="5474"/>
      <c r="BM175" s="5475"/>
    </row>
    <row r="176" spans="2:65" s="71" customFormat="1" ht="12" customHeight="1">
      <c r="B176" s="5567"/>
      <c r="C176" s="6564"/>
      <c r="D176" s="6397"/>
      <c r="E176" s="6398"/>
      <c r="F176" s="6399"/>
      <c r="G176" s="6550"/>
      <c r="H176" s="6551"/>
      <c r="I176" s="6551"/>
      <c r="J176" s="6552"/>
      <c r="K176" s="6553"/>
      <c r="L176" s="6565"/>
      <c r="M176" s="6566"/>
      <c r="N176" s="6566"/>
      <c r="O176" s="6566"/>
      <c r="P176" s="6567"/>
      <c r="Q176" s="6134"/>
      <c r="R176" s="6554"/>
      <c r="S176" s="6555"/>
      <c r="T176" s="6556"/>
      <c r="U176" s="6528"/>
      <c r="V176" s="6528"/>
      <c r="W176" s="6142"/>
      <c r="X176" s="6143"/>
      <c r="Y176" s="6246"/>
      <c r="Z176" s="6296"/>
      <c r="AA176" s="318"/>
      <c r="AB176" s="319" t="s">
        <v>40</v>
      </c>
      <c r="AC176" s="1136"/>
      <c r="AD176" s="319" t="s">
        <v>40</v>
      </c>
      <c r="AE176" s="1136"/>
      <c r="AF176" s="319" t="s">
        <v>40</v>
      </c>
      <c r="AG176" s="314"/>
      <c r="AH176" s="315"/>
      <c r="AI176" s="316"/>
      <c r="AJ176" s="317"/>
      <c r="AK176" s="6557"/>
      <c r="AL176" s="6558"/>
      <c r="AM176" s="6558"/>
      <c r="AN176" s="6557"/>
      <c r="AO176" s="6558"/>
      <c r="AP176" s="6562"/>
      <c r="AQ176" s="6215"/>
      <c r="AR176" s="6215"/>
      <c r="AS176" s="6216"/>
      <c r="AT176" s="6217"/>
      <c r="AU176" s="6215"/>
      <c r="AV176" s="6216"/>
      <c r="AW176" s="6217"/>
      <c r="AX176" s="6215"/>
      <c r="AY176" s="6216"/>
      <c r="AZ176" s="6099"/>
      <c r="BA176" s="6100"/>
      <c r="BB176" s="6225"/>
      <c r="BC176" s="6099"/>
      <c r="BD176" s="6100"/>
      <c r="BE176" s="6101"/>
      <c r="BF176" s="6257"/>
      <c r="BG176" s="6259"/>
      <c r="BH176" s="6250"/>
      <c r="BI176" s="6532"/>
      <c r="BJ176" s="6533"/>
      <c r="BK176" s="6533"/>
      <c r="BL176" s="6533"/>
      <c r="BM176" s="6534"/>
    </row>
    <row r="177" spans="1:65" s="71" customFormat="1" ht="12" customHeight="1">
      <c r="B177" s="5567" t="str">
        <f>IF(G177="","","○")</f>
        <v/>
      </c>
      <c r="C177" s="6535">
        <v>32</v>
      </c>
      <c r="D177" s="6391"/>
      <c r="E177" s="6392"/>
      <c r="F177" s="6393"/>
      <c r="G177" s="6287"/>
      <c r="H177" s="6288"/>
      <c r="I177" s="6288"/>
      <c r="J177" s="6288"/>
      <c r="K177" s="6289"/>
      <c r="L177" s="6541"/>
      <c r="M177" s="6542"/>
      <c r="N177" s="6542"/>
      <c r="O177" s="6542"/>
      <c r="P177" s="6543"/>
      <c r="Q177" s="5997"/>
      <c r="R177" s="5274"/>
      <c r="S177" s="5996"/>
      <c r="T177" s="5945"/>
      <c r="U177" s="6527"/>
      <c r="V177" s="6527"/>
      <c r="W177" s="6138"/>
      <c r="X177" s="6139"/>
      <c r="Y177" s="6144"/>
      <c r="Z177" s="3402"/>
      <c r="AA177" s="6227"/>
      <c r="AB177" s="6229" t="s">
        <v>135</v>
      </c>
      <c r="AC177" s="6231"/>
      <c r="AD177" s="6229" t="s">
        <v>135</v>
      </c>
      <c r="AE177" s="3719"/>
      <c r="AF177" s="6229" t="s">
        <v>135</v>
      </c>
      <c r="AG177" s="5599"/>
      <c r="AH177" s="5600"/>
      <c r="AI177" s="5601"/>
      <c r="AJ177" s="5600"/>
      <c r="AK177" s="6524"/>
      <c r="AL177" s="6525"/>
      <c r="AM177" s="6525"/>
      <c r="AN177" s="6524"/>
      <c r="AO177" s="6525"/>
      <c r="AP177" s="6526"/>
      <c r="AQ177" s="6219"/>
      <c r="AR177" s="6219"/>
      <c r="AS177" s="6220"/>
      <c r="AT177" s="6218"/>
      <c r="AU177" s="6219"/>
      <c r="AV177" s="6220"/>
      <c r="AW177" s="6218"/>
      <c r="AX177" s="6219"/>
      <c r="AY177" s="6220"/>
      <c r="AZ177" s="6221">
        <f t="shared" ref="AZ177" si="43">SUM(AK177:AY179)</f>
        <v>0</v>
      </c>
      <c r="BA177" s="6222"/>
      <c r="BB177" s="6223"/>
      <c r="BC177" s="6221">
        <f t="shared" ref="BC177" si="44">AI177+AZ177</f>
        <v>0</v>
      </c>
      <c r="BD177" s="6222"/>
      <c r="BE177" s="6226"/>
      <c r="BF177" s="6513"/>
      <c r="BG177" s="6110"/>
      <c r="BH177" s="6248"/>
      <c r="BI177" s="5511"/>
      <c r="BJ177" s="5512"/>
      <c r="BK177" s="5512"/>
      <c r="BL177" s="5512"/>
      <c r="BM177" s="5513"/>
    </row>
    <row r="178" spans="1:65" s="71" customFormat="1" ht="12" customHeight="1">
      <c r="B178" s="5567"/>
      <c r="C178" s="6536"/>
      <c r="D178" s="6394"/>
      <c r="E178" s="6395"/>
      <c r="F178" s="6396"/>
      <c r="G178" s="6538"/>
      <c r="H178" s="6539"/>
      <c r="I178" s="6539"/>
      <c r="J178" s="6539"/>
      <c r="K178" s="6540"/>
      <c r="L178" s="6544"/>
      <c r="M178" s="6545"/>
      <c r="N178" s="6545"/>
      <c r="O178" s="6545"/>
      <c r="P178" s="6546"/>
      <c r="Q178" s="5984"/>
      <c r="R178" s="4913"/>
      <c r="S178" s="4882"/>
      <c r="T178" s="4883"/>
      <c r="U178" s="6528"/>
      <c r="V178" s="6528"/>
      <c r="W178" s="6140"/>
      <c r="X178" s="6141"/>
      <c r="Y178" s="6146"/>
      <c r="Z178" s="5147"/>
      <c r="AA178" s="6228"/>
      <c r="AB178" s="6230"/>
      <c r="AC178" s="6232"/>
      <c r="AD178" s="6230"/>
      <c r="AE178" s="4863"/>
      <c r="AF178" s="6230"/>
      <c r="AG178" s="5520"/>
      <c r="AH178" s="5521"/>
      <c r="AI178" s="5602"/>
      <c r="AJ178" s="5521"/>
      <c r="AK178" s="6516"/>
      <c r="AL178" s="6517"/>
      <c r="AM178" s="6517"/>
      <c r="AN178" s="6559"/>
      <c r="AO178" s="6560"/>
      <c r="AP178" s="6561"/>
      <c r="AQ178" s="6212"/>
      <c r="AR178" s="6212"/>
      <c r="AS178" s="6213"/>
      <c r="AT178" s="6214"/>
      <c r="AU178" s="6212"/>
      <c r="AV178" s="6213"/>
      <c r="AW178" s="6214"/>
      <c r="AX178" s="6212"/>
      <c r="AY178" s="6213"/>
      <c r="AZ178" s="6096"/>
      <c r="BA178" s="6097"/>
      <c r="BB178" s="6224"/>
      <c r="BC178" s="6096"/>
      <c r="BD178" s="6097"/>
      <c r="BE178" s="6098"/>
      <c r="BF178" s="6514"/>
      <c r="BG178" s="6515"/>
      <c r="BH178" s="6249"/>
      <c r="BI178" s="5473"/>
      <c r="BJ178" s="5474"/>
      <c r="BK178" s="5474"/>
      <c r="BL178" s="5474"/>
      <c r="BM178" s="5475"/>
    </row>
    <row r="179" spans="1:65" s="71" customFormat="1" ht="12" customHeight="1">
      <c r="B179" s="5567"/>
      <c r="C179" s="6564"/>
      <c r="D179" s="6397"/>
      <c r="E179" s="6398"/>
      <c r="F179" s="6399"/>
      <c r="G179" s="6550"/>
      <c r="H179" s="6551"/>
      <c r="I179" s="6551"/>
      <c r="J179" s="6552"/>
      <c r="K179" s="6553"/>
      <c r="L179" s="6565"/>
      <c r="M179" s="6566"/>
      <c r="N179" s="6566"/>
      <c r="O179" s="6566"/>
      <c r="P179" s="6567"/>
      <c r="Q179" s="6134"/>
      <c r="R179" s="6554"/>
      <c r="S179" s="6555"/>
      <c r="T179" s="6556"/>
      <c r="U179" s="6563"/>
      <c r="V179" s="6563"/>
      <c r="W179" s="6142"/>
      <c r="X179" s="6143"/>
      <c r="Y179" s="6246"/>
      <c r="Z179" s="6296"/>
      <c r="AA179" s="318"/>
      <c r="AB179" s="319" t="s">
        <v>40</v>
      </c>
      <c r="AC179" s="1136"/>
      <c r="AD179" s="319" t="s">
        <v>40</v>
      </c>
      <c r="AE179" s="1136"/>
      <c r="AF179" s="319" t="s">
        <v>40</v>
      </c>
      <c r="AG179" s="314"/>
      <c r="AH179" s="315"/>
      <c r="AI179" s="316"/>
      <c r="AJ179" s="317"/>
      <c r="AK179" s="6557"/>
      <c r="AL179" s="6558"/>
      <c r="AM179" s="6558"/>
      <c r="AN179" s="6557"/>
      <c r="AO179" s="6558"/>
      <c r="AP179" s="6562"/>
      <c r="AQ179" s="6215"/>
      <c r="AR179" s="6215"/>
      <c r="AS179" s="6216"/>
      <c r="AT179" s="6217"/>
      <c r="AU179" s="6215"/>
      <c r="AV179" s="6216"/>
      <c r="AW179" s="6217"/>
      <c r="AX179" s="6215"/>
      <c r="AY179" s="6216"/>
      <c r="AZ179" s="6099"/>
      <c r="BA179" s="6100"/>
      <c r="BB179" s="6225"/>
      <c r="BC179" s="6099"/>
      <c r="BD179" s="6100"/>
      <c r="BE179" s="6101"/>
      <c r="BF179" s="6257"/>
      <c r="BG179" s="6259"/>
      <c r="BH179" s="6250"/>
      <c r="BI179" s="6532"/>
      <c r="BJ179" s="6533"/>
      <c r="BK179" s="6533"/>
      <c r="BL179" s="6533"/>
      <c r="BM179" s="6534"/>
    </row>
    <row r="180" spans="1:65" s="71" customFormat="1" ht="12" customHeight="1">
      <c r="B180" s="5567" t="str">
        <f>IF(G180="","","○")</f>
        <v/>
      </c>
      <c r="C180" s="6535">
        <v>33</v>
      </c>
      <c r="D180" s="6391"/>
      <c r="E180" s="6392"/>
      <c r="F180" s="6393"/>
      <c r="G180" s="6287"/>
      <c r="H180" s="6288"/>
      <c r="I180" s="6288"/>
      <c r="J180" s="6288"/>
      <c r="K180" s="6289"/>
      <c r="L180" s="6541"/>
      <c r="M180" s="6542"/>
      <c r="N180" s="6542"/>
      <c r="O180" s="6542"/>
      <c r="P180" s="6543"/>
      <c r="Q180" s="5997"/>
      <c r="R180" s="5274"/>
      <c r="S180" s="5996"/>
      <c r="T180" s="5945"/>
      <c r="U180" s="6528"/>
      <c r="V180" s="6528"/>
      <c r="W180" s="6138"/>
      <c r="X180" s="6139"/>
      <c r="Y180" s="6144"/>
      <c r="Z180" s="3402"/>
      <c r="AA180" s="6227"/>
      <c r="AB180" s="6229" t="s">
        <v>135</v>
      </c>
      <c r="AC180" s="6231"/>
      <c r="AD180" s="6229" t="s">
        <v>135</v>
      </c>
      <c r="AE180" s="3719"/>
      <c r="AF180" s="6229" t="s">
        <v>135</v>
      </c>
      <c r="AG180" s="5599"/>
      <c r="AH180" s="5600"/>
      <c r="AI180" s="5601"/>
      <c r="AJ180" s="5600"/>
      <c r="AK180" s="6524"/>
      <c r="AL180" s="6525"/>
      <c r="AM180" s="6525"/>
      <c r="AN180" s="6524"/>
      <c r="AO180" s="6525"/>
      <c r="AP180" s="6526"/>
      <c r="AQ180" s="6219"/>
      <c r="AR180" s="6219"/>
      <c r="AS180" s="6220"/>
      <c r="AT180" s="6218"/>
      <c r="AU180" s="6219"/>
      <c r="AV180" s="6220"/>
      <c r="AW180" s="6218"/>
      <c r="AX180" s="6219"/>
      <c r="AY180" s="6220"/>
      <c r="AZ180" s="6221">
        <f t="shared" ref="AZ180" si="45">SUM(AK180:AY182)</f>
        <v>0</v>
      </c>
      <c r="BA180" s="6222"/>
      <c r="BB180" s="6223"/>
      <c r="BC180" s="6221">
        <f t="shared" ref="BC180" si="46">AI180+AZ180</f>
        <v>0</v>
      </c>
      <c r="BD180" s="6222"/>
      <c r="BE180" s="6226"/>
      <c r="BF180" s="6513"/>
      <c r="BG180" s="6110"/>
      <c r="BH180" s="6248"/>
      <c r="BI180" s="5511"/>
      <c r="BJ180" s="5512"/>
      <c r="BK180" s="5512"/>
      <c r="BL180" s="5512"/>
      <c r="BM180" s="5513"/>
    </row>
    <row r="181" spans="1:65" s="71" customFormat="1" ht="12" customHeight="1">
      <c r="B181" s="5567"/>
      <c r="C181" s="6536"/>
      <c r="D181" s="6394"/>
      <c r="E181" s="6395"/>
      <c r="F181" s="6396"/>
      <c r="G181" s="6538"/>
      <c r="H181" s="6539"/>
      <c r="I181" s="6539"/>
      <c r="J181" s="6539"/>
      <c r="K181" s="6540"/>
      <c r="L181" s="6544"/>
      <c r="M181" s="6545"/>
      <c r="N181" s="6545"/>
      <c r="O181" s="6545"/>
      <c r="P181" s="6546"/>
      <c r="Q181" s="5984"/>
      <c r="R181" s="4913"/>
      <c r="S181" s="4882"/>
      <c r="T181" s="4883"/>
      <c r="U181" s="6528"/>
      <c r="V181" s="6528"/>
      <c r="W181" s="6140"/>
      <c r="X181" s="6141"/>
      <c r="Y181" s="6146"/>
      <c r="Z181" s="5147"/>
      <c r="AA181" s="6228"/>
      <c r="AB181" s="6230"/>
      <c r="AC181" s="6232"/>
      <c r="AD181" s="6230"/>
      <c r="AE181" s="4863"/>
      <c r="AF181" s="6230"/>
      <c r="AG181" s="5520"/>
      <c r="AH181" s="5521"/>
      <c r="AI181" s="5602"/>
      <c r="AJ181" s="5521"/>
      <c r="AK181" s="6516"/>
      <c r="AL181" s="6517"/>
      <c r="AM181" s="6517"/>
      <c r="AN181" s="6559"/>
      <c r="AO181" s="6560"/>
      <c r="AP181" s="6561"/>
      <c r="AQ181" s="6212"/>
      <c r="AR181" s="6212"/>
      <c r="AS181" s="6213"/>
      <c r="AT181" s="6214"/>
      <c r="AU181" s="6212"/>
      <c r="AV181" s="6213"/>
      <c r="AW181" s="6214"/>
      <c r="AX181" s="6212"/>
      <c r="AY181" s="6213"/>
      <c r="AZ181" s="6096"/>
      <c r="BA181" s="6097"/>
      <c r="BB181" s="6224"/>
      <c r="BC181" s="6096"/>
      <c r="BD181" s="6097"/>
      <c r="BE181" s="6098"/>
      <c r="BF181" s="6514"/>
      <c r="BG181" s="6515"/>
      <c r="BH181" s="6249"/>
      <c r="BI181" s="5473"/>
      <c r="BJ181" s="5474"/>
      <c r="BK181" s="5474"/>
      <c r="BL181" s="5474"/>
      <c r="BM181" s="5475"/>
    </row>
    <row r="182" spans="1:65" s="71" customFormat="1" ht="12" customHeight="1">
      <c r="B182" s="5567"/>
      <c r="C182" s="6564"/>
      <c r="D182" s="6397"/>
      <c r="E182" s="6398"/>
      <c r="F182" s="6399"/>
      <c r="G182" s="6550"/>
      <c r="H182" s="6551"/>
      <c r="I182" s="6551"/>
      <c r="J182" s="6552"/>
      <c r="K182" s="6553"/>
      <c r="L182" s="6565"/>
      <c r="M182" s="6566"/>
      <c r="N182" s="6566"/>
      <c r="O182" s="6566"/>
      <c r="P182" s="6567"/>
      <c r="Q182" s="6134"/>
      <c r="R182" s="6554"/>
      <c r="S182" s="6555"/>
      <c r="T182" s="6556"/>
      <c r="U182" s="6528"/>
      <c r="V182" s="6528"/>
      <c r="W182" s="6142"/>
      <c r="X182" s="6143"/>
      <c r="Y182" s="6246"/>
      <c r="Z182" s="6296"/>
      <c r="AA182" s="318"/>
      <c r="AB182" s="319" t="s">
        <v>40</v>
      </c>
      <c r="AC182" s="1136"/>
      <c r="AD182" s="319" t="s">
        <v>40</v>
      </c>
      <c r="AE182" s="1136"/>
      <c r="AF182" s="319" t="s">
        <v>40</v>
      </c>
      <c r="AG182" s="314"/>
      <c r="AH182" s="315"/>
      <c r="AI182" s="316"/>
      <c r="AJ182" s="317"/>
      <c r="AK182" s="6557"/>
      <c r="AL182" s="6558"/>
      <c r="AM182" s="6558"/>
      <c r="AN182" s="6557"/>
      <c r="AO182" s="6558"/>
      <c r="AP182" s="6562"/>
      <c r="AQ182" s="6215"/>
      <c r="AR182" s="6215"/>
      <c r="AS182" s="6216"/>
      <c r="AT182" s="6217"/>
      <c r="AU182" s="6215"/>
      <c r="AV182" s="6216"/>
      <c r="AW182" s="6217"/>
      <c r="AX182" s="6215"/>
      <c r="AY182" s="6216"/>
      <c r="AZ182" s="6099"/>
      <c r="BA182" s="6100"/>
      <c r="BB182" s="6225"/>
      <c r="BC182" s="6099"/>
      <c r="BD182" s="6100"/>
      <c r="BE182" s="6101"/>
      <c r="BF182" s="6257"/>
      <c r="BG182" s="6259"/>
      <c r="BH182" s="6250"/>
      <c r="BI182" s="6532"/>
      <c r="BJ182" s="6533"/>
      <c r="BK182" s="6533"/>
      <c r="BL182" s="6533"/>
      <c r="BM182" s="6534"/>
    </row>
    <row r="183" spans="1:65" s="71" customFormat="1" ht="12" customHeight="1">
      <c r="B183" s="5567" t="str">
        <f>IF(G183="","","○")</f>
        <v/>
      </c>
      <c r="C183" s="6535">
        <v>34</v>
      </c>
      <c r="D183" s="6391"/>
      <c r="E183" s="6392"/>
      <c r="F183" s="6393"/>
      <c r="G183" s="6287"/>
      <c r="H183" s="6288"/>
      <c r="I183" s="6288"/>
      <c r="J183" s="6288"/>
      <c r="K183" s="6289"/>
      <c r="L183" s="6541"/>
      <c r="M183" s="6542"/>
      <c r="N183" s="6542"/>
      <c r="O183" s="6542"/>
      <c r="P183" s="6543"/>
      <c r="Q183" s="5997"/>
      <c r="R183" s="5274"/>
      <c r="S183" s="5996"/>
      <c r="T183" s="5945"/>
      <c r="U183" s="6527"/>
      <c r="V183" s="6527"/>
      <c r="W183" s="6138"/>
      <c r="X183" s="6139"/>
      <c r="Y183" s="6144"/>
      <c r="Z183" s="3402"/>
      <c r="AA183" s="6227"/>
      <c r="AB183" s="6229" t="s">
        <v>135</v>
      </c>
      <c r="AC183" s="6231"/>
      <c r="AD183" s="6229" t="s">
        <v>135</v>
      </c>
      <c r="AE183" s="3719"/>
      <c r="AF183" s="6229" t="s">
        <v>135</v>
      </c>
      <c r="AG183" s="5599"/>
      <c r="AH183" s="5600"/>
      <c r="AI183" s="5601"/>
      <c r="AJ183" s="5600"/>
      <c r="AK183" s="6524"/>
      <c r="AL183" s="6525"/>
      <c r="AM183" s="6525"/>
      <c r="AN183" s="6524"/>
      <c r="AO183" s="6525"/>
      <c r="AP183" s="6526"/>
      <c r="AQ183" s="6219"/>
      <c r="AR183" s="6219"/>
      <c r="AS183" s="6220"/>
      <c r="AT183" s="6218"/>
      <c r="AU183" s="6219"/>
      <c r="AV183" s="6220"/>
      <c r="AW183" s="6218"/>
      <c r="AX183" s="6219"/>
      <c r="AY183" s="6220"/>
      <c r="AZ183" s="6221">
        <f>SUM(AK183:AY185)</f>
        <v>0</v>
      </c>
      <c r="BA183" s="6222"/>
      <c r="BB183" s="6223"/>
      <c r="BC183" s="6221">
        <f t="shared" ref="BC183" si="47">AI183+AZ183</f>
        <v>0</v>
      </c>
      <c r="BD183" s="6222"/>
      <c r="BE183" s="6226"/>
      <c r="BF183" s="6513"/>
      <c r="BG183" s="6110"/>
      <c r="BH183" s="6248"/>
      <c r="BI183" s="5511"/>
      <c r="BJ183" s="5512"/>
      <c r="BK183" s="5512"/>
      <c r="BL183" s="5512"/>
      <c r="BM183" s="5513"/>
    </row>
    <row r="184" spans="1:65" s="71" customFormat="1" ht="12" customHeight="1">
      <c r="B184" s="5567"/>
      <c r="C184" s="6536"/>
      <c r="D184" s="6394"/>
      <c r="E184" s="6395"/>
      <c r="F184" s="6396"/>
      <c r="G184" s="6538"/>
      <c r="H184" s="6539"/>
      <c r="I184" s="6539"/>
      <c r="J184" s="6539"/>
      <c r="K184" s="6540"/>
      <c r="L184" s="6544"/>
      <c r="M184" s="6545"/>
      <c r="N184" s="6545"/>
      <c r="O184" s="6545"/>
      <c r="P184" s="6546"/>
      <c r="Q184" s="5984"/>
      <c r="R184" s="4913"/>
      <c r="S184" s="4882"/>
      <c r="T184" s="4883"/>
      <c r="U184" s="6528"/>
      <c r="V184" s="6528"/>
      <c r="W184" s="6140"/>
      <c r="X184" s="6141"/>
      <c r="Y184" s="6146"/>
      <c r="Z184" s="5147"/>
      <c r="AA184" s="6228"/>
      <c r="AB184" s="6230"/>
      <c r="AC184" s="6232"/>
      <c r="AD184" s="6230"/>
      <c r="AE184" s="4863"/>
      <c r="AF184" s="6230"/>
      <c r="AG184" s="5520"/>
      <c r="AH184" s="5521"/>
      <c r="AI184" s="5602"/>
      <c r="AJ184" s="5521"/>
      <c r="AK184" s="6516"/>
      <c r="AL184" s="6517"/>
      <c r="AM184" s="6517"/>
      <c r="AN184" s="6559"/>
      <c r="AO184" s="6560"/>
      <c r="AP184" s="6561"/>
      <c r="AQ184" s="6212"/>
      <c r="AR184" s="6212"/>
      <c r="AS184" s="6213"/>
      <c r="AT184" s="6214"/>
      <c r="AU184" s="6212"/>
      <c r="AV184" s="6213"/>
      <c r="AW184" s="6214"/>
      <c r="AX184" s="6212"/>
      <c r="AY184" s="6213"/>
      <c r="AZ184" s="6096"/>
      <c r="BA184" s="6097"/>
      <c r="BB184" s="6224"/>
      <c r="BC184" s="6096"/>
      <c r="BD184" s="6097"/>
      <c r="BE184" s="6098"/>
      <c r="BF184" s="6514"/>
      <c r="BG184" s="6515"/>
      <c r="BH184" s="6249"/>
      <c r="BI184" s="5473"/>
      <c r="BJ184" s="5474"/>
      <c r="BK184" s="5474"/>
      <c r="BL184" s="5474"/>
      <c r="BM184" s="5475"/>
    </row>
    <row r="185" spans="1:65" s="71" customFormat="1" ht="12" customHeight="1">
      <c r="B185" s="5567"/>
      <c r="C185" s="6564"/>
      <c r="D185" s="6397"/>
      <c r="E185" s="6398"/>
      <c r="F185" s="6399"/>
      <c r="G185" s="6550"/>
      <c r="H185" s="6551"/>
      <c r="I185" s="6551"/>
      <c r="J185" s="6552"/>
      <c r="K185" s="6553"/>
      <c r="L185" s="6565"/>
      <c r="M185" s="6566"/>
      <c r="N185" s="6566"/>
      <c r="O185" s="6566"/>
      <c r="P185" s="6567"/>
      <c r="Q185" s="6134"/>
      <c r="R185" s="6554"/>
      <c r="S185" s="6555"/>
      <c r="T185" s="6556"/>
      <c r="U185" s="6563"/>
      <c r="V185" s="6563"/>
      <c r="W185" s="6142"/>
      <c r="X185" s="6143"/>
      <c r="Y185" s="6246"/>
      <c r="Z185" s="6296"/>
      <c r="AA185" s="318"/>
      <c r="AB185" s="319" t="s">
        <v>40</v>
      </c>
      <c r="AC185" s="1136"/>
      <c r="AD185" s="319" t="s">
        <v>40</v>
      </c>
      <c r="AE185" s="1136"/>
      <c r="AF185" s="319" t="s">
        <v>40</v>
      </c>
      <c r="AG185" s="314"/>
      <c r="AH185" s="315"/>
      <c r="AI185" s="316"/>
      <c r="AJ185" s="317"/>
      <c r="AK185" s="6557"/>
      <c r="AL185" s="6558"/>
      <c r="AM185" s="6558"/>
      <c r="AN185" s="6557"/>
      <c r="AO185" s="6558"/>
      <c r="AP185" s="6562"/>
      <c r="AQ185" s="6215"/>
      <c r="AR185" s="6215"/>
      <c r="AS185" s="6216"/>
      <c r="AT185" s="6217"/>
      <c r="AU185" s="6215"/>
      <c r="AV185" s="6216"/>
      <c r="AW185" s="6217"/>
      <c r="AX185" s="6215"/>
      <c r="AY185" s="6216"/>
      <c r="AZ185" s="6099"/>
      <c r="BA185" s="6100"/>
      <c r="BB185" s="6225"/>
      <c r="BC185" s="6099"/>
      <c r="BD185" s="6100"/>
      <c r="BE185" s="6101"/>
      <c r="BF185" s="6257"/>
      <c r="BG185" s="6259"/>
      <c r="BH185" s="6250"/>
      <c r="BI185" s="6532"/>
      <c r="BJ185" s="6533"/>
      <c r="BK185" s="6533"/>
      <c r="BL185" s="6533"/>
      <c r="BM185" s="6534"/>
    </row>
    <row r="186" spans="1:65" s="71" customFormat="1" ht="12" customHeight="1">
      <c r="B186" s="5567" t="str">
        <f>IF(G186="","","○")</f>
        <v/>
      </c>
      <c r="C186" s="6535">
        <v>35</v>
      </c>
      <c r="D186" s="6391"/>
      <c r="E186" s="6392"/>
      <c r="F186" s="6393"/>
      <c r="G186" s="6287"/>
      <c r="H186" s="6288"/>
      <c r="I186" s="6288"/>
      <c r="J186" s="6288"/>
      <c r="K186" s="6289"/>
      <c r="L186" s="6541"/>
      <c r="M186" s="6542"/>
      <c r="N186" s="6542"/>
      <c r="O186" s="6542"/>
      <c r="P186" s="6543"/>
      <c r="Q186" s="5997"/>
      <c r="R186" s="5274"/>
      <c r="S186" s="5996"/>
      <c r="T186" s="5945"/>
      <c r="U186" s="6527"/>
      <c r="V186" s="6527"/>
      <c r="W186" s="6138"/>
      <c r="X186" s="6139"/>
      <c r="Y186" s="6144"/>
      <c r="Z186" s="3402"/>
      <c r="AA186" s="6227"/>
      <c r="AB186" s="6229" t="s">
        <v>135</v>
      </c>
      <c r="AC186" s="6231"/>
      <c r="AD186" s="6229" t="s">
        <v>135</v>
      </c>
      <c r="AE186" s="3719"/>
      <c r="AF186" s="6229" t="s">
        <v>135</v>
      </c>
      <c r="AG186" s="5599"/>
      <c r="AH186" s="5600"/>
      <c r="AI186" s="5601"/>
      <c r="AJ186" s="5600"/>
      <c r="AK186" s="6524"/>
      <c r="AL186" s="6525"/>
      <c r="AM186" s="6525"/>
      <c r="AN186" s="6524"/>
      <c r="AO186" s="6525"/>
      <c r="AP186" s="6526"/>
      <c r="AQ186" s="6219"/>
      <c r="AR186" s="6219"/>
      <c r="AS186" s="6220"/>
      <c r="AT186" s="6218"/>
      <c r="AU186" s="6219"/>
      <c r="AV186" s="6220"/>
      <c r="AW186" s="6218"/>
      <c r="AX186" s="6219"/>
      <c r="AY186" s="6220"/>
      <c r="AZ186" s="6221">
        <f t="shared" ref="AZ186" si="48">SUM(AK186:AY188)</f>
        <v>0</v>
      </c>
      <c r="BA186" s="6222"/>
      <c r="BB186" s="6223"/>
      <c r="BC186" s="6221">
        <f t="shared" ref="BC186" si="49">AI186+AZ186</f>
        <v>0</v>
      </c>
      <c r="BD186" s="6222"/>
      <c r="BE186" s="6226"/>
      <c r="BF186" s="6513"/>
      <c r="BG186" s="6110"/>
      <c r="BH186" s="6248"/>
      <c r="BI186" s="5511"/>
      <c r="BJ186" s="5512"/>
      <c r="BK186" s="5512"/>
      <c r="BL186" s="5512"/>
      <c r="BM186" s="5513"/>
    </row>
    <row r="187" spans="1:65" s="71" customFormat="1" ht="12" customHeight="1">
      <c r="A187" s="37"/>
      <c r="B187" s="5567"/>
      <c r="C187" s="6536"/>
      <c r="D187" s="6394"/>
      <c r="E187" s="6395"/>
      <c r="F187" s="6396"/>
      <c r="G187" s="6538"/>
      <c r="H187" s="6539"/>
      <c r="I187" s="6539"/>
      <c r="J187" s="6539"/>
      <c r="K187" s="6540"/>
      <c r="L187" s="6544"/>
      <c r="M187" s="6545"/>
      <c r="N187" s="6545"/>
      <c r="O187" s="6545"/>
      <c r="P187" s="6546"/>
      <c r="Q187" s="5984"/>
      <c r="R187" s="4913"/>
      <c r="S187" s="4882"/>
      <c r="T187" s="4883"/>
      <c r="U187" s="6528"/>
      <c r="V187" s="6528"/>
      <c r="W187" s="6140"/>
      <c r="X187" s="6141"/>
      <c r="Y187" s="6146"/>
      <c r="Z187" s="5147"/>
      <c r="AA187" s="6228"/>
      <c r="AB187" s="6230"/>
      <c r="AC187" s="6232"/>
      <c r="AD187" s="6230"/>
      <c r="AE187" s="4863"/>
      <c r="AF187" s="6230"/>
      <c r="AG187" s="5520"/>
      <c r="AH187" s="5521"/>
      <c r="AI187" s="5602"/>
      <c r="AJ187" s="5521"/>
      <c r="AK187" s="6516"/>
      <c r="AL187" s="6517"/>
      <c r="AM187" s="6517"/>
      <c r="AN187" s="6559"/>
      <c r="AO187" s="6560"/>
      <c r="AP187" s="6561"/>
      <c r="AQ187" s="6212"/>
      <c r="AR187" s="6212"/>
      <c r="AS187" s="6213"/>
      <c r="AT187" s="6214"/>
      <c r="AU187" s="6212"/>
      <c r="AV187" s="6213"/>
      <c r="AW187" s="6214"/>
      <c r="AX187" s="6212"/>
      <c r="AY187" s="6213"/>
      <c r="AZ187" s="6096"/>
      <c r="BA187" s="6097"/>
      <c r="BB187" s="6224"/>
      <c r="BC187" s="6096"/>
      <c r="BD187" s="6097"/>
      <c r="BE187" s="6098"/>
      <c r="BF187" s="6514"/>
      <c r="BG187" s="6515"/>
      <c r="BH187" s="6249"/>
      <c r="BI187" s="5473"/>
      <c r="BJ187" s="5474"/>
      <c r="BK187" s="5474"/>
      <c r="BL187" s="5474"/>
      <c r="BM187" s="5475"/>
    </row>
    <row r="188" spans="1:65" s="71" customFormat="1" ht="12" customHeight="1">
      <c r="A188" s="37"/>
      <c r="B188" s="5567"/>
      <c r="C188" s="6564"/>
      <c r="D188" s="6397"/>
      <c r="E188" s="6398"/>
      <c r="F188" s="6399"/>
      <c r="G188" s="6550"/>
      <c r="H188" s="6551"/>
      <c r="I188" s="6551"/>
      <c r="J188" s="6552"/>
      <c r="K188" s="6553"/>
      <c r="L188" s="6565"/>
      <c r="M188" s="6566"/>
      <c r="N188" s="6566"/>
      <c r="O188" s="6566"/>
      <c r="P188" s="6567"/>
      <c r="Q188" s="6134"/>
      <c r="R188" s="6554"/>
      <c r="S188" s="6555"/>
      <c r="T188" s="6556"/>
      <c r="U188" s="6563"/>
      <c r="V188" s="6563"/>
      <c r="W188" s="6142"/>
      <c r="X188" s="6143"/>
      <c r="Y188" s="6246"/>
      <c r="Z188" s="6296"/>
      <c r="AA188" s="318"/>
      <c r="AB188" s="319" t="s">
        <v>40</v>
      </c>
      <c r="AC188" s="1136"/>
      <c r="AD188" s="319" t="s">
        <v>40</v>
      </c>
      <c r="AE188" s="1136"/>
      <c r="AF188" s="319" t="s">
        <v>40</v>
      </c>
      <c r="AG188" s="314"/>
      <c r="AH188" s="315"/>
      <c r="AI188" s="316"/>
      <c r="AJ188" s="317"/>
      <c r="AK188" s="6557"/>
      <c r="AL188" s="6558"/>
      <c r="AM188" s="6558"/>
      <c r="AN188" s="6557"/>
      <c r="AO188" s="6558"/>
      <c r="AP188" s="6562"/>
      <c r="AQ188" s="6215"/>
      <c r="AR188" s="6215"/>
      <c r="AS188" s="6216"/>
      <c r="AT188" s="6217"/>
      <c r="AU188" s="6215"/>
      <c r="AV188" s="6216"/>
      <c r="AW188" s="6217"/>
      <c r="AX188" s="6215"/>
      <c r="AY188" s="6216"/>
      <c r="AZ188" s="6099"/>
      <c r="BA188" s="6100"/>
      <c r="BB188" s="6225"/>
      <c r="BC188" s="6099"/>
      <c r="BD188" s="6100"/>
      <c r="BE188" s="6101"/>
      <c r="BF188" s="6257"/>
      <c r="BG188" s="6259"/>
      <c r="BH188" s="6250"/>
      <c r="BI188" s="6532"/>
      <c r="BJ188" s="6533"/>
      <c r="BK188" s="6533"/>
      <c r="BL188" s="6533"/>
      <c r="BM188" s="6534"/>
    </row>
    <row r="189" spans="1:65" s="71" customFormat="1" ht="12" customHeight="1">
      <c r="A189" s="68"/>
      <c r="B189" s="5567" t="str">
        <f>IF(G189="","","○")</f>
        <v/>
      </c>
      <c r="C189" s="6535">
        <v>36</v>
      </c>
      <c r="D189" s="6391"/>
      <c r="E189" s="6392"/>
      <c r="F189" s="6393"/>
      <c r="G189" s="6287"/>
      <c r="H189" s="6288"/>
      <c r="I189" s="6288"/>
      <c r="J189" s="6288"/>
      <c r="K189" s="6289"/>
      <c r="L189" s="6541"/>
      <c r="M189" s="6542"/>
      <c r="N189" s="6542"/>
      <c r="O189" s="6542"/>
      <c r="P189" s="6543"/>
      <c r="Q189" s="5997"/>
      <c r="R189" s="5274"/>
      <c r="S189" s="5996"/>
      <c r="T189" s="5945"/>
      <c r="U189" s="6527"/>
      <c r="V189" s="6527"/>
      <c r="W189" s="6138"/>
      <c r="X189" s="6139"/>
      <c r="Y189" s="6144"/>
      <c r="Z189" s="3402"/>
      <c r="AA189" s="6227"/>
      <c r="AB189" s="6229" t="s">
        <v>135</v>
      </c>
      <c r="AC189" s="6231"/>
      <c r="AD189" s="6229" t="s">
        <v>135</v>
      </c>
      <c r="AE189" s="3719"/>
      <c r="AF189" s="6229" t="s">
        <v>135</v>
      </c>
      <c r="AG189" s="5599"/>
      <c r="AH189" s="5600"/>
      <c r="AI189" s="5601"/>
      <c r="AJ189" s="5600"/>
      <c r="AK189" s="6524"/>
      <c r="AL189" s="6525"/>
      <c r="AM189" s="6525"/>
      <c r="AN189" s="6524"/>
      <c r="AO189" s="6525"/>
      <c r="AP189" s="6526"/>
      <c r="AQ189" s="6219"/>
      <c r="AR189" s="6219"/>
      <c r="AS189" s="6220"/>
      <c r="AT189" s="6218"/>
      <c r="AU189" s="6219"/>
      <c r="AV189" s="6220"/>
      <c r="AW189" s="6218"/>
      <c r="AX189" s="6219"/>
      <c r="AY189" s="6220"/>
      <c r="AZ189" s="6221">
        <f t="shared" ref="AZ189" si="50">SUM(AK189:AY191)</f>
        <v>0</v>
      </c>
      <c r="BA189" s="6222"/>
      <c r="BB189" s="6223"/>
      <c r="BC189" s="6221">
        <f>AI189+AZ189</f>
        <v>0</v>
      </c>
      <c r="BD189" s="6222"/>
      <c r="BE189" s="6226"/>
      <c r="BF189" s="6513"/>
      <c r="BG189" s="6110"/>
      <c r="BH189" s="6248"/>
      <c r="BI189" s="5511"/>
      <c r="BJ189" s="5512"/>
      <c r="BK189" s="5512"/>
      <c r="BL189" s="5512"/>
      <c r="BM189" s="5513"/>
    </row>
    <row r="190" spans="1:65" s="71" customFormat="1" ht="12" customHeight="1">
      <c r="B190" s="5567"/>
      <c r="C190" s="6536"/>
      <c r="D190" s="6394"/>
      <c r="E190" s="6395"/>
      <c r="F190" s="6396"/>
      <c r="G190" s="6538"/>
      <c r="H190" s="6539"/>
      <c r="I190" s="6539"/>
      <c r="J190" s="6539"/>
      <c r="K190" s="6540"/>
      <c r="L190" s="6544"/>
      <c r="M190" s="6545"/>
      <c r="N190" s="6545"/>
      <c r="O190" s="6545"/>
      <c r="P190" s="6546"/>
      <c r="Q190" s="5984"/>
      <c r="R190" s="4913"/>
      <c r="S190" s="4882"/>
      <c r="T190" s="4883"/>
      <c r="U190" s="6528"/>
      <c r="V190" s="6528"/>
      <c r="W190" s="6140"/>
      <c r="X190" s="6141"/>
      <c r="Y190" s="6146"/>
      <c r="Z190" s="5147"/>
      <c r="AA190" s="6228"/>
      <c r="AB190" s="6230"/>
      <c r="AC190" s="6232"/>
      <c r="AD190" s="6230"/>
      <c r="AE190" s="4863"/>
      <c r="AF190" s="6230"/>
      <c r="AG190" s="5520"/>
      <c r="AH190" s="5521"/>
      <c r="AI190" s="5602"/>
      <c r="AJ190" s="5521"/>
      <c r="AK190" s="6516"/>
      <c r="AL190" s="6517"/>
      <c r="AM190" s="6517"/>
      <c r="AN190" s="6518"/>
      <c r="AO190" s="6519"/>
      <c r="AP190" s="6520"/>
      <c r="AQ190" s="6212"/>
      <c r="AR190" s="6212"/>
      <c r="AS190" s="6213"/>
      <c r="AT190" s="6214"/>
      <c r="AU190" s="6212"/>
      <c r="AV190" s="6213"/>
      <c r="AW190" s="6214"/>
      <c r="AX190" s="6212"/>
      <c r="AY190" s="6213"/>
      <c r="AZ190" s="6096"/>
      <c r="BA190" s="6097"/>
      <c r="BB190" s="6224"/>
      <c r="BC190" s="6096"/>
      <c r="BD190" s="6097"/>
      <c r="BE190" s="6098"/>
      <c r="BF190" s="6514"/>
      <c r="BG190" s="6515"/>
      <c r="BH190" s="6249"/>
      <c r="BI190" s="5473"/>
      <c r="BJ190" s="5474"/>
      <c r="BK190" s="5474"/>
      <c r="BL190" s="5474"/>
      <c r="BM190" s="5475"/>
    </row>
    <row r="191" spans="1:65" s="71" customFormat="1" ht="12" customHeight="1" thickBot="1">
      <c r="B191" s="5567"/>
      <c r="C191" s="6537"/>
      <c r="D191" s="6430"/>
      <c r="E191" s="6431"/>
      <c r="F191" s="6432"/>
      <c r="G191" s="6507"/>
      <c r="H191" s="6508"/>
      <c r="I191" s="6508"/>
      <c r="J191" s="6509"/>
      <c r="K191" s="6510"/>
      <c r="L191" s="6547"/>
      <c r="M191" s="6548"/>
      <c r="N191" s="6548"/>
      <c r="O191" s="6548"/>
      <c r="P191" s="6549"/>
      <c r="Q191" s="5864"/>
      <c r="R191" s="6436"/>
      <c r="S191" s="6437"/>
      <c r="T191" s="6438"/>
      <c r="U191" s="6529"/>
      <c r="V191" s="6529"/>
      <c r="W191" s="6305"/>
      <c r="X191" s="6306"/>
      <c r="Y191" s="6345"/>
      <c r="Z191" s="6346"/>
      <c r="AA191" s="320"/>
      <c r="AB191" s="321" t="s">
        <v>40</v>
      </c>
      <c r="AC191" s="212"/>
      <c r="AD191" s="321" t="s">
        <v>40</v>
      </c>
      <c r="AE191" s="212"/>
      <c r="AF191" s="321" t="s">
        <v>40</v>
      </c>
      <c r="AG191" s="322"/>
      <c r="AH191" s="323"/>
      <c r="AI191" s="324"/>
      <c r="AJ191" s="325"/>
      <c r="AK191" s="6511"/>
      <c r="AL191" s="6512"/>
      <c r="AM191" s="6512"/>
      <c r="AN191" s="6521"/>
      <c r="AO191" s="6522"/>
      <c r="AP191" s="6523"/>
      <c r="AQ191" s="6325"/>
      <c r="AR191" s="6325"/>
      <c r="AS191" s="6326"/>
      <c r="AT191" s="6327"/>
      <c r="AU191" s="6325"/>
      <c r="AV191" s="6326"/>
      <c r="AW191" s="6327"/>
      <c r="AX191" s="6325"/>
      <c r="AY191" s="6326"/>
      <c r="AZ191" s="6307"/>
      <c r="BA191" s="6308"/>
      <c r="BB191" s="6309"/>
      <c r="BC191" s="6307"/>
      <c r="BD191" s="6308"/>
      <c r="BE191" s="6310"/>
      <c r="BF191" s="6530"/>
      <c r="BG191" s="6531"/>
      <c r="BH191" s="6311"/>
      <c r="BI191" s="6500"/>
      <c r="BJ191" s="6501"/>
      <c r="BK191" s="6501"/>
      <c r="BL191" s="6501"/>
      <c r="BM191" s="6502"/>
    </row>
    <row r="192" spans="1:65" s="71" customFormat="1" ht="8.25" customHeight="1">
      <c r="C192" s="189"/>
      <c r="D192" s="189"/>
      <c r="E192" s="189"/>
      <c r="F192" s="189"/>
      <c r="G192" s="189"/>
      <c r="H192" s="189"/>
      <c r="I192" s="189"/>
      <c r="J192" s="189"/>
      <c r="K192" s="189"/>
      <c r="L192" s="189"/>
      <c r="M192" s="189"/>
      <c r="N192" s="189"/>
      <c r="O192" s="189"/>
      <c r="P192" s="189"/>
      <c r="Q192" s="189"/>
      <c r="R192" s="189"/>
      <c r="S192" s="189"/>
      <c r="T192" s="189"/>
      <c r="U192" s="346"/>
      <c r="V192" s="346"/>
      <c r="W192" s="679"/>
      <c r="X192" s="679"/>
      <c r="Y192" s="347"/>
      <c r="Z192" s="37"/>
      <c r="AA192" s="37"/>
      <c r="AB192" s="37"/>
      <c r="AC192" s="37"/>
      <c r="AD192" s="37"/>
      <c r="AE192" s="189"/>
      <c r="AF192" s="189"/>
      <c r="AG192" s="189"/>
      <c r="AH192" s="189"/>
      <c r="AI192" s="54"/>
      <c r="AJ192" s="54"/>
      <c r="AK192" s="292"/>
      <c r="AL192" s="189"/>
      <c r="AM192" s="189"/>
      <c r="AN192" s="189"/>
      <c r="AO192" s="189"/>
      <c r="AP192" s="189"/>
      <c r="AQ192" s="189"/>
      <c r="AR192" s="189"/>
      <c r="AS192" s="189"/>
      <c r="AT192" s="189"/>
      <c r="AU192" s="189"/>
      <c r="AV192" s="189"/>
      <c r="AW192" s="189"/>
      <c r="AX192" s="189"/>
      <c r="AY192" s="189"/>
      <c r="AZ192" s="189"/>
      <c r="BA192" s="189"/>
      <c r="BB192" s="189"/>
      <c r="BC192" s="54"/>
      <c r="BD192" s="54"/>
      <c r="BE192" s="54"/>
      <c r="BF192" s="292"/>
      <c r="BG192" s="189"/>
      <c r="BH192" s="54"/>
      <c r="BI192" s="54"/>
      <c r="BJ192" s="189"/>
      <c r="BK192" s="54"/>
      <c r="BL192" s="189"/>
      <c r="BM192" s="189"/>
    </row>
    <row r="193" spans="1:68" s="68" customFormat="1" ht="16.5" customHeight="1" thickBot="1">
      <c r="A193" s="71"/>
      <c r="B193" s="71"/>
      <c r="C193" s="189" t="s">
        <v>739</v>
      </c>
      <c r="D193" s="189"/>
      <c r="E193" s="189"/>
      <c r="F193" s="189"/>
      <c r="G193" s="189"/>
      <c r="H193" s="189"/>
      <c r="I193" s="189"/>
      <c r="J193" s="189"/>
      <c r="K193" s="189"/>
      <c r="L193" s="189"/>
      <c r="M193" s="189"/>
      <c r="N193" s="189"/>
      <c r="O193" s="189"/>
      <c r="P193" s="189"/>
      <c r="Q193" s="189"/>
      <c r="R193" s="189"/>
      <c r="S193" s="189"/>
      <c r="T193" s="189"/>
      <c r="U193" s="346"/>
      <c r="V193" s="346"/>
      <c r="W193" s="679"/>
      <c r="X193" s="679"/>
      <c r="Y193" s="347"/>
      <c r="Z193" s="348"/>
      <c r="AA193" s="993"/>
      <c r="AB193" s="348"/>
      <c r="AC193" s="329"/>
      <c r="AD193" s="348"/>
      <c r="AE193" s="189"/>
      <c r="AF193" s="189"/>
      <c r="AG193" s="189"/>
      <c r="AH193" s="189"/>
      <c r="AI193" s="189"/>
      <c r="AJ193" s="189"/>
      <c r="AK193" s="292"/>
      <c r="AL193" s="189"/>
      <c r="AM193" s="189"/>
      <c r="AN193" s="189"/>
      <c r="AO193" s="189"/>
      <c r="AP193" s="189"/>
      <c r="AQ193" s="189"/>
      <c r="AR193" s="189"/>
      <c r="AS193" s="189"/>
      <c r="AT193" s="189"/>
      <c r="AU193" s="189"/>
      <c r="AV193" s="189"/>
      <c r="AW193" s="189"/>
      <c r="AX193" s="189"/>
      <c r="AY193" s="189"/>
      <c r="AZ193" s="43"/>
      <c r="BA193" s="43"/>
      <c r="BB193" s="43"/>
      <c r="BC193" s="43"/>
      <c r="BD193" s="43"/>
      <c r="BE193" s="43"/>
      <c r="BF193" s="292"/>
      <c r="BG193" s="189"/>
      <c r="BH193" s="5865"/>
      <c r="BI193" s="6503"/>
      <c r="BJ193" s="6503"/>
      <c r="BK193" s="5865"/>
      <c r="BL193" s="6503"/>
      <c r="BM193" s="6503"/>
    </row>
    <row r="194" spans="1:68" ht="12" customHeight="1">
      <c r="A194" s="71" t="s">
        <v>1473</v>
      </c>
      <c r="B194" s="71"/>
      <c r="C194" s="5846"/>
      <c r="D194" s="5848" t="s">
        <v>658</v>
      </c>
      <c r="E194" s="5849"/>
      <c r="F194" s="5850"/>
      <c r="G194" s="5854">
        <f>SUM(J167,J170,J173,J176,J179,J182,J185,J188,J191)</f>
        <v>0</v>
      </c>
      <c r="H194" s="5855"/>
      <c r="I194" s="5855"/>
      <c r="J194" s="5855"/>
      <c r="K194" s="5856"/>
      <c r="L194" s="1400"/>
      <c r="M194" s="1400"/>
      <c r="N194" s="1401"/>
      <c r="O194" s="1126"/>
      <c r="P194" s="6504"/>
      <c r="Q194" s="6505"/>
      <c r="R194" s="6506"/>
      <c r="S194" s="5863"/>
      <c r="T194" s="5863"/>
      <c r="U194" s="5985"/>
      <c r="V194" s="5986"/>
      <c r="W194" s="855"/>
      <c r="X194" s="855"/>
      <c r="Y194" s="5985"/>
      <c r="Z194" s="5986"/>
      <c r="AA194" s="838"/>
      <c r="AB194" s="357" t="s">
        <v>135</v>
      </c>
      <c r="AC194" s="839"/>
      <c r="AD194" s="840" t="s">
        <v>135</v>
      </c>
      <c r="AE194" s="1403"/>
      <c r="AF194" s="840" t="s">
        <v>135</v>
      </c>
      <c r="AG194" s="6494"/>
      <c r="AH194" s="6495"/>
      <c r="AI194" s="6496"/>
      <c r="AJ194" s="6497"/>
      <c r="AK194" s="1503"/>
      <c r="AL194" s="1504"/>
      <c r="AM194" s="1504"/>
      <c r="AN194" s="1505"/>
      <c r="AO194" s="1458"/>
      <c r="AP194" s="1459"/>
      <c r="AQ194" s="1457"/>
      <c r="AR194" s="1505"/>
      <c r="AS194" s="1505"/>
      <c r="AT194" s="6498"/>
      <c r="AU194" s="6498"/>
      <c r="AV194" s="6498"/>
      <c r="AW194" s="6498"/>
      <c r="AX194" s="6498"/>
      <c r="AY194" s="6499"/>
      <c r="AZ194" s="5912"/>
      <c r="BA194" s="5913"/>
      <c r="BB194" s="5914"/>
      <c r="BC194" s="5918"/>
      <c r="BD194" s="5919"/>
      <c r="BE194" s="5920"/>
      <c r="BF194" s="5924"/>
      <c r="BG194" s="5926"/>
      <c r="BH194" s="5866"/>
      <c r="BI194" s="5867"/>
      <c r="BJ194" s="6328"/>
      <c r="BK194" s="5874"/>
      <c r="BL194" s="5875"/>
      <c r="BM194" s="5876"/>
      <c r="BN194" s="54"/>
      <c r="BO194" s="243" t="s">
        <v>1468</v>
      </c>
      <c r="BP194" s="54"/>
    </row>
    <row r="195" spans="1:68" ht="12" customHeight="1">
      <c r="A195" s="71"/>
      <c r="B195" s="71"/>
      <c r="C195" s="5955"/>
      <c r="D195" s="4863"/>
      <c r="E195" s="4864"/>
      <c r="F195" s="4865"/>
      <c r="G195" s="5981"/>
      <c r="H195" s="5982"/>
      <c r="I195" s="5982"/>
      <c r="J195" s="5982"/>
      <c r="K195" s="5983"/>
      <c r="L195" s="713"/>
      <c r="M195" s="713"/>
      <c r="N195" s="1112"/>
      <c r="O195" s="1404"/>
      <c r="P195" s="6487"/>
      <c r="Q195" s="6488"/>
      <c r="R195" s="6489"/>
      <c r="S195" s="5984"/>
      <c r="T195" s="5984"/>
      <c r="U195" s="5987"/>
      <c r="V195" s="5988"/>
      <c r="W195" s="346"/>
      <c r="X195" s="346"/>
      <c r="Y195" s="5987"/>
      <c r="Z195" s="5988"/>
      <c r="AA195" s="828"/>
      <c r="AB195" s="1108" t="s">
        <v>40</v>
      </c>
      <c r="AC195" s="828"/>
      <c r="AD195" s="348" t="s">
        <v>40</v>
      </c>
      <c r="AE195" s="828"/>
      <c r="AF195" s="348" t="s">
        <v>40</v>
      </c>
      <c r="AG195" s="6458"/>
      <c r="AH195" s="6459"/>
      <c r="AI195" s="6462"/>
      <c r="AJ195" s="6463"/>
      <c r="AK195" s="1506"/>
      <c r="AL195" s="1507"/>
      <c r="AM195" s="1507"/>
      <c r="AN195" s="1508"/>
      <c r="AO195" s="1509"/>
      <c r="AP195" s="1510"/>
      <c r="AQ195" s="1511"/>
      <c r="AR195" s="1508"/>
      <c r="AS195" s="1508"/>
      <c r="AT195" s="6490"/>
      <c r="AU195" s="6490"/>
      <c r="AV195" s="6490"/>
      <c r="AW195" s="6490"/>
      <c r="AX195" s="6490"/>
      <c r="AY195" s="6491"/>
      <c r="AZ195" s="6480"/>
      <c r="BA195" s="6481"/>
      <c r="BB195" s="6482"/>
      <c r="BC195" s="6483"/>
      <c r="BD195" s="6484"/>
      <c r="BE195" s="6485"/>
      <c r="BF195" s="6492"/>
      <c r="BG195" s="6493"/>
      <c r="BH195" s="5868"/>
      <c r="BI195" s="5869"/>
      <c r="BJ195" s="6486"/>
      <c r="BK195" s="5877"/>
      <c r="BL195" s="5878"/>
      <c r="BM195" s="5879"/>
      <c r="BO195" s="826" t="s">
        <v>851</v>
      </c>
      <c r="BP195" s="826">
        <f>COUNTIF($G165:$K191,$BO195)</f>
        <v>0</v>
      </c>
    </row>
    <row r="196" spans="1:68" s="71" customFormat="1" ht="12" customHeight="1">
      <c r="C196" s="5992"/>
      <c r="D196" s="3719" t="s">
        <v>2196</v>
      </c>
      <c r="E196" s="3720"/>
      <c r="F196" s="4818"/>
      <c r="G196" s="5993">
        <f>SUM(G43,G92,G143,G194)</f>
        <v>0</v>
      </c>
      <c r="H196" s="5994"/>
      <c r="I196" s="5994"/>
      <c r="J196" s="5994"/>
      <c r="K196" s="5995"/>
      <c r="L196" s="1115"/>
      <c r="M196" s="1115"/>
      <c r="N196" s="1116"/>
      <c r="O196" s="1402"/>
      <c r="P196" s="6433"/>
      <c r="Q196" s="6434"/>
      <c r="R196" s="6435"/>
      <c r="S196" s="5997"/>
      <c r="T196" s="5997"/>
      <c r="U196" s="5998"/>
      <c r="V196" s="5999"/>
      <c r="W196" s="350"/>
      <c r="X196" s="350"/>
      <c r="Y196" s="5998"/>
      <c r="Z196" s="5999"/>
      <c r="AA196" s="352"/>
      <c r="AB196" s="1107" t="s">
        <v>135</v>
      </c>
      <c r="AC196" s="1109"/>
      <c r="AD196" s="351" t="s">
        <v>135</v>
      </c>
      <c r="AE196" s="1084"/>
      <c r="AF196" s="1107" t="s">
        <v>135</v>
      </c>
      <c r="AG196" s="6458"/>
      <c r="AH196" s="6459"/>
      <c r="AI196" s="6462"/>
      <c r="AJ196" s="6463"/>
      <c r="AK196" s="1513"/>
      <c r="AL196" s="1514"/>
      <c r="AM196" s="1514"/>
      <c r="AN196" s="1515"/>
      <c r="AO196" s="1516"/>
      <c r="AP196" s="1517"/>
      <c r="AQ196" s="1518"/>
      <c r="AR196" s="1515"/>
      <c r="AS196" s="1515"/>
      <c r="AT196" s="1519"/>
      <c r="AU196" s="1519"/>
      <c r="AV196" s="1519"/>
      <c r="AW196" s="1519"/>
      <c r="AX196" s="1519"/>
      <c r="AY196" s="1520"/>
      <c r="AZ196" s="6466"/>
      <c r="BA196" s="6467"/>
      <c r="BB196" s="6468"/>
      <c r="BC196" s="6472"/>
      <c r="BD196" s="6473"/>
      <c r="BE196" s="6474"/>
      <c r="BF196" s="6478"/>
      <c r="BG196" s="6479"/>
      <c r="BH196" s="5870"/>
      <c r="BI196" s="5871"/>
      <c r="BJ196" s="6457"/>
      <c r="BK196" s="5880"/>
      <c r="BL196" s="5881"/>
      <c r="BM196" s="5882"/>
      <c r="BO196" s="826" t="s">
        <v>852</v>
      </c>
      <c r="BP196" s="826">
        <f>COUNTIF($G165:$K191,$BO196)</f>
        <v>0</v>
      </c>
    </row>
    <row r="197" spans="1:68" s="71" customFormat="1" ht="12" customHeight="1" thickBot="1">
      <c r="C197" s="5847"/>
      <c r="D197" s="5851"/>
      <c r="E197" s="5852"/>
      <c r="F197" s="5853"/>
      <c r="G197" s="5857"/>
      <c r="H197" s="5858"/>
      <c r="I197" s="5858"/>
      <c r="J197" s="5858"/>
      <c r="K197" s="5859"/>
      <c r="L197" s="1118"/>
      <c r="M197" s="1118"/>
      <c r="N197" s="1119"/>
      <c r="O197" s="355"/>
      <c r="P197" s="6436"/>
      <c r="Q197" s="6437"/>
      <c r="R197" s="6438"/>
      <c r="S197" s="5864"/>
      <c r="T197" s="5864"/>
      <c r="U197" s="6000"/>
      <c r="V197" s="6001"/>
      <c r="W197" s="842"/>
      <c r="X197" s="842"/>
      <c r="Y197" s="6000"/>
      <c r="Z197" s="6001"/>
      <c r="AA197" s="320"/>
      <c r="AB197" s="321" t="s">
        <v>40</v>
      </c>
      <c r="AC197" s="320"/>
      <c r="AD197" s="843" t="s">
        <v>40</v>
      </c>
      <c r="AE197" s="320"/>
      <c r="AF197" s="321" t="s">
        <v>40</v>
      </c>
      <c r="AG197" s="6460"/>
      <c r="AH197" s="6461"/>
      <c r="AI197" s="6464"/>
      <c r="AJ197" s="6465"/>
      <c r="AK197" s="1522"/>
      <c r="AL197" s="1523"/>
      <c r="AM197" s="1523"/>
      <c r="AN197" s="1524"/>
      <c r="AO197" s="1461"/>
      <c r="AP197" s="1462"/>
      <c r="AQ197" s="1460"/>
      <c r="AR197" s="1524"/>
      <c r="AS197" s="1524"/>
      <c r="AT197" s="1525"/>
      <c r="AU197" s="1525"/>
      <c r="AV197" s="1525"/>
      <c r="AW197" s="1525"/>
      <c r="AX197" s="1525"/>
      <c r="AY197" s="1526"/>
      <c r="AZ197" s="6469"/>
      <c r="BA197" s="6470"/>
      <c r="BB197" s="6471"/>
      <c r="BC197" s="6475"/>
      <c r="BD197" s="6476"/>
      <c r="BE197" s="6477"/>
      <c r="BF197" s="6330"/>
      <c r="BG197" s="6332"/>
      <c r="BH197" s="5872"/>
      <c r="BI197" s="5873"/>
      <c r="BJ197" s="6329"/>
      <c r="BK197" s="5883"/>
      <c r="BL197" s="5884"/>
      <c r="BM197" s="5885"/>
      <c r="BO197" s="826" t="s">
        <v>853</v>
      </c>
      <c r="BP197" s="826">
        <f>COUNTIF($G165:$K191,$BO197)</f>
        <v>0</v>
      </c>
    </row>
    <row r="198" spans="1:68" s="71" customFormat="1" ht="12" customHeight="1">
      <c r="A198" s="37"/>
      <c r="B198" s="37"/>
      <c r="C198" s="674"/>
      <c r="D198" s="674"/>
      <c r="E198" s="674"/>
      <c r="F198" s="674"/>
      <c r="G198" s="674"/>
      <c r="H198" s="674"/>
      <c r="I198" s="674"/>
      <c r="J198" s="674"/>
      <c r="K198" s="674"/>
      <c r="L198" s="674"/>
      <c r="M198" s="674"/>
      <c r="N198" s="674"/>
      <c r="O198" s="674"/>
      <c r="P198" s="674"/>
      <c r="Q198" s="674"/>
      <c r="R198" s="674"/>
      <c r="S198" s="674"/>
      <c r="T198" s="674"/>
      <c r="U198" s="674"/>
      <c r="V198" s="674"/>
      <c r="W198" s="674"/>
      <c r="X198" s="674"/>
      <c r="Y198" s="674"/>
      <c r="Z198" s="674"/>
      <c r="AA198" s="55"/>
      <c r="AB198" s="674"/>
      <c r="AC198" s="674"/>
      <c r="AD198" s="674"/>
      <c r="AE198" s="674"/>
      <c r="AF198" s="674"/>
      <c r="AG198" s="55"/>
      <c r="AH198" s="55"/>
      <c r="AI198" s="55"/>
      <c r="AJ198" s="55"/>
      <c r="AK198" s="674"/>
      <c r="AL198" s="674"/>
      <c r="AM198" s="674"/>
      <c r="AN198" s="674"/>
      <c r="AO198" s="674"/>
      <c r="AP198" s="674"/>
      <c r="AQ198" s="674"/>
      <c r="AR198" s="674"/>
      <c r="AS198" s="674"/>
      <c r="AT198" s="674"/>
      <c r="AU198" s="674"/>
      <c r="AV198" s="674"/>
      <c r="AW198" s="674"/>
      <c r="AX198" s="674"/>
      <c r="AY198" s="674"/>
      <c r="AZ198" s="674"/>
      <c r="BA198" s="674"/>
      <c r="BB198" s="674"/>
      <c r="BC198" s="674"/>
      <c r="BD198" s="674"/>
      <c r="BE198" s="674"/>
      <c r="BF198" s="329"/>
      <c r="BG198" s="329"/>
      <c r="BH198" s="329"/>
      <c r="BI198" s="55"/>
      <c r="BJ198" s="55"/>
      <c r="BK198" s="55"/>
      <c r="BL198" s="55"/>
      <c r="BM198" s="55"/>
      <c r="BO198" s="826" t="s">
        <v>1469</v>
      </c>
      <c r="BP198" s="826">
        <f>COUNTIF($G165:$K191,$BO198)</f>
        <v>0</v>
      </c>
    </row>
    <row r="199" spans="1:68" s="71" customFormat="1" ht="12" customHeight="1">
      <c r="A199" s="37"/>
      <c r="B199" s="37"/>
      <c r="C199" s="71" t="s">
        <v>127</v>
      </c>
      <c r="G199" s="219"/>
      <c r="H199" s="327"/>
      <c r="I199" s="245"/>
      <c r="J199" s="245"/>
      <c r="K199" s="245"/>
      <c r="L199" s="327" t="s">
        <v>128</v>
      </c>
      <c r="M199" s="245" t="s">
        <v>1339</v>
      </c>
      <c r="N199" s="245"/>
      <c r="O199" s="245"/>
      <c r="P199" s="245"/>
      <c r="Q199" s="245"/>
      <c r="R199" s="245"/>
      <c r="S199" s="245"/>
      <c r="T199" s="245"/>
      <c r="U199" s="245"/>
      <c r="V199" s="245"/>
      <c r="W199" s="245"/>
      <c r="X199" s="245"/>
      <c r="Y199" s="245"/>
      <c r="Z199" s="245"/>
      <c r="AA199" s="245"/>
      <c r="AB199" s="245"/>
      <c r="AC199" s="245"/>
      <c r="AD199" s="245"/>
      <c r="AE199" s="245"/>
      <c r="AF199" s="245"/>
      <c r="AG199" s="245"/>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328"/>
      <c r="BF199" s="328"/>
      <c r="BG199" s="328"/>
      <c r="BH199" s="330"/>
      <c r="BI199" s="328"/>
      <c r="BJ199" s="328"/>
      <c r="BK199" s="328"/>
      <c r="BL199" s="328"/>
      <c r="BM199" s="328"/>
      <c r="BO199" s="826" t="s">
        <v>861</v>
      </c>
      <c r="BP199" s="826">
        <f>COUNTIF($G165:$K191,$BO199)</f>
        <v>0</v>
      </c>
    </row>
    <row r="200" spans="1:68" s="71" customFormat="1" ht="12" customHeight="1">
      <c r="A200" s="37"/>
      <c r="B200" s="37"/>
      <c r="G200" s="219"/>
      <c r="H200" s="327"/>
      <c r="I200" s="245"/>
      <c r="J200" s="245"/>
      <c r="K200" s="245"/>
      <c r="L200" s="327" t="s">
        <v>136</v>
      </c>
      <c r="M200" s="245" t="s">
        <v>2208</v>
      </c>
      <c r="N200" s="245"/>
      <c r="O200" s="245"/>
      <c r="P200" s="245"/>
      <c r="Q200" s="245"/>
      <c r="R200" s="245"/>
      <c r="S200" s="245"/>
      <c r="T200" s="245"/>
      <c r="U200" s="245"/>
      <c r="V200" s="245"/>
      <c r="W200" s="245"/>
      <c r="X200" s="245"/>
      <c r="Y200" s="245"/>
      <c r="Z200" s="245"/>
      <c r="AA200" s="245"/>
      <c r="AB200" s="245"/>
      <c r="AC200" s="245"/>
      <c r="AD200" s="245"/>
      <c r="AE200" s="245"/>
      <c r="AF200" s="245"/>
      <c r="AG200" s="245"/>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328"/>
      <c r="BF200" s="328"/>
      <c r="BG200" s="328"/>
      <c r="BH200" s="330"/>
      <c r="BI200" s="328"/>
      <c r="BJ200" s="328"/>
      <c r="BK200" s="328"/>
      <c r="BL200" s="328"/>
      <c r="BM200" s="328"/>
      <c r="BO200" s="826" t="s">
        <v>1470</v>
      </c>
      <c r="BP200" s="826">
        <f>COUNTIF($G165:$K191,$BV200)</f>
        <v>0</v>
      </c>
    </row>
    <row r="201" spans="1:68" s="71" customFormat="1" ht="12" customHeight="1" thickBot="1">
      <c r="A201" s="37"/>
      <c r="B201" s="37"/>
      <c r="H201" s="327"/>
      <c r="I201" s="354"/>
      <c r="J201" s="354"/>
      <c r="K201" s="354"/>
      <c r="L201" s="327" t="s">
        <v>421</v>
      </c>
      <c r="M201" s="3336" t="s">
        <v>2210</v>
      </c>
      <c r="N201" s="3336"/>
      <c r="O201" s="3336"/>
      <c r="P201" s="3336"/>
      <c r="Q201" s="3336"/>
      <c r="R201" s="3336"/>
      <c r="S201" s="3336"/>
      <c r="T201" s="3336"/>
      <c r="U201" s="3336"/>
      <c r="V201" s="3336"/>
      <c r="W201" s="3336"/>
      <c r="X201" s="3336"/>
      <c r="Y201" s="3336"/>
      <c r="Z201" s="3336"/>
      <c r="AA201" s="3336"/>
      <c r="AB201" s="3336"/>
      <c r="AC201" s="3336"/>
      <c r="AD201" s="3336"/>
      <c r="AE201" s="3336"/>
      <c r="AF201" s="3336"/>
      <c r="AG201" s="3336"/>
      <c r="AH201" s="3336"/>
      <c r="AI201" s="3336"/>
      <c r="AJ201" s="3336"/>
      <c r="AK201" s="3336"/>
      <c r="AL201" s="3336"/>
      <c r="AM201" s="3336"/>
      <c r="AN201" s="3336"/>
      <c r="AO201" s="3336"/>
      <c r="AP201" s="3336"/>
      <c r="AQ201" s="3336"/>
      <c r="AR201" s="3336"/>
      <c r="AS201" s="3336"/>
      <c r="AT201" s="3336"/>
      <c r="AU201" s="3336"/>
      <c r="AV201" s="3336"/>
      <c r="AW201" s="3336"/>
      <c r="AX201" s="3336"/>
      <c r="AY201" s="3336"/>
      <c r="AZ201" s="3336"/>
      <c r="BA201" s="3336"/>
      <c r="BB201" s="3336"/>
      <c r="BC201" s="3336"/>
      <c r="BD201" s="3336"/>
      <c r="BE201" s="3336"/>
      <c r="BF201" s="3336"/>
      <c r="BG201" s="3336"/>
      <c r="BH201" s="3336"/>
      <c r="BI201" s="3336"/>
      <c r="BJ201" s="3336"/>
      <c r="BK201" s="3336"/>
      <c r="BL201" s="3336"/>
      <c r="BM201" s="3336"/>
      <c r="BO201" s="827" t="s">
        <v>1471</v>
      </c>
      <c r="BP201" s="827">
        <f>COUNTIF($G165:$K191,$BV201)</f>
        <v>0</v>
      </c>
    </row>
    <row r="202" spans="1:68" s="71" customFormat="1" ht="12" customHeight="1">
      <c r="A202" s="37"/>
      <c r="B202" s="37"/>
      <c r="H202" s="327"/>
      <c r="I202" s="354"/>
      <c r="J202" s="354"/>
      <c r="K202" s="354"/>
      <c r="L202" s="354"/>
      <c r="M202" s="3336"/>
      <c r="N202" s="3336"/>
      <c r="O202" s="3336"/>
      <c r="P202" s="3336"/>
      <c r="Q202" s="3336"/>
      <c r="R202" s="3336"/>
      <c r="S202" s="3336"/>
      <c r="T202" s="3336"/>
      <c r="U202" s="3336"/>
      <c r="V202" s="3336"/>
      <c r="W202" s="3336"/>
      <c r="X202" s="3336"/>
      <c r="Y202" s="3336"/>
      <c r="Z202" s="3336"/>
      <c r="AA202" s="3336"/>
      <c r="AB202" s="3336"/>
      <c r="AC202" s="3336"/>
      <c r="AD202" s="3336"/>
      <c r="AE202" s="3336"/>
      <c r="AF202" s="3336"/>
      <c r="AG202" s="3336"/>
      <c r="AH202" s="3336"/>
      <c r="AI202" s="3336"/>
      <c r="AJ202" s="3336"/>
      <c r="AK202" s="3336"/>
      <c r="AL202" s="3336"/>
      <c r="AM202" s="3336"/>
      <c r="AN202" s="3336"/>
      <c r="AO202" s="3336"/>
      <c r="AP202" s="3336"/>
      <c r="AQ202" s="3336"/>
      <c r="AR202" s="3336"/>
      <c r="AS202" s="3336"/>
      <c r="AT202" s="3336"/>
      <c r="AU202" s="3336"/>
      <c r="AV202" s="3336"/>
      <c r="AW202" s="3336"/>
      <c r="AX202" s="3336"/>
      <c r="AY202" s="3336"/>
      <c r="AZ202" s="3336"/>
      <c r="BA202" s="3336"/>
      <c r="BB202" s="3336"/>
      <c r="BC202" s="3336"/>
      <c r="BD202" s="3336"/>
      <c r="BE202" s="3336"/>
      <c r="BF202" s="3336"/>
      <c r="BG202" s="3336"/>
      <c r="BH202" s="3336"/>
      <c r="BI202" s="3336"/>
      <c r="BJ202" s="3336"/>
      <c r="BK202" s="3336"/>
      <c r="BL202" s="3336"/>
      <c r="BM202" s="3336"/>
      <c r="BO202" s="1247" t="s">
        <v>1472</v>
      </c>
      <c r="BP202" s="1247">
        <f>SUM(BP195:BP201)</f>
        <v>0</v>
      </c>
    </row>
    <row r="203" spans="1:68" s="71" customFormat="1" ht="12" customHeight="1">
      <c r="A203" s="37"/>
      <c r="B203" s="37"/>
      <c r="H203" s="327"/>
      <c r="I203" s="1147"/>
      <c r="J203" s="1147"/>
      <c r="K203" s="1147"/>
      <c r="L203" s="327" t="s">
        <v>422</v>
      </c>
      <c r="M203" s="6738" t="s">
        <v>2211</v>
      </c>
      <c r="N203" s="6738"/>
      <c r="O203" s="6738"/>
      <c r="P203" s="6738"/>
      <c r="Q203" s="6738"/>
      <c r="R203" s="6738"/>
      <c r="S203" s="6738"/>
      <c r="T203" s="6738"/>
      <c r="U203" s="6738"/>
      <c r="V203" s="6738"/>
      <c r="W203" s="6738"/>
      <c r="X203" s="6738"/>
      <c r="Y203" s="6738"/>
      <c r="Z203" s="6738"/>
      <c r="AA203" s="6738"/>
      <c r="AB203" s="6738"/>
      <c r="AC203" s="6738"/>
      <c r="AD203" s="6738"/>
      <c r="AE203" s="6738"/>
      <c r="AF203" s="6738"/>
      <c r="AG203" s="6738"/>
      <c r="AH203" s="6738"/>
      <c r="AI203" s="6738"/>
      <c r="AJ203" s="6738"/>
      <c r="AK203" s="6738"/>
      <c r="AL203" s="6738"/>
      <c r="AM203" s="6738"/>
      <c r="AN203" s="6738"/>
      <c r="AO203" s="6738"/>
      <c r="AP203" s="6738"/>
      <c r="AQ203" s="6738"/>
      <c r="AR203" s="6738"/>
      <c r="AS203" s="6738"/>
      <c r="AT203" s="6738"/>
      <c r="AU203" s="6738"/>
      <c r="AV203" s="6738"/>
      <c r="AW203" s="6738"/>
      <c r="AX203" s="6738"/>
      <c r="AY203" s="6738"/>
      <c r="AZ203" s="6738"/>
      <c r="BA203" s="6738"/>
      <c r="BB203" s="6738"/>
      <c r="BC203" s="6738"/>
      <c r="BD203" s="6738"/>
      <c r="BE203" s="6738"/>
      <c r="BF203" s="6738"/>
      <c r="BG203" s="6738"/>
      <c r="BH203" s="6738"/>
      <c r="BI203" s="6738"/>
      <c r="BJ203" s="6738"/>
      <c r="BK203" s="6738"/>
      <c r="BL203" s="6738"/>
      <c r="BM203" s="6738"/>
    </row>
    <row r="204" spans="1:68" s="71" customFormat="1" ht="12" customHeight="1">
      <c r="A204" s="37"/>
      <c r="B204" s="37"/>
      <c r="C204" s="37"/>
      <c r="D204" s="37"/>
      <c r="E204" s="37"/>
      <c r="F204" s="37"/>
      <c r="G204" s="37"/>
      <c r="H204" s="798"/>
      <c r="I204" s="257"/>
      <c r="J204" s="257"/>
      <c r="K204" s="257"/>
      <c r="L204" s="798" t="s">
        <v>1183</v>
      </c>
      <c r="M204" s="4715" t="s">
        <v>2209</v>
      </c>
      <c r="N204" s="4715"/>
      <c r="O204" s="4715"/>
      <c r="P204" s="4715"/>
      <c r="Q204" s="4715"/>
      <c r="R204" s="4715"/>
      <c r="S204" s="4715"/>
      <c r="T204" s="4715"/>
      <c r="U204" s="4715"/>
      <c r="V204" s="4715"/>
      <c r="W204" s="4715"/>
      <c r="X204" s="4715"/>
      <c r="Y204" s="4715"/>
      <c r="Z204" s="4715"/>
      <c r="AA204" s="4715"/>
      <c r="AB204" s="4715"/>
      <c r="AC204" s="4715"/>
      <c r="AD204" s="4715"/>
      <c r="AE204" s="4715"/>
      <c r="AF204" s="4715"/>
      <c r="AG204" s="4715"/>
      <c r="AH204" s="4715"/>
      <c r="AI204" s="4715"/>
      <c r="AJ204" s="4715"/>
      <c r="AK204" s="4715"/>
      <c r="AL204" s="4715"/>
      <c r="AM204" s="4715"/>
      <c r="AN204" s="4715"/>
      <c r="AO204" s="4715"/>
      <c r="AP204" s="4715"/>
      <c r="AQ204" s="4715"/>
      <c r="AR204" s="4715"/>
      <c r="AS204" s="4715"/>
      <c r="AT204" s="4715"/>
      <c r="AU204" s="4715"/>
      <c r="AV204" s="4715"/>
      <c r="AW204" s="4715"/>
      <c r="AX204" s="4715"/>
      <c r="AY204" s="4715"/>
      <c r="AZ204" s="4715"/>
      <c r="BA204" s="4715"/>
      <c r="BB204" s="4715"/>
      <c r="BC204" s="4715"/>
      <c r="BD204" s="4715"/>
      <c r="BE204" s="4715"/>
      <c r="BF204" s="4715"/>
      <c r="BG204" s="4715"/>
      <c r="BH204" s="4715"/>
      <c r="BI204" s="4715"/>
      <c r="BJ204" s="4715"/>
      <c r="BK204" s="4715"/>
      <c r="BL204" s="4715"/>
      <c r="BM204" s="4715"/>
    </row>
    <row r="205" spans="1:68" s="71" customFormat="1" ht="12" customHeight="1">
      <c r="A205" s="37"/>
      <c r="B205" s="37"/>
      <c r="C205" s="37"/>
      <c r="D205" s="37"/>
      <c r="E205" s="37"/>
      <c r="F205" s="37"/>
      <c r="G205" s="37"/>
      <c r="H205" s="37"/>
      <c r="I205" s="37"/>
      <c r="J205" s="37"/>
      <c r="K205" s="37"/>
      <c r="L205" s="37"/>
      <c r="M205" s="4715"/>
      <c r="N205" s="4715"/>
      <c r="O205" s="4715"/>
      <c r="P205" s="4715"/>
      <c r="Q205" s="4715"/>
      <c r="R205" s="4715"/>
      <c r="S205" s="4715"/>
      <c r="T205" s="4715"/>
      <c r="U205" s="4715"/>
      <c r="V205" s="4715"/>
      <c r="W205" s="4715"/>
      <c r="X205" s="4715"/>
      <c r="Y205" s="4715"/>
      <c r="Z205" s="4715"/>
      <c r="AA205" s="4715"/>
      <c r="AB205" s="4715"/>
      <c r="AC205" s="4715"/>
      <c r="AD205" s="4715"/>
      <c r="AE205" s="4715"/>
      <c r="AF205" s="4715"/>
      <c r="AG205" s="4715"/>
      <c r="AH205" s="4715"/>
      <c r="AI205" s="4715"/>
      <c r="AJ205" s="4715"/>
      <c r="AK205" s="4715"/>
      <c r="AL205" s="4715"/>
      <c r="AM205" s="4715"/>
      <c r="AN205" s="4715"/>
      <c r="AO205" s="4715"/>
      <c r="AP205" s="4715"/>
      <c r="AQ205" s="4715"/>
      <c r="AR205" s="4715"/>
      <c r="AS205" s="4715"/>
      <c r="AT205" s="4715"/>
      <c r="AU205" s="4715"/>
      <c r="AV205" s="4715"/>
      <c r="AW205" s="4715"/>
      <c r="AX205" s="4715"/>
      <c r="AY205" s="4715"/>
      <c r="AZ205" s="4715"/>
      <c r="BA205" s="4715"/>
      <c r="BB205" s="4715"/>
      <c r="BC205" s="4715"/>
      <c r="BD205" s="4715"/>
      <c r="BE205" s="4715"/>
      <c r="BF205" s="4715"/>
      <c r="BG205" s="4715"/>
      <c r="BH205" s="4715"/>
      <c r="BI205" s="4715"/>
      <c r="BJ205" s="4715"/>
      <c r="BK205" s="4715"/>
      <c r="BL205" s="4715"/>
      <c r="BM205" s="4715"/>
    </row>
  </sheetData>
  <mergeCells count="2088">
    <mergeCell ref="M203:BM203"/>
    <mergeCell ref="M204:BM205"/>
    <mergeCell ref="M201:BM202"/>
    <mergeCell ref="M48:BM49"/>
    <mergeCell ref="M99:BM100"/>
    <mergeCell ref="M150:BM151"/>
    <mergeCell ref="M152:BM152"/>
    <mergeCell ref="M153:BM154"/>
    <mergeCell ref="M50:BM50"/>
    <mergeCell ref="M51:BM52"/>
    <mergeCell ref="M101:BM101"/>
    <mergeCell ref="M102:BM103"/>
    <mergeCell ref="BI7:BM10"/>
    <mergeCell ref="AG8:AH8"/>
    <mergeCell ref="AI8:AJ8"/>
    <mergeCell ref="AK8:AM8"/>
    <mergeCell ref="AN8:AP8"/>
    <mergeCell ref="BH5:BH10"/>
    <mergeCell ref="BI5:BM6"/>
    <mergeCell ref="BF6:BG6"/>
    <mergeCell ref="AN11:AP11"/>
    <mergeCell ref="AQ11:AS11"/>
    <mergeCell ref="AT11:AV11"/>
    <mergeCell ref="AW11:AY11"/>
    <mergeCell ref="AA11:AA12"/>
    <mergeCell ref="AB11:AB12"/>
    <mergeCell ref="AC11:AC12"/>
    <mergeCell ref="AD11:AD12"/>
    <mergeCell ref="AE11:AE12"/>
    <mergeCell ref="AF11:AF12"/>
    <mergeCell ref="AW10:AY10"/>
    <mergeCell ref="AZ10:BB10"/>
    <mergeCell ref="C1:BM1"/>
    <mergeCell ref="AW3:BC3"/>
    <mergeCell ref="BD3:BE3"/>
    <mergeCell ref="BF3:BK3"/>
    <mergeCell ref="C5:C10"/>
    <mergeCell ref="D5:F10"/>
    <mergeCell ref="G5:K7"/>
    <mergeCell ref="L5:P10"/>
    <mergeCell ref="Q5:Q10"/>
    <mergeCell ref="R5:T7"/>
    <mergeCell ref="Y7:AB7"/>
    <mergeCell ref="AC7:AD10"/>
    <mergeCell ref="AE7:AF10"/>
    <mergeCell ref="AG7:AJ7"/>
    <mergeCell ref="AK7:BB7"/>
    <mergeCell ref="BC7:BE9"/>
    <mergeCell ref="BF7:BG8"/>
    <mergeCell ref="U5:U10"/>
    <mergeCell ref="V5:V10"/>
    <mergeCell ref="W5:X10"/>
    <mergeCell ref="Y5:AF6"/>
    <mergeCell ref="AG5:BE6"/>
    <mergeCell ref="BF5:BG5"/>
    <mergeCell ref="AQ8:AS8"/>
    <mergeCell ref="AW8:AY8"/>
    <mergeCell ref="AZ8:BB9"/>
    <mergeCell ref="AW9:AY9"/>
    <mergeCell ref="BF9:BG10"/>
    <mergeCell ref="AG10:AH10"/>
    <mergeCell ref="AI10:AJ10"/>
    <mergeCell ref="AK10:AM10"/>
    <mergeCell ref="BC10:BE10"/>
    <mergeCell ref="AK9:AM9"/>
    <mergeCell ref="AN9:AP9"/>
    <mergeCell ref="AQ9:AS9"/>
    <mergeCell ref="AT9:AV9"/>
    <mergeCell ref="C11:C13"/>
    <mergeCell ref="G11:K12"/>
    <mergeCell ref="Q11:Q13"/>
    <mergeCell ref="R11:T12"/>
    <mergeCell ref="U11:U13"/>
    <mergeCell ref="V11:V13"/>
    <mergeCell ref="W11:X13"/>
    <mergeCell ref="Y11:Z12"/>
    <mergeCell ref="G8:I10"/>
    <mergeCell ref="J8:K10"/>
    <mergeCell ref="R8:T10"/>
    <mergeCell ref="Y8:Z10"/>
    <mergeCell ref="AA8:AB10"/>
    <mergeCell ref="D11:F13"/>
    <mergeCell ref="AN10:AP10"/>
    <mergeCell ref="AQ10:AS10"/>
    <mergeCell ref="AT10:AV10"/>
    <mergeCell ref="AG9:AH9"/>
    <mergeCell ref="AI9:AJ9"/>
    <mergeCell ref="AT8:AV8"/>
    <mergeCell ref="B14:B16"/>
    <mergeCell ref="C14:C16"/>
    <mergeCell ref="G14:K15"/>
    <mergeCell ref="L14:P16"/>
    <mergeCell ref="Q14:Q16"/>
    <mergeCell ref="AN13:AP13"/>
    <mergeCell ref="AQ13:AS13"/>
    <mergeCell ref="AT13:AV13"/>
    <mergeCell ref="AW13:AY13"/>
    <mergeCell ref="BF13:BG13"/>
    <mergeCell ref="BI13:BM13"/>
    <mergeCell ref="AQ12:AS12"/>
    <mergeCell ref="AT12:AV12"/>
    <mergeCell ref="AW12:AY12"/>
    <mergeCell ref="BI12:BM12"/>
    <mergeCell ref="G13:I13"/>
    <mergeCell ref="J13:K13"/>
    <mergeCell ref="R13:T13"/>
    <mergeCell ref="Y13:Z13"/>
    <mergeCell ref="AK13:AM13"/>
    <mergeCell ref="AZ11:BB13"/>
    <mergeCell ref="BC11:BE13"/>
    <mergeCell ref="BF11:BG12"/>
    <mergeCell ref="BH11:BH13"/>
    <mergeCell ref="BI11:BM11"/>
    <mergeCell ref="L12:P13"/>
    <mergeCell ref="AG12:AH12"/>
    <mergeCell ref="AI12:AJ12"/>
    <mergeCell ref="AK12:AM12"/>
    <mergeCell ref="AN12:AP12"/>
    <mergeCell ref="AI11:AJ11"/>
    <mergeCell ref="AK11:AM11"/>
    <mergeCell ref="AT15:AV15"/>
    <mergeCell ref="AW15:AY15"/>
    <mergeCell ref="AI14:AJ15"/>
    <mergeCell ref="AK14:AM14"/>
    <mergeCell ref="AN14:AP14"/>
    <mergeCell ref="AQ14:AS14"/>
    <mergeCell ref="AT14:AV14"/>
    <mergeCell ref="AW14:AY14"/>
    <mergeCell ref="AB14:AB15"/>
    <mergeCell ref="AC14:AC15"/>
    <mergeCell ref="AD14:AD15"/>
    <mergeCell ref="AE14:AE15"/>
    <mergeCell ref="AF14:AF15"/>
    <mergeCell ref="AG14:AH15"/>
    <mergeCell ref="R14:T15"/>
    <mergeCell ref="U14:U16"/>
    <mergeCell ref="V14:V16"/>
    <mergeCell ref="W14:X16"/>
    <mergeCell ref="Y14:Z15"/>
    <mergeCell ref="AA14:AA15"/>
    <mergeCell ref="U17:U19"/>
    <mergeCell ref="V17:V19"/>
    <mergeCell ref="W17:X19"/>
    <mergeCell ref="Y17:Z18"/>
    <mergeCell ref="AA17:AA18"/>
    <mergeCell ref="AB17:AB18"/>
    <mergeCell ref="AW16:AY16"/>
    <mergeCell ref="BF16:BG16"/>
    <mergeCell ref="BI16:BM16"/>
    <mergeCell ref="B17:B19"/>
    <mergeCell ref="C17:C19"/>
    <mergeCell ref="G17:K18"/>
    <mergeCell ref="L17:P19"/>
    <mergeCell ref="Q17:Q19"/>
    <mergeCell ref="R17:T18"/>
    <mergeCell ref="BI15:BM15"/>
    <mergeCell ref="G16:I16"/>
    <mergeCell ref="J16:K16"/>
    <mergeCell ref="R16:T16"/>
    <mergeCell ref="Y16:Z16"/>
    <mergeCell ref="AK16:AM16"/>
    <mergeCell ref="AN16:AP16"/>
    <mergeCell ref="AQ16:AS16"/>
    <mergeCell ref="AT16:AV16"/>
    <mergeCell ref="AZ14:BB16"/>
    <mergeCell ref="BC14:BE16"/>
    <mergeCell ref="BF14:BG15"/>
    <mergeCell ref="BH14:BH16"/>
    <mergeCell ref="BI14:BM14"/>
    <mergeCell ref="AK15:AM15"/>
    <mergeCell ref="AN15:AP15"/>
    <mergeCell ref="AQ15:AS15"/>
    <mergeCell ref="AQ18:AS18"/>
    <mergeCell ref="AT18:AV18"/>
    <mergeCell ref="AW18:AY18"/>
    <mergeCell ref="BI18:BM18"/>
    <mergeCell ref="AK17:AM17"/>
    <mergeCell ref="AN17:AP17"/>
    <mergeCell ref="AQ17:AS17"/>
    <mergeCell ref="AT17:AV17"/>
    <mergeCell ref="AW17:AY17"/>
    <mergeCell ref="AZ17:BB19"/>
    <mergeCell ref="AN19:AP19"/>
    <mergeCell ref="AQ19:AS19"/>
    <mergeCell ref="AT19:AV19"/>
    <mergeCell ref="AW19:AY19"/>
    <mergeCell ref="AC17:AC18"/>
    <mergeCell ref="AD17:AD18"/>
    <mergeCell ref="AE17:AE18"/>
    <mergeCell ref="AF17:AF18"/>
    <mergeCell ref="AG17:AH18"/>
    <mergeCell ref="AI17:AJ18"/>
    <mergeCell ref="AD20:AD21"/>
    <mergeCell ref="AE20:AE21"/>
    <mergeCell ref="AF20:AF21"/>
    <mergeCell ref="AG20:AH21"/>
    <mergeCell ref="AI20:AJ21"/>
    <mergeCell ref="AK20:AM20"/>
    <mergeCell ref="V20:V22"/>
    <mergeCell ref="W20:X22"/>
    <mergeCell ref="Y20:Z21"/>
    <mergeCell ref="AA20:AA21"/>
    <mergeCell ref="AB20:AB21"/>
    <mergeCell ref="AC20:AC21"/>
    <mergeCell ref="BF19:BG19"/>
    <mergeCell ref="BI19:BM19"/>
    <mergeCell ref="B20:B22"/>
    <mergeCell ref="C20:C22"/>
    <mergeCell ref="G20:K21"/>
    <mergeCell ref="L20:P22"/>
    <mergeCell ref="Q20:Q22"/>
    <mergeCell ref="R20:T21"/>
    <mergeCell ref="U20:U22"/>
    <mergeCell ref="G19:I19"/>
    <mergeCell ref="J19:K19"/>
    <mergeCell ref="R19:T19"/>
    <mergeCell ref="Y19:Z19"/>
    <mergeCell ref="AK19:AM19"/>
    <mergeCell ref="BC17:BE19"/>
    <mergeCell ref="BF17:BG18"/>
    <mergeCell ref="BH17:BH19"/>
    <mergeCell ref="BI17:BM17"/>
    <mergeCell ref="AK18:AM18"/>
    <mergeCell ref="AN18:AP18"/>
    <mergeCell ref="AK21:AM21"/>
    <mergeCell ref="AN21:AP21"/>
    <mergeCell ref="AQ21:AS21"/>
    <mergeCell ref="AT21:AV21"/>
    <mergeCell ref="AW21:AY21"/>
    <mergeCell ref="BI21:BM21"/>
    <mergeCell ref="AN22:AP22"/>
    <mergeCell ref="AN20:AP20"/>
    <mergeCell ref="AQ20:AS20"/>
    <mergeCell ref="AT20:AV20"/>
    <mergeCell ref="AW20:AY20"/>
    <mergeCell ref="AZ20:BB22"/>
    <mergeCell ref="BC20:BE22"/>
    <mergeCell ref="AQ22:AS22"/>
    <mergeCell ref="AT22:AV22"/>
    <mergeCell ref="AW22:AY22"/>
    <mergeCell ref="BF22:BG22"/>
    <mergeCell ref="BI22:BM22"/>
    <mergeCell ref="AT24:AV24"/>
    <mergeCell ref="AW24:AY24"/>
    <mergeCell ref="BI24:BM24"/>
    <mergeCell ref="AN25:AP25"/>
    <mergeCell ref="AN23:AP23"/>
    <mergeCell ref="AQ23:AS23"/>
    <mergeCell ref="AT23:AV23"/>
    <mergeCell ref="AW23:AY23"/>
    <mergeCell ref="AZ23:BB25"/>
    <mergeCell ref="BC23:BE25"/>
    <mergeCell ref="AQ25:AS25"/>
    <mergeCell ref="AT25:AV25"/>
    <mergeCell ref="AW25:AY25"/>
    <mergeCell ref="BF25:BG25"/>
    <mergeCell ref="BI25:BM25"/>
    <mergeCell ref="BF20:BG21"/>
    <mergeCell ref="BH20:BH22"/>
    <mergeCell ref="BI20:BM20"/>
    <mergeCell ref="AN24:AP24"/>
    <mergeCell ref="AQ24:AS24"/>
    <mergeCell ref="B23:B25"/>
    <mergeCell ref="C23:C25"/>
    <mergeCell ref="G23:K24"/>
    <mergeCell ref="L23:P25"/>
    <mergeCell ref="Q23:Q25"/>
    <mergeCell ref="R23:T24"/>
    <mergeCell ref="U23:U25"/>
    <mergeCell ref="G22:I22"/>
    <mergeCell ref="J22:K22"/>
    <mergeCell ref="R22:T22"/>
    <mergeCell ref="Y22:Z22"/>
    <mergeCell ref="AK22:AM22"/>
    <mergeCell ref="B26:B28"/>
    <mergeCell ref="C26:C28"/>
    <mergeCell ref="G26:K27"/>
    <mergeCell ref="L26:P28"/>
    <mergeCell ref="Q26:Q28"/>
    <mergeCell ref="R26:T27"/>
    <mergeCell ref="U26:U28"/>
    <mergeCell ref="G25:I25"/>
    <mergeCell ref="J25:K25"/>
    <mergeCell ref="R25:T25"/>
    <mergeCell ref="Y25:Z25"/>
    <mergeCell ref="AK25:AM25"/>
    <mergeCell ref="AK24:AM24"/>
    <mergeCell ref="G28:I28"/>
    <mergeCell ref="J28:K28"/>
    <mergeCell ref="R28:T28"/>
    <mergeCell ref="Y28:Z28"/>
    <mergeCell ref="AK28:AM28"/>
    <mergeCell ref="AQ29:AS29"/>
    <mergeCell ref="AT29:AV29"/>
    <mergeCell ref="BF28:BG28"/>
    <mergeCell ref="BI28:BM28"/>
    <mergeCell ref="V23:V25"/>
    <mergeCell ref="W23:X25"/>
    <mergeCell ref="Y23:Z24"/>
    <mergeCell ref="AA23:AA24"/>
    <mergeCell ref="AB23:AB24"/>
    <mergeCell ref="AC23:AC24"/>
    <mergeCell ref="AW28:AY28"/>
    <mergeCell ref="AD26:AD27"/>
    <mergeCell ref="AE26:AE27"/>
    <mergeCell ref="AF26:AF27"/>
    <mergeCell ref="AG26:AH27"/>
    <mergeCell ref="AI26:AJ27"/>
    <mergeCell ref="AK26:AM26"/>
    <mergeCell ref="AD23:AD24"/>
    <mergeCell ref="AE23:AE24"/>
    <mergeCell ref="AF23:AF24"/>
    <mergeCell ref="AG23:AH24"/>
    <mergeCell ref="AI23:AJ24"/>
    <mergeCell ref="AK23:AM23"/>
    <mergeCell ref="V26:V28"/>
    <mergeCell ref="W26:X28"/>
    <mergeCell ref="Y26:Z27"/>
    <mergeCell ref="AA26:AA27"/>
    <mergeCell ref="AB26:AB27"/>
    <mergeCell ref="AC26:AC27"/>
    <mergeCell ref="BF23:BG24"/>
    <mergeCell ref="BH23:BH25"/>
    <mergeCell ref="BI23:BM23"/>
    <mergeCell ref="BF26:BG27"/>
    <mergeCell ref="BH26:BH28"/>
    <mergeCell ref="BI26:BM26"/>
    <mergeCell ref="AK27:AM27"/>
    <mergeCell ref="AN27:AP27"/>
    <mergeCell ref="AQ27:AS27"/>
    <mergeCell ref="AT27:AV27"/>
    <mergeCell ref="AW27:AY27"/>
    <mergeCell ref="BI27:BM27"/>
    <mergeCell ref="AN28:AP28"/>
    <mergeCell ref="AN26:AP26"/>
    <mergeCell ref="AQ26:AS26"/>
    <mergeCell ref="AT26:AV26"/>
    <mergeCell ref="AW26:AY26"/>
    <mergeCell ref="AZ26:BB28"/>
    <mergeCell ref="BC26:BE28"/>
    <mergeCell ref="AQ28:AS28"/>
    <mergeCell ref="AT28:AV28"/>
    <mergeCell ref="AD29:AD30"/>
    <mergeCell ref="AE29:AE30"/>
    <mergeCell ref="AF29:AF30"/>
    <mergeCell ref="AG29:AH30"/>
    <mergeCell ref="AI29:AJ30"/>
    <mergeCell ref="AK29:AM29"/>
    <mergeCell ref="V29:V31"/>
    <mergeCell ref="W29:X31"/>
    <mergeCell ref="Y29:Z30"/>
    <mergeCell ref="AA29:AA30"/>
    <mergeCell ref="AB29:AB30"/>
    <mergeCell ref="AC29:AC30"/>
    <mergeCell ref="B29:B31"/>
    <mergeCell ref="C29:C31"/>
    <mergeCell ref="G29:K30"/>
    <mergeCell ref="L29:P31"/>
    <mergeCell ref="Q29:Q31"/>
    <mergeCell ref="R29:T30"/>
    <mergeCell ref="U29:U31"/>
    <mergeCell ref="BF31:BG31"/>
    <mergeCell ref="BI31:BM31"/>
    <mergeCell ref="B32:B34"/>
    <mergeCell ref="C32:C34"/>
    <mergeCell ref="G32:K33"/>
    <mergeCell ref="L32:P34"/>
    <mergeCell ref="Q32:Q34"/>
    <mergeCell ref="R32:T33"/>
    <mergeCell ref="U32:U34"/>
    <mergeCell ref="G31:I31"/>
    <mergeCell ref="J31:K31"/>
    <mergeCell ref="R31:T31"/>
    <mergeCell ref="Y31:Z31"/>
    <mergeCell ref="AK31:AM31"/>
    <mergeCell ref="D29:F31"/>
    <mergeCell ref="BF29:BG30"/>
    <mergeCell ref="BH29:BH31"/>
    <mergeCell ref="BI29:BM29"/>
    <mergeCell ref="AK30:AM30"/>
    <mergeCell ref="AN30:AP30"/>
    <mergeCell ref="AQ30:AS30"/>
    <mergeCell ref="AT30:AV30"/>
    <mergeCell ref="AW30:AY30"/>
    <mergeCell ref="BI30:BM30"/>
    <mergeCell ref="AN31:AP31"/>
    <mergeCell ref="AN29:AP29"/>
    <mergeCell ref="AW29:AY29"/>
    <mergeCell ref="AZ29:BB31"/>
    <mergeCell ref="BC29:BE31"/>
    <mergeCell ref="AQ31:AS31"/>
    <mergeCell ref="AT31:AV31"/>
    <mergeCell ref="AW31:AY31"/>
    <mergeCell ref="AQ32:AS32"/>
    <mergeCell ref="AT32:AV32"/>
    <mergeCell ref="AW32:AY32"/>
    <mergeCell ref="AZ32:BB34"/>
    <mergeCell ref="BC32:BE34"/>
    <mergeCell ref="AQ34:AS34"/>
    <mergeCell ref="AT34:AV34"/>
    <mergeCell ref="AW34:AY34"/>
    <mergeCell ref="AD32:AD33"/>
    <mergeCell ref="AE32:AE33"/>
    <mergeCell ref="AF32:AF33"/>
    <mergeCell ref="AG32:AH33"/>
    <mergeCell ref="AI32:AJ33"/>
    <mergeCell ref="AK32:AM32"/>
    <mergeCell ref="V32:V34"/>
    <mergeCell ref="W32:X34"/>
    <mergeCell ref="Y32:Z33"/>
    <mergeCell ref="AA32:AA33"/>
    <mergeCell ref="AB32:AB33"/>
    <mergeCell ref="AC32:AC33"/>
    <mergeCell ref="V35:V37"/>
    <mergeCell ref="W35:X37"/>
    <mergeCell ref="Y35:Z36"/>
    <mergeCell ref="AA35:AA36"/>
    <mergeCell ref="AB35:AB36"/>
    <mergeCell ref="AC35:AC36"/>
    <mergeCell ref="BF34:BG34"/>
    <mergeCell ref="BI34:BM34"/>
    <mergeCell ref="B35:B37"/>
    <mergeCell ref="C35:C37"/>
    <mergeCell ref="G35:K36"/>
    <mergeCell ref="L35:P37"/>
    <mergeCell ref="Q35:Q37"/>
    <mergeCell ref="R35:T36"/>
    <mergeCell ref="U35:U37"/>
    <mergeCell ref="G34:I34"/>
    <mergeCell ref="J34:K34"/>
    <mergeCell ref="R34:T34"/>
    <mergeCell ref="Y34:Z34"/>
    <mergeCell ref="AK34:AM34"/>
    <mergeCell ref="D32:F34"/>
    <mergeCell ref="BF32:BG33"/>
    <mergeCell ref="BH32:BH34"/>
    <mergeCell ref="BI32:BM32"/>
    <mergeCell ref="AK33:AM33"/>
    <mergeCell ref="AN33:AP33"/>
    <mergeCell ref="AQ33:AS33"/>
    <mergeCell ref="AT33:AV33"/>
    <mergeCell ref="AW33:AY33"/>
    <mergeCell ref="BI33:BM33"/>
    <mergeCell ref="AN34:AP34"/>
    <mergeCell ref="AN32:AP32"/>
    <mergeCell ref="AN36:AP36"/>
    <mergeCell ref="AQ36:AS36"/>
    <mergeCell ref="AT36:AV36"/>
    <mergeCell ref="AW36:AY36"/>
    <mergeCell ref="BI36:BM36"/>
    <mergeCell ref="AN37:AP37"/>
    <mergeCell ref="AN35:AP35"/>
    <mergeCell ref="AQ35:AS35"/>
    <mergeCell ref="AT35:AV35"/>
    <mergeCell ref="AW35:AY35"/>
    <mergeCell ref="AZ35:BB37"/>
    <mergeCell ref="BC35:BE37"/>
    <mergeCell ref="AQ37:AS37"/>
    <mergeCell ref="AT37:AV37"/>
    <mergeCell ref="AW37:AY37"/>
    <mergeCell ref="AD35:AD36"/>
    <mergeCell ref="AE35:AE36"/>
    <mergeCell ref="AF35:AF36"/>
    <mergeCell ref="AG35:AH36"/>
    <mergeCell ref="AI35:AJ36"/>
    <mergeCell ref="AK35:AM35"/>
    <mergeCell ref="AE38:AE39"/>
    <mergeCell ref="AF38:AF39"/>
    <mergeCell ref="AG38:AH39"/>
    <mergeCell ref="AI38:AJ39"/>
    <mergeCell ref="AK38:AM38"/>
    <mergeCell ref="V38:V40"/>
    <mergeCell ref="W38:X40"/>
    <mergeCell ref="Y38:Z39"/>
    <mergeCell ref="AA38:AA39"/>
    <mergeCell ref="AB38:AB39"/>
    <mergeCell ref="AC38:AC39"/>
    <mergeCell ref="BF37:BG37"/>
    <mergeCell ref="BI37:BM37"/>
    <mergeCell ref="BF40:BG40"/>
    <mergeCell ref="BI40:BM40"/>
    <mergeCell ref="B38:B40"/>
    <mergeCell ref="C38:C40"/>
    <mergeCell ref="G38:K39"/>
    <mergeCell ref="L38:P40"/>
    <mergeCell ref="Q38:Q40"/>
    <mergeCell ref="R38:T39"/>
    <mergeCell ref="U38:U40"/>
    <mergeCell ref="G37:I37"/>
    <mergeCell ref="J37:K37"/>
    <mergeCell ref="R37:T37"/>
    <mergeCell ref="Y37:Z37"/>
    <mergeCell ref="AK37:AM37"/>
    <mergeCell ref="D35:F37"/>
    <mergeCell ref="BF35:BG36"/>
    <mergeCell ref="BH35:BH37"/>
    <mergeCell ref="BI35:BM35"/>
    <mergeCell ref="AK36:AM36"/>
    <mergeCell ref="BH42:BJ42"/>
    <mergeCell ref="BK42:BM42"/>
    <mergeCell ref="C43:C44"/>
    <mergeCell ref="P43:R43"/>
    <mergeCell ref="S43:S44"/>
    <mergeCell ref="T43:T44"/>
    <mergeCell ref="G40:I40"/>
    <mergeCell ref="J40:K40"/>
    <mergeCell ref="R40:T40"/>
    <mergeCell ref="Y40:Z40"/>
    <mergeCell ref="AK40:AM40"/>
    <mergeCell ref="D38:F40"/>
    <mergeCell ref="BF38:BG39"/>
    <mergeCell ref="BH38:BH40"/>
    <mergeCell ref="BI38:BM38"/>
    <mergeCell ref="AK39:AM39"/>
    <mergeCell ref="AN39:AP39"/>
    <mergeCell ref="AQ39:AS39"/>
    <mergeCell ref="AT39:AV39"/>
    <mergeCell ref="AW39:AY39"/>
    <mergeCell ref="BI39:BM39"/>
    <mergeCell ref="AN40:AP40"/>
    <mergeCell ref="AN38:AP38"/>
    <mergeCell ref="AQ38:AS38"/>
    <mergeCell ref="AT38:AV38"/>
    <mergeCell ref="AW38:AY38"/>
    <mergeCell ref="AZ38:BB40"/>
    <mergeCell ref="BC38:BE40"/>
    <mergeCell ref="AQ40:AS40"/>
    <mergeCell ref="AT40:AV40"/>
    <mergeCell ref="AW40:AY40"/>
    <mergeCell ref="AD38:AD39"/>
    <mergeCell ref="G57:K59"/>
    <mergeCell ref="L57:P62"/>
    <mergeCell ref="Q57:Q62"/>
    <mergeCell ref="R57:T59"/>
    <mergeCell ref="C53:BM53"/>
    <mergeCell ref="AX55:BD55"/>
    <mergeCell ref="BE55:BF55"/>
    <mergeCell ref="BG55:BL55"/>
    <mergeCell ref="AZ43:BB44"/>
    <mergeCell ref="BC43:BE44"/>
    <mergeCell ref="BF43:BG43"/>
    <mergeCell ref="BH43:BJ44"/>
    <mergeCell ref="BK43:BM44"/>
    <mergeCell ref="P44:R44"/>
    <mergeCell ref="AT44:AV44"/>
    <mergeCell ref="AW44:AY44"/>
    <mergeCell ref="BF44:BG44"/>
    <mergeCell ref="U43:V44"/>
    <mergeCell ref="Y43:Z44"/>
    <mergeCell ref="AG43:AH44"/>
    <mergeCell ref="AI43:AJ44"/>
    <mergeCell ref="AT43:AV43"/>
    <mergeCell ref="AW43:AY43"/>
    <mergeCell ref="BI59:BM62"/>
    <mergeCell ref="G60:I62"/>
    <mergeCell ref="J60:K62"/>
    <mergeCell ref="R60:T62"/>
    <mergeCell ref="Y60:Z62"/>
    <mergeCell ref="AA60:AB62"/>
    <mergeCell ref="AG60:AH60"/>
    <mergeCell ref="AI60:AJ60"/>
    <mergeCell ref="AK60:AM60"/>
    <mergeCell ref="AN60:AP60"/>
    <mergeCell ref="BH57:BH62"/>
    <mergeCell ref="BI57:BM58"/>
    <mergeCell ref="B58:B60"/>
    <mergeCell ref="BF58:BG58"/>
    <mergeCell ref="Y59:AB59"/>
    <mergeCell ref="AC59:AD62"/>
    <mergeCell ref="AE59:AF62"/>
    <mergeCell ref="AG59:AJ59"/>
    <mergeCell ref="AK59:BB59"/>
    <mergeCell ref="BC59:BE61"/>
    <mergeCell ref="U57:U62"/>
    <mergeCell ref="V57:V62"/>
    <mergeCell ref="W57:X62"/>
    <mergeCell ref="Y57:AF58"/>
    <mergeCell ref="AG57:BE58"/>
    <mergeCell ref="BF57:BG57"/>
    <mergeCell ref="BF59:BG60"/>
    <mergeCell ref="AQ60:AS60"/>
    <mergeCell ref="AT60:AV60"/>
    <mergeCell ref="AW60:AY60"/>
    <mergeCell ref="C57:C62"/>
    <mergeCell ref="D57:F62"/>
    <mergeCell ref="BF61:BG62"/>
    <mergeCell ref="AG62:AH62"/>
    <mergeCell ref="AI62:AJ62"/>
    <mergeCell ref="AK62:AM62"/>
    <mergeCell ref="AN62:AP62"/>
    <mergeCell ref="AQ62:AS62"/>
    <mergeCell ref="AT62:AV62"/>
    <mergeCell ref="AW62:AY62"/>
    <mergeCell ref="AZ62:BB62"/>
    <mergeCell ref="BC62:BE62"/>
    <mergeCell ref="AZ60:BB61"/>
    <mergeCell ref="AG61:AH61"/>
    <mergeCell ref="AI61:AJ61"/>
    <mergeCell ref="AK61:AM61"/>
    <mergeCell ref="AN61:AP61"/>
    <mergeCell ref="AQ61:AS61"/>
    <mergeCell ref="AT61:AV61"/>
    <mergeCell ref="AW61:AY61"/>
    <mergeCell ref="BI64:BM64"/>
    <mergeCell ref="G65:I65"/>
    <mergeCell ref="J65:K65"/>
    <mergeCell ref="R65:T65"/>
    <mergeCell ref="Y65:Z65"/>
    <mergeCell ref="AK65:AM65"/>
    <mergeCell ref="AN65:AP65"/>
    <mergeCell ref="AQ65:AS65"/>
    <mergeCell ref="AT65:AV65"/>
    <mergeCell ref="AZ63:BB65"/>
    <mergeCell ref="BC63:BE65"/>
    <mergeCell ref="BF63:BG64"/>
    <mergeCell ref="BH63:BH65"/>
    <mergeCell ref="BI63:BM63"/>
    <mergeCell ref="AK64:AM64"/>
    <mergeCell ref="AN64:AP64"/>
    <mergeCell ref="AQ64:AS64"/>
    <mergeCell ref="AT64:AV64"/>
    <mergeCell ref="AW64:AY64"/>
    <mergeCell ref="AI63:AJ64"/>
    <mergeCell ref="AK63:AM63"/>
    <mergeCell ref="AN63:AP63"/>
    <mergeCell ref="AQ63:AS63"/>
    <mergeCell ref="AT63:AV63"/>
    <mergeCell ref="AW63:AY63"/>
    <mergeCell ref="AB63:AB64"/>
    <mergeCell ref="AC63:AC64"/>
    <mergeCell ref="AD63:AD64"/>
    <mergeCell ref="AE63:AE64"/>
    <mergeCell ref="AF63:AF64"/>
    <mergeCell ref="AG63:AH64"/>
    <mergeCell ref="R63:T64"/>
    <mergeCell ref="AC66:AC67"/>
    <mergeCell ref="AD66:AD67"/>
    <mergeCell ref="AE66:AE67"/>
    <mergeCell ref="AF66:AF67"/>
    <mergeCell ref="AG66:AH67"/>
    <mergeCell ref="AI66:AJ67"/>
    <mergeCell ref="U66:U68"/>
    <mergeCell ref="V66:V68"/>
    <mergeCell ref="W66:X68"/>
    <mergeCell ref="Y66:Z67"/>
    <mergeCell ref="AA66:AA67"/>
    <mergeCell ref="AB66:AB67"/>
    <mergeCell ref="AW65:AY65"/>
    <mergeCell ref="AN68:AP68"/>
    <mergeCell ref="AQ68:AS68"/>
    <mergeCell ref="AT68:AV68"/>
    <mergeCell ref="AW68:AY68"/>
    <mergeCell ref="BF65:BG65"/>
    <mergeCell ref="BI65:BM65"/>
    <mergeCell ref="B66:B68"/>
    <mergeCell ref="C66:C68"/>
    <mergeCell ref="G66:K67"/>
    <mergeCell ref="L66:P68"/>
    <mergeCell ref="Q66:Q68"/>
    <mergeCell ref="R66:T67"/>
    <mergeCell ref="U63:U65"/>
    <mergeCell ref="V63:V65"/>
    <mergeCell ref="W63:X65"/>
    <mergeCell ref="Y63:Z64"/>
    <mergeCell ref="AA63:AA64"/>
    <mergeCell ref="B63:B65"/>
    <mergeCell ref="C63:C65"/>
    <mergeCell ref="G63:K64"/>
    <mergeCell ref="L63:P65"/>
    <mergeCell ref="Q63:Q65"/>
    <mergeCell ref="D63:F65"/>
    <mergeCell ref="BI66:BM66"/>
    <mergeCell ref="AK67:AM67"/>
    <mergeCell ref="AN67:AP67"/>
    <mergeCell ref="AQ67:AS67"/>
    <mergeCell ref="AT67:AV67"/>
    <mergeCell ref="AW67:AY67"/>
    <mergeCell ref="BI67:BM67"/>
    <mergeCell ref="AK66:AM66"/>
    <mergeCell ref="AN66:AP66"/>
    <mergeCell ref="AQ66:AS66"/>
    <mergeCell ref="AT66:AV66"/>
    <mergeCell ref="AW66:AY66"/>
    <mergeCell ref="AZ66:BB68"/>
    <mergeCell ref="AT71:AV71"/>
    <mergeCell ref="AW71:AY71"/>
    <mergeCell ref="AD69:AD70"/>
    <mergeCell ref="AE69:AE70"/>
    <mergeCell ref="AF69:AF70"/>
    <mergeCell ref="AG69:AH70"/>
    <mergeCell ref="AI69:AJ70"/>
    <mergeCell ref="AK69:AM69"/>
    <mergeCell ref="V69:V71"/>
    <mergeCell ref="W69:X71"/>
    <mergeCell ref="Y69:Z70"/>
    <mergeCell ref="AA69:AA70"/>
    <mergeCell ref="AB69:AB70"/>
    <mergeCell ref="AC69:AC70"/>
    <mergeCell ref="BF68:BG68"/>
    <mergeCell ref="BI68:BM68"/>
    <mergeCell ref="B69:B71"/>
    <mergeCell ref="C69:C71"/>
    <mergeCell ref="G69:K70"/>
    <mergeCell ref="L69:P71"/>
    <mergeCell ref="Q69:Q71"/>
    <mergeCell ref="R69:T70"/>
    <mergeCell ref="U69:U71"/>
    <mergeCell ref="G68:I68"/>
    <mergeCell ref="J68:K68"/>
    <mergeCell ref="R68:T68"/>
    <mergeCell ref="Y68:Z68"/>
    <mergeCell ref="AK68:AM68"/>
    <mergeCell ref="D66:F68"/>
    <mergeCell ref="BC66:BE68"/>
    <mergeCell ref="BF66:BG67"/>
    <mergeCell ref="BH66:BH68"/>
    <mergeCell ref="BF71:BG71"/>
    <mergeCell ref="BI71:BM71"/>
    <mergeCell ref="B72:B74"/>
    <mergeCell ref="C72:C74"/>
    <mergeCell ref="G72:K73"/>
    <mergeCell ref="L72:P74"/>
    <mergeCell ref="Q72:Q74"/>
    <mergeCell ref="R72:T73"/>
    <mergeCell ref="U72:U74"/>
    <mergeCell ref="G71:I71"/>
    <mergeCell ref="J71:K71"/>
    <mergeCell ref="R71:T71"/>
    <mergeCell ref="Y71:Z71"/>
    <mergeCell ref="AK71:AM71"/>
    <mergeCell ref="D69:F71"/>
    <mergeCell ref="BF69:BG70"/>
    <mergeCell ref="BH69:BH71"/>
    <mergeCell ref="BI69:BM69"/>
    <mergeCell ref="AK70:AM70"/>
    <mergeCell ref="AN70:AP70"/>
    <mergeCell ref="AQ70:AS70"/>
    <mergeCell ref="AT70:AV70"/>
    <mergeCell ref="AW70:AY70"/>
    <mergeCell ref="BI70:BM70"/>
    <mergeCell ref="AN71:AP71"/>
    <mergeCell ref="AN69:AP69"/>
    <mergeCell ref="AQ69:AS69"/>
    <mergeCell ref="AT69:AV69"/>
    <mergeCell ref="AW69:AY69"/>
    <mergeCell ref="AZ69:BB71"/>
    <mergeCell ref="BC69:BE71"/>
    <mergeCell ref="AQ71:AS71"/>
    <mergeCell ref="AQ72:AS72"/>
    <mergeCell ref="AT72:AV72"/>
    <mergeCell ref="AW72:AY72"/>
    <mergeCell ref="AZ72:BB74"/>
    <mergeCell ref="BC72:BE74"/>
    <mergeCell ref="AQ74:AS74"/>
    <mergeCell ref="AT74:AV74"/>
    <mergeCell ref="AW74:AY74"/>
    <mergeCell ref="AD72:AD73"/>
    <mergeCell ref="AE72:AE73"/>
    <mergeCell ref="AF72:AF73"/>
    <mergeCell ref="AG72:AH73"/>
    <mergeCell ref="AI72:AJ73"/>
    <mergeCell ref="AK72:AM72"/>
    <mergeCell ref="V72:V74"/>
    <mergeCell ref="W72:X74"/>
    <mergeCell ref="Y72:Z73"/>
    <mergeCell ref="AA72:AA73"/>
    <mergeCell ref="AB72:AB73"/>
    <mergeCell ref="AC72:AC73"/>
    <mergeCell ref="V75:V77"/>
    <mergeCell ref="W75:X77"/>
    <mergeCell ref="Y75:Z76"/>
    <mergeCell ref="AA75:AA76"/>
    <mergeCell ref="AB75:AB76"/>
    <mergeCell ref="AC75:AC76"/>
    <mergeCell ref="BF74:BG74"/>
    <mergeCell ref="BI74:BM74"/>
    <mergeCell ref="B75:B77"/>
    <mergeCell ref="C75:C77"/>
    <mergeCell ref="G75:K76"/>
    <mergeCell ref="L75:P77"/>
    <mergeCell ref="Q75:Q77"/>
    <mergeCell ref="R75:T76"/>
    <mergeCell ref="U75:U77"/>
    <mergeCell ref="G74:I74"/>
    <mergeCell ref="J74:K74"/>
    <mergeCell ref="R74:T74"/>
    <mergeCell ref="Y74:Z74"/>
    <mergeCell ref="AK74:AM74"/>
    <mergeCell ref="D72:F74"/>
    <mergeCell ref="BF72:BG73"/>
    <mergeCell ref="BH72:BH74"/>
    <mergeCell ref="BI72:BM72"/>
    <mergeCell ref="AK73:AM73"/>
    <mergeCell ref="AN73:AP73"/>
    <mergeCell ref="AQ73:AS73"/>
    <mergeCell ref="AT73:AV73"/>
    <mergeCell ref="AW73:AY73"/>
    <mergeCell ref="BI73:BM73"/>
    <mergeCell ref="AN74:AP74"/>
    <mergeCell ref="AN72:AP72"/>
    <mergeCell ref="AK76:AM76"/>
    <mergeCell ref="AN76:AP76"/>
    <mergeCell ref="AQ76:AS76"/>
    <mergeCell ref="AT76:AV76"/>
    <mergeCell ref="AW76:AY76"/>
    <mergeCell ref="BI76:BM76"/>
    <mergeCell ref="AN77:AP77"/>
    <mergeCell ref="AN75:AP75"/>
    <mergeCell ref="AQ75:AS75"/>
    <mergeCell ref="AT75:AV75"/>
    <mergeCell ref="AW75:AY75"/>
    <mergeCell ref="AZ75:BB77"/>
    <mergeCell ref="BC75:BE77"/>
    <mergeCell ref="AQ77:AS77"/>
    <mergeCell ref="AT77:AV77"/>
    <mergeCell ref="AW77:AY77"/>
    <mergeCell ref="AD75:AD76"/>
    <mergeCell ref="AE75:AE76"/>
    <mergeCell ref="AF75:AF76"/>
    <mergeCell ref="AG75:AH76"/>
    <mergeCell ref="AI75:AJ76"/>
    <mergeCell ref="AK75:AM75"/>
    <mergeCell ref="AT80:AV80"/>
    <mergeCell ref="AW80:AY80"/>
    <mergeCell ref="AD78:AD79"/>
    <mergeCell ref="AE78:AE79"/>
    <mergeCell ref="AF78:AF79"/>
    <mergeCell ref="AG78:AH79"/>
    <mergeCell ref="AI78:AJ79"/>
    <mergeCell ref="AK78:AM78"/>
    <mergeCell ref="V78:V80"/>
    <mergeCell ref="W78:X80"/>
    <mergeCell ref="Y78:Z79"/>
    <mergeCell ref="AA78:AA79"/>
    <mergeCell ref="AB78:AB79"/>
    <mergeCell ref="AC78:AC79"/>
    <mergeCell ref="BF77:BG77"/>
    <mergeCell ref="BI77:BM77"/>
    <mergeCell ref="B78:B80"/>
    <mergeCell ref="C78:C80"/>
    <mergeCell ref="G78:K79"/>
    <mergeCell ref="L78:P80"/>
    <mergeCell ref="Q78:Q80"/>
    <mergeCell ref="R78:T79"/>
    <mergeCell ref="U78:U80"/>
    <mergeCell ref="G77:I77"/>
    <mergeCell ref="J77:K77"/>
    <mergeCell ref="R77:T77"/>
    <mergeCell ref="Y77:Z77"/>
    <mergeCell ref="AK77:AM77"/>
    <mergeCell ref="D75:F77"/>
    <mergeCell ref="BF75:BG76"/>
    <mergeCell ref="BH75:BH77"/>
    <mergeCell ref="BI75:BM75"/>
    <mergeCell ref="BF80:BG80"/>
    <mergeCell ref="BI80:BM80"/>
    <mergeCell ref="B81:B83"/>
    <mergeCell ref="C81:C83"/>
    <mergeCell ref="G81:K82"/>
    <mergeCell ref="L81:P83"/>
    <mergeCell ref="Q81:Q83"/>
    <mergeCell ref="R81:T82"/>
    <mergeCell ref="U81:U83"/>
    <mergeCell ref="G80:I80"/>
    <mergeCell ref="J80:K80"/>
    <mergeCell ref="R80:T80"/>
    <mergeCell ref="Y80:Z80"/>
    <mergeCell ref="AK80:AM80"/>
    <mergeCell ref="D78:F80"/>
    <mergeCell ref="BF78:BG79"/>
    <mergeCell ref="BH78:BH80"/>
    <mergeCell ref="BI78:BM78"/>
    <mergeCell ref="AK79:AM79"/>
    <mergeCell ref="AN79:AP79"/>
    <mergeCell ref="AQ79:AS79"/>
    <mergeCell ref="AT79:AV79"/>
    <mergeCell ref="AW79:AY79"/>
    <mergeCell ref="BI79:BM79"/>
    <mergeCell ref="AN80:AP80"/>
    <mergeCell ref="AN78:AP78"/>
    <mergeCell ref="AQ78:AS78"/>
    <mergeCell ref="AT78:AV78"/>
    <mergeCell ref="AW78:AY78"/>
    <mergeCell ref="AZ78:BB80"/>
    <mergeCell ref="BC78:BE80"/>
    <mergeCell ref="AQ80:AS80"/>
    <mergeCell ref="AQ81:AS81"/>
    <mergeCell ref="AT81:AV81"/>
    <mergeCell ref="AW81:AY81"/>
    <mergeCell ref="AZ81:BB83"/>
    <mergeCell ref="BC81:BE83"/>
    <mergeCell ref="AQ83:AS83"/>
    <mergeCell ref="AT83:AV83"/>
    <mergeCell ref="AW83:AY83"/>
    <mergeCell ref="AD81:AD82"/>
    <mergeCell ref="AE81:AE82"/>
    <mergeCell ref="AF81:AF82"/>
    <mergeCell ref="AG81:AH82"/>
    <mergeCell ref="AI81:AJ82"/>
    <mergeCell ref="AK81:AM81"/>
    <mergeCell ref="V81:V83"/>
    <mergeCell ref="W81:X83"/>
    <mergeCell ref="Y81:Z82"/>
    <mergeCell ref="AA81:AA82"/>
    <mergeCell ref="AB81:AB82"/>
    <mergeCell ref="AC81:AC82"/>
    <mergeCell ref="V84:V86"/>
    <mergeCell ref="W84:X86"/>
    <mergeCell ref="Y84:Z85"/>
    <mergeCell ref="AA84:AA85"/>
    <mergeCell ref="AB84:AB85"/>
    <mergeCell ref="AC84:AC85"/>
    <mergeCell ref="BF83:BG83"/>
    <mergeCell ref="BI83:BM83"/>
    <mergeCell ref="B84:B86"/>
    <mergeCell ref="C84:C86"/>
    <mergeCell ref="G84:K85"/>
    <mergeCell ref="L84:P86"/>
    <mergeCell ref="Q84:Q86"/>
    <mergeCell ref="R84:T85"/>
    <mergeCell ref="U84:U86"/>
    <mergeCell ref="G83:I83"/>
    <mergeCell ref="J83:K83"/>
    <mergeCell ref="R83:T83"/>
    <mergeCell ref="Y83:Z83"/>
    <mergeCell ref="AK83:AM83"/>
    <mergeCell ref="D81:F83"/>
    <mergeCell ref="BF81:BG82"/>
    <mergeCell ref="BH81:BH83"/>
    <mergeCell ref="BI81:BM81"/>
    <mergeCell ref="AK82:AM82"/>
    <mergeCell ref="AN82:AP82"/>
    <mergeCell ref="AQ82:AS82"/>
    <mergeCell ref="AT82:AV82"/>
    <mergeCell ref="AW82:AY82"/>
    <mergeCell ref="BI82:BM82"/>
    <mergeCell ref="AN83:AP83"/>
    <mergeCell ref="AN81:AP81"/>
    <mergeCell ref="BI85:BM85"/>
    <mergeCell ref="AN86:AP86"/>
    <mergeCell ref="AN84:AP84"/>
    <mergeCell ref="AQ84:AS84"/>
    <mergeCell ref="AT84:AV84"/>
    <mergeCell ref="AW84:AY84"/>
    <mergeCell ref="AZ84:BB86"/>
    <mergeCell ref="BC84:BE86"/>
    <mergeCell ref="AQ86:AS86"/>
    <mergeCell ref="AT86:AV86"/>
    <mergeCell ref="AW86:AY86"/>
    <mergeCell ref="AD84:AD85"/>
    <mergeCell ref="AE84:AE85"/>
    <mergeCell ref="AF84:AF85"/>
    <mergeCell ref="AG84:AH85"/>
    <mergeCell ref="AI84:AJ85"/>
    <mergeCell ref="AK84:AM84"/>
    <mergeCell ref="AG87:AH88"/>
    <mergeCell ref="AI87:AJ88"/>
    <mergeCell ref="AK87:AM87"/>
    <mergeCell ref="V87:V89"/>
    <mergeCell ref="W87:X89"/>
    <mergeCell ref="Y87:Z88"/>
    <mergeCell ref="AA87:AA88"/>
    <mergeCell ref="AB87:AB88"/>
    <mergeCell ref="AC87:AC88"/>
    <mergeCell ref="BF86:BG86"/>
    <mergeCell ref="BI86:BM86"/>
    <mergeCell ref="B87:B89"/>
    <mergeCell ref="C87:C89"/>
    <mergeCell ref="G87:K88"/>
    <mergeCell ref="L87:P89"/>
    <mergeCell ref="Q87:Q89"/>
    <mergeCell ref="R87:T88"/>
    <mergeCell ref="U87:U89"/>
    <mergeCell ref="G86:I86"/>
    <mergeCell ref="J86:K86"/>
    <mergeCell ref="R86:T86"/>
    <mergeCell ref="Y86:Z86"/>
    <mergeCell ref="AK86:AM86"/>
    <mergeCell ref="D84:F86"/>
    <mergeCell ref="BF84:BG85"/>
    <mergeCell ref="BH84:BH86"/>
    <mergeCell ref="BI84:BM84"/>
    <mergeCell ref="AK85:AM85"/>
    <mergeCell ref="AN85:AP85"/>
    <mergeCell ref="AQ85:AS85"/>
    <mergeCell ref="AT85:AV85"/>
    <mergeCell ref="AW85:AY85"/>
    <mergeCell ref="C92:C93"/>
    <mergeCell ref="P92:R92"/>
    <mergeCell ref="S92:S93"/>
    <mergeCell ref="T92:T93"/>
    <mergeCell ref="G89:I89"/>
    <mergeCell ref="J89:K89"/>
    <mergeCell ref="R89:T89"/>
    <mergeCell ref="Y89:Z89"/>
    <mergeCell ref="AK89:AM89"/>
    <mergeCell ref="D87:F89"/>
    <mergeCell ref="BF87:BG88"/>
    <mergeCell ref="BH87:BH89"/>
    <mergeCell ref="BI87:BM87"/>
    <mergeCell ref="AK88:AM88"/>
    <mergeCell ref="AN88:AP88"/>
    <mergeCell ref="AQ88:AS88"/>
    <mergeCell ref="AT88:AV88"/>
    <mergeCell ref="AW88:AY88"/>
    <mergeCell ref="BI88:BM88"/>
    <mergeCell ref="AN89:AP89"/>
    <mergeCell ref="AN87:AP87"/>
    <mergeCell ref="AQ87:AS87"/>
    <mergeCell ref="AT87:AV87"/>
    <mergeCell ref="AW87:AY87"/>
    <mergeCell ref="AZ87:BB89"/>
    <mergeCell ref="BC87:BE89"/>
    <mergeCell ref="AQ89:AS89"/>
    <mergeCell ref="AT89:AV89"/>
    <mergeCell ref="AW89:AY89"/>
    <mergeCell ref="AD87:AD88"/>
    <mergeCell ref="AE87:AE88"/>
    <mergeCell ref="AF87:AF88"/>
    <mergeCell ref="AZ92:BB93"/>
    <mergeCell ref="BC92:BE93"/>
    <mergeCell ref="BF92:BG92"/>
    <mergeCell ref="BH92:BJ93"/>
    <mergeCell ref="BK92:BM93"/>
    <mergeCell ref="P93:R93"/>
    <mergeCell ref="AT93:AV93"/>
    <mergeCell ref="AW93:AY93"/>
    <mergeCell ref="BF93:BG93"/>
    <mergeCell ref="U92:V93"/>
    <mergeCell ref="Y92:Z93"/>
    <mergeCell ref="AG92:AH93"/>
    <mergeCell ref="AI92:AJ93"/>
    <mergeCell ref="AT92:AV92"/>
    <mergeCell ref="AW92:AY92"/>
    <mergeCell ref="BF89:BG89"/>
    <mergeCell ref="BI89:BM89"/>
    <mergeCell ref="BH91:BJ91"/>
    <mergeCell ref="BK91:BM91"/>
    <mergeCell ref="C104:BM104"/>
    <mergeCell ref="AX106:BD106"/>
    <mergeCell ref="BE106:BF106"/>
    <mergeCell ref="BG106:BL106"/>
    <mergeCell ref="C108:C113"/>
    <mergeCell ref="D108:F113"/>
    <mergeCell ref="G108:K110"/>
    <mergeCell ref="L108:P113"/>
    <mergeCell ref="Q108:Q113"/>
    <mergeCell ref="R108:T110"/>
    <mergeCell ref="BH94:BJ95"/>
    <mergeCell ref="BK94:BM95"/>
    <mergeCell ref="BF95:BG95"/>
    <mergeCell ref="AG94:AH95"/>
    <mergeCell ref="AI94:AJ95"/>
    <mergeCell ref="AZ94:BB95"/>
    <mergeCell ref="BC94:BE95"/>
    <mergeCell ref="BF94:BG94"/>
    <mergeCell ref="BI110:BM113"/>
    <mergeCell ref="G111:I113"/>
    <mergeCell ref="J111:K113"/>
    <mergeCell ref="R111:T113"/>
    <mergeCell ref="Y111:Z113"/>
    <mergeCell ref="AA111:AB113"/>
    <mergeCell ref="AG111:AH111"/>
    <mergeCell ref="AI111:AJ111"/>
    <mergeCell ref="AK111:AM111"/>
    <mergeCell ref="AN111:AP111"/>
    <mergeCell ref="BH108:BH113"/>
    <mergeCell ref="BI108:BM109"/>
    <mergeCell ref="BF109:BG109"/>
    <mergeCell ref="Y110:AB110"/>
    <mergeCell ref="AC110:AD113"/>
    <mergeCell ref="AE110:AF113"/>
    <mergeCell ref="AG110:AJ110"/>
    <mergeCell ref="AK110:BB110"/>
    <mergeCell ref="BC110:BE112"/>
    <mergeCell ref="BF110:BG111"/>
    <mergeCell ref="U108:U113"/>
    <mergeCell ref="V108:V113"/>
    <mergeCell ref="W108:X113"/>
    <mergeCell ref="Y108:AF109"/>
    <mergeCell ref="AG108:BE109"/>
    <mergeCell ref="BF108:BG108"/>
    <mergeCell ref="AQ111:AS111"/>
    <mergeCell ref="AT111:AV111"/>
    <mergeCell ref="AW111:AY111"/>
    <mergeCell ref="AZ111:BB112"/>
    <mergeCell ref="BC113:BE113"/>
    <mergeCell ref="B114:B116"/>
    <mergeCell ref="C114:C116"/>
    <mergeCell ref="G114:K115"/>
    <mergeCell ref="L114:P116"/>
    <mergeCell ref="Q114:Q116"/>
    <mergeCell ref="R114:T115"/>
    <mergeCell ref="U114:U116"/>
    <mergeCell ref="V114:V116"/>
    <mergeCell ref="AW112:AY112"/>
    <mergeCell ref="BF112:BG113"/>
    <mergeCell ref="AG113:AH113"/>
    <mergeCell ref="AI113:AJ113"/>
    <mergeCell ref="AK113:AM113"/>
    <mergeCell ref="AN113:AP113"/>
    <mergeCell ref="AQ113:AS113"/>
    <mergeCell ref="AT113:AV113"/>
    <mergeCell ref="AW113:AY113"/>
    <mergeCell ref="AZ113:BB113"/>
    <mergeCell ref="AG112:AH112"/>
    <mergeCell ref="AI112:AJ112"/>
    <mergeCell ref="AK112:AM112"/>
    <mergeCell ref="AN112:AP112"/>
    <mergeCell ref="AQ112:AS112"/>
    <mergeCell ref="AT112:AV112"/>
    <mergeCell ref="AT114:AV114"/>
    <mergeCell ref="AW114:AY114"/>
    <mergeCell ref="AZ114:BB116"/>
    <mergeCell ref="BC114:BE116"/>
    <mergeCell ref="BF114:BG115"/>
    <mergeCell ref="AT116:AV116"/>
    <mergeCell ref="AW116:AY116"/>
    <mergeCell ref="BF116:BG116"/>
    <mergeCell ref="AE114:AE115"/>
    <mergeCell ref="AF114:AF115"/>
    <mergeCell ref="AG114:AH115"/>
    <mergeCell ref="AI114:AJ115"/>
    <mergeCell ref="AK114:AM114"/>
    <mergeCell ref="AN114:AP114"/>
    <mergeCell ref="W114:X116"/>
    <mergeCell ref="Y114:Z115"/>
    <mergeCell ref="AA114:AA115"/>
    <mergeCell ref="AB114:AB115"/>
    <mergeCell ref="AC114:AC115"/>
    <mergeCell ref="AD114:AD115"/>
    <mergeCell ref="W117:X119"/>
    <mergeCell ref="Y117:Z118"/>
    <mergeCell ref="AA117:AA118"/>
    <mergeCell ref="AB117:AB118"/>
    <mergeCell ref="AC117:AC118"/>
    <mergeCell ref="AD117:AD118"/>
    <mergeCell ref="BI116:BM116"/>
    <mergeCell ref="B117:B119"/>
    <mergeCell ref="C117:C119"/>
    <mergeCell ref="G117:K118"/>
    <mergeCell ref="L117:P119"/>
    <mergeCell ref="Q117:Q119"/>
    <mergeCell ref="R117:T118"/>
    <mergeCell ref="U117:U119"/>
    <mergeCell ref="V117:V119"/>
    <mergeCell ref="G116:I116"/>
    <mergeCell ref="J116:K116"/>
    <mergeCell ref="R116:T116"/>
    <mergeCell ref="Y116:Z116"/>
    <mergeCell ref="AK116:AM116"/>
    <mergeCell ref="D114:F116"/>
    <mergeCell ref="BH114:BH116"/>
    <mergeCell ref="BI114:BM114"/>
    <mergeCell ref="AK115:AM115"/>
    <mergeCell ref="AN115:AP115"/>
    <mergeCell ref="AQ115:AS115"/>
    <mergeCell ref="AT115:AV115"/>
    <mergeCell ref="AW115:AY115"/>
    <mergeCell ref="BI115:BM115"/>
    <mergeCell ref="AN116:AP116"/>
    <mergeCell ref="AQ116:AS116"/>
    <mergeCell ref="AQ114:AS114"/>
    <mergeCell ref="AN118:AP118"/>
    <mergeCell ref="AQ118:AS118"/>
    <mergeCell ref="AT118:AV118"/>
    <mergeCell ref="AW118:AY118"/>
    <mergeCell ref="BI118:BM118"/>
    <mergeCell ref="AN119:AP119"/>
    <mergeCell ref="AT119:AV119"/>
    <mergeCell ref="AW119:AY119"/>
    <mergeCell ref="BF119:BG119"/>
    <mergeCell ref="AE117:AE118"/>
    <mergeCell ref="AF117:AF118"/>
    <mergeCell ref="AG117:AH118"/>
    <mergeCell ref="AI117:AJ118"/>
    <mergeCell ref="AK117:AM117"/>
    <mergeCell ref="AN117:AP117"/>
    <mergeCell ref="AW122:AY122"/>
    <mergeCell ref="BF122:BG122"/>
    <mergeCell ref="AE120:AE121"/>
    <mergeCell ref="AF120:AF121"/>
    <mergeCell ref="AG120:AH121"/>
    <mergeCell ref="AI120:AJ121"/>
    <mergeCell ref="AK120:AM120"/>
    <mergeCell ref="AN120:AP120"/>
    <mergeCell ref="W120:X122"/>
    <mergeCell ref="Y120:Z121"/>
    <mergeCell ref="AA120:AA121"/>
    <mergeCell ref="AB120:AB121"/>
    <mergeCell ref="AC120:AC121"/>
    <mergeCell ref="AD120:AD121"/>
    <mergeCell ref="BI119:BM119"/>
    <mergeCell ref="B120:B122"/>
    <mergeCell ref="C120:C122"/>
    <mergeCell ref="G120:K121"/>
    <mergeCell ref="L120:P122"/>
    <mergeCell ref="Q120:Q122"/>
    <mergeCell ref="R120:T121"/>
    <mergeCell ref="U120:U122"/>
    <mergeCell ref="V120:V122"/>
    <mergeCell ref="G119:I119"/>
    <mergeCell ref="J119:K119"/>
    <mergeCell ref="R119:T119"/>
    <mergeCell ref="Y119:Z119"/>
    <mergeCell ref="AK119:AM119"/>
    <mergeCell ref="D117:F119"/>
    <mergeCell ref="BH117:BH119"/>
    <mergeCell ref="BI117:BM117"/>
    <mergeCell ref="AK118:AM118"/>
    <mergeCell ref="BI122:BM122"/>
    <mergeCell ref="AQ119:AS119"/>
    <mergeCell ref="AQ117:AS117"/>
    <mergeCell ref="AT117:AV117"/>
    <mergeCell ref="AW117:AY117"/>
    <mergeCell ref="AZ117:BB119"/>
    <mergeCell ref="BC117:BE119"/>
    <mergeCell ref="BF117:BG118"/>
    <mergeCell ref="B123:B125"/>
    <mergeCell ref="C123:C125"/>
    <mergeCell ref="G123:K124"/>
    <mergeCell ref="L123:P125"/>
    <mergeCell ref="Q123:Q125"/>
    <mergeCell ref="R123:T124"/>
    <mergeCell ref="U123:U125"/>
    <mergeCell ref="V123:V125"/>
    <mergeCell ref="G122:I122"/>
    <mergeCell ref="J122:K122"/>
    <mergeCell ref="R122:T122"/>
    <mergeCell ref="Y122:Z122"/>
    <mergeCell ref="AK122:AM122"/>
    <mergeCell ref="D120:F122"/>
    <mergeCell ref="BH120:BH122"/>
    <mergeCell ref="BI120:BM120"/>
    <mergeCell ref="AK121:AM121"/>
    <mergeCell ref="AN121:AP121"/>
    <mergeCell ref="AQ121:AS121"/>
    <mergeCell ref="AT121:AV121"/>
    <mergeCell ref="AW121:AY121"/>
    <mergeCell ref="BI121:BM121"/>
    <mergeCell ref="AN122:AP122"/>
    <mergeCell ref="AQ122:AS122"/>
    <mergeCell ref="AQ120:AS120"/>
    <mergeCell ref="AT120:AV120"/>
    <mergeCell ref="AW120:AY120"/>
    <mergeCell ref="AZ120:BB122"/>
    <mergeCell ref="BC120:BE122"/>
    <mergeCell ref="BF120:BG121"/>
    <mergeCell ref="AT122:AV122"/>
    <mergeCell ref="AT123:AV123"/>
    <mergeCell ref="AW123:AY123"/>
    <mergeCell ref="AZ123:BB125"/>
    <mergeCell ref="BC123:BE125"/>
    <mergeCell ref="BF123:BG124"/>
    <mergeCell ref="AT125:AV125"/>
    <mergeCell ref="AW125:AY125"/>
    <mergeCell ref="BF125:BG125"/>
    <mergeCell ref="AE123:AE124"/>
    <mergeCell ref="AF123:AF124"/>
    <mergeCell ref="AG123:AH124"/>
    <mergeCell ref="AI123:AJ124"/>
    <mergeCell ref="AK123:AM123"/>
    <mergeCell ref="AN123:AP123"/>
    <mergeCell ref="W123:X125"/>
    <mergeCell ref="Y123:Z124"/>
    <mergeCell ref="AA123:AA124"/>
    <mergeCell ref="AB123:AB124"/>
    <mergeCell ref="AC123:AC124"/>
    <mergeCell ref="AD123:AD124"/>
    <mergeCell ref="W126:X128"/>
    <mergeCell ref="Y126:Z127"/>
    <mergeCell ref="AA126:AA127"/>
    <mergeCell ref="AB126:AB127"/>
    <mergeCell ref="AC126:AC127"/>
    <mergeCell ref="AD126:AD127"/>
    <mergeCell ref="BI125:BM125"/>
    <mergeCell ref="B126:B128"/>
    <mergeCell ref="C126:C128"/>
    <mergeCell ref="G126:K127"/>
    <mergeCell ref="L126:P128"/>
    <mergeCell ref="Q126:Q128"/>
    <mergeCell ref="R126:T127"/>
    <mergeCell ref="U126:U128"/>
    <mergeCell ref="V126:V128"/>
    <mergeCell ref="G125:I125"/>
    <mergeCell ref="J125:K125"/>
    <mergeCell ref="R125:T125"/>
    <mergeCell ref="Y125:Z125"/>
    <mergeCell ref="AK125:AM125"/>
    <mergeCell ref="D123:F125"/>
    <mergeCell ref="BH123:BH125"/>
    <mergeCell ref="BI123:BM123"/>
    <mergeCell ref="AK124:AM124"/>
    <mergeCell ref="AN124:AP124"/>
    <mergeCell ref="AQ124:AS124"/>
    <mergeCell ref="AT124:AV124"/>
    <mergeCell ref="AW124:AY124"/>
    <mergeCell ref="BI124:BM124"/>
    <mergeCell ref="AN125:AP125"/>
    <mergeCell ref="AQ125:AS125"/>
    <mergeCell ref="AQ123:AS123"/>
    <mergeCell ref="AN127:AP127"/>
    <mergeCell ref="AQ127:AS127"/>
    <mergeCell ref="AT127:AV127"/>
    <mergeCell ref="AW127:AY127"/>
    <mergeCell ref="BI127:BM127"/>
    <mergeCell ref="AN128:AP128"/>
    <mergeCell ref="AQ128:AS128"/>
    <mergeCell ref="AQ126:AS126"/>
    <mergeCell ref="AT126:AV126"/>
    <mergeCell ref="AW126:AY126"/>
    <mergeCell ref="AZ126:BB128"/>
    <mergeCell ref="BC126:BE128"/>
    <mergeCell ref="BF126:BG127"/>
    <mergeCell ref="AT128:AV128"/>
    <mergeCell ref="AW128:AY128"/>
    <mergeCell ref="BF128:BG128"/>
    <mergeCell ref="AE126:AE127"/>
    <mergeCell ref="AF126:AF127"/>
    <mergeCell ref="AG126:AH127"/>
    <mergeCell ref="AI126:AJ127"/>
    <mergeCell ref="AK126:AM126"/>
    <mergeCell ref="AN126:AP126"/>
    <mergeCell ref="AW131:AY131"/>
    <mergeCell ref="BF131:BG131"/>
    <mergeCell ref="AE129:AE130"/>
    <mergeCell ref="AF129:AF130"/>
    <mergeCell ref="AG129:AH130"/>
    <mergeCell ref="AI129:AJ130"/>
    <mergeCell ref="AK129:AM129"/>
    <mergeCell ref="AN129:AP129"/>
    <mergeCell ref="W129:X131"/>
    <mergeCell ref="Y129:Z130"/>
    <mergeCell ref="AA129:AA130"/>
    <mergeCell ref="AB129:AB130"/>
    <mergeCell ref="AC129:AC130"/>
    <mergeCell ref="AD129:AD130"/>
    <mergeCell ref="BI128:BM128"/>
    <mergeCell ref="B129:B131"/>
    <mergeCell ref="C129:C131"/>
    <mergeCell ref="G129:K130"/>
    <mergeCell ref="L129:P131"/>
    <mergeCell ref="Q129:Q131"/>
    <mergeCell ref="R129:T130"/>
    <mergeCell ref="U129:U131"/>
    <mergeCell ref="V129:V131"/>
    <mergeCell ref="G128:I128"/>
    <mergeCell ref="J128:K128"/>
    <mergeCell ref="R128:T128"/>
    <mergeCell ref="Y128:Z128"/>
    <mergeCell ref="AK128:AM128"/>
    <mergeCell ref="D126:F128"/>
    <mergeCell ref="BH126:BH128"/>
    <mergeCell ref="BI126:BM126"/>
    <mergeCell ref="AK127:AM127"/>
    <mergeCell ref="BI131:BM131"/>
    <mergeCell ref="B132:B134"/>
    <mergeCell ref="C132:C134"/>
    <mergeCell ref="G132:K133"/>
    <mergeCell ref="L132:P134"/>
    <mergeCell ref="Q132:Q134"/>
    <mergeCell ref="R132:T133"/>
    <mergeCell ref="U132:U134"/>
    <mergeCell ref="V132:V134"/>
    <mergeCell ref="G131:I131"/>
    <mergeCell ref="J131:K131"/>
    <mergeCell ref="R131:T131"/>
    <mergeCell ref="Y131:Z131"/>
    <mergeCell ref="AK131:AM131"/>
    <mergeCell ref="D129:F131"/>
    <mergeCell ref="BH129:BH131"/>
    <mergeCell ref="BI129:BM129"/>
    <mergeCell ref="AK130:AM130"/>
    <mergeCell ref="AN130:AP130"/>
    <mergeCell ref="AQ130:AS130"/>
    <mergeCell ref="AT130:AV130"/>
    <mergeCell ref="AW130:AY130"/>
    <mergeCell ref="BI130:BM130"/>
    <mergeCell ref="AN131:AP131"/>
    <mergeCell ref="AQ131:AS131"/>
    <mergeCell ref="AQ129:AS129"/>
    <mergeCell ref="AT129:AV129"/>
    <mergeCell ref="AW129:AY129"/>
    <mergeCell ref="AZ129:BB131"/>
    <mergeCell ref="BC129:BE131"/>
    <mergeCell ref="BF129:BG130"/>
    <mergeCell ref="AT131:AV131"/>
    <mergeCell ref="AT132:AV132"/>
    <mergeCell ref="AW132:AY132"/>
    <mergeCell ref="AZ132:BB134"/>
    <mergeCell ref="BC132:BE134"/>
    <mergeCell ref="BF132:BG133"/>
    <mergeCell ref="AT134:AV134"/>
    <mergeCell ref="AW134:AY134"/>
    <mergeCell ref="BF134:BG134"/>
    <mergeCell ref="AE132:AE133"/>
    <mergeCell ref="AF132:AF133"/>
    <mergeCell ref="AG132:AH133"/>
    <mergeCell ref="AI132:AJ133"/>
    <mergeCell ref="AK132:AM132"/>
    <mergeCell ref="AN132:AP132"/>
    <mergeCell ref="W132:X134"/>
    <mergeCell ref="Y132:Z133"/>
    <mergeCell ref="AA132:AA133"/>
    <mergeCell ref="AB132:AB133"/>
    <mergeCell ref="AC132:AC133"/>
    <mergeCell ref="AD132:AD133"/>
    <mergeCell ref="W135:X137"/>
    <mergeCell ref="Y135:Z136"/>
    <mergeCell ref="AA135:AA136"/>
    <mergeCell ref="AB135:AB136"/>
    <mergeCell ref="AC135:AC136"/>
    <mergeCell ref="AD135:AD136"/>
    <mergeCell ref="BI134:BM134"/>
    <mergeCell ref="B135:B137"/>
    <mergeCell ref="C135:C137"/>
    <mergeCell ref="G135:K136"/>
    <mergeCell ref="L135:P137"/>
    <mergeCell ref="Q135:Q137"/>
    <mergeCell ref="R135:T136"/>
    <mergeCell ref="U135:U137"/>
    <mergeCell ref="V135:V137"/>
    <mergeCell ref="G134:I134"/>
    <mergeCell ref="J134:K134"/>
    <mergeCell ref="R134:T134"/>
    <mergeCell ref="Y134:Z134"/>
    <mergeCell ref="AK134:AM134"/>
    <mergeCell ref="D132:F134"/>
    <mergeCell ref="BH132:BH134"/>
    <mergeCell ref="BI132:BM132"/>
    <mergeCell ref="AK133:AM133"/>
    <mergeCell ref="AN133:AP133"/>
    <mergeCell ref="AQ133:AS133"/>
    <mergeCell ref="AT133:AV133"/>
    <mergeCell ref="AW133:AY133"/>
    <mergeCell ref="BI133:BM133"/>
    <mergeCell ref="AN134:AP134"/>
    <mergeCell ref="AQ134:AS134"/>
    <mergeCell ref="AQ132:AS132"/>
    <mergeCell ref="BI136:BM136"/>
    <mergeCell ref="AN137:AP137"/>
    <mergeCell ref="AQ137:AS137"/>
    <mergeCell ref="AQ135:AS135"/>
    <mergeCell ref="AT135:AV135"/>
    <mergeCell ref="AW135:AY135"/>
    <mergeCell ref="AZ135:BB137"/>
    <mergeCell ref="BC135:BE137"/>
    <mergeCell ref="BF135:BG136"/>
    <mergeCell ref="AT137:AV137"/>
    <mergeCell ref="AW137:AY137"/>
    <mergeCell ref="BF137:BG137"/>
    <mergeCell ref="AE135:AE136"/>
    <mergeCell ref="AF135:AF136"/>
    <mergeCell ref="AG135:AH136"/>
    <mergeCell ref="AI135:AJ136"/>
    <mergeCell ref="AK135:AM135"/>
    <mergeCell ref="AN135:AP135"/>
    <mergeCell ref="AG138:AH139"/>
    <mergeCell ref="AI138:AJ139"/>
    <mergeCell ref="AK138:AM138"/>
    <mergeCell ref="AN138:AP138"/>
    <mergeCell ref="W138:X140"/>
    <mergeCell ref="Y138:Z139"/>
    <mergeCell ref="AA138:AA139"/>
    <mergeCell ref="AB138:AB139"/>
    <mergeCell ref="AC138:AC139"/>
    <mergeCell ref="AD138:AD139"/>
    <mergeCell ref="BI137:BM137"/>
    <mergeCell ref="B138:B140"/>
    <mergeCell ref="C138:C140"/>
    <mergeCell ref="G138:K139"/>
    <mergeCell ref="L138:P140"/>
    <mergeCell ref="Q138:Q140"/>
    <mergeCell ref="R138:T139"/>
    <mergeCell ref="U138:U140"/>
    <mergeCell ref="V138:V140"/>
    <mergeCell ref="G137:I137"/>
    <mergeCell ref="J137:K137"/>
    <mergeCell ref="R137:T137"/>
    <mergeCell ref="Y137:Z137"/>
    <mergeCell ref="AK137:AM137"/>
    <mergeCell ref="D135:F137"/>
    <mergeCell ref="BH135:BH137"/>
    <mergeCell ref="BI135:BM135"/>
    <mergeCell ref="AK136:AM136"/>
    <mergeCell ref="AN136:AP136"/>
    <mergeCell ref="AQ136:AS136"/>
    <mergeCell ref="AT136:AV136"/>
    <mergeCell ref="AW136:AY136"/>
    <mergeCell ref="C143:C144"/>
    <mergeCell ref="P143:R143"/>
    <mergeCell ref="S143:S144"/>
    <mergeCell ref="T143:T144"/>
    <mergeCell ref="U143:V144"/>
    <mergeCell ref="G140:I140"/>
    <mergeCell ref="J140:K140"/>
    <mergeCell ref="R140:T140"/>
    <mergeCell ref="Y140:Z140"/>
    <mergeCell ref="AK140:AM140"/>
    <mergeCell ref="D138:F140"/>
    <mergeCell ref="BH138:BH140"/>
    <mergeCell ref="BI138:BM138"/>
    <mergeCell ref="AK139:AM139"/>
    <mergeCell ref="AN139:AP139"/>
    <mergeCell ref="AQ139:AS139"/>
    <mergeCell ref="AT139:AV139"/>
    <mergeCell ref="AW139:AY139"/>
    <mergeCell ref="BI139:BM139"/>
    <mergeCell ref="AN140:AP140"/>
    <mergeCell ref="AQ140:AS140"/>
    <mergeCell ref="AQ138:AS138"/>
    <mergeCell ref="AT138:AV138"/>
    <mergeCell ref="AW138:AY138"/>
    <mergeCell ref="AZ138:BB140"/>
    <mergeCell ref="BC138:BE140"/>
    <mergeCell ref="BF138:BG139"/>
    <mergeCell ref="AT140:AV140"/>
    <mergeCell ref="AW140:AY140"/>
    <mergeCell ref="BF140:BG140"/>
    <mergeCell ref="AE138:AE139"/>
    <mergeCell ref="AF138:AF139"/>
    <mergeCell ref="BC143:BE144"/>
    <mergeCell ref="BF143:BG143"/>
    <mergeCell ref="BH143:BJ144"/>
    <mergeCell ref="BK143:BM144"/>
    <mergeCell ref="P144:R144"/>
    <mergeCell ref="AT144:AV144"/>
    <mergeCell ref="AW144:AY144"/>
    <mergeCell ref="BF144:BG144"/>
    <mergeCell ref="Y143:Z144"/>
    <mergeCell ref="AG143:AH144"/>
    <mergeCell ref="AI143:AJ144"/>
    <mergeCell ref="AT143:AV143"/>
    <mergeCell ref="AW143:AY143"/>
    <mergeCell ref="AZ143:BB144"/>
    <mergeCell ref="BI140:BM140"/>
    <mergeCell ref="BH142:BJ142"/>
    <mergeCell ref="BK142:BM142"/>
    <mergeCell ref="C155:BM155"/>
    <mergeCell ref="AX157:BD157"/>
    <mergeCell ref="BE157:BF157"/>
    <mergeCell ref="BG157:BL157"/>
    <mergeCell ref="B158:B160"/>
    <mergeCell ref="C159:C164"/>
    <mergeCell ref="D159:F164"/>
    <mergeCell ref="G159:K161"/>
    <mergeCell ref="L159:P164"/>
    <mergeCell ref="Q159:Q164"/>
    <mergeCell ref="BH145:BJ146"/>
    <mergeCell ref="BK145:BM146"/>
    <mergeCell ref="BF146:BG146"/>
    <mergeCell ref="AG145:AH146"/>
    <mergeCell ref="AI145:AJ146"/>
    <mergeCell ref="AZ145:BB146"/>
    <mergeCell ref="BC145:BE146"/>
    <mergeCell ref="BF145:BG145"/>
    <mergeCell ref="BI161:BM164"/>
    <mergeCell ref="G162:I164"/>
    <mergeCell ref="J162:K164"/>
    <mergeCell ref="R162:T164"/>
    <mergeCell ref="Y162:Z164"/>
    <mergeCell ref="AA162:AB164"/>
    <mergeCell ref="AG162:AH162"/>
    <mergeCell ref="AI162:AJ162"/>
    <mergeCell ref="AK162:AM162"/>
    <mergeCell ref="BF159:BG159"/>
    <mergeCell ref="BH159:BH164"/>
    <mergeCell ref="BI159:BM160"/>
    <mergeCell ref="BF160:BG160"/>
    <mergeCell ref="B161:B163"/>
    <mergeCell ref="R165:T166"/>
    <mergeCell ref="U165:U167"/>
    <mergeCell ref="V165:V167"/>
    <mergeCell ref="W165:X167"/>
    <mergeCell ref="Y165:Z166"/>
    <mergeCell ref="AA165:AA166"/>
    <mergeCell ref="AI165:AJ166"/>
    <mergeCell ref="AK165:AM165"/>
    <mergeCell ref="AN165:AP165"/>
    <mergeCell ref="AQ165:AS165"/>
    <mergeCell ref="AT165:AV165"/>
    <mergeCell ref="AW165:AY165"/>
    <mergeCell ref="Y161:AB161"/>
    <mergeCell ref="AC161:AD164"/>
    <mergeCell ref="AE161:AF164"/>
    <mergeCell ref="AG161:AJ161"/>
    <mergeCell ref="AK161:BB161"/>
    <mergeCell ref="R159:T161"/>
    <mergeCell ref="U159:U164"/>
    <mergeCell ref="V159:V164"/>
    <mergeCell ref="W159:X164"/>
    <mergeCell ref="Y159:AF160"/>
    <mergeCell ref="AG159:BE160"/>
    <mergeCell ref="BC161:BE163"/>
    <mergeCell ref="AN162:AP162"/>
    <mergeCell ref="AQ162:AS162"/>
    <mergeCell ref="AT162:AV162"/>
    <mergeCell ref="AG164:AH164"/>
    <mergeCell ref="AI164:AJ164"/>
    <mergeCell ref="AK164:AM164"/>
    <mergeCell ref="AN164:AP164"/>
    <mergeCell ref="AQ164:AS164"/>
    <mergeCell ref="BC165:BE167"/>
    <mergeCell ref="BF165:BG166"/>
    <mergeCell ref="BH165:BH167"/>
    <mergeCell ref="BI165:BM165"/>
    <mergeCell ref="AK166:AM166"/>
    <mergeCell ref="AN166:AP166"/>
    <mergeCell ref="AQ166:AS166"/>
    <mergeCell ref="AT166:AV166"/>
    <mergeCell ref="AW166:AY166"/>
    <mergeCell ref="AT163:AV163"/>
    <mergeCell ref="AW163:AY163"/>
    <mergeCell ref="BF161:BG162"/>
    <mergeCell ref="AB165:AB166"/>
    <mergeCell ref="AC165:AC166"/>
    <mergeCell ref="AD165:AD166"/>
    <mergeCell ref="AE165:AE166"/>
    <mergeCell ref="AF165:AF166"/>
    <mergeCell ref="AG165:AH166"/>
    <mergeCell ref="BF163:BG164"/>
    <mergeCell ref="AT164:AV164"/>
    <mergeCell ref="AW164:AY164"/>
    <mergeCell ref="AZ164:BB164"/>
    <mergeCell ref="BC164:BE164"/>
    <mergeCell ref="AW162:AY162"/>
    <mergeCell ref="AZ162:BB163"/>
    <mergeCell ref="AG163:AH163"/>
    <mergeCell ref="AI163:AJ163"/>
    <mergeCell ref="AK163:AM163"/>
    <mergeCell ref="AN163:AP163"/>
    <mergeCell ref="AQ163:AS163"/>
    <mergeCell ref="U168:U170"/>
    <mergeCell ref="V168:V170"/>
    <mergeCell ref="W168:X170"/>
    <mergeCell ref="Y168:Z169"/>
    <mergeCell ref="AA168:AA169"/>
    <mergeCell ref="AB168:AB169"/>
    <mergeCell ref="AW167:AY167"/>
    <mergeCell ref="BF167:BG167"/>
    <mergeCell ref="BF170:BG170"/>
    <mergeCell ref="B165:B167"/>
    <mergeCell ref="C165:C167"/>
    <mergeCell ref="G165:K166"/>
    <mergeCell ref="L165:P167"/>
    <mergeCell ref="Q165:Q167"/>
    <mergeCell ref="D165:F167"/>
    <mergeCell ref="BI167:BM167"/>
    <mergeCell ref="B168:B170"/>
    <mergeCell ref="C168:C170"/>
    <mergeCell ref="G168:K169"/>
    <mergeCell ref="L168:P170"/>
    <mergeCell ref="Q168:Q170"/>
    <mergeCell ref="R168:T169"/>
    <mergeCell ref="BI166:BM166"/>
    <mergeCell ref="G167:I167"/>
    <mergeCell ref="J167:K167"/>
    <mergeCell ref="R167:T167"/>
    <mergeCell ref="Y167:Z167"/>
    <mergeCell ref="AK167:AM167"/>
    <mergeCell ref="AN167:AP167"/>
    <mergeCell ref="AQ167:AS167"/>
    <mergeCell ref="AT167:AV167"/>
    <mergeCell ref="AZ165:BB167"/>
    <mergeCell ref="AN169:AP169"/>
    <mergeCell ref="AQ169:AS169"/>
    <mergeCell ref="AT169:AV169"/>
    <mergeCell ref="AW169:AY169"/>
    <mergeCell ref="BI169:BM169"/>
    <mergeCell ref="AK168:AM168"/>
    <mergeCell ref="AN168:AP168"/>
    <mergeCell ref="AQ168:AS168"/>
    <mergeCell ref="AT168:AV168"/>
    <mergeCell ref="AW168:AY168"/>
    <mergeCell ref="AZ168:BB170"/>
    <mergeCell ref="AN170:AP170"/>
    <mergeCell ref="AQ171:AS171"/>
    <mergeCell ref="AQ170:AS170"/>
    <mergeCell ref="AT170:AV170"/>
    <mergeCell ref="AW170:AY170"/>
    <mergeCell ref="AC168:AC169"/>
    <mergeCell ref="AD168:AD169"/>
    <mergeCell ref="AE168:AE169"/>
    <mergeCell ref="AF168:AF169"/>
    <mergeCell ref="AG168:AH169"/>
    <mergeCell ref="AI168:AJ169"/>
    <mergeCell ref="AW173:AY173"/>
    <mergeCell ref="AD171:AD172"/>
    <mergeCell ref="AE171:AE172"/>
    <mergeCell ref="AF171:AF172"/>
    <mergeCell ref="AG171:AH172"/>
    <mergeCell ref="AI171:AJ172"/>
    <mergeCell ref="AK171:AM171"/>
    <mergeCell ref="V171:V173"/>
    <mergeCell ref="W171:X173"/>
    <mergeCell ref="Y171:Z172"/>
    <mergeCell ref="AA171:AA172"/>
    <mergeCell ref="AB171:AB172"/>
    <mergeCell ref="AC171:AC172"/>
    <mergeCell ref="BI170:BM170"/>
    <mergeCell ref="B171:B173"/>
    <mergeCell ref="C171:C173"/>
    <mergeCell ref="G171:K172"/>
    <mergeCell ref="L171:P173"/>
    <mergeCell ref="Q171:Q173"/>
    <mergeCell ref="R171:T172"/>
    <mergeCell ref="U171:U173"/>
    <mergeCell ref="G170:I170"/>
    <mergeCell ref="J170:K170"/>
    <mergeCell ref="R170:T170"/>
    <mergeCell ref="Y170:Z170"/>
    <mergeCell ref="AK170:AM170"/>
    <mergeCell ref="D168:F170"/>
    <mergeCell ref="BC168:BE170"/>
    <mergeCell ref="BF168:BG169"/>
    <mergeCell ref="BH168:BH170"/>
    <mergeCell ref="BI168:BM168"/>
    <mergeCell ref="AK169:AM169"/>
    <mergeCell ref="BF173:BG173"/>
    <mergeCell ref="BI173:BM173"/>
    <mergeCell ref="B174:B176"/>
    <mergeCell ref="C174:C176"/>
    <mergeCell ref="G174:K175"/>
    <mergeCell ref="L174:P176"/>
    <mergeCell ref="Q174:Q176"/>
    <mergeCell ref="R174:T175"/>
    <mergeCell ref="U174:U176"/>
    <mergeCell ref="G173:I173"/>
    <mergeCell ref="J173:K173"/>
    <mergeCell ref="R173:T173"/>
    <mergeCell ref="Y173:Z173"/>
    <mergeCell ref="AK173:AM173"/>
    <mergeCell ref="D171:F173"/>
    <mergeCell ref="BF171:BG172"/>
    <mergeCell ref="BH171:BH173"/>
    <mergeCell ref="BI171:BM171"/>
    <mergeCell ref="AK172:AM172"/>
    <mergeCell ref="AN172:AP172"/>
    <mergeCell ref="AQ172:AS172"/>
    <mergeCell ref="AT172:AV172"/>
    <mergeCell ref="AW172:AY172"/>
    <mergeCell ref="BI172:BM172"/>
    <mergeCell ref="AN173:AP173"/>
    <mergeCell ref="AN171:AP171"/>
    <mergeCell ref="AT171:AV171"/>
    <mergeCell ref="AW171:AY171"/>
    <mergeCell ref="AZ171:BB173"/>
    <mergeCell ref="BC171:BE173"/>
    <mergeCell ref="AQ173:AS173"/>
    <mergeCell ref="AT173:AV173"/>
    <mergeCell ref="AQ174:AS174"/>
    <mergeCell ref="AT174:AV174"/>
    <mergeCell ref="AW174:AY174"/>
    <mergeCell ref="AZ174:BB176"/>
    <mergeCell ref="BC174:BE176"/>
    <mergeCell ref="AQ176:AS176"/>
    <mergeCell ref="AT176:AV176"/>
    <mergeCell ref="AW176:AY176"/>
    <mergeCell ref="AD174:AD175"/>
    <mergeCell ref="AE174:AE175"/>
    <mergeCell ref="AF174:AF175"/>
    <mergeCell ref="AG174:AH175"/>
    <mergeCell ref="AI174:AJ175"/>
    <mergeCell ref="AK174:AM174"/>
    <mergeCell ref="V174:V176"/>
    <mergeCell ref="W174:X176"/>
    <mergeCell ref="Y174:Z175"/>
    <mergeCell ref="AA174:AA175"/>
    <mergeCell ref="AB174:AB175"/>
    <mergeCell ref="AC174:AC175"/>
    <mergeCell ref="V177:V179"/>
    <mergeCell ref="W177:X179"/>
    <mergeCell ref="Y177:Z178"/>
    <mergeCell ref="AA177:AA178"/>
    <mergeCell ref="AB177:AB178"/>
    <mergeCell ref="AC177:AC178"/>
    <mergeCell ref="BF176:BG176"/>
    <mergeCell ref="BI176:BM176"/>
    <mergeCell ref="B177:B179"/>
    <mergeCell ref="C177:C179"/>
    <mergeCell ref="G177:K178"/>
    <mergeCell ref="L177:P179"/>
    <mergeCell ref="Q177:Q179"/>
    <mergeCell ref="R177:T178"/>
    <mergeCell ref="U177:U179"/>
    <mergeCell ref="G176:I176"/>
    <mergeCell ref="J176:K176"/>
    <mergeCell ref="R176:T176"/>
    <mergeCell ref="Y176:Z176"/>
    <mergeCell ref="AK176:AM176"/>
    <mergeCell ref="D174:F176"/>
    <mergeCell ref="BF174:BG175"/>
    <mergeCell ref="BH174:BH176"/>
    <mergeCell ref="BI174:BM174"/>
    <mergeCell ref="AK175:AM175"/>
    <mergeCell ref="AN175:AP175"/>
    <mergeCell ref="AQ175:AS175"/>
    <mergeCell ref="AT175:AV175"/>
    <mergeCell ref="AW175:AY175"/>
    <mergeCell ref="BI175:BM175"/>
    <mergeCell ref="AN176:AP176"/>
    <mergeCell ref="AN174:AP174"/>
    <mergeCell ref="AK178:AM178"/>
    <mergeCell ref="AN178:AP178"/>
    <mergeCell ref="AQ178:AS178"/>
    <mergeCell ref="AT178:AV178"/>
    <mergeCell ref="AW178:AY178"/>
    <mergeCell ref="BI178:BM178"/>
    <mergeCell ref="AN179:AP179"/>
    <mergeCell ref="AN177:AP177"/>
    <mergeCell ref="AQ177:AS177"/>
    <mergeCell ref="AT177:AV177"/>
    <mergeCell ref="AW177:AY177"/>
    <mergeCell ref="AZ177:BB179"/>
    <mergeCell ref="BC177:BE179"/>
    <mergeCell ref="AQ179:AS179"/>
    <mergeCell ref="AT179:AV179"/>
    <mergeCell ref="AW179:AY179"/>
    <mergeCell ref="AD177:AD178"/>
    <mergeCell ref="AE177:AE178"/>
    <mergeCell ref="AF177:AF178"/>
    <mergeCell ref="AG177:AH178"/>
    <mergeCell ref="AI177:AJ178"/>
    <mergeCell ref="AK177:AM177"/>
    <mergeCell ref="AT182:AV182"/>
    <mergeCell ref="AW182:AY182"/>
    <mergeCell ref="AD180:AD181"/>
    <mergeCell ref="AE180:AE181"/>
    <mergeCell ref="AF180:AF181"/>
    <mergeCell ref="AG180:AH181"/>
    <mergeCell ref="AI180:AJ181"/>
    <mergeCell ref="AK180:AM180"/>
    <mergeCell ref="V180:V182"/>
    <mergeCell ref="W180:X182"/>
    <mergeCell ref="Y180:Z181"/>
    <mergeCell ref="AA180:AA181"/>
    <mergeCell ref="AB180:AB181"/>
    <mergeCell ref="AC180:AC181"/>
    <mergeCell ref="BF179:BG179"/>
    <mergeCell ref="BI179:BM179"/>
    <mergeCell ref="B180:B182"/>
    <mergeCell ref="C180:C182"/>
    <mergeCell ref="G180:K181"/>
    <mergeCell ref="L180:P182"/>
    <mergeCell ref="Q180:Q182"/>
    <mergeCell ref="R180:T181"/>
    <mergeCell ref="U180:U182"/>
    <mergeCell ref="G179:I179"/>
    <mergeCell ref="J179:K179"/>
    <mergeCell ref="R179:T179"/>
    <mergeCell ref="Y179:Z179"/>
    <mergeCell ref="AK179:AM179"/>
    <mergeCell ref="D177:F179"/>
    <mergeCell ref="BF177:BG178"/>
    <mergeCell ref="BH177:BH179"/>
    <mergeCell ref="BI177:BM177"/>
    <mergeCell ref="BF182:BG182"/>
    <mergeCell ref="BI182:BM182"/>
    <mergeCell ref="B183:B185"/>
    <mergeCell ref="C183:C185"/>
    <mergeCell ref="G183:K184"/>
    <mergeCell ref="L183:P185"/>
    <mergeCell ref="Q183:Q185"/>
    <mergeCell ref="R183:T184"/>
    <mergeCell ref="U183:U185"/>
    <mergeCell ref="G182:I182"/>
    <mergeCell ref="J182:K182"/>
    <mergeCell ref="R182:T182"/>
    <mergeCell ref="Y182:Z182"/>
    <mergeCell ref="AK182:AM182"/>
    <mergeCell ref="D180:F182"/>
    <mergeCell ref="BF180:BG181"/>
    <mergeCell ref="BH180:BH182"/>
    <mergeCell ref="BI180:BM180"/>
    <mergeCell ref="AK181:AM181"/>
    <mergeCell ref="AN181:AP181"/>
    <mergeCell ref="AQ181:AS181"/>
    <mergeCell ref="AT181:AV181"/>
    <mergeCell ref="AW181:AY181"/>
    <mergeCell ref="BI181:BM181"/>
    <mergeCell ref="AN182:AP182"/>
    <mergeCell ref="AN180:AP180"/>
    <mergeCell ref="AQ180:AS180"/>
    <mergeCell ref="AT180:AV180"/>
    <mergeCell ref="AW180:AY180"/>
    <mergeCell ref="AZ180:BB182"/>
    <mergeCell ref="BC180:BE182"/>
    <mergeCell ref="AQ182:AS182"/>
    <mergeCell ref="AQ183:AS183"/>
    <mergeCell ref="AT183:AV183"/>
    <mergeCell ref="AW183:AY183"/>
    <mergeCell ref="AZ183:BB185"/>
    <mergeCell ref="BC183:BE185"/>
    <mergeCell ref="AQ185:AS185"/>
    <mergeCell ref="AT185:AV185"/>
    <mergeCell ref="AW185:AY185"/>
    <mergeCell ref="AD183:AD184"/>
    <mergeCell ref="AE183:AE184"/>
    <mergeCell ref="AF183:AF184"/>
    <mergeCell ref="AG183:AH184"/>
    <mergeCell ref="AI183:AJ184"/>
    <mergeCell ref="AK183:AM183"/>
    <mergeCell ref="V183:V185"/>
    <mergeCell ref="W183:X185"/>
    <mergeCell ref="Y183:Z184"/>
    <mergeCell ref="AA183:AA184"/>
    <mergeCell ref="AB183:AB184"/>
    <mergeCell ref="AC183:AC184"/>
    <mergeCell ref="V186:V188"/>
    <mergeCell ref="W186:X188"/>
    <mergeCell ref="Y186:Z187"/>
    <mergeCell ref="AA186:AA187"/>
    <mergeCell ref="AB186:AB187"/>
    <mergeCell ref="AC186:AC187"/>
    <mergeCell ref="BF185:BG185"/>
    <mergeCell ref="BI185:BM185"/>
    <mergeCell ref="B186:B188"/>
    <mergeCell ref="C186:C188"/>
    <mergeCell ref="G186:K187"/>
    <mergeCell ref="L186:P188"/>
    <mergeCell ref="Q186:Q188"/>
    <mergeCell ref="R186:T187"/>
    <mergeCell ref="U186:U188"/>
    <mergeCell ref="G185:I185"/>
    <mergeCell ref="J185:K185"/>
    <mergeCell ref="R185:T185"/>
    <mergeCell ref="Y185:Z185"/>
    <mergeCell ref="AK185:AM185"/>
    <mergeCell ref="D183:F185"/>
    <mergeCell ref="BF183:BG184"/>
    <mergeCell ref="BH183:BH185"/>
    <mergeCell ref="BI183:BM183"/>
    <mergeCell ref="AK184:AM184"/>
    <mergeCell ref="AN184:AP184"/>
    <mergeCell ref="AQ184:AS184"/>
    <mergeCell ref="AT184:AV184"/>
    <mergeCell ref="AW184:AY184"/>
    <mergeCell ref="BI184:BM184"/>
    <mergeCell ref="AN185:AP185"/>
    <mergeCell ref="AN183:AP183"/>
    <mergeCell ref="AN187:AP187"/>
    <mergeCell ref="AQ187:AS187"/>
    <mergeCell ref="AT187:AV187"/>
    <mergeCell ref="AW187:AY187"/>
    <mergeCell ref="BI187:BM187"/>
    <mergeCell ref="AN188:AP188"/>
    <mergeCell ref="AN186:AP186"/>
    <mergeCell ref="AQ186:AS186"/>
    <mergeCell ref="AT186:AV186"/>
    <mergeCell ref="AW186:AY186"/>
    <mergeCell ref="AZ186:BB188"/>
    <mergeCell ref="BC186:BE188"/>
    <mergeCell ref="AQ188:AS188"/>
    <mergeCell ref="AT188:AV188"/>
    <mergeCell ref="AD186:AD187"/>
    <mergeCell ref="AE186:AE187"/>
    <mergeCell ref="AF186:AF187"/>
    <mergeCell ref="AG186:AH187"/>
    <mergeCell ref="AI186:AJ187"/>
    <mergeCell ref="AK186:AM186"/>
    <mergeCell ref="AE189:AE190"/>
    <mergeCell ref="AF189:AF190"/>
    <mergeCell ref="AG189:AH190"/>
    <mergeCell ref="AI189:AJ190"/>
    <mergeCell ref="AK189:AM189"/>
    <mergeCell ref="V189:V191"/>
    <mergeCell ref="W189:X191"/>
    <mergeCell ref="Y189:Z190"/>
    <mergeCell ref="AA189:AA190"/>
    <mergeCell ref="AB189:AB190"/>
    <mergeCell ref="AC189:AC190"/>
    <mergeCell ref="BF188:BG188"/>
    <mergeCell ref="AW188:AY188"/>
    <mergeCell ref="BF191:BG191"/>
    <mergeCell ref="BI188:BM188"/>
    <mergeCell ref="B189:B191"/>
    <mergeCell ref="C189:C191"/>
    <mergeCell ref="G189:K190"/>
    <mergeCell ref="L189:P191"/>
    <mergeCell ref="Q189:Q191"/>
    <mergeCell ref="R189:T190"/>
    <mergeCell ref="U189:U191"/>
    <mergeCell ref="G188:I188"/>
    <mergeCell ref="J188:K188"/>
    <mergeCell ref="R188:T188"/>
    <mergeCell ref="Y188:Z188"/>
    <mergeCell ref="AK188:AM188"/>
    <mergeCell ref="D186:F188"/>
    <mergeCell ref="BF186:BG187"/>
    <mergeCell ref="BH186:BH188"/>
    <mergeCell ref="BI186:BM186"/>
    <mergeCell ref="AK187:AM187"/>
    <mergeCell ref="BH193:BJ193"/>
    <mergeCell ref="BK193:BM193"/>
    <mergeCell ref="C194:C195"/>
    <mergeCell ref="P194:R194"/>
    <mergeCell ref="S194:S195"/>
    <mergeCell ref="T194:T195"/>
    <mergeCell ref="G191:I191"/>
    <mergeCell ref="J191:K191"/>
    <mergeCell ref="R191:T191"/>
    <mergeCell ref="Y191:Z191"/>
    <mergeCell ref="AK191:AM191"/>
    <mergeCell ref="D189:F191"/>
    <mergeCell ref="BF189:BG190"/>
    <mergeCell ref="BH189:BH191"/>
    <mergeCell ref="BI189:BM189"/>
    <mergeCell ref="AK190:AM190"/>
    <mergeCell ref="AN190:AP190"/>
    <mergeCell ref="AQ190:AS190"/>
    <mergeCell ref="AT190:AV190"/>
    <mergeCell ref="AW190:AY190"/>
    <mergeCell ref="BI190:BM190"/>
    <mergeCell ref="AN191:AP191"/>
    <mergeCell ref="AN189:AP189"/>
    <mergeCell ref="AQ189:AS189"/>
    <mergeCell ref="AT189:AV189"/>
    <mergeCell ref="AW189:AY189"/>
    <mergeCell ref="AZ189:BB191"/>
    <mergeCell ref="BC189:BE191"/>
    <mergeCell ref="AQ191:AS191"/>
    <mergeCell ref="AT191:AV191"/>
    <mergeCell ref="AW191:AY191"/>
    <mergeCell ref="AD189:AD190"/>
    <mergeCell ref="P146:R146"/>
    <mergeCell ref="D14:F16"/>
    <mergeCell ref="D17:F19"/>
    <mergeCell ref="D20:F22"/>
    <mergeCell ref="D23:F25"/>
    <mergeCell ref="D26:F28"/>
    <mergeCell ref="BH196:BJ197"/>
    <mergeCell ref="BK196:BM197"/>
    <mergeCell ref="BF197:BG197"/>
    <mergeCell ref="AG196:AH197"/>
    <mergeCell ref="AI196:AJ197"/>
    <mergeCell ref="AZ196:BB197"/>
    <mergeCell ref="BC196:BE197"/>
    <mergeCell ref="BF196:BG196"/>
    <mergeCell ref="AZ194:BB195"/>
    <mergeCell ref="BC194:BE195"/>
    <mergeCell ref="BF194:BG194"/>
    <mergeCell ref="BH194:BJ195"/>
    <mergeCell ref="BK194:BM195"/>
    <mergeCell ref="P195:R195"/>
    <mergeCell ref="AT195:AV195"/>
    <mergeCell ref="AW195:AY195"/>
    <mergeCell ref="BF195:BG195"/>
    <mergeCell ref="U194:V195"/>
    <mergeCell ref="Y194:Z195"/>
    <mergeCell ref="AG194:AH195"/>
    <mergeCell ref="AI194:AJ195"/>
    <mergeCell ref="D194:F195"/>
    <mergeCell ref="G194:K195"/>
    <mergeCell ref="AT194:AV194"/>
    <mergeCell ref="AW194:AY194"/>
    <mergeCell ref="BI191:BM191"/>
    <mergeCell ref="C196:C197"/>
    <mergeCell ref="D196:F197"/>
    <mergeCell ref="G196:K197"/>
    <mergeCell ref="P196:R196"/>
    <mergeCell ref="S196:S197"/>
    <mergeCell ref="T196:T197"/>
    <mergeCell ref="U196:V197"/>
    <mergeCell ref="Y196:Z197"/>
    <mergeCell ref="P197:R197"/>
    <mergeCell ref="G43:K44"/>
    <mergeCell ref="D43:F44"/>
    <mergeCell ref="D92:F93"/>
    <mergeCell ref="G92:K93"/>
    <mergeCell ref="C94:C95"/>
    <mergeCell ref="D94:F95"/>
    <mergeCell ref="G94:K95"/>
    <mergeCell ref="P94:R94"/>
    <mergeCell ref="S94:S95"/>
    <mergeCell ref="T94:T95"/>
    <mergeCell ref="U94:V95"/>
    <mergeCell ref="Y94:Z95"/>
    <mergeCell ref="P95:R95"/>
    <mergeCell ref="D143:F144"/>
    <mergeCell ref="G143:K144"/>
    <mergeCell ref="C145:C146"/>
    <mergeCell ref="D145:F146"/>
    <mergeCell ref="G145:K146"/>
    <mergeCell ref="P145:R145"/>
    <mergeCell ref="S145:S146"/>
    <mergeCell ref="T145:T146"/>
    <mergeCell ref="U145:V146"/>
    <mergeCell ref="Y145:Z146"/>
  </mergeCells>
  <phoneticPr fontId="4"/>
  <dataValidations count="11">
    <dataValidation type="list" allowBlank="1" showInputMessage="1" sqref="G14:K15 G17:K18 G20:K21 G23:K24 G26:K27 G29:K30 G32:K33 G35:K36 G38:K39 G63:K64 G66:K67 G69:K70 G72:K73 G75:K76 G78:K79 G81:K82 G84:K85 G87:K88 G114:K115 G117:K118 G120:K121 G123:K124 G126:K127 G129:K130 G132:K133 G135:K136 G138:K139 G165:K166 G168:K169 G171:K172 G174:K175 G177:K178 G180:K181 G183:K184 G186:K187 G189:K190">
      <formula1>",主幹保育教諭,指導保育教諭,保育教諭,助保育教諭,保育士,幼稚園教諭,幼稚園助教諭"</formula1>
    </dataValidation>
    <dataValidation type="list" allowBlank="1" showInputMessage="1" showErrorMessage="1" sqref="G103:K103">
      <formula1>"　,主任保育士,副主任保育士,保育士"</formula1>
    </dataValidation>
    <dataValidation type="list" allowBlank="1" showInputMessage="1" showErrorMessage="1" sqref="BE106:BF106 BD3:BE3 BE55:BF55 BE157:BF157">
      <formula1>"6,7,8,9,10,11,12,1,2,3"</formula1>
    </dataValidation>
    <dataValidation type="list" allowBlank="1" showInputMessage="1" showErrorMessage="1" sqref="G11">
      <formula1>"　,主幹保育教諭,指導保育教諭,保育教諭,助保育教諭,保育士,幼稚園教諭,幼稚園助教諭"</formula1>
    </dataValidation>
    <dataValidation type="list" allowBlank="1" showInputMessage="1" showErrorMessage="1" sqref="U192:V193 W165:X191 U41:V42 U141:V142 W11:X40 U90:V91 W63:X89 W114:X140">
      <formula1>"　,大学院,大学,短大,専門学校,高校,中学校,特別支援学校"</formula1>
    </dataValidation>
    <dataValidation type="list" allowBlank="1" showInputMessage="1" showErrorMessage="1" sqref="BH63:BH89 BH165:BH191 BH114:BH140 BH11:BH40">
      <formula1>"　,◯,×"</formula1>
    </dataValidation>
    <dataValidation type="list" allowBlank="1" showInputMessage="1" showErrorMessage="1" sqref="AI13 AG13 AI16 AG16 AG34 AI185 AI19 AG19 AI22 AG22 AI25 AG25 AI28 AG28 AI68 AG68 AG86 AG65 AI71 AG71 AI74 AG74 AI77 AG77 AI80 AG80 AI31 AG31 AI40 AG40 AI83 AG83 AI65 AI167 AI119 AG119 AI140 AG116 AI122 AG122 AI125 AG125 AI128 AG128 AI131 AG131 AG134 AI89 AI116 AI37 AI191 AG140 AI170 AG170 AG191 AG167 AI173 AG173 AI176 AG176 AI179 AG179 AI182 AG182 AG137 AI34 AG37 AI86 AG89 AI134 AI137 AG185 AI188 AG188">
      <formula1>"　,格付表,月給,日給,時給"</formula1>
    </dataValidation>
    <dataValidation type="list" allowBlank="1" showInputMessage="1" showErrorMessage="1" sqref="U63:V89 S92:T95 U114:V140 U165:V191 U11:V40 S43:T44 S143:T146 S194:T197">
      <formula1>"　,○"</formula1>
    </dataValidation>
    <dataValidation type="list" allowBlank="1" showInputMessage="1" showErrorMessage="1" sqref="D11:F40 D63:F89 D114:F140 D165:F191">
      <formula1>"本園,その他の事業"</formula1>
    </dataValidation>
    <dataValidation type="list" allowBlank="1" showInputMessage="1" showErrorMessage="1" sqref="G13:I13 G16:I16 G19:I19 G22:I22 G25:I25 G28:I28 G31:I31 G34:I34 G37:I37 G40:I40 G65:I65 G68:I68 G71:I71 G74:I74 G77:I77 G80:I80 G83:I83 G86:I86 G89:I89 G116:I116 G119:I119 G122:I122 G125:I125 G128:I128 G191:I191 G131:I131 G134:I134 G140:I140 G137:I137 G167:I167 G170:I170 G173:I173 G176:I176 G179:I179 G182:I182 G185:I185 G188:I188">
      <formula1>"　,常勤,短時間"</formula1>
    </dataValidation>
    <dataValidation type="list" allowBlank="1" showInputMessage="1" showErrorMessage="1" sqref="O43 O145 O143 O196 O194 O94 O92">
      <formula1>"　,男,女"</formula1>
    </dataValidation>
  </dataValidations>
  <hyperlinks>
    <hyperlink ref="BO1" location="'目次（幼保）'!A1" display="目次に戻る"/>
  </hyperlinks>
  <printOptions horizontalCentered="1"/>
  <pageMargins left="0.19685039370078741" right="0.19685039370078741" top="0.62992125984251968" bottom="0.39370078740157483" header="0.19685039370078741" footer="0.19685039370078741"/>
  <pageSetup paperSize="9" scale="89" orientation="landscape" r:id="rId1"/>
  <headerFooter alignWithMargins="0"/>
  <rowBreaks count="3" manualBreakCount="3">
    <brk id="52" min="2" max="64" man="1"/>
    <brk id="103" min="2" max="64" man="1"/>
    <brk id="154" min="2" max="64"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rgb="FFFFC000"/>
  </sheetPr>
  <dimension ref="A1:BM211"/>
  <sheetViews>
    <sheetView showGridLines="0" view="pageBreakPreview" zoomScaleNormal="75" zoomScaleSheetLayoutView="100" workbookViewId="0">
      <selection activeCell="O168" sqref="O168:O170"/>
    </sheetView>
  </sheetViews>
  <sheetFormatPr defaultColWidth="8" defaultRowHeight="12"/>
  <cols>
    <col min="1" max="1" width="2.5" style="37" customWidth="1"/>
    <col min="2" max="4" width="2.125" style="37" customWidth="1"/>
    <col min="5" max="7" width="2" style="37" customWidth="1"/>
    <col min="8" max="9" width="2.375" style="37" customWidth="1"/>
    <col min="10" max="14" width="2" style="37" customWidth="1"/>
    <col min="15" max="15" width="2.625" style="37" customWidth="1"/>
    <col min="16" max="18" width="2.125" style="37" customWidth="1"/>
    <col min="19" max="20" width="1.875" style="37" customWidth="1"/>
    <col min="21" max="22" width="2.875" style="37" customWidth="1"/>
    <col min="23" max="23" width="2.625" style="37" customWidth="1"/>
    <col min="24" max="24" width="2.25" style="37" customWidth="1"/>
    <col min="25" max="25" width="2.625" style="37" customWidth="1"/>
    <col min="26" max="26" width="2.25" style="37" customWidth="1"/>
    <col min="27" max="27" width="2.625" style="37" customWidth="1"/>
    <col min="28" max="28" width="2.25" style="37" customWidth="1"/>
    <col min="29" max="32" width="4.625" style="37" customWidth="1"/>
    <col min="33" max="50" width="2" style="37" customWidth="1"/>
    <col min="51" max="53" width="2.125" style="37" customWidth="1"/>
    <col min="54" max="56" width="2.625" style="37" customWidth="1"/>
    <col min="57" max="61" width="3.125" style="37" customWidth="1"/>
    <col min="62" max="64" width="2.125" style="37" customWidth="1"/>
    <col min="65" max="16384" width="8" style="37"/>
  </cols>
  <sheetData>
    <row r="1" spans="1:65" ht="14.1" customHeight="1">
      <c r="A1" s="3093" t="s">
        <v>1330</v>
      </c>
      <c r="B1" s="3093"/>
      <c r="C1" s="3093"/>
      <c r="D1" s="3093"/>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O1" s="3331"/>
      <c r="AP1" s="3331"/>
      <c r="AQ1" s="3331"/>
      <c r="AR1" s="3331"/>
      <c r="AS1" s="3331"/>
      <c r="AT1" s="3331"/>
      <c r="AU1" s="3331"/>
      <c r="AV1" s="3331"/>
      <c r="AW1" s="3331"/>
      <c r="AX1" s="3331"/>
      <c r="AY1" s="3331"/>
      <c r="AZ1" s="3331"/>
      <c r="BA1" s="3331"/>
      <c r="BB1" s="3331"/>
      <c r="BC1" s="3331"/>
      <c r="BD1" s="3331"/>
      <c r="BE1" s="3331"/>
      <c r="BF1" s="3331"/>
      <c r="BG1" s="3331"/>
      <c r="BH1" s="3331"/>
      <c r="BI1" s="3331"/>
      <c r="BM1" s="1584" t="s">
        <v>1732</v>
      </c>
    </row>
    <row r="2" spans="1:65" ht="5.0999999999999996" customHeight="1"/>
    <row r="3" spans="1:65" ht="14.1" customHeight="1">
      <c r="A3" s="265" t="s">
        <v>2261</v>
      </c>
      <c r="B3" s="265"/>
      <c r="C3" s="265"/>
      <c r="D3" s="265"/>
      <c r="E3" s="265"/>
      <c r="F3" s="243"/>
      <c r="G3" s="243"/>
      <c r="H3" s="243"/>
      <c r="I3" s="243"/>
      <c r="J3" s="243"/>
      <c r="K3" s="243"/>
      <c r="L3" s="243"/>
      <c r="M3" s="243"/>
      <c r="N3" s="243"/>
      <c r="O3" s="243"/>
      <c r="P3" s="243"/>
      <c r="Q3" s="243"/>
      <c r="R3" s="243"/>
      <c r="S3" s="243"/>
      <c r="T3" s="243"/>
      <c r="U3" s="243"/>
      <c r="V3" s="243"/>
      <c r="W3" s="243"/>
      <c r="X3" s="243"/>
      <c r="Y3" s="243"/>
      <c r="Z3" s="243"/>
      <c r="AA3" s="243"/>
      <c r="AB3" s="243"/>
      <c r="AC3" s="243"/>
      <c r="AD3" s="243"/>
      <c r="AE3" s="243"/>
      <c r="AF3" s="243"/>
      <c r="AU3" s="6041" t="s">
        <v>1171</v>
      </c>
      <c r="AV3" s="6041"/>
      <c r="AW3" s="6041"/>
      <c r="AX3" s="6041"/>
      <c r="AY3" s="6041"/>
      <c r="AZ3" s="6041"/>
      <c r="BA3" s="6041"/>
      <c r="BB3" s="5233"/>
      <c r="BC3" s="5233"/>
      <c r="BD3" s="6042" t="s">
        <v>1172</v>
      </c>
      <c r="BE3" s="6042"/>
      <c r="BF3" s="6042"/>
      <c r="BG3" s="6042"/>
      <c r="BH3" s="6042"/>
      <c r="BI3" s="6042"/>
    </row>
    <row r="4" spans="1:65" ht="6.95" customHeight="1" thickBot="1">
      <c r="A4" s="265"/>
      <c r="B4" s="265"/>
      <c r="C4" s="265"/>
      <c r="D4" s="265"/>
      <c r="E4" s="265"/>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pans="1:65" s="71" customFormat="1" ht="12.95" customHeight="1">
      <c r="A5" s="6043" t="s">
        <v>750</v>
      </c>
      <c r="B5" s="5860" t="s">
        <v>2127</v>
      </c>
      <c r="C5" s="5861"/>
      <c r="D5" s="5862"/>
      <c r="E5" s="5848" t="s">
        <v>68</v>
      </c>
      <c r="F5" s="5849"/>
      <c r="G5" s="5849"/>
      <c r="H5" s="5849"/>
      <c r="I5" s="5850"/>
      <c r="J5" s="5848" t="s">
        <v>64</v>
      </c>
      <c r="K5" s="5849"/>
      <c r="L5" s="5849"/>
      <c r="M5" s="5849"/>
      <c r="N5" s="5850"/>
      <c r="O5" s="6046" t="s">
        <v>749</v>
      </c>
      <c r="P5" s="5860" t="s">
        <v>1184</v>
      </c>
      <c r="Q5" s="5861"/>
      <c r="R5" s="5862"/>
      <c r="S5" s="5962" t="s">
        <v>744</v>
      </c>
      <c r="T5" s="5963"/>
      <c r="U5" s="5848" t="s">
        <v>748</v>
      </c>
      <c r="V5" s="5849"/>
      <c r="W5" s="5849"/>
      <c r="X5" s="5849"/>
      <c r="Y5" s="5849"/>
      <c r="Z5" s="5849"/>
      <c r="AA5" s="5849"/>
      <c r="AB5" s="5968"/>
      <c r="AC5" s="5970" t="s">
        <v>1163</v>
      </c>
      <c r="AD5" s="5849"/>
      <c r="AE5" s="5849"/>
      <c r="AF5" s="5849"/>
      <c r="AG5" s="5849"/>
      <c r="AH5" s="5849"/>
      <c r="AI5" s="5849"/>
      <c r="AJ5" s="5849"/>
      <c r="AK5" s="5849"/>
      <c r="AL5" s="5849"/>
      <c r="AM5" s="6734"/>
      <c r="AN5" s="6734"/>
      <c r="AO5" s="6734"/>
      <c r="AP5" s="6734"/>
      <c r="AQ5" s="6734"/>
      <c r="AR5" s="6734"/>
      <c r="AS5" s="6734"/>
      <c r="AT5" s="6734"/>
      <c r="AU5" s="6734"/>
      <c r="AV5" s="6734"/>
      <c r="AW5" s="6734"/>
      <c r="AX5" s="6734"/>
      <c r="AY5" s="6734"/>
      <c r="AZ5" s="6734"/>
      <c r="BA5" s="6735"/>
      <c r="BB5" s="5947" t="s">
        <v>397</v>
      </c>
      <c r="BC5" s="5949"/>
      <c r="BD5" s="5972" t="s">
        <v>73</v>
      </c>
      <c r="BE5" s="5860" t="s">
        <v>61</v>
      </c>
      <c r="BF5" s="5975"/>
      <c r="BG5" s="5975"/>
      <c r="BH5" s="5975"/>
      <c r="BI5" s="5976"/>
    </row>
    <row r="6" spans="1:65" s="71" customFormat="1" ht="12.95" customHeight="1">
      <c r="A6" s="6044"/>
      <c r="B6" s="4913"/>
      <c r="C6" s="4882"/>
      <c r="D6" s="4883"/>
      <c r="E6" s="4863"/>
      <c r="F6" s="4864"/>
      <c r="G6" s="4864"/>
      <c r="H6" s="4864"/>
      <c r="I6" s="4865"/>
      <c r="J6" s="4863"/>
      <c r="K6" s="4864"/>
      <c r="L6" s="4864"/>
      <c r="M6" s="4864"/>
      <c r="N6" s="4865"/>
      <c r="O6" s="6047"/>
      <c r="P6" s="4913"/>
      <c r="Q6" s="4882"/>
      <c r="R6" s="4883"/>
      <c r="S6" s="5964"/>
      <c r="T6" s="5965"/>
      <c r="U6" s="4866"/>
      <c r="V6" s="4861"/>
      <c r="W6" s="4861"/>
      <c r="X6" s="4861"/>
      <c r="Y6" s="4861"/>
      <c r="Z6" s="4861"/>
      <c r="AA6" s="4861"/>
      <c r="AB6" s="5969"/>
      <c r="AC6" s="5971"/>
      <c r="AD6" s="4861"/>
      <c r="AE6" s="4861"/>
      <c r="AF6" s="4861"/>
      <c r="AG6" s="4861"/>
      <c r="AH6" s="4861"/>
      <c r="AI6" s="4861"/>
      <c r="AJ6" s="4861"/>
      <c r="AK6" s="4861"/>
      <c r="AL6" s="4861"/>
      <c r="AM6" s="6736"/>
      <c r="AN6" s="6736"/>
      <c r="AO6" s="6736"/>
      <c r="AP6" s="6736"/>
      <c r="AQ6" s="6736"/>
      <c r="AR6" s="6736"/>
      <c r="AS6" s="6736"/>
      <c r="AT6" s="6736"/>
      <c r="AU6" s="6736"/>
      <c r="AV6" s="6736"/>
      <c r="AW6" s="6736"/>
      <c r="AX6" s="6736"/>
      <c r="AY6" s="6736"/>
      <c r="AZ6" s="6736"/>
      <c r="BA6" s="6737"/>
      <c r="BB6" s="5950"/>
      <c r="BC6" s="4828"/>
      <c r="BD6" s="5973"/>
      <c r="BE6" s="5181"/>
      <c r="BF6" s="5182"/>
      <c r="BG6" s="5182"/>
      <c r="BH6" s="5182"/>
      <c r="BI6" s="5977"/>
    </row>
    <row r="7" spans="1:65" s="71" customFormat="1" ht="15" customHeight="1">
      <c r="A7" s="6044"/>
      <c r="B7" s="4913"/>
      <c r="C7" s="4882"/>
      <c r="D7" s="4883"/>
      <c r="E7" s="6729"/>
      <c r="F7" s="6730"/>
      <c r="G7" s="6730"/>
      <c r="H7" s="6730"/>
      <c r="I7" s="6599"/>
      <c r="J7" s="4863"/>
      <c r="K7" s="4864"/>
      <c r="L7" s="4864"/>
      <c r="M7" s="4864"/>
      <c r="N7" s="4865"/>
      <c r="O7" s="6047"/>
      <c r="P7" s="6010"/>
      <c r="Q7" s="6011"/>
      <c r="R7" s="6012"/>
      <c r="S7" s="5964"/>
      <c r="T7" s="5965"/>
      <c r="U7" s="5978" t="s">
        <v>70</v>
      </c>
      <c r="V7" s="5979"/>
      <c r="W7" s="5979"/>
      <c r="X7" s="5980"/>
      <c r="Y7" s="6104" t="s">
        <v>1199</v>
      </c>
      <c r="Z7" s="6105"/>
      <c r="AA7" s="5274" t="s">
        <v>134</v>
      </c>
      <c r="AB7" s="6110"/>
      <c r="AC7" s="6113" t="s">
        <v>1391</v>
      </c>
      <c r="AD7" s="4895"/>
      <c r="AE7" s="4895"/>
      <c r="AF7" s="4895"/>
      <c r="AG7" s="4894" t="s">
        <v>413</v>
      </c>
      <c r="AH7" s="4895"/>
      <c r="AI7" s="4895"/>
      <c r="AJ7" s="3720"/>
      <c r="AK7" s="3720"/>
      <c r="AL7" s="3720"/>
      <c r="AM7" s="4895"/>
      <c r="AN7" s="4895"/>
      <c r="AO7" s="4895"/>
      <c r="AP7" s="4895"/>
      <c r="AQ7" s="4895"/>
      <c r="AR7" s="4895"/>
      <c r="AS7" s="4895"/>
      <c r="AT7" s="4895"/>
      <c r="AU7" s="4895"/>
      <c r="AV7" s="4895"/>
      <c r="AW7" s="4895"/>
      <c r="AX7" s="4896"/>
      <c r="AY7" s="3705" t="s">
        <v>198</v>
      </c>
      <c r="AZ7" s="3706"/>
      <c r="BA7" s="6049"/>
      <c r="BB7" s="5930" t="s">
        <v>398</v>
      </c>
      <c r="BC7" s="5932"/>
      <c r="BD7" s="5973"/>
      <c r="BE7" s="5936" t="s">
        <v>2199</v>
      </c>
      <c r="BF7" s="5937"/>
      <c r="BG7" s="5937"/>
      <c r="BH7" s="5937"/>
      <c r="BI7" s="5938"/>
    </row>
    <row r="8" spans="1:65" s="71" customFormat="1" ht="15" customHeight="1">
      <c r="A8" s="6044"/>
      <c r="B8" s="4913"/>
      <c r="C8" s="4882"/>
      <c r="D8" s="4883"/>
      <c r="E8" s="6620" t="s">
        <v>403</v>
      </c>
      <c r="F8" s="6621"/>
      <c r="G8" s="6726"/>
      <c r="H8" s="6622" t="s">
        <v>746</v>
      </c>
      <c r="I8" s="6623"/>
      <c r="J8" s="4863"/>
      <c r="K8" s="4864"/>
      <c r="L8" s="4864"/>
      <c r="M8" s="4864"/>
      <c r="N8" s="4865"/>
      <c r="O8" s="6047"/>
      <c r="P8" s="4913" t="s">
        <v>1179</v>
      </c>
      <c r="Q8" s="4882"/>
      <c r="R8" s="4883"/>
      <c r="S8" s="5964"/>
      <c r="T8" s="5965"/>
      <c r="U8" s="5274" t="s">
        <v>1986</v>
      </c>
      <c r="V8" s="5945"/>
      <c r="W8" s="5274" t="s">
        <v>745</v>
      </c>
      <c r="X8" s="5945"/>
      <c r="Y8" s="6106"/>
      <c r="Z8" s="6107"/>
      <c r="AA8" s="4913"/>
      <c r="AB8" s="6111"/>
      <c r="AC8" s="6513" t="s">
        <v>1180</v>
      </c>
      <c r="AD8" s="5945"/>
      <c r="AE8" s="5274" t="s">
        <v>412</v>
      </c>
      <c r="AF8" s="5945"/>
      <c r="AG8" s="6013" t="s">
        <v>1779</v>
      </c>
      <c r="AH8" s="6014"/>
      <c r="AI8" s="6014"/>
      <c r="AJ8" s="6013" t="s">
        <v>1780</v>
      </c>
      <c r="AK8" s="6014"/>
      <c r="AL8" s="6015"/>
      <c r="AM8" s="6016" t="s">
        <v>391</v>
      </c>
      <c r="AN8" s="6016"/>
      <c r="AO8" s="6017"/>
      <c r="AP8" s="6018" t="s">
        <v>393</v>
      </c>
      <c r="AQ8" s="6016"/>
      <c r="AR8" s="6017"/>
      <c r="AS8" s="6018" t="s">
        <v>317</v>
      </c>
      <c r="AT8" s="6016"/>
      <c r="AU8" s="6017"/>
      <c r="AV8" s="5274" t="s">
        <v>395</v>
      </c>
      <c r="AW8" s="5996"/>
      <c r="AX8" s="5945"/>
      <c r="AY8" s="5194"/>
      <c r="AZ8" s="5195"/>
      <c r="BA8" s="6050"/>
      <c r="BB8" s="5933"/>
      <c r="BC8" s="5935"/>
      <c r="BD8" s="5973"/>
      <c r="BE8" s="5939"/>
      <c r="BF8" s="5940"/>
      <c r="BG8" s="5940"/>
      <c r="BH8" s="5940"/>
      <c r="BI8" s="5941"/>
    </row>
    <row r="9" spans="1:65" s="71" customFormat="1" ht="15" customHeight="1">
      <c r="A9" s="6044"/>
      <c r="B9" s="4913"/>
      <c r="C9" s="4882"/>
      <c r="D9" s="4883"/>
      <c r="E9" s="4913"/>
      <c r="F9" s="4882"/>
      <c r="G9" s="6727"/>
      <c r="H9" s="6624"/>
      <c r="I9" s="6625"/>
      <c r="J9" s="4863"/>
      <c r="K9" s="4864"/>
      <c r="L9" s="4864"/>
      <c r="M9" s="4864"/>
      <c r="N9" s="4865"/>
      <c r="O9" s="6047"/>
      <c r="P9" s="4913"/>
      <c r="Q9" s="4882"/>
      <c r="R9" s="4883"/>
      <c r="S9" s="5964"/>
      <c r="T9" s="5965"/>
      <c r="U9" s="4913"/>
      <c r="V9" s="4883"/>
      <c r="W9" s="4913"/>
      <c r="X9" s="4883"/>
      <c r="Y9" s="6106"/>
      <c r="Z9" s="6107"/>
      <c r="AA9" s="4913"/>
      <c r="AB9" s="6111"/>
      <c r="AC9" s="6598"/>
      <c r="AD9" s="6599"/>
      <c r="AE9" s="6600" t="s">
        <v>1181</v>
      </c>
      <c r="AF9" s="6599"/>
      <c r="AG9" s="6023" t="s">
        <v>1781</v>
      </c>
      <c r="AH9" s="6024"/>
      <c r="AI9" s="6024"/>
      <c r="AJ9" s="6023" t="s">
        <v>1782</v>
      </c>
      <c r="AK9" s="6024"/>
      <c r="AL9" s="6025"/>
      <c r="AM9" s="6024" t="s">
        <v>408</v>
      </c>
      <c r="AN9" s="6024"/>
      <c r="AO9" s="6025"/>
      <c r="AP9" s="6114" t="s">
        <v>390</v>
      </c>
      <c r="AQ9" s="6115"/>
      <c r="AR9" s="6116"/>
      <c r="AS9" s="6023" t="s">
        <v>394</v>
      </c>
      <c r="AT9" s="6024"/>
      <c r="AU9" s="6025"/>
      <c r="AV9" s="4913"/>
      <c r="AW9" s="4882"/>
      <c r="AX9" s="4883"/>
      <c r="AY9" s="5194"/>
      <c r="AZ9" s="5195"/>
      <c r="BA9" s="6050"/>
      <c r="BB9" s="5933" t="s">
        <v>399</v>
      </c>
      <c r="BC9" s="5935"/>
      <c r="BD9" s="5973"/>
      <c r="BE9" s="5939"/>
      <c r="BF9" s="5940"/>
      <c r="BG9" s="5940"/>
      <c r="BH9" s="5940"/>
      <c r="BI9" s="5941"/>
    </row>
    <row r="10" spans="1:65" s="71" customFormat="1" ht="15" customHeight="1" thickBot="1">
      <c r="A10" s="6045"/>
      <c r="B10" s="5946"/>
      <c r="C10" s="4914"/>
      <c r="D10" s="4915"/>
      <c r="E10" s="5946"/>
      <c r="F10" s="4914"/>
      <c r="G10" s="6728"/>
      <c r="H10" s="6658"/>
      <c r="I10" s="6659"/>
      <c r="J10" s="4891"/>
      <c r="K10" s="4892"/>
      <c r="L10" s="4892"/>
      <c r="M10" s="4892"/>
      <c r="N10" s="4893"/>
      <c r="O10" s="6048"/>
      <c r="P10" s="5946"/>
      <c r="Q10" s="4914"/>
      <c r="R10" s="4915"/>
      <c r="S10" s="5966"/>
      <c r="T10" s="5967"/>
      <c r="U10" s="5946"/>
      <c r="V10" s="4915"/>
      <c r="W10" s="5946"/>
      <c r="X10" s="4915"/>
      <c r="Y10" s="6108"/>
      <c r="Z10" s="6109"/>
      <c r="AA10" s="5946"/>
      <c r="AB10" s="6112"/>
      <c r="AC10" s="6651" t="s">
        <v>414</v>
      </c>
      <c r="AD10" s="6652"/>
      <c r="AE10" s="6653" t="s">
        <v>414</v>
      </c>
      <c r="AF10" s="6652"/>
      <c r="AG10" s="6088"/>
      <c r="AH10" s="6089"/>
      <c r="AI10" s="6089"/>
      <c r="AJ10" s="6088" t="s">
        <v>2036</v>
      </c>
      <c r="AK10" s="6089"/>
      <c r="AL10" s="6654"/>
      <c r="AM10" s="5957" t="s">
        <v>392</v>
      </c>
      <c r="AN10" s="5957"/>
      <c r="AO10" s="5958"/>
      <c r="AP10" s="5959" t="s">
        <v>71</v>
      </c>
      <c r="AQ10" s="5960"/>
      <c r="AR10" s="5961"/>
      <c r="AS10" s="5959" t="s">
        <v>72</v>
      </c>
      <c r="AT10" s="5960"/>
      <c r="AU10" s="5961"/>
      <c r="AV10" s="4891" t="s">
        <v>45</v>
      </c>
      <c r="AW10" s="4892"/>
      <c r="AX10" s="4893"/>
      <c r="AY10" s="6128" t="s">
        <v>411</v>
      </c>
      <c r="AZ10" s="6129"/>
      <c r="BA10" s="6130"/>
      <c r="BB10" s="6117"/>
      <c r="BC10" s="6119"/>
      <c r="BD10" s="5974"/>
      <c r="BE10" s="5942"/>
      <c r="BF10" s="5943"/>
      <c r="BG10" s="5943"/>
      <c r="BH10" s="5943"/>
      <c r="BI10" s="5944"/>
    </row>
    <row r="11" spans="1:65" ht="12" customHeight="1" thickTop="1">
      <c r="A11" s="6052">
        <v>0</v>
      </c>
      <c r="B11" s="6054" t="s">
        <v>1177</v>
      </c>
      <c r="C11" s="6055"/>
      <c r="D11" s="6056"/>
      <c r="E11" s="6060" t="s">
        <v>405</v>
      </c>
      <c r="F11" s="6061"/>
      <c r="G11" s="6061"/>
      <c r="H11" s="6061"/>
      <c r="I11" s="6062"/>
      <c r="J11" s="829" t="s">
        <v>74</v>
      </c>
      <c r="K11" s="830"/>
      <c r="L11" s="830"/>
      <c r="M11" s="830"/>
      <c r="N11" s="831"/>
      <c r="O11" s="6806">
        <v>28</v>
      </c>
      <c r="P11" s="6060" t="s">
        <v>388</v>
      </c>
      <c r="Q11" s="6061"/>
      <c r="R11" s="6062"/>
      <c r="S11" s="6075" t="s">
        <v>389</v>
      </c>
      <c r="T11" s="6076"/>
      <c r="U11" s="6081" t="s">
        <v>416</v>
      </c>
      <c r="V11" s="6082"/>
      <c r="W11" s="6085">
        <v>8</v>
      </c>
      <c r="X11" s="6120" t="s">
        <v>34</v>
      </c>
      <c r="Y11" s="6085">
        <v>2</v>
      </c>
      <c r="Z11" s="6120" t="s">
        <v>34</v>
      </c>
      <c r="AA11" s="6122">
        <v>38</v>
      </c>
      <c r="AB11" s="6124" t="s">
        <v>34</v>
      </c>
      <c r="AC11" s="849" t="s">
        <v>1182</v>
      </c>
      <c r="AD11" s="850"/>
      <c r="AE11" s="1325"/>
      <c r="AF11" s="850"/>
      <c r="AG11" s="6126">
        <v>7200</v>
      </c>
      <c r="AH11" s="6127"/>
      <c r="AI11" s="6127"/>
      <c r="AJ11" s="6190">
        <v>10000</v>
      </c>
      <c r="AK11" s="6191"/>
      <c r="AL11" s="6192"/>
      <c r="AM11" s="6027"/>
      <c r="AN11" s="6027"/>
      <c r="AO11" s="6028"/>
      <c r="AP11" s="6026">
        <v>5000</v>
      </c>
      <c r="AQ11" s="6027"/>
      <c r="AR11" s="6028"/>
      <c r="AS11" s="6026"/>
      <c r="AT11" s="6027"/>
      <c r="AU11" s="6028"/>
      <c r="AV11" s="6029">
        <f>SUM(AG11:AU13)</f>
        <v>63400</v>
      </c>
      <c r="AW11" s="6030"/>
      <c r="AX11" s="6031"/>
      <c r="AY11" s="6093">
        <f>AE12+AV11</f>
        <v>225400</v>
      </c>
      <c r="AZ11" s="6094"/>
      <c r="BA11" s="6095"/>
      <c r="BB11" s="6706">
        <v>1</v>
      </c>
      <c r="BC11" s="6707"/>
      <c r="BD11" s="6170" t="s">
        <v>396</v>
      </c>
      <c r="BE11" s="6172"/>
      <c r="BF11" s="6173"/>
      <c r="BG11" s="6173"/>
      <c r="BH11" s="6173"/>
      <c r="BI11" s="6174"/>
    </row>
    <row r="12" spans="1:65" s="71" customFormat="1" ht="14.1" customHeight="1">
      <c r="A12" s="6052"/>
      <c r="B12" s="6057"/>
      <c r="C12" s="6058"/>
      <c r="D12" s="6059"/>
      <c r="E12" s="6717"/>
      <c r="F12" s="6718"/>
      <c r="G12" s="6718"/>
      <c r="H12" s="6718"/>
      <c r="I12" s="6719"/>
      <c r="J12" s="6175" t="s">
        <v>417</v>
      </c>
      <c r="K12" s="6176"/>
      <c r="L12" s="6176"/>
      <c r="M12" s="6176"/>
      <c r="N12" s="6177"/>
      <c r="O12" s="6807"/>
      <c r="P12" s="6063"/>
      <c r="Q12" s="6064"/>
      <c r="R12" s="6065"/>
      <c r="S12" s="6077"/>
      <c r="T12" s="6078"/>
      <c r="U12" s="6083"/>
      <c r="V12" s="6084"/>
      <c r="W12" s="6086"/>
      <c r="X12" s="6121"/>
      <c r="Y12" s="6086"/>
      <c r="Z12" s="6121"/>
      <c r="AA12" s="6123"/>
      <c r="AB12" s="6125"/>
      <c r="AC12" s="6814">
        <v>156400</v>
      </c>
      <c r="AD12" s="6815"/>
      <c r="AE12" s="6816">
        <v>162000</v>
      </c>
      <c r="AF12" s="6815"/>
      <c r="AG12" s="6185">
        <v>7000</v>
      </c>
      <c r="AH12" s="6186"/>
      <c r="AI12" s="6186"/>
      <c r="AJ12" s="6185">
        <v>30000</v>
      </c>
      <c r="AK12" s="6186"/>
      <c r="AL12" s="6817"/>
      <c r="AM12" s="6039"/>
      <c r="AN12" s="6039"/>
      <c r="AO12" s="6040"/>
      <c r="AP12" s="6038"/>
      <c r="AQ12" s="6039"/>
      <c r="AR12" s="6040"/>
      <c r="AS12" s="6038"/>
      <c r="AT12" s="6039"/>
      <c r="AU12" s="6040"/>
      <c r="AV12" s="6032"/>
      <c r="AW12" s="6033"/>
      <c r="AX12" s="6034"/>
      <c r="AY12" s="6096"/>
      <c r="AZ12" s="6097"/>
      <c r="BA12" s="6098"/>
      <c r="BB12" s="6812"/>
      <c r="BC12" s="6813"/>
      <c r="BD12" s="6170"/>
      <c r="BE12" s="6148"/>
      <c r="BF12" s="6149"/>
      <c r="BG12" s="6149"/>
      <c r="BH12" s="6149"/>
      <c r="BI12" s="6150"/>
    </row>
    <row r="13" spans="1:65" s="71" customFormat="1" ht="14.1" customHeight="1">
      <c r="A13" s="6053"/>
      <c r="B13" s="6151"/>
      <c r="C13" s="6152"/>
      <c r="D13" s="6153"/>
      <c r="E13" s="6698" t="s">
        <v>402</v>
      </c>
      <c r="F13" s="6699"/>
      <c r="G13" s="6700"/>
      <c r="H13" s="6701">
        <v>40</v>
      </c>
      <c r="I13" s="6702"/>
      <c r="J13" s="6178"/>
      <c r="K13" s="6179"/>
      <c r="L13" s="6179"/>
      <c r="M13" s="6179"/>
      <c r="N13" s="6180"/>
      <c r="O13" s="6808"/>
      <c r="P13" s="6066"/>
      <c r="Q13" s="6067"/>
      <c r="R13" s="6068"/>
      <c r="S13" s="6079"/>
      <c r="T13" s="6080"/>
      <c r="U13" s="6154">
        <v>42367</v>
      </c>
      <c r="V13" s="6155"/>
      <c r="W13" s="833">
        <v>0</v>
      </c>
      <c r="X13" s="834" t="s">
        <v>40</v>
      </c>
      <c r="Y13" s="835">
        <v>8</v>
      </c>
      <c r="Z13" s="834" t="s">
        <v>40</v>
      </c>
      <c r="AA13" s="835">
        <v>6</v>
      </c>
      <c r="AB13" s="834" t="s">
        <v>40</v>
      </c>
      <c r="AC13" s="851" t="s">
        <v>418</v>
      </c>
      <c r="AD13" s="852" t="s">
        <v>419</v>
      </c>
      <c r="AE13" s="853" t="s">
        <v>406</v>
      </c>
      <c r="AF13" s="854"/>
      <c r="AG13" s="6157"/>
      <c r="AH13" s="6158"/>
      <c r="AI13" s="6158"/>
      <c r="AJ13" s="6809"/>
      <c r="AK13" s="6810"/>
      <c r="AL13" s="6811"/>
      <c r="AM13" s="6160"/>
      <c r="AN13" s="6160"/>
      <c r="AO13" s="6161"/>
      <c r="AP13" s="6162">
        <v>4200</v>
      </c>
      <c r="AQ13" s="6160"/>
      <c r="AR13" s="6161"/>
      <c r="AS13" s="6162"/>
      <c r="AT13" s="6160"/>
      <c r="AU13" s="6161"/>
      <c r="AV13" s="6035"/>
      <c r="AW13" s="6036"/>
      <c r="AX13" s="6037"/>
      <c r="AY13" s="6099"/>
      <c r="AZ13" s="6100"/>
      <c r="BA13" s="6101"/>
      <c r="BB13" s="6696">
        <v>20</v>
      </c>
      <c r="BC13" s="6697"/>
      <c r="BD13" s="6171"/>
      <c r="BE13" s="6131"/>
      <c r="BF13" s="6132"/>
      <c r="BG13" s="6132"/>
      <c r="BH13" s="6132"/>
      <c r="BI13" s="6133"/>
    </row>
    <row r="14" spans="1:65" s="71" customFormat="1" ht="14.1" customHeight="1">
      <c r="A14" s="5992">
        <v>1</v>
      </c>
      <c r="B14" s="6391"/>
      <c r="C14" s="6392"/>
      <c r="D14" s="6393"/>
      <c r="E14" s="6284"/>
      <c r="F14" s="6285"/>
      <c r="G14" s="6285"/>
      <c r="H14" s="6285"/>
      <c r="I14" s="6286"/>
      <c r="J14" s="6541"/>
      <c r="K14" s="6542"/>
      <c r="L14" s="6542"/>
      <c r="M14" s="6542"/>
      <c r="N14" s="6543"/>
      <c r="O14" s="5997"/>
      <c r="P14" s="6683"/>
      <c r="Q14" s="6684"/>
      <c r="R14" s="6685"/>
      <c r="S14" s="6138"/>
      <c r="T14" s="6139"/>
      <c r="U14" s="6144"/>
      <c r="V14" s="6145"/>
      <c r="W14" s="6227"/>
      <c r="X14" s="6229" t="s">
        <v>135</v>
      </c>
      <c r="Y14" s="6231"/>
      <c r="Z14" s="6229" t="s">
        <v>135</v>
      </c>
      <c r="AA14" s="3719"/>
      <c r="AB14" s="6263" t="s">
        <v>135</v>
      </c>
      <c r="AC14" s="6759"/>
      <c r="AD14" s="6760"/>
      <c r="AE14" s="6762"/>
      <c r="AF14" s="6760"/>
      <c r="AG14" s="6660"/>
      <c r="AH14" s="6661"/>
      <c r="AI14" s="6661"/>
      <c r="AJ14" s="6524"/>
      <c r="AK14" s="6525"/>
      <c r="AL14" s="6526"/>
      <c r="AM14" s="6781"/>
      <c r="AN14" s="6781"/>
      <c r="AO14" s="6782"/>
      <c r="AP14" s="6780"/>
      <c r="AQ14" s="6781"/>
      <c r="AR14" s="6782"/>
      <c r="AS14" s="6780"/>
      <c r="AT14" s="6781"/>
      <c r="AU14" s="6782"/>
      <c r="AV14" s="6783">
        <f>SUM(AG14:AU16)</f>
        <v>0</v>
      </c>
      <c r="AW14" s="6784"/>
      <c r="AX14" s="6785"/>
      <c r="AY14" s="6221">
        <f>AE14+AV14</f>
        <v>0</v>
      </c>
      <c r="AZ14" s="6222"/>
      <c r="BA14" s="6226"/>
      <c r="BB14" s="6513"/>
      <c r="BC14" s="6110"/>
      <c r="BD14" s="6248"/>
      <c r="BE14" s="5511"/>
      <c r="BF14" s="5512"/>
      <c r="BG14" s="5512"/>
      <c r="BH14" s="5512"/>
      <c r="BI14" s="5513"/>
    </row>
    <row r="15" spans="1:65" s="71" customFormat="1" ht="14.1" customHeight="1">
      <c r="A15" s="5955"/>
      <c r="B15" s="6394"/>
      <c r="C15" s="6395"/>
      <c r="D15" s="6396"/>
      <c r="E15" s="6538"/>
      <c r="F15" s="6539"/>
      <c r="G15" s="6539"/>
      <c r="H15" s="6539"/>
      <c r="I15" s="6540"/>
      <c r="J15" s="6544"/>
      <c r="K15" s="6545"/>
      <c r="L15" s="6545"/>
      <c r="M15" s="6545"/>
      <c r="N15" s="6546"/>
      <c r="O15" s="5984"/>
      <c r="P15" s="6201"/>
      <c r="Q15" s="6202"/>
      <c r="R15" s="6203"/>
      <c r="S15" s="6140"/>
      <c r="T15" s="6141"/>
      <c r="U15" s="6146"/>
      <c r="V15" s="6147"/>
      <c r="W15" s="6228"/>
      <c r="X15" s="6230"/>
      <c r="Y15" s="6232"/>
      <c r="Z15" s="6230"/>
      <c r="AA15" s="4863"/>
      <c r="AB15" s="6264"/>
      <c r="AC15" s="6761"/>
      <c r="AD15" s="5523"/>
      <c r="AE15" s="5522"/>
      <c r="AF15" s="5523"/>
      <c r="AG15" s="6516"/>
      <c r="AH15" s="6517"/>
      <c r="AI15" s="6517"/>
      <c r="AJ15" s="6516"/>
      <c r="AK15" s="6517"/>
      <c r="AL15" s="6631"/>
      <c r="AM15" s="6763"/>
      <c r="AN15" s="6763"/>
      <c r="AO15" s="6764"/>
      <c r="AP15" s="6765"/>
      <c r="AQ15" s="6763"/>
      <c r="AR15" s="6764"/>
      <c r="AS15" s="6765"/>
      <c r="AT15" s="6763"/>
      <c r="AU15" s="6764"/>
      <c r="AV15" s="6032"/>
      <c r="AW15" s="6033"/>
      <c r="AX15" s="6034"/>
      <c r="AY15" s="6096"/>
      <c r="AZ15" s="6097"/>
      <c r="BA15" s="6098"/>
      <c r="BB15" s="6514"/>
      <c r="BC15" s="6515"/>
      <c r="BD15" s="6249"/>
      <c r="BE15" s="5473"/>
      <c r="BF15" s="5474"/>
      <c r="BG15" s="5474"/>
      <c r="BH15" s="5474"/>
      <c r="BI15" s="5475"/>
    </row>
    <row r="16" spans="1:65" s="71" customFormat="1" ht="14.1" customHeight="1">
      <c r="A16" s="5956"/>
      <c r="B16" s="6397"/>
      <c r="C16" s="6398"/>
      <c r="D16" s="6399"/>
      <c r="E16" s="6550"/>
      <c r="F16" s="6551"/>
      <c r="G16" s="6551"/>
      <c r="H16" s="6552"/>
      <c r="I16" s="6553"/>
      <c r="J16" s="6565"/>
      <c r="K16" s="6566"/>
      <c r="L16" s="6566"/>
      <c r="M16" s="6566"/>
      <c r="N16" s="6567"/>
      <c r="O16" s="6134"/>
      <c r="P16" s="6204"/>
      <c r="Q16" s="6205"/>
      <c r="R16" s="6206"/>
      <c r="S16" s="6142"/>
      <c r="T16" s="6143"/>
      <c r="U16" s="6246"/>
      <c r="V16" s="6247"/>
      <c r="W16" s="318"/>
      <c r="X16" s="319" t="s">
        <v>40</v>
      </c>
      <c r="Y16" s="1136"/>
      <c r="Z16" s="319" t="s">
        <v>40</v>
      </c>
      <c r="AA16" s="1136"/>
      <c r="AB16" s="319" t="s">
        <v>40</v>
      </c>
      <c r="AC16" s="314"/>
      <c r="AD16" s="315"/>
      <c r="AE16" s="316"/>
      <c r="AF16" s="317"/>
      <c r="AG16" s="6557"/>
      <c r="AH16" s="6558"/>
      <c r="AI16" s="6558"/>
      <c r="AJ16" s="6636"/>
      <c r="AK16" s="6637"/>
      <c r="AL16" s="6638"/>
      <c r="AM16" s="6766"/>
      <c r="AN16" s="6766"/>
      <c r="AO16" s="6767"/>
      <c r="AP16" s="6768"/>
      <c r="AQ16" s="6766"/>
      <c r="AR16" s="6767"/>
      <c r="AS16" s="6768"/>
      <c r="AT16" s="6766"/>
      <c r="AU16" s="6767"/>
      <c r="AV16" s="6035"/>
      <c r="AW16" s="6036"/>
      <c r="AX16" s="6037"/>
      <c r="AY16" s="6099"/>
      <c r="AZ16" s="6100"/>
      <c r="BA16" s="6101"/>
      <c r="BB16" s="6257"/>
      <c r="BC16" s="6259"/>
      <c r="BD16" s="6250"/>
      <c r="BE16" s="6532"/>
      <c r="BF16" s="6533"/>
      <c r="BG16" s="6533"/>
      <c r="BH16" s="6533"/>
      <c r="BI16" s="6534"/>
    </row>
    <row r="17" spans="1:61" s="71" customFormat="1" ht="14.1" customHeight="1">
      <c r="A17" s="5992">
        <v>2</v>
      </c>
      <c r="B17" s="6391"/>
      <c r="C17" s="6392"/>
      <c r="D17" s="6393"/>
      <c r="E17" s="6646"/>
      <c r="F17" s="6647"/>
      <c r="G17" s="6647"/>
      <c r="H17" s="6647"/>
      <c r="I17" s="6648"/>
      <c r="J17" s="6541"/>
      <c r="K17" s="6542"/>
      <c r="L17" s="6542"/>
      <c r="M17" s="6542"/>
      <c r="N17" s="6543"/>
      <c r="O17" s="5997"/>
      <c r="P17" s="6683"/>
      <c r="Q17" s="6684"/>
      <c r="R17" s="6685"/>
      <c r="S17" s="6138"/>
      <c r="T17" s="6139"/>
      <c r="U17" s="6144"/>
      <c r="V17" s="6145"/>
      <c r="W17" s="6227"/>
      <c r="X17" s="6229" t="s">
        <v>135</v>
      </c>
      <c r="Y17" s="6231"/>
      <c r="Z17" s="6229" t="s">
        <v>135</v>
      </c>
      <c r="AA17" s="3719"/>
      <c r="AB17" s="6263" t="s">
        <v>135</v>
      </c>
      <c r="AC17" s="6759"/>
      <c r="AD17" s="6760"/>
      <c r="AE17" s="6762"/>
      <c r="AF17" s="6760"/>
      <c r="AG17" s="6660"/>
      <c r="AH17" s="6661"/>
      <c r="AI17" s="6661"/>
      <c r="AJ17" s="6524"/>
      <c r="AK17" s="6525"/>
      <c r="AL17" s="6526"/>
      <c r="AM17" s="6781"/>
      <c r="AN17" s="6781"/>
      <c r="AO17" s="6782"/>
      <c r="AP17" s="6780"/>
      <c r="AQ17" s="6781"/>
      <c r="AR17" s="6782"/>
      <c r="AS17" s="6780"/>
      <c r="AT17" s="6781"/>
      <c r="AU17" s="6782"/>
      <c r="AV17" s="6783">
        <f t="shared" ref="AV17" si="0">SUM(AG17:AU19)</f>
        <v>0</v>
      </c>
      <c r="AW17" s="6784"/>
      <c r="AX17" s="6785"/>
      <c r="AY17" s="6221">
        <f>AE17+AV17</f>
        <v>0</v>
      </c>
      <c r="AZ17" s="6222"/>
      <c r="BA17" s="6226"/>
      <c r="BB17" s="6513"/>
      <c r="BC17" s="6110"/>
      <c r="BD17" s="6248"/>
      <c r="BE17" s="5511"/>
      <c r="BF17" s="5512"/>
      <c r="BG17" s="5512"/>
      <c r="BH17" s="5512"/>
      <c r="BI17" s="5513"/>
    </row>
    <row r="18" spans="1:61" s="71" customFormat="1" ht="14.1" customHeight="1">
      <c r="A18" s="5955"/>
      <c r="B18" s="6394"/>
      <c r="C18" s="6395"/>
      <c r="D18" s="6396"/>
      <c r="E18" s="6538"/>
      <c r="F18" s="6539"/>
      <c r="G18" s="6539"/>
      <c r="H18" s="6539"/>
      <c r="I18" s="6540"/>
      <c r="J18" s="6544"/>
      <c r="K18" s="6545"/>
      <c r="L18" s="6545"/>
      <c r="M18" s="6545"/>
      <c r="N18" s="6546"/>
      <c r="O18" s="5984"/>
      <c r="P18" s="6201"/>
      <c r="Q18" s="6202"/>
      <c r="R18" s="6203"/>
      <c r="S18" s="6140"/>
      <c r="T18" s="6141"/>
      <c r="U18" s="6146"/>
      <c r="V18" s="6147"/>
      <c r="W18" s="6228"/>
      <c r="X18" s="6230"/>
      <c r="Y18" s="6232"/>
      <c r="Z18" s="6230"/>
      <c r="AA18" s="4863"/>
      <c r="AB18" s="6264"/>
      <c r="AC18" s="6761"/>
      <c r="AD18" s="5523"/>
      <c r="AE18" s="5522"/>
      <c r="AF18" s="5523"/>
      <c r="AG18" s="6516"/>
      <c r="AH18" s="6517"/>
      <c r="AI18" s="6517"/>
      <c r="AJ18" s="6516"/>
      <c r="AK18" s="6517"/>
      <c r="AL18" s="6631"/>
      <c r="AM18" s="6763"/>
      <c r="AN18" s="6763"/>
      <c r="AO18" s="6764"/>
      <c r="AP18" s="6765"/>
      <c r="AQ18" s="6763"/>
      <c r="AR18" s="6764"/>
      <c r="AS18" s="6765"/>
      <c r="AT18" s="6763"/>
      <c r="AU18" s="6764"/>
      <c r="AV18" s="6032"/>
      <c r="AW18" s="6033"/>
      <c r="AX18" s="6034"/>
      <c r="AY18" s="6096"/>
      <c r="AZ18" s="6097"/>
      <c r="BA18" s="6098"/>
      <c r="BB18" s="6514"/>
      <c r="BC18" s="6515"/>
      <c r="BD18" s="6249"/>
      <c r="BE18" s="5473"/>
      <c r="BF18" s="5474"/>
      <c r="BG18" s="5474"/>
      <c r="BH18" s="5474"/>
      <c r="BI18" s="5475"/>
    </row>
    <row r="19" spans="1:61" s="71" customFormat="1" ht="14.1" customHeight="1">
      <c r="A19" s="5956"/>
      <c r="B19" s="6397"/>
      <c r="C19" s="6398"/>
      <c r="D19" s="6399"/>
      <c r="E19" s="6550"/>
      <c r="F19" s="6551"/>
      <c r="G19" s="6551"/>
      <c r="H19" s="6552"/>
      <c r="I19" s="6553"/>
      <c r="J19" s="6565"/>
      <c r="K19" s="6566"/>
      <c r="L19" s="6566"/>
      <c r="M19" s="6566"/>
      <c r="N19" s="6567"/>
      <c r="O19" s="6134"/>
      <c r="P19" s="6204"/>
      <c r="Q19" s="6205"/>
      <c r="R19" s="6206"/>
      <c r="S19" s="6142"/>
      <c r="T19" s="6143"/>
      <c r="U19" s="6246"/>
      <c r="V19" s="6247"/>
      <c r="W19" s="318"/>
      <c r="X19" s="319" t="s">
        <v>40</v>
      </c>
      <c r="Y19" s="1136"/>
      <c r="Z19" s="319" t="s">
        <v>40</v>
      </c>
      <c r="AA19" s="1136"/>
      <c r="AB19" s="319" t="s">
        <v>40</v>
      </c>
      <c r="AC19" s="314"/>
      <c r="AD19" s="315"/>
      <c r="AE19" s="316"/>
      <c r="AF19" s="317"/>
      <c r="AG19" s="6557"/>
      <c r="AH19" s="6558"/>
      <c r="AI19" s="6558"/>
      <c r="AJ19" s="6636"/>
      <c r="AK19" s="6637"/>
      <c r="AL19" s="6638"/>
      <c r="AM19" s="6766"/>
      <c r="AN19" s="6766"/>
      <c r="AO19" s="6767"/>
      <c r="AP19" s="6768"/>
      <c r="AQ19" s="6766"/>
      <c r="AR19" s="6767"/>
      <c r="AS19" s="6768"/>
      <c r="AT19" s="6766"/>
      <c r="AU19" s="6767"/>
      <c r="AV19" s="6035"/>
      <c r="AW19" s="6036"/>
      <c r="AX19" s="6037"/>
      <c r="AY19" s="6099"/>
      <c r="AZ19" s="6100"/>
      <c r="BA19" s="6101"/>
      <c r="BB19" s="6257"/>
      <c r="BC19" s="6259"/>
      <c r="BD19" s="6250"/>
      <c r="BE19" s="6532"/>
      <c r="BF19" s="6533"/>
      <c r="BG19" s="6533"/>
      <c r="BH19" s="6533"/>
      <c r="BI19" s="6534"/>
    </row>
    <row r="20" spans="1:61" s="71" customFormat="1" ht="14.1" customHeight="1">
      <c r="A20" s="5992">
        <v>3</v>
      </c>
      <c r="B20" s="6391"/>
      <c r="C20" s="6392"/>
      <c r="D20" s="6393"/>
      <c r="E20" s="6646"/>
      <c r="F20" s="6647"/>
      <c r="G20" s="6647"/>
      <c r="H20" s="6647"/>
      <c r="I20" s="6648"/>
      <c r="J20" s="6541"/>
      <c r="K20" s="6542"/>
      <c r="L20" s="6542"/>
      <c r="M20" s="6542"/>
      <c r="N20" s="6543"/>
      <c r="O20" s="3719"/>
      <c r="P20" s="6683"/>
      <c r="Q20" s="6684"/>
      <c r="R20" s="6685"/>
      <c r="S20" s="6138"/>
      <c r="T20" s="6139"/>
      <c r="U20" s="6144"/>
      <c r="V20" s="3402"/>
      <c r="W20" s="6227"/>
      <c r="X20" s="6229" t="s">
        <v>135</v>
      </c>
      <c r="Y20" s="6231"/>
      <c r="Z20" s="6229" t="s">
        <v>135</v>
      </c>
      <c r="AA20" s="3719"/>
      <c r="AB20" s="6229" t="s">
        <v>135</v>
      </c>
      <c r="AC20" s="6759"/>
      <c r="AD20" s="6760"/>
      <c r="AE20" s="6762"/>
      <c r="AF20" s="6760"/>
      <c r="AG20" s="6660"/>
      <c r="AH20" s="6661"/>
      <c r="AI20" s="6661"/>
      <c r="AJ20" s="6524"/>
      <c r="AK20" s="6525"/>
      <c r="AL20" s="6526"/>
      <c r="AM20" s="6781"/>
      <c r="AN20" s="6781"/>
      <c r="AO20" s="6782"/>
      <c r="AP20" s="6780"/>
      <c r="AQ20" s="6781"/>
      <c r="AR20" s="6782"/>
      <c r="AS20" s="6780"/>
      <c r="AT20" s="6781"/>
      <c r="AU20" s="6782"/>
      <c r="AV20" s="6783">
        <f t="shared" ref="AV20" si="1">SUM(AG20:AU22)</f>
        <v>0</v>
      </c>
      <c r="AW20" s="6784"/>
      <c r="AX20" s="6785"/>
      <c r="AY20" s="6221">
        <f t="shared" ref="AY20" si="2">AE20+AV20</f>
        <v>0</v>
      </c>
      <c r="AZ20" s="6222"/>
      <c r="BA20" s="6226"/>
      <c r="BB20" s="6513"/>
      <c r="BC20" s="6110"/>
      <c r="BD20" s="6248"/>
      <c r="BE20" s="5511"/>
      <c r="BF20" s="5512"/>
      <c r="BG20" s="5512"/>
      <c r="BH20" s="5512"/>
      <c r="BI20" s="5513"/>
    </row>
    <row r="21" spans="1:61" s="71" customFormat="1" ht="14.1" customHeight="1">
      <c r="A21" s="5955"/>
      <c r="B21" s="6394"/>
      <c r="C21" s="6395"/>
      <c r="D21" s="6396"/>
      <c r="E21" s="6538"/>
      <c r="F21" s="6539"/>
      <c r="G21" s="6539"/>
      <c r="H21" s="6539"/>
      <c r="I21" s="6540"/>
      <c r="J21" s="6544"/>
      <c r="K21" s="6545"/>
      <c r="L21" s="6545"/>
      <c r="M21" s="6545"/>
      <c r="N21" s="6546"/>
      <c r="O21" s="4863"/>
      <c r="P21" s="6201"/>
      <c r="Q21" s="6202"/>
      <c r="R21" s="6203"/>
      <c r="S21" s="6140"/>
      <c r="T21" s="6141"/>
      <c r="U21" s="6146"/>
      <c r="V21" s="5147"/>
      <c r="W21" s="6228"/>
      <c r="X21" s="6230"/>
      <c r="Y21" s="6232"/>
      <c r="Z21" s="6230"/>
      <c r="AA21" s="4863"/>
      <c r="AB21" s="6230"/>
      <c r="AC21" s="6761"/>
      <c r="AD21" s="5523"/>
      <c r="AE21" s="5522"/>
      <c r="AF21" s="5523"/>
      <c r="AG21" s="6516"/>
      <c r="AH21" s="6517"/>
      <c r="AI21" s="6517"/>
      <c r="AJ21" s="6516"/>
      <c r="AK21" s="6517"/>
      <c r="AL21" s="6631"/>
      <c r="AM21" s="6763"/>
      <c r="AN21" s="6763"/>
      <c r="AO21" s="6764"/>
      <c r="AP21" s="6765"/>
      <c r="AQ21" s="6763"/>
      <c r="AR21" s="6764"/>
      <c r="AS21" s="6765"/>
      <c r="AT21" s="6763"/>
      <c r="AU21" s="6764"/>
      <c r="AV21" s="6032"/>
      <c r="AW21" s="6033"/>
      <c r="AX21" s="6034"/>
      <c r="AY21" s="6096"/>
      <c r="AZ21" s="6097"/>
      <c r="BA21" s="6098"/>
      <c r="BB21" s="6514"/>
      <c r="BC21" s="6515"/>
      <c r="BD21" s="6249"/>
      <c r="BE21" s="5473"/>
      <c r="BF21" s="5474"/>
      <c r="BG21" s="5474"/>
      <c r="BH21" s="5474"/>
      <c r="BI21" s="5475"/>
    </row>
    <row r="22" spans="1:61" s="71" customFormat="1" ht="14.1" customHeight="1">
      <c r="A22" s="5956"/>
      <c r="B22" s="6397"/>
      <c r="C22" s="6398"/>
      <c r="D22" s="6399"/>
      <c r="E22" s="6550"/>
      <c r="F22" s="6551"/>
      <c r="G22" s="6551"/>
      <c r="H22" s="6552"/>
      <c r="I22" s="6553"/>
      <c r="J22" s="6565"/>
      <c r="K22" s="6566"/>
      <c r="L22" s="6566"/>
      <c r="M22" s="6566"/>
      <c r="N22" s="6567"/>
      <c r="O22" s="4866"/>
      <c r="P22" s="6204"/>
      <c r="Q22" s="6205"/>
      <c r="R22" s="6206"/>
      <c r="S22" s="6142"/>
      <c r="T22" s="6143"/>
      <c r="U22" s="6246"/>
      <c r="V22" s="6296"/>
      <c r="W22" s="318"/>
      <c r="X22" s="319" t="s">
        <v>40</v>
      </c>
      <c r="Y22" s="1136"/>
      <c r="Z22" s="319" t="s">
        <v>40</v>
      </c>
      <c r="AA22" s="1136"/>
      <c r="AB22" s="319" t="s">
        <v>40</v>
      </c>
      <c r="AC22" s="314"/>
      <c r="AD22" s="315"/>
      <c r="AE22" s="316"/>
      <c r="AF22" s="317"/>
      <c r="AG22" s="6557"/>
      <c r="AH22" s="6558"/>
      <c r="AI22" s="6558"/>
      <c r="AJ22" s="6636"/>
      <c r="AK22" s="6637"/>
      <c r="AL22" s="6638"/>
      <c r="AM22" s="6766"/>
      <c r="AN22" s="6766"/>
      <c r="AO22" s="6767"/>
      <c r="AP22" s="6768"/>
      <c r="AQ22" s="6766"/>
      <c r="AR22" s="6767"/>
      <c r="AS22" s="6768"/>
      <c r="AT22" s="6766"/>
      <c r="AU22" s="6767"/>
      <c r="AV22" s="6035"/>
      <c r="AW22" s="6036"/>
      <c r="AX22" s="6037"/>
      <c r="AY22" s="6099"/>
      <c r="AZ22" s="6100"/>
      <c r="BA22" s="6101"/>
      <c r="BB22" s="6257"/>
      <c r="BC22" s="6259"/>
      <c r="BD22" s="6250"/>
      <c r="BE22" s="6532"/>
      <c r="BF22" s="6533"/>
      <c r="BG22" s="6533"/>
      <c r="BH22" s="6533"/>
      <c r="BI22" s="6534"/>
    </row>
    <row r="23" spans="1:61" s="71" customFormat="1" ht="14.1" customHeight="1">
      <c r="A23" s="5992">
        <v>4</v>
      </c>
      <c r="B23" s="6391"/>
      <c r="C23" s="6392"/>
      <c r="D23" s="6393"/>
      <c r="E23" s="6646"/>
      <c r="F23" s="6647"/>
      <c r="G23" s="6647"/>
      <c r="H23" s="6647"/>
      <c r="I23" s="6648"/>
      <c r="J23" s="6541"/>
      <c r="K23" s="6542"/>
      <c r="L23" s="6542"/>
      <c r="M23" s="6542"/>
      <c r="N23" s="6543"/>
      <c r="O23" s="3719"/>
      <c r="P23" s="6683"/>
      <c r="Q23" s="6684"/>
      <c r="R23" s="6685"/>
      <c r="S23" s="6138"/>
      <c r="T23" s="6139"/>
      <c r="U23" s="6144"/>
      <c r="V23" s="3402"/>
      <c r="W23" s="6227"/>
      <c r="X23" s="6229" t="s">
        <v>135</v>
      </c>
      <c r="Y23" s="6231"/>
      <c r="Z23" s="6229" t="s">
        <v>135</v>
      </c>
      <c r="AA23" s="3719"/>
      <c r="AB23" s="6229" t="s">
        <v>135</v>
      </c>
      <c r="AC23" s="6759"/>
      <c r="AD23" s="6760"/>
      <c r="AE23" s="6762"/>
      <c r="AF23" s="6760"/>
      <c r="AG23" s="6660"/>
      <c r="AH23" s="6661"/>
      <c r="AI23" s="6661"/>
      <c r="AJ23" s="6524"/>
      <c r="AK23" s="6525"/>
      <c r="AL23" s="6526"/>
      <c r="AM23" s="6781"/>
      <c r="AN23" s="6781"/>
      <c r="AO23" s="6782"/>
      <c r="AP23" s="6780"/>
      <c r="AQ23" s="6781"/>
      <c r="AR23" s="6782"/>
      <c r="AS23" s="6780"/>
      <c r="AT23" s="6781"/>
      <c r="AU23" s="6782"/>
      <c r="AV23" s="6783">
        <f t="shared" ref="AV23" si="3">SUM(AG23:AU25)</f>
        <v>0</v>
      </c>
      <c r="AW23" s="6784"/>
      <c r="AX23" s="6785"/>
      <c r="AY23" s="6221">
        <f t="shared" ref="AY23" si="4">AE23+AV23</f>
        <v>0</v>
      </c>
      <c r="AZ23" s="6222"/>
      <c r="BA23" s="6226"/>
      <c r="BB23" s="6513"/>
      <c r="BC23" s="6110"/>
      <c r="BD23" s="6248"/>
      <c r="BE23" s="5511"/>
      <c r="BF23" s="5512"/>
      <c r="BG23" s="5512"/>
      <c r="BH23" s="5512"/>
      <c r="BI23" s="5513"/>
    </row>
    <row r="24" spans="1:61" s="71" customFormat="1" ht="14.1" customHeight="1">
      <c r="A24" s="5955"/>
      <c r="B24" s="6394"/>
      <c r="C24" s="6395"/>
      <c r="D24" s="6396"/>
      <c r="E24" s="6538"/>
      <c r="F24" s="6539"/>
      <c r="G24" s="6539"/>
      <c r="H24" s="6539"/>
      <c r="I24" s="6540"/>
      <c r="J24" s="6544"/>
      <c r="K24" s="6545"/>
      <c r="L24" s="6545"/>
      <c r="M24" s="6545"/>
      <c r="N24" s="6546"/>
      <c r="O24" s="4863"/>
      <c r="P24" s="6201"/>
      <c r="Q24" s="6202"/>
      <c r="R24" s="6203"/>
      <c r="S24" s="6140"/>
      <c r="T24" s="6141"/>
      <c r="U24" s="6146"/>
      <c r="V24" s="5147"/>
      <c r="W24" s="6228"/>
      <c r="X24" s="6230"/>
      <c r="Y24" s="6232"/>
      <c r="Z24" s="6230"/>
      <c r="AA24" s="4863"/>
      <c r="AB24" s="6230"/>
      <c r="AC24" s="6761"/>
      <c r="AD24" s="5523"/>
      <c r="AE24" s="5522"/>
      <c r="AF24" s="5523"/>
      <c r="AG24" s="6516"/>
      <c r="AH24" s="6517"/>
      <c r="AI24" s="6517"/>
      <c r="AJ24" s="6516"/>
      <c r="AK24" s="6517"/>
      <c r="AL24" s="6631"/>
      <c r="AM24" s="6763"/>
      <c r="AN24" s="6763"/>
      <c r="AO24" s="6764"/>
      <c r="AP24" s="6765"/>
      <c r="AQ24" s="6763"/>
      <c r="AR24" s="6764"/>
      <c r="AS24" s="6765"/>
      <c r="AT24" s="6763"/>
      <c r="AU24" s="6764"/>
      <c r="AV24" s="6032"/>
      <c r="AW24" s="6033"/>
      <c r="AX24" s="6034"/>
      <c r="AY24" s="6096"/>
      <c r="AZ24" s="6097"/>
      <c r="BA24" s="6098"/>
      <c r="BB24" s="6514"/>
      <c r="BC24" s="6515"/>
      <c r="BD24" s="6249"/>
      <c r="BE24" s="5473"/>
      <c r="BF24" s="5474"/>
      <c r="BG24" s="5474"/>
      <c r="BH24" s="5474"/>
      <c r="BI24" s="5475"/>
    </row>
    <row r="25" spans="1:61" s="71" customFormat="1" ht="14.1" customHeight="1">
      <c r="A25" s="5956"/>
      <c r="B25" s="6397"/>
      <c r="C25" s="6398"/>
      <c r="D25" s="6399"/>
      <c r="E25" s="6550"/>
      <c r="F25" s="6551"/>
      <c r="G25" s="6551"/>
      <c r="H25" s="6552"/>
      <c r="I25" s="6553"/>
      <c r="J25" s="6565"/>
      <c r="K25" s="6566"/>
      <c r="L25" s="6566"/>
      <c r="M25" s="6566"/>
      <c r="N25" s="6567"/>
      <c r="O25" s="4866"/>
      <c r="P25" s="6204"/>
      <c r="Q25" s="6205"/>
      <c r="R25" s="6206"/>
      <c r="S25" s="6142"/>
      <c r="T25" s="6143"/>
      <c r="U25" s="6246"/>
      <c r="V25" s="6296"/>
      <c r="W25" s="318"/>
      <c r="X25" s="319" t="s">
        <v>40</v>
      </c>
      <c r="Y25" s="1136"/>
      <c r="Z25" s="319" t="s">
        <v>40</v>
      </c>
      <c r="AA25" s="1136"/>
      <c r="AB25" s="319" t="s">
        <v>40</v>
      </c>
      <c r="AC25" s="314"/>
      <c r="AD25" s="315"/>
      <c r="AE25" s="316"/>
      <c r="AF25" s="317"/>
      <c r="AG25" s="6557"/>
      <c r="AH25" s="6558"/>
      <c r="AI25" s="6558"/>
      <c r="AJ25" s="6636"/>
      <c r="AK25" s="6637"/>
      <c r="AL25" s="6638"/>
      <c r="AM25" s="6766"/>
      <c r="AN25" s="6766"/>
      <c r="AO25" s="6767"/>
      <c r="AP25" s="6768"/>
      <c r="AQ25" s="6766"/>
      <c r="AR25" s="6767"/>
      <c r="AS25" s="6768"/>
      <c r="AT25" s="6766"/>
      <c r="AU25" s="6767"/>
      <c r="AV25" s="6035"/>
      <c r="AW25" s="6036"/>
      <c r="AX25" s="6037"/>
      <c r="AY25" s="6099"/>
      <c r="AZ25" s="6100"/>
      <c r="BA25" s="6101"/>
      <c r="BB25" s="6257"/>
      <c r="BC25" s="6259"/>
      <c r="BD25" s="6250"/>
      <c r="BE25" s="6532"/>
      <c r="BF25" s="6533"/>
      <c r="BG25" s="6533"/>
      <c r="BH25" s="6533"/>
      <c r="BI25" s="6534"/>
    </row>
    <row r="26" spans="1:61" s="71" customFormat="1" ht="14.1" customHeight="1">
      <c r="A26" s="5992">
        <v>5</v>
      </c>
      <c r="B26" s="6391"/>
      <c r="C26" s="6392"/>
      <c r="D26" s="6393"/>
      <c r="E26" s="6646"/>
      <c r="F26" s="6647"/>
      <c r="G26" s="6647"/>
      <c r="H26" s="6647"/>
      <c r="I26" s="6648"/>
      <c r="J26" s="6541"/>
      <c r="K26" s="6542"/>
      <c r="L26" s="6542"/>
      <c r="M26" s="6542"/>
      <c r="N26" s="6543"/>
      <c r="O26" s="3719"/>
      <c r="P26" s="6683"/>
      <c r="Q26" s="6684"/>
      <c r="R26" s="6685"/>
      <c r="S26" s="6138"/>
      <c r="T26" s="6139"/>
      <c r="U26" s="6144"/>
      <c r="V26" s="3402"/>
      <c r="W26" s="6227"/>
      <c r="X26" s="6229" t="s">
        <v>135</v>
      </c>
      <c r="Y26" s="6231"/>
      <c r="Z26" s="6229" t="s">
        <v>135</v>
      </c>
      <c r="AA26" s="3719"/>
      <c r="AB26" s="6229" t="s">
        <v>135</v>
      </c>
      <c r="AC26" s="6759"/>
      <c r="AD26" s="6760"/>
      <c r="AE26" s="6762"/>
      <c r="AF26" s="6760"/>
      <c r="AG26" s="6660"/>
      <c r="AH26" s="6661"/>
      <c r="AI26" s="6661"/>
      <c r="AJ26" s="6524"/>
      <c r="AK26" s="6525"/>
      <c r="AL26" s="6526"/>
      <c r="AM26" s="6781"/>
      <c r="AN26" s="6781"/>
      <c r="AO26" s="6782"/>
      <c r="AP26" s="6780"/>
      <c r="AQ26" s="6781"/>
      <c r="AR26" s="6782"/>
      <c r="AS26" s="6780"/>
      <c r="AT26" s="6781"/>
      <c r="AU26" s="6782"/>
      <c r="AV26" s="6783">
        <f t="shared" ref="AV26" si="5">SUM(AG26:AU28)</f>
        <v>0</v>
      </c>
      <c r="AW26" s="6784"/>
      <c r="AX26" s="6785"/>
      <c r="AY26" s="6221">
        <f t="shared" ref="AY26" si="6">AE26+AV26</f>
        <v>0</v>
      </c>
      <c r="AZ26" s="6222"/>
      <c r="BA26" s="6226"/>
      <c r="BB26" s="6513"/>
      <c r="BC26" s="6110"/>
      <c r="BD26" s="6248"/>
      <c r="BE26" s="5511"/>
      <c r="BF26" s="5512"/>
      <c r="BG26" s="5512"/>
      <c r="BH26" s="5512"/>
      <c r="BI26" s="5513"/>
    </row>
    <row r="27" spans="1:61" s="71" customFormat="1" ht="14.1" customHeight="1">
      <c r="A27" s="5955"/>
      <c r="B27" s="6394"/>
      <c r="C27" s="6395"/>
      <c r="D27" s="6396"/>
      <c r="E27" s="6538"/>
      <c r="F27" s="6539"/>
      <c r="G27" s="6539"/>
      <c r="H27" s="6539"/>
      <c r="I27" s="6540"/>
      <c r="J27" s="6544"/>
      <c r="K27" s="6545"/>
      <c r="L27" s="6545"/>
      <c r="M27" s="6545"/>
      <c r="N27" s="6546"/>
      <c r="O27" s="4863"/>
      <c r="P27" s="6201"/>
      <c r="Q27" s="6202"/>
      <c r="R27" s="6203"/>
      <c r="S27" s="6140"/>
      <c r="T27" s="6141"/>
      <c r="U27" s="6146"/>
      <c r="V27" s="5147"/>
      <c r="W27" s="6228"/>
      <c r="X27" s="6230"/>
      <c r="Y27" s="6232"/>
      <c r="Z27" s="6230"/>
      <c r="AA27" s="4863"/>
      <c r="AB27" s="6230"/>
      <c r="AC27" s="6761"/>
      <c r="AD27" s="5523"/>
      <c r="AE27" s="5522"/>
      <c r="AF27" s="5523"/>
      <c r="AG27" s="6516"/>
      <c r="AH27" s="6517"/>
      <c r="AI27" s="6517"/>
      <c r="AJ27" s="6516"/>
      <c r="AK27" s="6517"/>
      <c r="AL27" s="6631"/>
      <c r="AM27" s="6763"/>
      <c r="AN27" s="6763"/>
      <c r="AO27" s="6764"/>
      <c r="AP27" s="6765"/>
      <c r="AQ27" s="6763"/>
      <c r="AR27" s="6764"/>
      <c r="AS27" s="6765"/>
      <c r="AT27" s="6763"/>
      <c r="AU27" s="6764"/>
      <c r="AV27" s="6032"/>
      <c r="AW27" s="6033"/>
      <c r="AX27" s="6034"/>
      <c r="AY27" s="6096"/>
      <c r="AZ27" s="6097"/>
      <c r="BA27" s="6098"/>
      <c r="BB27" s="6514"/>
      <c r="BC27" s="6515"/>
      <c r="BD27" s="6249"/>
      <c r="BE27" s="5473"/>
      <c r="BF27" s="5474"/>
      <c r="BG27" s="5474"/>
      <c r="BH27" s="5474"/>
      <c r="BI27" s="5475"/>
    </row>
    <row r="28" spans="1:61" s="71" customFormat="1" ht="14.1" customHeight="1">
      <c r="A28" s="5956"/>
      <c r="B28" s="6397"/>
      <c r="C28" s="6398"/>
      <c r="D28" s="6399"/>
      <c r="E28" s="6550"/>
      <c r="F28" s="6551"/>
      <c r="G28" s="6551"/>
      <c r="H28" s="6552"/>
      <c r="I28" s="6553"/>
      <c r="J28" s="6565"/>
      <c r="K28" s="6566"/>
      <c r="L28" s="6566"/>
      <c r="M28" s="6566"/>
      <c r="N28" s="6567"/>
      <c r="O28" s="4866"/>
      <c r="P28" s="6204"/>
      <c r="Q28" s="6205"/>
      <c r="R28" s="6206"/>
      <c r="S28" s="6142"/>
      <c r="T28" s="6143"/>
      <c r="U28" s="6246"/>
      <c r="V28" s="6296"/>
      <c r="W28" s="318"/>
      <c r="X28" s="319" t="s">
        <v>40</v>
      </c>
      <c r="Y28" s="1136"/>
      <c r="Z28" s="319" t="s">
        <v>40</v>
      </c>
      <c r="AA28" s="1136"/>
      <c r="AB28" s="319" t="s">
        <v>40</v>
      </c>
      <c r="AC28" s="314"/>
      <c r="AD28" s="315"/>
      <c r="AE28" s="316"/>
      <c r="AF28" s="317"/>
      <c r="AG28" s="6557"/>
      <c r="AH28" s="6558"/>
      <c r="AI28" s="6558"/>
      <c r="AJ28" s="6636"/>
      <c r="AK28" s="6637"/>
      <c r="AL28" s="6638"/>
      <c r="AM28" s="6766"/>
      <c r="AN28" s="6766"/>
      <c r="AO28" s="6767"/>
      <c r="AP28" s="6768"/>
      <c r="AQ28" s="6766"/>
      <c r="AR28" s="6767"/>
      <c r="AS28" s="6768"/>
      <c r="AT28" s="6766"/>
      <c r="AU28" s="6767"/>
      <c r="AV28" s="6035"/>
      <c r="AW28" s="6036"/>
      <c r="AX28" s="6037"/>
      <c r="AY28" s="6099"/>
      <c r="AZ28" s="6100"/>
      <c r="BA28" s="6101"/>
      <c r="BB28" s="6257"/>
      <c r="BC28" s="6259"/>
      <c r="BD28" s="6250"/>
      <c r="BE28" s="6532"/>
      <c r="BF28" s="6533"/>
      <c r="BG28" s="6533"/>
      <c r="BH28" s="6533"/>
      <c r="BI28" s="6534"/>
    </row>
    <row r="29" spans="1:61" s="71" customFormat="1" ht="14.1" customHeight="1">
      <c r="A29" s="5992">
        <v>6</v>
      </c>
      <c r="B29" s="6391"/>
      <c r="C29" s="6392"/>
      <c r="D29" s="6393"/>
      <c r="E29" s="6646"/>
      <c r="F29" s="6647"/>
      <c r="G29" s="6647"/>
      <c r="H29" s="6647"/>
      <c r="I29" s="6648"/>
      <c r="J29" s="6541"/>
      <c r="K29" s="6542"/>
      <c r="L29" s="6542"/>
      <c r="M29" s="6542"/>
      <c r="N29" s="6543"/>
      <c r="O29" s="3719"/>
      <c r="P29" s="6683"/>
      <c r="Q29" s="6684"/>
      <c r="R29" s="6685"/>
      <c r="S29" s="6138"/>
      <c r="T29" s="6139"/>
      <c r="U29" s="6144"/>
      <c r="V29" s="3402"/>
      <c r="W29" s="6227"/>
      <c r="X29" s="6229" t="s">
        <v>135</v>
      </c>
      <c r="Y29" s="6231"/>
      <c r="Z29" s="6229" t="s">
        <v>135</v>
      </c>
      <c r="AA29" s="3719"/>
      <c r="AB29" s="6229" t="s">
        <v>135</v>
      </c>
      <c r="AC29" s="6759"/>
      <c r="AD29" s="6760"/>
      <c r="AE29" s="6762"/>
      <c r="AF29" s="6760"/>
      <c r="AG29" s="6660"/>
      <c r="AH29" s="6661"/>
      <c r="AI29" s="6661"/>
      <c r="AJ29" s="6524"/>
      <c r="AK29" s="6525"/>
      <c r="AL29" s="6526"/>
      <c r="AM29" s="6781"/>
      <c r="AN29" s="6781"/>
      <c r="AO29" s="6782"/>
      <c r="AP29" s="6780"/>
      <c r="AQ29" s="6781"/>
      <c r="AR29" s="6782"/>
      <c r="AS29" s="6780"/>
      <c r="AT29" s="6781"/>
      <c r="AU29" s="6782"/>
      <c r="AV29" s="6783">
        <f t="shared" ref="AV29" si="7">SUM(AG29:AU31)</f>
        <v>0</v>
      </c>
      <c r="AW29" s="6784"/>
      <c r="AX29" s="6785"/>
      <c r="AY29" s="6221">
        <f t="shared" ref="AY29" si="8">AE29+AV29</f>
        <v>0</v>
      </c>
      <c r="AZ29" s="6222"/>
      <c r="BA29" s="6226"/>
      <c r="BB29" s="6513"/>
      <c r="BC29" s="6110"/>
      <c r="BD29" s="6248"/>
      <c r="BE29" s="5511"/>
      <c r="BF29" s="5512"/>
      <c r="BG29" s="5512"/>
      <c r="BH29" s="5512"/>
      <c r="BI29" s="5513"/>
    </row>
    <row r="30" spans="1:61" s="71" customFormat="1" ht="14.1" customHeight="1">
      <c r="A30" s="5955"/>
      <c r="B30" s="6394"/>
      <c r="C30" s="6395"/>
      <c r="D30" s="6396"/>
      <c r="E30" s="6538"/>
      <c r="F30" s="6539"/>
      <c r="G30" s="6539"/>
      <c r="H30" s="6539"/>
      <c r="I30" s="6540"/>
      <c r="J30" s="6544"/>
      <c r="K30" s="6545"/>
      <c r="L30" s="6545"/>
      <c r="M30" s="6545"/>
      <c r="N30" s="6546"/>
      <c r="O30" s="4863"/>
      <c r="P30" s="6201"/>
      <c r="Q30" s="6202"/>
      <c r="R30" s="6203"/>
      <c r="S30" s="6140"/>
      <c r="T30" s="6141"/>
      <c r="U30" s="6146"/>
      <c r="V30" s="5147"/>
      <c r="W30" s="6228"/>
      <c r="X30" s="6230"/>
      <c r="Y30" s="6232"/>
      <c r="Z30" s="6230"/>
      <c r="AA30" s="4863"/>
      <c r="AB30" s="6230"/>
      <c r="AC30" s="6761"/>
      <c r="AD30" s="5523"/>
      <c r="AE30" s="5522"/>
      <c r="AF30" s="5523"/>
      <c r="AG30" s="6516"/>
      <c r="AH30" s="6517"/>
      <c r="AI30" s="6517"/>
      <c r="AJ30" s="6516"/>
      <c r="AK30" s="6517"/>
      <c r="AL30" s="6631"/>
      <c r="AM30" s="6763"/>
      <c r="AN30" s="6763"/>
      <c r="AO30" s="6764"/>
      <c r="AP30" s="6765"/>
      <c r="AQ30" s="6763"/>
      <c r="AR30" s="6764"/>
      <c r="AS30" s="6765"/>
      <c r="AT30" s="6763"/>
      <c r="AU30" s="6764"/>
      <c r="AV30" s="6032"/>
      <c r="AW30" s="6033"/>
      <c r="AX30" s="6034"/>
      <c r="AY30" s="6096"/>
      <c r="AZ30" s="6097"/>
      <c r="BA30" s="6098"/>
      <c r="BB30" s="6514"/>
      <c r="BC30" s="6515"/>
      <c r="BD30" s="6249"/>
      <c r="BE30" s="5473"/>
      <c r="BF30" s="5474"/>
      <c r="BG30" s="5474"/>
      <c r="BH30" s="5474"/>
      <c r="BI30" s="5475"/>
    </row>
    <row r="31" spans="1:61" s="71" customFormat="1" ht="13.5" customHeight="1">
      <c r="A31" s="5956"/>
      <c r="B31" s="6397"/>
      <c r="C31" s="6398"/>
      <c r="D31" s="6399"/>
      <c r="E31" s="6550"/>
      <c r="F31" s="6551"/>
      <c r="G31" s="6551"/>
      <c r="H31" s="6552"/>
      <c r="I31" s="6553"/>
      <c r="J31" s="6565"/>
      <c r="K31" s="6566"/>
      <c r="L31" s="6566"/>
      <c r="M31" s="6566"/>
      <c r="N31" s="6567"/>
      <c r="O31" s="4866"/>
      <c r="P31" s="6204"/>
      <c r="Q31" s="6205"/>
      <c r="R31" s="6206"/>
      <c r="S31" s="6142"/>
      <c r="T31" s="6143"/>
      <c r="U31" s="6246"/>
      <c r="V31" s="6296"/>
      <c r="W31" s="318"/>
      <c r="X31" s="319" t="s">
        <v>40</v>
      </c>
      <c r="Y31" s="1136"/>
      <c r="Z31" s="319" t="s">
        <v>40</v>
      </c>
      <c r="AA31" s="1136"/>
      <c r="AB31" s="319" t="s">
        <v>40</v>
      </c>
      <c r="AC31" s="314"/>
      <c r="AD31" s="315"/>
      <c r="AE31" s="316"/>
      <c r="AF31" s="317"/>
      <c r="AG31" s="6557"/>
      <c r="AH31" s="6558"/>
      <c r="AI31" s="6558"/>
      <c r="AJ31" s="6636"/>
      <c r="AK31" s="6637"/>
      <c r="AL31" s="6638"/>
      <c r="AM31" s="6766"/>
      <c r="AN31" s="6766"/>
      <c r="AO31" s="6767"/>
      <c r="AP31" s="6768"/>
      <c r="AQ31" s="6766"/>
      <c r="AR31" s="6767"/>
      <c r="AS31" s="6768"/>
      <c r="AT31" s="6766"/>
      <c r="AU31" s="6767"/>
      <c r="AV31" s="6035"/>
      <c r="AW31" s="6036"/>
      <c r="AX31" s="6037"/>
      <c r="AY31" s="6099"/>
      <c r="AZ31" s="6100"/>
      <c r="BA31" s="6101"/>
      <c r="BB31" s="6257"/>
      <c r="BC31" s="6259"/>
      <c r="BD31" s="6250"/>
      <c r="BE31" s="6532"/>
      <c r="BF31" s="6533"/>
      <c r="BG31" s="6533"/>
      <c r="BH31" s="6533"/>
      <c r="BI31" s="6534"/>
    </row>
    <row r="32" spans="1:61" s="71" customFormat="1" ht="14.1" customHeight="1">
      <c r="A32" s="5992">
        <v>7</v>
      </c>
      <c r="B32" s="6391"/>
      <c r="C32" s="6392"/>
      <c r="D32" s="6393"/>
      <c r="E32" s="6646"/>
      <c r="F32" s="6647"/>
      <c r="G32" s="6647"/>
      <c r="H32" s="6647"/>
      <c r="I32" s="6648"/>
      <c r="J32" s="6541"/>
      <c r="K32" s="6542"/>
      <c r="L32" s="6542"/>
      <c r="M32" s="6542"/>
      <c r="N32" s="6543"/>
      <c r="O32" s="3719"/>
      <c r="P32" s="6683"/>
      <c r="Q32" s="6684"/>
      <c r="R32" s="6685"/>
      <c r="S32" s="6138"/>
      <c r="T32" s="6139"/>
      <c r="U32" s="6144"/>
      <c r="V32" s="3402"/>
      <c r="W32" s="6227"/>
      <c r="X32" s="6229" t="s">
        <v>135</v>
      </c>
      <c r="Y32" s="6231"/>
      <c r="Z32" s="6229" t="s">
        <v>135</v>
      </c>
      <c r="AA32" s="3719"/>
      <c r="AB32" s="6229" t="s">
        <v>135</v>
      </c>
      <c r="AC32" s="6759"/>
      <c r="AD32" s="6760"/>
      <c r="AE32" s="6762"/>
      <c r="AF32" s="6760"/>
      <c r="AG32" s="6660"/>
      <c r="AH32" s="6661"/>
      <c r="AI32" s="6661"/>
      <c r="AJ32" s="6524"/>
      <c r="AK32" s="6525"/>
      <c r="AL32" s="6526"/>
      <c r="AM32" s="6781"/>
      <c r="AN32" s="6781"/>
      <c r="AO32" s="6782"/>
      <c r="AP32" s="6780"/>
      <c r="AQ32" s="6781"/>
      <c r="AR32" s="6782"/>
      <c r="AS32" s="6780"/>
      <c r="AT32" s="6781"/>
      <c r="AU32" s="6782"/>
      <c r="AV32" s="6783">
        <f>SUM(AG32:AU34)</f>
        <v>0</v>
      </c>
      <c r="AW32" s="6784"/>
      <c r="AX32" s="6785"/>
      <c r="AY32" s="6221">
        <f>AE32+AV32</f>
        <v>0</v>
      </c>
      <c r="AZ32" s="6222"/>
      <c r="BA32" s="6226"/>
      <c r="BB32" s="6513"/>
      <c r="BC32" s="6110"/>
      <c r="BD32" s="6248"/>
      <c r="BE32" s="5511"/>
      <c r="BF32" s="5512"/>
      <c r="BG32" s="5512"/>
      <c r="BH32" s="5512"/>
      <c r="BI32" s="5513"/>
    </row>
    <row r="33" spans="1:63" s="71" customFormat="1" ht="14.1" customHeight="1">
      <c r="A33" s="5955"/>
      <c r="B33" s="6394"/>
      <c r="C33" s="6395"/>
      <c r="D33" s="6396"/>
      <c r="E33" s="6538"/>
      <c r="F33" s="6539"/>
      <c r="G33" s="6539"/>
      <c r="H33" s="6539"/>
      <c r="I33" s="6540"/>
      <c r="J33" s="6544"/>
      <c r="K33" s="6545"/>
      <c r="L33" s="6545"/>
      <c r="M33" s="6545"/>
      <c r="N33" s="6546"/>
      <c r="O33" s="4863"/>
      <c r="P33" s="6201"/>
      <c r="Q33" s="6202"/>
      <c r="R33" s="6203"/>
      <c r="S33" s="6140"/>
      <c r="T33" s="6141"/>
      <c r="U33" s="6146"/>
      <c r="V33" s="5147"/>
      <c r="W33" s="6228"/>
      <c r="X33" s="6230"/>
      <c r="Y33" s="6232"/>
      <c r="Z33" s="6230"/>
      <c r="AA33" s="4863"/>
      <c r="AB33" s="6230"/>
      <c r="AC33" s="6761"/>
      <c r="AD33" s="5523"/>
      <c r="AE33" s="5522"/>
      <c r="AF33" s="5523"/>
      <c r="AG33" s="6516"/>
      <c r="AH33" s="6517"/>
      <c r="AI33" s="6517"/>
      <c r="AJ33" s="6516"/>
      <c r="AK33" s="6517"/>
      <c r="AL33" s="6631"/>
      <c r="AM33" s="6763"/>
      <c r="AN33" s="6763"/>
      <c r="AO33" s="6764"/>
      <c r="AP33" s="6765"/>
      <c r="AQ33" s="6763"/>
      <c r="AR33" s="6764"/>
      <c r="AS33" s="6765"/>
      <c r="AT33" s="6763"/>
      <c r="AU33" s="6764"/>
      <c r="AV33" s="6032"/>
      <c r="AW33" s="6033"/>
      <c r="AX33" s="6034"/>
      <c r="AY33" s="6096"/>
      <c r="AZ33" s="6097"/>
      <c r="BA33" s="6098"/>
      <c r="BB33" s="6514"/>
      <c r="BC33" s="6515"/>
      <c r="BD33" s="6249"/>
      <c r="BE33" s="5473"/>
      <c r="BF33" s="5474"/>
      <c r="BG33" s="5474"/>
      <c r="BH33" s="5474"/>
      <c r="BI33" s="5475"/>
    </row>
    <row r="34" spans="1:63" s="71" customFormat="1" ht="13.5" customHeight="1">
      <c r="A34" s="5956"/>
      <c r="B34" s="6397"/>
      <c r="C34" s="6398"/>
      <c r="D34" s="6399"/>
      <c r="E34" s="6550"/>
      <c r="F34" s="6551"/>
      <c r="G34" s="6551"/>
      <c r="H34" s="6552"/>
      <c r="I34" s="6553"/>
      <c r="J34" s="6565"/>
      <c r="K34" s="6566"/>
      <c r="L34" s="6566"/>
      <c r="M34" s="6566"/>
      <c r="N34" s="6567"/>
      <c r="O34" s="4866"/>
      <c r="P34" s="6204"/>
      <c r="Q34" s="6205"/>
      <c r="R34" s="6206"/>
      <c r="S34" s="6142"/>
      <c r="T34" s="6143"/>
      <c r="U34" s="6246"/>
      <c r="V34" s="6296"/>
      <c r="W34" s="318"/>
      <c r="X34" s="319" t="s">
        <v>40</v>
      </c>
      <c r="Y34" s="1136"/>
      <c r="Z34" s="319" t="s">
        <v>40</v>
      </c>
      <c r="AA34" s="1136"/>
      <c r="AB34" s="319" t="s">
        <v>40</v>
      </c>
      <c r="AC34" s="314"/>
      <c r="AD34" s="315"/>
      <c r="AE34" s="316"/>
      <c r="AF34" s="317"/>
      <c r="AG34" s="6557"/>
      <c r="AH34" s="6558"/>
      <c r="AI34" s="6558"/>
      <c r="AJ34" s="6636"/>
      <c r="AK34" s="6637"/>
      <c r="AL34" s="6638"/>
      <c r="AM34" s="6766"/>
      <c r="AN34" s="6766"/>
      <c r="AO34" s="6767"/>
      <c r="AP34" s="6768"/>
      <c r="AQ34" s="6766"/>
      <c r="AR34" s="6767"/>
      <c r="AS34" s="6768"/>
      <c r="AT34" s="6766"/>
      <c r="AU34" s="6767"/>
      <c r="AV34" s="6035"/>
      <c r="AW34" s="6036"/>
      <c r="AX34" s="6037"/>
      <c r="AY34" s="6099"/>
      <c r="AZ34" s="6100"/>
      <c r="BA34" s="6101"/>
      <c r="BB34" s="6257"/>
      <c r="BC34" s="6259"/>
      <c r="BD34" s="6250"/>
      <c r="BE34" s="6532"/>
      <c r="BF34" s="6533"/>
      <c r="BG34" s="6533"/>
      <c r="BH34" s="6533"/>
      <c r="BI34" s="6534"/>
    </row>
    <row r="35" spans="1:63" s="71" customFormat="1" ht="14.1" customHeight="1">
      <c r="A35" s="5992">
        <v>8</v>
      </c>
      <c r="B35" s="6391"/>
      <c r="C35" s="6392"/>
      <c r="D35" s="6393"/>
      <c r="E35" s="6646"/>
      <c r="F35" s="6647"/>
      <c r="G35" s="6647"/>
      <c r="H35" s="6647"/>
      <c r="I35" s="6648"/>
      <c r="J35" s="6541"/>
      <c r="K35" s="6542"/>
      <c r="L35" s="6542"/>
      <c r="M35" s="6542"/>
      <c r="N35" s="6543"/>
      <c r="O35" s="3719"/>
      <c r="P35" s="6683"/>
      <c r="Q35" s="6684"/>
      <c r="R35" s="6685"/>
      <c r="S35" s="6138"/>
      <c r="T35" s="6139"/>
      <c r="U35" s="6144"/>
      <c r="V35" s="3402"/>
      <c r="W35" s="6227"/>
      <c r="X35" s="6229" t="s">
        <v>135</v>
      </c>
      <c r="Y35" s="6231"/>
      <c r="Z35" s="6229" t="s">
        <v>135</v>
      </c>
      <c r="AA35" s="3719"/>
      <c r="AB35" s="6229" t="s">
        <v>135</v>
      </c>
      <c r="AC35" s="6759"/>
      <c r="AD35" s="6760"/>
      <c r="AE35" s="6762"/>
      <c r="AF35" s="6760"/>
      <c r="AG35" s="6660"/>
      <c r="AH35" s="6661"/>
      <c r="AI35" s="6661"/>
      <c r="AJ35" s="6524"/>
      <c r="AK35" s="6525"/>
      <c r="AL35" s="6526"/>
      <c r="AM35" s="6781"/>
      <c r="AN35" s="6781"/>
      <c r="AO35" s="6782"/>
      <c r="AP35" s="6780"/>
      <c r="AQ35" s="6781"/>
      <c r="AR35" s="6782"/>
      <c r="AS35" s="6780"/>
      <c r="AT35" s="6781"/>
      <c r="AU35" s="6782"/>
      <c r="AV35" s="6783">
        <f>SUM(AG35:AU37)</f>
        <v>0</v>
      </c>
      <c r="AW35" s="6784"/>
      <c r="AX35" s="6785"/>
      <c r="AY35" s="6221">
        <f>AE35+AV35</f>
        <v>0</v>
      </c>
      <c r="AZ35" s="6222"/>
      <c r="BA35" s="6226"/>
      <c r="BB35" s="6513"/>
      <c r="BC35" s="6110"/>
      <c r="BD35" s="6248"/>
      <c r="BE35" s="5653"/>
      <c r="BF35" s="5654"/>
      <c r="BG35" s="5654"/>
      <c r="BH35" s="5654"/>
      <c r="BI35" s="5655"/>
    </row>
    <row r="36" spans="1:63" s="71" customFormat="1" ht="14.1" customHeight="1">
      <c r="A36" s="5955"/>
      <c r="B36" s="6394"/>
      <c r="C36" s="6395"/>
      <c r="D36" s="6396"/>
      <c r="E36" s="6538"/>
      <c r="F36" s="6539"/>
      <c r="G36" s="6539"/>
      <c r="H36" s="6539"/>
      <c r="I36" s="6540"/>
      <c r="J36" s="6544"/>
      <c r="K36" s="6545"/>
      <c r="L36" s="6545"/>
      <c r="M36" s="6545"/>
      <c r="N36" s="6546"/>
      <c r="O36" s="4863"/>
      <c r="P36" s="6201"/>
      <c r="Q36" s="6202"/>
      <c r="R36" s="6203"/>
      <c r="S36" s="6140"/>
      <c r="T36" s="6141"/>
      <c r="U36" s="6146"/>
      <c r="V36" s="5147"/>
      <c r="W36" s="6228"/>
      <c r="X36" s="6230"/>
      <c r="Y36" s="6232"/>
      <c r="Z36" s="6230"/>
      <c r="AA36" s="4863"/>
      <c r="AB36" s="6230"/>
      <c r="AC36" s="6761"/>
      <c r="AD36" s="5523"/>
      <c r="AE36" s="5522"/>
      <c r="AF36" s="5523"/>
      <c r="AG36" s="6516"/>
      <c r="AH36" s="6517"/>
      <c r="AI36" s="6517"/>
      <c r="AJ36" s="6516"/>
      <c r="AK36" s="6517"/>
      <c r="AL36" s="6631"/>
      <c r="AM36" s="6763"/>
      <c r="AN36" s="6763"/>
      <c r="AO36" s="6764"/>
      <c r="AP36" s="6765"/>
      <c r="AQ36" s="6763"/>
      <c r="AR36" s="6764"/>
      <c r="AS36" s="6765"/>
      <c r="AT36" s="6763"/>
      <c r="AU36" s="6764"/>
      <c r="AV36" s="6032"/>
      <c r="AW36" s="6033"/>
      <c r="AX36" s="6034"/>
      <c r="AY36" s="6096"/>
      <c r="AZ36" s="6097"/>
      <c r="BA36" s="6098"/>
      <c r="BB36" s="6514"/>
      <c r="BC36" s="6515"/>
      <c r="BD36" s="6249"/>
      <c r="BE36" s="5473"/>
      <c r="BF36" s="5474"/>
      <c r="BG36" s="5474"/>
      <c r="BH36" s="5474"/>
      <c r="BI36" s="5475"/>
    </row>
    <row r="37" spans="1:63" s="71" customFormat="1" ht="14.1" customHeight="1" thickBot="1">
      <c r="A37" s="5847"/>
      <c r="B37" s="6430"/>
      <c r="C37" s="6431"/>
      <c r="D37" s="6432"/>
      <c r="E37" s="6507"/>
      <c r="F37" s="6508"/>
      <c r="G37" s="6508"/>
      <c r="H37" s="6509"/>
      <c r="I37" s="6510"/>
      <c r="J37" s="6547"/>
      <c r="K37" s="6548"/>
      <c r="L37" s="6548"/>
      <c r="M37" s="6548"/>
      <c r="N37" s="6549"/>
      <c r="O37" s="5851"/>
      <c r="P37" s="6321"/>
      <c r="Q37" s="6322"/>
      <c r="R37" s="6323"/>
      <c r="S37" s="6305"/>
      <c r="T37" s="6306"/>
      <c r="U37" s="6345"/>
      <c r="V37" s="6346"/>
      <c r="W37" s="320"/>
      <c r="X37" s="321" t="s">
        <v>40</v>
      </c>
      <c r="Y37" s="212"/>
      <c r="Z37" s="321" t="s">
        <v>40</v>
      </c>
      <c r="AA37" s="212"/>
      <c r="AB37" s="321" t="s">
        <v>40</v>
      </c>
      <c r="AC37" s="322"/>
      <c r="AD37" s="323"/>
      <c r="AE37" s="324"/>
      <c r="AF37" s="325"/>
      <c r="AG37" s="6511"/>
      <c r="AH37" s="6512"/>
      <c r="AI37" s="6512"/>
      <c r="AJ37" s="6521"/>
      <c r="AK37" s="6522"/>
      <c r="AL37" s="6523"/>
      <c r="AM37" s="6800"/>
      <c r="AN37" s="6800"/>
      <c r="AO37" s="6801"/>
      <c r="AP37" s="6805"/>
      <c r="AQ37" s="6800"/>
      <c r="AR37" s="6801"/>
      <c r="AS37" s="6805"/>
      <c r="AT37" s="6800"/>
      <c r="AU37" s="6801"/>
      <c r="AV37" s="6802"/>
      <c r="AW37" s="6803"/>
      <c r="AX37" s="6804"/>
      <c r="AY37" s="6307"/>
      <c r="AZ37" s="6308"/>
      <c r="BA37" s="6310"/>
      <c r="BB37" s="6530"/>
      <c r="BC37" s="6531"/>
      <c r="BD37" s="6311"/>
      <c r="BE37" s="6500"/>
      <c r="BF37" s="6501"/>
      <c r="BG37" s="6501"/>
      <c r="BH37" s="6501"/>
      <c r="BI37" s="6502"/>
    </row>
    <row r="38" spans="1:63" s="71" customFormat="1" ht="6.95" customHeight="1">
      <c r="A38" s="674"/>
      <c r="B38" s="674"/>
      <c r="C38" s="674"/>
      <c r="D38" s="674"/>
      <c r="E38" s="674"/>
      <c r="F38" s="674"/>
      <c r="G38" s="674"/>
      <c r="H38" s="674"/>
      <c r="I38" s="674"/>
      <c r="J38" s="674"/>
      <c r="K38" s="674"/>
      <c r="L38" s="674"/>
      <c r="M38" s="674"/>
      <c r="N38" s="674"/>
      <c r="O38" s="674"/>
      <c r="P38" s="674"/>
      <c r="Q38" s="674"/>
      <c r="R38" s="674"/>
      <c r="S38" s="674"/>
      <c r="T38" s="674"/>
      <c r="U38" s="674"/>
      <c r="V38" s="674"/>
      <c r="W38" s="55"/>
      <c r="X38" s="674"/>
      <c r="Y38" s="674"/>
      <c r="Z38" s="674"/>
      <c r="AA38" s="674"/>
      <c r="AB38" s="326"/>
      <c r="AC38" s="55"/>
      <c r="AD38" s="55"/>
      <c r="AE38" s="55"/>
      <c r="AF38" s="55"/>
      <c r="AG38" s="674"/>
      <c r="AH38" s="674"/>
      <c r="AI38" s="674"/>
      <c r="AJ38" s="674"/>
      <c r="AK38" s="674"/>
      <c r="AL38" s="674"/>
      <c r="AM38" s="674"/>
      <c r="AN38" s="674"/>
      <c r="AO38" s="674"/>
      <c r="AP38" s="674"/>
      <c r="AQ38" s="674"/>
      <c r="AR38" s="674"/>
      <c r="AS38" s="674"/>
      <c r="AT38" s="674"/>
      <c r="AU38" s="674"/>
      <c r="AV38" s="674"/>
      <c r="AW38" s="674"/>
      <c r="AX38" s="674"/>
      <c r="AY38" s="674"/>
      <c r="AZ38" s="674"/>
      <c r="BA38" s="674"/>
      <c r="BB38" s="329"/>
      <c r="BC38" s="329"/>
      <c r="BD38" s="55"/>
      <c r="BE38" s="55"/>
      <c r="BF38" s="55"/>
      <c r="BG38" s="55"/>
      <c r="BH38" s="55"/>
      <c r="BI38" s="55"/>
    </row>
    <row r="39" spans="1:63" s="71" customFormat="1" ht="12" customHeight="1" thickBot="1">
      <c r="A39" s="189" t="s">
        <v>739</v>
      </c>
      <c r="B39" s="189"/>
      <c r="C39" s="189"/>
      <c r="D39" s="189"/>
      <c r="E39" s="189"/>
      <c r="F39" s="189"/>
      <c r="G39" s="189"/>
      <c r="H39" s="189"/>
      <c r="I39" s="189"/>
      <c r="J39" s="189"/>
      <c r="K39" s="189"/>
      <c r="L39" s="189"/>
      <c r="M39" s="189"/>
      <c r="N39" s="189"/>
      <c r="O39" s="189"/>
      <c r="P39" s="189"/>
      <c r="Q39" s="189"/>
      <c r="R39" s="189"/>
      <c r="S39" s="346"/>
      <c r="T39" s="346"/>
      <c r="U39" s="679"/>
      <c r="V39" s="679"/>
      <c r="W39" s="347"/>
      <c r="X39" s="348"/>
      <c r="Y39" s="993"/>
      <c r="Z39" s="348"/>
      <c r="AA39" s="329"/>
      <c r="AB39" s="348"/>
      <c r="AC39" s="189"/>
      <c r="AD39" s="189"/>
      <c r="AE39" s="189"/>
      <c r="AF39" s="189"/>
      <c r="AG39" s="189"/>
      <c r="AH39" s="189"/>
      <c r="AI39" s="292"/>
      <c r="AJ39" s="189"/>
      <c r="AK39" s="189"/>
      <c r="AL39" s="189"/>
      <c r="AM39" s="189"/>
      <c r="AN39" s="189"/>
      <c r="AO39" s="189"/>
      <c r="AP39" s="189"/>
      <c r="AQ39" s="189"/>
      <c r="AR39" s="189"/>
      <c r="AS39" s="189"/>
      <c r="AT39" s="189"/>
      <c r="AU39" s="189"/>
      <c r="AV39" s="189"/>
      <c r="AW39" s="189"/>
      <c r="AX39" s="189"/>
      <c r="AY39" s="189"/>
      <c r="AZ39" s="189"/>
      <c r="BA39" s="189"/>
      <c r="BB39" s="189"/>
      <c r="BC39" s="189"/>
      <c r="BD39" s="292"/>
      <c r="BE39" s="189"/>
      <c r="BF39" s="5865"/>
      <c r="BG39" s="6503"/>
      <c r="BH39" s="6503"/>
      <c r="BI39" s="1538"/>
    </row>
    <row r="40" spans="1:63" s="71" customFormat="1" ht="12" customHeight="1">
      <c r="A40" s="5846"/>
      <c r="B40" s="5848" t="s">
        <v>658</v>
      </c>
      <c r="C40" s="5849"/>
      <c r="D40" s="5850"/>
      <c r="E40" s="5854">
        <f>SUM(H16,H19,H22,H25,H28,H31,H34,H37)</f>
        <v>0</v>
      </c>
      <c r="F40" s="5855"/>
      <c r="G40" s="5855"/>
      <c r="H40" s="5855"/>
      <c r="I40" s="5856"/>
      <c r="J40" s="1400"/>
      <c r="K40" s="1400"/>
      <c r="L40" s="1401"/>
      <c r="M40" s="1126"/>
      <c r="N40" s="6504"/>
      <c r="O40" s="6505"/>
      <c r="P40" s="6506"/>
      <c r="Q40" s="5863"/>
      <c r="R40" s="5863"/>
      <c r="S40" s="5985"/>
      <c r="T40" s="5986"/>
      <c r="U40" s="855"/>
      <c r="V40" s="855"/>
      <c r="W40" s="1527"/>
      <c r="X40" s="357" t="s">
        <v>135</v>
      </c>
      <c r="Y40" s="838"/>
      <c r="Z40" s="357" t="s">
        <v>135</v>
      </c>
      <c r="AA40" s="839"/>
      <c r="AB40" s="840" t="s">
        <v>135</v>
      </c>
      <c r="AC40" s="356"/>
      <c r="AD40" s="840"/>
      <c r="AE40" s="6672"/>
      <c r="AF40" s="6672"/>
      <c r="AG40" s="6674"/>
      <c r="AH40" s="6674"/>
      <c r="AI40" s="860"/>
      <c r="AJ40" s="861"/>
      <c r="AK40" s="861"/>
      <c r="AL40" s="408"/>
      <c r="AM40" s="841"/>
      <c r="AN40" s="857"/>
      <c r="AO40" s="858"/>
      <c r="AP40" s="408"/>
      <c r="AQ40" s="408"/>
      <c r="AR40" s="5908"/>
      <c r="AS40" s="5908"/>
      <c r="AT40" s="5908"/>
      <c r="AU40" s="5908"/>
      <c r="AV40" s="5908"/>
      <c r="AW40" s="5908"/>
      <c r="AX40" s="1459"/>
      <c r="AY40" s="1458"/>
      <c r="AZ40" s="1458"/>
      <c r="BA40" s="1471"/>
      <c r="BB40" s="6822"/>
      <c r="BC40" s="6335"/>
      <c r="BD40" s="1534"/>
      <c r="BE40" s="1535"/>
      <c r="BF40" s="1529"/>
      <c r="BG40" s="6666"/>
      <c r="BH40" s="5867"/>
      <c r="BI40" s="6667"/>
    </row>
    <row r="41" spans="1:63" s="71" customFormat="1" ht="12" customHeight="1" thickBot="1">
      <c r="A41" s="5847"/>
      <c r="B41" s="5851"/>
      <c r="C41" s="5852"/>
      <c r="D41" s="5853"/>
      <c r="E41" s="5857"/>
      <c r="F41" s="5858"/>
      <c r="G41" s="5858"/>
      <c r="H41" s="5858"/>
      <c r="I41" s="5859"/>
      <c r="J41" s="1118"/>
      <c r="K41" s="1118"/>
      <c r="L41" s="1119"/>
      <c r="M41" s="355"/>
      <c r="N41" s="6436"/>
      <c r="O41" s="6437"/>
      <c r="P41" s="6438"/>
      <c r="Q41" s="5864"/>
      <c r="R41" s="5864"/>
      <c r="S41" s="6000"/>
      <c r="T41" s="6001"/>
      <c r="U41" s="842"/>
      <c r="V41" s="842"/>
      <c r="W41" s="1528"/>
      <c r="X41" s="321" t="s">
        <v>40</v>
      </c>
      <c r="Y41" s="320"/>
      <c r="Z41" s="321" t="s">
        <v>40</v>
      </c>
      <c r="AA41" s="320"/>
      <c r="AB41" s="843" t="s">
        <v>40</v>
      </c>
      <c r="AC41" s="1135"/>
      <c r="AD41" s="843"/>
      <c r="AE41" s="6673"/>
      <c r="AF41" s="6673"/>
      <c r="AG41" s="6675"/>
      <c r="AH41" s="6675"/>
      <c r="AI41" s="862"/>
      <c r="AJ41" s="863"/>
      <c r="AK41" s="863"/>
      <c r="AL41" s="500"/>
      <c r="AM41" s="1162"/>
      <c r="AN41" s="856"/>
      <c r="AO41" s="859"/>
      <c r="AP41" s="500"/>
      <c r="AQ41" s="500"/>
      <c r="AR41" s="6670"/>
      <c r="AS41" s="6670"/>
      <c r="AT41" s="6670"/>
      <c r="AU41" s="6670"/>
      <c r="AV41" s="6670"/>
      <c r="AW41" s="6670"/>
      <c r="AX41" s="1462"/>
      <c r="AY41" s="1461"/>
      <c r="AZ41" s="1461"/>
      <c r="BA41" s="1502"/>
      <c r="BB41" s="6823"/>
      <c r="BC41" s="6338"/>
      <c r="BD41" s="1536"/>
      <c r="BE41" s="1537"/>
      <c r="BF41" s="1531"/>
      <c r="BG41" s="6668"/>
      <c r="BH41" s="5873"/>
      <c r="BI41" s="6669"/>
    </row>
    <row r="42" spans="1:63" s="71" customFormat="1" ht="12" customHeight="1">
      <c r="A42" s="674"/>
      <c r="B42" s="674"/>
      <c r="C42" s="674"/>
      <c r="D42" s="674"/>
      <c r="E42" s="674"/>
      <c r="F42" s="674"/>
      <c r="G42" s="674"/>
      <c r="H42" s="674"/>
      <c r="I42" s="674"/>
      <c r="J42" s="674"/>
      <c r="K42" s="674"/>
      <c r="L42" s="674"/>
      <c r="M42" s="674"/>
      <c r="N42" s="674"/>
      <c r="O42" s="674"/>
      <c r="P42" s="674"/>
      <c r="Q42" s="674"/>
      <c r="R42" s="674"/>
      <c r="S42" s="674"/>
      <c r="T42" s="674"/>
      <c r="U42" s="674"/>
      <c r="V42" s="674"/>
      <c r="W42" s="55"/>
      <c r="X42" s="674"/>
      <c r="Y42" s="674"/>
      <c r="Z42" s="674"/>
      <c r="AA42" s="674"/>
      <c r="AB42" s="326"/>
      <c r="AC42" s="55"/>
      <c r="AD42" s="55"/>
      <c r="AE42" s="55"/>
      <c r="AF42" s="55"/>
      <c r="AG42" s="674"/>
      <c r="AH42" s="674"/>
      <c r="AI42" s="674"/>
      <c r="AJ42" s="674"/>
      <c r="AK42" s="674"/>
      <c r="AL42" s="674"/>
      <c r="AM42" s="674"/>
      <c r="AN42" s="674"/>
      <c r="AO42" s="674"/>
      <c r="AP42" s="674"/>
      <c r="AQ42" s="674"/>
      <c r="AR42" s="674"/>
      <c r="AS42" s="674"/>
      <c r="AT42" s="674"/>
      <c r="AU42" s="674"/>
      <c r="AV42" s="674"/>
      <c r="AW42" s="674"/>
      <c r="AX42" s="674"/>
      <c r="AY42" s="674"/>
      <c r="AZ42" s="674"/>
      <c r="BA42" s="674"/>
      <c r="BB42" s="329"/>
      <c r="BC42" s="329"/>
      <c r="BD42" s="55"/>
      <c r="BE42" s="55"/>
      <c r="BF42" s="55"/>
      <c r="BG42" s="55"/>
      <c r="BH42" s="55"/>
      <c r="BI42" s="55"/>
    </row>
    <row r="43" spans="1:63" s="71" customFormat="1" ht="12" customHeight="1">
      <c r="A43" s="71" t="s">
        <v>127</v>
      </c>
      <c r="C43" s="327"/>
      <c r="D43" s="245"/>
      <c r="F43" s="245"/>
      <c r="G43" s="245"/>
      <c r="H43" s="245"/>
      <c r="I43" s="245"/>
      <c r="J43" s="327" t="s">
        <v>128</v>
      </c>
      <c r="K43" s="245" t="s">
        <v>1339</v>
      </c>
      <c r="L43" s="245"/>
      <c r="M43" s="245"/>
      <c r="N43" s="245"/>
      <c r="O43" s="245"/>
      <c r="P43" s="245"/>
      <c r="Q43" s="245"/>
      <c r="R43" s="245"/>
      <c r="S43" s="245"/>
      <c r="T43" s="245"/>
      <c r="U43" s="245"/>
      <c r="V43" s="245"/>
      <c r="W43" s="245"/>
      <c r="X43" s="245"/>
      <c r="Y43" s="245"/>
      <c r="Z43" s="245"/>
      <c r="AA43" s="245"/>
      <c r="AB43" s="245"/>
      <c r="AC43" s="245"/>
      <c r="AD43" s="245"/>
      <c r="AE43" s="245"/>
      <c r="AF43" s="245"/>
      <c r="AG43" s="245"/>
      <c r="AH43" s="245"/>
      <c r="AI43" s="245"/>
      <c r="AJ43" s="245"/>
      <c r="AK43" s="245"/>
      <c r="AL43" s="245"/>
      <c r="AM43" s="245"/>
      <c r="AN43" s="245"/>
      <c r="AO43" s="245"/>
      <c r="AP43" s="245"/>
      <c r="AQ43" s="245"/>
      <c r="AR43" s="245"/>
      <c r="AS43" s="245"/>
      <c r="AT43" s="245"/>
      <c r="AU43" s="245"/>
      <c r="AV43" s="245"/>
      <c r="AW43" s="245"/>
      <c r="AX43" s="245"/>
      <c r="AY43" s="245"/>
      <c r="AZ43" s="245"/>
      <c r="BA43" s="245"/>
      <c r="BB43" s="245"/>
      <c r="BC43" s="328"/>
      <c r="BD43" s="328"/>
      <c r="BE43" s="328"/>
      <c r="BF43" s="330"/>
      <c r="BG43" s="328"/>
      <c r="BH43" s="328"/>
      <c r="BI43" s="328"/>
      <c r="BJ43" s="328"/>
      <c r="BK43" s="328"/>
    </row>
    <row r="44" spans="1:63" s="71" customFormat="1" ht="12" customHeight="1">
      <c r="C44" s="327"/>
      <c r="D44" s="245"/>
      <c r="F44" s="245"/>
      <c r="G44" s="245"/>
      <c r="H44" s="245"/>
      <c r="I44" s="245"/>
      <c r="J44" s="327" t="s">
        <v>136</v>
      </c>
      <c r="K44" s="245" t="s">
        <v>2208</v>
      </c>
      <c r="L44" s="245"/>
      <c r="M44" s="245"/>
      <c r="N44" s="245"/>
      <c r="O44" s="245"/>
      <c r="P44" s="245"/>
      <c r="Q44" s="245"/>
      <c r="R44" s="245"/>
      <c r="S44" s="245"/>
      <c r="T44" s="245"/>
      <c r="U44" s="245"/>
      <c r="V44" s="245"/>
      <c r="W44" s="245"/>
      <c r="X44" s="245"/>
      <c r="Y44" s="245"/>
      <c r="Z44" s="245"/>
      <c r="AA44" s="245"/>
      <c r="AB44" s="245"/>
      <c r="AC44" s="245"/>
      <c r="AD44" s="245"/>
      <c r="AE44" s="245"/>
      <c r="AF44" s="245"/>
      <c r="AG44" s="245"/>
      <c r="AH44" s="245"/>
      <c r="AI44" s="245"/>
      <c r="AJ44" s="245"/>
      <c r="AK44" s="245"/>
      <c r="AL44" s="245"/>
      <c r="AM44" s="245"/>
      <c r="AN44" s="245"/>
      <c r="AO44" s="245"/>
      <c r="AP44" s="245"/>
      <c r="AQ44" s="245"/>
      <c r="AR44" s="245"/>
      <c r="AS44" s="245"/>
      <c r="AT44" s="245"/>
      <c r="AU44" s="245"/>
      <c r="AV44" s="245"/>
      <c r="AW44" s="245"/>
      <c r="AX44" s="245"/>
      <c r="AY44" s="245"/>
      <c r="AZ44" s="245"/>
      <c r="BA44" s="245"/>
      <c r="BB44" s="245"/>
      <c r="BC44" s="328"/>
      <c r="BD44" s="328"/>
      <c r="BE44" s="328"/>
      <c r="BF44" s="330"/>
      <c r="BG44" s="328"/>
      <c r="BH44" s="328"/>
      <c r="BI44" s="328"/>
      <c r="BJ44" s="328"/>
      <c r="BK44" s="328"/>
    </row>
    <row r="45" spans="1:63" s="71" customFormat="1" ht="12" customHeight="1">
      <c r="C45" s="327"/>
      <c r="D45" s="354"/>
      <c r="E45" s="354"/>
      <c r="F45" s="354"/>
      <c r="G45" s="354"/>
      <c r="H45" s="354"/>
      <c r="I45" s="354"/>
      <c r="J45" s="327" t="s">
        <v>421</v>
      </c>
      <c r="K45" s="3336" t="s">
        <v>2210</v>
      </c>
      <c r="L45" s="3336"/>
      <c r="M45" s="3336"/>
      <c r="N45" s="3336"/>
      <c r="O45" s="3336"/>
      <c r="P45" s="3336"/>
      <c r="Q45" s="3336"/>
      <c r="R45" s="3336"/>
      <c r="S45" s="3336"/>
      <c r="T45" s="3336"/>
      <c r="U45" s="3336"/>
      <c r="V45" s="3336"/>
      <c r="W45" s="3336"/>
      <c r="X45" s="3336"/>
      <c r="Y45" s="3336"/>
      <c r="Z45" s="3336"/>
      <c r="AA45" s="3336"/>
      <c r="AB45" s="3336"/>
      <c r="AC45" s="3336"/>
      <c r="AD45" s="3336"/>
      <c r="AE45" s="3336"/>
      <c r="AF45" s="3336"/>
      <c r="AG45" s="3336"/>
      <c r="AH45" s="3336"/>
      <c r="AI45" s="3336"/>
      <c r="AJ45" s="3336"/>
      <c r="AK45" s="3336"/>
      <c r="AL45" s="3336"/>
      <c r="AM45" s="3336"/>
      <c r="AN45" s="3336"/>
      <c r="AO45" s="3336"/>
      <c r="AP45" s="3336"/>
      <c r="AQ45" s="3336"/>
      <c r="AR45" s="3336"/>
      <c r="AS45" s="3336"/>
      <c r="AT45" s="3336"/>
      <c r="AU45" s="3336"/>
      <c r="AV45" s="3336"/>
      <c r="AW45" s="3336"/>
      <c r="AX45" s="3336"/>
      <c r="AY45" s="3336"/>
      <c r="AZ45" s="3336"/>
      <c r="BA45" s="3336"/>
      <c r="BB45" s="3336"/>
      <c r="BC45" s="3336"/>
      <c r="BD45" s="3336"/>
      <c r="BE45" s="3336"/>
      <c r="BF45" s="3336"/>
      <c r="BG45" s="3336"/>
      <c r="BH45" s="3336"/>
      <c r="BI45" s="3336"/>
      <c r="BJ45" s="3336"/>
      <c r="BK45" s="3336"/>
    </row>
    <row r="46" spans="1:63" s="71" customFormat="1" ht="12" customHeight="1">
      <c r="C46" s="327"/>
      <c r="D46" s="354"/>
      <c r="E46" s="354"/>
      <c r="F46" s="354"/>
      <c r="G46" s="354"/>
      <c r="H46" s="354"/>
      <c r="I46" s="354"/>
      <c r="J46" s="354"/>
      <c r="K46" s="3336"/>
      <c r="L46" s="3336"/>
      <c r="M46" s="3336"/>
      <c r="N46" s="3336"/>
      <c r="O46" s="3336"/>
      <c r="P46" s="3336"/>
      <c r="Q46" s="3336"/>
      <c r="R46" s="3336"/>
      <c r="S46" s="3336"/>
      <c r="T46" s="3336"/>
      <c r="U46" s="3336"/>
      <c r="V46" s="3336"/>
      <c r="W46" s="3336"/>
      <c r="X46" s="3336"/>
      <c r="Y46" s="3336"/>
      <c r="Z46" s="3336"/>
      <c r="AA46" s="3336"/>
      <c r="AB46" s="3336"/>
      <c r="AC46" s="3336"/>
      <c r="AD46" s="3336"/>
      <c r="AE46" s="3336"/>
      <c r="AF46" s="3336"/>
      <c r="AG46" s="3336"/>
      <c r="AH46" s="3336"/>
      <c r="AI46" s="3336"/>
      <c r="AJ46" s="3336"/>
      <c r="AK46" s="3336"/>
      <c r="AL46" s="3336"/>
      <c r="AM46" s="3336"/>
      <c r="AN46" s="3336"/>
      <c r="AO46" s="3336"/>
      <c r="AP46" s="3336"/>
      <c r="AQ46" s="3336"/>
      <c r="AR46" s="3336"/>
      <c r="AS46" s="3336"/>
      <c r="AT46" s="3336"/>
      <c r="AU46" s="3336"/>
      <c r="AV46" s="3336"/>
      <c r="AW46" s="3336"/>
      <c r="AX46" s="3336"/>
      <c r="AY46" s="3336"/>
      <c r="AZ46" s="3336"/>
      <c r="BA46" s="3336"/>
      <c r="BB46" s="3336"/>
      <c r="BC46" s="3336"/>
      <c r="BD46" s="3336"/>
      <c r="BE46" s="3336"/>
      <c r="BF46" s="3336"/>
      <c r="BG46" s="3336"/>
      <c r="BH46" s="3336"/>
      <c r="BI46" s="3336"/>
      <c r="BJ46" s="3336"/>
      <c r="BK46" s="3336"/>
    </row>
    <row r="47" spans="1:63" s="71" customFormat="1" ht="12" customHeight="1">
      <c r="C47" s="327"/>
      <c r="D47" s="1147"/>
      <c r="E47" s="1147"/>
      <c r="F47" s="1147"/>
      <c r="G47" s="1147"/>
      <c r="H47" s="1147"/>
      <c r="I47" s="1147"/>
      <c r="J47" s="327" t="s">
        <v>422</v>
      </c>
      <c r="K47" s="6738" t="s">
        <v>2211</v>
      </c>
      <c r="L47" s="6738"/>
      <c r="M47" s="6738"/>
      <c r="N47" s="6738"/>
      <c r="O47" s="6738"/>
      <c r="P47" s="6738"/>
      <c r="Q47" s="6738"/>
      <c r="R47" s="6738"/>
      <c r="S47" s="6738"/>
      <c r="T47" s="6738"/>
      <c r="U47" s="6738"/>
      <c r="V47" s="6738"/>
      <c r="W47" s="6738"/>
      <c r="X47" s="6738"/>
      <c r="Y47" s="6738"/>
      <c r="Z47" s="6738"/>
      <c r="AA47" s="6738"/>
      <c r="AB47" s="6738"/>
      <c r="AC47" s="6738"/>
      <c r="AD47" s="6738"/>
      <c r="AE47" s="6738"/>
      <c r="AF47" s="6738"/>
      <c r="AG47" s="6738"/>
      <c r="AH47" s="6738"/>
      <c r="AI47" s="6738"/>
      <c r="AJ47" s="6738"/>
      <c r="AK47" s="6738"/>
      <c r="AL47" s="6738"/>
      <c r="AM47" s="6738"/>
      <c r="AN47" s="6738"/>
      <c r="AO47" s="6738"/>
      <c r="AP47" s="6738"/>
      <c r="AQ47" s="6738"/>
      <c r="AR47" s="6738"/>
      <c r="AS47" s="6738"/>
      <c r="AT47" s="6738"/>
      <c r="AU47" s="6738"/>
      <c r="AV47" s="6738"/>
      <c r="AW47" s="6738"/>
      <c r="AX47" s="6738"/>
      <c r="AY47" s="6738"/>
      <c r="AZ47" s="6738"/>
      <c r="BA47" s="6738"/>
      <c r="BB47" s="6738"/>
      <c r="BC47" s="6738"/>
      <c r="BD47" s="6738"/>
      <c r="BE47" s="6738"/>
      <c r="BF47" s="6738"/>
      <c r="BG47" s="6738"/>
      <c r="BH47" s="6738"/>
      <c r="BI47" s="6738"/>
      <c r="BJ47" s="6738"/>
      <c r="BK47" s="6738"/>
    </row>
    <row r="48" spans="1:63" s="71" customFormat="1" ht="12" customHeight="1">
      <c r="A48" s="37"/>
      <c r="B48" s="37"/>
      <c r="C48" s="798"/>
      <c r="D48" s="354"/>
      <c r="E48" s="354"/>
      <c r="F48" s="354"/>
      <c r="G48" s="354"/>
      <c r="H48" s="354"/>
      <c r="I48" s="354"/>
      <c r="J48" s="798" t="s">
        <v>1183</v>
      </c>
      <c r="K48" s="4715" t="s">
        <v>2209</v>
      </c>
      <c r="L48" s="4715"/>
      <c r="M48" s="4715"/>
      <c r="N48" s="4715"/>
      <c r="O48" s="4715"/>
      <c r="P48" s="4715"/>
      <c r="Q48" s="4715"/>
      <c r="R48" s="4715"/>
      <c r="S48" s="4715"/>
      <c r="T48" s="4715"/>
      <c r="U48" s="4715"/>
      <c r="V48" s="4715"/>
      <c r="W48" s="4715"/>
      <c r="X48" s="4715"/>
      <c r="Y48" s="4715"/>
      <c r="Z48" s="4715"/>
      <c r="AA48" s="4715"/>
      <c r="AB48" s="4715"/>
      <c r="AC48" s="4715"/>
      <c r="AD48" s="4715"/>
      <c r="AE48" s="4715"/>
      <c r="AF48" s="4715"/>
      <c r="AG48" s="4715"/>
      <c r="AH48" s="4715"/>
      <c r="AI48" s="4715"/>
      <c r="AJ48" s="4715"/>
      <c r="AK48" s="4715"/>
      <c r="AL48" s="4715"/>
      <c r="AM48" s="4715"/>
      <c r="AN48" s="4715"/>
      <c r="AO48" s="4715"/>
      <c r="AP48" s="4715"/>
      <c r="AQ48" s="4715"/>
      <c r="AR48" s="4715"/>
      <c r="AS48" s="4715"/>
      <c r="AT48" s="4715"/>
      <c r="AU48" s="4715"/>
      <c r="AV48" s="4715"/>
      <c r="AW48" s="4715"/>
      <c r="AX48" s="4715"/>
      <c r="AY48" s="4715"/>
      <c r="AZ48" s="4715"/>
      <c r="BA48" s="4715"/>
      <c r="BB48" s="4715"/>
      <c r="BC48" s="4715"/>
      <c r="BD48" s="4715"/>
      <c r="BE48" s="4715"/>
      <c r="BF48" s="4715"/>
      <c r="BG48" s="4715"/>
      <c r="BH48" s="4715"/>
      <c r="BI48" s="4715"/>
      <c r="BJ48" s="4715"/>
      <c r="BK48" s="4715"/>
    </row>
    <row r="49" spans="1:63" s="71" customFormat="1" ht="12" customHeight="1">
      <c r="A49" s="37"/>
      <c r="B49" s="37"/>
      <c r="C49" s="37"/>
      <c r="D49" s="37"/>
      <c r="E49" s="37"/>
      <c r="F49" s="37"/>
      <c r="G49" s="37"/>
      <c r="H49" s="37"/>
      <c r="I49" s="37"/>
      <c r="J49" s="37"/>
      <c r="K49" s="4715"/>
      <c r="L49" s="4715"/>
      <c r="M49" s="4715"/>
      <c r="N49" s="4715"/>
      <c r="O49" s="4715"/>
      <c r="P49" s="4715"/>
      <c r="Q49" s="4715"/>
      <c r="R49" s="4715"/>
      <c r="S49" s="4715"/>
      <c r="T49" s="4715"/>
      <c r="U49" s="4715"/>
      <c r="V49" s="4715"/>
      <c r="W49" s="4715"/>
      <c r="X49" s="4715"/>
      <c r="Y49" s="4715"/>
      <c r="Z49" s="4715"/>
      <c r="AA49" s="4715"/>
      <c r="AB49" s="4715"/>
      <c r="AC49" s="4715"/>
      <c r="AD49" s="4715"/>
      <c r="AE49" s="4715"/>
      <c r="AF49" s="4715"/>
      <c r="AG49" s="4715"/>
      <c r="AH49" s="4715"/>
      <c r="AI49" s="4715"/>
      <c r="AJ49" s="4715"/>
      <c r="AK49" s="4715"/>
      <c r="AL49" s="4715"/>
      <c r="AM49" s="4715"/>
      <c r="AN49" s="4715"/>
      <c r="AO49" s="4715"/>
      <c r="AP49" s="4715"/>
      <c r="AQ49" s="4715"/>
      <c r="AR49" s="4715"/>
      <c r="AS49" s="4715"/>
      <c r="AT49" s="4715"/>
      <c r="AU49" s="4715"/>
      <c r="AV49" s="4715"/>
      <c r="AW49" s="4715"/>
      <c r="AX49" s="4715"/>
      <c r="AY49" s="4715"/>
      <c r="AZ49" s="4715"/>
      <c r="BA49" s="4715"/>
      <c r="BB49" s="4715"/>
      <c r="BC49" s="4715"/>
      <c r="BD49" s="4715"/>
      <c r="BE49" s="4715"/>
      <c r="BF49" s="4715"/>
      <c r="BG49" s="4715"/>
      <c r="BH49" s="4715"/>
      <c r="BI49" s="4715"/>
      <c r="BJ49" s="4715"/>
      <c r="BK49" s="4715"/>
    </row>
    <row r="50" spans="1:63" ht="14.1" customHeight="1">
      <c r="A50" s="3093" t="s">
        <v>1331</v>
      </c>
      <c r="B50" s="3093"/>
      <c r="C50" s="3093"/>
      <c r="D50" s="3093"/>
      <c r="E50" s="3331"/>
      <c r="F50" s="3331"/>
      <c r="G50" s="3331"/>
      <c r="H50" s="3331"/>
      <c r="I50" s="3331"/>
      <c r="J50" s="3331"/>
      <c r="K50" s="3331"/>
      <c r="L50" s="3331"/>
      <c r="M50" s="3331"/>
      <c r="N50" s="3331"/>
      <c r="O50" s="3331"/>
      <c r="P50" s="3331"/>
      <c r="Q50" s="3331"/>
      <c r="R50" s="3331"/>
      <c r="S50" s="3331"/>
      <c r="T50" s="3331"/>
      <c r="U50" s="3331"/>
      <c r="V50" s="3331"/>
      <c r="W50" s="3331"/>
      <c r="X50" s="3331"/>
      <c r="Y50" s="3331"/>
      <c r="Z50" s="3331"/>
      <c r="AA50" s="3331"/>
      <c r="AB50" s="3331"/>
      <c r="AC50" s="3331"/>
      <c r="AD50" s="3331"/>
      <c r="AE50" s="3331"/>
      <c r="AF50" s="3331"/>
      <c r="AG50" s="3331"/>
      <c r="AH50" s="3331"/>
      <c r="AI50" s="3331"/>
      <c r="AJ50" s="3331"/>
      <c r="AK50" s="3331"/>
      <c r="AL50" s="3331"/>
      <c r="AM50" s="3331"/>
      <c r="AN50" s="3331"/>
      <c r="AO50" s="3331"/>
      <c r="AP50" s="3331"/>
      <c r="AQ50" s="3331"/>
      <c r="AR50" s="3331"/>
      <c r="AS50" s="3331"/>
      <c r="AT50" s="3331"/>
      <c r="AU50" s="3331"/>
      <c r="AV50" s="3331"/>
      <c r="AW50" s="3331"/>
      <c r="AX50" s="3331"/>
      <c r="AY50" s="3331"/>
      <c r="AZ50" s="3331"/>
      <c r="BA50" s="3331"/>
      <c r="BB50" s="3331"/>
      <c r="BC50" s="3331"/>
      <c r="BD50" s="3331"/>
      <c r="BE50" s="3331"/>
      <c r="BF50" s="3331"/>
      <c r="BG50" s="3331"/>
      <c r="BH50" s="3331"/>
      <c r="BI50" s="3331"/>
    </row>
    <row r="51" spans="1:63" ht="5.0999999999999996" customHeight="1"/>
    <row r="52" spans="1:63" ht="14.1" customHeight="1">
      <c r="A52" s="265" t="s">
        <v>2261</v>
      </c>
      <c r="B52" s="265"/>
      <c r="C52" s="265"/>
      <c r="D52" s="265"/>
      <c r="E52" s="265"/>
      <c r="F52" s="243"/>
      <c r="G52" s="243"/>
      <c r="H52" s="243"/>
      <c r="I52" s="243"/>
      <c r="J52" s="243"/>
      <c r="K52" s="243"/>
      <c r="L52" s="243"/>
      <c r="M52" s="243"/>
      <c r="N52" s="243"/>
      <c r="O52" s="243"/>
      <c r="P52" s="243"/>
      <c r="Q52" s="243"/>
      <c r="R52" s="243"/>
      <c r="S52" s="243"/>
      <c r="T52" s="243"/>
      <c r="U52" s="243"/>
      <c r="V52" s="243"/>
      <c r="W52" s="243"/>
      <c r="X52" s="243"/>
      <c r="Y52" s="243"/>
      <c r="Z52" s="243"/>
      <c r="AA52" s="243"/>
      <c r="AB52" s="243"/>
      <c r="AC52" s="243"/>
      <c r="AD52" s="243"/>
      <c r="AE52" s="243"/>
      <c r="AF52" s="243"/>
      <c r="AU52" s="6041" t="s">
        <v>1171</v>
      </c>
      <c r="AV52" s="6041"/>
      <c r="AW52" s="6041"/>
      <c r="AX52" s="6041"/>
      <c r="AY52" s="6041"/>
      <c r="AZ52" s="6041"/>
      <c r="BA52" s="6041"/>
      <c r="BB52" s="5233"/>
      <c r="BC52" s="5233"/>
      <c r="BD52" s="6042" t="s">
        <v>1172</v>
      </c>
      <c r="BE52" s="6042"/>
      <c r="BF52" s="6042"/>
      <c r="BG52" s="6042"/>
      <c r="BH52" s="6042"/>
      <c r="BI52" s="6042"/>
    </row>
    <row r="53" spans="1:63" ht="6.95" customHeight="1" thickBot="1">
      <c r="A53" s="265"/>
      <c r="B53" s="265"/>
      <c r="C53" s="265"/>
      <c r="D53" s="265"/>
      <c r="E53" s="265"/>
      <c r="F53" s="243"/>
      <c r="G53" s="243"/>
      <c r="H53" s="243"/>
      <c r="I53" s="243"/>
      <c r="J53" s="243"/>
      <c r="K53" s="243"/>
      <c r="L53" s="243"/>
      <c r="M53" s="243"/>
      <c r="N53" s="243"/>
      <c r="O53" s="243"/>
      <c r="P53" s="243"/>
      <c r="Q53" s="243"/>
      <c r="R53" s="243"/>
      <c r="S53" s="243"/>
      <c r="T53" s="243"/>
      <c r="U53" s="243"/>
      <c r="V53" s="243"/>
      <c r="W53" s="243"/>
      <c r="X53" s="243"/>
      <c r="Y53" s="243"/>
      <c r="Z53" s="243"/>
      <c r="AA53" s="243"/>
      <c r="AB53" s="243"/>
      <c r="AC53" s="243"/>
      <c r="AD53" s="243"/>
      <c r="AE53" s="243"/>
      <c r="AF53" s="243"/>
    </row>
    <row r="54" spans="1:63" s="71" customFormat="1" ht="12.95" customHeight="1">
      <c r="A54" s="6043" t="s">
        <v>750</v>
      </c>
      <c r="B54" s="5860" t="s">
        <v>2127</v>
      </c>
      <c r="C54" s="5861"/>
      <c r="D54" s="5862"/>
      <c r="E54" s="5848" t="s">
        <v>68</v>
      </c>
      <c r="F54" s="5849"/>
      <c r="G54" s="5849"/>
      <c r="H54" s="5849"/>
      <c r="I54" s="5850"/>
      <c r="J54" s="5848" t="s">
        <v>64</v>
      </c>
      <c r="K54" s="5849"/>
      <c r="L54" s="5849"/>
      <c r="M54" s="5849"/>
      <c r="N54" s="5850"/>
      <c r="O54" s="6364" t="s">
        <v>749</v>
      </c>
      <c r="P54" s="5860" t="s">
        <v>1184</v>
      </c>
      <c r="Q54" s="5861"/>
      <c r="R54" s="5862"/>
      <c r="S54" s="5962" t="s">
        <v>744</v>
      </c>
      <c r="T54" s="5963"/>
      <c r="U54" s="5848" t="s">
        <v>748</v>
      </c>
      <c r="V54" s="5849"/>
      <c r="W54" s="5849"/>
      <c r="X54" s="5849"/>
      <c r="Y54" s="5849"/>
      <c r="Z54" s="5849"/>
      <c r="AA54" s="5849"/>
      <c r="AB54" s="5968"/>
      <c r="AC54" s="5970" t="s">
        <v>1164</v>
      </c>
      <c r="AD54" s="5849"/>
      <c r="AE54" s="5849"/>
      <c r="AF54" s="5849"/>
      <c r="AG54" s="5849"/>
      <c r="AH54" s="5849"/>
      <c r="AI54" s="5849"/>
      <c r="AJ54" s="5849"/>
      <c r="AK54" s="5849"/>
      <c r="AL54" s="5849"/>
      <c r="AM54" s="5849"/>
      <c r="AN54" s="5849"/>
      <c r="AO54" s="5849"/>
      <c r="AP54" s="5849"/>
      <c r="AQ54" s="5849"/>
      <c r="AR54" s="5849"/>
      <c r="AS54" s="5849"/>
      <c r="AT54" s="5849"/>
      <c r="AU54" s="5849"/>
      <c r="AV54" s="5849"/>
      <c r="AW54" s="5849"/>
      <c r="AX54" s="5849"/>
      <c r="AY54" s="5849"/>
      <c r="AZ54" s="5849"/>
      <c r="BA54" s="5968"/>
      <c r="BB54" s="5947" t="s">
        <v>397</v>
      </c>
      <c r="BC54" s="5949"/>
      <c r="BD54" s="5972" t="s">
        <v>73</v>
      </c>
      <c r="BE54" s="5860" t="s">
        <v>61</v>
      </c>
      <c r="BF54" s="5975"/>
      <c r="BG54" s="5975"/>
      <c r="BH54" s="5975"/>
      <c r="BI54" s="5976"/>
    </row>
    <row r="55" spans="1:63" s="71" customFormat="1" ht="12.95" customHeight="1">
      <c r="A55" s="6044"/>
      <c r="B55" s="4913"/>
      <c r="C55" s="4882"/>
      <c r="D55" s="4883"/>
      <c r="E55" s="4863"/>
      <c r="F55" s="4864"/>
      <c r="G55" s="4864"/>
      <c r="H55" s="4864"/>
      <c r="I55" s="4865"/>
      <c r="J55" s="4863"/>
      <c r="K55" s="4864"/>
      <c r="L55" s="4864"/>
      <c r="M55" s="4864"/>
      <c r="N55" s="4865"/>
      <c r="O55" s="6365"/>
      <c r="P55" s="4913"/>
      <c r="Q55" s="4882"/>
      <c r="R55" s="4883"/>
      <c r="S55" s="5964"/>
      <c r="T55" s="5965"/>
      <c r="U55" s="4866"/>
      <c r="V55" s="4861"/>
      <c r="W55" s="4861"/>
      <c r="X55" s="4861"/>
      <c r="Y55" s="4861"/>
      <c r="Z55" s="4861"/>
      <c r="AA55" s="4861"/>
      <c r="AB55" s="5969"/>
      <c r="AC55" s="5971"/>
      <c r="AD55" s="4861"/>
      <c r="AE55" s="4861"/>
      <c r="AF55" s="4861"/>
      <c r="AG55" s="4861"/>
      <c r="AH55" s="4861"/>
      <c r="AI55" s="4861"/>
      <c r="AJ55" s="4861"/>
      <c r="AK55" s="4861"/>
      <c r="AL55" s="4861"/>
      <c r="AM55" s="4861"/>
      <c r="AN55" s="4861"/>
      <c r="AO55" s="4861"/>
      <c r="AP55" s="4861"/>
      <c r="AQ55" s="4861"/>
      <c r="AR55" s="4861"/>
      <c r="AS55" s="4861"/>
      <c r="AT55" s="4861"/>
      <c r="AU55" s="4861"/>
      <c r="AV55" s="4861"/>
      <c r="AW55" s="4861"/>
      <c r="AX55" s="4861"/>
      <c r="AY55" s="4861"/>
      <c r="AZ55" s="4861"/>
      <c r="BA55" s="5969"/>
      <c r="BB55" s="5950"/>
      <c r="BC55" s="4828"/>
      <c r="BD55" s="5973"/>
      <c r="BE55" s="5181"/>
      <c r="BF55" s="5182"/>
      <c r="BG55" s="5182"/>
      <c r="BH55" s="5182"/>
      <c r="BI55" s="5977"/>
    </row>
    <row r="56" spans="1:63" s="71" customFormat="1" ht="15" customHeight="1">
      <c r="A56" s="6044"/>
      <c r="B56" s="4913"/>
      <c r="C56" s="4882"/>
      <c r="D56" s="4883"/>
      <c r="E56" s="4863"/>
      <c r="F56" s="4864"/>
      <c r="G56" s="4864"/>
      <c r="H56" s="4864"/>
      <c r="I56" s="4865"/>
      <c r="J56" s="4863"/>
      <c r="K56" s="4864"/>
      <c r="L56" s="4864"/>
      <c r="M56" s="4864"/>
      <c r="N56" s="4865"/>
      <c r="O56" s="6365"/>
      <c r="P56" s="6010"/>
      <c r="Q56" s="6011"/>
      <c r="R56" s="6012"/>
      <c r="S56" s="5964"/>
      <c r="T56" s="5965"/>
      <c r="U56" s="5978" t="s">
        <v>70</v>
      </c>
      <c r="V56" s="5979"/>
      <c r="W56" s="5979"/>
      <c r="X56" s="5980"/>
      <c r="Y56" s="6104" t="s">
        <v>1199</v>
      </c>
      <c r="Z56" s="6105"/>
      <c r="AA56" s="5274" t="s">
        <v>134</v>
      </c>
      <c r="AB56" s="5996"/>
      <c r="AC56" s="6113" t="s">
        <v>1391</v>
      </c>
      <c r="AD56" s="4895"/>
      <c r="AE56" s="4895"/>
      <c r="AF56" s="4895"/>
      <c r="AG56" s="4894" t="s">
        <v>413</v>
      </c>
      <c r="AH56" s="4895"/>
      <c r="AI56" s="4895"/>
      <c r="AJ56" s="3720"/>
      <c r="AK56" s="3720"/>
      <c r="AL56" s="3720"/>
      <c r="AM56" s="4895"/>
      <c r="AN56" s="4895"/>
      <c r="AO56" s="4895"/>
      <c r="AP56" s="4895"/>
      <c r="AQ56" s="4895"/>
      <c r="AR56" s="4895"/>
      <c r="AS56" s="4895"/>
      <c r="AT56" s="4895"/>
      <c r="AU56" s="4895"/>
      <c r="AV56" s="4895"/>
      <c r="AW56" s="4895"/>
      <c r="AX56" s="4895"/>
      <c r="AY56" s="3705" t="s">
        <v>198</v>
      </c>
      <c r="AZ56" s="3706"/>
      <c r="BA56" s="6049"/>
      <c r="BB56" s="5930" t="s">
        <v>398</v>
      </c>
      <c r="BC56" s="5932"/>
      <c r="BD56" s="5973"/>
      <c r="BE56" s="5936" t="s">
        <v>2199</v>
      </c>
      <c r="BF56" s="5937"/>
      <c r="BG56" s="5937"/>
      <c r="BH56" s="5937"/>
      <c r="BI56" s="5938"/>
    </row>
    <row r="57" spans="1:63" s="71" customFormat="1" ht="15" customHeight="1">
      <c r="A57" s="6044"/>
      <c r="B57" s="4913"/>
      <c r="C57" s="4882"/>
      <c r="D57" s="4883"/>
      <c r="E57" s="6620" t="s">
        <v>403</v>
      </c>
      <c r="F57" s="6621"/>
      <c r="G57" s="6621"/>
      <c r="H57" s="6622" t="s">
        <v>746</v>
      </c>
      <c r="I57" s="6623"/>
      <c r="J57" s="4863"/>
      <c r="K57" s="4864"/>
      <c r="L57" s="4864"/>
      <c r="M57" s="4864"/>
      <c r="N57" s="4865"/>
      <c r="O57" s="6365"/>
      <c r="P57" s="4913" t="s">
        <v>1179</v>
      </c>
      <c r="Q57" s="4882"/>
      <c r="R57" s="4883"/>
      <c r="S57" s="5964"/>
      <c r="T57" s="5965"/>
      <c r="U57" s="5274" t="s">
        <v>1986</v>
      </c>
      <c r="V57" s="5945"/>
      <c r="W57" s="5274" t="s">
        <v>745</v>
      </c>
      <c r="X57" s="5945"/>
      <c r="Y57" s="6106"/>
      <c r="Z57" s="6107"/>
      <c r="AA57" s="4913"/>
      <c r="AB57" s="4882"/>
      <c r="AC57" s="6513" t="s">
        <v>1180</v>
      </c>
      <c r="AD57" s="5945"/>
      <c r="AE57" s="5274" t="s">
        <v>412</v>
      </c>
      <c r="AF57" s="5945"/>
      <c r="AG57" s="6013" t="s">
        <v>1779</v>
      </c>
      <c r="AH57" s="6014"/>
      <c r="AI57" s="6014"/>
      <c r="AJ57" s="6013" t="s">
        <v>1780</v>
      </c>
      <c r="AK57" s="6014"/>
      <c r="AL57" s="6015"/>
      <c r="AM57" s="6016" t="s">
        <v>391</v>
      </c>
      <c r="AN57" s="6016"/>
      <c r="AO57" s="6017"/>
      <c r="AP57" s="6018" t="s">
        <v>393</v>
      </c>
      <c r="AQ57" s="6016"/>
      <c r="AR57" s="6017"/>
      <c r="AS57" s="6018" t="s">
        <v>317</v>
      </c>
      <c r="AT57" s="6016"/>
      <c r="AU57" s="6017"/>
      <c r="AV57" s="5274" t="s">
        <v>395</v>
      </c>
      <c r="AW57" s="5996"/>
      <c r="AX57" s="5996"/>
      <c r="AY57" s="5194"/>
      <c r="AZ57" s="5195"/>
      <c r="BA57" s="6050"/>
      <c r="BB57" s="5933"/>
      <c r="BC57" s="5935"/>
      <c r="BD57" s="5973"/>
      <c r="BE57" s="5939"/>
      <c r="BF57" s="5940"/>
      <c r="BG57" s="5940"/>
      <c r="BH57" s="5940"/>
      <c r="BI57" s="5941"/>
    </row>
    <row r="58" spans="1:63" s="71" customFormat="1" ht="15" customHeight="1">
      <c r="A58" s="6044"/>
      <c r="B58" s="4913"/>
      <c r="C58" s="4882"/>
      <c r="D58" s="4883"/>
      <c r="E58" s="4913"/>
      <c r="F58" s="4882"/>
      <c r="G58" s="4882"/>
      <c r="H58" s="6624"/>
      <c r="I58" s="6625"/>
      <c r="J58" s="4863"/>
      <c r="K58" s="4864"/>
      <c r="L58" s="4864"/>
      <c r="M58" s="4864"/>
      <c r="N58" s="4865"/>
      <c r="O58" s="6365"/>
      <c r="P58" s="4913"/>
      <c r="Q58" s="4882"/>
      <c r="R58" s="4883"/>
      <c r="S58" s="5964"/>
      <c r="T58" s="5965"/>
      <c r="U58" s="4913"/>
      <c r="V58" s="4883"/>
      <c r="W58" s="4913"/>
      <c r="X58" s="4883"/>
      <c r="Y58" s="6106"/>
      <c r="Z58" s="6107"/>
      <c r="AA58" s="4913"/>
      <c r="AB58" s="4882"/>
      <c r="AC58" s="6598"/>
      <c r="AD58" s="6599"/>
      <c r="AE58" s="6600" t="s">
        <v>1181</v>
      </c>
      <c r="AF58" s="6599"/>
      <c r="AG58" s="6023" t="s">
        <v>1781</v>
      </c>
      <c r="AH58" s="6024"/>
      <c r="AI58" s="6024"/>
      <c r="AJ58" s="6023" t="s">
        <v>1782</v>
      </c>
      <c r="AK58" s="6024"/>
      <c r="AL58" s="6025"/>
      <c r="AM58" s="6024" t="s">
        <v>408</v>
      </c>
      <c r="AN58" s="6024"/>
      <c r="AO58" s="6025"/>
      <c r="AP58" s="6114" t="s">
        <v>390</v>
      </c>
      <c r="AQ58" s="6115"/>
      <c r="AR58" s="6116"/>
      <c r="AS58" s="6023" t="s">
        <v>394</v>
      </c>
      <c r="AT58" s="6024"/>
      <c r="AU58" s="6025"/>
      <c r="AV58" s="4913"/>
      <c r="AW58" s="4882"/>
      <c r="AX58" s="4882"/>
      <c r="AY58" s="5194"/>
      <c r="AZ58" s="5195"/>
      <c r="BA58" s="6050"/>
      <c r="BB58" s="5933" t="s">
        <v>399</v>
      </c>
      <c r="BC58" s="5935"/>
      <c r="BD58" s="5973"/>
      <c r="BE58" s="5939"/>
      <c r="BF58" s="5940"/>
      <c r="BG58" s="5940"/>
      <c r="BH58" s="5940"/>
      <c r="BI58" s="5941"/>
    </row>
    <row r="59" spans="1:63" s="71" customFormat="1" ht="15" customHeight="1" thickBot="1">
      <c r="A59" s="6045"/>
      <c r="B59" s="5946"/>
      <c r="C59" s="4914"/>
      <c r="D59" s="4915"/>
      <c r="E59" s="5946"/>
      <c r="F59" s="4914"/>
      <c r="G59" s="4914"/>
      <c r="H59" s="6658"/>
      <c r="I59" s="6659"/>
      <c r="J59" s="4891"/>
      <c r="K59" s="4892"/>
      <c r="L59" s="4892"/>
      <c r="M59" s="4892"/>
      <c r="N59" s="4893"/>
      <c r="O59" s="6366"/>
      <c r="P59" s="5946"/>
      <c r="Q59" s="4914"/>
      <c r="R59" s="4915"/>
      <c r="S59" s="5966"/>
      <c r="T59" s="5967"/>
      <c r="U59" s="5946"/>
      <c r="V59" s="4915"/>
      <c r="W59" s="5946"/>
      <c r="X59" s="4915"/>
      <c r="Y59" s="6108"/>
      <c r="Z59" s="6109"/>
      <c r="AA59" s="5946"/>
      <c r="AB59" s="4914"/>
      <c r="AC59" s="6786" t="s">
        <v>414</v>
      </c>
      <c r="AD59" s="6787"/>
      <c r="AE59" s="6787" t="s">
        <v>414</v>
      </c>
      <c r="AF59" s="6787"/>
      <c r="AG59" s="6088"/>
      <c r="AH59" s="6089"/>
      <c r="AI59" s="6089"/>
      <c r="AJ59" s="6088" t="s">
        <v>2035</v>
      </c>
      <c r="AK59" s="6089"/>
      <c r="AL59" s="6654"/>
      <c r="AM59" s="5957" t="s">
        <v>392</v>
      </c>
      <c r="AN59" s="5957"/>
      <c r="AO59" s="5958"/>
      <c r="AP59" s="5959" t="s">
        <v>71</v>
      </c>
      <c r="AQ59" s="5960"/>
      <c r="AR59" s="5961"/>
      <c r="AS59" s="5959" t="s">
        <v>72</v>
      </c>
      <c r="AT59" s="5960"/>
      <c r="AU59" s="5961"/>
      <c r="AV59" s="4891" t="s">
        <v>45</v>
      </c>
      <c r="AW59" s="4892"/>
      <c r="AX59" s="4893"/>
      <c r="AY59" s="6128" t="s">
        <v>411</v>
      </c>
      <c r="AZ59" s="6129"/>
      <c r="BA59" s="6130"/>
      <c r="BB59" s="6117"/>
      <c r="BC59" s="6119"/>
      <c r="BD59" s="5974"/>
      <c r="BE59" s="5942"/>
      <c r="BF59" s="5943"/>
      <c r="BG59" s="5943"/>
      <c r="BH59" s="5943"/>
      <c r="BI59" s="5944"/>
    </row>
    <row r="60" spans="1:63" s="71" customFormat="1" ht="14.1" customHeight="1" thickTop="1">
      <c r="A60" s="6799">
        <v>9</v>
      </c>
      <c r="B60" s="6391"/>
      <c r="C60" s="6392"/>
      <c r="D60" s="6393"/>
      <c r="E60" s="6284"/>
      <c r="F60" s="6285"/>
      <c r="G60" s="6285"/>
      <c r="H60" s="6285"/>
      <c r="I60" s="6286"/>
      <c r="J60" s="6541"/>
      <c r="K60" s="6542"/>
      <c r="L60" s="6542"/>
      <c r="M60" s="6542"/>
      <c r="N60" s="6543"/>
      <c r="O60" s="3719"/>
      <c r="P60" s="6683"/>
      <c r="Q60" s="6684"/>
      <c r="R60" s="6685"/>
      <c r="S60" s="6138"/>
      <c r="T60" s="6139"/>
      <c r="U60" s="6144"/>
      <c r="V60" s="3402"/>
      <c r="W60" s="6227"/>
      <c r="X60" s="6229" t="s">
        <v>135</v>
      </c>
      <c r="Y60" s="6231"/>
      <c r="Z60" s="6229" t="s">
        <v>135</v>
      </c>
      <c r="AA60" s="3719"/>
      <c r="AB60" s="6229" t="s">
        <v>135</v>
      </c>
      <c r="AC60" s="6759"/>
      <c r="AD60" s="6760"/>
      <c r="AE60" s="6762"/>
      <c r="AF60" s="6760"/>
      <c r="AG60" s="5489"/>
      <c r="AH60" s="5490"/>
      <c r="AI60" s="5490"/>
      <c r="AJ60" s="5492"/>
      <c r="AK60" s="5493"/>
      <c r="AL60" s="5494"/>
      <c r="AM60" s="6781"/>
      <c r="AN60" s="6781"/>
      <c r="AO60" s="6782"/>
      <c r="AP60" s="6780"/>
      <c r="AQ60" s="6781"/>
      <c r="AR60" s="6782"/>
      <c r="AS60" s="6780"/>
      <c r="AT60" s="6781"/>
      <c r="AU60" s="6782"/>
      <c r="AV60" s="6783">
        <f>SUM(AG60:AU62)</f>
        <v>0</v>
      </c>
      <c r="AW60" s="6784"/>
      <c r="AX60" s="6785"/>
      <c r="AY60" s="6221">
        <f>AE60+AV60</f>
        <v>0</v>
      </c>
      <c r="AZ60" s="6222"/>
      <c r="BA60" s="6226"/>
      <c r="BB60" s="6513"/>
      <c r="BC60" s="6110"/>
      <c r="BD60" s="6248"/>
      <c r="BE60" s="5511"/>
      <c r="BF60" s="5512"/>
      <c r="BG60" s="5512"/>
      <c r="BH60" s="5512"/>
      <c r="BI60" s="5513"/>
    </row>
    <row r="61" spans="1:63" s="71" customFormat="1" ht="14.1" customHeight="1">
      <c r="A61" s="5955"/>
      <c r="B61" s="6394"/>
      <c r="C61" s="6395"/>
      <c r="D61" s="6396"/>
      <c r="E61" s="6538"/>
      <c r="F61" s="6539"/>
      <c r="G61" s="6539"/>
      <c r="H61" s="6539"/>
      <c r="I61" s="6540"/>
      <c r="J61" s="6544"/>
      <c r="K61" s="6545"/>
      <c r="L61" s="6545"/>
      <c r="M61" s="6545"/>
      <c r="N61" s="6546"/>
      <c r="O61" s="4863"/>
      <c r="P61" s="6201"/>
      <c r="Q61" s="6202"/>
      <c r="R61" s="6203"/>
      <c r="S61" s="6140"/>
      <c r="T61" s="6141"/>
      <c r="U61" s="6146"/>
      <c r="V61" s="5147"/>
      <c r="W61" s="6228"/>
      <c r="X61" s="6230"/>
      <c r="Y61" s="6232"/>
      <c r="Z61" s="6230"/>
      <c r="AA61" s="4863"/>
      <c r="AB61" s="6230"/>
      <c r="AC61" s="6761"/>
      <c r="AD61" s="5523"/>
      <c r="AE61" s="5522"/>
      <c r="AF61" s="5523"/>
      <c r="AG61" s="5524"/>
      <c r="AH61" s="5525"/>
      <c r="AI61" s="5525"/>
      <c r="AJ61" s="6796"/>
      <c r="AK61" s="6797"/>
      <c r="AL61" s="6798"/>
      <c r="AM61" s="6763"/>
      <c r="AN61" s="6763"/>
      <c r="AO61" s="6764"/>
      <c r="AP61" s="6765"/>
      <c r="AQ61" s="6763"/>
      <c r="AR61" s="6764"/>
      <c r="AS61" s="6765"/>
      <c r="AT61" s="6763"/>
      <c r="AU61" s="6764"/>
      <c r="AV61" s="6032"/>
      <c r="AW61" s="6033"/>
      <c r="AX61" s="6034"/>
      <c r="AY61" s="6096"/>
      <c r="AZ61" s="6097"/>
      <c r="BA61" s="6098"/>
      <c r="BB61" s="6514"/>
      <c r="BC61" s="6515"/>
      <c r="BD61" s="6249"/>
      <c r="BE61" s="5473"/>
      <c r="BF61" s="5474"/>
      <c r="BG61" s="5474"/>
      <c r="BH61" s="5474"/>
      <c r="BI61" s="5475"/>
    </row>
    <row r="62" spans="1:63" s="71" customFormat="1" ht="14.1" customHeight="1">
      <c r="A62" s="5956"/>
      <c r="B62" s="6397"/>
      <c r="C62" s="6398"/>
      <c r="D62" s="6399"/>
      <c r="E62" s="6550"/>
      <c r="F62" s="6551"/>
      <c r="G62" s="6551"/>
      <c r="H62" s="6552"/>
      <c r="I62" s="6553"/>
      <c r="J62" s="6565"/>
      <c r="K62" s="6566"/>
      <c r="L62" s="6566"/>
      <c r="M62" s="6566"/>
      <c r="N62" s="6567"/>
      <c r="O62" s="4866"/>
      <c r="P62" s="6204"/>
      <c r="Q62" s="6205"/>
      <c r="R62" s="6206"/>
      <c r="S62" s="6142"/>
      <c r="T62" s="6143"/>
      <c r="U62" s="6246"/>
      <c r="V62" s="6296"/>
      <c r="W62" s="318"/>
      <c r="X62" s="319" t="s">
        <v>40</v>
      </c>
      <c r="Y62" s="1136"/>
      <c r="Z62" s="319" t="s">
        <v>40</v>
      </c>
      <c r="AA62" s="1136"/>
      <c r="AB62" s="319" t="s">
        <v>40</v>
      </c>
      <c r="AC62" s="314"/>
      <c r="AD62" s="315"/>
      <c r="AE62" s="316"/>
      <c r="AF62" s="317"/>
      <c r="AG62" s="5486"/>
      <c r="AH62" s="5487"/>
      <c r="AI62" s="5487"/>
      <c r="AJ62" s="5486"/>
      <c r="AK62" s="5487"/>
      <c r="AL62" s="5488"/>
      <c r="AM62" s="6766"/>
      <c r="AN62" s="6766"/>
      <c r="AO62" s="6767"/>
      <c r="AP62" s="6768"/>
      <c r="AQ62" s="6766"/>
      <c r="AR62" s="6767"/>
      <c r="AS62" s="6768"/>
      <c r="AT62" s="6766"/>
      <c r="AU62" s="6767"/>
      <c r="AV62" s="6035"/>
      <c r="AW62" s="6036"/>
      <c r="AX62" s="6037"/>
      <c r="AY62" s="6099"/>
      <c r="AZ62" s="6100"/>
      <c r="BA62" s="6101"/>
      <c r="BB62" s="6257"/>
      <c r="BC62" s="6259"/>
      <c r="BD62" s="6250"/>
      <c r="BE62" s="6532"/>
      <c r="BF62" s="6533"/>
      <c r="BG62" s="6533"/>
      <c r="BH62" s="6533"/>
      <c r="BI62" s="6534"/>
    </row>
    <row r="63" spans="1:63" s="71" customFormat="1" ht="14.1" customHeight="1">
      <c r="A63" s="5992">
        <v>10</v>
      </c>
      <c r="B63" s="6391"/>
      <c r="C63" s="6392"/>
      <c r="D63" s="6393"/>
      <c r="E63" s="6646"/>
      <c r="F63" s="6647"/>
      <c r="G63" s="6647"/>
      <c r="H63" s="6647"/>
      <c r="I63" s="6648"/>
      <c r="J63" s="6541"/>
      <c r="K63" s="6542"/>
      <c r="L63" s="6542"/>
      <c r="M63" s="6542"/>
      <c r="N63" s="6543"/>
      <c r="O63" s="3719"/>
      <c r="P63" s="6683"/>
      <c r="Q63" s="6684"/>
      <c r="R63" s="6685"/>
      <c r="S63" s="6138"/>
      <c r="T63" s="6139"/>
      <c r="U63" s="6144"/>
      <c r="V63" s="3402"/>
      <c r="W63" s="6227"/>
      <c r="X63" s="6229" t="s">
        <v>135</v>
      </c>
      <c r="Y63" s="6231"/>
      <c r="Z63" s="6229" t="s">
        <v>135</v>
      </c>
      <c r="AA63" s="3719"/>
      <c r="AB63" s="6229" t="s">
        <v>135</v>
      </c>
      <c r="AC63" s="6759"/>
      <c r="AD63" s="6760"/>
      <c r="AE63" s="6762"/>
      <c r="AF63" s="6760"/>
      <c r="AG63" s="6660"/>
      <c r="AH63" s="6661"/>
      <c r="AI63" s="6661"/>
      <c r="AJ63" s="6524"/>
      <c r="AK63" s="6525"/>
      <c r="AL63" s="6526"/>
      <c r="AM63" s="6781"/>
      <c r="AN63" s="6781"/>
      <c r="AO63" s="6782"/>
      <c r="AP63" s="6780"/>
      <c r="AQ63" s="6781"/>
      <c r="AR63" s="6782"/>
      <c r="AS63" s="6780"/>
      <c r="AT63" s="6781"/>
      <c r="AU63" s="6782"/>
      <c r="AV63" s="6783">
        <f>SUM(AG63:AU65)</f>
        <v>0</v>
      </c>
      <c r="AW63" s="6784"/>
      <c r="AX63" s="6785"/>
      <c r="AY63" s="6221">
        <f>AE63+AV63</f>
        <v>0</v>
      </c>
      <c r="AZ63" s="6222"/>
      <c r="BA63" s="6226"/>
      <c r="BB63" s="6513"/>
      <c r="BC63" s="6110"/>
      <c r="BD63" s="6248"/>
      <c r="BE63" s="5511"/>
      <c r="BF63" s="5512"/>
      <c r="BG63" s="5512"/>
      <c r="BH63" s="5512"/>
      <c r="BI63" s="5513"/>
    </row>
    <row r="64" spans="1:63" s="71" customFormat="1" ht="14.1" customHeight="1">
      <c r="A64" s="5955"/>
      <c r="B64" s="6394"/>
      <c r="C64" s="6395"/>
      <c r="D64" s="6396"/>
      <c r="E64" s="6538"/>
      <c r="F64" s="6539"/>
      <c r="G64" s="6539"/>
      <c r="H64" s="6539"/>
      <c r="I64" s="6540"/>
      <c r="J64" s="6544"/>
      <c r="K64" s="6545"/>
      <c r="L64" s="6545"/>
      <c r="M64" s="6545"/>
      <c r="N64" s="6546"/>
      <c r="O64" s="4863"/>
      <c r="P64" s="6201"/>
      <c r="Q64" s="6202"/>
      <c r="R64" s="6203"/>
      <c r="S64" s="6140"/>
      <c r="T64" s="6141"/>
      <c r="U64" s="6146"/>
      <c r="V64" s="5147"/>
      <c r="W64" s="6228"/>
      <c r="X64" s="6230"/>
      <c r="Y64" s="6232"/>
      <c r="Z64" s="6230"/>
      <c r="AA64" s="4863"/>
      <c r="AB64" s="6230"/>
      <c r="AC64" s="6761"/>
      <c r="AD64" s="5523"/>
      <c r="AE64" s="5522"/>
      <c r="AF64" s="5523"/>
      <c r="AG64" s="6516"/>
      <c r="AH64" s="6517"/>
      <c r="AI64" s="6517"/>
      <c r="AJ64" s="6559"/>
      <c r="AK64" s="6560"/>
      <c r="AL64" s="6561"/>
      <c r="AM64" s="6763"/>
      <c r="AN64" s="6763"/>
      <c r="AO64" s="6764"/>
      <c r="AP64" s="6765"/>
      <c r="AQ64" s="6763"/>
      <c r="AR64" s="6764"/>
      <c r="AS64" s="6765"/>
      <c r="AT64" s="6763"/>
      <c r="AU64" s="6764"/>
      <c r="AV64" s="6032"/>
      <c r="AW64" s="6033"/>
      <c r="AX64" s="6034"/>
      <c r="AY64" s="6096"/>
      <c r="AZ64" s="6097"/>
      <c r="BA64" s="6098"/>
      <c r="BB64" s="6514"/>
      <c r="BC64" s="6515"/>
      <c r="BD64" s="6249"/>
      <c r="BE64" s="5473"/>
      <c r="BF64" s="5474"/>
      <c r="BG64" s="5474"/>
      <c r="BH64" s="5474"/>
      <c r="BI64" s="5475"/>
    </row>
    <row r="65" spans="1:61" s="71" customFormat="1" ht="14.1" customHeight="1">
      <c r="A65" s="5956"/>
      <c r="B65" s="6397"/>
      <c r="C65" s="6398"/>
      <c r="D65" s="6399"/>
      <c r="E65" s="6550"/>
      <c r="F65" s="6551"/>
      <c r="G65" s="6551"/>
      <c r="H65" s="6552"/>
      <c r="I65" s="6553"/>
      <c r="J65" s="6565"/>
      <c r="K65" s="6566"/>
      <c r="L65" s="6566"/>
      <c r="M65" s="6566"/>
      <c r="N65" s="6567"/>
      <c r="O65" s="4866"/>
      <c r="P65" s="6204"/>
      <c r="Q65" s="6205"/>
      <c r="R65" s="6206"/>
      <c r="S65" s="6142"/>
      <c r="T65" s="6143"/>
      <c r="U65" s="6246"/>
      <c r="V65" s="6296"/>
      <c r="W65" s="318"/>
      <c r="X65" s="319" t="s">
        <v>40</v>
      </c>
      <c r="Y65" s="1136"/>
      <c r="Z65" s="319" t="s">
        <v>40</v>
      </c>
      <c r="AA65" s="1136"/>
      <c r="AB65" s="319" t="s">
        <v>40</v>
      </c>
      <c r="AC65" s="314"/>
      <c r="AD65" s="315"/>
      <c r="AE65" s="316"/>
      <c r="AF65" s="317"/>
      <c r="AG65" s="6557"/>
      <c r="AH65" s="6558"/>
      <c r="AI65" s="6558"/>
      <c r="AJ65" s="6557"/>
      <c r="AK65" s="6558"/>
      <c r="AL65" s="6562"/>
      <c r="AM65" s="6766"/>
      <c r="AN65" s="6766"/>
      <c r="AO65" s="6767"/>
      <c r="AP65" s="6768"/>
      <c r="AQ65" s="6766"/>
      <c r="AR65" s="6767"/>
      <c r="AS65" s="6768"/>
      <c r="AT65" s="6766"/>
      <c r="AU65" s="6767"/>
      <c r="AV65" s="6035"/>
      <c r="AW65" s="6036"/>
      <c r="AX65" s="6037"/>
      <c r="AY65" s="6099"/>
      <c r="AZ65" s="6100"/>
      <c r="BA65" s="6101"/>
      <c r="BB65" s="6257"/>
      <c r="BC65" s="6259"/>
      <c r="BD65" s="6250"/>
      <c r="BE65" s="6532"/>
      <c r="BF65" s="6533"/>
      <c r="BG65" s="6533"/>
      <c r="BH65" s="6533"/>
      <c r="BI65" s="6534"/>
    </row>
    <row r="66" spans="1:61" s="71" customFormat="1" ht="14.1" customHeight="1">
      <c r="A66" s="5992">
        <v>11</v>
      </c>
      <c r="B66" s="6391"/>
      <c r="C66" s="6392"/>
      <c r="D66" s="6393"/>
      <c r="E66" s="6646"/>
      <c r="F66" s="6647"/>
      <c r="G66" s="6647"/>
      <c r="H66" s="6647"/>
      <c r="I66" s="6648"/>
      <c r="J66" s="6541"/>
      <c r="K66" s="6542"/>
      <c r="L66" s="6542"/>
      <c r="M66" s="6542"/>
      <c r="N66" s="6543"/>
      <c r="O66" s="3719"/>
      <c r="P66" s="6683"/>
      <c r="Q66" s="6684"/>
      <c r="R66" s="6685"/>
      <c r="S66" s="6138"/>
      <c r="T66" s="6139"/>
      <c r="U66" s="6144"/>
      <c r="V66" s="3402"/>
      <c r="W66" s="6227"/>
      <c r="X66" s="6229" t="s">
        <v>135</v>
      </c>
      <c r="Y66" s="6231"/>
      <c r="Z66" s="6229" t="s">
        <v>135</v>
      </c>
      <c r="AA66" s="3719"/>
      <c r="AB66" s="6229" t="s">
        <v>135</v>
      </c>
      <c r="AC66" s="6759"/>
      <c r="AD66" s="6760"/>
      <c r="AE66" s="6762"/>
      <c r="AF66" s="6760"/>
      <c r="AG66" s="6660"/>
      <c r="AH66" s="6661"/>
      <c r="AI66" s="6661"/>
      <c r="AJ66" s="6524"/>
      <c r="AK66" s="6525"/>
      <c r="AL66" s="6526"/>
      <c r="AM66" s="6781"/>
      <c r="AN66" s="6781"/>
      <c r="AO66" s="6782"/>
      <c r="AP66" s="6780"/>
      <c r="AQ66" s="6781"/>
      <c r="AR66" s="6782"/>
      <c r="AS66" s="6780"/>
      <c r="AT66" s="6781"/>
      <c r="AU66" s="6782"/>
      <c r="AV66" s="6783">
        <f t="shared" ref="AV66" si="9">SUM(AG66:AU68)</f>
        <v>0</v>
      </c>
      <c r="AW66" s="6784"/>
      <c r="AX66" s="6785"/>
      <c r="AY66" s="6221">
        <f t="shared" ref="AY66" si="10">AE66+AV66</f>
        <v>0</v>
      </c>
      <c r="AZ66" s="6222"/>
      <c r="BA66" s="6226"/>
      <c r="BB66" s="6513"/>
      <c r="BC66" s="6110"/>
      <c r="BD66" s="6248"/>
      <c r="BE66" s="5511"/>
      <c r="BF66" s="5512"/>
      <c r="BG66" s="5512"/>
      <c r="BH66" s="5512"/>
      <c r="BI66" s="5513"/>
    </row>
    <row r="67" spans="1:61" s="71" customFormat="1" ht="14.1" customHeight="1">
      <c r="A67" s="5955"/>
      <c r="B67" s="6394"/>
      <c r="C67" s="6395"/>
      <c r="D67" s="6396"/>
      <c r="E67" s="6538"/>
      <c r="F67" s="6539"/>
      <c r="G67" s="6539"/>
      <c r="H67" s="6539"/>
      <c r="I67" s="6540"/>
      <c r="J67" s="6544"/>
      <c r="K67" s="6545"/>
      <c r="L67" s="6545"/>
      <c r="M67" s="6545"/>
      <c r="N67" s="6546"/>
      <c r="O67" s="4863"/>
      <c r="P67" s="6201"/>
      <c r="Q67" s="6202"/>
      <c r="R67" s="6203"/>
      <c r="S67" s="6140"/>
      <c r="T67" s="6141"/>
      <c r="U67" s="6146"/>
      <c r="V67" s="5147"/>
      <c r="W67" s="6228"/>
      <c r="X67" s="6230"/>
      <c r="Y67" s="6232"/>
      <c r="Z67" s="6230"/>
      <c r="AA67" s="4863"/>
      <c r="AB67" s="6230"/>
      <c r="AC67" s="6761"/>
      <c r="AD67" s="5523"/>
      <c r="AE67" s="5522"/>
      <c r="AF67" s="5523"/>
      <c r="AG67" s="6516"/>
      <c r="AH67" s="6517"/>
      <c r="AI67" s="6517"/>
      <c r="AJ67" s="6559"/>
      <c r="AK67" s="6560"/>
      <c r="AL67" s="6561"/>
      <c r="AM67" s="6763"/>
      <c r="AN67" s="6763"/>
      <c r="AO67" s="6764"/>
      <c r="AP67" s="6765"/>
      <c r="AQ67" s="6763"/>
      <c r="AR67" s="6764"/>
      <c r="AS67" s="6765"/>
      <c r="AT67" s="6763"/>
      <c r="AU67" s="6764"/>
      <c r="AV67" s="6032"/>
      <c r="AW67" s="6033"/>
      <c r="AX67" s="6034"/>
      <c r="AY67" s="6096"/>
      <c r="AZ67" s="6097"/>
      <c r="BA67" s="6098"/>
      <c r="BB67" s="6514"/>
      <c r="BC67" s="6515"/>
      <c r="BD67" s="6249"/>
      <c r="BE67" s="5473"/>
      <c r="BF67" s="5474"/>
      <c r="BG67" s="5474"/>
      <c r="BH67" s="5474"/>
      <c r="BI67" s="5475"/>
    </row>
    <row r="68" spans="1:61" s="71" customFormat="1" ht="14.1" customHeight="1">
      <c r="A68" s="5956"/>
      <c r="B68" s="6397"/>
      <c r="C68" s="6398"/>
      <c r="D68" s="6399"/>
      <c r="E68" s="6550"/>
      <c r="F68" s="6551"/>
      <c r="G68" s="6551"/>
      <c r="H68" s="6552"/>
      <c r="I68" s="6553"/>
      <c r="J68" s="6565"/>
      <c r="K68" s="6566"/>
      <c r="L68" s="6566"/>
      <c r="M68" s="6566"/>
      <c r="N68" s="6567"/>
      <c r="O68" s="4866"/>
      <c r="P68" s="6204"/>
      <c r="Q68" s="6205"/>
      <c r="R68" s="6206"/>
      <c r="S68" s="6142"/>
      <c r="T68" s="6143"/>
      <c r="U68" s="6246"/>
      <c r="V68" s="6296"/>
      <c r="W68" s="318"/>
      <c r="X68" s="319" t="s">
        <v>40</v>
      </c>
      <c r="Y68" s="1136"/>
      <c r="Z68" s="319" t="s">
        <v>40</v>
      </c>
      <c r="AA68" s="1136"/>
      <c r="AB68" s="319" t="s">
        <v>40</v>
      </c>
      <c r="AC68" s="314"/>
      <c r="AD68" s="315"/>
      <c r="AE68" s="316"/>
      <c r="AF68" s="317"/>
      <c r="AG68" s="6557"/>
      <c r="AH68" s="6558"/>
      <c r="AI68" s="6558"/>
      <c r="AJ68" s="6557"/>
      <c r="AK68" s="6558"/>
      <c r="AL68" s="6562"/>
      <c r="AM68" s="6766"/>
      <c r="AN68" s="6766"/>
      <c r="AO68" s="6767"/>
      <c r="AP68" s="6768"/>
      <c r="AQ68" s="6766"/>
      <c r="AR68" s="6767"/>
      <c r="AS68" s="6768"/>
      <c r="AT68" s="6766"/>
      <c r="AU68" s="6767"/>
      <c r="AV68" s="6035"/>
      <c r="AW68" s="6036"/>
      <c r="AX68" s="6037"/>
      <c r="AY68" s="6099"/>
      <c r="AZ68" s="6100"/>
      <c r="BA68" s="6101"/>
      <c r="BB68" s="6257"/>
      <c r="BC68" s="6259"/>
      <c r="BD68" s="6250"/>
      <c r="BE68" s="6532"/>
      <c r="BF68" s="6533"/>
      <c r="BG68" s="6533"/>
      <c r="BH68" s="6533"/>
      <c r="BI68" s="6534"/>
    </row>
    <row r="69" spans="1:61" s="71" customFormat="1" ht="14.1" customHeight="1">
      <c r="A69" s="5992">
        <v>12</v>
      </c>
      <c r="B69" s="6391"/>
      <c r="C69" s="6392"/>
      <c r="D69" s="6393"/>
      <c r="E69" s="6646"/>
      <c r="F69" s="6647"/>
      <c r="G69" s="6647"/>
      <c r="H69" s="6647"/>
      <c r="I69" s="6648"/>
      <c r="J69" s="6541"/>
      <c r="K69" s="6542"/>
      <c r="L69" s="6542"/>
      <c r="M69" s="6542"/>
      <c r="N69" s="6543"/>
      <c r="O69" s="3719"/>
      <c r="P69" s="6683"/>
      <c r="Q69" s="6684"/>
      <c r="R69" s="6685"/>
      <c r="S69" s="6138"/>
      <c r="T69" s="6139"/>
      <c r="U69" s="6144"/>
      <c r="V69" s="3402"/>
      <c r="W69" s="6227"/>
      <c r="X69" s="6229" t="s">
        <v>135</v>
      </c>
      <c r="Y69" s="6231"/>
      <c r="Z69" s="6229" t="s">
        <v>135</v>
      </c>
      <c r="AA69" s="3719"/>
      <c r="AB69" s="6229" t="s">
        <v>135</v>
      </c>
      <c r="AC69" s="6759"/>
      <c r="AD69" s="6760"/>
      <c r="AE69" s="6762"/>
      <c r="AF69" s="6760"/>
      <c r="AG69" s="6660"/>
      <c r="AH69" s="6661"/>
      <c r="AI69" s="6661"/>
      <c r="AJ69" s="6524"/>
      <c r="AK69" s="6525"/>
      <c r="AL69" s="6526"/>
      <c r="AM69" s="6781"/>
      <c r="AN69" s="6781"/>
      <c r="AO69" s="6782"/>
      <c r="AP69" s="6780"/>
      <c r="AQ69" s="6781"/>
      <c r="AR69" s="6782"/>
      <c r="AS69" s="6780"/>
      <c r="AT69" s="6781"/>
      <c r="AU69" s="6782"/>
      <c r="AV69" s="6783">
        <f t="shared" ref="AV69" si="11">SUM(AG69:AU71)</f>
        <v>0</v>
      </c>
      <c r="AW69" s="6784"/>
      <c r="AX69" s="6785"/>
      <c r="AY69" s="6221">
        <f t="shared" ref="AY69" si="12">AE69+AV69</f>
        <v>0</v>
      </c>
      <c r="AZ69" s="6222"/>
      <c r="BA69" s="6226"/>
      <c r="BB69" s="6513"/>
      <c r="BC69" s="6110"/>
      <c r="BD69" s="6248"/>
      <c r="BE69" s="5511"/>
      <c r="BF69" s="5512"/>
      <c r="BG69" s="5512"/>
      <c r="BH69" s="5512"/>
      <c r="BI69" s="5513"/>
    </row>
    <row r="70" spans="1:61" s="71" customFormat="1" ht="14.1" customHeight="1">
      <c r="A70" s="5955"/>
      <c r="B70" s="6394"/>
      <c r="C70" s="6395"/>
      <c r="D70" s="6396"/>
      <c r="E70" s="6538"/>
      <c r="F70" s="6539"/>
      <c r="G70" s="6539"/>
      <c r="H70" s="6539"/>
      <c r="I70" s="6540"/>
      <c r="J70" s="6544"/>
      <c r="K70" s="6545"/>
      <c r="L70" s="6545"/>
      <c r="M70" s="6545"/>
      <c r="N70" s="6546"/>
      <c r="O70" s="4863"/>
      <c r="P70" s="6201"/>
      <c r="Q70" s="6202"/>
      <c r="R70" s="6203"/>
      <c r="S70" s="6140"/>
      <c r="T70" s="6141"/>
      <c r="U70" s="6146"/>
      <c r="V70" s="5147"/>
      <c r="W70" s="6228"/>
      <c r="X70" s="6230"/>
      <c r="Y70" s="6232"/>
      <c r="Z70" s="6230"/>
      <c r="AA70" s="4863"/>
      <c r="AB70" s="6230"/>
      <c r="AC70" s="6761"/>
      <c r="AD70" s="5523"/>
      <c r="AE70" s="5522"/>
      <c r="AF70" s="5523"/>
      <c r="AG70" s="6516"/>
      <c r="AH70" s="6517"/>
      <c r="AI70" s="6517"/>
      <c r="AJ70" s="6559"/>
      <c r="AK70" s="6560"/>
      <c r="AL70" s="6561"/>
      <c r="AM70" s="6763"/>
      <c r="AN70" s="6763"/>
      <c r="AO70" s="6764"/>
      <c r="AP70" s="6765"/>
      <c r="AQ70" s="6763"/>
      <c r="AR70" s="6764"/>
      <c r="AS70" s="6765"/>
      <c r="AT70" s="6763"/>
      <c r="AU70" s="6764"/>
      <c r="AV70" s="6032"/>
      <c r="AW70" s="6033"/>
      <c r="AX70" s="6034"/>
      <c r="AY70" s="6096"/>
      <c r="AZ70" s="6097"/>
      <c r="BA70" s="6098"/>
      <c r="BB70" s="6514"/>
      <c r="BC70" s="6515"/>
      <c r="BD70" s="6249"/>
      <c r="BE70" s="5473"/>
      <c r="BF70" s="5474"/>
      <c r="BG70" s="5474"/>
      <c r="BH70" s="5474"/>
      <c r="BI70" s="5475"/>
    </row>
    <row r="71" spans="1:61" s="71" customFormat="1" ht="14.1" customHeight="1">
      <c r="A71" s="5956"/>
      <c r="B71" s="6397"/>
      <c r="C71" s="6398"/>
      <c r="D71" s="6399"/>
      <c r="E71" s="6550"/>
      <c r="F71" s="6551"/>
      <c r="G71" s="6551"/>
      <c r="H71" s="6552"/>
      <c r="I71" s="6553"/>
      <c r="J71" s="6565"/>
      <c r="K71" s="6566"/>
      <c r="L71" s="6566"/>
      <c r="M71" s="6566"/>
      <c r="N71" s="6567"/>
      <c r="O71" s="4866"/>
      <c r="P71" s="6204"/>
      <c r="Q71" s="6205"/>
      <c r="R71" s="6206"/>
      <c r="S71" s="6142"/>
      <c r="T71" s="6143"/>
      <c r="U71" s="6246"/>
      <c r="V71" s="6296"/>
      <c r="W71" s="318"/>
      <c r="X71" s="319" t="s">
        <v>40</v>
      </c>
      <c r="Y71" s="1136"/>
      <c r="Z71" s="319" t="s">
        <v>40</v>
      </c>
      <c r="AA71" s="1136"/>
      <c r="AB71" s="319" t="s">
        <v>40</v>
      </c>
      <c r="AC71" s="314"/>
      <c r="AD71" s="315"/>
      <c r="AE71" s="316"/>
      <c r="AF71" s="317"/>
      <c r="AG71" s="6557"/>
      <c r="AH71" s="6558"/>
      <c r="AI71" s="6558"/>
      <c r="AJ71" s="6557"/>
      <c r="AK71" s="6558"/>
      <c r="AL71" s="6562"/>
      <c r="AM71" s="6766"/>
      <c r="AN71" s="6766"/>
      <c r="AO71" s="6767"/>
      <c r="AP71" s="6768"/>
      <c r="AQ71" s="6766"/>
      <c r="AR71" s="6767"/>
      <c r="AS71" s="6768"/>
      <c r="AT71" s="6766"/>
      <c r="AU71" s="6767"/>
      <c r="AV71" s="6035"/>
      <c r="AW71" s="6036"/>
      <c r="AX71" s="6037"/>
      <c r="AY71" s="6099"/>
      <c r="AZ71" s="6100"/>
      <c r="BA71" s="6101"/>
      <c r="BB71" s="6257"/>
      <c r="BC71" s="6259"/>
      <c r="BD71" s="6250"/>
      <c r="BE71" s="6532"/>
      <c r="BF71" s="6533"/>
      <c r="BG71" s="6533"/>
      <c r="BH71" s="6533"/>
      <c r="BI71" s="6534"/>
    </row>
    <row r="72" spans="1:61" s="71" customFormat="1" ht="14.1" customHeight="1">
      <c r="A72" s="5992">
        <v>13</v>
      </c>
      <c r="B72" s="6391"/>
      <c r="C72" s="6392"/>
      <c r="D72" s="6393"/>
      <c r="E72" s="6646"/>
      <c r="F72" s="6647"/>
      <c r="G72" s="6647"/>
      <c r="H72" s="6647"/>
      <c r="I72" s="6648"/>
      <c r="J72" s="6541"/>
      <c r="K72" s="6542"/>
      <c r="L72" s="6542"/>
      <c r="M72" s="6542"/>
      <c r="N72" s="6543"/>
      <c r="O72" s="3719"/>
      <c r="P72" s="6683"/>
      <c r="Q72" s="6684"/>
      <c r="R72" s="6685"/>
      <c r="S72" s="6138"/>
      <c r="T72" s="6139"/>
      <c r="U72" s="6144"/>
      <c r="V72" s="3402"/>
      <c r="W72" s="6227"/>
      <c r="X72" s="6229" t="s">
        <v>135</v>
      </c>
      <c r="Y72" s="6231"/>
      <c r="Z72" s="6229" t="s">
        <v>135</v>
      </c>
      <c r="AA72" s="3719"/>
      <c r="AB72" s="6229" t="s">
        <v>135</v>
      </c>
      <c r="AC72" s="6759"/>
      <c r="AD72" s="6760"/>
      <c r="AE72" s="6762"/>
      <c r="AF72" s="6760"/>
      <c r="AG72" s="6660"/>
      <c r="AH72" s="6661"/>
      <c r="AI72" s="6661"/>
      <c r="AJ72" s="6524"/>
      <c r="AK72" s="6525"/>
      <c r="AL72" s="6526"/>
      <c r="AM72" s="6781"/>
      <c r="AN72" s="6781"/>
      <c r="AO72" s="6782"/>
      <c r="AP72" s="6780"/>
      <c r="AQ72" s="6781"/>
      <c r="AR72" s="6782"/>
      <c r="AS72" s="6780"/>
      <c r="AT72" s="6781"/>
      <c r="AU72" s="6782"/>
      <c r="AV72" s="6783">
        <f t="shared" ref="AV72" si="13">SUM(AG72:AU74)</f>
        <v>0</v>
      </c>
      <c r="AW72" s="6784"/>
      <c r="AX72" s="6785"/>
      <c r="AY72" s="6221">
        <f t="shared" ref="AY72" si="14">AE72+AV72</f>
        <v>0</v>
      </c>
      <c r="AZ72" s="6222"/>
      <c r="BA72" s="6226"/>
      <c r="BB72" s="6513"/>
      <c r="BC72" s="6110"/>
      <c r="BD72" s="6248"/>
      <c r="BE72" s="5511"/>
      <c r="BF72" s="5512"/>
      <c r="BG72" s="5512"/>
      <c r="BH72" s="5512"/>
      <c r="BI72" s="5513"/>
    </row>
    <row r="73" spans="1:61" s="71" customFormat="1" ht="14.1" customHeight="1">
      <c r="A73" s="5955"/>
      <c r="B73" s="6394"/>
      <c r="C73" s="6395"/>
      <c r="D73" s="6396"/>
      <c r="E73" s="6538"/>
      <c r="F73" s="6539"/>
      <c r="G73" s="6539"/>
      <c r="H73" s="6539"/>
      <c r="I73" s="6540"/>
      <c r="J73" s="6544"/>
      <c r="K73" s="6545"/>
      <c r="L73" s="6545"/>
      <c r="M73" s="6545"/>
      <c r="N73" s="6546"/>
      <c r="O73" s="4863"/>
      <c r="P73" s="6201"/>
      <c r="Q73" s="6202"/>
      <c r="R73" s="6203"/>
      <c r="S73" s="6140"/>
      <c r="T73" s="6141"/>
      <c r="U73" s="6146"/>
      <c r="V73" s="5147"/>
      <c r="W73" s="6228"/>
      <c r="X73" s="6230"/>
      <c r="Y73" s="6232"/>
      <c r="Z73" s="6230"/>
      <c r="AA73" s="4863"/>
      <c r="AB73" s="6230"/>
      <c r="AC73" s="6761"/>
      <c r="AD73" s="5523"/>
      <c r="AE73" s="5522"/>
      <c r="AF73" s="5523"/>
      <c r="AG73" s="6516"/>
      <c r="AH73" s="6517"/>
      <c r="AI73" s="6517"/>
      <c r="AJ73" s="6559"/>
      <c r="AK73" s="6560"/>
      <c r="AL73" s="6561"/>
      <c r="AM73" s="6763"/>
      <c r="AN73" s="6763"/>
      <c r="AO73" s="6764"/>
      <c r="AP73" s="6765"/>
      <c r="AQ73" s="6763"/>
      <c r="AR73" s="6764"/>
      <c r="AS73" s="6765"/>
      <c r="AT73" s="6763"/>
      <c r="AU73" s="6764"/>
      <c r="AV73" s="6032"/>
      <c r="AW73" s="6033"/>
      <c r="AX73" s="6034"/>
      <c r="AY73" s="6096"/>
      <c r="AZ73" s="6097"/>
      <c r="BA73" s="6098"/>
      <c r="BB73" s="6514"/>
      <c r="BC73" s="6515"/>
      <c r="BD73" s="6249"/>
      <c r="BE73" s="5473"/>
      <c r="BF73" s="5474"/>
      <c r="BG73" s="5474"/>
      <c r="BH73" s="5474"/>
      <c r="BI73" s="5475"/>
    </row>
    <row r="74" spans="1:61" s="71" customFormat="1" ht="14.1" customHeight="1">
      <c r="A74" s="5956"/>
      <c r="B74" s="6397"/>
      <c r="C74" s="6398"/>
      <c r="D74" s="6399"/>
      <c r="E74" s="6550"/>
      <c r="F74" s="6551"/>
      <c r="G74" s="6551"/>
      <c r="H74" s="6552"/>
      <c r="I74" s="6553"/>
      <c r="J74" s="6565"/>
      <c r="K74" s="6566"/>
      <c r="L74" s="6566"/>
      <c r="M74" s="6566"/>
      <c r="N74" s="6567"/>
      <c r="O74" s="4866"/>
      <c r="P74" s="6204"/>
      <c r="Q74" s="6205"/>
      <c r="R74" s="6206"/>
      <c r="S74" s="6142"/>
      <c r="T74" s="6143"/>
      <c r="U74" s="6246"/>
      <c r="V74" s="6296"/>
      <c r="W74" s="318"/>
      <c r="X74" s="319" t="s">
        <v>40</v>
      </c>
      <c r="Y74" s="1136"/>
      <c r="Z74" s="319" t="s">
        <v>40</v>
      </c>
      <c r="AA74" s="1136"/>
      <c r="AB74" s="319" t="s">
        <v>40</v>
      </c>
      <c r="AC74" s="314"/>
      <c r="AD74" s="315"/>
      <c r="AE74" s="316"/>
      <c r="AF74" s="317"/>
      <c r="AG74" s="6557"/>
      <c r="AH74" s="6558"/>
      <c r="AI74" s="6558"/>
      <c r="AJ74" s="6557"/>
      <c r="AK74" s="6558"/>
      <c r="AL74" s="6562"/>
      <c r="AM74" s="6766"/>
      <c r="AN74" s="6766"/>
      <c r="AO74" s="6767"/>
      <c r="AP74" s="6768"/>
      <c r="AQ74" s="6766"/>
      <c r="AR74" s="6767"/>
      <c r="AS74" s="6768"/>
      <c r="AT74" s="6766"/>
      <c r="AU74" s="6767"/>
      <c r="AV74" s="6035"/>
      <c r="AW74" s="6036"/>
      <c r="AX74" s="6037"/>
      <c r="AY74" s="6099"/>
      <c r="AZ74" s="6100"/>
      <c r="BA74" s="6101"/>
      <c r="BB74" s="6257"/>
      <c r="BC74" s="6259"/>
      <c r="BD74" s="6250"/>
      <c r="BE74" s="6532"/>
      <c r="BF74" s="6533"/>
      <c r="BG74" s="6533"/>
      <c r="BH74" s="6533"/>
      <c r="BI74" s="6534"/>
    </row>
    <row r="75" spans="1:61" s="71" customFormat="1" ht="14.1" customHeight="1">
      <c r="A75" s="5992">
        <v>14</v>
      </c>
      <c r="B75" s="6391"/>
      <c r="C75" s="6392"/>
      <c r="D75" s="6393"/>
      <c r="E75" s="6646"/>
      <c r="F75" s="6647"/>
      <c r="G75" s="6647"/>
      <c r="H75" s="6647"/>
      <c r="I75" s="6648"/>
      <c r="J75" s="6541"/>
      <c r="K75" s="6542"/>
      <c r="L75" s="6542"/>
      <c r="M75" s="6542"/>
      <c r="N75" s="6543"/>
      <c r="O75" s="3719"/>
      <c r="P75" s="6683"/>
      <c r="Q75" s="6684"/>
      <c r="R75" s="6685"/>
      <c r="S75" s="6138"/>
      <c r="T75" s="6139"/>
      <c r="U75" s="6144"/>
      <c r="V75" s="3402"/>
      <c r="W75" s="6227"/>
      <c r="X75" s="6229" t="s">
        <v>135</v>
      </c>
      <c r="Y75" s="6231"/>
      <c r="Z75" s="6229" t="s">
        <v>135</v>
      </c>
      <c r="AA75" s="3719"/>
      <c r="AB75" s="6229" t="s">
        <v>135</v>
      </c>
      <c r="AC75" s="6759"/>
      <c r="AD75" s="6760"/>
      <c r="AE75" s="6762"/>
      <c r="AF75" s="6760"/>
      <c r="AG75" s="6660"/>
      <c r="AH75" s="6661"/>
      <c r="AI75" s="6661"/>
      <c r="AJ75" s="6524"/>
      <c r="AK75" s="6525"/>
      <c r="AL75" s="6526"/>
      <c r="AM75" s="6781"/>
      <c r="AN75" s="6781"/>
      <c r="AO75" s="6782"/>
      <c r="AP75" s="6780"/>
      <c r="AQ75" s="6781"/>
      <c r="AR75" s="6782"/>
      <c r="AS75" s="6780"/>
      <c r="AT75" s="6781"/>
      <c r="AU75" s="6782"/>
      <c r="AV75" s="6783">
        <f t="shared" ref="AV75" si="15">SUM(AG75:AU77)</f>
        <v>0</v>
      </c>
      <c r="AW75" s="6784"/>
      <c r="AX75" s="6785"/>
      <c r="AY75" s="6221">
        <f t="shared" ref="AY75" si="16">AE75+AV75</f>
        <v>0</v>
      </c>
      <c r="AZ75" s="6222"/>
      <c r="BA75" s="6226"/>
      <c r="BB75" s="6513"/>
      <c r="BC75" s="6110"/>
      <c r="BD75" s="6248"/>
      <c r="BE75" s="5511"/>
      <c r="BF75" s="5512"/>
      <c r="BG75" s="5512"/>
      <c r="BH75" s="5512"/>
      <c r="BI75" s="5513"/>
    </row>
    <row r="76" spans="1:61" s="71" customFormat="1" ht="14.1" customHeight="1">
      <c r="A76" s="5955"/>
      <c r="B76" s="6394"/>
      <c r="C76" s="6395"/>
      <c r="D76" s="6396"/>
      <c r="E76" s="6538"/>
      <c r="F76" s="6539"/>
      <c r="G76" s="6539"/>
      <c r="H76" s="6539"/>
      <c r="I76" s="6540"/>
      <c r="J76" s="6544"/>
      <c r="K76" s="6545"/>
      <c r="L76" s="6545"/>
      <c r="M76" s="6545"/>
      <c r="N76" s="6546"/>
      <c r="O76" s="4863"/>
      <c r="P76" s="6201"/>
      <c r="Q76" s="6202"/>
      <c r="R76" s="6203"/>
      <c r="S76" s="6140"/>
      <c r="T76" s="6141"/>
      <c r="U76" s="6146"/>
      <c r="V76" s="5147"/>
      <c r="W76" s="6228"/>
      <c r="X76" s="6230"/>
      <c r="Y76" s="6232"/>
      <c r="Z76" s="6230"/>
      <c r="AA76" s="4863"/>
      <c r="AB76" s="6230"/>
      <c r="AC76" s="6761"/>
      <c r="AD76" s="5523"/>
      <c r="AE76" s="5522"/>
      <c r="AF76" s="5523"/>
      <c r="AG76" s="6516"/>
      <c r="AH76" s="6517"/>
      <c r="AI76" s="6517"/>
      <c r="AJ76" s="6559"/>
      <c r="AK76" s="6560"/>
      <c r="AL76" s="6561"/>
      <c r="AM76" s="6763"/>
      <c r="AN76" s="6763"/>
      <c r="AO76" s="6764"/>
      <c r="AP76" s="6765"/>
      <c r="AQ76" s="6763"/>
      <c r="AR76" s="6764"/>
      <c r="AS76" s="6765"/>
      <c r="AT76" s="6763"/>
      <c r="AU76" s="6764"/>
      <c r="AV76" s="6032"/>
      <c r="AW76" s="6033"/>
      <c r="AX76" s="6034"/>
      <c r="AY76" s="6096"/>
      <c r="AZ76" s="6097"/>
      <c r="BA76" s="6098"/>
      <c r="BB76" s="6514"/>
      <c r="BC76" s="6515"/>
      <c r="BD76" s="6249"/>
      <c r="BE76" s="5473"/>
      <c r="BF76" s="5474"/>
      <c r="BG76" s="5474"/>
      <c r="BH76" s="5474"/>
      <c r="BI76" s="5475"/>
    </row>
    <row r="77" spans="1:61" s="71" customFormat="1" ht="14.1" customHeight="1">
      <c r="A77" s="5956"/>
      <c r="B77" s="6397"/>
      <c r="C77" s="6398"/>
      <c r="D77" s="6399"/>
      <c r="E77" s="6550"/>
      <c r="F77" s="6551"/>
      <c r="G77" s="6551"/>
      <c r="H77" s="6552"/>
      <c r="I77" s="6553"/>
      <c r="J77" s="6565"/>
      <c r="K77" s="6566"/>
      <c r="L77" s="6566"/>
      <c r="M77" s="6566"/>
      <c r="N77" s="6567"/>
      <c r="O77" s="4866"/>
      <c r="P77" s="6204"/>
      <c r="Q77" s="6205"/>
      <c r="R77" s="6206"/>
      <c r="S77" s="6142"/>
      <c r="T77" s="6143"/>
      <c r="U77" s="6246"/>
      <c r="V77" s="6296"/>
      <c r="W77" s="318"/>
      <c r="X77" s="319" t="s">
        <v>40</v>
      </c>
      <c r="Y77" s="1136"/>
      <c r="Z77" s="319" t="s">
        <v>40</v>
      </c>
      <c r="AA77" s="1136"/>
      <c r="AB77" s="319" t="s">
        <v>40</v>
      </c>
      <c r="AC77" s="314"/>
      <c r="AD77" s="315"/>
      <c r="AE77" s="316"/>
      <c r="AF77" s="317"/>
      <c r="AG77" s="6557"/>
      <c r="AH77" s="6558"/>
      <c r="AI77" s="6558"/>
      <c r="AJ77" s="6557"/>
      <c r="AK77" s="6558"/>
      <c r="AL77" s="6562"/>
      <c r="AM77" s="6766"/>
      <c r="AN77" s="6766"/>
      <c r="AO77" s="6767"/>
      <c r="AP77" s="6768"/>
      <c r="AQ77" s="6766"/>
      <c r="AR77" s="6767"/>
      <c r="AS77" s="6768"/>
      <c r="AT77" s="6766"/>
      <c r="AU77" s="6767"/>
      <c r="AV77" s="6035"/>
      <c r="AW77" s="6036"/>
      <c r="AX77" s="6037"/>
      <c r="AY77" s="6099"/>
      <c r="AZ77" s="6100"/>
      <c r="BA77" s="6101"/>
      <c r="BB77" s="6257"/>
      <c r="BC77" s="6259"/>
      <c r="BD77" s="6250"/>
      <c r="BE77" s="6532"/>
      <c r="BF77" s="6533"/>
      <c r="BG77" s="6533"/>
      <c r="BH77" s="6533"/>
      <c r="BI77" s="6534"/>
    </row>
    <row r="78" spans="1:61" s="71" customFormat="1" ht="14.1" customHeight="1">
      <c r="A78" s="5992">
        <v>15</v>
      </c>
      <c r="B78" s="6391"/>
      <c r="C78" s="6392"/>
      <c r="D78" s="6393"/>
      <c r="E78" s="6646"/>
      <c r="F78" s="6647"/>
      <c r="G78" s="6647"/>
      <c r="H78" s="6647"/>
      <c r="I78" s="6648"/>
      <c r="J78" s="6541"/>
      <c r="K78" s="6542"/>
      <c r="L78" s="6542"/>
      <c r="M78" s="6542"/>
      <c r="N78" s="6543"/>
      <c r="O78" s="3719"/>
      <c r="P78" s="6683"/>
      <c r="Q78" s="6684"/>
      <c r="R78" s="6685"/>
      <c r="S78" s="6138"/>
      <c r="T78" s="6139"/>
      <c r="U78" s="6144"/>
      <c r="V78" s="3402"/>
      <c r="W78" s="6227"/>
      <c r="X78" s="6229" t="s">
        <v>135</v>
      </c>
      <c r="Y78" s="6231"/>
      <c r="Z78" s="6229" t="s">
        <v>135</v>
      </c>
      <c r="AA78" s="3719"/>
      <c r="AB78" s="6229" t="s">
        <v>135</v>
      </c>
      <c r="AC78" s="6759"/>
      <c r="AD78" s="6760"/>
      <c r="AE78" s="6762"/>
      <c r="AF78" s="6760"/>
      <c r="AG78" s="6660"/>
      <c r="AH78" s="6661"/>
      <c r="AI78" s="6661"/>
      <c r="AJ78" s="6524"/>
      <c r="AK78" s="6525"/>
      <c r="AL78" s="6526"/>
      <c r="AM78" s="6781"/>
      <c r="AN78" s="6781"/>
      <c r="AO78" s="6782"/>
      <c r="AP78" s="6780"/>
      <c r="AQ78" s="6781"/>
      <c r="AR78" s="6782"/>
      <c r="AS78" s="6780"/>
      <c r="AT78" s="6781"/>
      <c r="AU78" s="6782"/>
      <c r="AV78" s="6783">
        <f>SUM(AG78:AU80)</f>
        <v>0</v>
      </c>
      <c r="AW78" s="6784"/>
      <c r="AX78" s="6785"/>
      <c r="AY78" s="6221">
        <f t="shared" ref="AY78" si="17">AE78+AV78</f>
        <v>0</v>
      </c>
      <c r="AZ78" s="6222"/>
      <c r="BA78" s="6226"/>
      <c r="BB78" s="6513"/>
      <c r="BC78" s="6110"/>
      <c r="BD78" s="6248"/>
      <c r="BE78" s="5511"/>
      <c r="BF78" s="5512"/>
      <c r="BG78" s="5512"/>
      <c r="BH78" s="5512"/>
      <c r="BI78" s="5513"/>
    </row>
    <row r="79" spans="1:61" s="71" customFormat="1" ht="14.1" customHeight="1">
      <c r="A79" s="5955"/>
      <c r="B79" s="6394"/>
      <c r="C79" s="6395"/>
      <c r="D79" s="6396"/>
      <c r="E79" s="6538"/>
      <c r="F79" s="6539"/>
      <c r="G79" s="6539"/>
      <c r="H79" s="6539"/>
      <c r="I79" s="6540"/>
      <c r="J79" s="6544"/>
      <c r="K79" s="6545"/>
      <c r="L79" s="6545"/>
      <c r="M79" s="6545"/>
      <c r="N79" s="6546"/>
      <c r="O79" s="4863"/>
      <c r="P79" s="6201"/>
      <c r="Q79" s="6202"/>
      <c r="R79" s="6203"/>
      <c r="S79" s="6140"/>
      <c r="T79" s="6141"/>
      <c r="U79" s="6146"/>
      <c r="V79" s="5147"/>
      <c r="W79" s="6228"/>
      <c r="X79" s="6230"/>
      <c r="Y79" s="6232"/>
      <c r="Z79" s="6230"/>
      <c r="AA79" s="4863"/>
      <c r="AB79" s="6230"/>
      <c r="AC79" s="6761"/>
      <c r="AD79" s="5523"/>
      <c r="AE79" s="5522"/>
      <c r="AF79" s="5523"/>
      <c r="AG79" s="6516"/>
      <c r="AH79" s="6517"/>
      <c r="AI79" s="6517"/>
      <c r="AJ79" s="6559"/>
      <c r="AK79" s="6560"/>
      <c r="AL79" s="6561"/>
      <c r="AM79" s="6763"/>
      <c r="AN79" s="6763"/>
      <c r="AO79" s="6764"/>
      <c r="AP79" s="6765"/>
      <c r="AQ79" s="6763"/>
      <c r="AR79" s="6764"/>
      <c r="AS79" s="6765"/>
      <c r="AT79" s="6763"/>
      <c r="AU79" s="6764"/>
      <c r="AV79" s="6032"/>
      <c r="AW79" s="6033"/>
      <c r="AX79" s="6034"/>
      <c r="AY79" s="6096"/>
      <c r="AZ79" s="6097"/>
      <c r="BA79" s="6098"/>
      <c r="BB79" s="6514"/>
      <c r="BC79" s="6515"/>
      <c r="BD79" s="6249"/>
      <c r="BE79" s="5473"/>
      <c r="BF79" s="5474"/>
      <c r="BG79" s="5474"/>
      <c r="BH79" s="5474"/>
      <c r="BI79" s="5475"/>
    </row>
    <row r="80" spans="1:61" s="71" customFormat="1" ht="14.1" customHeight="1">
      <c r="A80" s="5956"/>
      <c r="B80" s="6397"/>
      <c r="C80" s="6398"/>
      <c r="D80" s="6399"/>
      <c r="E80" s="6550"/>
      <c r="F80" s="6551"/>
      <c r="G80" s="6551"/>
      <c r="H80" s="6552"/>
      <c r="I80" s="6553"/>
      <c r="J80" s="6565"/>
      <c r="K80" s="6566"/>
      <c r="L80" s="6566"/>
      <c r="M80" s="6566"/>
      <c r="N80" s="6567"/>
      <c r="O80" s="4866"/>
      <c r="P80" s="6204"/>
      <c r="Q80" s="6205"/>
      <c r="R80" s="6206"/>
      <c r="S80" s="6142"/>
      <c r="T80" s="6143"/>
      <c r="U80" s="6246"/>
      <c r="V80" s="6296"/>
      <c r="W80" s="318"/>
      <c r="X80" s="319" t="s">
        <v>40</v>
      </c>
      <c r="Y80" s="1136"/>
      <c r="Z80" s="319" t="s">
        <v>40</v>
      </c>
      <c r="AA80" s="1136"/>
      <c r="AB80" s="319" t="s">
        <v>40</v>
      </c>
      <c r="AC80" s="314"/>
      <c r="AD80" s="315"/>
      <c r="AE80" s="316"/>
      <c r="AF80" s="317"/>
      <c r="AG80" s="6557"/>
      <c r="AH80" s="6558"/>
      <c r="AI80" s="6558"/>
      <c r="AJ80" s="6557"/>
      <c r="AK80" s="6558"/>
      <c r="AL80" s="6562"/>
      <c r="AM80" s="6766"/>
      <c r="AN80" s="6766"/>
      <c r="AO80" s="6767"/>
      <c r="AP80" s="6768"/>
      <c r="AQ80" s="6766"/>
      <c r="AR80" s="6767"/>
      <c r="AS80" s="6768"/>
      <c r="AT80" s="6766"/>
      <c r="AU80" s="6767"/>
      <c r="AV80" s="6035"/>
      <c r="AW80" s="6036"/>
      <c r="AX80" s="6037"/>
      <c r="AY80" s="6099"/>
      <c r="AZ80" s="6100"/>
      <c r="BA80" s="6101"/>
      <c r="BB80" s="6257"/>
      <c r="BC80" s="6259"/>
      <c r="BD80" s="6250"/>
      <c r="BE80" s="6532"/>
      <c r="BF80" s="6533"/>
      <c r="BG80" s="6533"/>
      <c r="BH80" s="6533"/>
      <c r="BI80" s="6534"/>
    </row>
    <row r="81" spans="1:63" s="71" customFormat="1" ht="14.1" customHeight="1">
      <c r="A81" s="5992">
        <v>16</v>
      </c>
      <c r="B81" s="6391"/>
      <c r="C81" s="6392"/>
      <c r="D81" s="6393"/>
      <c r="E81" s="6646"/>
      <c r="F81" s="6647"/>
      <c r="G81" s="6647"/>
      <c r="H81" s="6647"/>
      <c r="I81" s="6648"/>
      <c r="J81" s="6541"/>
      <c r="K81" s="6542"/>
      <c r="L81" s="6542"/>
      <c r="M81" s="6542"/>
      <c r="N81" s="6543"/>
      <c r="O81" s="3719"/>
      <c r="P81" s="6683"/>
      <c r="Q81" s="6684"/>
      <c r="R81" s="6685"/>
      <c r="S81" s="6138"/>
      <c r="T81" s="6139"/>
      <c r="U81" s="6144"/>
      <c r="V81" s="3402"/>
      <c r="W81" s="6227"/>
      <c r="X81" s="6229" t="s">
        <v>135</v>
      </c>
      <c r="Y81" s="6231"/>
      <c r="Z81" s="6229" t="s">
        <v>135</v>
      </c>
      <c r="AA81" s="3719"/>
      <c r="AB81" s="6229" t="s">
        <v>135</v>
      </c>
      <c r="AC81" s="6759"/>
      <c r="AD81" s="6760"/>
      <c r="AE81" s="6762"/>
      <c r="AF81" s="6760"/>
      <c r="AG81" s="6660"/>
      <c r="AH81" s="6661"/>
      <c r="AI81" s="6661"/>
      <c r="AJ81" s="6524"/>
      <c r="AK81" s="6525"/>
      <c r="AL81" s="6526"/>
      <c r="AM81" s="6781"/>
      <c r="AN81" s="6781"/>
      <c r="AO81" s="6782"/>
      <c r="AP81" s="6780"/>
      <c r="AQ81" s="6781"/>
      <c r="AR81" s="6782"/>
      <c r="AS81" s="6780"/>
      <c r="AT81" s="6781"/>
      <c r="AU81" s="6782"/>
      <c r="AV81" s="6783">
        <f t="shared" ref="AV81" si="18">SUM(AG81:AU83)</f>
        <v>0</v>
      </c>
      <c r="AW81" s="6784"/>
      <c r="AX81" s="6785"/>
      <c r="AY81" s="6221">
        <f t="shared" ref="AY81" si="19">AE81+AV81</f>
        <v>0</v>
      </c>
      <c r="AZ81" s="6222"/>
      <c r="BA81" s="6226"/>
      <c r="BB81" s="6513"/>
      <c r="BC81" s="6110"/>
      <c r="BD81" s="6248"/>
      <c r="BE81" s="5511"/>
      <c r="BF81" s="5512"/>
      <c r="BG81" s="5512"/>
      <c r="BH81" s="5512"/>
      <c r="BI81" s="5513"/>
    </row>
    <row r="82" spans="1:63" s="71" customFormat="1" ht="14.1" customHeight="1">
      <c r="A82" s="5955"/>
      <c r="B82" s="6394"/>
      <c r="C82" s="6395"/>
      <c r="D82" s="6396"/>
      <c r="E82" s="6538"/>
      <c r="F82" s="6539"/>
      <c r="G82" s="6539"/>
      <c r="H82" s="6539"/>
      <c r="I82" s="6540"/>
      <c r="J82" s="6544"/>
      <c r="K82" s="6545"/>
      <c r="L82" s="6545"/>
      <c r="M82" s="6545"/>
      <c r="N82" s="6546"/>
      <c r="O82" s="4863"/>
      <c r="P82" s="6201"/>
      <c r="Q82" s="6202"/>
      <c r="R82" s="6203"/>
      <c r="S82" s="6140"/>
      <c r="T82" s="6141"/>
      <c r="U82" s="6146"/>
      <c r="V82" s="5147"/>
      <c r="W82" s="6228"/>
      <c r="X82" s="6230"/>
      <c r="Y82" s="6232"/>
      <c r="Z82" s="6230"/>
      <c r="AA82" s="4863"/>
      <c r="AB82" s="6230"/>
      <c r="AC82" s="6761"/>
      <c r="AD82" s="5523"/>
      <c r="AE82" s="5522"/>
      <c r="AF82" s="5523"/>
      <c r="AG82" s="6516"/>
      <c r="AH82" s="6517"/>
      <c r="AI82" s="6517"/>
      <c r="AJ82" s="6559"/>
      <c r="AK82" s="6560"/>
      <c r="AL82" s="6561"/>
      <c r="AM82" s="6763"/>
      <c r="AN82" s="6763"/>
      <c r="AO82" s="6764"/>
      <c r="AP82" s="6765"/>
      <c r="AQ82" s="6763"/>
      <c r="AR82" s="6764"/>
      <c r="AS82" s="6765"/>
      <c r="AT82" s="6763"/>
      <c r="AU82" s="6764"/>
      <c r="AV82" s="6032"/>
      <c r="AW82" s="6033"/>
      <c r="AX82" s="6034"/>
      <c r="AY82" s="6096"/>
      <c r="AZ82" s="6097"/>
      <c r="BA82" s="6098"/>
      <c r="BB82" s="6514"/>
      <c r="BC82" s="6515"/>
      <c r="BD82" s="6249"/>
      <c r="BE82" s="5473"/>
      <c r="BF82" s="5474"/>
      <c r="BG82" s="5474"/>
      <c r="BH82" s="5474"/>
      <c r="BI82" s="5475"/>
    </row>
    <row r="83" spans="1:63" s="71" customFormat="1" ht="14.1" customHeight="1">
      <c r="A83" s="5956"/>
      <c r="B83" s="6394"/>
      <c r="C83" s="6395"/>
      <c r="D83" s="6396"/>
      <c r="E83" s="6550"/>
      <c r="F83" s="6551"/>
      <c r="G83" s="6551"/>
      <c r="H83" s="6552"/>
      <c r="I83" s="6553"/>
      <c r="J83" s="6565"/>
      <c r="K83" s="6566"/>
      <c r="L83" s="6566"/>
      <c r="M83" s="6566"/>
      <c r="N83" s="6567"/>
      <c r="O83" s="4866"/>
      <c r="P83" s="6204"/>
      <c r="Q83" s="6205"/>
      <c r="R83" s="6206"/>
      <c r="S83" s="6142"/>
      <c r="T83" s="6143"/>
      <c r="U83" s="6246"/>
      <c r="V83" s="6296"/>
      <c r="W83" s="318"/>
      <c r="X83" s="319" t="s">
        <v>40</v>
      </c>
      <c r="Y83" s="1136"/>
      <c r="Z83" s="319" t="s">
        <v>40</v>
      </c>
      <c r="AA83" s="1136"/>
      <c r="AB83" s="319" t="s">
        <v>40</v>
      </c>
      <c r="AC83" s="314"/>
      <c r="AD83" s="315"/>
      <c r="AE83" s="316"/>
      <c r="AF83" s="317"/>
      <c r="AG83" s="6557"/>
      <c r="AH83" s="6558"/>
      <c r="AI83" s="6558"/>
      <c r="AJ83" s="6557"/>
      <c r="AK83" s="6558"/>
      <c r="AL83" s="6562"/>
      <c r="AM83" s="6766"/>
      <c r="AN83" s="6766"/>
      <c r="AO83" s="6767"/>
      <c r="AP83" s="6768"/>
      <c r="AQ83" s="6766"/>
      <c r="AR83" s="6767"/>
      <c r="AS83" s="6768"/>
      <c r="AT83" s="6766"/>
      <c r="AU83" s="6767"/>
      <c r="AV83" s="6035"/>
      <c r="AW83" s="6036"/>
      <c r="AX83" s="6037"/>
      <c r="AY83" s="6099"/>
      <c r="AZ83" s="6100"/>
      <c r="BA83" s="6101"/>
      <c r="BB83" s="6257"/>
      <c r="BC83" s="6259"/>
      <c r="BD83" s="6250"/>
      <c r="BE83" s="6532"/>
      <c r="BF83" s="6533"/>
      <c r="BG83" s="6533"/>
      <c r="BH83" s="6533"/>
      <c r="BI83" s="6534"/>
    </row>
    <row r="84" spans="1:63" s="71" customFormat="1" ht="14.1" customHeight="1">
      <c r="A84" s="5992">
        <v>17</v>
      </c>
      <c r="B84" s="6391"/>
      <c r="C84" s="6392"/>
      <c r="D84" s="6393"/>
      <c r="E84" s="6646"/>
      <c r="F84" s="6647"/>
      <c r="G84" s="6647"/>
      <c r="H84" s="6647"/>
      <c r="I84" s="6648"/>
      <c r="J84" s="6541"/>
      <c r="K84" s="6542"/>
      <c r="L84" s="6542"/>
      <c r="M84" s="6542"/>
      <c r="N84" s="6543"/>
      <c r="O84" s="3719"/>
      <c r="P84" s="6683"/>
      <c r="Q84" s="6684"/>
      <c r="R84" s="6685"/>
      <c r="S84" s="6138"/>
      <c r="T84" s="6139"/>
      <c r="U84" s="6144"/>
      <c r="V84" s="3402"/>
      <c r="W84" s="6227"/>
      <c r="X84" s="6229" t="s">
        <v>135</v>
      </c>
      <c r="Y84" s="6231"/>
      <c r="Z84" s="6229" t="s">
        <v>135</v>
      </c>
      <c r="AA84" s="3719"/>
      <c r="AB84" s="6229" t="s">
        <v>135</v>
      </c>
      <c r="AC84" s="6759"/>
      <c r="AD84" s="6760"/>
      <c r="AE84" s="6762"/>
      <c r="AF84" s="6760"/>
      <c r="AG84" s="6660"/>
      <c r="AH84" s="6661"/>
      <c r="AI84" s="6661"/>
      <c r="AJ84" s="6524"/>
      <c r="AK84" s="6525"/>
      <c r="AL84" s="6526"/>
      <c r="AM84" s="6781"/>
      <c r="AN84" s="6781"/>
      <c r="AO84" s="6782"/>
      <c r="AP84" s="6780"/>
      <c r="AQ84" s="6781"/>
      <c r="AR84" s="6782"/>
      <c r="AS84" s="6780"/>
      <c r="AT84" s="6781"/>
      <c r="AU84" s="6782"/>
      <c r="AV84" s="6783">
        <f t="shared" ref="AV84" si="20">SUM(AG84:AU86)</f>
        <v>0</v>
      </c>
      <c r="AW84" s="6784"/>
      <c r="AX84" s="6785"/>
      <c r="AY84" s="6221">
        <f>AE84+AV84</f>
        <v>0</v>
      </c>
      <c r="AZ84" s="6222"/>
      <c r="BA84" s="6226"/>
      <c r="BB84" s="6513"/>
      <c r="BC84" s="6110"/>
      <c r="BD84" s="6248"/>
      <c r="BE84" s="5511"/>
      <c r="BF84" s="5512"/>
      <c r="BG84" s="5512"/>
      <c r="BH84" s="5512"/>
      <c r="BI84" s="5513"/>
    </row>
    <row r="85" spans="1:63" s="71" customFormat="1" ht="14.1" customHeight="1">
      <c r="A85" s="5955"/>
      <c r="B85" s="6394"/>
      <c r="C85" s="6395"/>
      <c r="D85" s="6396"/>
      <c r="E85" s="6538"/>
      <c r="F85" s="6539"/>
      <c r="G85" s="6539"/>
      <c r="H85" s="6539"/>
      <c r="I85" s="6540"/>
      <c r="J85" s="6544"/>
      <c r="K85" s="6545"/>
      <c r="L85" s="6545"/>
      <c r="M85" s="6545"/>
      <c r="N85" s="6546"/>
      <c r="O85" s="4863"/>
      <c r="P85" s="6201"/>
      <c r="Q85" s="6202"/>
      <c r="R85" s="6203"/>
      <c r="S85" s="6140"/>
      <c r="T85" s="6141"/>
      <c r="U85" s="6146"/>
      <c r="V85" s="5147"/>
      <c r="W85" s="6228"/>
      <c r="X85" s="6230"/>
      <c r="Y85" s="6232"/>
      <c r="Z85" s="6230"/>
      <c r="AA85" s="4863"/>
      <c r="AB85" s="6230"/>
      <c r="AC85" s="6761"/>
      <c r="AD85" s="5523"/>
      <c r="AE85" s="5522"/>
      <c r="AF85" s="5523"/>
      <c r="AG85" s="6516"/>
      <c r="AH85" s="6517"/>
      <c r="AI85" s="6517"/>
      <c r="AJ85" s="6559"/>
      <c r="AK85" s="6560"/>
      <c r="AL85" s="6561"/>
      <c r="AM85" s="6763"/>
      <c r="AN85" s="6763"/>
      <c r="AO85" s="6764"/>
      <c r="AP85" s="6765"/>
      <c r="AQ85" s="6763"/>
      <c r="AR85" s="6764"/>
      <c r="AS85" s="6765"/>
      <c r="AT85" s="6763"/>
      <c r="AU85" s="6764"/>
      <c r="AV85" s="6032"/>
      <c r="AW85" s="6033"/>
      <c r="AX85" s="6034"/>
      <c r="AY85" s="6096"/>
      <c r="AZ85" s="6097"/>
      <c r="BA85" s="6098"/>
      <c r="BB85" s="6514"/>
      <c r="BC85" s="6515"/>
      <c r="BD85" s="6249"/>
      <c r="BE85" s="5473"/>
      <c r="BF85" s="5474"/>
      <c r="BG85" s="5474"/>
      <c r="BH85" s="5474"/>
      <c r="BI85" s="5475"/>
    </row>
    <row r="86" spans="1:63" s="71" customFormat="1" ht="14.1" customHeight="1">
      <c r="A86" s="5956"/>
      <c r="B86" s="6397"/>
      <c r="C86" s="6398"/>
      <c r="D86" s="6399"/>
      <c r="E86" s="6550"/>
      <c r="F86" s="6551"/>
      <c r="G86" s="6551"/>
      <c r="H86" s="6552"/>
      <c r="I86" s="6553"/>
      <c r="J86" s="6565"/>
      <c r="K86" s="6566"/>
      <c r="L86" s="6566"/>
      <c r="M86" s="6566"/>
      <c r="N86" s="6567"/>
      <c r="O86" s="4866"/>
      <c r="P86" s="6204"/>
      <c r="Q86" s="6205"/>
      <c r="R86" s="6206"/>
      <c r="S86" s="6142"/>
      <c r="T86" s="6143"/>
      <c r="U86" s="6246"/>
      <c r="V86" s="6296"/>
      <c r="W86" s="318"/>
      <c r="X86" s="319" t="s">
        <v>40</v>
      </c>
      <c r="Y86" s="1136"/>
      <c r="Z86" s="319" t="s">
        <v>40</v>
      </c>
      <c r="AA86" s="1136"/>
      <c r="AB86" s="319" t="s">
        <v>40</v>
      </c>
      <c r="AC86" s="314"/>
      <c r="AD86" s="315"/>
      <c r="AE86" s="316"/>
      <c r="AF86" s="317"/>
      <c r="AG86" s="6557"/>
      <c r="AH86" s="6558"/>
      <c r="AI86" s="6558"/>
      <c r="AJ86" s="6557"/>
      <c r="AK86" s="6558"/>
      <c r="AL86" s="6562"/>
      <c r="AM86" s="6766"/>
      <c r="AN86" s="6766"/>
      <c r="AO86" s="6767"/>
      <c r="AP86" s="6768"/>
      <c r="AQ86" s="6766"/>
      <c r="AR86" s="6767"/>
      <c r="AS86" s="6768"/>
      <c r="AT86" s="6766"/>
      <c r="AU86" s="6767"/>
      <c r="AV86" s="6035"/>
      <c r="AW86" s="6036"/>
      <c r="AX86" s="6037"/>
      <c r="AY86" s="6099"/>
      <c r="AZ86" s="6100"/>
      <c r="BA86" s="6101"/>
      <c r="BB86" s="6257"/>
      <c r="BC86" s="6259"/>
      <c r="BD86" s="6250"/>
      <c r="BE86" s="6532"/>
      <c r="BF86" s="6533"/>
      <c r="BG86" s="6533"/>
      <c r="BH86" s="6533"/>
      <c r="BI86" s="6534"/>
    </row>
    <row r="87" spans="1:63" s="71" customFormat="1" ht="14.1" customHeight="1">
      <c r="A87" s="5992">
        <v>18</v>
      </c>
      <c r="B87" s="6391"/>
      <c r="C87" s="6392"/>
      <c r="D87" s="6393"/>
      <c r="E87" s="6646"/>
      <c r="F87" s="6647"/>
      <c r="G87" s="6647"/>
      <c r="H87" s="6647"/>
      <c r="I87" s="6648"/>
      <c r="J87" s="1114"/>
      <c r="K87" s="1115"/>
      <c r="L87" s="1115"/>
      <c r="M87" s="1115"/>
      <c r="N87" s="1116"/>
      <c r="O87" s="1084"/>
      <c r="P87" s="1431"/>
      <c r="Q87" s="1432"/>
      <c r="R87" s="1433"/>
      <c r="S87" s="1411"/>
      <c r="T87" s="1412"/>
      <c r="U87" s="1103"/>
      <c r="V87" s="1131"/>
      <c r="W87" s="1105"/>
      <c r="X87" s="1107" t="s">
        <v>135</v>
      </c>
      <c r="Y87" s="1109"/>
      <c r="Z87" s="1107" t="s">
        <v>135</v>
      </c>
      <c r="AA87" s="1084"/>
      <c r="AB87" s="1107" t="s">
        <v>135</v>
      </c>
      <c r="AC87" s="1154"/>
      <c r="AD87" s="1155"/>
      <c r="AE87" s="6772"/>
      <c r="AF87" s="6773"/>
      <c r="AG87" s="6660"/>
      <c r="AH87" s="6661"/>
      <c r="AI87" s="6661"/>
      <c r="AJ87" s="6524"/>
      <c r="AK87" s="6525"/>
      <c r="AL87" s="6526"/>
      <c r="AM87" s="1158"/>
      <c r="AN87" s="1158"/>
      <c r="AO87" s="1159"/>
      <c r="AP87" s="1160"/>
      <c r="AQ87" s="1158"/>
      <c r="AR87" s="1159"/>
      <c r="AS87" s="1160"/>
      <c r="AT87" s="1158"/>
      <c r="AU87" s="1159"/>
      <c r="AV87" s="6739">
        <f>SUM(AG87:AU89)</f>
        <v>0</v>
      </c>
      <c r="AW87" s="6740"/>
      <c r="AX87" s="6741"/>
      <c r="AY87" s="6221">
        <f>AE87+AV87</f>
        <v>0</v>
      </c>
      <c r="AZ87" s="6788"/>
      <c r="BA87" s="6789"/>
      <c r="BB87" s="1140"/>
      <c r="BC87" s="1134"/>
      <c r="BD87" s="1423"/>
      <c r="BE87" s="1143"/>
      <c r="BF87" s="1144"/>
      <c r="BG87" s="1144"/>
      <c r="BH87" s="1144"/>
      <c r="BI87" s="1145"/>
    </row>
    <row r="88" spans="1:63" s="71" customFormat="1" ht="14.1" customHeight="1">
      <c r="A88" s="5955"/>
      <c r="B88" s="6394"/>
      <c r="C88" s="6395"/>
      <c r="D88" s="6396"/>
      <c r="E88" s="6538"/>
      <c r="F88" s="6539"/>
      <c r="G88" s="6539"/>
      <c r="H88" s="6539"/>
      <c r="I88" s="6540"/>
      <c r="J88" s="1111"/>
      <c r="K88" s="713"/>
      <c r="L88" s="713"/>
      <c r="M88" s="713"/>
      <c r="N88" s="1112"/>
      <c r="O88" s="1088"/>
      <c r="P88" s="1413"/>
      <c r="Q88" s="1414"/>
      <c r="R88" s="1415"/>
      <c r="S88" s="1416"/>
      <c r="T88" s="1417"/>
      <c r="U88" s="1104"/>
      <c r="V88" s="1101"/>
      <c r="W88" s="1106"/>
      <c r="X88" s="1108"/>
      <c r="Y88" s="1110"/>
      <c r="Z88" s="1108"/>
      <c r="AA88" s="1088"/>
      <c r="AB88" s="1108"/>
      <c r="AC88" s="1156"/>
      <c r="AD88" s="1157"/>
      <c r="AE88" s="6774"/>
      <c r="AF88" s="6775"/>
      <c r="AG88" s="6516"/>
      <c r="AH88" s="6517"/>
      <c r="AI88" s="6517"/>
      <c r="AJ88" s="6518"/>
      <c r="AK88" s="6519"/>
      <c r="AL88" s="6520"/>
      <c r="AM88" s="1151"/>
      <c r="AN88" s="1151"/>
      <c r="AO88" s="1152"/>
      <c r="AP88" s="1153"/>
      <c r="AQ88" s="1151"/>
      <c r="AR88" s="1152"/>
      <c r="AS88" s="1153"/>
      <c r="AT88" s="1151"/>
      <c r="AU88" s="1152"/>
      <c r="AV88" s="6742"/>
      <c r="AW88" s="6743"/>
      <c r="AX88" s="6744"/>
      <c r="AY88" s="6790"/>
      <c r="AZ88" s="6791"/>
      <c r="BA88" s="6792"/>
      <c r="BB88" s="1141"/>
      <c r="BC88" s="1142"/>
      <c r="BD88" s="1424"/>
      <c r="BE88" s="1137"/>
      <c r="BF88" s="1138"/>
      <c r="BG88" s="1138"/>
      <c r="BH88" s="1138"/>
      <c r="BI88" s="1139"/>
    </row>
    <row r="89" spans="1:63" s="71" customFormat="1" ht="14.1" customHeight="1" thickBot="1">
      <c r="A89" s="5847"/>
      <c r="B89" s="6430"/>
      <c r="C89" s="6431"/>
      <c r="D89" s="6432"/>
      <c r="E89" s="6507"/>
      <c r="F89" s="6508"/>
      <c r="G89" s="6508"/>
      <c r="H89" s="6509"/>
      <c r="I89" s="6757"/>
      <c r="J89" s="1117"/>
      <c r="K89" s="1118"/>
      <c r="L89" s="1118"/>
      <c r="M89" s="1118"/>
      <c r="N89" s="1119"/>
      <c r="O89" s="1133"/>
      <c r="P89" s="1418"/>
      <c r="Q89" s="1419"/>
      <c r="R89" s="1420"/>
      <c r="S89" s="1421"/>
      <c r="T89" s="1422"/>
      <c r="U89" s="1113"/>
      <c r="V89" s="1132"/>
      <c r="W89" s="320"/>
      <c r="X89" s="321" t="s">
        <v>40</v>
      </c>
      <c r="Y89" s="212"/>
      <c r="Z89" s="321" t="s">
        <v>40</v>
      </c>
      <c r="AA89" s="212"/>
      <c r="AB89" s="321" t="s">
        <v>40</v>
      </c>
      <c r="AC89" s="322"/>
      <c r="AD89" s="323"/>
      <c r="AE89" s="324"/>
      <c r="AF89" s="325"/>
      <c r="AG89" s="1146"/>
      <c r="AH89" s="1125"/>
      <c r="AI89" s="1125"/>
      <c r="AJ89" s="859"/>
      <c r="AK89" s="1162"/>
      <c r="AL89" s="856"/>
      <c r="AM89" s="1122"/>
      <c r="AN89" s="1122"/>
      <c r="AO89" s="1123"/>
      <c r="AP89" s="1121"/>
      <c r="AQ89" s="1122"/>
      <c r="AR89" s="1123"/>
      <c r="AS89" s="1121"/>
      <c r="AT89" s="1122"/>
      <c r="AU89" s="1123"/>
      <c r="AV89" s="6745"/>
      <c r="AW89" s="6746"/>
      <c r="AX89" s="6747"/>
      <c r="AY89" s="6793"/>
      <c r="AZ89" s="6794"/>
      <c r="BA89" s="6795"/>
      <c r="BB89" s="1163"/>
      <c r="BC89" s="1164"/>
      <c r="BD89" s="1425"/>
      <c r="BE89" s="1148"/>
      <c r="BF89" s="1149"/>
      <c r="BG89" s="1149"/>
      <c r="BH89" s="1149"/>
      <c r="BI89" s="1150"/>
    </row>
    <row r="90" spans="1:63" s="71" customFormat="1" ht="6.95" customHeight="1">
      <c r="A90" s="674"/>
      <c r="B90" s="674"/>
      <c r="C90" s="674"/>
      <c r="D90" s="674"/>
      <c r="E90" s="674"/>
      <c r="F90" s="674"/>
      <c r="G90" s="674"/>
      <c r="H90" s="674"/>
      <c r="I90" s="674"/>
      <c r="J90" s="674"/>
      <c r="K90" s="674"/>
      <c r="L90" s="674"/>
      <c r="M90" s="674"/>
      <c r="N90" s="674"/>
      <c r="O90" s="674"/>
      <c r="P90" s="674"/>
      <c r="Q90" s="674"/>
      <c r="R90" s="674"/>
      <c r="S90" s="674"/>
      <c r="T90" s="674"/>
      <c r="U90" s="674"/>
      <c r="V90" s="674"/>
      <c r="W90" s="55"/>
      <c r="X90" s="674"/>
      <c r="Y90" s="674"/>
      <c r="Z90" s="674"/>
      <c r="AA90" s="674"/>
      <c r="AB90" s="326"/>
      <c r="AC90" s="55"/>
      <c r="AD90" s="55"/>
      <c r="AE90" s="55"/>
      <c r="AF90" s="55"/>
      <c r="AG90" s="674"/>
      <c r="AH90" s="674"/>
      <c r="AI90" s="674"/>
      <c r="AJ90" s="674"/>
      <c r="AK90" s="674"/>
      <c r="AL90" s="674"/>
      <c r="AM90" s="674"/>
      <c r="AN90" s="674"/>
      <c r="AO90" s="674"/>
      <c r="AP90" s="674"/>
      <c r="AQ90" s="674"/>
      <c r="AR90" s="674"/>
      <c r="AS90" s="674"/>
      <c r="AT90" s="674"/>
      <c r="AU90" s="674"/>
      <c r="AV90" s="674"/>
      <c r="AW90" s="674"/>
      <c r="AX90" s="674"/>
      <c r="AY90" s="674"/>
      <c r="AZ90" s="674"/>
      <c r="BA90" s="674"/>
      <c r="BB90" s="329"/>
      <c r="BC90" s="329"/>
      <c r="BD90" s="55"/>
      <c r="BE90" s="55"/>
      <c r="BF90" s="55"/>
      <c r="BG90" s="55"/>
      <c r="BH90" s="55"/>
      <c r="BI90" s="55"/>
    </row>
    <row r="91" spans="1:63" s="71" customFormat="1" ht="12" customHeight="1" thickBot="1">
      <c r="A91" s="189" t="s">
        <v>739</v>
      </c>
      <c r="B91" s="189"/>
      <c r="C91" s="189"/>
      <c r="D91" s="189"/>
      <c r="E91" s="189"/>
      <c r="F91" s="189"/>
      <c r="G91" s="189"/>
      <c r="H91" s="189"/>
      <c r="I91" s="189"/>
      <c r="J91" s="189"/>
      <c r="K91" s="189"/>
      <c r="L91" s="189"/>
      <c r="M91" s="189"/>
      <c r="N91" s="189"/>
      <c r="O91" s="189"/>
      <c r="P91" s="189"/>
      <c r="Q91" s="189"/>
      <c r="R91" s="189"/>
      <c r="S91" s="346"/>
      <c r="T91" s="346"/>
      <c r="U91" s="679"/>
      <c r="V91" s="679"/>
      <c r="W91" s="347"/>
      <c r="X91" s="348"/>
      <c r="Y91" s="993"/>
      <c r="Z91" s="348"/>
      <c r="AA91" s="329"/>
      <c r="AB91" s="348"/>
      <c r="AC91" s="189"/>
      <c r="AD91" s="189"/>
      <c r="AE91" s="189"/>
      <c r="AF91" s="189"/>
      <c r="AG91" s="189"/>
      <c r="AH91" s="189"/>
      <c r="AI91" s="292"/>
      <c r="AJ91" s="189"/>
      <c r="AK91" s="189"/>
      <c r="AL91" s="189"/>
      <c r="AM91" s="189"/>
      <c r="AN91" s="189"/>
      <c r="AO91" s="189"/>
      <c r="AP91" s="189"/>
      <c r="AQ91" s="189"/>
      <c r="AR91" s="189"/>
      <c r="AS91" s="189"/>
      <c r="AT91" s="189"/>
      <c r="AU91" s="189"/>
      <c r="AV91" s="189"/>
      <c r="AW91" s="189"/>
      <c r="AX91" s="43"/>
      <c r="AY91" s="43"/>
      <c r="AZ91" s="43"/>
      <c r="BA91" s="43"/>
      <c r="BB91" s="43"/>
      <c r="BC91" s="43"/>
      <c r="BD91" s="292"/>
      <c r="BE91" s="189"/>
      <c r="BF91" s="5865"/>
      <c r="BG91" s="6503"/>
      <c r="BH91" s="6503"/>
      <c r="BI91" s="1538"/>
      <c r="BJ91" s="1539"/>
      <c r="BK91" s="1539"/>
    </row>
    <row r="92" spans="1:63" s="71" customFormat="1" ht="12" customHeight="1">
      <c r="A92" s="5846"/>
      <c r="B92" s="5848" t="s">
        <v>658</v>
      </c>
      <c r="C92" s="5849"/>
      <c r="D92" s="5850"/>
      <c r="E92" s="5854">
        <f>SUM(H62,H65,H68,H71,H74,H77,H80,H83,H86,H89)</f>
        <v>0</v>
      </c>
      <c r="F92" s="5855"/>
      <c r="G92" s="5855"/>
      <c r="H92" s="5855"/>
      <c r="I92" s="5856"/>
      <c r="J92" s="1400"/>
      <c r="K92" s="1400"/>
      <c r="L92" s="1401"/>
      <c r="M92" s="1126"/>
      <c r="N92" s="6504"/>
      <c r="O92" s="6505"/>
      <c r="P92" s="6506"/>
      <c r="Q92" s="5863"/>
      <c r="R92" s="5863"/>
      <c r="S92" s="5985"/>
      <c r="T92" s="5986"/>
      <c r="U92" s="855"/>
      <c r="V92" s="855"/>
      <c r="W92" s="1556"/>
      <c r="X92" s="357" t="s">
        <v>135</v>
      </c>
      <c r="Y92" s="838"/>
      <c r="Z92" s="357" t="s">
        <v>135</v>
      </c>
      <c r="AA92" s="839"/>
      <c r="AB92" s="840" t="s">
        <v>135</v>
      </c>
      <c r="AC92" s="1403"/>
      <c r="AD92" s="840"/>
      <c r="AE92" s="6494"/>
      <c r="AF92" s="6495"/>
      <c r="AG92" s="6496"/>
      <c r="AH92" s="6497"/>
      <c r="AI92" s="1503"/>
      <c r="AJ92" s="1504"/>
      <c r="AK92" s="1504"/>
      <c r="AL92" s="1505"/>
      <c r="AM92" s="1458"/>
      <c r="AN92" s="1459"/>
      <c r="AO92" s="1457"/>
      <c r="AP92" s="1505"/>
      <c r="AQ92" s="1505"/>
      <c r="AR92" s="6498"/>
      <c r="AS92" s="6498"/>
      <c r="AT92" s="6498"/>
      <c r="AU92" s="1458"/>
      <c r="AV92" s="1457"/>
      <c r="AW92" s="1458"/>
      <c r="AX92" s="1459"/>
      <c r="AY92" s="1458"/>
      <c r="AZ92" s="1458"/>
      <c r="BA92" s="1471"/>
      <c r="BB92" s="1544"/>
      <c r="BC92" s="1471"/>
      <c r="BD92" s="5924"/>
      <c r="BE92" s="5925"/>
      <c r="BF92" s="1530"/>
      <c r="BG92" s="1529"/>
      <c r="BH92" s="1529"/>
      <c r="BI92" s="1543"/>
      <c r="BJ92" s="1497"/>
      <c r="BK92" s="1497"/>
    </row>
    <row r="93" spans="1:63" s="71" customFormat="1" ht="12" customHeight="1">
      <c r="A93" s="5955"/>
      <c r="B93" s="4863"/>
      <c r="C93" s="4864"/>
      <c r="D93" s="4865"/>
      <c r="E93" s="5981"/>
      <c r="F93" s="5982"/>
      <c r="G93" s="5982"/>
      <c r="H93" s="5982"/>
      <c r="I93" s="5983"/>
      <c r="J93" s="713"/>
      <c r="K93" s="713"/>
      <c r="L93" s="1112"/>
      <c r="M93" s="1404"/>
      <c r="N93" s="6487"/>
      <c r="O93" s="6488"/>
      <c r="P93" s="6489"/>
      <c r="Q93" s="5984"/>
      <c r="R93" s="5984"/>
      <c r="S93" s="5987"/>
      <c r="T93" s="5988"/>
      <c r="U93" s="346"/>
      <c r="V93" s="346"/>
      <c r="W93" s="1557"/>
      <c r="X93" s="1108" t="s">
        <v>40</v>
      </c>
      <c r="Y93" s="828"/>
      <c r="Z93" s="1108" t="s">
        <v>40</v>
      </c>
      <c r="AA93" s="828"/>
      <c r="AB93" s="348" t="s">
        <v>40</v>
      </c>
      <c r="AC93" s="828"/>
      <c r="AD93" s="348"/>
      <c r="AE93" s="6458"/>
      <c r="AF93" s="6459"/>
      <c r="AG93" s="6462"/>
      <c r="AH93" s="6463"/>
      <c r="AI93" s="1506"/>
      <c r="AJ93" s="1507"/>
      <c r="AK93" s="1507"/>
      <c r="AL93" s="1508"/>
      <c r="AM93" s="1509"/>
      <c r="AN93" s="1510"/>
      <c r="AO93" s="1511"/>
      <c r="AP93" s="1508"/>
      <c r="AQ93" s="1508"/>
      <c r="AR93" s="6490"/>
      <c r="AS93" s="6490"/>
      <c r="AT93" s="6490"/>
      <c r="AU93" s="1509"/>
      <c r="AV93" s="1511"/>
      <c r="AW93" s="1509"/>
      <c r="AX93" s="1510"/>
      <c r="AY93" s="1509"/>
      <c r="AZ93" s="1509"/>
      <c r="BA93" s="1512"/>
      <c r="BB93" s="1545"/>
      <c r="BC93" s="1512"/>
      <c r="BD93" s="6492"/>
      <c r="BE93" s="6820"/>
      <c r="BF93" s="1550"/>
      <c r="BG93" s="1549"/>
      <c r="BH93" s="1549"/>
      <c r="BI93" s="1542"/>
      <c r="BJ93" s="1497"/>
      <c r="BK93" s="1497"/>
    </row>
    <row r="94" spans="1:63" s="71" customFormat="1" ht="12" customHeight="1">
      <c r="A94" s="5992"/>
      <c r="B94" s="3719" t="s">
        <v>2196</v>
      </c>
      <c r="C94" s="3720"/>
      <c r="D94" s="4818"/>
      <c r="E94" s="5993">
        <f>SUM(E40,E92)</f>
        <v>0</v>
      </c>
      <c r="F94" s="5994"/>
      <c r="G94" s="5994"/>
      <c r="H94" s="5994"/>
      <c r="I94" s="5995"/>
      <c r="J94" s="1115"/>
      <c r="K94" s="1115"/>
      <c r="L94" s="1116"/>
      <c r="M94" s="1402"/>
      <c r="N94" s="6433"/>
      <c r="O94" s="6434"/>
      <c r="P94" s="6435"/>
      <c r="Q94" s="5997"/>
      <c r="R94" s="5997"/>
      <c r="S94" s="5998"/>
      <c r="T94" s="5999"/>
      <c r="U94" s="350"/>
      <c r="V94" s="350"/>
      <c r="W94" s="1554"/>
      <c r="X94" s="1107" t="s">
        <v>135</v>
      </c>
      <c r="Y94" s="352"/>
      <c r="Z94" s="1107" t="s">
        <v>135</v>
      </c>
      <c r="AA94" s="1109"/>
      <c r="AB94" s="351" t="s">
        <v>135</v>
      </c>
      <c r="AC94" s="1084"/>
      <c r="AD94" s="1107"/>
      <c r="AE94" s="6458"/>
      <c r="AF94" s="6459"/>
      <c r="AG94" s="6462"/>
      <c r="AH94" s="6463"/>
      <c r="AI94" s="1513"/>
      <c r="AJ94" s="1514"/>
      <c r="AK94" s="1514"/>
      <c r="AL94" s="1515"/>
      <c r="AM94" s="1516"/>
      <c r="AN94" s="1517"/>
      <c r="AO94" s="1518"/>
      <c r="AP94" s="1515"/>
      <c r="AQ94" s="1515"/>
      <c r="AR94" s="1519"/>
      <c r="AS94" s="1519"/>
      <c r="AT94" s="1519"/>
      <c r="AU94" s="1519"/>
      <c r="AV94" s="1552"/>
      <c r="AW94" s="1519"/>
      <c r="AX94" s="1517"/>
      <c r="AY94" s="1516"/>
      <c r="AZ94" s="1516"/>
      <c r="BA94" s="1521"/>
      <c r="BB94" s="1546"/>
      <c r="BC94" s="1521"/>
      <c r="BD94" s="6478"/>
      <c r="BE94" s="6821"/>
      <c r="BF94" s="1551"/>
      <c r="BG94" s="1548"/>
      <c r="BH94" s="1548"/>
      <c r="BI94" s="1540"/>
      <c r="BJ94" s="1497"/>
      <c r="BK94" s="1497"/>
    </row>
    <row r="95" spans="1:63" s="71" customFormat="1" ht="12" customHeight="1" thickBot="1">
      <c r="A95" s="5847"/>
      <c r="B95" s="5851"/>
      <c r="C95" s="5852"/>
      <c r="D95" s="5853"/>
      <c r="E95" s="5857"/>
      <c r="F95" s="5858"/>
      <c r="G95" s="5858"/>
      <c r="H95" s="5858"/>
      <c r="I95" s="5859"/>
      <c r="J95" s="1118"/>
      <c r="K95" s="1118"/>
      <c r="L95" s="1119"/>
      <c r="M95" s="355"/>
      <c r="N95" s="6436"/>
      <c r="O95" s="6437"/>
      <c r="P95" s="6438"/>
      <c r="Q95" s="5864"/>
      <c r="R95" s="5864"/>
      <c r="S95" s="6000"/>
      <c r="T95" s="6001"/>
      <c r="U95" s="842"/>
      <c r="V95" s="842"/>
      <c r="W95" s="1555"/>
      <c r="X95" s="321" t="s">
        <v>40</v>
      </c>
      <c r="Y95" s="320"/>
      <c r="Z95" s="321" t="s">
        <v>40</v>
      </c>
      <c r="AA95" s="320"/>
      <c r="AB95" s="843" t="s">
        <v>40</v>
      </c>
      <c r="AC95" s="320"/>
      <c r="AD95" s="321"/>
      <c r="AE95" s="6460"/>
      <c r="AF95" s="6461"/>
      <c r="AG95" s="6464"/>
      <c r="AH95" s="6465"/>
      <c r="AI95" s="1522"/>
      <c r="AJ95" s="1523"/>
      <c r="AK95" s="1523"/>
      <c r="AL95" s="1524"/>
      <c r="AM95" s="1461"/>
      <c r="AN95" s="1462"/>
      <c r="AO95" s="1460"/>
      <c r="AP95" s="1524"/>
      <c r="AQ95" s="1524"/>
      <c r="AR95" s="1525"/>
      <c r="AS95" s="1525"/>
      <c r="AT95" s="1525"/>
      <c r="AU95" s="1525"/>
      <c r="AV95" s="1553"/>
      <c r="AW95" s="1525"/>
      <c r="AX95" s="1462"/>
      <c r="AY95" s="1461"/>
      <c r="AZ95" s="1461"/>
      <c r="BA95" s="1502"/>
      <c r="BB95" s="1547"/>
      <c r="BC95" s="1502"/>
      <c r="BD95" s="6330"/>
      <c r="BE95" s="6331"/>
      <c r="BF95" s="1532"/>
      <c r="BG95" s="1531"/>
      <c r="BH95" s="1531"/>
      <c r="BI95" s="1541"/>
      <c r="BJ95" s="1497"/>
      <c r="BK95" s="1497"/>
    </row>
    <row r="96" spans="1:63" s="71" customFormat="1" ht="12" customHeight="1">
      <c r="A96" s="674"/>
      <c r="B96" s="674"/>
      <c r="C96" s="674"/>
      <c r="D96" s="674"/>
      <c r="E96" s="674"/>
      <c r="F96" s="674"/>
      <c r="G96" s="674"/>
      <c r="H96" s="674"/>
      <c r="I96" s="674"/>
      <c r="J96" s="674"/>
      <c r="K96" s="674"/>
      <c r="L96" s="674"/>
      <c r="M96" s="674"/>
      <c r="N96" s="674"/>
      <c r="O96" s="674"/>
      <c r="P96" s="674"/>
      <c r="Q96" s="674"/>
      <c r="R96" s="674"/>
      <c r="S96" s="674"/>
      <c r="T96" s="674"/>
      <c r="U96" s="674"/>
      <c r="V96" s="674"/>
      <c r="W96" s="55"/>
      <c r="X96" s="674"/>
      <c r="Y96" s="674"/>
      <c r="Z96" s="674"/>
      <c r="AA96" s="674"/>
      <c r="AB96" s="326"/>
      <c r="AC96" s="55"/>
      <c r="AD96" s="55"/>
      <c r="AE96" s="55"/>
      <c r="AF96" s="55"/>
      <c r="AG96" s="674"/>
      <c r="AH96" s="674"/>
      <c r="AI96" s="674"/>
      <c r="AJ96" s="674"/>
      <c r="AK96" s="674"/>
      <c r="AL96" s="674"/>
      <c r="AM96" s="674"/>
      <c r="AN96" s="674"/>
      <c r="AO96" s="674"/>
      <c r="AP96" s="674"/>
      <c r="AQ96" s="674"/>
      <c r="AR96" s="674"/>
      <c r="AS96" s="674"/>
      <c r="AT96" s="674"/>
      <c r="AU96" s="674"/>
      <c r="AV96" s="674"/>
      <c r="AW96" s="674"/>
      <c r="AX96" s="674"/>
      <c r="AY96" s="674"/>
      <c r="AZ96" s="674"/>
      <c r="BA96" s="674"/>
      <c r="BB96" s="329"/>
      <c r="BC96" s="329"/>
      <c r="BD96" s="55"/>
      <c r="BE96" s="55"/>
      <c r="BF96" s="55"/>
      <c r="BG96" s="55"/>
      <c r="BH96" s="55"/>
      <c r="BI96" s="55"/>
    </row>
    <row r="97" spans="1:63" s="71" customFormat="1" ht="12" customHeight="1">
      <c r="A97" s="71" t="s">
        <v>127</v>
      </c>
      <c r="C97" s="327"/>
      <c r="D97" s="245"/>
      <c r="F97" s="245"/>
      <c r="G97" s="245"/>
      <c r="H97" s="245"/>
      <c r="I97" s="245"/>
      <c r="J97" s="327" t="s">
        <v>128</v>
      </c>
      <c r="K97" s="245" t="s">
        <v>1339</v>
      </c>
      <c r="L97" s="245"/>
      <c r="M97" s="245"/>
      <c r="N97" s="245"/>
      <c r="O97" s="245"/>
      <c r="P97" s="245"/>
      <c r="Q97" s="245"/>
      <c r="R97" s="245"/>
      <c r="S97" s="245"/>
      <c r="T97" s="245"/>
      <c r="U97" s="245"/>
      <c r="V97" s="245"/>
      <c r="W97" s="245"/>
      <c r="X97" s="245"/>
      <c r="Y97" s="245"/>
      <c r="Z97" s="245"/>
      <c r="AA97" s="245"/>
      <c r="AB97" s="245"/>
      <c r="AC97" s="245"/>
      <c r="AD97" s="245"/>
      <c r="AE97" s="245"/>
      <c r="AF97" s="245"/>
      <c r="AG97" s="245"/>
      <c r="AH97" s="245"/>
      <c r="AI97" s="245"/>
      <c r="AJ97" s="245"/>
      <c r="AK97" s="245"/>
      <c r="AL97" s="245"/>
      <c r="AM97" s="245"/>
      <c r="AN97" s="245"/>
      <c r="AO97" s="245"/>
      <c r="AP97" s="245"/>
      <c r="AQ97" s="245"/>
      <c r="AR97" s="245"/>
      <c r="AS97" s="245"/>
      <c r="AT97" s="245"/>
      <c r="AU97" s="245"/>
      <c r="AV97" s="245"/>
      <c r="AW97" s="245"/>
      <c r="AX97" s="245"/>
      <c r="AY97" s="245"/>
      <c r="AZ97" s="245"/>
      <c r="BA97" s="245"/>
      <c r="BB97" s="245"/>
      <c r="BC97" s="328"/>
      <c r="BD97" s="328"/>
      <c r="BE97" s="328"/>
      <c r="BF97" s="330"/>
      <c r="BG97" s="328"/>
      <c r="BH97" s="328"/>
      <c r="BI97" s="328"/>
      <c r="BJ97" s="328"/>
      <c r="BK97" s="328"/>
    </row>
    <row r="98" spans="1:63" s="71" customFormat="1" ht="12" customHeight="1">
      <c r="C98" s="327"/>
      <c r="D98" s="245"/>
      <c r="F98" s="245"/>
      <c r="G98" s="245"/>
      <c r="H98" s="245"/>
      <c r="I98" s="245"/>
      <c r="J98" s="327" t="s">
        <v>136</v>
      </c>
      <c r="K98" s="245" t="s">
        <v>2208</v>
      </c>
      <c r="L98" s="245"/>
      <c r="M98" s="245"/>
      <c r="N98" s="245"/>
      <c r="O98" s="245"/>
      <c r="P98" s="245"/>
      <c r="Q98" s="245"/>
      <c r="R98" s="245"/>
      <c r="S98" s="245"/>
      <c r="T98" s="245"/>
      <c r="U98" s="245"/>
      <c r="V98" s="245"/>
      <c r="W98" s="245"/>
      <c r="X98" s="245"/>
      <c r="Y98" s="245"/>
      <c r="Z98" s="245"/>
      <c r="AA98" s="245"/>
      <c r="AB98" s="245"/>
      <c r="AC98" s="245"/>
      <c r="AD98" s="245"/>
      <c r="AE98" s="245"/>
      <c r="AF98" s="245"/>
      <c r="AG98" s="245"/>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328"/>
      <c r="BD98" s="328"/>
      <c r="BE98" s="328"/>
      <c r="BF98" s="330"/>
      <c r="BG98" s="328"/>
      <c r="BH98" s="328"/>
      <c r="BI98" s="328"/>
      <c r="BJ98" s="328"/>
      <c r="BK98" s="328"/>
    </row>
    <row r="99" spans="1:63" s="71" customFormat="1" ht="12" customHeight="1">
      <c r="C99" s="327"/>
      <c r="D99" s="354"/>
      <c r="E99" s="354"/>
      <c r="F99" s="354"/>
      <c r="G99" s="354"/>
      <c r="H99" s="354"/>
      <c r="I99" s="354"/>
      <c r="J99" s="327" t="s">
        <v>421</v>
      </c>
      <c r="K99" s="3336" t="s">
        <v>2210</v>
      </c>
      <c r="L99" s="3336"/>
      <c r="M99" s="3336"/>
      <c r="N99" s="3336"/>
      <c r="O99" s="3336"/>
      <c r="P99" s="3336"/>
      <c r="Q99" s="3336"/>
      <c r="R99" s="3336"/>
      <c r="S99" s="3336"/>
      <c r="T99" s="3336"/>
      <c r="U99" s="3336"/>
      <c r="V99" s="3336"/>
      <c r="W99" s="3336"/>
      <c r="X99" s="3336"/>
      <c r="Y99" s="3336"/>
      <c r="Z99" s="3336"/>
      <c r="AA99" s="3336"/>
      <c r="AB99" s="3336"/>
      <c r="AC99" s="3336"/>
      <c r="AD99" s="3336"/>
      <c r="AE99" s="3336"/>
      <c r="AF99" s="3336"/>
      <c r="AG99" s="3336"/>
      <c r="AH99" s="3336"/>
      <c r="AI99" s="3336"/>
      <c r="AJ99" s="3336"/>
      <c r="AK99" s="3336"/>
      <c r="AL99" s="3336"/>
      <c r="AM99" s="3336"/>
      <c r="AN99" s="3336"/>
      <c r="AO99" s="3336"/>
      <c r="AP99" s="3336"/>
      <c r="AQ99" s="3336"/>
      <c r="AR99" s="3336"/>
      <c r="AS99" s="3336"/>
      <c r="AT99" s="3336"/>
      <c r="AU99" s="3336"/>
      <c r="AV99" s="3336"/>
      <c r="AW99" s="3336"/>
      <c r="AX99" s="3336"/>
      <c r="AY99" s="3336"/>
      <c r="AZ99" s="3336"/>
      <c r="BA99" s="3336"/>
      <c r="BB99" s="3336"/>
      <c r="BC99" s="3336"/>
      <c r="BD99" s="3336"/>
      <c r="BE99" s="3336"/>
      <c r="BF99" s="3336"/>
      <c r="BG99" s="3336"/>
      <c r="BH99" s="3336"/>
      <c r="BI99" s="3336"/>
      <c r="BJ99" s="3336"/>
      <c r="BK99" s="3336"/>
    </row>
    <row r="100" spans="1:63" s="71" customFormat="1" ht="12" customHeight="1">
      <c r="C100" s="327"/>
      <c r="D100" s="354"/>
      <c r="E100" s="354"/>
      <c r="F100" s="354"/>
      <c r="G100" s="354"/>
      <c r="H100" s="354"/>
      <c r="I100" s="354"/>
      <c r="J100" s="354"/>
      <c r="K100" s="3336"/>
      <c r="L100" s="3336"/>
      <c r="M100" s="3336"/>
      <c r="N100" s="3336"/>
      <c r="O100" s="3336"/>
      <c r="P100" s="3336"/>
      <c r="Q100" s="3336"/>
      <c r="R100" s="3336"/>
      <c r="S100" s="3336"/>
      <c r="T100" s="3336"/>
      <c r="U100" s="3336"/>
      <c r="V100" s="3336"/>
      <c r="W100" s="3336"/>
      <c r="X100" s="3336"/>
      <c r="Y100" s="3336"/>
      <c r="Z100" s="3336"/>
      <c r="AA100" s="3336"/>
      <c r="AB100" s="3336"/>
      <c r="AC100" s="3336"/>
      <c r="AD100" s="3336"/>
      <c r="AE100" s="3336"/>
      <c r="AF100" s="3336"/>
      <c r="AG100" s="3336"/>
      <c r="AH100" s="3336"/>
      <c r="AI100" s="3336"/>
      <c r="AJ100" s="3336"/>
      <c r="AK100" s="3336"/>
      <c r="AL100" s="3336"/>
      <c r="AM100" s="3336"/>
      <c r="AN100" s="3336"/>
      <c r="AO100" s="3336"/>
      <c r="AP100" s="3336"/>
      <c r="AQ100" s="3336"/>
      <c r="AR100" s="3336"/>
      <c r="AS100" s="3336"/>
      <c r="AT100" s="3336"/>
      <c r="AU100" s="3336"/>
      <c r="AV100" s="3336"/>
      <c r="AW100" s="3336"/>
      <c r="AX100" s="3336"/>
      <c r="AY100" s="3336"/>
      <c r="AZ100" s="3336"/>
      <c r="BA100" s="3336"/>
      <c r="BB100" s="3336"/>
      <c r="BC100" s="3336"/>
      <c r="BD100" s="3336"/>
      <c r="BE100" s="3336"/>
      <c r="BF100" s="3336"/>
      <c r="BG100" s="3336"/>
      <c r="BH100" s="3336"/>
      <c r="BI100" s="3336"/>
      <c r="BJ100" s="3336"/>
      <c r="BK100" s="3336"/>
    </row>
    <row r="101" spans="1:63" s="71" customFormat="1" ht="12" customHeight="1">
      <c r="C101" s="327"/>
      <c r="D101" s="1147"/>
      <c r="E101" s="1147"/>
      <c r="F101" s="1147"/>
      <c r="G101" s="1147"/>
      <c r="H101" s="1147"/>
      <c r="I101" s="1147"/>
      <c r="J101" s="327" t="s">
        <v>422</v>
      </c>
      <c r="K101" s="6738" t="s">
        <v>2211</v>
      </c>
      <c r="L101" s="6738"/>
      <c r="M101" s="6738"/>
      <c r="N101" s="6738"/>
      <c r="O101" s="6738"/>
      <c r="P101" s="6738"/>
      <c r="Q101" s="6738"/>
      <c r="R101" s="6738"/>
      <c r="S101" s="6738"/>
      <c r="T101" s="6738"/>
      <c r="U101" s="6738"/>
      <c r="V101" s="6738"/>
      <c r="W101" s="6738"/>
      <c r="X101" s="6738"/>
      <c r="Y101" s="6738"/>
      <c r="Z101" s="6738"/>
      <c r="AA101" s="6738"/>
      <c r="AB101" s="6738"/>
      <c r="AC101" s="6738"/>
      <c r="AD101" s="6738"/>
      <c r="AE101" s="6738"/>
      <c r="AF101" s="6738"/>
      <c r="AG101" s="6738"/>
      <c r="AH101" s="6738"/>
      <c r="AI101" s="6738"/>
      <c r="AJ101" s="6738"/>
      <c r="AK101" s="6738"/>
      <c r="AL101" s="6738"/>
      <c r="AM101" s="6738"/>
      <c r="AN101" s="6738"/>
      <c r="AO101" s="6738"/>
      <c r="AP101" s="6738"/>
      <c r="AQ101" s="6738"/>
      <c r="AR101" s="6738"/>
      <c r="AS101" s="6738"/>
      <c r="AT101" s="6738"/>
      <c r="AU101" s="6738"/>
      <c r="AV101" s="6738"/>
      <c r="AW101" s="6738"/>
      <c r="AX101" s="6738"/>
      <c r="AY101" s="6738"/>
      <c r="AZ101" s="6738"/>
      <c r="BA101" s="6738"/>
      <c r="BB101" s="6738"/>
      <c r="BC101" s="6738"/>
      <c r="BD101" s="6738"/>
      <c r="BE101" s="6738"/>
      <c r="BF101" s="6738"/>
      <c r="BG101" s="6738"/>
      <c r="BH101" s="6738"/>
      <c r="BI101" s="6738"/>
      <c r="BJ101" s="6738"/>
      <c r="BK101" s="6738"/>
    </row>
    <row r="102" spans="1:63" s="71" customFormat="1" ht="12" customHeight="1">
      <c r="A102" s="37"/>
      <c r="B102" s="37"/>
      <c r="C102" s="798"/>
      <c r="D102" s="354"/>
      <c r="E102" s="354"/>
      <c r="F102" s="354"/>
      <c r="G102" s="354"/>
      <c r="H102" s="354"/>
      <c r="I102" s="354"/>
      <c r="J102" s="798" t="s">
        <v>1183</v>
      </c>
      <c r="K102" s="4715" t="s">
        <v>2209</v>
      </c>
      <c r="L102" s="4715"/>
      <c r="M102" s="4715"/>
      <c r="N102" s="4715"/>
      <c r="O102" s="4715"/>
      <c r="P102" s="4715"/>
      <c r="Q102" s="4715"/>
      <c r="R102" s="4715"/>
      <c r="S102" s="4715"/>
      <c r="T102" s="4715"/>
      <c r="U102" s="4715"/>
      <c r="V102" s="4715"/>
      <c r="W102" s="4715"/>
      <c r="X102" s="4715"/>
      <c r="Y102" s="4715"/>
      <c r="Z102" s="4715"/>
      <c r="AA102" s="4715"/>
      <c r="AB102" s="4715"/>
      <c r="AC102" s="4715"/>
      <c r="AD102" s="4715"/>
      <c r="AE102" s="4715"/>
      <c r="AF102" s="4715"/>
      <c r="AG102" s="4715"/>
      <c r="AH102" s="4715"/>
      <c r="AI102" s="4715"/>
      <c r="AJ102" s="4715"/>
      <c r="AK102" s="4715"/>
      <c r="AL102" s="4715"/>
      <c r="AM102" s="4715"/>
      <c r="AN102" s="4715"/>
      <c r="AO102" s="4715"/>
      <c r="AP102" s="4715"/>
      <c r="AQ102" s="4715"/>
      <c r="AR102" s="4715"/>
      <c r="AS102" s="4715"/>
      <c r="AT102" s="4715"/>
      <c r="AU102" s="4715"/>
      <c r="AV102" s="4715"/>
      <c r="AW102" s="4715"/>
      <c r="AX102" s="4715"/>
      <c r="AY102" s="4715"/>
      <c r="AZ102" s="4715"/>
      <c r="BA102" s="4715"/>
      <c r="BB102" s="4715"/>
      <c r="BC102" s="4715"/>
      <c r="BD102" s="4715"/>
      <c r="BE102" s="4715"/>
      <c r="BF102" s="4715"/>
      <c r="BG102" s="4715"/>
      <c r="BH102" s="4715"/>
      <c r="BI102" s="4715"/>
      <c r="BJ102" s="4715"/>
      <c r="BK102" s="4715"/>
    </row>
    <row r="103" spans="1:63">
      <c r="K103" s="4715"/>
      <c r="L103" s="4715"/>
      <c r="M103" s="4715"/>
      <c r="N103" s="4715"/>
      <c r="O103" s="4715"/>
      <c r="P103" s="4715"/>
      <c r="Q103" s="4715"/>
      <c r="R103" s="4715"/>
      <c r="S103" s="4715"/>
      <c r="T103" s="4715"/>
      <c r="U103" s="4715"/>
      <c r="V103" s="4715"/>
      <c r="W103" s="4715"/>
      <c r="X103" s="4715"/>
      <c r="Y103" s="4715"/>
      <c r="Z103" s="4715"/>
      <c r="AA103" s="4715"/>
      <c r="AB103" s="4715"/>
      <c r="AC103" s="4715"/>
      <c r="AD103" s="4715"/>
      <c r="AE103" s="4715"/>
      <c r="AF103" s="4715"/>
      <c r="AG103" s="4715"/>
      <c r="AH103" s="4715"/>
      <c r="AI103" s="4715"/>
      <c r="AJ103" s="4715"/>
      <c r="AK103" s="4715"/>
      <c r="AL103" s="4715"/>
      <c r="AM103" s="4715"/>
      <c r="AN103" s="4715"/>
      <c r="AO103" s="4715"/>
      <c r="AP103" s="4715"/>
      <c r="AQ103" s="4715"/>
      <c r="AR103" s="4715"/>
      <c r="AS103" s="4715"/>
      <c r="AT103" s="4715"/>
      <c r="AU103" s="4715"/>
      <c r="AV103" s="4715"/>
      <c r="AW103" s="4715"/>
      <c r="AX103" s="4715"/>
      <c r="AY103" s="4715"/>
      <c r="AZ103" s="4715"/>
      <c r="BA103" s="4715"/>
      <c r="BB103" s="4715"/>
      <c r="BC103" s="4715"/>
      <c r="BD103" s="4715"/>
      <c r="BE103" s="4715"/>
      <c r="BF103" s="4715"/>
      <c r="BG103" s="4715"/>
      <c r="BH103" s="4715"/>
      <c r="BI103" s="4715"/>
      <c r="BJ103" s="4715"/>
      <c r="BK103" s="4715"/>
    </row>
    <row r="104" spans="1:63" ht="14.1" customHeight="1">
      <c r="A104" s="3093" t="s">
        <v>1332</v>
      </c>
      <c r="B104" s="3093"/>
      <c r="C104" s="3093"/>
      <c r="D104" s="3093"/>
      <c r="E104" s="3331"/>
      <c r="F104" s="3331"/>
      <c r="G104" s="3331"/>
      <c r="H104" s="3331"/>
      <c r="I104" s="3331"/>
      <c r="J104" s="3331"/>
      <c r="K104" s="3331"/>
      <c r="L104" s="3331"/>
      <c r="M104" s="3331"/>
      <c r="N104" s="3331"/>
      <c r="O104" s="3331"/>
      <c r="P104" s="3331"/>
      <c r="Q104" s="3331"/>
      <c r="R104" s="3331"/>
      <c r="S104" s="3331"/>
      <c r="T104" s="3331"/>
      <c r="U104" s="3331"/>
      <c r="V104" s="3331"/>
      <c r="W104" s="3331"/>
      <c r="X104" s="3331"/>
      <c r="Y104" s="3331"/>
      <c r="Z104" s="3331"/>
      <c r="AA104" s="3331"/>
      <c r="AB104" s="3331"/>
      <c r="AC104" s="3331"/>
      <c r="AD104" s="3331"/>
      <c r="AE104" s="3331"/>
      <c r="AF104" s="3331"/>
      <c r="AG104" s="3331"/>
      <c r="AH104" s="3331"/>
      <c r="AI104" s="3331"/>
      <c r="AJ104" s="3331"/>
      <c r="AK104" s="3331"/>
      <c r="AL104" s="3331"/>
      <c r="AM104" s="3331"/>
      <c r="AN104" s="3331"/>
      <c r="AO104" s="3331"/>
      <c r="AP104" s="3331"/>
      <c r="AQ104" s="3331"/>
      <c r="AR104" s="3331"/>
      <c r="AS104" s="3331"/>
      <c r="AT104" s="3331"/>
      <c r="AU104" s="3331"/>
      <c r="AV104" s="3331"/>
      <c r="AW104" s="3331"/>
      <c r="AX104" s="3331"/>
      <c r="AY104" s="3331"/>
      <c r="AZ104" s="3331"/>
      <c r="BA104" s="3331"/>
      <c r="BB104" s="3331"/>
      <c r="BC104" s="3331"/>
      <c r="BD104" s="3331"/>
      <c r="BE104" s="3331"/>
      <c r="BF104" s="3331"/>
      <c r="BG104" s="3331"/>
      <c r="BH104" s="3331"/>
      <c r="BI104" s="3331"/>
    </row>
    <row r="105" spans="1:63" ht="5.0999999999999996" customHeight="1"/>
    <row r="106" spans="1:63" ht="14.1" customHeight="1">
      <c r="A106" s="265" t="s">
        <v>2261</v>
      </c>
      <c r="B106" s="265"/>
      <c r="C106" s="265"/>
      <c r="D106" s="265"/>
      <c r="E106" s="265"/>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U106" s="6041" t="s">
        <v>1171</v>
      </c>
      <c r="AV106" s="6041"/>
      <c r="AW106" s="6041"/>
      <c r="AX106" s="6041"/>
      <c r="AY106" s="6041"/>
      <c r="AZ106" s="6041"/>
      <c r="BA106" s="6041"/>
      <c r="BB106" s="5233"/>
      <c r="BC106" s="5233"/>
      <c r="BD106" s="6042" t="s">
        <v>1172</v>
      </c>
      <c r="BE106" s="6042"/>
      <c r="BF106" s="6042"/>
      <c r="BG106" s="6042"/>
      <c r="BH106" s="6042"/>
      <c r="BI106" s="6042"/>
    </row>
    <row r="107" spans="1:63" ht="6.95" customHeight="1" thickBot="1">
      <c r="A107" s="265"/>
      <c r="B107" s="265"/>
      <c r="C107" s="265"/>
      <c r="D107" s="265"/>
      <c r="E107" s="265"/>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row>
    <row r="108" spans="1:63" s="71" customFormat="1" ht="12.95" customHeight="1">
      <c r="A108" s="6043" t="s">
        <v>750</v>
      </c>
      <c r="B108" s="5860" t="s">
        <v>2127</v>
      </c>
      <c r="C108" s="5861"/>
      <c r="D108" s="5862"/>
      <c r="E108" s="5848" t="s">
        <v>68</v>
      </c>
      <c r="F108" s="5849"/>
      <c r="G108" s="5849"/>
      <c r="H108" s="5849"/>
      <c r="I108" s="5850"/>
      <c r="J108" s="5848" t="s">
        <v>64</v>
      </c>
      <c r="K108" s="5849"/>
      <c r="L108" s="5849"/>
      <c r="M108" s="5849"/>
      <c r="N108" s="5850"/>
      <c r="O108" s="6364" t="s">
        <v>749</v>
      </c>
      <c r="P108" s="5860" t="s">
        <v>1184</v>
      </c>
      <c r="Q108" s="5861"/>
      <c r="R108" s="5862"/>
      <c r="S108" s="5962" t="s">
        <v>744</v>
      </c>
      <c r="T108" s="5963"/>
      <c r="U108" s="5848" t="s">
        <v>748</v>
      </c>
      <c r="V108" s="5849"/>
      <c r="W108" s="5849"/>
      <c r="X108" s="5849"/>
      <c r="Y108" s="5849"/>
      <c r="Z108" s="5849"/>
      <c r="AA108" s="5849"/>
      <c r="AB108" s="5968"/>
      <c r="AC108" s="5970" t="s">
        <v>1163</v>
      </c>
      <c r="AD108" s="5849"/>
      <c r="AE108" s="5849"/>
      <c r="AF108" s="5849"/>
      <c r="AG108" s="5849"/>
      <c r="AH108" s="5849"/>
      <c r="AI108" s="5849"/>
      <c r="AJ108" s="5849"/>
      <c r="AK108" s="5849"/>
      <c r="AL108" s="5849"/>
      <c r="AM108" s="5849"/>
      <c r="AN108" s="5849"/>
      <c r="AO108" s="5849"/>
      <c r="AP108" s="5849"/>
      <c r="AQ108" s="5849"/>
      <c r="AR108" s="5849"/>
      <c r="AS108" s="5849"/>
      <c r="AT108" s="5849"/>
      <c r="AU108" s="5849"/>
      <c r="AV108" s="5849"/>
      <c r="AW108" s="5849"/>
      <c r="AX108" s="5849"/>
      <c r="AY108" s="5849"/>
      <c r="AZ108" s="5849"/>
      <c r="BA108" s="5968"/>
      <c r="BB108" s="5947" t="s">
        <v>397</v>
      </c>
      <c r="BC108" s="5949"/>
      <c r="BD108" s="5972" t="s">
        <v>73</v>
      </c>
      <c r="BE108" s="5860" t="s">
        <v>61</v>
      </c>
      <c r="BF108" s="5975"/>
      <c r="BG108" s="5975"/>
      <c r="BH108" s="5975"/>
      <c r="BI108" s="5976"/>
    </row>
    <row r="109" spans="1:63" s="71" customFormat="1" ht="12.95" customHeight="1">
      <c r="A109" s="6044"/>
      <c r="B109" s="4913"/>
      <c r="C109" s="4882"/>
      <c r="D109" s="4883"/>
      <c r="E109" s="4863"/>
      <c r="F109" s="4864"/>
      <c r="G109" s="4864"/>
      <c r="H109" s="4864"/>
      <c r="I109" s="4865"/>
      <c r="J109" s="4863"/>
      <c r="K109" s="4864"/>
      <c r="L109" s="4864"/>
      <c r="M109" s="4864"/>
      <c r="N109" s="4865"/>
      <c r="O109" s="6365"/>
      <c r="P109" s="4913"/>
      <c r="Q109" s="4882"/>
      <c r="R109" s="4883"/>
      <c r="S109" s="5964"/>
      <c r="T109" s="5965"/>
      <c r="U109" s="4866"/>
      <c r="V109" s="4861"/>
      <c r="W109" s="4861"/>
      <c r="X109" s="4861"/>
      <c r="Y109" s="4861"/>
      <c r="Z109" s="4861"/>
      <c r="AA109" s="4861"/>
      <c r="AB109" s="5969"/>
      <c r="AC109" s="5971"/>
      <c r="AD109" s="4861"/>
      <c r="AE109" s="4861"/>
      <c r="AF109" s="4861"/>
      <c r="AG109" s="4861"/>
      <c r="AH109" s="4861"/>
      <c r="AI109" s="4861"/>
      <c r="AJ109" s="4861"/>
      <c r="AK109" s="4861"/>
      <c r="AL109" s="4861"/>
      <c r="AM109" s="4861"/>
      <c r="AN109" s="4861"/>
      <c r="AO109" s="4861"/>
      <c r="AP109" s="4861"/>
      <c r="AQ109" s="4861"/>
      <c r="AR109" s="4861"/>
      <c r="AS109" s="4861"/>
      <c r="AT109" s="4861"/>
      <c r="AU109" s="4861"/>
      <c r="AV109" s="4861"/>
      <c r="AW109" s="4861"/>
      <c r="AX109" s="4861"/>
      <c r="AY109" s="4861"/>
      <c r="AZ109" s="4861"/>
      <c r="BA109" s="5969"/>
      <c r="BB109" s="5950"/>
      <c r="BC109" s="4828"/>
      <c r="BD109" s="5973"/>
      <c r="BE109" s="5181"/>
      <c r="BF109" s="5182"/>
      <c r="BG109" s="5182"/>
      <c r="BH109" s="5182"/>
      <c r="BI109" s="5977"/>
    </row>
    <row r="110" spans="1:63" s="71" customFormat="1" ht="15" customHeight="1">
      <c r="A110" s="6044"/>
      <c r="B110" s="4913"/>
      <c r="C110" s="4882"/>
      <c r="D110" s="4883"/>
      <c r="E110" s="4863"/>
      <c r="F110" s="4864"/>
      <c r="G110" s="4864"/>
      <c r="H110" s="4864"/>
      <c r="I110" s="4865"/>
      <c r="J110" s="4863"/>
      <c r="K110" s="4864"/>
      <c r="L110" s="4864"/>
      <c r="M110" s="4864"/>
      <c r="N110" s="4865"/>
      <c r="O110" s="6365"/>
      <c r="P110" s="6010"/>
      <c r="Q110" s="6011"/>
      <c r="R110" s="6012"/>
      <c r="S110" s="5964"/>
      <c r="T110" s="5965"/>
      <c r="U110" s="5978" t="s">
        <v>70</v>
      </c>
      <c r="V110" s="5979"/>
      <c r="W110" s="5979"/>
      <c r="X110" s="5980"/>
      <c r="Y110" s="6104" t="s">
        <v>1199</v>
      </c>
      <c r="Z110" s="6105"/>
      <c r="AA110" s="5274" t="s">
        <v>134</v>
      </c>
      <c r="AB110" s="5996"/>
      <c r="AC110" s="6113" t="s">
        <v>1391</v>
      </c>
      <c r="AD110" s="4895"/>
      <c r="AE110" s="4895"/>
      <c r="AF110" s="4895"/>
      <c r="AG110" s="4894" t="s">
        <v>413</v>
      </c>
      <c r="AH110" s="4895"/>
      <c r="AI110" s="4895"/>
      <c r="AJ110" s="3720"/>
      <c r="AK110" s="3720"/>
      <c r="AL110" s="3720"/>
      <c r="AM110" s="4895"/>
      <c r="AN110" s="4895"/>
      <c r="AO110" s="4895"/>
      <c r="AP110" s="4895"/>
      <c r="AQ110" s="4895"/>
      <c r="AR110" s="4895"/>
      <c r="AS110" s="4895"/>
      <c r="AT110" s="4895"/>
      <c r="AU110" s="4895"/>
      <c r="AV110" s="4895"/>
      <c r="AW110" s="4895"/>
      <c r="AX110" s="4895"/>
      <c r="AY110" s="3705" t="s">
        <v>198</v>
      </c>
      <c r="AZ110" s="3706"/>
      <c r="BA110" s="6049"/>
      <c r="BB110" s="5930" t="s">
        <v>398</v>
      </c>
      <c r="BC110" s="5932"/>
      <c r="BD110" s="5973"/>
      <c r="BE110" s="5936" t="s">
        <v>2199</v>
      </c>
      <c r="BF110" s="5937"/>
      <c r="BG110" s="5937"/>
      <c r="BH110" s="5937"/>
      <c r="BI110" s="5938"/>
    </row>
    <row r="111" spans="1:63" s="71" customFormat="1" ht="15" customHeight="1">
      <c r="A111" s="6044"/>
      <c r="B111" s="4913"/>
      <c r="C111" s="4882"/>
      <c r="D111" s="4883"/>
      <c r="E111" s="6620" t="s">
        <v>403</v>
      </c>
      <c r="F111" s="6621"/>
      <c r="G111" s="6621"/>
      <c r="H111" s="6622" t="s">
        <v>746</v>
      </c>
      <c r="I111" s="6623"/>
      <c r="J111" s="4863"/>
      <c r="K111" s="4864"/>
      <c r="L111" s="4864"/>
      <c r="M111" s="4864"/>
      <c r="N111" s="4865"/>
      <c r="O111" s="6365"/>
      <c r="P111" s="4913" t="s">
        <v>1179</v>
      </c>
      <c r="Q111" s="4882"/>
      <c r="R111" s="4883"/>
      <c r="S111" s="5964"/>
      <c r="T111" s="5965"/>
      <c r="U111" s="5274" t="s">
        <v>1986</v>
      </c>
      <c r="V111" s="5945"/>
      <c r="W111" s="5274" t="s">
        <v>745</v>
      </c>
      <c r="X111" s="5945"/>
      <c r="Y111" s="6106"/>
      <c r="Z111" s="6107"/>
      <c r="AA111" s="4913"/>
      <c r="AB111" s="4882"/>
      <c r="AC111" s="6513" t="s">
        <v>1180</v>
      </c>
      <c r="AD111" s="5945"/>
      <c r="AE111" s="5274" t="s">
        <v>412</v>
      </c>
      <c r="AF111" s="5945"/>
      <c r="AG111" s="6013" t="s">
        <v>1779</v>
      </c>
      <c r="AH111" s="6014"/>
      <c r="AI111" s="6014"/>
      <c r="AJ111" s="6013" t="s">
        <v>1780</v>
      </c>
      <c r="AK111" s="6014"/>
      <c r="AL111" s="6015"/>
      <c r="AM111" s="6016" t="s">
        <v>391</v>
      </c>
      <c r="AN111" s="6016"/>
      <c r="AO111" s="6017"/>
      <c r="AP111" s="6018" t="s">
        <v>393</v>
      </c>
      <c r="AQ111" s="6016"/>
      <c r="AR111" s="6017"/>
      <c r="AS111" s="6018" t="s">
        <v>317</v>
      </c>
      <c r="AT111" s="6016"/>
      <c r="AU111" s="6017"/>
      <c r="AV111" s="5274" t="s">
        <v>395</v>
      </c>
      <c r="AW111" s="5996"/>
      <c r="AX111" s="5996"/>
      <c r="AY111" s="5194"/>
      <c r="AZ111" s="5195"/>
      <c r="BA111" s="6050"/>
      <c r="BB111" s="5933"/>
      <c r="BC111" s="5935"/>
      <c r="BD111" s="5973"/>
      <c r="BE111" s="5939"/>
      <c r="BF111" s="5940"/>
      <c r="BG111" s="5940"/>
      <c r="BH111" s="5940"/>
      <c r="BI111" s="5941"/>
    </row>
    <row r="112" spans="1:63" s="71" customFormat="1" ht="15" customHeight="1">
      <c r="A112" s="6044"/>
      <c r="B112" s="4913"/>
      <c r="C112" s="4882"/>
      <c r="D112" s="4883"/>
      <c r="E112" s="4913"/>
      <c r="F112" s="4882"/>
      <c r="G112" s="4882"/>
      <c r="H112" s="6624"/>
      <c r="I112" s="6625"/>
      <c r="J112" s="4863"/>
      <c r="K112" s="4864"/>
      <c r="L112" s="4864"/>
      <c r="M112" s="4864"/>
      <c r="N112" s="4865"/>
      <c r="O112" s="6365"/>
      <c r="P112" s="4913"/>
      <c r="Q112" s="4882"/>
      <c r="R112" s="4883"/>
      <c r="S112" s="5964"/>
      <c r="T112" s="5965"/>
      <c r="U112" s="4913"/>
      <c r="V112" s="4883"/>
      <c r="W112" s="4913"/>
      <c r="X112" s="4883"/>
      <c r="Y112" s="6106"/>
      <c r="Z112" s="6107"/>
      <c r="AA112" s="4913"/>
      <c r="AB112" s="4882"/>
      <c r="AC112" s="6598"/>
      <c r="AD112" s="6599"/>
      <c r="AE112" s="6600" t="s">
        <v>1181</v>
      </c>
      <c r="AF112" s="6599"/>
      <c r="AG112" s="6023" t="s">
        <v>1781</v>
      </c>
      <c r="AH112" s="6024"/>
      <c r="AI112" s="6024"/>
      <c r="AJ112" s="6023" t="s">
        <v>1782</v>
      </c>
      <c r="AK112" s="6024"/>
      <c r="AL112" s="6025"/>
      <c r="AM112" s="6024" t="s">
        <v>408</v>
      </c>
      <c r="AN112" s="6024"/>
      <c r="AO112" s="6025"/>
      <c r="AP112" s="6114" t="s">
        <v>390</v>
      </c>
      <c r="AQ112" s="6115"/>
      <c r="AR112" s="6116"/>
      <c r="AS112" s="6023" t="s">
        <v>394</v>
      </c>
      <c r="AT112" s="6024"/>
      <c r="AU112" s="6025"/>
      <c r="AV112" s="4913"/>
      <c r="AW112" s="4882"/>
      <c r="AX112" s="4882"/>
      <c r="AY112" s="5194"/>
      <c r="AZ112" s="5195"/>
      <c r="BA112" s="6050"/>
      <c r="BB112" s="5933" t="s">
        <v>399</v>
      </c>
      <c r="BC112" s="5935"/>
      <c r="BD112" s="5973"/>
      <c r="BE112" s="5939"/>
      <c r="BF112" s="5940"/>
      <c r="BG112" s="5940"/>
      <c r="BH112" s="5940"/>
      <c r="BI112" s="5941"/>
    </row>
    <row r="113" spans="1:61" s="71" customFormat="1" ht="15" customHeight="1" thickBot="1">
      <c r="A113" s="6045"/>
      <c r="B113" s="5946"/>
      <c r="C113" s="4914"/>
      <c r="D113" s="4915"/>
      <c r="E113" s="5946"/>
      <c r="F113" s="4914"/>
      <c r="G113" s="4914"/>
      <c r="H113" s="6658"/>
      <c r="I113" s="6659"/>
      <c r="J113" s="4891"/>
      <c r="K113" s="4892"/>
      <c r="L113" s="4892"/>
      <c r="M113" s="4892"/>
      <c r="N113" s="4893"/>
      <c r="O113" s="6366"/>
      <c r="P113" s="5946"/>
      <c r="Q113" s="4914"/>
      <c r="R113" s="4915"/>
      <c r="S113" s="5966"/>
      <c r="T113" s="5967"/>
      <c r="U113" s="5946"/>
      <c r="V113" s="4915"/>
      <c r="W113" s="5946"/>
      <c r="X113" s="4915"/>
      <c r="Y113" s="6108"/>
      <c r="Z113" s="6109"/>
      <c r="AA113" s="5946"/>
      <c r="AB113" s="4914"/>
      <c r="AC113" s="6786" t="s">
        <v>414</v>
      </c>
      <c r="AD113" s="6787"/>
      <c r="AE113" s="6787" t="s">
        <v>414</v>
      </c>
      <c r="AF113" s="6787"/>
      <c r="AG113" s="6088"/>
      <c r="AH113" s="6089"/>
      <c r="AI113" s="6089"/>
      <c r="AJ113" s="6088" t="s">
        <v>2035</v>
      </c>
      <c r="AK113" s="6089"/>
      <c r="AL113" s="6654"/>
      <c r="AM113" s="5957" t="s">
        <v>392</v>
      </c>
      <c r="AN113" s="5957"/>
      <c r="AO113" s="5958"/>
      <c r="AP113" s="5959" t="s">
        <v>71</v>
      </c>
      <c r="AQ113" s="5960"/>
      <c r="AR113" s="5961"/>
      <c r="AS113" s="5959" t="s">
        <v>72</v>
      </c>
      <c r="AT113" s="5960"/>
      <c r="AU113" s="5961"/>
      <c r="AV113" s="4891" t="s">
        <v>45</v>
      </c>
      <c r="AW113" s="4892"/>
      <c r="AX113" s="4893"/>
      <c r="AY113" s="6128" t="s">
        <v>411</v>
      </c>
      <c r="AZ113" s="6129"/>
      <c r="BA113" s="6130"/>
      <c r="BB113" s="6117"/>
      <c r="BC113" s="6119"/>
      <c r="BD113" s="5974"/>
      <c r="BE113" s="5942"/>
      <c r="BF113" s="5943"/>
      <c r="BG113" s="5943"/>
      <c r="BH113" s="5943"/>
      <c r="BI113" s="5944"/>
    </row>
    <row r="114" spans="1:61" s="71" customFormat="1" ht="14.1" customHeight="1" thickTop="1">
      <c r="A114" s="5955">
        <v>19</v>
      </c>
      <c r="B114" s="6391"/>
      <c r="C114" s="6392"/>
      <c r="D114" s="6393"/>
      <c r="E114" s="6284"/>
      <c r="F114" s="6285"/>
      <c r="G114" s="6285"/>
      <c r="H114" s="6285"/>
      <c r="I114" s="6286"/>
      <c r="J114" s="6541"/>
      <c r="K114" s="6542"/>
      <c r="L114" s="6542"/>
      <c r="M114" s="6542"/>
      <c r="N114" s="6543"/>
      <c r="O114" s="3719"/>
      <c r="P114" s="6683"/>
      <c r="Q114" s="6684"/>
      <c r="R114" s="6685"/>
      <c r="S114" s="6138"/>
      <c r="T114" s="6139"/>
      <c r="U114" s="6144"/>
      <c r="V114" s="3402"/>
      <c r="W114" s="6227"/>
      <c r="X114" s="6229" t="s">
        <v>135</v>
      </c>
      <c r="Y114" s="6231"/>
      <c r="Z114" s="6229" t="s">
        <v>135</v>
      </c>
      <c r="AA114" s="3719"/>
      <c r="AB114" s="6229" t="s">
        <v>135</v>
      </c>
      <c r="AC114" s="6759"/>
      <c r="AD114" s="6760"/>
      <c r="AE114" s="6762"/>
      <c r="AF114" s="6760"/>
      <c r="AG114" s="6524"/>
      <c r="AH114" s="6525"/>
      <c r="AI114" s="6525"/>
      <c r="AJ114" s="6524"/>
      <c r="AK114" s="6525"/>
      <c r="AL114" s="6526"/>
      <c r="AM114" s="6781"/>
      <c r="AN114" s="6781"/>
      <c r="AO114" s="6782"/>
      <c r="AP114" s="6780"/>
      <c r="AQ114" s="6781"/>
      <c r="AR114" s="6782"/>
      <c r="AS114" s="6780"/>
      <c r="AT114" s="6781"/>
      <c r="AU114" s="6782"/>
      <c r="AV114" s="6783">
        <f>SUM(AG114:AU116)</f>
        <v>0</v>
      </c>
      <c r="AW114" s="6784"/>
      <c r="AX114" s="6785"/>
      <c r="AY114" s="6221">
        <f>AE114+AV114</f>
        <v>0</v>
      </c>
      <c r="AZ114" s="6222"/>
      <c r="BA114" s="6226"/>
      <c r="BB114" s="6513"/>
      <c r="BC114" s="6110"/>
      <c r="BD114" s="6248"/>
      <c r="BE114" s="5511"/>
      <c r="BF114" s="5512"/>
      <c r="BG114" s="5512"/>
      <c r="BH114" s="5512"/>
      <c r="BI114" s="5513"/>
    </row>
    <row r="115" spans="1:61" s="71" customFormat="1" ht="14.1" customHeight="1">
      <c r="A115" s="5955"/>
      <c r="B115" s="6394"/>
      <c r="C115" s="6395"/>
      <c r="D115" s="6396"/>
      <c r="E115" s="6538"/>
      <c r="F115" s="6539"/>
      <c r="G115" s="6539"/>
      <c r="H115" s="6539"/>
      <c r="I115" s="6540"/>
      <c r="J115" s="6544"/>
      <c r="K115" s="6545"/>
      <c r="L115" s="6545"/>
      <c r="M115" s="6545"/>
      <c r="N115" s="6546"/>
      <c r="O115" s="4863"/>
      <c r="P115" s="6201"/>
      <c r="Q115" s="6202"/>
      <c r="R115" s="6203"/>
      <c r="S115" s="6140"/>
      <c r="T115" s="6141"/>
      <c r="U115" s="6146"/>
      <c r="V115" s="5147"/>
      <c r="W115" s="6228"/>
      <c r="X115" s="6230"/>
      <c r="Y115" s="6232"/>
      <c r="Z115" s="6230"/>
      <c r="AA115" s="4863"/>
      <c r="AB115" s="6230"/>
      <c r="AC115" s="6761"/>
      <c r="AD115" s="5523"/>
      <c r="AE115" s="5522"/>
      <c r="AF115" s="5523"/>
      <c r="AG115" s="6516"/>
      <c r="AH115" s="6517"/>
      <c r="AI115" s="6517"/>
      <c r="AJ115" s="6516"/>
      <c r="AK115" s="6517"/>
      <c r="AL115" s="6631"/>
      <c r="AM115" s="6763"/>
      <c r="AN115" s="6763"/>
      <c r="AO115" s="6764"/>
      <c r="AP115" s="6765"/>
      <c r="AQ115" s="6763"/>
      <c r="AR115" s="6764"/>
      <c r="AS115" s="6765"/>
      <c r="AT115" s="6763"/>
      <c r="AU115" s="6764"/>
      <c r="AV115" s="6032"/>
      <c r="AW115" s="6033"/>
      <c r="AX115" s="6034"/>
      <c r="AY115" s="6096"/>
      <c r="AZ115" s="6097"/>
      <c r="BA115" s="6098"/>
      <c r="BB115" s="6514"/>
      <c r="BC115" s="6515"/>
      <c r="BD115" s="6249"/>
      <c r="BE115" s="5473"/>
      <c r="BF115" s="5474"/>
      <c r="BG115" s="5474"/>
      <c r="BH115" s="5474"/>
      <c r="BI115" s="5475"/>
    </row>
    <row r="116" spans="1:61" s="71" customFormat="1" ht="14.1" customHeight="1">
      <c r="A116" s="5956"/>
      <c r="B116" s="6397"/>
      <c r="C116" s="6398"/>
      <c r="D116" s="6399"/>
      <c r="E116" s="6550"/>
      <c r="F116" s="6551"/>
      <c r="G116" s="6551"/>
      <c r="H116" s="6552"/>
      <c r="I116" s="6553"/>
      <c r="J116" s="6565"/>
      <c r="K116" s="6566"/>
      <c r="L116" s="6566"/>
      <c r="M116" s="6566"/>
      <c r="N116" s="6567"/>
      <c r="O116" s="4866"/>
      <c r="P116" s="6204"/>
      <c r="Q116" s="6205"/>
      <c r="R116" s="6206"/>
      <c r="S116" s="6142"/>
      <c r="T116" s="6143"/>
      <c r="U116" s="6246"/>
      <c r="V116" s="6296"/>
      <c r="W116" s="318"/>
      <c r="X116" s="319" t="s">
        <v>40</v>
      </c>
      <c r="Y116" s="1136"/>
      <c r="Z116" s="319" t="s">
        <v>40</v>
      </c>
      <c r="AA116" s="1136"/>
      <c r="AB116" s="319" t="s">
        <v>40</v>
      </c>
      <c r="AC116" s="314"/>
      <c r="AD116" s="315"/>
      <c r="AE116" s="316"/>
      <c r="AF116" s="317"/>
      <c r="AG116" s="6557"/>
      <c r="AH116" s="6558"/>
      <c r="AI116" s="6558"/>
      <c r="AJ116" s="6557"/>
      <c r="AK116" s="6558"/>
      <c r="AL116" s="6562"/>
      <c r="AM116" s="6766"/>
      <c r="AN116" s="6766"/>
      <c r="AO116" s="6767"/>
      <c r="AP116" s="6768"/>
      <c r="AQ116" s="6766"/>
      <c r="AR116" s="6767"/>
      <c r="AS116" s="6768"/>
      <c r="AT116" s="6766"/>
      <c r="AU116" s="6767"/>
      <c r="AV116" s="6035"/>
      <c r="AW116" s="6036"/>
      <c r="AX116" s="6037"/>
      <c r="AY116" s="6099"/>
      <c r="AZ116" s="6100"/>
      <c r="BA116" s="6101"/>
      <c r="BB116" s="6257"/>
      <c r="BC116" s="6259"/>
      <c r="BD116" s="6250"/>
      <c r="BE116" s="6532"/>
      <c r="BF116" s="6533"/>
      <c r="BG116" s="6533"/>
      <c r="BH116" s="6533"/>
      <c r="BI116" s="6534"/>
    </row>
    <row r="117" spans="1:61" s="71" customFormat="1" ht="14.1" customHeight="1">
      <c r="A117" s="5992">
        <v>20</v>
      </c>
      <c r="B117" s="6391"/>
      <c r="C117" s="6392"/>
      <c r="D117" s="6393"/>
      <c r="E117" s="6646"/>
      <c r="F117" s="6647"/>
      <c r="G117" s="6647"/>
      <c r="H117" s="6647"/>
      <c r="I117" s="6648"/>
      <c r="J117" s="6541"/>
      <c r="K117" s="6542"/>
      <c r="L117" s="6542"/>
      <c r="M117" s="6542"/>
      <c r="N117" s="6543"/>
      <c r="O117" s="3719"/>
      <c r="P117" s="6683"/>
      <c r="Q117" s="6684"/>
      <c r="R117" s="6685"/>
      <c r="S117" s="6138"/>
      <c r="T117" s="6139"/>
      <c r="U117" s="6144"/>
      <c r="V117" s="3402"/>
      <c r="W117" s="6227"/>
      <c r="X117" s="6229" t="s">
        <v>135</v>
      </c>
      <c r="Y117" s="6231"/>
      <c r="Z117" s="6229" t="s">
        <v>135</v>
      </c>
      <c r="AA117" s="3719"/>
      <c r="AB117" s="6229" t="s">
        <v>135</v>
      </c>
      <c r="AC117" s="6759"/>
      <c r="AD117" s="6760"/>
      <c r="AE117" s="6762"/>
      <c r="AF117" s="6760"/>
      <c r="AG117" s="6524"/>
      <c r="AH117" s="6525"/>
      <c r="AI117" s="6525"/>
      <c r="AJ117" s="6524"/>
      <c r="AK117" s="6525"/>
      <c r="AL117" s="6526"/>
      <c r="AM117" s="6781"/>
      <c r="AN117" s="6781"/>
      <c r="AO117" s="6782"/>
      <c r="AP117" s="6780"/>
      <c r="AQ117" s="6781"/>
      <c r="AR117" s="6782"/>
      <c r="AS117" s="6780"/>
      <c r="AT117" s="6781"/>
      <c r="AU117" s="6782"/>
      <c r="AV117" s="6783">
        <f>SUM(AG117:AU119)</f>
        <v>0</v>
      </c>
      <c r="AW117" s="6784"/>
      <c r="AX117" s="6785"/>
      <c r="AY117" s="6221">
        <f>AE117+AV117</f>
        <v>0</v>
      </c>
      <c r="AZ117" s="6222"/>
      <c r="BA117" s="6226"/>
      <c r="BB117" s="6513"/>
      <c r="BC117" s="6110"/>
      <c r="BD117" s="6248"/>
      <c r="BE117" s="5511"/>
      <c r="BF117" s="5512"/>
      <c r="BG117" s="5512"/>
      <c r="BH117" s="5512"/>
      <c r="BI117" s="5513"/>
    </row>
    <row r="118" spans="1:61" s="71" customFormat="1" ht="14.1" customHeight="1">
      <c r="A118" s="5955"/>
      <c r="B118" s="6394"/>
      <c r="C118" s="6395"/>
      <c r="D118" s="6396"/>
      <c r="E118" s="6538"/>
      <c r="F118" s="6539"/>
      <c r="G118" s="6539"/>
      <c r="H118" s="6539"/>
      <c r="I118" s="6540"/>
      <c r="J118" s="6544"/>
      <c r="K118" s="6545"/>
      <c r="L118" s="6545"/>
      <c r="M118" s="6545"/>
      <c r="N118" s="6546"/>
      <c r="O118" s="4863"/>
      <c r="P118" s="6201"/>
      <c r="Q118" s="6202"/>
      <c r="R118" s="6203"/>
      <c r="S118" s="6140"/>
      <c r="T118" s="6141"/>
      <c r="U118" s="6146"/>
      <c r="V118" s="5147"/>
      <c r="W118" s="6228"/>
      <c r="X118" s="6230"/>
      <c r="Y118" s="6232"/>
      <c r="Z118" s="6230"/>
      <c r="AA118" s="4863"/>
      <c r="AB118" s="6230"/>
      <c r="AC118" s="6761"/>
      <c r="AD118" s="5523"/>
      <c r="AE118" s="5522"/>
      <c r="AF118" s="5523"/>
      <c r="AG118" s="6516"/>
      <c r="AH118" s="6517"/>
      <c r="AI118" s="6517"/>
      <c r="AJ118" s="6516"/>
      <c r="AK118" s="6517"/>
      <c r="AL118" s="6631"/>
      <c r="AM118" s="6763"/>
      <c r="AN118" s="6763"/>
      <c r="AO118" s="6764"/>
      <c r="AP118" s="6765"/>
      <c r="AQ118" s="6763"/>
      <c r="AR118" s="6764"/>
      <c r="AS118" s="6765"/>
      <c r="AT118" s="6763"/>
      <c r="AU118" s="6764"/>
      <c r="AV118" s="6032"/>
      <c r="AW118" s="6033"/>
      <c r="AX118" s="6034"/>
      <c r="AY118" s="6096"/>
      <c r="AZ118" s="6097"/>
      <c r="BA118" s="6098"/>
      <c r="BB118" s="6514"/>
      <c r="BC118" s="6515"/>
      <c r="BD118" s="6249"/>
      <c r="BE118" s="5473"/>
      <c r="BF118" s="5474"/>
      <c r="BG118" s="5474"/>
      <c r="BH118" s="5474"/>
      <c r="BI118" s="5475"/>
    </row>
    <row r="119" spans="1:61" s="71" customFormat="1" ht="14.1" customHeight="1">
      <c r="A119" s="5956"/>
      <c r="B119" s="6397"/>
      <c r="C119" s="6398"/>
      <c r="D119" s="6399"/>
      <c r="E119" s="6550"/>
      <c r="F119" s="6551"/>
      <c r="G119" s="6551"/>
      <c r="H119" s="6552"/>
      <c r="I119" s="6553"/>
      <c r="J119" s="6565"/>
      <c r="K119" s="6566"/>
      <c r="L119" s="6566"/>
      <c r="M119" s="6566"/>
      <c r="N119" s="6567"/>
      <c r="O119" s="4866"/>
      <c r="P119" s="6204"/>
      <c r="Q119" s="6205"/>
      <c r="R119" s="6206"/>
      <c r="S119" s="6142"/>
      <c r="T119" s="6143"/>
      <c r="U119" s="6246"/>
      <c r="V119" s="6296"/>
      <c r="W119" s="318"/>
      <c r="X119" s="319" t="s">
        <v>40</v>
      </c>
      <c r="Y119" s="1136"/>
      <c r="Z119" s="319" t="s">
        <v>40</v>
      </c>
      <c r="AA119" s="1136"/>
      <c r="AB119" s="319" t="s">
        <v>40</v>
      </c>
      <c r="AC119" s="314"/>
      <c r="AD119" s="315"/>
      <c r="AE119" s="316"/>
      <c r="AF119" s="317"/>
      <c r="AG119" s="6557"/>
      <c r="AH119" s="6558"/>
      <c r="AI119" s="6558"/>
      <c r="AJ119" s="6557"/>
      <c r="AK119" s="6558"/>
      <c r="AL119" s="6562"/>
      <c r="AM119" s="6766"/>
      <c r="AN119" s="6766"/>
      <c r="AO119" s="6767"/>
      <c r="AP119" s="6768"/>
      <c r="AQ119" s="6766"/>
      <c r="AR119" s="6767"/>
      <c r="AS119" s="6768"/>
      <c r="AT119" s="6766"/>
      <c r="AU119" s="6767"/>
      <c r="AV119" s="6035"/>
      <c r="AW119" s="6036"/>
      <c r="AX119" s="6037"/>
      <c r="AY119" s="6099"/>
      <c r="AZ119" s="6100"/>
      <c r="BA119" s="6101"/>
      <c r="BB119" s="6257"/>
      <c r="BC119" s="6259"/>
      <c r="BD119" s="6250"/>
      <c r="BE119" s="6532"/>
      <c r="BF119" s="6533"/>
      <c r="BG119" s="6533"/>
      <c r="BH119" s="6533"/>
      <c r="BI119" s="6534"/>
    </row>
    <row r="120" spans="1:61" s="71" customFormat="1" ht="14.1" customHeight="1">
      <c r="A120" s="5992">
        <v>21</v>
      </c>
      <c r="B120" s="6391"/>
      <c r="C120" s="6392"/>
      <c r="D120" s="6393"/>
      <c r="E120" s="6646"/>
      <c r="F120" s="6647"/>
      <c r="G120" s="6647"/>
      <c r="H120" s="6647"/>
      <c r="I120" s="6648"/>
      <c r="J120" s="6541"/>
      <c r="K120" s="6542"/>
      <c r="L120" s="6542"/>
      <c r="M120" s="6542"/>
      <c r="N120" s="6543"/>
      <c r="O120" s="3719"/>
      <c r="P120" s="6683"/>
      <c r="Q120" s="6684"/>
      <c r="R120" s="6685"/>
      <c r="S120" s="6138"/>
      <c r="T120" s="6139"/>
      <c r="U120" s="6144"/>
      <c r="V120" s="3402"/>
      <c r="W120" s="6227"/>
      <c r="X120" s="6229" t="s">
        <v>135</v>
      </c>
      <c r="Y120" s="6231"/>
      <c r="Z120" s="6229" t="s">
        <v>135</v>
      </c>
      <c r="AA120" s="3719"/>
      <c r="AB120" s="6229" t="s">
        <v>135</v>
      </c>
      <c r="AC120" s="6759"/>
      <c r="AD120" s="6760"/>
      <c r="AE120" s="6762"/>
      <c r="AF120" s="6760"/>
      <c r="AG120" s="6524"/>
      <c r="AH120" s="6525"/>
      <c r="AI120" s="6525"/>
      <c r="AJ120" s="6524"/>
      <c r="AK120" s="6525"/>
      <c r="AL120" s="6526"/>
      <c r="AM120" s="6781"/>
      <c r="AN120" s="6781"/>
      <c r="AO120" s="6782"/>
      <c r="AP120" s="6780"/>
      <c r="AQ120" s="6781"/>
      <c r="AR120" s="6782"/>
      <c r="AS120" s="6780"/>
      <c r="AT120" s="6781"/>
      <c r="AU120" s="6782"/>
      <c r="AV120" s="6783">
        <f t="shared" ref="AV120" si="21">SUM(AG120:AU122)</f>
        <v>0</v>
      </c>
      <c r="AW120" s="6784"/>
      <c r="AX120" s="6785"/>
      <c r="AY120" s="6221">
        <f t="shared" ref="AY120" si="22">AE120+AV120</f>
        <v>0</v>
      </c>
      <c r="AZ120" s="6222"/>
      <c r="BA120" s="6226"/>
      <c r="BB120" s="6513"/>
      <c r="BC120" s="6110"/>
      <c r="BD120" s="6248"/>
      <c r="BE120" s="5511"/>
      <c r="BF120" s="5512"/>
      <c r="BG120" s="5512"/>
      <c r="BH120" s="5512"/>
      <c r="BI120" s="5513"/>
    </row>
    <row r="121" spans="1:61" s="71" customFormat="1" ht="14.1" customHeight="1">
      <c r="A121" s="5955"/>
      <c r="B121" s="6394"/>
      <c r="C121" s="6395"/>
      <c r="D121" s="6396"/>
      <c r="E121" s="6538"/>
      <c r="F121" s="6539"/>
      <c r="G121" s="6539"/>
      <c r="H121" s="6539"/>
      <c r="I121" s="6540"/>
      <c r="J121" s="6544"/>
      <c r="K121" s="6545"/>
      <c r="L121" s="6545"/>
      <c r="M121" s="6545"/>
      <c r="N121" s="6546"/>
      <c r="O121" s="4863"/>
      <c r="P121" s="6201"/>
      <c r="Q121" s="6202"/>
      <c r="R121" s="6203"/>
      <c r="S121" s="6140"/>
      <c r="T121" s="6141"/>
      <c r="U121" s="6146"/>
      <c r="V121" s="5147"/>
      <c r="W121" s="6228"/>
      <c r="X121" s="6230"/>
      <c r="Y121" s="6232"/>
      <c r="Z121" s="6230"/>
      <c r="AA121" s="4863"/>
      <c r="AB121" s="6230"/>
      <c r="AC121" s="6761"/>
      <c r="AD121" s="5523"/>
      <c r="AE121" s="5522"/>
      <c r="AF121" s="5523"/>
      <c r="AG121" s="6516"/>
      <c r="AH121" s="6517"/>
      <c r="AI121" s="6517"/>
      <c r="AJ121" s="6516"/>
      <c r="AK121" s="6517"/>
      <c r="AL121" s="6631"/>
      <c r="AM121" s="6763"/>
      <c r="AN121" s="6763"/>
      <c r="AO121" s="6764"/>
      <c r="AP121" s="6765"/>
      <c r="AQ121" s="6763"/>
      <c r="AR121" s="6764"/>
      <c r="AS121" s="6765"/>
      <c r="AT121" s="6763"/>
      <c r="AU121" s="6764"/>
      <c r="AV121" s="6032"/>
      <c r="AW121" s="6033"/>
      <c r="AX121" s="6034"/>
      <c r="AY121" s="6096"/>
      <c r="AZ121" s="6097"/>
      <c r="BA121" s="6098"/>
      <c r="BB121" s="6514"/>
      <c r="BC121" s="6515"/>
      <c r="BD121" s="6249"/>
      <c r="BE121" s="5473"/>
      <c r="BF121" s="5474"/>
      <c r="BG121" s="5474"/>
      <c r="BH121" s="5474"/>
      <c r="BI121" s="5475"/>
    </row>
    <row r="122" spans="1:61" s="71" customFormat="1" ht="14.1" customHeight="1">
      <c r="A122" s="5956"/>
      <c r="B122" s="6397"/>
      <c r="C122" s="6398"/>
      <c r="D122" s="6399"/>
      <c r="E122" s="6550"/>
      <c r="F122" s="6551"/>
      <c r="G122" s="6551"/>
      <c r="H122" s="6552"/>
      <c r="I122" s="6553"/>
      <c r="J122" s="6565"/>
      <c r="K122" s="6566"/>
      <c r="L122" s="6566"/>
      <c r="M122" s="6566"/>
      <c r="N122" s="6567"/>
      <c r="O122" s="4866"/>
      <c r="P122" s="6204"/>
      <c r="Q122" s="6205"/>
      <c r="R122" s="6206"/>
      <c r="S122" s="6142"/>
      <c r="T122" s="6143"/>
      <c r="U122" s="6246"/>
      <c r="V122" s="6296"/>
      <c r="W122" s="318"/>
      <c r="X122" s="319" t="s">
        <v>40</v>
      </c>
      <c r="Y122" s="1136"/>
      <c r="Z122" s="319" t="s">
        <v>40</v>
      </c>
      <c r="AA122" s="1136"/>
      <c r="AB122" s="319" t="s">
        <v>40</v>
      </c>
      <c r="AC122" s="314"/>
      <c r="AD122" s="315"/>
      <c r="AE122" s="316"/>
      <c r="AF122" s="317"/>
      <c r="AG122" s="6557"/>
      <c r="AH122" s="6558"/>
      <c r="AI122" s="6558"/>
      <c r="AJ122" s="6557"/>
      <c r="AK122" s="6558"/>
      <c r="AL122" s="6562"/>
      <c r="AM122" s="6766"/>
      <c r="AN122" s="6766"/>
      <c r="AO122" s="6767"/>
      <c r="AP122" s="6768"/>
      <c r="AQ122" s="6766"/>
      <c r="AR122" s="6767"/>
      <c r="AS122" s="6768"/>
      <c r="AT122" s="6766"/>
      <c r="AU122" s="6767"/>
      <c r="AV122" s="6035"/>
      <c r="AW122" s="6036"/>
      <c r="AX122" s="6037"/>
      <c r="AY122" s="6099"/>
      <c r="AZ122" s="6100"/>
      <c r="BA122" s="6101"/>
      <c r="BB122" s="6257"/>
      <c r="BC122" s="6259"/>
      <c r="BD122" s="6250"/>
      <c r="BE122" s="6532"/>
      <c r="BF122" s="6533"/>
      <c r="BG122" s="6533"/>
      <c r="BH122" s="6533"/>
      <c r="BI122" s="6534"/>
    </row>
    <row r="123" spans="1:61" s="71" customFormat="1" ht="14.1" customHeight="1">
      <c r="A123" s="5992">
        <v>22</v>
      </c>
      <c r="B123" s="6391"/>
      <c r="C123" s="6392"/>
      <c r="D123" s="6393"/>
      <c r="E123" s="6646"/>
      <c r="F123" s="6647"/>
      <c r="G123" s="6647"/>
      <c r="H123" s="6647"/>
      <c r="I123" s="6648"/>
      <c r="J123" s="6541"/>
      <c r="K123" s="6542"/>
      <c r="L123" s="6542"/>
      <c r="M123" s="6542"/>
      <c r="N123" s="6543"/>
      <c r="O123" s="3719"/>
      <c r="P123" s="6683"/>
      <c r="Q123" s="6684"/>
      <c r="R123" s="6685"/>
      <c r="S123" s="6138"/>
      <c r="T123" s="6139"/>
      <c r="U123" s="6144"/>
      <c r="V123" s="3402"/>
      <c r="W123" s="6227"/>
      <c r="X123" s="6229" t="s">
        <v>135</v>
      </c>
      <c r="Y123" s="6231"/>
      <c r="Z123" s="6229" t="s">
        <v>135</v>
      </c>
      <c r="AA123" s="3719"/>
      <c r="AB123" s="6229" t="s">
        <v>135</v>
      </c>
      <c r="AC123" s="6759"/>
      <c r="AD123" s="6760"/>
      <c r="AE123" s="6762"/>
      <c r="AF123" s="6760"/>
      <c r="AG123" s="6524"/>
      <c r="AH123" s="6525"/>
      <c r="AI123" s="6525"/>
      <c r="AJ123" s="6524"/>
      <c r="AK123" s="6525"/>
      <c r="AL123" s="6526"/>
      <c r="AM123" s="6781"/>
      <c r="AN123" s="6781"/>
      <c r="AO123" s="6782"/>
      <c r="AP123" s="6780"/>
      <c r="AQ123" s="6781"/>
      <c r="AR123" s="6782"/>
      <c r="AS123" s="6780"/>
      <c r="AT123" s="6781"/>
      <c r="AU123" s="6782"/>
      <c r="AV123" s="6783">
        <f t="shared" ref="AV123" si="23">SUM(AG123:AU125)</f>
        <v>0</v>
      </c>
      <c r="AW123" s="6784"/>
      <c r="AX123" s="6785"/>
      <c r="AY123" s="6221">
        <f t="shared" ref="AY123" si="24">AE123+AV123</f>
        <v>0</v>
      </c>
      <c r="AZ123" s="6222"/>
      <c r="BA123" s="6226"/>
      <c r="BB123" s="6513"/>
      <c r="BC123" s="6110"/>
      <c r="BD123" s="6248"/>
      <c r="BE123" s="5511"/>
      <c r="BF123" s="5512"/>
      <c r="BG123" s="5512"/>
      <c r="BH123" s="5512"/>
      <c r="BI123" s="5513"/>
    </row>
    <row r="124" spans="1:61" s="71" customFormat="1" ht="14.1" customHeight="1">
      <c r="A124" s="5955"/>
      <c r="B124" s="6394"/>
      <c r="C124" s="6395"/>
      <c r="D124" s="6396"/>
      <c r="E124" s="6538"/>
      <c r="F124" s="6539"/>
      <c r="G124" s="6539"/>
      <c r="H124" s="6539"/>
      <c r="I124" s="6540"/>
      <c r="J124" s="6544"/>
      <c r="K124" s="6545"/>
      <c r="L124" s="6545"/>
      <c r="M124" s="6545"/>
      <c r="N124" s="6546"/>
      <c r="O124" s="4863"/>
      <c r="P124" s="6201"/>
      <c r="Q124" s="6202"/>
      <c r="R124" s="6203"/>
      <c r="S124" s="6140"/>
      <c r="T124" s="6141"/>
      <c r="U124" s="6146"/>
      <c r="V124" s="5147"/>
      <c r="W124" s="6228"/>
      <c r="X124" s="6230"/>
      <c r="Y124" s="6232"/>
      <c r="Z124" s="6230"/>
      <c r="AA124" s="4863"/>
      <c r="AB124" s="6230"/>
      <c r="AC124" s="6761"/>
      <c r="AD124" s="5523"/>
      <c r="AE124" s="5522"/>
      <c r="AF124" s="5523"/>
      <c r="AG124" s="6516"/>
      <c r="AH124" s="6517"/>
      <c r="AI124" s="6517"/>
      <c r="AJ124" s="6516"/>
      <c r="AK124" s="6517"/>
      <c r="AL124" s="6631"/>
      <c r="AM124" s="6763"/>
      <c r="AN124" s="6763"/>
      <c r="AO124" s="6764"/>
      <c r="AP124" s="6765"/>
      <c r="AQ124" s="6763"/>
      <c r="AR124" s="6764"/>
      <c r="AS124" s="6765"/>
      <c r="AT124" s="6763"/>
      <c r="AU124" s="6764"/>
      <c r="AV124" s="6032"/>
      <c r="AW124" s="6033"/>
      <c r="AX124" s="6034"/>
      <c r="AY124" s="6096"/>
      <c r="AZ124" s="6097"/>
      <c r="BA124" s="6098"/>
      <c r="BB124" s="6514"/>
      <c r="BC124" s="6515"/>
      <c r="BD124" s="6249"/>
      <c r="BE124" s="5473"/>
      <c r="BF124" s="5474"/>
      <c r="BG124" s="5474"/>
      <c r="BH124" s="5474"/>
      <c r="BI124" s="5475"/>
    </row>
    <row r="125" spans="1:61" s="71" customFormat="1" ht="14.1" customHeight="1">
      <c r="A125" s="5956"/>
      <c r="B125" s="6397"/>
      <c r="C125" s="6398"/>
      <c r="D125" s="6399"/>
      <c r="E125" s="6550"/>
      <c r="F125" s="6551"/>
      <c r="G125" s="6551"/>
      <c r="H125" s="6552"/>
      <c r="I125" s="6553"/>
      <c r="J125" s="6565"/>
      <c r="K125" s="6566"/>
      <c r="L125" s="6566"/>
      <c r="M125" s="6566"/>
      <c r="N125" s="6567"/>
      <c r="O125" s="4866"/>
      <c r="P125" s="6204"/>
      <c r="Q125" s="6205"/>
      <c r="R125" s="6206"/>
      <c r="S125" s="6142"/>
      <c r="T125" s="6143"/>
      <c r="U125" s="6246"/>
      <c r="V125" s="6296"/>
      <c r="W125" s="318"/>
      <c r="X125" s="319" t="s">
        <v>40</v>
      </c>
      <c r="Y125" s="1136"/>
      <c r="Z125" s="319" t="s">
        <v>40</v>
      </c>
      <c r="AA125" s="1136"/>
      <c r="AB125" s="319" t="s">
        <v>40</v>
      </c>
      <c r="AC125" s="314"/>
      <c r="AD125" s="315"/>
      <c r="AE125" s="316"/>
      <c r="AF125" s="317"/>
      <c r="AG125" s="6557"/>
      <c r="AH125" s="6558"/>
      <c r="AI125" s="6558"/>
      <c r="AJ125" s="6557"/>
      <c r="AK125" s="6558"/>
      <c r="AL125" s="6562"/>
      <c r="AM125" s="6766"/>
      <c r="AN125" s="6766"/>
      <c r="AO125" s="6767"/>
      <c r="AP125" s="6768"/>
      <c r="AQ125" s="6766"/>
      <c r="AR125" s="6767"/>
      <c r="AS125" s="6768"/>
      <c r="AT125" s="6766"/>
      <c r="AU125" s="6767"/>
      <c r="AV125" s="6035"/>
      <c r="AW125" s="6036"/>
      <c r="AX125" s="6037"/>
      <c r="AY125" s="6099"/>
      <c r="AZ125" s="6100"/>
      <c r="BA125" s="6101"/>
      <c r="BB125" s="6257"/>
      <c r="BC125" s="6259"/>
      <c r="BD125" s="6250"/>
      <c r="BE125" s="6532"/>
      <c r="BF125" s="6533"/>
      <c r="BG125" s="6533"/>
      <c r="BH125" s="6533"/>
      <c r="BI125" s="6534"/>
    </row>
    <row r="126" spans="1:61" s="71" customFormat="1" ht="14.1" customHeight="1">
      <c r="A126" s="5992">
        <v>23</v>
      </c>
      <c r="B126" s="6391"/>
      <c r="C126" s="6392"/>
      <c r="D126" s="6393"/>
      <c r="E126" s="6646"/>
      <c r="F126" s="6647"/>
      <c r="G126" s="6647"/>
      <c r="H126" s="6647"/>
      <c r="I126" s="6648"/>
      <c r="J126" s="6541"/>
      <c r="K126" s="6542"/>
      <c r="L126" s="6542"/>
      <c r="M126" s="6542"/>
      <c r="N126" s="6543"/>
      <c r="O126" s="3719"/>
      <c r="P126" s="6683"/>
      <c r="Q126" s="6684"/>
      <c r="R126" s="6685"/>
      <c r="S126" s="6138"/>
      <c r="T126" s="6139"/>
      <c r="U126" s="6144"/>
      <c r="V126" s="3402"/>
      <c r="W126" s="6227"/>
      <c r="X126" s="6229" t="s">
        <v>135</v>
      </c>
      <c r="Y126" s="6231"/>
      <c r="Z126" s="6229" t="s">
        <v>135</v>
      </c>
      <c r="AA126" s="3719"/>
      <c r="AB126" s="6229" t="s">
        <v>135</v>
      </c>
      <c r="AC126" s="6759"/>
      <c r="AD126" s="6760"/>
      <c r="AE126" s="6762"/>
      <c r="AF126" s="6760"/>
      <c r="AG126" s="6524"/>
      <c r="AH126" s="6525"/>
      <c r="AI126" s="6525"/>
      <c r="AJ126" s="6524"/>
      <c r="AK126" s="6525"/>
      <c r="AL126" s="6526"/>
      <c r="AM126" s="6781"/>
      <c r="AN126" s="6781"/>
      <c r="AO126" s="6782"/>
      <c r="AP126" s="6780"/>
      <c r="AQ126" s="6781"/>
      <c r="AR126" s="6782"/>
      <c r="AS126" s="6780"/>
      <c r="AT126" s="6781"/>
      <c r="AU126" s="6782"/>
      <c r="AV126" s="6783">
        <f t="shared" ref="AV126" si="25">SUM(AG126:AU128)</f>
        <v>0</v>
      </c>
      <c r="AW126" s="6784"/>
      <c r="AX126" s="6785"/>
      <c r="AY126" s="6221">
        <f t="shared" ref="AY126" si="26">AE126+AV126</f>
        <v>0</v>
      </c>
      <c r="AZ126" s="6222"/>
      <c r="BA126" s="6226"/>
      <c r="BB126" s="6513"/>
      <c r="BC126" s="6110"/>
      <c r="BD126" s="6248"/>
      <c r="BE126" s="5511"/>
      <c r="BF126" s="5512"/>
      <c r="BG126" s="5512"/>
      <c r="BH126" s="5512"/>
      <c r="BI126" s="5513"/>
    </row>
    <row r="127" spans="1:61" s="71" customFormat="1" ht="14.1" customHeight="1">
      <c r="A127" s="5955"/>
      <c r="B127" s="6394"/>
      <c r="C127" s="6395"/>
      <c r="D127" s="6396"/>
      <c r="E127" s="6538"/>
      <c r="F127" s="6539"/>
      <c r="G127" s="6539"/>
      <c r="H127" s="6539"/>
      <c r="I127" s="6540"/>
      <c r="J127" s="6544"/>
      <c r="K127" s="6545"/>
      <c r="L127" s="6545"/>
      <c r="M127" s="6545"/>
      <c r="N127" s="6546"/>
      <c r="O127" s="4863"/>
      <c r="P127" s="6201"/>
      <c r="Q127" s="6202"/>
      <c r="R127" s="6203"/>
      <c r="S127" s="6140"/>
      <c r="T127" s="6141"/>
      <c r="U127" s="6146"/>
      <c r="V127" s="5147"/>
      <c r="W127" s="6228"/>
      <c r="X127" s="6230"/>
      <c r="Y127" s="6232"/>
      <c r="Z127" s="6230"/>
      <c r="AA127" s="4863"/>
      <c r="AB127" s="6230"/>
      <c r="AC127" s="6761"/>
      <c r="AD127" s="5523"/>
      <c r="AE127" s="5522"/>
      <c r="AF127" s="5523"/>
      <c r="AG127" s="6516"/>
      <c r="AH127" s="6517"/>
      <c r="AI127" s="6517"/>
      <c r="AJ127" s="6516"/>
      <c r="AK127" s="6517"/>
      <c r="AL127" s="6631"/>
      <c r="AM127" s="6763"/>
      <c r="AN127" s="6763"/>
      <c r="AO127" s="6764"/>
      <c r="AP127" s="6765"/>
      <c r="AQ127" s="6763"/>
      <c r="AR127" s="6764"/>
      <c r="AS127" s="6765"/>
      <c r="AT127" s="6763"/>
      <c r="AU127" s="6764"/>
      <c r="AV127" s="6032"/>
      <c r="AW127" s="6033"/>
      <c r="AX127" s="6034"/>
      <c r="AY127" s="6096"/>
      <c r="AZ127" s="6097"/>
      <c r="BA127" s="6098"/>
      <c r="BB127" s="6514"/>
      <c r="BC127" s="6515"/>
      <c r="BD127" s="6249"/>
      <c r="BE127" s="5473"/>
      <c r="BF127" s="5474"/>
      <c r="BG127" s="5474"/>
      <c r="BH127" s="5474"/>
      <c r="BI127" s="5475"/>
    </row>
    <row r="128" spans="1:61" s="71" customFormat="1" ht="14.1" customHeight="1">
      <c r="A128" s="5956"/>
      <c r="B128" s="6397"/>
      <c r="C128" s="6398"/>
      <c r="D128" s="6399"/>
      <c r="E128" s="6550"/>
      <c r="F128" s="6551"/>
      <c r="G128" s="6551"/>
      <c r="H128" s="6552"/>
      <c r="I128" s="6553"/>
      <c r="J128" s="6565"/>
      <c r="K128" s="6566"/>
      <c r="L128" s="6566"/>
      <c r="M128" s="6566"/>
      <c r="N128" s="6567"/>
      <c r="O128" s="4866"/>
      <c r="P128" s="6204"/>
      <c r="Q128" s="6205"/>
      <c r="R128" s="6206"/>
      <c r="S128" s="6142"/>
      <c r="T128" s="6143"/>
      <c r="U128" s="6246"/>
      <c r="V128" s="6296"/>
      <c r="W128" s="318"/>
      <c r="X128" s="319" t="s">
        <v>40</v>
      </c>
      <c r="Y128" s="1136"/>
      <c r="Z128" s="319" t="s">
        <v>40</v>
      </c>
      <c r="AA128" s="1136"/>
      <c r="AB128" s="319" t="s">
        <v>40</v>
      </c>
      <c r="AC128" s="314"/>
      <c r="AD128" s="315"/>
      <c r="AE128" s="316"/>
      <c r="AF128" s="317"/>
      <c r="AG128" s="6557"/>
      <c r="AH128" s="6558"/>
      <c r="AI128" s="6558"/>
      <c r="AJ128" s="6557"/>
      <c r="AK128" s="6558"/>
      <c r="AL128" s="6562"/>
      <c r="AM128" s="6766"/>
      <c r="AN128" s="6766"/>
      <c r="AO128" s="6767"/>
      <c r="AP128" s="6768"/>
      <c r="AQ128" s="6766"/>
      <c r="AR128" s="6767"/>
      <c r="AS128" s="6768"/>
      <c r="AT128" s="6766"/>
      <c r="AU128" s="6767"/>
      <c r="AV128" s="6035"/>
      <c r="AW128" s="6036"/>
      <c r="AX128" s="6037"/>
      <c r="AY128" s="6099"/>
      <c r="AZ128" s="6100"/>
      <c r="BA128" s="6101"/>
      <c r="BB128" s="6257"/>
      <c r="BC128" s="6259"/>
      <c r="BD128" s="6250"/>
      <c r="BE128" s="6532"/>
      <c r="BF128" s="6533"/>
      <c r="BG128" s="6533"/>
      <c r="BH128" s="6533"/>
      <c r="BI128" s="6534"/>
    </row>
    <row r="129" spans="1:61" s="71" customFormat="1" ht="14.1" customHeight="1">
      <c r="A129" s="5992">
        <v>24</v>
      </c>
      <c r="B129" s="6391"/>
      <c r="C129" s="6392"/>
      <c r="D129" s="6393"/>
      <c r="E129" s="6646"/>
      <c r="F129" s="6647"/>
      <c r="G129" s="6647"/>
      <c r="H129" s="6647"/>
      <c r="I129" s="6648"/>
      <c r="J129" s="6541"/>
      <c r="K129" s="6542"/>
      <c r="L129" s="6542"/>
      <c r="M129" s="6542"/>
      <c r="N129" s="6543"/>
      <c r="O129" s="3719"/>
      <c r="P129" s="6683"/>
      <c r="Q129" s="6684"/>
      <c r="R129" s="6685"/>
      <c r="S129" s="6138"/>
      <c r="T129" s="6139"/>
      <c r="U129" s="6144"/>
      <c r="V129" s="3402"/>
      <c r="W129" s="6227"/>
      <c r="X129" s="6229" t="s">
        <v>135</v>
      </c>
      <c r="Y129" s="6231"/>
      <c r="Z129" s="6229" t="s">
        <v>135</v>
      </c>
      <c r="AA129" s="3719"/>
      <c r="AB129" s="6229" t="s">
        <v>135</v>
      </c>
      <c r="AC129" s="6759"/>
      <c r="AD129" s="6760"/>
      <c r="AE129" s="6762"/>
      <c r="AF129" s="6760"/>
      <c r="AG129" s="6524"/>
      <c r="AH129" s="6525"/>
      <c r="AI129" s="6525"/>
      <c r="AJ129" s="6524"/>
      <c r="AK129" s="6525"/>
      <c r="AL129" s="6526"/>
      <c r="AM129" s="6781"/>
      <c r="AN129" s="6781"/>
      <c r="AO129" s="6782"/>
      <c r="AP129" s="6780"/>
      <c r="AQ129" s="6781"/>
      <c r="AR129" s="6782"/>
      <c r="AS129" s="6780"/>
      <c r="AT129" s="6781"/>
      <c r="AU129" s="6782"/>
      <c r="AV129" s="6783">
        <f t="shared" ref="AV129" si="27">SUM(AG129:AU131)</f>
        <v>0</v>
      </c>
      <c r="AW129" s="6784"/>
      <c r="AX129" s="6785"/>
      <c r="AY129" s="6221">
        <f t="shared" ref="AY129" si="28">AE129+AV129</f>
        <v>0</v>
      </c>
      <c r="AZ129" s="6222"/>
      <c r="BA129" s="6226"/>
      <c r="BB129" s="6513"/>
      <c r="BC129" s="6110"/>
      <c r="BD129" s="6248"/>
      <c r="BE129" s="5511"/>
      <c r="BF129" s="5512"/>
      <c r="BG129" s="5512"/>
      <c r="BH129" s="5512"/>
      <c r="BI129" s="5513"/>
    </row>
    <row r="130" spans="1:61" s="71" customFormat="1" ht="14.1" customHeight="1">
      <c r="A130" s="5955"/>
      <c r="B130" s="6394"/>
      <c r="C130" s="6395"/>
      <c r="D130" s="6396"/>
      <c r="E130" s="6538"/>
      <c r="F130" s="6539"/>
      <c r="G130" s="6539"/>
      <c r="H130" s="6539"/>
      <c r="I130" s="6540"/>
      <c r="J130" s="6544"/>
      <c r="K130" s="6545"/>
      <c r="L130" s="6545"/>
      <c r="M130" s="6545"/>
      <c r="N130" s="6546"/>
      <c r="O130" s="4863"/>
      <c r="P130" s="6201"/>
      <c r="Q130" s="6202"/>
      <c r="R130" s="6203"/>
      <c r="S130" s="6140"/>
      <c r="T130" s="6141"/>
      <c r="U130" s="6146"/>
      <c r="V130" s="5147"/>
      <c r="W130" s="6228"/>
      <c r="X130" s="6230"/>
      <c r="Y130" s="6232"/>
      <c r="Z130" s="6230"/>
      <c r="AA130" s="4863"/>
      <c r="AB130" s="6230"/>
      <c r="AC130" s="6761"/>
      <c r="AD130" s="5523"/>
      <c r="AE130" s="5522"/>
      <c r="AF130" s="5523"/>
      <c r="AG130" s="6516"/>
      <c r="AH130" s="6517"/>
      <c r="AI130" s="6517"/>
      <c r="AJ130" s="6516"/>
      <c r="AK130" s="6517"/>
      <c r="AL130" s="6631"/>
      <c r="AM130" s="6763"/>
      <c r="AN130" s="6763"/>
      <c r="AO130" s="6764"/>
      <c r="AP130" s="6765"/>
      <c r="AQ130" s="6763"/>
      <c r="AR130" s="6764"/>
      <c r="AS130" s="6765"/>
      <c r="AT130" s="6763"/>
      <c r="AU130" s="6764"/>
      <c r="AV130" s="6032"/>
      <c r="AW130" s="6033"/>
      <c r="AX130" s="6034"/>
      <c r="AY130" s="6096"/>
      <c r="AZ130" s="6097"/>
      <c r="BA130" s="6098"/>
      <c r="BB130" s="6514"/>
      <c r="BC130" s="6515"/>
      <c r="BD130" s="6249"/>
      <c r="BE130" s="5473"/>
      <c r="BF130" s="5474"/>
      <c r="BG130" s="5474"/>
      <c r="BH130" s="5474"/>
      <c r="BI130" s="5475"/>
    </row>
    <row r="131" spans="1:61" s="71" customFormat="1" ht="14.1" customHeight="1">
      <c r="A131" s="5956"/>
      <c r="B131" s="6397"/>
      <c r="C131" s="6398"/>
      <c r="D131" s="6399"/>
      <c r="E131" s="6550"/>
      <c r="F131" s="6551"/>
      <c r="G131" s="6551"/>
      <c r="H131" s="6552"/>
      <c r="I131" s="6553"/>
      <c r="J131" s="6565"/>
      <c r="K131" s="6566"/>
      <c r="L131" s="6566"/>
      <c r="M131" s="6566"/>
      <c r="N131" s="6567"/>
      <c r="O131" s="4866"/>
      <c r="P131" s="6204"/>
      <c r="Q131" s="6205"/>
      <c r="R131" s="6206"/>
      <c r="S131" s="6142"/>
      <c r="T131" s="6143"/>
      <c r="U131" s="6246"/>
      <c r="V131" s="6296"/>
      <c r="W131" s="318"/>
      <c r="X131" s="319" t="s">
        <v>40</v>
      </c>
      <c r="Y131" s="1136"/>
      <c r="Z131" s="319" t="s">
        <v>40</v>
      </c>
      <c r="AA131" s="1136"/>
      <c r="AB131" s="319" t="s">
        <v>40</v>
      </c>
      <c r="AC131" s="314"/>
      <c r="AD131" s="315"/>
      <c r="AE131" s="316"/>
      <c r="AF131" s="317"/>
      <c r="AG131" s="6557"/>
      <c r="AH131" s="6558"/>
      <c r="AI131" s="6558"/>
      <c r="AJ131" s="6557"/>
      <c r="AK131" s="6558"/>
      <c r="AL131" s="6562"/>
      <c r="AM131" s="6766"/>
      <c r="AN131" s="6766"/>
      <c r="AO131" s="6767"/>
      <c r="AP131" s="6768"/>
      <c r="AQ131" s="6766"/>
      <c r="AR131" s="6767"/>
      <c r="AS131" s="6768"/>
      <c r="AT131" s="6766"/>
      <c r="AU131" s="6767"/>
      <c r="AV131" s="6035"/>
      <c r="AW131" s="6036"/>
      <c r="AX131" s="6037"/>
      <c r="AY131" s="6099"/>
      <c r="AZ131" s="6100"/>
      <c r="BA131" s="6101"/>
      <c r="BB131" s="6257"/>
      <c r="BC131" s="6259"/>
      <c r="BD131" s="6250"/>
      <c r="BE131" s="6532"/>
      <c r="BF131" s="6533"/>
      <c r="BG131" s="6533"/>
      <c r="BH131" s="6533"/>
      <c r="BI131" s="6534"/>
    </row>
    <row r="132" spans="1:61" s="71" customFormat="1" ht="14.1" customHeight="1">
      <c r="A132" s="5992">
        <v>25</v>
      </c>
      <c r="B132" s="6391"/>
      <c r="C132" s="6392"/>
      <c r="D132" s="6393"/>
      <c r="E132" s="6646"/>
      <c r="F132" s="6647"/>
      <c r="G132" s="6647"/>
      <c r="H132" s="6647"/>
      <c r="I132" s="6648"/>
      <c r="J132" s="6541"/>
      <c r="K132" s="6542"/>
      <c r="L132" s="6542"/>
      <c r="M132" s="6542"/>
      <c r="N132" s="6543"/>
      <c r="O132" s="3719"/>
      <c r="P132" s="6683"/>
      <c r="Q132" s="6684"/>
      <c r="R132" s="6685"/>
      <c r="S132" s="6138"/>
      <c r="T132" s="6139"/>
      <c r="U132" s="6144"/>
      <c r="V132" s="3402"/>
      <c r="W132" s="6227"/>
      <c r="X132" s="6229" t="s">
        <v>135</v>
      </c>
      <c r="Y132" s="6231"/>
      <c r="Z132" s="6229" t="s">
        <v>135</v>
      </c>
      <c r="AA132" s="3719"/>
      <c r="AB132" s="6229" t="s">
        <v>135</v>
      </c>
      <c r="AC132" s="6759"/>
      <c r="AD132" s="6760"/>
      <c r="AE132" s="6762"/>
      <c r="AF132" s="6760"/>
      <c r="AG132" s="6524"/>
      <c r="AH132" s="6525"/>
      <c r="AI132" s="6525"/>
      <c r="AJ132" s="6524"/>
      <c r="AK132" s="6525"/>
      <c r="AL132" s="6526"/>
      <c r="AM132" s="6781"/>
      <c r="AN132" s="6781"/>
      <c r="AO132" s="6782"/>
      <c r="AP132" s="6780"/>
      <c r="AQ132" s="6781"/>
      <c r="AR132" s="6782"/>
      <c r="AS132" s="6780"/>
      <c r="AT132" s="6781"/>
      <c r="AU132" s="6782"/>
      <c r="AV132" s="6783">
        <f t="shared" ref="AV132" si="29">SUM(AG132:AU134)</f>
        <v>0</v>
      </c>
      <c r="AW132" s="6784"/>
      <c r="AX132" s="6785"/>
      <c r="AY132" s="6221">
        <f t="shared" ref="AY132" si="30">AE132+AV132</f>
        <v>0</v>
      </c>
      <c r="AZ132" s="6222"/>
      <c r="BA132" s="6226"/>
      <c r="BB132" s="6513"/>
      <c r="BC132" s="6110"/>
      <c r="BD132" s="6248"/>
      <c r="BE132" s="5511"/>
      <c r="BF132" s="5512"/>
      <c r="BG132" s="5512"/>
      <c r="BH132" s="5512"/>
      <c r="BI132" s="5513"/>
    </row>
    <row r="133" spans="1:61" s="71" customFormat="1" ht="14.1" customHeight="1">
      <c r="A133" s="5955"/>
      <c r="B133" s="6394"/>
      <c r="C133" s="6395"/>
      <c r="D133" s="6396"/>
      <c r="E133" s="6538"/>
      <c r="F133" s="6539"/>
      <c r="G133" s="6539"/>
      <c r="H133" s="6539"/>
      <c r="I133" s="6540"/>
      <c r="J133" s="6544"/>
      <c r="K133" s="6545"/>
      <c r="L133" s="6545"/>
      <c r="M133" s="6545"/>
      <c r="N133" s="6546"/>
      <c r="O133" s="4863"/>
      <c r="P133" s="6201"/>
      <c r="Q133" s="6202"/>
      <c r="R133" s="6203"/>
      <c r="S133" s="6140"/>
      <c r="T133" s="6141"/>
      <c r="U133" s="6146"/>
      <c r="V133" s="5147"/>
      <c r="W133" s="6228"/>
      <c r="X133" s="6230"/>
      <c r="Y133" s="6232"/>
      <c r="Z133" s="6230"/>
      <c r="AA133" s="4863"/>
      <c r="AB133" s="6230"/>
      <c r="AC133" s="6761"/>
      <c r="AD133" s="5523"/>
      <c r="AE133" s="5522"/>
      <c r="AF133" s="5523"/>
      <c r="AG133" s="6516"/>
      <c r="AH133" s="6517"/>
      <c r="AI133" s="6517"/>
      <c r="AJ133" s="6516"/>
      <c r="AK133" s="6517"/>
      <c r="AL133" s="6631"/>
      <c r="AM133" s="6763"/>
      <c r="AN133" s="6763"/>
      <c r="AO133" s="6764"/>
      <c r="AP133" s="6765"/>
      <c r="AQ133" s="6763"/>
      <c r="AR133" s="6764"/>
      <c r="AS133" s="6765"/>
      <c r="AT133" s="6763"/>
      <c r="AU133" s="6764"/>
      <c r="AV133" s="6032"/>
      <c r="AW133" s="6033"/>
      <c r="AX133" s="6034"/>
      <c r="AY133" s="6096"/>
      <c r="AZ133" s="6097"/>
      <c r="BA133" s="6098"/>
      <c r="BB133" s="6514"/>
      <c r="BC133" s="6515"/>
      <c r="BD133" s="6249"/>
      <c r="BE133" s="5473"/>
      <c r="BF133" s="5474"/>
      <c r="BG133" s="5474"/>
      <c r="BH133" s="5474"/>
      <c r="BI133" s="5475"/>
    </row>
    <row r="134" spans="1:61" s="71" customFormat="1" ht="14.1" customHeight="1">
      <c r="A134" s="5956"/>
      <c r="B134" s="6397"/>
      <c r="C134" s="6398"/>
      <c r="D134" s="6399"/>
      <c r="E134" s="6550"/>
      <c r="F134" s="6551"/>
      <c r="G134" s="6551"/>
      <c r="H134" s="6552"/>
      <c r="I134" s="6553"/>
      <c r="J134" s="6565"/>
      <c r="K134" s="6566"/>
      <c r="L134" s="6566"/>
      <c r="M134" s="6566"/>
      <c r="N134" s="6567"/>
      <c r="O134" s="4866"/>
      <c r="P134" s="6204"/>
      <c r="Q134" s="6205"/>
      <c r="R134" s="6206"/>
      <c r="S134" s="6142"/>
      <c r="T134" s="6143"/>
      <c r="U134" s="6246"/>
      <c r="V134" s="6296"/>
      <c r="W134" s="318"/>
      <c r="X134" s="319" t="s">
        <v>40</v>
      </c>
      <c r="Y134" s="1136"/>
      <c r="Z134" s="319" t="s">
        <v>40</v>
      </c>
      <c r="AA134" s="1136"/>
      <c r="AB134" s="319" t="s">
        <v>40</v>
      </c>
      <c r="AC134" s="314"/>
      <c r="AD134" s="315"/>
      <c r="AE134" s="316"/>
      <c r="AF134" s="317"/>
      <c r="AG134" s="6557"/>
      <c r="AH134" s="6558"/>
      <c r="AI134" s="6558"/>
      <c r="AJ134" s="6557"/>
      <c r="AK134" s="6558"/>
      <c r="AL134" s="6562"/>
      <c r="AM134" s="6766"/>
      <c r="AN134" s="6766"/>
      <c r="AO134" s="6767"/>
      <c r="AP134" s="6768"/>
      <c r="AQ134" s="6766"/>
      <c r="AR134" s="6767"/>
      <c r="AS134" s="6768"/>
      <c r="AT134" s="6766"/>
      <c r="AU134" s="6767"/>
      <c r="AV134" s="6035"/>
      <c r="AW134" s="6036"/>
      <c r="AX134" s="6037"/>
      <c r="AY134" s="6099"/>
      <c r="AZ134" s="6100"/>
      <c r="BA134" s="6101"/>
      <c r="BB134" s="6257"/>
      <c r="BC134" s="6259"/>
      <c r="BD134" s="6250"/>
      <c r="BE134" s="6532"/>
      <c r="BF134" s="6533"/>
      <c r="BG134" s="6533"/>
      <c r="BH134" s="6533"/>
      <c r="BI134" s="6534"/>
    </row>
    <row r="135" spans="1:61" s="71" customFormat="1" ht="14.1" customHeight="1">
      <c r="A135" s="5992">
        <v>26</v>
      </c>
      <c r="B135" s="6391"/>
      <c r="C135" s="6392"/>
      <c r="D135" s="6393"/>
      <c r="E135" s="6646"/>
      <c r="F135" s="6647"/>
      <c r="G135" s="6647"/>
      <c r="H135" s="6647"/>
      <c r="I135" s="6648"/>
      <c r="J135" s="6541"/>
      <c r="K135" s="6542"/>
      <c r="L135" s="6542"/>
      <c r="M135" s="6542"/>
      <c r="N135" s="6543"/>
      <c r="O135" s="3719"/>
      <c r="P135" s="6683"/>
      <c r="Q135" s="6684"/>
      <c r="R135" s="6685"/>
      <c r="S135" s="6138"/>
      <c r="T135" s="6139"/>
      <c r="U135" s="6144"/>
      <c r="V135" s="3402"/>
      <c r="W135" s="6227"/>
      <c r="X135" s="6229" t="s">
        <v>135</v>
      </c>
      <c r="Y135" s="6231"/>
      <c r="Z135" s="6229" t="s">
        <v>135</v>
      </c>
      <c r="AA135" s="3719"/>
      <c r="AB135" s="6229" t="s">
        <v>135</v>
      </c>
      <c r="AC135" s="6759"/>
      <c r="AD135" s="6760"/>
      <c r="AE135" s="6762"/>
      <c r="AF135" s="6760"/>
      <c r="AG135" s="6524"/>
      <c r="AH135" s="6525"/>
      <c r="AI135" s="6525"/>
      <c r="AJ135" s="6524"/>
      <c r="AK135" s="6525"/>
      <c r="AL135" s="6526"/>
      <c r="AM135" s="6781"/>
      <c r="AN135" s="6781"/>
      <c r="AO135" s="6782"/>
      <c r="AP135" s="6780"/>
      <c r="AQ135" s="6781"/>
      <c r="AR135" s="6782"/>
      <c r="AS135" s="6780"/>
      <c r="AT135" s="6781"/>
      <c r="AU135" s="6782"/>
      <c r="AV135" s="6783">
        <f t="shared" ref="AV135" si="31">SUM(AG135:AU137)</f>
        <v>0</v>
      </c>
      <c r="AW135" s="6784"/>
      <c r="AX135" s="6785"/>
      <c r="AY135" s="6221">
        <f t="shared" ref="AY135" si="32">AE135+AV135</f>
        <v>0</v>
      </c>
      <c r="AZ135" s="6222"/>
      <c r="BA135" s="6226"/>
      <c r="BB135" s="6513"/>
      <c r="BC135" s="6110"/>
      <c r="BD135" s="6248"/>
      <c r="BE135" s="5511"/>
      <c r="BF135" s="5512"/>
      <c r="BG135" s="5512"/>
      <c r="BH135" s="5512"/>
      <c r="BI135" s="5513"/>
    </row>
    <row r="136" spans="1:61" s="71" customFormat="1" ht="14.1" customHeight="1">
      <c r="A136" s="5955"/>
      <c r="B136" s="6394"/>
      <c r="C136" s="6395"/>
      <c r="D136" s="6396"/>
      <c r="E136" s="6538"/>
      <c r="F136" s="6539"/>
      <c r="G136" s="6539"/>
      <c r="H136" s="6539"/>
      <c r="I136" s="6540"/>
      <c r="J136" s="6544"/>
      <c r="K136" s="6545"/>
      <c r="L136" s="6545"/>
      <c r="M136" s="6545"/>
      <c r="N136" s="6546"/>
      <c r="O136" s="4863"/>
      <c r="P136" s="6201"/>
      <c r="Q136" s="6202"/>
      <c r="R136" s="6203"/>
      <c r="S136" s="6140"/>
      <c r="T136" s="6141"/>
      <c r="U136" s="6146"/>
      <c r="V136" s="5147"/>
      <c r="W136" s="6228"/>
      <c r="X136" s="6230"/>
      <c r="Y136" s="6232"/>
      <c r="Z136" s="6230"/>
      <c r="AA136" s="4863"/>
      <c r="AB136" s="6230"/>
      <c r="AC136" s="6761"/>
      <c r="AD136" s="5523"/>
      <c r="AE136" s="5522"/>
      <c r="AF136" s="5523"/>
      <c r="AG136" s="6516"/>
      <c r="AH136" s="6517"/>
      <c r="AI136" s="6517"/>
      <c r="AJ136" s="6516"/>
      <c r="AK136" s="6517"/>
      <c r="AL136" s="6631"/>
      <c r="AM136" s="6763"/>
      <c r="AN136" s="6763"/>
      <c r="AO136" s="6764"/>
      <c r="AP136" s="6765"/>
      <c r="AQ136" s="6763"/>
      <c r="AR136" s="6764"/>
      <c r="AS136" s="6765"/>
      <c r="AT136" s="6763"/>
      <c r="AU136" s="6764"/>
      <c r="AV136" s="6032"/>
      <c r="AW136" s="6033"/>
      <c r="AX136" s="6034"/>
      <c r="AY136" s="6096"/>
      <c r="AZ136" s="6097"/>
      <c r="BA136" s="6098"/>
      <c r="BB136" s="6514"/>
      <c r="BC136" s="6515"/>
      <c r="BD136" s="6249"/>
      <c r="BE136" s="5473"/>
      <c r="BF136" s="5474"/>
      <c r="BG136" s="5474"/>
      <c r="BH136" s="5474"/>
      <c r="BI136" s="5475"/>
    </row>
    <row r="137" spans="1:61" s="71" customFormat="1" ht="14.1" customHeight="1">
      <c r="A137" s="5956"/>
      <c r="B137" s="6397"/>
      <c r="C137" s="6398"/>
      <c r="D137" s="6399"/>
      <c r="E137" s="6550"/>
      <c r="F137" s="6551"/>
      <c r="G137" s="6551"/>
      <c r="H137" s="6552"/>
      <c r="I137" s="6553"/>
      <c r="J137" s="6565"/>
      <c r="K137" s="6566"/>
      <c r="L137" s="6566"/>
      <c r="M137" s="6566"/>
      <c r="N137" s="6567"/>
      <c r="O137" s="4866"/>
      <c r="P137" s="6204"/>
      <c r="Q137" s="6205"/>
      <c r="R137" s="6206"/>
      <c r="S137" s="6142"/>
      <c r="T137" s="6143"/>
      <c r="U137" s="6246"/>
      <c r="V137" s="6296"/>
      <c r="W137" s="318"/>
      <c r="X137" s="319" t="s">
        <v>40</v>
      </c>
      <c r="Y137" s="1136"/>
      <c r="Z137" s="319" t="s">
        <v>40</v>
      </c>
      <c r="AA137" s="1136"/>
      <c r="AB137" s="319" t="s">
        <v>40</v>
      </c>
      <c r="AC137" s="314"/>
      <c r="AD137" s="315"/>
      <c r="AE137" s="316"/>
      <c r="AF137" s="317"/>
      <c r="AG137" s="6557"/>
      <c r="AH137" s="6558"/>
      <c r="AI137" s="6558"/>
      <c r="AJ137" s="6557"/>
      <c r="AK137" s="6558"/>
      <c r="AL137" s="6562"/>
      <c r="AM137" s="6766"/>
      <c r="AN137" s="6766"/>
      <c r="AO137" s="6767"/>
      <c r="AP137" s="6768"/>
      <c r="AQ137" s="6766"/>
      <c r="AR137" s="6767"/>
      <c r="AS137" s="6768"/>
      <c r="AT137" s="6766"/>
      <c r="AU137" s="6767"/>
      <c r="AV137" s="6035"/>
      <c r="AW137" s="6036"/>
      <c r="AX137" s="6037"/>
      <c r="AY137" s="6099"/>
      <c r="AZ137" s="6100"/>
      <c r="BA137" s="6101"/>
      <c r="BB137" s="6257"/>
      <c r="BC137" s="6259"/>
      <c r="BD137" s="6250"/>
      <c r="BE137" s="6532"/>
      <c r="BF137" s="6533"/>
      <c r="BG137" s="6533"/>
      <c r="BH137" s="6533"/>
      <c r="BI137" s="6534"/>
    </row>
    <row r="138" spans="1:61" s="71" customFormat="1" ht="14.1" customHeight="1">
      <c r="A138" s="5992">
        <v>27</v>
      </c>
      <c r="B138" s="6391"/>
      <c r="C138" s="6392"/>
      <c r="D138" s="6393"/>
      <c r="E138" s="6646"/>
      <c r="F138" s="6647"/>
      <c r="G138" s="6647"/>
      <c r="H138" s="6647"/>
      <c r="I138" s="6648"/>
      <c r="J138" s="6541"/>
      <c r="K138" s="6542"/>
      <c r="L138" s="6542"/>
      <c r="M138" s="6542"/>
      <c r="N138" s="6543"/>
      <c r="O138" s="3719"/>
      <c r="P138" s="6683"/>
      <c r="Q138" s="6684"/>
      <c r="R138" s="6685"/>
      <c r="S138" s="6138"/>
      <c r="T138" s="6139"/>
      <c r="U138" s="6144"/>
      <c r="V138" s="3402"/>
      <c r="W138" s="6227"/>
      <c r="X138" s="6229" t="s">
        <v>135</v>
      </c>
      <c r="Y138" s="6231"/>
      <c r="Z138" s="6229" t="s">
        <v>135</v>
      </c>
      <c r="AA138" s="3719"/>
      <c r="AB138" s="6229" t="s">
        <v>135</v>
      </c>
      <c r="AC138" s="6759"/>
      <c r="AD138" s="6760"/>
      <c r="AE138" s="6762"/>
      <c r="AF138" s="6760"/>
      <c r="AG138" s="6524"/>
      <c r="AH138" s="6525"/>
      <c r="AI138" s="6525"/>
      <c r="AJ138" s="6524"/>
      <c r="AK138" s="6525"/>
      <c r="AL138" s="6526"/>
      <c r="AM138" s="6781"/>
      <c r="AN138" s="6781"/>
      <c r="AO138" s="6782"/>
      <c r="AP138" s="6780"/>
      <c r="AQ138" s="6781"/>
      <c r="AR138" s="6782"/>
      <c r="AS138" s="6780"/>
      <c r="AT138" s="6781"/>
      <c r="AU138" s="6782"/>
      <c r="AV138" s="6783">
        <f>SUM(AG138:AU140)</f>
        <v>0</v>
      </c>
      <c r="AW138" s="6784"/>
      <c r="AX138" s="6785"/>
      <c r="AY138" s="6221">
        <f>AE138+AV138</f>
        <v>0</v>
      </c>
      <c r="AZ138" s="6222"/>
      <c r="BA138" s="6226"/>
      <c r="BB138" s="6513"/>
      <c r="BC138" s="6110"/>
      <c r="BD138" s="6248"/>
      <c r="BE138" s="5511"/>
      <c r="BF138" s="5512"/>
      <c r="BG138" s="5512"/>
      <c r="BH138" s="5512"/>
      <c r="BI138" s="5513"/>
    </row>
    <row r="139" spans="1:61" s="71" customFormat="1" ht="14.1" customHeight="1">
      <c r="A139" s="5955"/>
      <c r="B139" s="6394"/>
      <c r="C139" s="6395"/>
      <c r="D139" s="6396"/>
      <c r="E139" s="6538"/>
      <c r="F139" s="6539"/>
      <c r="G139" s="6539"/>
      <c r="H139" s="6539"/>
      <c r="I139" s="6540"/>
      <c r="J139" s="6544"/>
      <c r="K139" s="6545"/>
      <c r="L139" s="6545"/>
      <c r="M139" s="6545"/>
      <c r="N139" s="6546"/>
      <c r="O139" s="4863"/>
      <c r="P139" s="6201"/>
      <c r="Q139" s="6202"/>
      <c r="R139" s="6203"/>
      <c r="S139" s="6140"/>
      <c r="T139" s="6141"/>
      <c r="U139" s="6146"/>
      <c r="V139" s="5147"/>
      <c r="W139" s="6228"/>
      <c r="X139" s="6230"/>
      <c r="Y139" s="6232"/>
      <c r="Z139" s="6230"/>
      <c r="AA139" s="4863"/>
      <c r="AB139" s="6230"/>
      <c r="AC139" s="6761"/>
      <c r="AD139" s="5523"/>
      <c r="AE139" s="5522"/>
      <c r="AF139" s="5523"/>
      <c r="AG139" s="6516"/>
      <c r="AH139" s="6517"/>
      <c r="AI139" s="6517"/>
      <c r="AJ139" s="6516"/>
      <c r="AK139" s="6517"/>
      <c r="AL139" s="6631"/>
      <c r="AM139" s="6763"/>
      <c r="AN139" s="6763"/>
      <c r="AO139" s="6764"/>
      <c r="AP139" s="6765"/>
      <c r="AQ139" s="6763"/>
      <c r="AR139" s="6764"/>
      <c r="AS139" s="6765"/>
      <c r="AT139" s="6763"/>
      <c r="AU139" s="6764"/>
      <c r="AV139" s="6032"/>
      <c r="AW139" s="6033"/>
      <c r="AX139" s="6034"/>
      <c r="AY139" s="6096"/>
      <c r="AZ139" s="6097"/>
      <c r="BA139" s="6098"/>
      <c r="BB139" s="6514"/>
      <c r="BC139" s="6515"/>
      <c r="BD139" s="6249"/>
      <c r="BE139" s="5473"/>
      <c r="BF139" s="5474"/>
      <c r="BG139" s="5474"/>
      <c r="BH139" s="5474"/>
      <c r="BI139" s="5475"/>
    </row>
    <row r="140" spans="1:61" s="71" customFormat="1" ht="14.1" customHeight="1">
      <c r="A140" s="5956"/>
      <c r="B140" s="6397"/>
      <c r="C140" s="6398"/>
      <c r="D140" s="6399"/>
      <c r="E140" s="6550"/>
      <c r="F140" s="6551"/>
      <c r="G140" s="6551"/>
      <c r="H140" s="6552"/>
      <c r="I140" s="6553"/>
      <c r="J140" s="6565"/>
      <c r="K140" s="6566"/>
      <c r="L140" s="6566"/>
      <c r="M140" s="6566"/>
      <c r="N140" s="6567"/>
      <c r="O140" s="4866"/>
      <c r="P140" s="6204"/>
      <c r="Q140" s="6205"/>
      <c r="R140" s="6206"/>
      <c r="S140" s="6142"/>
      <c r="T140" s="6143"/>
      <c r="U140" s="6246"/>
      <c r="V140" s="6296"/>
      <c r="W140" s="318"/>
      <c r="X140" s="319" t="s">
        <v>40</v>
      </c>
      <c r="Y140" s="1136"/>
      <c r="Z140" s="319" t="s">
        <v>40</v>
      </c>
      <c r="AA140" s="1136"/>
      <c r="AB140" s="319" t="s">
        <v>40</v>
      </c>
      <c r="AC140" s="314"/>
      <c r="AD140" s="315"/>
      <c r="AE140" s="316"/>
      <c r="AF140" s="317"/>
      <c r="AG140" s="6557"/>
      <c r="AH140" s="6558"/>
      <c r="AI140" s="6558"/>
      <c r="AJ140" s="6557"/>
      <c r="AK140" s="6558"/>
      <c r="AL140" s="6562"/>
      <c r="AM140" s="6766"/>
      <c r="AN140" s="6766"/>
      <c r="AO140" s="6767"/>
      <c r="AP140" s="6768"/>
      <c r="AQ140" s="6766"/>
      <c r="AR140" s="6767"/>
      <c r="AS140" s="6768"/>
      <c r="AT140" s="6766"/>
      <c r="AU140" s="6767"/>
      <c r="AV140" s="6035"/>
      <c r="AW140" s="6036"/>
      <c r="AX140" s="6037"/>
      <c r="AY140" s="6099"/>
      <c r="AZ140" s="6100"/>
      <c r="BA140" s="6101"/>
      <c r="BB140" s="6257"/>
      <c r="BC140" s="6259"/>
      <c r="BD140" s="6250"/>
      <c r="BE140" s="6532"/>
      <c r="BF140" s="6533"/>
      <c r="BG140" s="6533"/>
      <c r="BH140" s="6533"/>
      <c r="BI140" s="6534"/>
    </row>
    <row r="141" spans="1:61" s="71" customFormat="1" ht="14.1" customHeight="1">
      <c r="A141" s="5992">
        <v>28</v>
      </c>
      <c r="B141" s="6391"/>
      <c r="C141" s="6392"/>
      <c r="D141" s="6393"/>
      <c r="E141" s="6646"/>
      <c r="F141" s="6647"/>
      <c r="G141" s="6647"/>
      <c r="H141" s="6647"/>
      <c r="I141" s="6648"/>
      <c r="J141" s="1114"/>
      <c r="K141" s="1115"/>
      <c r="L141" s="1115"/>
      <c r="M141" s="1115"/>
      <c r="N141" s="1116"/>
      <c r="O141" s="1084"/>
      <c r="P141" s="1431"/>
      <c r="Q141" s="1432"/>
      <c r="R141" s="1433"/>
      <c r="S141" s="1411"/>
      <c r="T141" s="1412"/>
      <c r="U141" s="1103"/>
      <c r="V141" s="1131"/>
      <c r="W141" s="1105"/>
      <c r="X141" s="1107" t="s">
        <v>135</v>
      </c>
      <c r="Y141" s="1109"/>
      <c r="Z141" s="1107" t="s">
        <v>135</v>
      </c>
      <c r="AA141" s="1084"/>
      <c r="AB141" s="1107" t="s">
        <v>135</v>
      </c>
      <c r="AC141" s="1154"/>
      <c r="AD141" s="1155"/>
      <c r="AE141" s="6772"/>
      <c r="AF141" s="6773"/>
      <c r="AG141" s="6660"/>
      <c r="AH141" s="6661"/>
      <c r="AI141" s="6661"/>
      <c r="AJ141" s="6524"/>
      <c r="AK141" s="6525"/>
      <c r="AL141" s="6526"/>
      <c r="AM141" s="1158"/>
      <c r="AN141" s="1158"/>
      <c r="AO141" s="1159"/>
      <c r="AP141" s="1160"/>
      <c r="AQ141" s="1158"/>
      <c r="AR141" s="1159"/>
      <c r="AS141" s="1160"/>
      <c r="AT141" s="1158"/>
      <c r="AU141" s="1159"/>
      <c r="AV141" s="6739">
        <f>SUM(AG141:AU143)</f>
        <v>0</v>
      </c>
      <c r="AW141" s="6740"/>
      <c r="AX141" s="6741"/>
      <c r="AY141" s="6748">
        <f>AE141+AV141</f>
        <v>0</v>
      </c>
      <c r="AZ141" s="6749"/>
      <c r="BA141" s="6750"/>
      <c r="BB141" s="1140"/>
      <c r="BC141" s="1134"/>
      <c r="BD141" s="6248"/>
      <c r="BE141" s="1143"/>
      <c r="BF141" s="1144"/>
      <c r="BG141" s="1144"/>
      <c r="BH141" s="1144"/>
      <c r="BI141" s="1145"/>
    </row>
    <row r="142" spans="1:61" s="71" customFormat="1" ht="14.1" customHeight="1">
      <c r="A142" s="5955"/>
      <c r="B142" s="6394"/>
      <c r="C142" s="6395"/>
      <c r="D142" s="6396"/>
      <c r="E142" s="6538"/>
      <c r="F142" s="6539"/>
      <c r="G142" s="6539"/>
      <c r="H142" s="6539"/>
      <c r="I142" s="6540"/>
      <c r="J142" s="1111"/>
      <c r="K142" s="713"/>
      <c r="L142" s="713"/>
      <c r="M142" s="713"/>
      <c r="N142" s="1112"/>
      <c r="O142" s="1088"/>
      <c r="P142" s="1413"/>
      <c r="Q142" s="1414"/>
      <c r="R142" s="1415"/>
      <c r="S142" s="1416"/>
      <c r="T142" s="1417"/>
      <c r="U142" s="1104"/>
      <c r="V142" s="1101"/>
      <c r="W142" s="1106"/>
      <c r="X142" s="1108"/>
      <c r="Y142" s="1110"/>
      <c r="Z142" s="1108"/>
      <c r="AA142" s="1088"/>
      <c r="AB142" s="1108"/>
      <c r="AC142" s="1156"/>
      <c r="AD142" s="1157"/>
      <c r="AE142" s="6774"/>
      <c r="AF142" s="6775"/>
      <c r="AG142" s="6516"/>
      <c r="AH142" s="6517"/>
      <c r="AI142" s="6517"/>
      <c r="AJ142" s="6516"/>
      <c r="AK142" s="6517"/>
      <c r="AL142" s="6631"/>
      <c r="AM142" s="1151"/>
      <c r="AN142" s="1151"/>
      <c r="AO142" s="1152"/>
      <c r="AP142" s="1153"/>
      <c r="AQ142" s="1151"/>
      <c r="AR142" s="1152"/>
      <c r="AS142" s="1153"/>
      <c r="AT142" s="1151"/>
      <c r="AU142" s="1152"/>
      <c r="AV142" s="6742"/>
      <c r="AW142" s="6743"/>
      <c r="AX142" s="6744"/>
      <c r="AY142" s="6751"/>
      <c r="AZ142" s="6752"/>
      <c r="BA142" s="6753"/>
      <c r="BB142" s="1141"/>
      <c r="BC142" s="1142"/>
      <c r="BD142" s="6249"/>
      <c r="BE142" s="1137"/>
      <c r="BF142" s="1138"/>
      <c r="BG142" s="1138"/>
      <c r="BH142" s="1138"/>
      <c r="BI142" s="1139"/>
    </row>
    <row r="143" spans="1:61" s="71" customFormat="1" ht="14.1" customHeight="1" thickBot="1">
      <c r="A143" s="5847"/>
      <c r="B143" s="6430"/>
      <c r="C143" s="6431"/>
      <c r="D143" s="6432"/>
      <c r="E143" s="6507"/>
      <c r="F143" s="6508"/>
      <c r="G143" s="6508"/>
      <c r="H143" s="6509"/>
      <c r="I143" s="6757"/>
      <c r="J143" s="1117"/>
      <c r="K143" s="1118"/>
      <c r="L143" s="1118"/>
      <c r="M143" s="1118"/>
      <c r="N143" s="1119"/>
      <c r="O143" s="1133"/>
      <c r="P143" s="1418"/>
      <c r="Q143" s="1419"/>
      <c r="R143" s="1420"/>
      <c r="S143" s="1421"/>
      <c r="T143" s="1422"/>
      <c r="U143" s="1113"/>
      <c r="V143" s="1132"/>
      <c r="W143" s="320"/>
      <c r="X143" s="321" t="s">
        <v>40</v>
      </c>
      <c r="Y143" s="212"/>
      <c r="Z143" s="321" t="s">
        <v>40</v>
      </c>
      <c r="AA143" s="212"/>
      <c r="AB143" s="321" t="s">
        <v>40</v>
      </c>
      <c r="AC143" s="322"/>
      <c r="AD143" s="323"/>
      <c r="AE143" s="324"/>
      <c r="AF143" s="325"/>
      <c r="AG143" s="1146"/>
      <c r="AH143" s="1125"/>
      <c r="AI143" s="1125"/>
      <c r="AJ143" s="6758"/>
      <c r="AK143" s="6007"/>
      <c r="AL143" s="6008"/>
      <c r="AM143" s="1122"/>
      <c r="AN143" s="1122"/>
      <c r="AO143" s="1123"/>
      <c r="AP143" s="1121"/>
      <c r="AQ143" s="1122"/>
      <c r="AR143" s="1123"/>
      <c r="AS143" s="1121"/>
      <c r="AT143" s="1122"/>
      <c r="AU143" s="1123"/>
      <c r="AV143" s="6745"/>
      <c r="AW143" s="6746"/>
      <c r="AX143" s="6747"/>
      <c r="AY143" s="6754"/>
      <c r="AZ143" s="6755"/>
      <c r="BA143" s="6756"/>
      <c r="BB143" s="1163"/>
      <c r="BC143" s="1164"/>
      <c r="BD143" s="6311"/>
      <c r="BE143" s="1148"/>
      <c r="BF143" s="1149"/>
      <c r="BG143" s="1149"/>
      <c r="BH143" s="1149"/>
      <c r="BI143" s="1150"/>
    </row>
    <row r="144" spans="1:61" ht="7.5" customHeight="1"/>
    <row r="145" spans="1:63" ht="12" customHeight="1" thickBot="1">
      <c r="A145" s="189" t="s">
        <v>739</v>
      </c>
      <c r="B145" s="189"/>
      <c r="C145" s="189"/>
      <c r="D145" s="189"/>
      <c r="E145" s="189"/>
      <c r="F145" s="189"/>
      <c r="G145" s="189"/>
      <c r="H145" s="189"/>
      <c r="I145" s="189"/>
      <c r="J145" s="189"/>
      <c r="K145" s="189"/>
      <c r="L145" s="189"/>
      <c r="M145" s="189"/>
      <c r="N145" s="189"/>
      <c r="O145" s="189"/>
      <c r="P145" s="189"/>
      <c r="Q145" s="189"/>
      <c r="R145" s="189"/>
      <c r="S145" s="346"/>
      <c r="T145" s="346"/>
      <c r="U145" s="679"/>
      <c r="V145" s="679"/>
      <c r="W145" s="347"/>
      <c r="X145" s="348"/>
      <c r="Y145" s="993"/>
      <c r="Z145" s="348"/>
      <c r="AA145" s="329"/>
      <c r="AB145" s="348"/>
      <c r="AC145" s="189"/>
      <c r="AD145" s="189"/>
      <c r="AE145" s="189"/>
      <c r="AF145" s="189"/>
      <c r="AG145" s="189"/>
      <c r="AH145" s="189"/>
      <c r="AI145" s="292"/>
      <c r="AJ145" s="189"/>
      <c r="AK145" s="189"/>
      <c r="AL145" s="189"/>
      <c r="AM145" s="189"/>
      <c r="AN145" s="189"/>
      <c r="AO145" s="189"/>
      <c r="AP145" s="189"/>
      <c r="AQ145" s="189"/>
      <c r="AR145" s="189"/>
      <c r="AS145" s="189"/>
      <c r="AT145" s="189"/>
      <c r="AU145" s="189"/>
      <c r="AV145" s="189"/>
      <c r="AW145" s="189"/>
      <c r="AX145" s="43"/>
      <c r="AY145" s="43"/>
      <c r="AZ145" s="43"/>
      <c r="BA145" s="43"/>
      <c r="BB145" s="43"/>
      <c r="BC145" s="43"/>
      <c r="BD145" s="292"/>
      <c r="BE145" s="189"/>
      <c r="BF145" s="5865"/>
      <c r="BG145" s="6503"/>
      <c r="BH145" s="6503"/>
      <c r="BI145" s="1538"/>
    </row>
    <row r="146" spans="1:63" ht="12" customHeight="1">
      <c r="A146" s="5846"/>
      <c r="B146" s="5848" t="s">
        <v>658</v>
      </c>
      <c r="C146" s="5849"/>
      <c r="D146" s="5850"/>
      <c r="E146" s="5854">
        <f>SUM(H116,H119,H122,H125,H128,H131,H134,H137,H140,H143)</f>
        <v>0</v>
      </c>
      <c r="F146" s="5855"/>
      <c r="G146" s="5855"/>
      <c r="H146" s="5855"/>
      <c r="I146" s="5856"/>
      <c r="J146" s="1400"/>
      <c r="K146" s="1400"/>
      <c r="L146" s="1401"/>
      <c r="M146" s="1126"/>
      <c r="N146" s="6504"/>
      <c r="O146" s="6505"/>
      <c r="P146" s="6506"/>
      <c r="Q146" s="5863"/>
      <c r="R146" s="5863"/>
      <c r="S146" s="5985"/>
      <c r="T146" s="5986"/>
      <c r="U146" s="855"/>
      <c r="V146" s="855"/>
      <c r="W146" s="1556"/>
      <c r="X146" s="357" t="s">
        <v>135</v>
      </c>
      <c r="Y146" s="838"/>
      <c r="Z146" s="357" t="s">
        <v>135</v>
      </c>
      <c r="AA146" s="839"/>
      <c r="AB146" s="840" t="s">
        <v>135</v>
      </c>
      <c r="AC146" s="1403"/>
      <c r="AD146" s="840"/>
      <c r="AE146" s="6494"/>
      <c r="AF146" s="6495"/>
      <c r="AG146" s="6496"/>
      <c r="AH146" s="6497"/>
      <c r="AI146" s="1503"/>
      <c r="AJ146" s="1504"/>
      <c r="AK146" s="1504"/>
      <c r="AL146" s="1505"/>
      <c r="AM146" s="1458"/>
      <c r="AN146" s="1459"/>
      <c r="AO146" s="1457"/>
      <c r="AP146" s="1505"/>
      <c r="AQ146" s="1505"/>
      <c r="AR146" s="6498"/>
      <c r="AS146" s="6498"/>
      <c r="AT146" s="6498"/>
      <c r="AU146" s="1458"/>
      <c r="AV146" s="1457"/>
      <c r="AW146" s="1458"/>
      <c r="AX146" s="1459"/>
      <c r="AY146" s="1458"/>
      <c r="AZ146" s="1458"/>
      <c r="BA146" s="1471"/>
      <c r="BB146" s="1544"/>
      <c r="BC146" s="1471"/>
      <c r="BD146" s="5924"/>
      <c r="BE146" s="5925"/>
      <c r="BF146" s="1530"/>
      <c r="BG146" s="1529"/>
      <c r="BH146" s="1529"/>
      <c r="BI146" s="1543"/>
    </row>
    <row r="147" spans="1:63" ht="12" customHeight="1">
      <c r="A147" s="5955"/>
      <c r="B147" s="4863"/>
      <c r="C147" s="4864"/>
      <c r="D147" s="4865"/>
      <c r="E147" s="5981"/>
      <c r="F147" s="5982"/>
      <c r="G147" s="5982"/>
      <c r="H147" s="5982"/>
      <c r="I147" s="5983"/>
      <c r="J147" s="713"/>
      <c r="K147" s="713"/>
      <c r="L147" s="1112"/>
      <c r="M147" s="1404"/>
      <c r="N147" s="6487"/>
      <c r="O147" s="6488"/>
      <c r="P147" s="6489"/>
      <c r="Q147" s="5984"/>
      <c r="R147" s="5984"/>
      <c r="S147" s="5987"/>
      <c r="T147" s="5988"/>
      <c r="U147" s="346"/>
      <c r="V147" s="346"/>
      <c r="W147" s="1557"/>
      <c r="X147" s="1108" t="s">
        <v>40</v>
      </c>
      <c r="Y147" s="828"/>
      <c r="Z147" s="1108" t="s">
        <v>40</v>
      </c>
      <c r="AA147" s="828"/>
      <c r="AB147" s="348" t="s">
        <v>40</v>
      </c>
      <c r="AC147" s="828"/>
      <c r="AD147" s="348"/>
      <c r="AE147" s="6458"/>
      <c r="AF147" s="6459"/>
      <c r="AG147" s="6462"/>
      <c r="AH147" s="6463"/>
      <c r="AI147" s="1506"/>
      <c r="AJ147" s="1507"/>
      <c r="AK147" s="1507"/>
      <c r="AL147" s="1508"/>
      <c r="AM147" s="1509"/>
      <c r="AN147" s="1510"/>
      <c r="AO147" s="1511"/>
      <c r="AP147" s="1508"/>
      <c r="AQ147" s="1508"/>
      <c r="AR147" s="6490"/>
      <c r="AS147" s="6490"/>
      <c r="AT147" s="6490"/>
      <c r="AU147" s="1509"/>
      <c r="AV147" s="1511"/>
      <c r="AW147" s="1509"/>
      <c r="AX147" s="1510"/>
      <c r="AY147" s="1509"/>
      <c r="AZ147" s="1509"/>
      <c r="BA147" s="1512"/>
      <c r="BB147" s="1545"/>
      <c r="BC147" s="1512"/>
      <c r="BD147" s="6492"/>
      <c r="BE147" s="6820"/>
      <c r="BF147" s="1550"/>
      <c r="BG147" s="1549"/>
      <c r="BH147" s="1549"/>
      <c r="BI147" s="1542"/>
    </row>
    <row r="148" spans="1:63" ht="12" customHeight="1">
      <c r="A148" s="5992"/>
      <c r="B148" s="3719" t="s">
        <v>2196</v>
      </c>
      <c r="C148" s="3720"/>
      <c r="D148" s="4818"/>
      <c r="E148" s="5993">
        <f>SUM(E94,E146)</f>
        <v>0</v>
      </c>
      <c r="F148" s="5994"/>
      <c r="G148" s="5994"/>
      <c r="H148" s="5994"/>
      <c r="I148" s="5995"/>
      <c r="J148" s="1115"/>
      <c r="K148" s="1115"/>
      <c r="L148" s="1116"/>
      <c r="M148" s="1402"/>
      <c r="N148" s="6433"/>
      <c r="O148" s="6434"/>
      <c r="P148" s="6435"/>
      <c r="Q148" s="5997"/>
      <c r="R148" s="5997"/>
      <c r="S148" s="5998"/>
      <c r="T148" s="5999"/>
      <c r="U148" s="350"/>
      <c r="V148" s="350"/>
      <c r="W148" s="1554"/>
      <c r="X148" s="1107" t="s">
        <v>135</v>
      </c>
      <c r="Y148" s="352"/>
      <c r="Z148" s="1107" t="s">
        <v>135</v>
      </c>
      <c r="AA148" s="1109"/>
      <c r="AB148" s="351" t="s">
        <v>135</v>
      </c>
      <c r="AC148" s="1084"/>
      <c r="AD148" s="1107"/>
      <c r="AE148" s="6458"/>
      <c r="AF148" s="6459"/>
      <c r="AG148" s="6462"/>
      <c r="AH148" s="6463"/>
      <c r="AI148" s="1513"/>
      <c r="AJ148" s="1514"/>
      <c r="AK148" s="1514"/>
      <c r="AL148" s="1515"/>
      <c r="AM148" s="1516"/>
      <c r="AN148" s="1517"/>
      <c r="AO148" s="1518"/>
      <c r="AP148" s="1515"/>
      <c r="AQ148" s="1515"/>
      <c r="AR148" s="1519"/>
      <c r="AS148" s="1519"/>
      <c r="AT148" s="1519"/>
      <c r="AU148" s="1519"/>
      <c r="AV148" s="1552"/>
      <c r="AW148" s="1519"/>
      <c r="AX148" s="1517"/>
      <c r="AY148" s="1516"/>
      <c r="AZ148" s="1516"/>
      <c r="BA148" s="1521"/>
      <c r="BB148" s="1546"/>
      <c r="BC148" s="1521"/>
      <c r="BD148" s="6478"/>
      <c r="BE148" s="6821"/>
      <c r="BF148" s="1551"/>
      <c r="BG148" s="1548"/>
      <c r="BH148" s="1548"/>
      <c r="BI148" s="1540"/>
    </row>
    <row r="149" spans="1:63" ht="12" customHeight="1" thickBot="1">
      <c r="A149" s="5847"/>
      <c r="B149" s="5851"/>
      <c r="C149" s="5852"/>
      <c r="D149" s="5853"/>
      <c r="E149" s="5857"/>
      <c r="F149" s="5858"/>
      <c r="G149" s="5858"/>
      <c r="H149" s="5858"/>
      <c r="I149" s="5859"/>
      <c r="J149" s="1118"/>
      <c r="K149" s="1118"/>
      <c r="L149" s="1119"/>
      <c r="M149" s="355"/>
      <c r="N149" s="6436"/>
      <c r="O149" s="6437"/>
      <c r="P149" s="6438"/>
      <c r="Q149" s="5864"/>
      <c r="R149" s="5864"/>
      <c r="S149" s="6000"/>
      <c r="T149" s="6001"/>
      <c r="U149" s="842"/>
      <c r="V149" s="842"/>
      <c r="W149" s="1555"/>
      <c r="X149" s="321" t="s">
        <v>40</v>
      </c>
      <c r="Y149" s="320"/>
      <c r="Z149" s="321" t="s">
        <v>40</v>
      </c>
      <c r="AA149" s="320"/>
      <c r="AB149" s="843" t="s">
        <v>40</v>
      </c>
      <c r="AC149" s="320"/>
      <c r="AD149" s="321"/>
      <c r="AE149" s="6460"/>
      <c r="AF149" s="6461"/>
      <c r="AG149" s="6464"/>
      <c r="AH149" s="6465"/>
      <c r="AI149" s="1522"/>
      <c r="AJ149" s="1523"/>
      <c r="AK149" s="1523"/>
      <c r="AL149" s="1524"/>
      <c r="AM149" s="1461"/>
      <c r="AN149" s="1462"/>
      <c r="AO149" s="1460"/>
      <c r="AP149" s="1524"/>
      <c r="AQ149" s="1524"/>
      <c r="AR149" s="1525"/>
      <c r="AS149" s="1525"/>
      <c r="AT149" s="1525"/>
      <c r="AU149" s="1525"/>
      <c r="AV149" s="1553"/>
      <c r="AW149" s="1525"/>
      <c r="AX149" s="1462"/>
      <c r="AY149" s="1461"/>
      <c r="AZ149" s="1461"/>
      <c r="BA149" s="1502"/>
      <c r="BB149" s="1547"/>
      <c r="BC149" s="1502"/>
      <c r="BD149" s="6330"/>
      <c r="BE149" s="6331"/>
      <c r="BF149" s="1532"/>
      <c r="BG149" s="1531"/>
      <c r="BH149" s="1531"/>
      <c r="BI149" s="1541"/>
    </row>
    <row r="150" spans="1:63" ht="12" customHeight="1">
      <c r="A150" s="329"/>
      <c r="B150" s="329"/>
      <c r="C150" s="329"/>
      <c r="D150" s="329"/>
      <c r="E150" s="1463"/>
      <c r="F150" s="1463"/>
      <c r="G150" s="1463"/>
      <c r="H150" s="1463"/>
      <c r="I150" s="1463"/>
      <c r="J150" s="713"/>
      <c r="K150" s="713"/>
      <c r="L150" s="713"/>
      <c r="M150" s="714"/>
      <c r="N150" s="714"/>
      <c r="O150" s="714"/>
      <c r="P150" s="714"/>
      <c r="Q150" s="329"/>
      <c r="R150" s="329"/>
      <c r="S150" s="346"/>
      <c r="T150" s="346"/>
      <c r="U150" s="346"/>
      <c r="V150" s="346"/>
      <c r="W150" s="1558"/>
      <c r="X150" s="348"/>
      <c r="Y150" s="55"/>
      <c r="Z150" s="348"/>
      <c r="AA150" s="55"/>
      <c r="AB150" s="348"/>
      <c r="AC150" s="55"/>
      <c r="AD150" s="348"/>
      <c r="AE150" s="1469"/>
      <c r="AF150" s="1469"/>
      <c r="AG150" s="1470"/>
      <c r="AH150" s="1470"/>
      <c r="AI150" s="1559"/>
      <c r="AJ150" s="1559"/>
      <c r="AK150" s="1559"/>
      <c r="AL150" s="1491"/>
      <c r="AM150" s="1465"/>
      <c r="AN150" s="1465"/>
      <c r="AO150" s="1465"/>
      <c r="AP150" s="1491"/>
      <c r="AQ150" s="1491"/>
      <c r="AR150" s="1560"/>
      <c r="AS150" s="1560"/>
      <c r="AT150" s="1560"/>
      <c r="AU150" s="1560"/>
      <c r="AV150" s="1560"/>
      <c r="AW150" s="1560"/>
      <c r="AX150" s="1465"/>
      <c r="AY150" s="1465"/>
      <c r="AZ150" s="1465"/>
      <c r="BA150" s="1472"/>
      <c r="BB150" s="1472"/>
      <c r="BC150" s="1472"/>
      <c r="BD150" s="1473"/>
      <c r="BE150" s="1473"/>
      <c r="BF150" s="1533"/>
      <c r="BG150" s="1533"/>
      <c r="BH150" s="1533"/>
      <c r="BI150" s="1497"/>
    </row>
    <row r="151" spans="1:63" s="71" customFormat="1" ht="12" customHeight="1">
      <c r="A151" s="71" t="s">
        <v>127</v>
      </c>
      <c r="C151" s="327"/>
      <c r="D151" s="245"/>
      <c r="F151" s="245"/>
      <c r="G151" s="245"/>
      <c r="H151" s="245"/>
      <c r="I151" s="245"/>
      <c r="J151" s="327" t="s">
        <v>128</v>
      </c>
      <c r="K151" s="245" t="s">
        <v>1339</v>
      </c>
      <c r="L151" s="245"/>
      <c r="M151" s="245"/>
      <c r="N151" s="245"/>
      <c r="O151" s="245"/>
      <c r="P151" s="245"/>
      <c r="Q151" s="245"/>
      <c r="R151" s="245"/>
      <c r="S151" s="245"/>
      <c r="T151" s="245"/>
      <c r="U151" s="245"/>
      <c r="V151" s="245"/>
      <c r="W151" s="245"/>
      <c r="X151" s="245"/>
      <c r="Y151" s="245"/>
      <c r="Z151" s="245"/>
      <c r="AA151" s="245"/>
      <c r="AB151" s="245"/>
      <c r="AC151" s="245"/>
      <c r="AD151" s="245"/>
      <c r="AE151" s="245"/>
      <c r="AF151" s="245"/>
      <c r="AG151" s="245"/>
      <c r="AH151" s="245"/>
      <c r="AI151" s="245"/>
      <c r="AJ151" s="245"/>
      <c r="AK151" s="245"/>
      <c r="AL151" s="245"/>
      <c r="AM151" s="245"/>
      <c r="AN151" s="245"/>
      <c r="AO151" s="245"/>
      <c r="AP151" s="245"/>
      <c r="AQ151" s="245"/>
      <c r="AR151" s="245"/>
      <c r="AS151" s="245"/>
      <c r="AT151" s="245"/>
      <c r="AU151" s="245"/>
      <c r="AV151" s="245"/>
      <c r="AW151" s="245"/>
      <c r="AX151" s="245"/>
      <c r="AY151" s="245"/>
      <c r="AZ151" s="245"/>
      <c r="BA151" s="245"/>
      <c r="BB151" s="245"/>
      <c r="BC151" s="328"/>
      <c r="BD151" s="328"/>
      <c r="BE151" s="328"/>
      <c r="BF151" s="330"/>
      <c r="BG151" s="328"/>
      <c r="BH151" s="328"/>
      <c r="BI151" s="328"/>
      <c r="BJ151" s="328"/>
      <c r="BK151" s="328"/>
    </row>
    <row r="152" spans="1:63" s="71" customFormat="1" ht="12" customHeight="1">
      <c r="C152" s="327"/>
      <c r="D152" s="245"/>
      <c r="F152" s="245"/>
      <c r="G152" s="245"/>
      <c r="H152" s="245"/>
      <c r="I152" s="245"/>
      <c r="J152" s="327" t="s">
        <v>136</v>
      </c>
      <c r="K152" s="245" t="s">
        <v>2208</v>
      </c>
      <c r="L152" s="245"/>
      <c r="M152" s="245"/>
      <c r="N152" s="245"/>
      <c r="O152" s="245"/>
      <c r="P152" s="245"/>
      <c r="Q152" s="245"/>
      <c r="R152" s="245"/>
      <c r="S152" s="245"/>
      <c r="T152" s="245"/>
      <c r="U152" s="245"/>
      <c r="V152" s="245"/>
      <c r="W152" s="245"/>
      <c r="X152" s="245"/>
      <c r="Y152" s="245"/>
      <c r="Z152" s="245"/>
      <c r="AA152" s="245"/>
      <c r="AB152" s="245"/>
      <c r="AC152" s="245"/>
      <c r="AD152" s="245"/>
      <c r="AE152" s="245"/>
      <c r="AF152" s="245"/>
      <c r="AG152" s="245"/>
      <c r="AH152" s="245"/>
      <c r="AI152" s="245"/>
      <c r="AJ152" s="245"/>
      <c r="AK152" s="245"/>
      <c r="AL152" s="245"/>
      <c r="AM152" s="245"/>
      <c r="AN152" s="245"/>
      <c r="AO152" s="245"/>
      <c r="AP152" s="245"/>
      <c r="AQ152" s="245"/>
      <c r="AR152" s="245"/>
      <c r="AS152" s="245"/>
      <c r="AT152" s="245"/>
      <c r="AU152" s="245"/>
      <c r="AV152" s="245"/>
      <c r="AW152" s="245"/>
      <c r="AX152" s="245"/>
      <c r="AY152" s="245"/>
      <c r="AZ152" s="245"/>
      <c r="BA152" s="245"/>
      <c r="BB152" s="245"/>
      <c r="BC152" s="328"/>
      <c r="BD152" s="328"/>
      <c r="BE152" s="328"/>
      <c r="BF152" s="330"/>
      <c r="BG152" s="328"/>
      <c r="BH152" s="328"/>
      <c r="BI152" s="328"/>
      <c r="BJ152" s="328"/>
      <c r="BK152" s="328"/>
    </row>
    <row r="153" spans="1:63" s="71" customFormat="1" ht="12" customHeight="1">
      <c r="C153" s="327"/>
      <c r="D153" s="354"/>
      <c r="E153" s="354"/>
      <c r="F153" s="354"/>
      <c r="G153" s="354"/>
      <c r="H153" s="354"/>
      <c r="I153" s="354"/>
      <c r="J153" s="327" t="s">
        <v>421</v>
      </c>
      <c r="K153" s="3336" t="s">
        <v>2210</v>
      </c>
      <c r="L153" s="3336"/>
      <c r="M153" s="3336"/>
      <c r="N153" s="3336"/>
      <c r="O153" s="3336"/>
      <c r="P153" s="3336"/>
      <c r="Q153" s="3336"/>
      <c r="R153" s="3336"/>
      <c r="S153" s="3336"/>
      <c r="T153" s="3336"/>
      <c r="U153" s="3336"/>
      <c r="V153" s="3336"/>
      <c r="W153" s="3336"/>
      <c r="X153" s="3336"/>
      <c r="Y153" s="3336"/>
      <c r="Z153" s="3336"/>
      <c r="AA153" s="3336"/>
      <c r="AB153" s="3336"/>
      <c r="AC153" s="3336"/>
      <c r="AD153" s="3336"/>
      <c r="AE153" s="3336"/>
      <c r="AF153" s="3336"/>
      <c r="AG153" s="3336"/>
      <c r="AH153" s="3336"/>
      <c r="AI153" s="3336"/>
      <c r="AJ153" s="3336"/>
      <c r="AK153" s="3336"/>
      <c r="AL153" s="3336"/>
      <c r="AM153" s="3336"/>
      <c r="AN153" s="3336"/>
      <c r="AO153" s="3336"/>
      <c r="AP153" s="3336"/>
      <c r="AQ153" s="3336"/>
      <c r="AR153" s="3336"/>
      <c r="AS153" s="3336"/>
      <c r="AT153" s="3336"/>
      <c r="AU153" s="3336"/>
      <c r="AV153" s="3336"/>
      <c r="AW153" s="3336"/>
      <c r="AX153" s="3336"/>
      <c r="AY153" s="3336"/>
      <c r="AZ153" s="3336"/>
      <c r="BA153" s="3336"/>
      <c r="BB153" s="3336"/>
      <c r="BC153" s="3336"/>
      <c r="BD153" s="3336"/>
      <c r="BE153" s="3336"/>
      <c r="BF153" s="3336"/>
      <c r="BG153" s="3336"/>
      <c r="BH153" s="3336"/>
      <c r="BI153" s="3336"/>
      <c r="BJ153" s="3336"/>
      <c r="BK153" s="3336"/>
    </row>
    <row r="154" spans="1:63" s="71" customFormat="1" ht="12" customHeight="1">
      <c r="C154" s="327"/>
      <c r="D154" s="354"/>
      <c r="E154" s="354"/>
      <c r="F154" s="354"/>
      <c r="G154" s="354"/>
      <c r="H154" s="354"/>
      <c r="I154" s="354"/>
      <c r="J154" s="354"/>
      <c r="K154" s="3336"/>
      <c r="L154" s="3336"/>
      <c r="M154" s="3336"/>
      <c r="N154" s="3336"/>
      <c r="O154" s="3336"/>
      <c r="P154" s="3336"/>
      <c r="Q154" s="3336"/>
      <c r="R154" s="3336"/>
      <c r="S154" s="3336"/>
      <c r="T154" s="3336"/>
      <c r="U154" s="3336"/>
      <c r="V154" s="3336"/>
      <c r="W154" s="3336"/>
      <c r="X154" s="3336"/>
      <c r="Y154" s="3336"/>
      <c r="Z154" s="3336"/>
      <c r="AA154" s="3336"/>
      <c r="AB154" s="3336"/>
      <c r="AC154" s="3336"/>
      <c r="AD154" s="3336"/>
      <c r="AE154" s="3336"/>
      <c r="AF154" s="3336"/>
      <c r="AG154" s="3336"/>
      <c r="AH154" s="3336"/>
      <c r="AI154" s="3336"/>
      <c r="AJ154" s="3336"/>
      <c r="AK154" s="3336"/>
      <c r="AL154" s="3336"/>
      <c r="AM154" s="3336"/>
      <c r="AN154" s="3336"/>
      <c r="AO154" s="3336"/>
      <c r="AP154" s="3336"/>
      <c r="AQ154" s="3336"/>
      <c r="AR154" s="3336"/>
      <c r="AS154" s="3336"/>
      <c r="AT154" s="3336"/>
      <c r="AU154" s="3336"/>
      <c r="AV154" s="3336"/>
      <c r="AW154" s="3336"/>
      <c r="AX154" s="3336"/>
      <c r="AY154" s="3336"/>
      <c r="AZ154" s="3336"/>
      <c r="BA154" s="3336"/>
      <c r="BB154" s="3336"/>
      <c r="BC154" s="3336"/>
      <c r="BD154" s="3336"/>
      <c r="BE154" s="3336"/>
      <c r="BF154" s="3336"/>
      <c r="BG154" s="3336"/>
      <c r="BH154" s="3336"/>
      <c r="BI154" s="3336"/>
      <c r="BJ154" s="3336"/>
      <c r="BK154" s="3336"/>
    </row>
    <row r="155" spans="1:63" s="71" customFormat="1" ht="12" customHeight="1">
      <c r="C155" s="327"/>
      <c r="D155" s="1147"/>
      <c r="E155" s="1147"/>
      <c r="F155" s="1147"/>
      <c r="G155" s="1147"/>
      <c r="H155" s="1147"/>
      <c r="I155" s="1147"/>
      <c r="J155" s="327" t="s">
        <v>422</v>
      </c>
      <c r="K155" s="6738" t="s">
        <v>2211</v>
      </c>
      <c r="L155" s="6738"/>
      <c r="M155" s="6738"/>
      <c r="N155" s="6738"/>
      <c r="O155" s="6738"/>
      <c r="P155" s="6738"/>
      <c r="Q155" s="6738"/>
      <c r="R155" s="6738"/>
      <c r="S155" s="6738"/>
      <c r="T155" s="6738"/>
      <c r="U155" s="6738"/>
      <c r="V155" s="6738"/>
      <c r="W155" s="6738"/>
      <c r="X155" s="6738"/>
      <c r="Y155" s="6738"/>
      <c r="Z155" s="6738"/>
      <c r="AA155" s="6738"/>
      <c r="AB155" s="6738"/>
      <c r="AC155" s="6738"/>
      <c r="AD155" s="6738"/>
      <c r="AE155" s="6738"/>
      <c r="AF155" s="6738"/>
      <c r="AG155" s="6738"/>
      <c r="AH155" s="6738"/>
      <c r="AI155" s="6738"/>
      <c r="AJ155" s="6738"/>
      <c r="AK155" s="6738"/>
      <c r="AL155" s="6738"/>
      <c r="AM155" s="6738"/>
      <c r="AN155" s="6738"/>
      <c r="AO155" s="6738"/>
      <c r="AP155" s="6738"/>
      <c r="AQ155" s="6738"/>
      <c r="AR155" s="6738"/>
      <c r="AS155" s="6738"/>
      <c r="AT155" s="6738"/>
      <c r="AU155" s="6738"/>
      <c r="AV155" s="6738"/>
      <c r="AW155" s="6738"/>
      <c r="AX155" s="6738"/>
      <c r="AY155" s="6738"/>
      <c r="AZ155" s="6738"/>
      <c r="BA155" s="6738"/>
      <c r="BB155" s="6738"/>
      <c r="BC155" s="6738"/>
      <c r="BD155" s="6738"/>
      <c r="BE155" s="6738"/>
      <c r="BF155" s="6738"/>
      <c r="BG155" s="6738"/>
      <c r="BH155" s="6738"/>
      <c r="BI155" s="6738"/>
      <c r="BJ155" s="6738"/>
      <c r="BK155" s="6738"/>
    </row>
    <row r="156" spans="1:63" ht="12" customHeight="1">
      <c r="C156" s="798"/>
      <c r="D156" s="354"/>
      <c r="E156" s="354"/>
      <c r="F156" s="354"/>
      <c r="G156" s="354"/>
      <c r="H156" s="354"/>
      <c r="I156" s="354"/>
      <c r="J156" s="798" t="s">
        <v>1183</v>
      </c>
      <c r="K156" s="4715" t="s">
        <v>2209</v>
      </c>
      <c r="L156" s="4715"/>
      <c r="M156" s="4715"/>
      <c r="N156" s="4715"/>
      <c r="O156" s="4715"/>
      <c r="P156" s="4715"/>
      <c r="Q156" s="4715"/>
      <c r="R156" s="4715"/>
      <c r="S156" s="4715"/>
      <c r="T156" s="4715"/>
      <c r="U156" s="4715"/>
      <c r="V156" s="4715"/>
      <c r="W156" s="4715"/>
      <c r="X156" s="4715"/>
      <c r="Y156" s="4715"/>
      <c r="Z156" s="4715"/>
      <c r="AA156" s="4715"/>
      <c r="AB156" s="4715"/>
      <c r="AC156" s="4715"/>
      <c r="AD156" s="4715"/>
      <c r="AE156" s="4715"/>
      <c r="AF156" s="4715"/>
      <c r="AG156" s="4715"/>
      <c r="AH156" s="4715"/>
      <c r="AI156" s="4715"/>
      <c r="AJ156" s="4715"/>
      <c r="AK156" s="4715"/>
      <c r="AL156" s="4715"/>
      <c r="AM156" s="4715"/>
      <c r="AN156" s="4715"/>
      <c r="AO156" s="4715"/>
      <c r="AP156" s="4715"/>
      <c r="AQ156" s="4715"/>
      <c r="AR156" s="4715"/>
      <c r="AS156" s="4715"/>
      <c r="AT156" s="4715"/>
      <c r="AU156" s="4715"/>
      <c r="AV156" s="4715"/>
      <c r="AW156" s="4715"/>
      <c r="AX156" s="4715"/>
      <c r="AY156" s="4715"/>
      <c r="AZ156" s="4715"/>
      <c r="BA156" s="4715"/>
      <c r="BB156" s="4715"/>
      <c r="BC156" s="4715"/>
      <c r="BD156" s="4715"/>
      <c r="BE156" s="4715"/>
      <c r="BF156" s="4715"/>
      <c r="BG156" s="4715"/>
      <c r="BH156" s="4715"/>
      <c r="BI156" s="4715"/>
      <c r="BJ156" s="4715"/>
      <c r="BK156" s="4715"/>
    </row>
    <row r="157" spans="1:63">
      <c r="K157" s="4715"/>
      <c r="L157" s="4715"/>
      <c r="M157" s="4715"/>
      <c r="N157" s="4715"/>
      <c r="O157" s="4715"/>
      <c r="P157" s="4715"/>
      <c r="Q157" s="4715"/>
      <c r="R157" s="4715"/>
      <c r="S157" s="4715"/>
      <c r="T157" s="4715"/>
      <c r="U157" s="4715"/>
      <c r="V157" s="4715"/>
      <c r="W157" s="4715"/>
      <c r="X157" s="4715"/>
      <c r="Y157" s="4715"/>
      <c r="Z157" s="4715"/>
      <c r="AA157" s="4715"/>
      <c r="AB157" s="4715"/>
      <c r="AC157" s="4715"/>
      <c r="AD157" s="4715"/>
      <c r="AE157" s="4715"/>
      <c r="AF157" s="4715"/>
      <c r="AG157" s="4715"/>
      <c r="AH157" s="4715"/>
      <c r="AI157" s="4715"/>
      <c r="AJ157" s="4715"/>
      <c r="AK157" s="4715"/>
      <c r="AL157" s="4715"/>
      <c r="AM157" s="4715"/>
      <c r="AN157" s="4715"/>
      <c r="AO157" s="4715"/>
      <c r="AP157" s="4715"/>
      <c r="AQ157" s="4715"/>
      <c r="AR157" s="4715"/>
      <c r="AS157" s="4715"/>
      <c r="AT157" s="4715"/>
      <c r="AU157" s="4715"/>
      <c r="AV157" s="4715"/>
      <c r="AW157" s="4715"/>
      <c r="AX157" s="4715"/>
      <c r="AY157" s="4715"/>
      <c r="AZ157" s="4715"/>
      <c r="BA157" s="4715"/>
      <c r="BB157" s="4715"/>
      <c r="BC157" s="4715"/>
      <c r="BD157" s="4715"/>
      <c r="BE157" s="4715"/>
      <c r="BF157" s="4715"/>
      <c r="BG157" s="4715"/>
      <c r="BH157" s="4715"/>
      <c r="BI157" s="4715"/>
      <c r="BJ157" s="4715"/>
      <c r="BK157" s="4715"/>
    </row>
    <row r="158" spans="1:63" ht="14.1" customHeight="1">
      <c r="A158" s="3093" t="s">
        <v>1333</v>
      </c>
      <c r="B158" s="3093"/>
      <c r="C158" s="3093"/>
      <c r="D158" s="3093"/>
      <c r="E158" s="3331"/>
      <c r="F158" s="3331"/>
      <c r="G158" s="3331"/>
      <c r="H158" s="3331"/>
      <c r="I158" s="3331"/>
      <c r="J158" s="3331"/>
      <c r="K158" s="3331"/>
      <c r="L158" s="3331"/>
      <c r="M158" s="3331"/>
      <c r="N158" s="3331"/>
      <c r="O158" s="3331"/>
      <c r="P158" s="3331"/>
      <c r="Q158" s="3331"/>
      <c r="R158" s="3331"/>
      <c r="S158" s="3331"/>
      <c r="T158" s="3331"/>
      <c r="U158" s="3331"/>
      <c r="V158" s="3331"/>
      <c r="W158" s="3331"/>
      <c r="X158" s="3331"/>
      <c r="Y158" s="3331"/>
      <c r="Z158" s="3331"/>
      <c r="AA158" s="3331"/>
      <c r="AB158" s="3331"/>
      <c r="AC158" s="3331"/>
      <c r="AD158" s="3331"/>
      <c r="AE158" s="3331"/>
      <c r="AF158" s="3331"/>
      <c r="AG158" s="3331"/>
      <c r="AH158" s="3331"/>
      <c r="AI158" s="3331"/>
      <c r="AJ158" s="3331"/>
      <c r="AK158" s="3331"/>
      <c r="AL158" s="3331"/>
      <c r="AM158" s="3331"/>
      <c r="AN158" s="3331"/>
      <c r="AO158" s="3331"/>
      <c r="AP158" s="3331"/>
      <c r="AQ158" s="3331"/>
      <c r="AR158" s="3331"/>
      <c r="AS158" s="3331"/>
      <c r="AT158" s="3331"/>
      <c r="AU158" s="3331"/>
      <c r="AV158" s="3331"/>
      <c r="AW158" s="3331"/>
      <c r="AX158" s="3331"/>
      <c r="AY158" s="3331"/>
      <c r="AZ158" s="3331"/>
      <c r="BA158" s="3331"/>
      <c r="BB158" s="3331"/>
      <c r="BC158" s="3331"/>
      <c r="BD158" s="3331"/>
      <c r="BE158" s="3331"/>
      <c r="BF158" s="3331"/>
      <c r="BG158" s="3331"/>
      <c r="BH158" s="3331"/>
      <c r="BI158" s="3331"/>
    </row>
    <row r="159" spans="1:63" ht="5.0999999999999996" customHeight="1"/>
    <row r="160" spans="1:63" ht="14.1" customHeight="1">
      <c r="A160" s="265" t="s">
        <v>2261</v>
      </c>
      <c r="B160" s="265"/>
      <c r="C160" s="265"/>
      <c r="D160" s="265"/>
      <c r="E160" s="265"/>
      <c r="F160" s="243"/>
      <c r="G160" s="243"/>
      <c r="H160" s="243"/>
      <c r="I160" s="243"/>
      <c r="J160" s="243"/>
      <c r="K160" s="243"/>
      <c r="L160" s="243"/>
      <c r="M160" s="243"/>
      <c r="N160" s="243"/>
      <c r="O160" s="243"/>
      <c r="P160" s="243"/>
      <c r="Q160" s="243"/>
      <c r="R160" s="243"/>
      <c r="S160" s="243"/>
      <c r="T160" s="243"/>
      <c r="U160" s="243"/>
      <c r="V160" s="243"/>
      <c r="W160" s="243"/>
      <c r="X160" s="243"/>
      <c r="Y160" s="243"/>
      <c r="Z160" s="243"/>
      <c r="AA160" s="243"/>
      <c r="AB160" s="243"/>
      <c r="AC160" s="243"/>
      <c r="AD160" s="243"/>
      <c r="AE160" s="243"/>
      <c r="AF160" s="243"/>
      <c r="AU160" s="6041" t="s">
        <v>1171</v>
      </c>
      <c r="AV160" s="6041"/>
      <c r="AW160" s="6041"/>
      <c r="AX160" s="6041"/>
      <c r="AY160" s="6041"/>
      <c r="AZ160" s="6041"/>
      <c r="BA160" s="6041"/>
      <c r="BB160" s="5233"/>
      <c r="BC160" s="5233"/>
      <c r="BD160" s="6042" t="s">
        <v>1172</v>
      </c>
      <c r="BE160" s="6042"/>
      <c r="BF160" s="6042"/>
      <c r="BG160" s="6042"/>
      <c r="BH160" s="6042"/>
      <c r="BI160" s="6042"/>
    </row>
    <row r="161" spans="1:61" ht="6.95" customHeight="1" thickBot="1">
      <c r="A161" s="265"/>
      <c r="B161" s="265"/>
      <c r="C161" s="265"/>
      <c r="D161" s="265"/>
      <c r="E161" s="265"/>
      <c r="F161" s="243"/>
      <c r="G161" s="243"/>
      <c r="H161" s="243"/>
      <c r="I161" s="243"/>
      <c r="J161" s="243"/>
      <c r="K161" s="243"/>
      <c r="L161" s="243"/>
      <c r="M161" s="243"/>
      <c r="N161" s="243"/>
      <c r="O161" s="243"/>
      <c r="P161" s="243"/>
      <c r="Q161" s="243"/>
      <c r="R161" s="243"/>
      <c r="S161" s="243"/>
      <c r="T161" s="243"/>
      <c r="U161" s="243"/>
      <c r="V161" s="243"/>
      <c r="W161" s="243"/>
      <c r="X161" s="243"/>
      <c r="Y161" s="243"/>
      <c r="Z161" s="243"/>
      <c r="AA161" s="243"/>
      <c r="AB161" s="243"/>
      <c r="AC161" s="243"/>
      <c r="AD161" s="243"/>
      <c r="AE161" s="243"/>
      <c r="AF161" s="243"/>
    </row>
    <row r="162" spans="1:61" s="71" customFormat="1" ht="12.95" customHeight="1">
      <c r="A162" s="6043" t="s">
        <v>750</v>
      </c>
      <c r="B162" s="5860" t="s">
        <v>2127</v>
      </c>
      <c r="C162" s="5861"/>
      <c r="D162" s="5862"/>
      <c r="E162" s="5848" t="s">
        <v>68</v>
      </c>
      <c r="F162" s="5849"/>
      <c r="G162" s="5849"/>
      <c r="H162" s="5849"/>
      <c r="I162" s="5850"/>
      <c r="J162" s="5848" t="s">
        <v>64</v>
      </c>
      <c r="K162" s="5849"/>
      <c r="L162" s="5849"/>
      <c r="M162" s="5849"/>
      <c r="N162" s="5850"/>
      <c r="O162" s="6364" t="s">
        <v>749</v>
      </c>
      <c r="P162" s="5860" t="s">
        <v>1184</v>
      </c>
      <c r="Q162" s="5861"/>
      <c r="R162" s="5862"/>
      <c r="S162" s="5962" t="s">
        <v>744</v>
      </c>
      <c r="T162" s="5963"/>
      <c r="U162" s="5848" t="s">
        <v>748</v>
      </c>
      <c r="V162" s="5849"/>
      <c r="W162" s="5849"/>
      <c r="X162" s="5849"/>
      <c r="Y162" s="5849"/>
      <c r="Z162" s="5849"/>
      <c r="AA162" s="5849"/>
      <c r="AB162" s="5968"/>
      <c r="AC162" s="5970" t="s">
        <v>1163</v>
      </c>
      <c r="AD162" s="5849"/>
      <c r="AE162" s="5849"/>
      <c r="AF162" s="5849"/>
      <c r="AG162" s="5849"/>
      <c r="AH162" s="5849"/>
      <c r="AI162" s="5849"/>
      <c r="AJ162" s="5849"/>
      <c r="AK162" s="5849"/>
      <c r="AL162" s="5849"/>
      <c r="AM162" s="5849"/>
      <c r="AN162" s="5849"/>
      <c r="AO162" s="5849"/>
      <c r="AP162" s="5849"/>
      <c r="AQ162" s="5849"/>
      <c r="AR162" s="5849"/>
      <c r="AS162" s="5849"/>
      <c r="AT162" s="5849"/>
      <c r="AU162" s="5849"/>
      <c r="AV162" s="5849"/>
      <c r="AW162" s="5849"/>
      <c r="AX162" s="5849"/>
      <c r="AY162" s="5849"/>
      <c r="AZ162" s="5849"/>
      <c r="BA162" s="5968"/>
      <c r="BB162" s="5947" t="s">
        <v>397</v>
      </c>
      <c r="BC162" s="5949"/>
      <c r="BD162" s="5972" t="s">
        <v>73</v>
      </c>
      <c r="BE162" s="5860" t="s">
        <v>61</v>
      </c>
      <c r="BF162" s="5975"/>
      <c r="BG162" s="5975"/>
      <c r="BH162" s="5975"/>
      <c r="BI162" s="5976"/>
    </row>
    <row r="163" spans="1:61" s="71" customFormat="1" ht="12.95" customHeight="1">
      <c r="A163" s="6044"/>
      <c r="B163" s="4913"/>
      <c r="C163" s="4882"/>
      <c r="D163" s="4883"/>
      <c r="E163" s="4863"/>
      <c r="F163" s="4864"/>
      <c r="G163" s="4864"/>
      <c r="H163" s="4864"/>
      <c r="I163" s="4865"/>
      <c r="J163" s="4863"/>
      <c r="K163" s="4864"/>
      <c r="L163" s="4864"/>
      <c r="M163" s="4864"/>
      <c r="N163" s="4865"/>
      <c r="O163" s="6365"/>
      <c r="P163" s="4913"/>
      <c r="Q163" s="4882"/>
      <c r="R163" s="4883"/>
      <c r="S163" s="5964"/>
      <c r="T163" s="5965"/>
      <c r="U163" s="4866"/>
      <c r="V163" s="4861"/>
      <c r="W163" s="4861"/>
      <c r="X163" s="4861"/>
      <c r="Y163" s="4861"/>
      <c r="Z163" s="4861"/>
      <c r="AA163" s="4861"/>
      <c r="AB163" s="5969"/>
      <c r="AC163" s="5971"/>
      <c r="AD163" s="4861"/>
      <c r="AE163" s="4861"/>
      <c r="AF163" s="4861"/>
      <c r="AG163" s="4861"/>
      <c r="AH163" s="4861"/>
      <c r="AI163" s="4861"/>
      <c r="AJ163" s="4861"/>
      <c r="AK163" s="4861"/>
      <c r="AL163" s="4861"/>
      <c r="AM163" s="4861"/>
      <c r="AN163" s="4861"/>
      <c r="AO163" s="4861"/>
      <c r="AP163" s="4861"/>
      <c r="AQ163" s="4861"/>
      <c r="AR163" s="4861"/>
      <c r="AS163" s="4861"/>
      <c r="AT163" s="4861"/>
      <c r="AU163" s="4861"/>
      <c r="AV163" s="4861"/>
      <c r="AW163" s="4861"/>
      <c r="AX163" s="4861"/>
      <c r="AY163" s="4861"/>
      <c r="AZ163" s="4861"/>
      <c r="BA163" s="5969"/>
      <c r="BB163" s="5950"/>
      <c r="BC163" s="4828"/>
      <c r="BD163" s="5973"/>
      <c r="BE163" s="5181"/>
      <c r="BF163" s="5182"/>
      <c r="BG163" s="5182"/>
      <c r="BH163" s="5182"/>
      <c r="BI163" s="5977"/>
    </row>
    <row r="164" spans="1:61" s="71" customFormat="1" ht="15" customHeight="1">
      <c r="A164" s="6044"/>
      <c r="B164" s="4913"/>
      <c r="C164" s="4882"/>
      <c r="D164" s="4883"/>
      <c r="E164" s="4863"/>
      <c r="F164" s="4864"/>
      <c r="G164" s="4864"/>
      <c r="H164" s="4864"/>
      <c r="I164" s="4865"/>
      <c r="J164" s="4863"/>
      <c r="K164" s="4864"/>
      <c r="L164" s="4864"/>
      <c r="M164" s="4864"/>
      <c r="N164" s="4865"/>
      <c r="O164" s="6365"/>
      <c r="P164" s="6010"/>
      <c r="Q164" s="6011"/>
      <c r="R164" s="6012"/>
      <c r="S164" s="5964"/>
      <c r="T164" s="5965"/>
      <c r="U164" s="5978" t="s">
        <v>70</v>
      </c>
      <c r="V164" s="5979"/>
      <c r="W164" s="5979"/>
      <c r="X164" s="5980"/>
      <c r="Y164" s="6104" t="s">
        <v>1199</v>
      </c>
      <c r="Z164" s="6105"/>
      <c r="AA164" s="5274" t="s">
        <v>134</v>
      </c>
      <c r="AB164" s="5996"/>
      <c r="AC164" s="6113" t="s">
        <v>1391</v>
      </c>
      <c r="AD164" s="4895"/>
      <c r="AE164" s="4895"/>
      <c r="AF164" s="4895"/>
      <c r="AG164" s="4894" t="s">
        <v>413</v>
      </c>
      <c r="AH164" s="4895"/>
      <c r="AI164" s="4895"/>
      <c r="AJ164" s="3720"/>
      <c r="AK164" s="3720"/>
      <c r="AL164" s="3720"/>
      <c r="AM164" s="4895"/>
      <c r="AN164" s="4895"/>
      <c r="AO164" s="4895"/>
      <c r="AP164" s="4895"/>
      <c r="AQ164" s="4895"/>
      <c r="AR164" s="4895"/>
      <c r="AS164" s="4895"/>
      <c r="AT164" s="4895"/>
      <c r="AU164" s="4895"/>
      <c r="AV164" s="4895"/>
      <c r="AW164" s="4895"/>
      <c r="AX164" s="4895"/>
      <c r="AY164" s="3705" t="s">
        <v>198</v>
      </c>
      <c r="AZ164" s="3706"/>
      <c r="BA164" s="6049"/>
      <c r="BB164" s="5930" t="s">
        <v>398</v>
      </c>
      <c r="BC164" s="5932"/>
      <c r="BD164" s="5973"/>
      <c r="BE164" s="5936" t="s">
        <v>2199</v>
      </c>
      <c r="BF164" s="5937"/>
      <c r="BG164" s="5937"/>
      <c r="BH164" s="5937"/>
      <c r="BI164" s="5938"/>
    </row>
    <row r="165" spans="1:61" s="71" customFormat="1" ht="15" customHeight="1">
      <c r="A165" s="6044"/>
      <c r="B165" s="4913"/>
      <c r="C165" s="4882"/>
      <c r="D165" s="4883"/>
      <c r="E165" s="6620" t="s">
        <v>403</v>
      </c>
      <c r="F165" s="6621"/>
      <c r="G165" s="6621"/>
      <c r="H165" s="6622" t="s">
        <v>746</v>
      </c>
      <c r="I165" s="6623"/>
      <c r="J165" s="4863"/>
      <c r="K165" s="4864"/>
      <c r="L165" s="4864"/>
      <c r="M165" s="4864"/>
      <c r="N165" s="4865"/>
      <c r="O165" s="6365"/>
      <c r="P165" s="4913" t="s">
        <v>1179</v>
      </c>
      <c r="Q165" s="4882"/>
      <c r="R165" s="4883"/>
      <c r="S165" s="5964"/>
      <c r="T165" s="5965"/>
      <c r="U165" s="5274" t="s">
        <v>1986</v>
      </c>
      <c r="V165" s="5945"/>
      <c r="W165" s="5274" t="s">
        <v>745</v>
      </c>
      <c r="X165" s="5945"/>
      <c r="Y165" s="6106"/>
      <c r="Z165" s="6107"/>
      <c r="AA165" s="4913"/>
      <c r="AB165" s="4882"/>
      <c r="AC165" s="6513" t="s">
        <v>1180</v>
      </c>
      <c r="AD165" s="5945"/>
      <c r="AE165" s="5274" t="s">
        <v>412</v>
      </c>
      <c r="AF165" s="5945"/>
      <c r="AG165" s="6013" t="s">
        <v>1779</v>
      </c>
      <c r="AH165" s="6014"/>
      <c r="AI165" s="6014"/>
      <c r="AJ165" s="6013" t="s">
        <v>1780</v>
      </c>
      <c r="AK165" s="6014"/>
      <c r="AL165" s="6015"/>
      <c r="AM165" s="6016" t="s">
        <v>391</v>
      </c>
      <c r="AN165" s="6016"/>
      <c r="AO165" s="6017"/>
      <c r="AP165" s="6018" t="s">
        <v>393</v>
      </c>
      <c r="AQ165" s="6016"/>
      <c r="AR165" s="6017"/>
      <c r="AS165" s="6018" t="s">
        <v>317</v>
      </c>
      <c r="AT165" s="6016"/>
      <c r="AU165" s="6017"/>
      <c r="AV165" s="5274" t="s">
        <v>395</v>
      </c>
      <c r="AW165" s="5996"/>
      <c r="AX165" s="5996"/>
      <c r="AY165" s="5194"/>
      <c r="AZ165" s="5195"/>
      <c r="BA165" s="6050"/>
      <c r="BB165" s="5933"/>
      <c r="BC165" s="5935"/>
      <c r="BD165" s="5973"/>
      <c r="BE165" s="5939"/>
      <c r="BF165" s="5940"/>
      <c r="BG165" s="5940"/>
      <c r="BH165" s="5940"/>
      <c r="BI165" s="5941"/>
    </row>
    <row r="166" spans="1:61" s="71" customFormat="1" ht="15" customHeight="1">
      <c r="A166" s="6044"/>
      <c r="B166" s="4913"/>
      <c r="C166" s="4882"/>
      <c r="D166" s="4883"/>
      <c r="E166" s="4913"/>
      <c r="F166" s="4882"/>
      <c r="G166" s="4882"/>
      <c r="H166" s="6624"/>
      <c r="I166" s="6625"/>
      <c r="J166" s="4863"/>
      <c r="K166" s="4864"/>
      <c r="L166" s="4864"/>
      <c r="M166" s="4864"/>
      <c r="N166" s="4865"/>
      <c r="O166" s="6365"/>
      <c r="P166" s="4913"/>
      <c r="Q166" s="4882"/>
      <c r="R166" s="4883"/>
      <c r="S166" s="5964"/>
      <c r="T166" s="5965"/>
      <c r="U166" s="4913"/>
      <c r="V166" s="4883"/>
      <c r="W166" s="4913"/>
      <c r="X166" s="4883"/>
      <c r="Y166" s="6106"/>
      <c r="Z166" s="6107"/>
      <c r="AA166" s="4913"/>
      <c r="AB166" s="4882"/>
      <c r="AC166" s="6598"/>
      <c r="AD166" s="6599"/>
      <c r="AE166" s="6600" t="s">
        <v>1181</v>
      </c>
      <c r="AF166" s="6599"/>
      <c r="AG166" s="6023" t="s">
        <v>1781</v>
      </c>
      <c r="AH166" s="6024"/>
      <c r="AI166" s="6024"/>
      <c r="AJ166" s="6023" t="s">
        <v>1782</v>
      </c>
      <c r="AK166" s="6024"/>
      <c r="AL166" s="6025"/>
      <c r="AM166" s="6024" t="s">
        <v>408</v>
      </c>
      <c r="AN166" s="6024"/>
      <c r="AO166" s="6025"/>
      <c r="AP166" s="6114" t="s">
        <v>390</v>
      </c>
      <c r="AQ166" s="6115"/>
      <c r="AR166" s="6116"/>
      <c r="AS166" s="6023" t="s">
        <v>394</v>
      </c>
      <c r="AT166" s="6024"/>
      <c r="AU166" s="6025"/>
      <c r="AV166" s="4913"/>
      <c r="AW166" s="4882"/>
      <c r="AX166" s="4882"/>
      <c r="AY166" s="5194"/>
      <c r="AZ166" s="5195"/>
      <c r="BA166" s="6050"/>
      <c r="BB166" s="5933" t="s">
        <v>399</v>
      </c>
      <c r="BC166" s="5935"/>
      <c r="BD166" s="5973"/>
      <c r="BE166" s="5939"/>
      <c r="BF166" s="5940"/>
      <c r="BG166" s="5940"/>
      <c r="BH166" s="5940"/>
      <c r="BI166" s="5941"/>
    </row>
    <row r="167" spans="1:61" s="71" customFormat="1" ht="15" customHeight="1" thickBot="1">
      <c r="A167" s="6045"/>
      <c r="B167" s="5946"/>
      <c r="C167" s="4914"/>
      <c r="D167" s="4915"/>
      <c r="E167" s="5946"/>
      <c r="F167" s="4914"/>
      <c r="G167" s="4914"/>
      <c r="H167" s="6658"/>
      <c r="I167" s="6659"/>
      <c r="J167" s="4891"/>
      <c r="K167" s="4892"/>
      <c r="L167" s="4892"/>
      <c r="M167" s="4892"/>
      <c r="N167" s="4893"/>
      <c r="O167" s="6366"/>
      <c r="P167" s="5946"/>
      <c r="Q167" s="4914"/>
      <c r="R167" s="4915"/>
      <c r="S167" s="5966"/>
      <c r="T167" s="5967"/>
      <c r="U167" s="5946"/>
      <c r="V167" s="4915"/>
      <c r="W167" s="5946"/>
      <c r="X167" s="4915"/>
      <c r="Y167" s="6108"/>
      <c r="Z167" s="6109"/>
      <c r="AA167" s="5946"/>
      <c r="AB167" s="4914"/>
      <c r="AC167" s="6786" t="s">
        <v>414</v>
      </c>
      <c r="AD167" s="6787"/>
      <c r="AE167" s="6787" t="s">
        <v>414</v>
      </c>
      <c r="AF167" s="6787"/>
      <c r="AG167" s="6088"/>
      <c r="AH167" s="6089"/>
      <c r="AI167" s="6089"/>
      <c r="AJ167" s="6088" t="s">
        <v>2035</v>
      </c>
      <c r="AK167" s="6089"/>
      <c r="AL167" s="6654"/>
      <c r="AM167" s="5957" t="s">
        <v>392</v>
      </c>
      <c r="AN167" s="5957"/>
      <c r="AO167" s="5958"/>
      <c r="AP167" s="5959" t="s">
        <v>71</v>
      </c>
      <c r="AQ167" s="5960"/>
      <c r="AR167" s="5961"/>
      <c r="AS167" s="5959" t="s">
        <v>72</v>
      </c>
      <c r="AT167" s="5960"/>
      <c r="AU167" s="5961"/>
      <c r="AV167" s="4891" t="s">
        <v>45</v>
      </c>
      <c r="AW167" s="4892"/>
      <c r="AX167" s="4893"/>
      <c r="AY167" s="6128" t="s">
        <v>411</v>
      </c>
      <c r="AZ167" s="6129"/>
      <c r="BA167" s="6130"/>
      <c r="BB167" s="6117"/>
      <c r="BC167" s="6119"/>
      <c r="BD167" s="5974"/>
      <c r="BE167" s="5942"/>
      <c r="BF167" s="5943"/>
      <c r="BG167" s="5943"/>
      <c r="BH167" s="5943"/>
      <c r="BI167" s="5944"/>
    </row>
    <row r="168" spans="1:61" s="71" customFormat="1" ht="14.1" customHeight="1" thickTop="1">
      <c r="A168" s="5955">
        <v>29</v>
      </c>
      <c r="B168" s="6391"/>
      <c r="C168" s="6392"/>
      <c r="D168" s="6393"/>
      <c r="E168" s="6284"/>
      <c r="F168" s="6285"/>
      <c r="G168" s="6285"/>
      <c r="H168" s="6285"/>
      <c r="I168" s="6286"/>
      <c r="J168" s="6541"/>
      <c r="K168" s="6542"/>
      <c r="L168" s="6542"/>
      <c r="M168" s="6542"/>
      <c r="N168" s="6543"/>
      <c r="O168" s="3731"/>
      <c r="P168" s="6683"/>
      <c r="Q168" s="6684"/>
      <c r="R168" s="6685"/>
      <c r="S168" s="6138"/>
      <c r="T168" s="6139"/>
      <c r="U168" s="6144"/>
      <c r="V168" s="3402"/>
      <c r="W168" s="6227"/>
      <c r="X168" s="6229" t="s">
        <v>135</v>
      </c>
      <c r="Y168" s="6231"/>
      <c r="Z168" s="6229" t="s">
        <v>135</v>
      </c>
      <c r="AA168" s="3719"/>
      <c r="AB168" s="6229" t="s">
        <v>135</v>
      </c>
      <c r="AC168" s="6759"/>
      <c r="AD168" s="6760"/>
      <c r="AE168" s="6762"/>
      <c r="AF168" s="6760"/>
      <c r="AG168" s="6608"/>
      <c r="AH168" s="6609"/>
      <c r="AI168" s="6609"/>
      <c r="AJ168" s="6524"/>
      <c r="AK168" s="6525"/>
      <c r="AL168" s="6526"/>
      <c r="AM168" s="6781"/>
      <c r="AN168" s="6781"/>
      <c r="AO168" s="6782"/>
      <c r="AP168" s="6780"/>
      <c r="AQ168" s="6781"/>
      <c r="AR168" s="6782"/>
      <c r="AS168" s="6780"/>
      <c r="AT168" s="6781"/>
      <c r="AU168" s="6782"/>
      <c r="AV168" s="6783">
        <f>SUM(AG168:AU170)</f>
        <v>0</v>
      </c>
      <c r="AW168" s="6784"/>
      <c r="AX168" s="6785"/>
      <c r="AY168" s="6221">
        <f>AE168+AV168</f>
        <v>0</v>
      </c>
      <c r="AZ168" s="6222"/>
      <c r="BA168" s="6226"/>
      <c r="BB168" s="6513"/>
      <c r="BC168" s="6110"/>
      <c r="BD168" s="6248"/>
      <c r="BE168" s="5511"/>
      <c r="BF168" s="5512"/>
      <c r="BG168" s="5512"/>
      <c r="BH168" s="5512"/>
      <c r="BI168" s="5513"/>
    </row>
    <row r="169" spans="1:61" s="71" customFormat="1" ht="14.1" customHeight="1">
      <c r="A169" s="5955"/>
      <c r="B169" s="6394"/>
      <c r="C169" s="6395"/>
      <c r="D169" s="6396"/>
      <c r="E169" s="6538"/>
      <c r="F169" s="6539"/>
      <c r="G169" s="6539"/>
      <c r="H169" s="6539"/>
      <c r="I169" s="6540"/>
      <c r="J169" s="6544"/>
      <c r="K169" s="6545"/>
      <c r="L169" s="6545"/>
      <c r="M169" s="6545"/>
      <c r="N169" s="6546"/>
      <c r="O169" s="3612"/>
      <c r="P169" s="6201"/>
      <c r="Q169" s="6202"/>
      <c r="R169" s="6203"/>
      <c r="S169" s="6140"/>
      <c r="T169" s="6141"/>
      <c r="U169" s="6146"/>
      <c r="V169" s="5147"/>
      <c r="W169" s="6228"/>
      <c r="X169" s="6230"/>
      <c r="Y169" s="6232"/>
      <c r="Z169" s="6230"/>
      <c r="AA169" s="4863"/>
      <c r="AB169" s="6230"/>
      <c r="AC169" s="6761"/>
      <c r="AD169" s="5523"/>
      <c r="AE169" s="5522"/>
      <c r="AF169" s="5523"/>
      <c r="AG169" s="6516"/>
      <c r="AH169" s="6517"/>
      <c r="AI169" s="6517"/>
      <c r="AJ169" s="6516"/>
      <c r="AK169" s="6517"/>
      <c r="AL169" s="6631"/>
      <c r="AM169" s="6763"/>
      <c r="AN169" s="6763"/>
      <c r="AO169" s="6764"/>
      <c r="AP169" s="6765"/>
      <c r="AQ169" s="6763"/>
      <c r="AR169" s="6764"/>
      <c r="AS169" s="6765"/>
      <c r="AT169" s="6763"/>
      <c r="AU169" s="6764"/>
      <c r="AV169" s="6032"/>
      <c r="AW169" s="6033"/>
      <c r="AX169" s="6034"/>
      <c r="AY169" s="6096"/>
      <c r="AZ169" s="6097"/>
      <c r="BA169" s="6098"/>
      <c r="BB169" s="6514"/>
      <c r="BC169" s="6515"/>
      <c r="BD169" s="6249"/>
      <c r="BE169" s="5473"/>
      <c r="BF169" s="5474"/>
      <c r="BG169" s="5474"/>
      <c r="BH169" s="5474"/>
      <c r="BI169" s="5475"/>
    </row>
    <row r="170" spans="1:61" s="71" customFormat="1" ht="14.1" customHeight="1">
      <c r="A170" s="5956"/>
      <c r="B170" s="6397"/>
      <c r="C170" s="6398"/>
      <c r="D170" s="6399"/>
      <c r="E170" s="6550"/>
      <c r="F170" s="6551"/>
      <c r="G170" s="6551"/>
      <c r="H170" s="6552"/>
      <c r="I170" s="6553"/>
      <c r="J170" s="6565"/>
      <c r="K170" s="6566"/>
      <c r="L170" s="6566"/>
      <c r="M170" s="6566"/>
      <c r="N170" s="6567"/>
      <c r="O170" s="2959"/>
      <c r="P170" s="6204"/>
      <c r="Q170" s="6205"/>
      <c r="R170" s="6206"/>
      <c r="S170" s="6142"/>
      <c r="T170" s="6143"/>
      <c r="U170" s="6246"/>
      <c r="V170" s="6296"/>
      <c r="W170" s="318"/>
      <c r="X170" s="319" t="s">
        <v>40</v>
      </c>
      <c r="Y170" s="1136"/>
      <c r="Z170" s="319" t="s">
        <v>40</v>
      </c>
      <c r="AA170" s="1136"/>
      <c r="AB170" s="319" t="s">
        <v>40</v>
      </c>
      <c r="AC170" s="314"/>
      <c r="AD170" s="315"/>
      <c r="AE170" s="316"/>
      <c r="AF170" s="317"/>
      <c r="AG170" s="6557"/>
      <c r="AH170" s="6558"/>
      <c r="AI170" s="6558"/>
      <c r="AJ170" s="6557"/>
      <c r="AK170" s="6558"/>
      <c r="AL170" s="6562"/>
      <c r="AM170" s="6766"/>
      <c r="AN170" s="6766"/>
      <c r="AO170" s="6767"/>
      <c r="AP170" s="6768"/>
      <c r="AQ170" s="6766"/>
      <c r="AR170" s="6767"/>
      <c r="AS170" s="6768"/>
      <c r="AT170" s="6766"/>
      <c r="AU170" s="6767"/>
      <c r="AV170" s="6035"/>
      <c r="AW170" s="6036"/>
      <c r="AX170" s="6037"/>
      <c r="AY170" s="6099"/>
      <c r="AZ170" s="6100"/>
      <c r="BA170" s="6101"/>
      <c r="BB170" s="6257"/>
      <c r="BC170" s="6259"/>
      <c r="BD170" s="6250"/>
      <c r="BE170" s="6532"/>
      <c r="BF170" s="6533"/>
      <c r="BG170" s="6533"/>
      <c r="BH170" s="6533"/>
      <c r="BI170" s="6534"/>
    </row>
    <row r="171" spans="1:61" s="71" customFormat="1" ht="14.1" customHeight="1">
      <c r="A171" s="5992">
        <v>30</v>
      </c>
      <c r="B171" s="6391"/>
      <c r="C171" s="6392"/>
      <c r="D171" s="6393"/>
      <c r="E171" s="6646"/>
      <c r="F171" s="6647"/>
      <c r="G171" s="6647"/>
      <c r="H171" s="6647"/>
      <c r="I171" s="6648"/>
      <c r="J171" s="6541"/>
      <c r="K171" s="6542"/>
      <c r="L171" s="6542"/>
      <c r="M171" s="6542"/>
      <c r="N171" s="6543"/>
      <c r="O171" s="3719"/>
      <c r="P171" s="6683"/>
      <c r="Q171" s="6684"/>
      <c r="R171" s="6685"/>
      <c r="S171" s="6138"/>
      <c r="T171" s="6139"/>
      <c r="U171" s="6144"/>
      <c r="V171" s="3402"/>
      <c r="W171" s="6227"/>
      <c r="X171" s="6229" t="s">
        <v>135</v>
      </c>
      <c r="Y171" s="6231"/>
      <c r="Z171" s="6229" t="s">
        <v>135</v>
      </c>
      <c r="AA171" s="3719"/>
      <c r="AB171" s="6229" t="s">
        <v>135</v>
      </c>
      <c r="AC171" s="6759"/>
      <c r="AD171" s="6760"/>
      <c r="AE171" s="6762"/>
      <c r="AF171" s="6760"/>
      <c r="AG171" s="6524"/>
      <c r="AH171" s="6525"/>
      <c r="AI171" s="6525"/>
      <c r="AJ171" s="6524"/>
      <c r="AK171" s="6525"/>
      <c r="AL171" s="6526"/>
      <c r="AM171" s="6781"/>
      <c r="AN171" s="6781"/>
      <c r="AO171" s="6782"/>
      <c r="AP171" s="6780"/>
      <c r="AQ171" s="6781"/>
      <c r="AR171" s="6782"/>
      <c r="AS171" s="6780"/>
      <c r="AT171" s="6781"/>
      <c r="AU171" s="6782"/>
      <c r="AV171" s="6783">
        <f>SUM(AG171:AU173)</f>
        <v>0</v>
      </c>
      <c r="AW171" s="6784"/>
      <c r="AX171" s="6785"/>
      <c r="AY171" s="6221">
        <f>AE171+AV171</f>
        <v>0</v>
      </c>
      <c r="AZ171" s="6222"/>
      <c r="BA171" s="6226"/>
      <c r="BB171" s="6513"/>
      <c r="BC171" s="6110"/>
      <c r="BD171" s="6248"/>
      <c r="BE171" s="5511"/>
      <c r="BF171" s="5512"/>
      <c r="BG171" s="5512"/>
      <c r="BH171" s="5512"/>
      <c r="BI171" s="5513"/>
    </row>
    <row r="172" spans="1:61" s="71" customFormat="1" ht="14.1" customHeight="1">
      <c r="A172" s="5955"/>
      <c r="B172" s="6394"/>
      <c r="C172" s="6395"/>
      <c r="D172" s="6396"/>
      <c r="E172" s="6538"/>
      <c r="F172" s="6539"/>
      <c r="G172" s="6539"/>
      <c r="H172" s="6539"/>
      <c r="I172" s="6540"/>
      <c r="J172" s="6544"/>
      <c r="K172" s="6545"/>
      <c r="L172" s="6545"/>
      <c r="M172" s="6545"/>
      <c r="N172" s="6546"/>
      <c r="O172" s="4863"/>
      <c r="P172" s="6201"/>
      <c r="Q172" s="6202"/>
      <c r="R172" s="6203"/>
      <c r="S172" s="6140"/>
      <c r="T172" s="6141"/>
      <c r="U172" s="6146"/>
      <c r="V172" s="5147"/>
      <c r="W172" s="6228"/>
      <c r="X172" s="6230"/>
      <c r="Y172" s="6232"/>
      <c r="Z172" s="6230"/>
      <c r="AA172" s="4863"/>
      <c r="AB172" s="6230"/>
      <c r="AC172" s="6761"/>
      <c r="AD172" s="5523"/>
      <c r="AE172" s="5522"/>
      <c r="AF172" s="5523"/>
      <c r="AG172" s="6516"/>
      <c r="AH172" s="6517"/>
      <c r="AI172" s="6517"/>
      <c r="AJ172" s="6516"/>
      <c r="AK172" s="6517"/>
      <c r="AL172" s="6631"/>
      <c r="AM172" s="6763"/>
      <c r="AN172" s="6763"/>
      <c r="AO172" s="6764"/>
      <c r="AP172" s="6765"/>
      <c r="AQ172" s="6763"/>
      <c r="AR172" s="6764"/>
      <c r="AS172" s="6765"/>
      <c r="AT172" s="6763"/>
      <c r="AU172" s="6764"/>
      <c r="AV172" s="6032"/>
      <c r="AW172" s="6033"/>
      <c r="AX172" s="6034"/>
      <c r="AY172" s="6096"/>
      <c r="AZ172" s="6097"/>
      <c r="BA172" s="6098"/>
      <c r="BB172" s="6514"/>
      <c r="BC172" s="6515"/>
      <c r="BD172" s="6249"/>
      <c r="BE172" s="5473"/>
      <c r="BF172" s="5474"/>
      <c r="BG172" s="5474"/>
      <c r="BH172" s="5474"/>
      <c r="BI172" s="5475"/>
    </row>
    <row r="173" spans="1:61" s="71" customFormat="1" ht="14.1" customHeight="1">
      <c r="A173" s="5956"/>
      <c r="B173" s="6397"/>
      <c r="C173" s="6398"/>
      <c r="D173" s="6399"/>
      <c r="E173" s="6550"/>
      <c r="F173" s="6551"/>
      <c r="G173" s="6551"/>
      <c r="H173" s="6552"/>
      <c r="I173" s="6553"/>
      <c r="J173" s="6565"/>
      <c r="K173" s="6566"/>
      <c r="L173" s="6566"/>
      <c r="M173" s="6566"/>
      <c r="N173" s="6567"/>
      <c r="O173" s="4866"/>
      <c r="P173" s="6204"/>
      <c r="Q173" s="6205"/>
      <c r="R173" s="6206"/>
      <c r="S173" s="6142"/>
      <c r="T173" s="6143"/>
      <c r="U173" s="6246"/>
      <c r="V173" s="6296"/>
      <c r="W173" s="318"/>
      <c r="X173" s="319" t="s">
        <v>40</v>
      </c>
      <c r="Y173" s="1136"/>
      <c r="Z173" s="319" t="s">
        <v>40</v>
      </c>
      <c r="AA173" s="1136"/>
      <c r="AB173" s="319" t="s">
        <v>40</v>
      </c>
      <c r="AC173" s="314"/>
      <c r="AD173" s="315"/>
      <c r="AE173" s="316"/>
      <c r="AF173" s="317"/>
      <c r="AG173" s="6557"/>
      <c r="AH173" s="6558"/>
      <c r="AI173" s="6558"/>
      <c r="AJ173" s="6557"/>
      <c r="AK173" s="6558"/>
      <c r="AL173" s="6562"/>
      <c r="AM173" s="6766"/>
      <c r="AN173" s="6766"/>
      <c r="AO173" s="6767"/>
      <c r="AP173" s="6768"/>
      <c r="AQ173" s="6766"/>
      <c r="AR173" s="6767"/>
      <c r="AS173" s="6768"/>
      <c r="AT173" s="6766"/>
      <c r="AU173" s="6767"/>
      <c r="AV173" s="6035"/>
      <c r="AW173" s="6036"/>
      <c r="AX173" s="6037"/>
      <c r="AY173" s="6099"/>
      <c r="AZ173" s="6100"/>
      <c r="BA173" s="6101"/>
      <c r="BB173" s="6257"/>
      <c r="BC173" s="6259"/>
      <c r="BD173" s="6250"/>
      <c r="BE173" s="6532"/>
      <c r="BF173" s="6533"/>
      <c r="BG173" s="6533"/>
      <c r="BH173" s="6533"/>
      <c r="BI173" s="6534"/>
    </row>
    <row r="174" spans="1:61" s="71" customFormat="1" ht="14.1" customHeight="1">
      <c r="A174" s="5992">
        <v>31</v>
      </c>
      <c r="B174" s="6391"/>
      <c r="C174" s="6392"/>
      <c r="D174" s="6393"/>
      <c r="E174" s="6646"/>
      <c r="F174" s="6647"/>
      <c r="G174" s="6647"/>
      <c r="H174" s="6647"/>
      <c r="I174" s="6648"/>
      <c r="J174" s="6541"/>
      <c r="K174" s="6542"/>
      <c r="L174" s="6542"/>
      <c r="M174" s="6542"/>
      <c r="N174" s="6543"/>
      <c r="O174" s="3719"/>
      <c r="P174" s="6683"/>
      <c r="Q174" s="6684"/>
      <c r="R174" s="6685"/>
      <c r="S174" s="6138"/>
      <c r="T174" s="6139"/>
      <c r="U174" s="6144"/>
      <c r="V174" s="3402"/>
      <c r="W174" s="6227"/>
      <c r="X174" s="6229" t="s">
        <v>135</v>
      </c>
      <c r="Y174" s="6231"/>
      <c r="Z174" s="6229" t="s">
        <v>135</v>
      </c>
      <c r="AA174" s="3719"/>
      <c r="AB174" s="6229" t="s">
        <v>135</v>
      </c>
      <c r="AC174" s="6759"/>
      <c r="AD174" s="6760"/>
      <c r="AE174" s="6762"/>
      <c r="AF174" s="6760"/>
      <c r="AG174" s="6524"/>
      <c r="AH174" s="6525"/>
      <c r="AI174" s="6525"/>
      <c r="AJ174" s="6524"/>
      <c r="AK174" s="6525"/>
      <c r="AL174" s="6526"/>
      <c r="AM174" s="6781"/>
      <c r="AN174" s="6781"/>
      <c r="AO174" s="6782"/>
      <c r="AP174" s="6780"/>
      <c r="AQ174" s="6781"/>
      <c r="AR174" s="6782"/>
      <c r="AS174" s="6780"/>
      <c r="AT174" s="6781"/>
      <c r="AU174" s="6782"/>
      <c r="AV174" s="6783">
        <f t="shared" ref="AV174" si="33">SUM(AG174:AU176)</f>
        <v>0</v>
      </c>
      <c r="AW174" s="6784"/>
      <c r="AX174" s="6785"/>
      <c r="AY174" s="6221">
        <f t="shared" ref="AY174" si="34">AE174+AV174</f>
        <v>0</v>
      </c>
      <c r="AZ174" s="6222"/>
      <c r="BA174" s="6226"/>
      <c r="BB174" s="6513"/>
      <c r="BC174" s="6110"/>
      <c r="BD174" s="6248"/>
      <c r="BE174" s="5511"/>
      <c r="BF174" s="5512"/>
      <c r="BG174" s="5512"/>
      <c r="BH174" s="5512"/>
      <c r="BI174" s="5513"/>
    </row>
    <row r="175" spans="1:61" s="71" customFormat="1" ht="14.1" customHeight="1">
      <c r="A175" s="5955"/>
      <c r="B175" s="6394"/>
      <c r="C175" s="6395"/>
      <c r="D175" s="6396"/>
      <c r="E175" s="6538"/>
      <c r="F175" s="6539"/>
      <c r="G175" s="6539"/>
      <c r="H175" s="6539"/>
      <c r="I175" s="6540"/>
      <c r="J175" s="6544"/>
      <c r="K175" s="6545"/>
      <c r="L175" s="6545"/>
      <c r="M175" s="6545"/>
      <c r="N175" s="6546"/>
      <c r="O175" s="4863"/>
      <c r="P175" s="6201"/>
      <c r="Q175" s="6202"/>
      <c r="R175" s="6203"/>
      <c r="S175" s="6140"/>
      <c r="T175" s="6141"/>
      <c r="U175" s="6146"/>
      <c r="V175" s="5147"/>
      <c r="W175" s="6228"/>
      <c r="X175" s="6230"/>
      <c r="Y175" s="6232"/>
      <c r="Z175" s="6230"/>
      <c r="AA175" s="4863"/>
      <c r="AB175" s="6230"/>
      <c r="AC175" s="6761"/>
      <c r="AD175" s="5523"/>
      <c r="AE175" s="5522"/>
      <c r="AF175" s="5523"/>
      <c r="AG175" s="6516"/>
      <c r="AH175" s="6517"/>
      <c r="AI175" s="6517"/>
      <c r="AJ175" s="6516"/>
      <c r="AK175" s="6517"/>
      <c r="AL175" s="6631"/>
      <c r="AM175" s="6763"/>
      <c r="AN175" s="6763"/>
      <c r="AO175" s="6764"/>
      <c r="AP175" s="6765"/>
      <c r="AQ175" s="6763"/>
      <c r="AR175" s="6764"/>
      <c r="AS175" s="6765"/>
      <c r="AT175" s="6763"/>
      <c r="AU175" s="6764"/>
      <c r="AV175" s="6032"/>
      <c r="AW175" s="6033"/>
      <c r="AX175" s="6034"/>
      <c r="AY175" s="6096"/>
      <c r="AZ175" s="6097"/>
      <c r="BA175" s="6098"/>
      <c r="BB175" s="6514"/>
      <c r="BC175" s="6515"/>
      <c r="BD175" s="6249"/>
      <c r="BE175" s="5473"/>
      <c r="BF175" s="5474"/>
      <c r="BG175" s="5474"/>
      <c r="BH175" s="5474"/>
      <c r="BI175" s="5475"/>
    </row>
    <row r="176" spans="1:61" s="71" customFormat="1" ht="14.1" customHeight="1">
      <c r="A176" s="5956"/>
      <c r="B176" s="6397"/>
      <c r="C176" s="6398"/>
      <c r="D176" s="6399"/>
      <c r="E176" s="6550"/>
      <c r="F176" s="6551"/>
      <c r="G176" s="6551"/>
      <c r="H176" s="6552"/>
      <c r="I176" s="6553"/>
      <c r="J176" s="6565"/>
      <c r="K176" s="6566"/>
      <c r="L176" s="6566"/>
      <c r="M176" s="6566"/>
      <c r="N176" s="6567"/>
      <c r="O176" s="4866"/>
      <c r="P176" s="6204"/>
      <c r="Q176" s="6205"/>
      <c r="R176" s="6206"/>
      <c r="S176" s="6142"/>
      <c r="T176" s="6143"/>
      <c r="U176" s="6246"/>
      <c r="V176" s="6296"/>
      <c r="W176" s="318"/>
      <c r="X176" s="319" t="s">
        <v>40</v>
      </c>
      <c r="Y176" s="1136"/>
      <c r="Z176" s="319" t="s">
        <v>40</v>
      </c>
      <c r="AA176" s="1136"/>
      <c r="AB176" s="319" t="s">
        <v>40</v>
      </c>
      <c r="AC176" s="314"/>
      <c r="AD176" s="315"/>
      <c r="AE176" s="316"/>
      <c r="AF176" s="317"/>
      <c r="AG176" s="6557"/>
      <c r="AH176" s="6558"/>
      <c r="AI176" s="6558"/>
      <c r="AJ176" s="6557"/>
      <c r="AK176" s="6558"/>
      <c r="AL176" s="6562"/>
      <c r="AM176" s="6766"/>
      <c r="AN176" s="6766"/>
      <c r="AO176" s="6767"/>
      <c r="AP176" s="6768"/>
      <c r="AQ176" s="6766"/>
      <c r="AR176" s="6767"/>
      <c r="AS176" s="6768"/>
      <c r="AT176" s="6766"/>
      <c r="AU176" s="6767"/>
      <c r="AV176" s="6035"/>
      <c r="AW176" s="6036"/>
      <c r="AX176" s="6037"/>
      <c r="AY176" s="6099"/>
      <c r="AZ176" s="6100"/>
      <c r="BA176" s="6101"/>
      <c r="BB176" s="6257"/>
      <c r="BC176" s="6259"/>
      <c r="BD176" s="6250"/>
      <c r="BE176" s="6532"/>
      <c r="BF176" s="6533"/>
      <c r="BG176" s="6533"/>
      <c r="BH176" s="6533"/>
      <c r="BI176" s="6534"/>
    </row>
    <row r="177" spans="1:61" s="71" customFormat="1" ht="14.1" customHeight="1">
      <c r="A177" s="5992">
        <v>32</v>
      </c>
      <c r="B177" s="6391"/>
      <c r="C177" s="6392"/>
      <c r="D177" s="6393"/>
      <c r="E177" s="6646"/>
      <c r="F177" s="6647"/>
      <c r="G177" s="6647"/>
      <c r="H177" s="6647"/>
      <c r="I177" s="6648"/>
      <c r="J177" s="6541"/>
      <c r="K177" s="6542"/>
      <c r="L177" s="6542"/>
      <c r="M177" s="6542"/>
      <c r="N177" s="6543"/>
      <c r="O177" s="3719"/>
      <c r="P177" s="6683"/>
      <c r="Q177" s="6684"/>
      <c r="R177" s="6685"/>
      <c r="S177" s="6138"/>
      <c r="T177" s="6139"/>
      <c r="U177" s="6144"/>
      <c r="V177" s="3402"/>
      <c r="W177" s="6227"/>
      <c r="X177" s="6229" t="s">
        <v>135</v>
      </c>
      <c r="Y177" s="6231"/>
      <c r="Z177" s="6229" t="s">
        <v>135</v>
      </c>
      <c r="AA177" s="3719"/>
      <c r="AB177" s="6229" t="s">
        <v>135</v>
      </c>
      <c r="AC177" s="6759"/>
      <c r="AD177" s="6760"/>
      <c r="AE177" s="6762"/>
      <c r="AF177" s="6760"/>
      <c r="AG177" s="6524"/>
      <c r="AH177" s="6525"/>
      <c r="AI177" s="6525"/>
      <c r="AJ177" s="6524"/>
      <c r="AK177" s="6525"/>
      <c r="AL177" s="6526"/>
      <c r="AM177" s="6781"/>
      <c r="AN177" s="6781"/>
      <c r="AO177" s="6782"/>
      <c r="AP177" s="6780"/>
      <c r="AQ177" s="6781"/>
      <c r="AR177" s="6782"/>
      <c r="AS177" s="6780"/>
      <c r="AT177" s="6781"/>
      <c r="AU177" s="6782"/>
      <c r="AV177" s="6783">
        <f t="shared" ref="AV177" si="35">SUM(AG177:AU179)</f>
        <v>0</v>
      </c>
      <c r="AW177" s="6784"/>
      <c r="AX177" s="6785"/>
      <c r="AY177" s="6221">
        <f t="shared" ref="AY177" si="36">AE177+AV177</f>
        <v>0</v>
      </c>
      <c r="AZ177" s="6222"/>
      <c r="BA177" s="6226"/>
      <c r="BB177" s="6513"/>
      <c r="BC177" s="6110"/>
      <c r="BD177" s="6248"/>
      <c r="BE177" s="5511"/>
      <c r="BF177" s="5512"/>
      <c r="BG177" s="5512"/>
      <c r="BH177" s="5512"/>
      <c r="BI177" s="5513"/>
    </row>
    <row r="178" spans="1:61" s="71" customFormat="1" ht="14.1" customHeight="1">
      <c r="A178" s="5955"/>
      <c r="B178" s="6394"/>
      <c r="C178" s="6395"/>
      <c r="D178" s="6396"/>
      <c r="E178" s="6538"/>
      <c r="F178" s="6539"/>
      <c r="G178" s="6539"/>
      <c r="H178" s="6539"/>
      <c r="I178" s="6540"/>
      <c r="J178" s="6544"/>
      <c r="K178" s="6545"/>
      <c r="L178" s="6545"/>
      <c r="M178" s="6545"/>
      <c r="N178" s="6546"/>
      <c r="O178" s="4863"/>
      <c r="P178" s="6201"/>
      <c r="Q178" s="6202"/>
      <c r="R178" s="6203"/>
      <c r="S178" s="6140"/>
      <c r="T178" s="6141"/>
      <c r="U178" s="6146"/>
      <c r="V178" s="5147"/>
      <c r="W178" s="6228"/>
      <c r="X178" s="6230"/>
      <c r="Y178" s="6232"/>
      <c r="Z178" s="6230"/>
      <c r="AA178" s="4863"/>
      <c r="AB178" s="6230"/>
      <c r="AC178" s="6761"/>
      <c r="AD178" s="5523"/>
      <c r="AE178" s="5522"/>
      <c r="AF178" s="5523"/>
      <c r="AG178" s="6516"/>
      <c r="AH178" s="6517"/>
      <c r="AI178" s="6517"/>
      <c r="AJ178" s="6516"/>
      <c r="AK178" s="6517"/>
      <c r="AL178" s="6631"/>
      <c r="AM178" s="6763"/>
      <c r="AN178" s="6763"/>
      <c r="AO178" s="6764"/>
      <c r="AP178" s="6765"/>
      <c r="AQ178" s="6763"/>
      <c r="AR178" s="6764"/>
      <c r="AS178" s="6765"/>
      <c r="AT178" s="6763"/>
      <c r="AU178" s="6764"/>
      <c r="AV178" s="6032"/>
      <c r="AW178" s="6033"/>
      <c r="AX178" s="6034"/>
      <c r="AY178" s="6096"/>
      <c r="AZ178" s="6097"/>
      <c r="BA178" s="6098"/>
      <c r="BB178" s="6514"/>
      <c r="BC178" s="6515"/>
      <c r="BD178" s="6249"/>
      <c r="BE178" s="5473"/>
      <c r="BF178" s="5474"/>
      <c r="BG178" s="5474"/>
      <c r="BH178" s="5474"/>
      <c r="BI178" s="5475"/>
    </row>
    <row r="179" spans="1:61" s="71" customFormat="1" ht="14.1" customHeight="1">
      <c r="A179" s="5956"/>
      <c r="B179" s="6397"/>
      <c r="C179" s="6398"/>
      <c r="D179" s="6399"/>
      <c r="E179" s="6550"/>
      <c r="F179" s="6551"/>
      <c r="G179" s="6551"/>
      <c r="H179" s="6552"/>
      <c r="I179" s="6553"/>
      <c r="J179" s="6565"/>
      <c r="K179" s="6566"/>
      <c r="L179" s="6566"/>
      <c r="M179" s="6566"/>
      <c r="N179" s="6567"/>
      <c r="O179" s="4866"/>
      <c r="P179" s="6204"/>
      <c r="Q179" s="6205"/>
      <c r="R179" s="6206"/>
      <c r="S179" s="6142"/>
      <c r="T179" s="6143"/>
      <c r="U179" s="6246"/>
      <c r="V179" s="6296"/>
      <c r="W179" s="318"/>
      <c r="X179" s="319" t="s">
        <v>40</v>
      </c>
      <c r="Y179" s="1136"/>
      <c r="Z179" s="319" t="s">
        <v>40</v>
      </c>
      <c r="AA179" s="1136"/>
      <c r="AB179" s="319" t="s">
        <v>40</v>
      </c>
      <c r="AC179" s="314"/>
      <c r="AD179" s="315"/>
      <c r="AE179" s="316"/>
      <c r="AF179" s="317"/>
      <c r="AG179" s="6557"/>
      <c r="AH179" s="6558"/>
      <c r="AI179" s="6558"/>
      <c r="AJ179" s="6557"/>
      <c r="AK179" s="6558"/>
      <c r="AL179" s="6562"/>
      <c r="AM179" s="6766"/>
      <c r="AN179" s="6766"/>
      <c r="AO179" s="6767"/>
      <c r="AP179" s="6768"/>
      <c r="AQ179" s="6766"/>
      <c r="AR179" s="6767"/>
      <c r="AS179" s="6768"/>
      <c r="AT179" s="6766"/>
      <c r="AU179" s="6767"/>
      <c r="AV179" s="6035"/>
      <c r="AW179" s="6036"/>
      <c r="AX179" s="6037"/>
      <c r="AY179" s="6099"/>
      <c r="AZ179" s="6100"/>
      <c r="BA179" s="6101"/>
      <c r="BB179" s="6257"/>
      <c r="BC179" s="6259"/>
      <c r="BD179" s="6250"/>
      <c r="BE179" s="6532"/>
      <c r="BF179" s="6533"/>
      <c r="BG179" s="6533"/>
      <c r="BH179" s="6533"/>
      <c r="BI179" s="6534"/>
    </row>
    <row r="180" spans="1:61" s="71" customFormat="1" ht="14.1" customHeight="1">
      <c r="A180" s="5992">
        <v>33</v>
      </c>
      <c r="B180" s="6391"/>
      <c r="C180" s="6392"/>
      <c r="D180" s="6393"/>
      <c r="E180" s="6646"/>
      <c r="F180" s="6647"/>
      <c r="G180" s="6647"/>
      <c r="H180" s="6647"/>
      <c r="I180" s="6648"/>
      <c r="J180" s="6541"/>
      <c r="K180" s="6542"/>
      <c r="L180" s="6542"/>
      <c r="M180" s="6542"/>
      <c r="N180" s="6543"/>
      <c r="O180" s="3719"/>
      <c r="P180" s="6683"/>
      <c r="Q180" s="6684"/>
      <c r="R180" s="6685"/>
      <c r="S180" s="6138"/>
      <c r="T180" s="6139"/>
      <c r="U180" s="6144"/>
      <c r="V180" s="3402"/>
      <c r="W180" s="6227"/>
      <c r="X180" s="6229" t="s">
        <v>135</v>
      </c>
      <c r="Y180" s="6231"/>
      <c r="Z180" s="6229" t="s">
        <v>135</v>
      </c>
      <c r="AA180" s="3719"/>
      <c r="AB180" s="6229" t="s">
        <v>135</v>
      </c>
      <c r="AC180" s="6759"/>
      <c r="AD180" s="6760"/>
      <c r="AE180" s="6762"/>
      <c r="AF180" s="6760"/>
      <c r="AG180" s="6524"/>
      <c r="AH180" s="6525"/>
      <c r="AI180" s="6525"/>
      <c r="AJ180" s="6524"/>
      <c r="AK180" s="6525"/>
      <c r="AL180" s="6526"/>
      <c r="AM180" s="6781"/>
      <c r="AN180" s="6781"/>
      <c r="AO180" s="6782"/>
      <c r="AP180" s="6780"/>
      <c r="AQ180" s="6781"/>
      <c r="AR180" s="6782"/>
      <c r="AS180" s="6780"/>
      <c r="AT180" s="6781"/>
      <c r="AU180" s="6782"/>
      <c r="AV180" s="6783">
        <f>SUM(AG180:AU182)</f>
        <v>0</v>
      </c>
      <c r="AW180" s="6784"/>
      <c r="AX180" s="6785"/>
      <c r="AY180" s="6221">
        <f>AE180+AV180</f>
        <v>0</v>
      </c>
      <c r="AZ180" s="6222"/>
      <c r="BA180" s="6226"/>
      <c r="BB180" s="6513"/>
      <c r="BC180" s="6110"/>
      <c r="BD180" s="6248"/>
      <c r="BE180" s="5511"/>
      <c r="BF180" s="5512"/>
      <c r="BG180" s="5512"/>
      <c r="BH180" s="5512"/>
      <c r="BI180" s="5513"/>
    </row>
    <row r="181" spans="1:61" s="71" customFormat="1" ht="14.1" customHeight="1">
      <c r="A181" s="5955"/>
      <c r="B181" s="6394"/>
      <c r="C181" s="6395"/>
      <c r="D181" s="6396"/>
      <c r="E181" s="6538"/>
      <c r="F181" s="6539"/>
      <c r="G181" s="6539"/>
      <c r="H181" s="6539"/>
      <c r="I181" s="6540"/>
      <c r="J181" s="6544"/>
      <c r="K181" s="6545"/>
      <c r="L181" s="6545"/>
      <c r="M181" s="6545"/>
      <c r="N181" s="6546"/>
      <c r="O181" s="4863"/>
      <c r="P181" s="6201"/>
      <c r="Q181" s="6202"/>
      <c r="R181" s="6203"/>
      <c r="S181" s="6140"/>
      <c r="T181" s="6141"/>
      <c r="U181" s="6146"/>
      <c r="V181" s="5147"/>
      <c r="W181" s="6228"/>
      <c r="X181" s="6230"/>
      <c r="Y181" s="6232"/>
      <c r="Z181" s="6230"/>
      <c r="AA181" s="4863"/>
      <c r="AB181" s="6230"/>
      <c r="AC181" s="6761"/>
      <c r="AD181" s="5523"/>
      <c r="AE181" s="5522"/>
      <c r="AF181" s="5523"/>
      <c r="AG181" s="6516"/>
      <c r="AH181" s="6517"/>
      <c r="AI181" s="6517"/>
      <c r="AJ181" s="6516"/>
      <c r="AK181" s="6517"/>
      <c r="AL181" s="6631"/>
      <c r="AM181" s="6763"/>
      <c r="AN181" s="6763"/>
      <c r="AO181" s="6764"/>
      <c r="AP181" s="6765"/>
      <c r="AQ181" s="6763"/>
      <c r="AR181" s="6764"/>
      <c r="AS181" s="6765"/>
      <c r="AT181" s="6763"/>
      <c r="AU181" s="6764"/>
      <c r="AV181" s="6032"/>
      <c r="AW181" s="6033"/>
      <c r="AX181" s="6034"/>
      <c r="AY181" s="6096"/>
      <c r="AZ181" s="6097"/>
      <c r="BA181" s="6098"/>
      <c r="BB181" s="6514"/>
      <c r="BC181" s="6515"/>
      <c r="BD181" s="6249"/>
      <c r="BE181" s="5473"/>
      <c r="BF181" s="5474"/>
      <c r="BG181" s="5474"/>
      <c r="BH181" s="5474"/>
      <c r="BI181" s="5475"/>
    </row>
    <row r="182" spans="1:61" s="71" customFormat="1" ht="14.1" customHeight="1">
      <c r="A182" s="5956"/>
      <c r="B182" s="6397"/>
      <c r="C182" s="6398"/>
      <c r="D182" s="6399"/>
      <c r="E182" s="6550"/>
      <c r="F182" s="6551"/>
      <c r="G182" s="6551"/>
      <c r="H182" s="6552"/>
      <c r="I182" s="6553"/>
      <c r="J182" s="6565"/>
      <c r="K182" s="6566"/>
      <c r="L182" s="6566"/>
      <c r="M182" s="6566"/>
      <c r="N182" s="6567"/>
      <c r="O182" s="4866"/>
      <c r="P182" s="6204"/>
      <c r="Q182" s="6205"/>
      <c r="R182" s="6206"/>
      <c r="S182" s="6142"/>
      <c r="T182" s="6143"/>
      <c r="U182" s="6246"/>
      <c r="V182" s="6296"/>
      <c r="W182" s="318"/>
      <c r="X182" s="319" t="s">
        <v>40</v>
      </c>
      <c r="Y182" s="1136"/>
      <c r="Z182" s="319" t="s">
        <v>40</v>
      </c>
      <c r="AA182" s="1136"/>
      <c r="AB182" s="319" t="s">
        <v>40</v>
      </c>
      <c r="AC182" s="314"/>
      <c r="AD182" s="315"/>
      <c r="AE182" s="316"/>
      <c r="AF182" s="317"/>
      <c r="AG182" s="6557"/>
      <c r="AH182" s="6558"/>
      <c r="AI182" s="6558"/>
      <c r="AJ182" s="6557"/>
      <c r="AK182" s="6558"/>
      <c r="AL182" s="6562"/>
      <c r="AM182" s="6766"/>
      <c r="AN182" s="6766"/>
      <c r="AO182" s="6767"/>
      <c r="AP182" s="6768"/>
      <c r="AQ182" s="6766"/>
      <c r="AR182" s="6767"/>
      <c r="AS182" s="6768"/>
      <c r="AT182" s="6766"/>
      <c r="AU182" s="6767"/>
      <c r="AV182" s="6035"/>
      <c r="AW182" s="6036"/>
      <c r="AX182" s="6037"/>
      <c r="AY182" s="6099"/>
      <c r="AZ182" s="6100"/>
      <c r="BA182" s="6101"/>
      <c r="BB182" s="6257"/>
      <c r="BC182" s="6259"/>
      <c r="BD182" s="6250"/>
      <c r="BE182" s="6532"/>
      <c r="BF182" s="6533"/>
      <c r="BG182" s="6533"/>
      <c r="BH182" s="6533"/>
      <c r="BI182" s="6534"/>
    </row>
    <row r="183" spans="1:61" s="71" customFormat="1" ht="14.1" customHeight="1">
      <c r="A183" s="5992">
        <v>34</v>
      </c>
      <c r="B183" s="6391"/>
      <c r="C183" s="6392"/>
      <c r="D183" s="6393"/>
      <c r="E183" s="6646"/>
      <c r="F183" s="6647"/>
      <c r="G183" s="6647"/>
      <c r="H183" s="6647"/>
      <c r="I183" s="6648"/>
      <c r="J183" s="6541"/>
      <c r="K183" s="6542"/>
      <c r="L183" s="6542"/>
      <c r="M183" s="6542"/>
      <c r="N183" s="6543"/>
      <c r="O183" s="3719"/>
      <c r="P183" s="6683"/>
      <c r="Q183" s="6684"/>
      <c r="R183" s="6685"/>
      <c r="S183" s="6138"/>
      <c r="T183" s="6139"/>
      <c r="U183" s="6144"/>
      <c r="V183" s="3402"/>
      <c r="W183" s="6227"/>
      <c r="X183" s="6229" t="s">
        <v>135</v>
      </c>
      <c r="Y183" s="6231"/>
      <c r="Z183" s="6229" t="s">
        <v>135</v>
      </c>
      <c r="AA183" s="3719"/>
      <c r="AB183" s="6229" t="s">
        <v>135</v>
      </c>
      <c r="AC183" s="6759"/>
      <c r="AD183" s="6760"/>
      <c r="AE183" s="6762"/>
      <c r="AF183" s="6760"/>
      <c r="AG183" s="6524"/>
      <c r="AH183" s="6525"/>
      <c r="AI183" s="6525"/>
      <c r="AJ183" s="6524"/>
      <c r="AK183" s="6525"/>
      <c r="AL183" s="6526"/>
      <c r="AM183" s="6781"/>
      <c r="AN183" s="6781"/>
      <c r="AO183" s="6782"/>
      <c r="AP183" s="6780"/>
      <c r="AQ183" s="6781"/>
      <c r="AR183" s="6782"/>
      <c r="AS183" s="6780"/>
      <c r="AT183" s="6781"/>
      <c r="AU183" s="6782"/>
      <c r="AV183" s="6783">
        <f t="shared" ref="AV183" si="37">SUM(AG183:AU185)</f>
        <v>0</v>
      </c>
      <c r="AW183" s="6784"/>
      <c r="AX183" s="6785"/>
      <c r="AY183" s="6221">
        <f t="shared" ref="AY183" si="38">AE183+AV183</f>
        <v>0</v>
      </c>
      <c r="AZ183" s="6222"/>
      <c r="BA183" s="6226"/>
      <c r="BB183" s="6513"/>
      <c r="BC183" s="6110"/>
      <c r="BD183" s="6248"/>
      <c r="BE183" s="5511"/>
      <c r="BF183" s="5512"/>
      <c r="BG183" s="5512"/>
      <c r="BH183" s="5512"/>
      <c r="BI183" s="5513"/>
    </row>
    <row r="184" spans="1:61" s="71" customFormat="1" ht="14.1" customHeight="1">
      <c r="A184" s="5955"/>
      <c r="B184" s="6394"/>
      <c r="C184" s="6395"/>
      <c r="D184" s="6396"/>
      <c r="E184" s="6538"/>
      <c r="F184" s="6539"/>
      <c r="G184" s="6539"/>
      <c r="H184" s="6539"/>
      <c r="I184" s="6540"/>
      <c r="J184" s="6544"/>
      <c r="K184" s="6545"/>
      <c r="L184" s="6545"/>
      <c r="M184" s="6545"/>
      <c r="N184" s="6546"/>
      <c r="O184" s="4863"/>
      <c r="P184" s="6201"/>
      <c r="Q184" s="6202"/>
      <c r="R184" s="6203"/>
      <c r="S184" s="6140"/>
      <c r="T184" s="6141"/>
      <c r="U184" s="6146"/>
      <c r="V184" s="5147"/>
      <c r="W184" s="6228"/>
      <c r="X184" s="6230"/>
      <c r="Y184" s="6232"/>
      <c r="Z184" s="6230"/>
      <c r="AA184" s="4863"/>
      <c r="AB184" s="6230"/>
      <c r="AC184" s="6761"/>
      <c r="AD184" s="5523"/>
      <c r="AE184" s="5522"/>
      <c r="AF184" s="5523"/>
      <c r="AG184" s="6516"/>
      <c r="AH184" s="6517"/>
      <c r="AI184" s="6517"/>
      <c r="AJ184" s="6516"/>
      <c r="AK184" s="6517"/>
      <c r="AL184" s="6631"/>
      <c r="AM184" s="6763"/>
      <c r="AN184" s="6763"/>
      <c r="AO184" s="6764"/>
      <c r="AP184" s="6765"/>
      <c r="AQ184" s="6763"/>
      <c r="AR184" s="6764"/>
      <c r="AS184" s="6765"/>
      <c r="AT184" s="6763"/>
      <c r="AU184" s="6764"/>
      <c r="AV184" s="6032"/>
      <c r="AW184" s="6033"/>
      <c r="AX184" s="6034"/>
      <c r="AY184" s="6096"/>
      <c r="AZ184" s="6097"/>
      <c r="BA184" s="6098"/>
      <c r="BB184" s="6514"/>
      <c r="BC184" s="6515"/>
      <c r="BD184" s="6249"/>
      <c r="BE184" s="5473"/>
      <c r="BF184" s="5474"/>
      <c r="BG184" s="5474"/>
      <c r="BH184" s="5474"/>
      <c r="BI184" s="5475"/>
    </row>
    <row r="185" spans="1:61" s="71" customFormat="1" ht="14.1" customHeight="1">
      <c r="A185" s="5956"/>
      <c r="B185" s="6397"/>
      <c r="C185" s="6398"/>
      <c r="D185" s="6399"/>
      <c r="E185" s="6550"/>
      <c r="F185" s="6551"/>
      <c r="G185" s="6551"/>
      <c r="H185" s="6552"/>
      <c r="I185" s="6553"/>
      <c r="J185" s="6565"/>
      <c r="K185" s="6566"/>
      <c r="L185" s="6566"/>
      <c r="M185" s="6566"/>
      <c r="N185" s="6567"/>
      <c r="O185" s="4866"/>
      <c r="P185" s="6204"/>
      <c r="Q185" s="6205"/>
      <c r="R185" s="6206"/>
      <c r="S185" s="6142"/>
      <c r="T185" s="6143"/>
      <c r="U185" s="6246"/>
      <c r="V185" s="6296"/>
      <c r="W185" s="318"/>
      <c r="X185" s="319" t="s">
        <v>40</v>
      </c>
      <c r="Y185" s="1136"/>
      <c r="Z185" s="319" t="s">
        <v>40</v>
      </c>
      <c r="AA185" s="1136"/>
      <c r="AB185" s="319" t="s">
        <v>40</v>
      </c>
      <c r="AC185" s="314"/>
      <c r="AD185" s="315"/>
      <c r="AE185" s="316"/>
      <c r="AF185" s="317"/>
      <c r="AG185" s="6557"/>
      <c r="AH185" s="6558"/>
      <c r="AI185" s="6558"/>
      <c r="AJ185" s="6557"/>
      <c r="AK185" s="6558"/>
      <c r="AL185" s="6562"/>
      <c r="AM185" s="6766"/>
      <c r="AN185" s="6766"/>
      <c r="AO185" s="6767"/>
      <c r="AP185" s="6768"/>
      <c r="AQ185" s="6766"/>
      <c r="AR185" s="6767"/>
      <c r="AS185" s="6768"/>
      <c r="AT185" s="6766"/>
      <c r="AU185" s="6767"/>
      <c r="AV185" s="6035"/>
      <c r="AW185" s="6036"/>
      <c r="AX185" s="6037"/>
      <c r="AY185" s="6099"/>
      <c r="AZ185" s="6100"/>
      <c r="BA185" s="6101"/>
      <c r="BB185" s="6257"/>
      <c r="BC185" s="6259"/>
      <c r="BD185" s="6250"/>
      <c r="BE185" s="6532"/>
      <c r="BF185" s="6533"/>
      <c r="BG185" s="6533"/>
      <c r="BH185" s="6533"/>
      <c r="BI185" s="6534"/>
    </row>
    <row r="186" spans="1:61" s="71" customFormat="1" ht="14.1" customHeight="1">
      <c r="A186" s="5992">
        <v>35</v>
      </c>
      <c r="B186" s="6391"/>
      <c r="C186" s="6392"/>
      <c r="D186" s="6393"/>
      <c r="E186" s="6646"/>
      <c r="F186" s="6647"/>
      <c r="G186" s="6647"/>
      <c r="H186" s="6647"/>
      <c r="I186" s="6648"/>
      <c r="J186" s="6541"/>
      <c r="K186" s="6542"/>
      <c r="L186" s="6542"/>
      <c r="M186" s="6542"/>
      <c r="N186" s="6543"/>
      <c r="O186" s="3719"/>
      <c r="P186" s="6683"/>
      <c r="Q186" s="6684"/>
      <c r="R186" s="6685"/>
      <c r="S186" s="6138"/>
      <c r="T186" s="6139"/>
      <c r="U186" s="6144"/>
      <c r="V186" s="3402"/>
      <c r="W186" s="6227"/>
      <c r="X186" s="6229" t="s">
        <v>135</v>
      </c>
      <c r="Y186" s="6231"/>
      <c r="Z186" s="6229" t="s">
        <v>135</v>
      </c>
      <c r="AA186" s="3719"/>
      <c r="AB186" s="6229" t="s">
        <v>135</v>
      </c>
      <c r="AC186" s="6759"/>
      <c r="AD186" s="6760"/>
      <c r="AE186" s="6762"/>
      <c r="AF186" s="6760"/>
      <c r="AG186" s="6524"/>
      <c r="AH186" s="6525"/>
      <c r="AI186" s="6525"/>
      <c r="AJ186" s="6524"/>
      <c r="AK186" s="6525"/>
      <c r="AL186" s="6526"/>
      <c r="AM186" s="6781"/>
      <c r="AN186" s="6781"/>
      <c r="AO186" s="6782"/>
      <c r="AP186" s="6780"/>
      <c r="AQ186" s="6781"/>
      <c r="AR186" s="6782"/>
      <c r="AS186" s="6780"/>
      <c r="AT186" s="6781"/>
      <c r="AU186" s="6782"/>
      <c r="AV186" s="6783">
        <f t="shared" ref="AV186" si="39">SUM(AG186:AU188)</f>
        <v>0</v>
      </c>
      <c r="AW186" s="6784"/>
      <c r="AX186" s="6785"/>
      <c r="AY186" s="6221">
        <f t="shared" ref="AY186" si="40">AE186+AV186</f>
        <v>0</v>
      </c>
      <c r="AZ186" s="6222"/>
      <c r="BA186" s="6226"/>
      <c r="BB186" s="6513"/>
      <c r="BC186" s="6110"/>
      <c r="BD186" s="6248"/>
      <c r="BE186" s="5511"/>
      <c r="BF186" s="5512"/>
      <c r="BG186" s="5512"/>
      <c r="BH186" s="5512"/>
      <c r="BI186" s="5513"/>
    </row>
    <row r="187" spans="1:61" s="71" customFormat="1" ht="14.1" customHeight="1">
      <c r="A187" s="5955"/>
      <c r="B187" s="6394"/>
      <c r="C187" s="6395"/>
      <c r="D187" s="6396"/>
      <c r="E187" s="6538"/>
      <c r="F187" s="6539"/>
      <c r="G187" s="6539"/>
      <c r="H187" s="6539"/>
      <c r="I187" s="6540"/>
      <c r="J187" s="6544"/>
      <c r="K187" s="6545"/>
      <c r="L187" s="6545"/>
      <c r="M187" s="6545"/>
      <c r="N187" s="6546"/>
      <c r="O187" s="4863"/>
      <c r="P187" s="6201"/>
      <c r="Q187" s="6202"/>
      <c r="R187" s="6203"/>
      <c r="S187" s="6140"/>
      <c r="T187" s="6141"/>
      <c r="U187" s="6146"/>
      <c r="V187" s="5147"/>
      <c r="W187" s="6228"/>
      <c r="X187" s="6230"/>
      <c r="Y187" s="6232"/>
      <c r="Z187" s="6230"/>
      <c r="AA187" s="4863"/>
      <c r="AB187" s="6230"/>
      <c r="AC187" s="6761"/>
      <c r="AD187" s="5523"/>
      <c r="AE187" s="5522"/>
      <c r="AF187" s="5523"/>
      <c r="AG187" s="6516"/>
      <c r="AH187" s="6517"/>
      <c r="AI187" s="6517"/>
      <c r="AJ187" s="6516"/>
      <c r="AK187" s="6517"/>
      <c r="AL187" s="6631"/>
      <c r="AM187" s="6763"/>
      <c r="AN187" s="6763"/>
      <c r="AO187" s="6764"/>
      <c r="AP187" s="6765"/>
      <c r="AQ187" s="6763"/>
      <c r="AR187" s="6764"/>
      <c r="AS187" s="6765"/>
      <c r="AT187" s="6763"/>
      <c r="AU187" s="6764"/>
      <c r="AV187" s="6032"/>
      <c r="AW187" s="6033"/>
      <c r="AX187" s="6034"/>
      <c r="AY187" s="6096"/>
      <c r="AZ187" s="6097"/>
      <c r="BA187" s="6098"/>
      <c r="BB187" s="6514"/>
      <c r="BC187" s="6515"/>
      <c r="BD187" s="6249"/>
      <c r="BE187" s="5473"/>
      <c r="BF187" s="5474"/>
      <c r="BG187" s="5474"/>
      <c r="BH187" s="5474"/>
      <c r="BI187" s="5475"/>
    </row>
    <row r="188" spans="1:61" s="71" customFormat="1" ht="14.1" customHeight="1">
      <c r="A188" s="5956"/>
      <c r="B188" s="6397"/>
      <c r="C188" s="6398"/>
      <c r="D188" s="6399"/>
      <c r="E188" s="6550"/>
      <c r="F188" s="6551"/>
      <c r="G188" s="6551"/>
      <c r="H188" s="6552"/>
      <c r="I188" s="6553"/>
      <c r="J188" s="6565"/>
      <c r="K188" s="6566"/>
      <c r="L188" s="6566"/>
      <c r="M188" s="6566"/>
      <c r="N188" s="6567"/>
      <c r="O188" s="4866"/>
      <c r="P188" s="6204"/>
      <c r="Q188" s="6205"/>
      <c r="R188" s="6206"/>
      <c r="S188" s="6142"/>
      <c r="T188" s="6143"/>
      <c r="U188" s="6246"/>
      <c r="V188" s="6296"/>
      <c r="W188" s="318"/>
      <c r="X188" s="319" t="s">
        <v>40</v>
      </c>
      <c r="Y188" s="1136"/>
      <c r="Z188" s="319" t="s">
        <v>40</v>
      </c>
      <c r="AA188" s="1136"/>
      <c r="AB188" s="319" t="s">
        <v>40</v>
      </c>
      <c r="AC188" s="314"/>
      <c r="AD188" s="315"/>
      <c r="AE188" s="316"/>
      <c r="AF188" s="317"/>
      <c r="AG188" s="6557"/>
      <c r="AH188" s="6558"/>
      <c r="AI188" s="6558"/>
      <c r="AJ188" s="6557"/>
      <c r="AK188" s="6558"/>
      <c r="AL188" s="6562"/>
      <c r="AM188" s="6766"/>
      <c r="AN188" s="6766"/>
      <c r="AO188" s="6767"/>
      <c r="AP188" s="6768"/>
      <c r="AQ188" s="6766"/>
      <c r="AR188" s="6767"/>
      <c r="AS188" s="6768"/>
      <c r="AT188" s="6766"/>
      <c r="AU188" s="6767"/>
      <c r="AV188" s="6035"/>
      <c r="AW188" s="6036"/>
      <c r="AX188" s="6037"/>
      <c r="AY188" s="6099"/>
      <c r="AZ188" s="6100"/>
      <c r="BA188" s="6101"/>
      <c r="BB188" s="6257"/>
      <c r="BC188" s="6259"/>
      <c r="BD188" s="6250"/>
      <c r="BE188" s="6532"/>
      <c r="BF188" s="6533"/>
      <c r="BG188" s="6533"/>
      <c r="BH188" s="6533"/>
      <c r="BI188" s="6534"/>
    </row>
    <row r="189" spans="1:61" s="71" customFormat="1" ht="14.1" customHeight="1">
      <c r="A189" s="5992">
        <v>36</v>
      </c>
      <c r="B189" s="6391"/>
      <c r="C189" s="6392"/>
      <c r="D189" s="6393"/>
      <c r="E189" s="6646"/>
      <c r="F189" s="6647"/>
      <c r="G189" s="6647"/>
      <c r="H189" s="6647"/>
      <c r="I189" s="6648"/>
      <c r="J189" s="6541"/>
      <c r="K189" s="6542"/>
      <c r="L189" s="6542"/>
      <c r="M189" s="6542"/>
      <c r="N189" s="6543"/>
      <c r="O189" s="3719"/>
      <c r="P189" s="6683"/>
      <c r="Q189" s="6684"/>
      <c r="R189" s="6685"/>
      <c r="S189" s="6138"/>
      <c r="T189" s="6139"/>
      <c r="U189" s="6144"/>
      <c r="V189" s="3402"/>
      <c r="W189" s="6227"/>
      <c r="X189" s="6229" t="s">
        <v>135</v>
      </c>
      <c r="Y189" s="6231"/>
      <c r="Z189" s="6229" t="s">
        <v>135</v>
      </c>
      <c r="AA189" s="3719"/>
      <c r="AB189" s="6229" t="s">
        <v>135</v>
      </c>
      <c r="AC189" s="6759"/>
      <c r="AD189" s="6760"/>
      <c r="AE189" s="6762"/>
      <c r="AF189" s="6760"/>
      <c r="AG189" s="6524"/>
      <c r="AH189" s="6525"/>
      <c r="AI189" s="6525"/>
      <c r="AJ189" s="6524"/>
      <c r="AK189" s="6525"/>
      <c r="AL189" s="6526"/>
      <c r="AM189" s="6781"/>
      <c r="AN189" s="6781"/>
      <c r="AO189" s="6782"/>
      <c r="AP189" s="6780"/>
      <c r="AQ189" s="6781"/>
      <c r="AR189" s="6782"/>
      <c r="AS189" s="6780"/>
      <c r="AT189" s="6781"/>
      <c r="AU189" s="6782"/>
      <c r="AV189" s="6783">
        <f>SUM(AG189:AU191)</f>
        <v>0</v>
      </c>
      <c r="AW189" s="6784"/>
      <c r="AX189" s="6785"/>
      <c r="AY189" s="6221">
        <f t="shared" ref="AY189" si="41">AE189+AV189</f>
        <v>0</v>
      </c>
      <c r="AZ189" s="6222"/>
      <c r="BA189" s="6226"/>
      <c r="BB189" s="6513"/>
      <c r="BC189" s="6110"/>
      <c r="BD189" s="6248"/>
      <c r="BE189" s="5511"/>
      <c r="BF189" s="5512"/>
      <c r="BG189" s="5512"/>
      <c r="BH189" s="5512"/>
      <c r="BI189" s="5513"/>
    </row>
    <row r="190" spans="1:61" s="71" customFormat="1" ht="14.1" customHeight="1">
      <c r="A190" s="5955"/>
      <c r="B190" s="6394"/>
      <c r="C190" s="6395"/>
      <c r="D190" s="6396"/>
      <c r="E190" s="6538"/>
      <c r="F190" s="6539"/>
      <c r="G190" s="6539"/>
      <c r="H190" s="6539"/>
      <c r="I190" s="6540"/>
      <c r="J190" s="6544"/>
      <c r="K190" s="6545"/>
      <c r="L190" s="6545"/>
      <c r="M190" s="6545"/>
      <c r="N190" s="6546"/>
      <c r="O190" s="4863"/>
      <c r="P190" s="6201"/>
      <c r="Q190" s="6202"/>
      <c r="R190" s="6203"/>
      <c r="S190" s="6140"/>
      <c r="T190" s="6141"/>
      <c r="U190" s="6146"/>
      <c r="V190" s="5147"/>
      <c r="W190" s="6228"/>
      <c r="X190" s="6230"/>
      <c r="Y190" s="6232"/>
      <c r="Z190" s="6230"/>
      <c r="AA190" s="4863"/>
      <c r="AB190" s="6230"/>
      <c r="AC190" s="6761"/>
      <c r="AD190" s="5523"/>
      <c r="AE190" s="5522"/>
      <c r="AF190" s="5523"/>
      <c r="AG190" s="6516"/>
      <c r="AH190" s="6517"/>
      <c r="AI190" s="6517"/>
      <c r="AJ190" s="6516"/>
      <c r="AK190" s="6517"/>
      <c r="AL190" s="6631"/>
      <c r="AM190" s="6763"/>
      <c r="AN190" s="6763"/>
      <c r="AO190" s="6764"/>
      <c r="AP190" s="6765"/>
      <c r="AQ190" s="6763"/>
      <c r="AR190" s="6764"/>
      <c r="AS190" s="6765"/>
      <c r="AT190" s="6763"/>
      <c r="AU190" s="6764"/>
      <c r="AV190" s="6032"/>
      <c r="AW190" s="6033"/>
      <c r="AX190" s="6034"/>
      <c r="AY190" s="6096"/>
      <c r="AZ190" s="6097"/>
      <c r="BA190" s="6098"/>
      <c r="BB190" s="6514"/>
      <c r="BC190" s="6515"/>
      <c r="BD190" s="6249"/>
      <c r="BE190" s="5473"/>
      <c r="BF190" s="5474"/>
      <c r="BG190" s="5474"/>
      <c r="BH190" s="5474"/>
      <c r="BI190" s="5475"/>
    </row>
    <row r="191" spans="1:61" s="71" customFormat="1" ht="14.1" customHeight="1">
      <c r="A191" s="5956"/>
      <c r="B191" s="6397"/>
      <c r="C191" s="6398"/>
      <c r="D191" s="6399"/>
      <c r="E191" s="6776"/>
      <c r="F191" s="6777"/>
      <c r="G191" s="6777"/>
      <c r="H191" s="6778"/>
      <c r="I191" s="6779"/>
      <c r="J191" s="6565"/>
      <c r="K191" s="6566"/>
      <c r="L191" s="6566"/>
      <c r="M191" s="6566"/>
      <c r="N191" s="6567"/>
      <c r="O191" s="4866"/>
      <c r="P191" s="6204"/>
      <c r="Q191" s="6205"/>
      <c r="R191" s="6206"/>
      <c r="S191" s="6142"/>
      <c r="T191" s="6143"/>
      <c r="U191" s="6246"/>
      <c r="V191" s="6296"/>
      <c r="W191" s="318"/>
      <c r="X191" s="319" t="s">
        <v>40</v>
      </c>
      <c r="Y191" s="1136"/>
      <c r="Z191" s="319" t="s">
        <v>40</v>
      </c>
      <c r="AA191" s="1136"/>
      <c r="AB191" s="319" t="s">
        <v>40</v>
      </c>
      <c r="AC191" s="314"/>
      <c r="AD191" s="315"/>
      <c r="AE191" s="316"/>
      <c r="AF191" s="317"/>
      <c r="AG191" s="6557"/>
      <c r="AH191" s="6558"/>
      <c r="AI191" s="6558"/>
      <c r="AJ191" s="6557"/>
      <c r="AK191" s="6558"/>
      <c r="AL191" s="6562"/>
      <c r="AM191" s="6766"/>
      <c r="AN191" s="6766"/>
      <c r="AO191" s="6767"/>
      <c r="AP191" s="6768"/>
      <c r="AQ191" s="6766"/>
      <c r="AR191" s="6767"/>
      <c r="AS191" s="6768"/>
      <c r="AT191" s="6766"/>
      <c r="AU191" s="6767"/>
      <c r="AV191" s="6035"/>
      <c r="AW191" s="6036"/>
      <c r="AX191" s="6037"/>
      <c r="AY191" s="6099"/>
      <c r="AZ191" s="6100"/>
      <c r="BA191" s="6101"/>
      <c r="BB191" s="6257"/>
      <c r="BC191" s="6259"/>
      <c r="BD191" s="6250"/>
      <c r="BE191" s="6532"/>
      <c r="BF191" s="6533"/>
      <c r="BG191" s="6533"/>
      <c r="BH191" s="6533"/>
      <c r="BI191" s="6534"/>
    </row>
    <row r="192" spans="1:61" s="71" customFormat="1" ht="14.1" customHeight="1">
      <c r="A192" s="5992">
        <v>37</v>
      </c>
      <c r="B192" s="6391"/>
      <c r="C192" s="6392"/>
      <c r="D192" s="6393"/>
      <c r="E192" s="6284"/>
      <c r="F192" s="6285"/>
      <c r="G192" s="6285"/>
      <c r="H192" s="6285"/>
      <c r="I192" s="6286"/>
      <c r="J192" s="6541"/>
      <c r="K192" s="6542"/>
      <c r="L192" s="6542"/>
      <c r="M192" s="6542"/>
      <c r="N192" s="6543"/>
      <c r="O192" s="3719"/>
      <c r="P192" s="6683"/>
      <c r="Q192" s="6684"/>
      <c r="R192" s="6685"/>
      <c r="S192" s="6138"/>
      <c r="T192" s="6139"/>
      <c r="U192" s="6144"/>
      <c r="V192" s="3402"/>
      <c r="W192" s="6227"/>
      <c r="X192" s="6229" t="s">
        <v>135</v>
      </c>
      <c r="Y192" s="6231"/>
      <c r="Z192" s="6229" t="s">
        <v>135</v>
      </c>
      <c r="AA192" s="3719"/>
      <c r="AB192" s="6229" t="s">
        <v>135</v>
      </c>
      <c r="AC192" s="6759"/>
      <c r="AD192" s="6760"/>
      <c r="AE192" s="6762"/>
      <c r="AF192" s="6760"/>
      <c r="AG192" s="6524"/>
      <c r="AH192" s="6525"/>
      <c r="AI192" s="6525"/>
      <c r="AJ192" s="6524"/>
      <c r="AK192" s="6525"/>
      <c r="AL192" s="6526"/>
      <c r="AM192" s="6781"/>
      <c r="AN192" s="6781"/>
      <c r="AO192" s="6782"/>
      <c r="AP192" s="6780"/>
      <c r="AQ192" s="6781"/>
      <c r="AR192" s="6782"/>
      <c r="AS192" s="6780"/>
      <c r="AT192" s="6781"/>
      <c r="AU192" s="6782"/>
      <c r="AV192" s="6783">
        <f>SUM(AG192:AU194)</f>
        <v>0</v>
      </c>
      <c r="AW192" s="6784"/>
      <c r="AX192" s="6785"/>
      <c r="AY192" s="6221">
        <f>AE192+AV192</f>
        <v>0</v>
      </c>
      <c r="AZ192" s="6222"/>
      <c r="BA192" s="6226"/>
      <c r="BB192" s="6513"/>
      <c r="BC192" s="6110"/>
      <c r="BD192" s="6248"/>
      <c r="BE192" s="5511"/>
      <c r="BF192" s="5512"/>
      <c r="BG192" s="5512"/>
      <c r="BH192" s="5512"/>
      <c r="BI192" s="5513"/>
    </row>
    <row r="193" spans="1:63" s="71" customFormat="1" ht="14.1" customHeight="1">
      <c r="A193" s="5955"/>
      <c r="B193" s="6394"/>
      <c r="C193" s="6395"/>
      <c r="D193" s="6396"/>
      <c r="E193" s="6769"/>
      <c r="F193" s="6770"/>
      <c r="G193" s="6770"/>
      <c r="H193" s="6770"/>
      <c r="I193" s="6771"/>
      <c r="J193" s="6544"/>
      <c r="K193" s="6545"/>
      <c r="L193" s="6545"/>
      <c r="M193" s="6545"/>
      <c r="N193" s="6546"/>
      <c r="O193" s="4863"/>
      <c r="P193" s="6201"/>
      <c r="Q193" s="6202"/>
      <c r="R193" s="6203"/>
      <c r="S193" s="6140"/>
      <c r="T193" s="6141"/>
      <c r="U193" s="6146"/>
      <c r="V193" s="5147"/>
      <c r="W193" s="6228"/>
      <c r="X193" s="6230"/>
      <c r="Y193" s="6232"/>
      <c r="Z193" s="6230"/>
      <c r="AA193" s="4863"/>
      <c r="AB193" s="6230"/>
      <c r="AC193" s="6761"/>
      <c r="AD193" s="5523"/>
      <c r="AE193" s="5522"/>
      <c r="AF193" s="5523"/>
      <c r="AG193" s="6516"/>
      <c r="AH193" s="6517"/>
      <c r="AI193" s="6517"/>
      <c r="AJ193" s="6516"/>
      <c r="AK193" s="6517"/>
      <c r="AL193" s="6631"/>
      <c r="AM193" s="6763"/>
      <c r="AN193" s="6763"/>
      <c r="AO193" s="6764"/>
      <c r="AP193" s="6765"/>
      <c r="AQ193" s="6763"/>
      <c r="AR193" s="6764"/>
      <c r="AS193" s="6765"/>
      <c r="AT193" s="6763"/>
      <c r="AU193" s="6764"/>
      <c r="AV193" s="6032"/>
      <c r="AW193" s="6033"/>
      <c r="AX193" s="6034"/>
      <c r="AY193" s="6096"/>
      <c r="AZ193" s="6097"/>
      <c r="BA193" s="6098"/>
      <c r="BB193" s="6514"/>
      <c r="BC193" s="6515"/>
      <c r="BD193" s="6249"/>
      <c r="BE193" s="5473"/>
      <c r="BF193" s="5474"/>
      <c r="BG193" s="5474"/>
      <c r="BH193" s="5474"/>
      <c r="BI193" s="5475"/>
    </row>
    <row r="194" spans="1:63" s="71" customFormat="1" ht="14.1" customHeight="1">
      <c r="A194" s="5956"/>
      <c r="B194" s="6397"/>
      <c r="C194" s="6398"/>
      <c r="D194" s="6399"/>
      <c r="E194" s="6776"/>
      <c r="F194" s="6777"/>
      <c r="G194" s="6777"/>
      <c r="H194" s="6778"/>
      <c r="I194" s="6779"/>
      <c r="J194" s="6565"/>
      <c r="K194" s="6566"/>
      <c r="L194" s="6566"/>
      <c r="M194" s="6566"/>
      <c r="N194" s="6567"/>
      <c r="O194" s="4866"/>
      <c r="P194" s="6204"/>
      <c r="Q194" s="6205"/>
      <c r="R194" s="6206"/>
      <c r="S194" s="6142"/>
      <c r="T194" s="6143"/>
      <c r="U194" s="6246"/>
      <c r="V194" s="6296"/>
      <c r="W194" s="318"/>
      <c r="X194" s="319" t="s">
        <v>40</v>
      </c>
      <c r="Y194" s="1136"/>
      <c r="Z194" s="319" t="s">
        <v>40</v>
      </c>
      <c r="AA194" s="1136"/>
      <c r="AB194" s="319" t="s">
        <v>40</v>
      </c>
      <c r="AC194" s="314"/>
      <c r="AD194" s="315"/>
      <c r="AE194" s="316"/>
      <c r="AF194" s="317"/>
      <c r="AG194" s="6557"/>
      <c r="AH194" s="6558"/>
      <c r="AI194" s="6558"/>
      <c r="AJ194" s="6557"/>
      <c r="AK194" s="6558"/>
      <c r="AL194" s="6562"/>
      <c r="AM194" s="6766"/>
      <c r="AN194" s="6766"/>
      <c r="AO194" s="6767"/>
      <c r="AP194" s="6768"/>
      <c r="AQ194" s="6766"/>
      <c r="AR194" s="6767"/>
      <c r="AS194" s="6768"/>
      <c r="AT194" s="6766"/>
      <c r="AU194" s="6767"/>
      <c r="AV194" s="6035"/>
      <c r="AW194" s="6036"/>
      <c r="AX194" s="6037"/>
      <c r="AY194" s="6099"/>
      <c r="AZ194" s="6100"/>
      <c r="BA194" s="6101"/>
      <c r="BB194" s="6257"/>
      <c r="BC194" s="6259"/>
      <c r="BD194" s="6250"/>
      <c r="BE194" s="6532"/>
      <c r="BF194" s="6533"/>
      <c r="BG194" s="6533"/>
      <c r="BH194" s="6533"/>
      <c r="BI194" s="6534"/>
    </row>
    <row r="195" spans="1:63" s="71" customFormat="1" ht="14.1" customHeight="1">
      <c r="A195" s="5992">
        <v>38</v>
      </c>
      <c r="B195" s="6391"/>
      <c r="C195" s="6392"/>
      <c r="D195" s="6393"/>
      <c r="E195" s="6284"/>
      <c r="F195" s="6285"/>
      <c r="G195" s="6285"/>
      <c r="H195" s="6285"/>
      <c r="I195" s="6286"/>
      <c r="J195" s="1114"/>
      <c r="K195" s="1115"/>
      <c r="L195" s="1115"/>
      <c r="M195" s="1115"/>
      <c r="N195" s="1116"/>
      <c r="O195" s="1084"/>
      <c r="P195" s="1431"/>
      <c r="Q195" s="1432"/>
      <c r="R195" s="1433"/>
      <c r="S195" s="1411"/>
      <c r="T195" s="1412"/>
      <c r="U195" s="1103"/>
      <c r="V195" s="1131"/>
      <c r="W195" s="1105"/>
      <c r="X195" s="1107" t="s">
        <v>135</v>
      </c>
      <c r="Y195" s="1109"/>
      <c r="Z195" s="1107" t="s">
        <v>135</v>
      </c>
      <c r="AA195" s="1084"/>
      <c r="AB195" s="1107" t="s">
        <v>135</v>
      </c>
      <c r="AC195" s="1154"/>
      <c r="AD195" s="1155"/>
      <c r="AE195" s="6772"/>
      <c r="AF195" s="6773"/>
      <c r="AG195" s="6660"/>
      <c r="AH195" s="6661"/>
      <c r="AI195" s="6661"/>
      <c r="AJ195" s="6524"/>
      <c r="AK195" s="6525"/>
      <c r="AL195" s="6526"/>
      <c r="AM195" s="1158"/>
      <c r="AN195" s="1158"/>
      <c r="AO195" s="1159"/>
      <c r="AP195" s="1160"/>
      <c r="AQ195" s="1158"/>
      <c r="AR195" s="1159"/>
      <c r="AS195" s="1160"/>
      <c r="AT195" s="1158"/>
      <c r="AU195" s="1159"/>
      <c r="AV195" s="6739">
        <f>SUM(AG195:AU197)</f>
        <v>0</v>
      </c>
      <c r="AW195" s="6740"/>
      <c r="AX195" s="6741"/>
      <c r="AY195" s="6748">
        <f>AE195+AV195</f>
        <v>0</v>
      </c>
      <c r="AZ195" s="6749"/>
      <c r="BA195" s="6750"/>
      <c r="BB195" s="1140"/>
      <c r="BC195" s="1134"/>
      <c r="BD195" s="1423"/>
      <c r="BE195" s="1143"/>
      <c r="BF195" s="1144"/>
      <c r="BG195" s="1144"/>
      <c r="BH195" s="1144"/>
      <c r="BI195" s="1145"/>
    </row>
    <row r="196" spans="1:63" s="71" customFormat="1" ht="14.1" customHeight="1">
      <c r="A196" s="5955"/>
      <c r="B196" s="6394"/>
      <c r="C196" s="6395"/>
      <c r="D196" s="6396"/>
      <c r="E196" s="6769"/>
      <c r="F196" s="6770"/>
      <c r="G196" s="6770"/>
      <c r="H196" s="6770"/>
      <c r="I196" s="6771"/>
      <c r="J196" s="1111"/>
      <c r="K196" s="713"/>
      <c r="L196" s="713"/>
      <c r="M196" s="713"/>
      <c r="N196" s="1112"/>
      <c r="O196" s="1088"/>
      <c r="P196" s="1413"/>
      <c r="Q196" s="1414"/>
      <c r="R196" s="1415"/>
      <c r="S196" s="1416"/>
      <c r="T196" s="1417"/>
      <c r="U196" s="1104"/>
      <c r="V196" s="1101"/>
      <c r="W196" s="1106"/>
      <c r="X196" s="1108"/>
      <c r="Y196" s="1110"/>
      <c r="Z196" s="1108"/>
      <c r="AA196" s="1088"/>
      <c r="AB196" s="1108"/>
      <c r="AC196" s="1156"/>
      <c r="AD196" s="1157"/>
      <c r="AE196" s="6774"/>
      <c r="AF196" s="6775"/>
      <c r="AG196" s="6516"/>
      <c r="AH196" s="6517"/>
      <c r="AI196" s="6517"/>
      <c r="AJ196" s="6516"/>
      <c r="AK196" s="6517"/>
      <c r="AL196" s="6631"/>
      <c r="AM196" s="1151"/>
      <c r="AN196" s="1151"/>
      <c r="AO196" s="1152"/>
      <c r="AP196" s="1153"/>
      <c r="AQ196" s="1151"/>
      <c r="AR196" s="1152"/>
      <c r="AS196" s="1153"/>
      <c r="AT196" s="1151"/>
      <c r="AU196" s="1152"/>
      <c r="AV196" s="6742"/>
      <c r="AW196" s="6743"/>
      <c r="AX196" s="6744"/>
      <c r="AY196" s="6751"/>
      <c r="AZ196" s="6752"/>
      <c r="BA196" s="6753"/>
      <c r="BB196" s="1141"/>
      <c r="BC196" s="1142"/>
      <c r="BD196" s="1424"/>
      <c r="BE196" s="1137"/>
      <c r="BF196" s="1138"/>
      <c r="BG196" s="1138"/>
      <c r="BH196" s="1138"/>
      <c r="BI196" s="1139"/>
    </row>
    <row r="197" spans="1:63" s="71" customFormat="1" ht="14.1" customHeight="1" thickBot="1">
      <c r="A197" s="5847"/>
      <c r="B197" s="6430"/>
      <c r="C197" s="6431"/>
      <c r="D197" s="6432"/>
      <c r="E197" s="6818"/>
      <c r="F197" s="6819"/>
      <c r="G197" s="6819"/>
      <c r="H197" s="6509"/>
      <c r="I197" s="6757"/>
      <c r="J197" s="1117"/>
      <c r="K197" s="1118"/>
      <c r="L197" s="1118"/>
      <c r="M197" s="1118"/>
      <c r="N197" s="1119"/>
      <c r="O197" s="1133"/>
      <c r="P197" s="1418"/>
      <c r="Q197" s="1419"/>
      <c r="R197" s="1420"/>
      <c r="S197" s="1421"/>
      <c r="T197" s="1422"/>
      <c r="U197" s="1113"/>
      <c r="V197" s="1132"/>
      <c r="W197" s="320"/>
      <c r="X197" s="321" t="s">
        <v>40</v>
      </c>
      <c r="Y197" s="212"/>
      <c r="Z197" s="321" t="s">
        <v>40</v>
      </c>
      <c r="AA197" s="212"/>
      <c r="AB197" s="321" t="s">
        <v>40</v>
      </c>
      <c r="AC197" s="322"/>
      <c r="AD197" s="323"/>
      <c r="AE197" s="324"/>
      <c r="AF197" s="325"/>
      <c r="AG197" s="1146"/>
      <c r="AH197" s="1125"/>
      <c r="AI197" s="1125"/>
      <c r="AJ197" s="859"/>
      <c r="AK197" s="1162"/>
      <c r="AL197" s="856"/>
      <c r="AM197" s="1122"/>
      <c r="AN197" s="1122"/>
      <c r="AO197" s="1123"/>
      <c r="AP197" s="1121"/>
      <c r="AQ197" s="1122"/>
      <c r="AR197" s="1123"/>
      <c r="AS197" s="1121"/>
      <c r="AT197" s="1122"/>
      <c r="AU197" s="1123"/>
      <c r="AV197" s="6745"/>
      <c r="AW197" s="6746"/>
      <c r="AX197" s="6747"/>
      <c r="AY197" s="6754"/>
      <c r="AZ197" s="6755"/>
      <c r="BA197" s="6756"/>
      <c r="BB197" s="1163"/>
      <c r="BC197" s="1164"/>
      <c r="BD197" s="1425"/>
      <c r="BE197" s="1148"/>
      <c r="BF197" s="1149"/>
      <c r="BG197" s="1149"/>
      <c r="BH197" s="1149"/>
      <c r="BI197" s="1150"/>
    </row>
    <row r="198" spans="1:63" ht="6.6" customHeight="1"/>
    <row r="199" spans="1:63" ht="15" thickBot="1">
      <c r="A199" s="189" t="s">
        <v>739</v>
      </c>
      <c r="B199" s="189"/>
      <c r="C199" s="189"/>
      <c r="D199" s="189"/>
      <c r="E199" s="189"/>
      <c r="F199" s="189"/>
      <c r="G199" s="189"/>
      <c r="H199" s="189"/>
      <c r="I199" s="189"/>
      <c r="J199" s="189"/>
      <c r="K199" s="189"/>
      <c r="L199" s="189"/>
      <c r="M199" s="189"/>
      <c r="N199" s="189"/>
      <c r="O199" s="189"/>
      <c r="P199" s="189"/>
      <c r="Q199" s="189"/>
      <c r="R199" s="189"/>
      <c r="S199" s="346"/>
      <c r="T199" s="346"/>
      <c r="U199" s="679"/>
      <c r="V199" s="679"/>
      <c r="W199" s="347"/>
      <c r="X199" s="348"/>
      <c r="Y199" s="993"/>
      <c r="Z199" s="348"/>
      <c r="AA199" s="329"/>
      <c r="AB199" s="348"/>
      <c r="AC199" s="189"/>
      <c r="AD199" s="189"/>
      <c r="AE199" s="189"/>
      <c r="AF199" s="189"/>
      <c r="AG199" s="189"/>
      <c r="AH199" s="189"/>
      <c r="AI199" s="292"/>
      <c r="AJ199" s="189"/>
      <c r="AK199" s="189"/>
      <c r="AL199" s="189"/>
      <c r="AM199" s="189"/>
      <c r="AN199" s="189"/>
      <c r="AO199" s="189"/>
      <c r="AP199" s="189"/>
      <c r="AQ199" s="189"/>
      <c r="AR199" s="189"/>
      <c r="AS199" s="189"/>
      <c r="AT199" s="189"/>
      <c r="AU199" s="189"/>
      <c r="AV199" s="189"/>
      <c r="AW199" s="189"/>
      <c r="AX199" s="43"/>
      <c r="AY199" s="43"/>
      <c r="AZ199" s="43"/>
      <c r="BA199" s="43"/>
      <c r="BB199" s="43"/>
      <c r="BC199" s="43"/>
      <c r="BD199" s="292"/>
      <c r="BE199" s="189"/>
      <c r="BF199" s="5865"/>
      <c r="BG199" s="6503"/>
      <c r="BH199" s="6503"/>
      <c r="BI199" s="1538"/>
    </row>
    <row r="200" spans="1:63">
      <c r="A200" s="5846"/>
      <c r="B200" s="5848" t="s">
        <v>658</v>
      </c>
      <c r="C200" s="5849"/>
      <c r="D200" s="5850"/>
      <c r="E200" s="5854">
        <f>SUM(H170,H173,H176,H179,H182,H185,H188,H191,H194,H197)</f>
        <v>0</v>
      </c>
      <c r="F200" s="5855"/>
      <c r="G200" s="5855"/>
      <c r="H200" s="5855"/>
      <c r="I200" s="5856"/>
      <c r="J200" s="1400"/>
      <c r="K200" s="1400"/>
      <c r="L200" s="1401"/>
      <c r="M200" s="1126"/>
      <c r="N200" s="6504"/>
      <c r="O200" s="6505"/>
      <c r="P200" s="6506"/>
      <c r="Q200" s="5863"/>
      <c r="R200" s="5863"/>
      <c r="S200" s="5985"/>
      <c r="T200" s="5986"/>
      <c r="U200" s="855"/>
      <c r="V200" s="855"/>
      <c r="W200" s="1556"/>
      <c r="X200" s="357" t="s">
        <v>135</v>
      </c>
      <c r="Y200" s="838"/>
      <c r="Z200" s="357" t="s">
        <v>135</v>
      </c>
      <c r="AA200" s="839"/>
      <c r="AB200" s="840" t="s">
        <v>135</v>
      </c>
      <c r="AC200" s="1403"/>
      <c r="AD200" s="840"/>
      <c r="AE200" s="6494"/>
      <c r="AF200" s="6495"/>
      <c r="AG200" s="6496"/>
      <c r="AH200" s="6497"/>
      <c r="AI200" s="1503"/>
      <c r="AJ200" s="1504"/>
      <c r="AK200" s="1504"/>
      <c r="AL200" s="1505"/>
      <c r="AM200" s="1458"/>
      <c r="AN200" s="1459"/>
      <c r="AO200" s="1457"/>
      <c r="AP200" s="1505"/>
      <c r="AQ200" s="1505"/>
      <c r="AR200" s="6498"/>
      <c r="AS200" s="6498"/>
      <c r="AT200" s="6498"/>
      <c r="AU200" s="1458"/>
      <c r="AV200" s="1457"/>
      <c r="AW200" s="1458"/>
      <c r="AX200" s="1459"/>
      <c r="AY200" s="1458"/>
      <c r="AZ200" s="1458"/>
      <c r="BA200" s="1471"/>
      <c r="BB200" s="1544"/>
      <c r="BC200" s="1471"/>
      <c r="BD200" s="5924"/>
      <c r="BE200" s="5925"/>
      <c r="BF200" s="1530"/>
      <c r="BG200" s="1529"/>
      <c r="BH200" s="1529"/>
      <c r="BI200" s="1543"/>
    </row>
    <row r="201" spans="1:63">
      <c r="A201" s="5955"/>
      <c r="B201" s="4863"/>
      <c r="C201" s="4864"/>
      <c r="D201" s="4865"/>
      <c r="E201" s="5981"/>
      <c r="F201" s="5982"/>
      <c r="G201" s="5982"/>
      <c r="H201" s="5982"/>
      <c r="I201" s="5983"/>
      <c r="J201" s="713"/>
      <c r="K201" s="713"/>
      <c r="L201" s="1112"/>
      <c r="M201" s="1404"/>
      <c r="N201" s="6487"/>
      <c r="O201" s="6488"/>
      <c r="P201" s="6489"/>
      <c r="Q201" s="5984"/>
      <c r="R201" s="5984"/>
      <c r="S201" s="5987"/>
      <c r="T201" s="5988"/>
      <c r="U201" s="346"/>
      <c r="V201" s="346"/>
      <c r="W201" s="1557"/>
      <c r="X201" s="1108" t="s">
        <v>40</v>
      </c>
      <c r="Y201" s="828"/>
      <c r="Z201" s="1108" t="s">
        <v>40</v>
      </c>
      <c r="AA201" s="828"/>
      <c r="AB201" s="348" t="s">
        <v>40</v>
      </c>
      <c r="AC201" s="828"/>
      <c r="AD201" s="348"/>
      <c r="AE201" s="6458"/>
      <c r="AF201" s="6459"/>
      <c r="AG201" s="6462"/>
      <c r="AH201" s="6463"/>
      <c r="AI201" s="1506"/>
      <c r="AJ201" s="1507"/>
      <c r="AK201" s="1507"/>
      <c r="AL201" s="1508"/>
      <c r="AM201" s="1509"/>
      <c r="AN201" s="1510"/>
      <c r="AO201" s="1511"/>
      <c r="AP201" s="1508"/>
      <c r="AQ201" s="1508"/>
      <c r="AR201" s="6490"/>
      <c r="AS201" s="6490"/>
      <c r="AT201" s="6490"/>
      <c r="AU201" s="1509"/>
      <c r="AV201" s="1511"/>
      <c r="AW201" s="1509"/>
      <c r="AX201" s="1510"/>
      <c r="AY201" s="1509"/>
      <c r="AZ201" s="1509"/>
      <c r="BA201" s="1512"/>
      <c r="BB201" s="1545"/>
      <c r="BC201" s="1512"/>
      <c r="BD201" s="6492"/>
      <c r="BE201" s="6820"/>
      <c r="BF201" s="1550"/>
      <c r="BG201" s="1549"/>
      <c r="BH201" s="1549"/>
      <c r="BI201" s="1542"/>
    </row>
    <row r="202" spans="1:63">
      <c r="A202" s="5992"/>
      <c r="B202" s="3719" t="s">
        <v>2196</v>
      </c>
      <c r="C202" s="3720"/>
      <c r="D202" s="4818"/>
      <c r="E202" s="5993">
        <f>SUM(E147,E200)</f>
        <v>0</v>
      </c>
      <c r="F202" s="5994"/>
      <c r="G202" s="5994"/>
      <c r="H202" s="5994"/>
      <c r="I202" s="5995"/>
      <c r="J202" s="1115"/>
      <c r="K202" s="1115"/>
      <c r="L202" s="1116"/>
      <c r="M202" s="1402"/>
      <c r="N202" s="6433"/>
      <c r="O202" s="6434"/>
      <c r="P202" s="6435"/>
      <c r="Q202" s="5997"/>
      <c r="R202" s="5997"/>
      <c r="S202" s="5998"/>
      <c r="T202" s="5999"/>
      <c r="U202" s="350"/>
      <c r="V202" s="350"/>
      <c r="W202" s="1554"/>
      <c r="X202" s="1107" t="s">
        <v>135</v>
      </c>
      <c r="Y202" s="352"/>
      <c r="Z202" s="1107" t="s">
        <v>135</v>
      </c>
      <c r="AA202" s="1109"/>
      <c r="AB202" s="351" t="s">
        <v>135</v>
      </c>
      <c r="AC202" s="1084"/>
      <c r="AD202" s="1107"/>
      <c r="AE202" s="6458"/>
      <c r="AF202" s="6459"/>
      <c r="AG202" s="6462"/>
      <c r="AH202" s="6463"/>
      <c r="AI202" s="1513"/>
      <c r="AJ202" s="1514"/>
      <c r="AK202" s="1514"/>
      <c r="AL202" s="1515"/>
      <c r="AM202" s="1516"/>
      <c r="AN202" s="1517"/>
      <c r="AO202" s="1518"/>
      <c r="AP202" s="1515"/>
      <c r="AQ202" s="1515"/>
      <c r="AR202" s="1519"/>
      <c r="AS202" s="1519"/>
      <c r="AT202" s="1519"/>
      <c r="AU202" s="1519"/>
      <c r="AV202" s="1552"/>
      <c r="AW202" s="1519"/>
      <c r="AX202" s="1517"/>
      <c r="AY202" s="1516"/>
      <c r="AZ202" s="1516"/>
      <c r="BA202" s="1521"/>
      <c r="BB202" s="1546"/>
      <c r="BC202" s="1521"/>
      <c r="BD202" s="6478"/>
      <c r="BE202" s="6821"/>
      <c r="BF202" s="1551"/>
      <c r="BG202" s="1548"/>
      <c r="BH202" s="1548"/>
      <c r="BI202" s="1540"/>
    </row>
    <row r="203" spans="1:63" ht="12.75" thickBot="1">
      <c r="A203" s="5847"/>
      <c r="B203" s="5851"/>
      <c r="C203" s="5852"/>
      <c r="D203" s="5853"/>
      <c r="E203" s="5857"/>
      <c r="F203" s="5858"/>
      <c r="G203" s="5858"/>
      <c r="H203" s="5858"/>
      <c r="I203" s="5859"/>
      <c r="J203" s="1118"/>
      <c r="K203" s="1118"/>
      <c r="L203" s="1119"/>
      <c r="M203" s="355"/>
      <c r="N203" s="6436"/>
      <c r="O203" s="6437"/>
      <c r="P203" s="6438"/>
      <c r="Q203" s="5864"/>
      <c r="R203" s="5864"/>
      <c r="S203" s="6000"/>
      <c r="T203" s="6001"/>
      <c r="U203" s="842"/>
      <c r="V203" s="842"/>
      <c r="W203" s="1555"/>
      <c r="X203" s="321" t="s">
        <v>40</v>
      </c>
      <c r="Y203" s="320"/>
      <c r="Z203" s="321" t="s">
        <v>40</v>
      </c>
      <c r="AA203" s="320"/>
      <c r="AB203" s="843" t="s">
        <v>40</v>
      </c>
      <c r="AC203" s="320"/>
      <c r="AD203" s="321"/>
      <c r="AE203" s="6460"/>
      <c r="AF203" s="6461"/>
      <c r="AG203" s="6464"/>
      <c r="AH203" s="6465"/>
      <c r="AI203" s="1522"/>
      <c r="AJ203" s="1523"/>
      <c r="AK203" s="1523"/>
      <c r="AL203" s="1524"/>
      <c r="AM203" s="1461"/>
      <c r="AN203" s="1462"/>
      <c r="AO203" s="1460"/>
      <c r="AP203" s="1524"/>
      <c r="AQ203" s="1524"/>
      <c r="AR203" s="1525"/>
      <c r="AS203" s="1525"/>
      <c r="AT203" s="1525"/>
      <c r="AU203" s="1525"/>
      <c r="AV203" s="1553"/>
      <c r="AW203" s="1525"/>
      <c r="AX203" s="1462"/>
      <c r="AY203" s="1461"/>
      <c r="AZ203" s="1461"/>
      <c r="BA203" s="1502"/>
      <c r="BB203" s="1547"/>
      <c r="BC203" s="1502"/>
      <c r="BD203" s="6330"/>
      <c r="BE203" s="6331"/>
      <c r="BF203" s="1532"/>
      <c r="BG203" s="1531"/>
      <c r="BH203" s="1531"/>
      <c r="BI203" s="1541"/>
    </row>
    <row r="205" spans="1:63" s="71" customFormat="1" ht="12" customHeight="1">
      <c r="A205" s="71" t="s">
        <v>127</v>
      </c>
      <c r="C205" s="327"/>
      <c r="D205" s="245"/>
      <c r="F205" s="245"/>
      <c r="G205" s="245"/>
      <c r="H205" s="245"/>
      <c r="I205" s="245"/>
      <c r="J205" s="327" t="s">
        <v>128</v>
      </c>
      <c r="K205" s="245" t="s">
        <v>1339</v>
      </c>
      <c r="L205" s="245"/>
      <c r="M205" s="245"/>
      <c r="N205" s="245"/>
      <c r="O205" s="245"/>
      <c r="P205" s="245"/>
      <c r="Q205" s="245"/>
      <c r="R205" s="245"/>
      <c r="S205" s="245"/>
      <c r="T205" s="245"/>
      <c r="U205" s="245"/>
      <c r="V205" s="245"/>
      <c r="W205" s="245"/>
      <c r="X205" s="245"/>
      <c r="Y205" s="245"/>
      <c r="Z205" s="245"/>
      <c r="AA205" s="245"/>
      <c r="AB205" s="245"/>
      <c r="AC205" s="245"/>
      <c r="AD205" s="245"/>
      <c r="AE205" s="245"/>
      <c r="AF205" s="245"/>
      <c r="AG205" s="245"/>
      <c r="AH205" s="245"/>
      <c r="AI205" s="245"/>
      <c r="AJ205" s="245"/>
      <c r="AK205" s="245"/>
      <c r="AL205" s="245"/>
      <c r="AM205" s="245"/>
      <c r="AN205" s="245"/>
      <c r="AO205" s="245"/>
      <c r="AP205" s="245"/>
      <c r="AQ205" s="245"/>
      <c r="AR205" s="245"/>
      <c r="AS205" s="245"/>
      <c r="AT205" s="245"/>
      <c r="AU205" s="245"/>
      <c r="AV205" s="245"/>
      <c r="AW205" s="245"/>
      <c r="AX205" s="245"/>
      <c r="AY205" s="245"/>
      <c r="AZ205" s="245"/>
      <c r="BA205" s="245"/>
      <c r="BB205" s="245"/>
      <c r="BC205" s="328"/>
      <c r="BD205" s="328"/>
      <c r="BE205" s="328"/>
      <c r="BF205" s="330"/>
      <c r="BG205" s="328"/>
      <c r="BH205" s="328"/>
      <c r="BI205" s="328"/>
      <c r="BJ205" s="328"/>
      <c r="BK205" s="328"/>
    </row>
    <row r="206" spans="1:63" s="71" customFormat="1" ht="12" customHeight="1">
      <c r="C206" s="327"/>
      <c r="D206" s="245"/>
      <c r="F206" s="245"/>
      <c r="G206" s="245"/>
      <c r="H206" s="245"/>
      <c r="I206" s="245"/>
      <c r="J206" s="327" t="s">
        <v>136</v>
      </c>
      <c r="K206" s="245" t="s">
        <v>2208</v>
      </c>
      <c r="L206" s="245"/>
      <c r="M206" s="245"/>
      <c r="N206" s="245"/>
      <c r="O206" s="245"/>
      <c r="P206" s="245"/>
      <c r="Q206" s="245"/>
      <c r="R206" s="245"/>
      <c r="S206" s="245"/>
      <c r="T206" s="245"/>
      <c r="U206" s="245"/>
      <c r="V206" s="245"/>
      <c r="W206" s="245"/>
      <c r="X206" s="245"/>
      <c r="Y206" s="245"/>
      <c r="Z206" s="245"/>
      <c r="AA206" s="245"/>
      <c r="AB206" s="245"/>
      <c r="AC206" s="245"/>
      <c r="AD206" s="245"/>
      <c r="AE206" s="245"/>
      <c r="AF206" s="245"/>
      <c r="AG206" s="245"/>
      <c r="AH206" s="245"/>
      <c r="AI206" s="245"/>
      <c r="AJ206" s="245"/>
      <c r="AK206" s="245"/>
      <c r="AL206" s="245"/>
      <c r="AM206" s="245"/>
      <c r="AN206" s="245"/>
      <c r="AO206" s="245"/>
      <c r="AP206" s="245"/>
      <c r="AQ206" s="245"/>
      <c r="AR206" s="245"/>
      <c r="AS206" s="245"/>
      <c r="AT206" s="245"/>
      <c r="AU206" s="245"/>
      <c r="AV206" s="245"/>
      <c r="AW206" s="245"/>
      <c r="AX206" s="245"/>
      <c r="AY206" s="245"/>
      <c r="AZ206" s="245"/>
      <c r="BA206" s="245"/>
      <c r="BB206" s="245"/>
      <c r="BC206" s="328"/>
      <c r="BD206" s="328"/>
      <c r="BE206" s="328"/>
      <c r="BF206" s="330"/>
      <c r="BG206" s="328"/>
      <c r="BH206" s="328"/>
      <c r="BI206" s="328"/>
      <c r="BJ206" s="328"/>
      <c r="BK206" s="328"/>
    </row>
    <row r="207" spans="1:63" s="71" customFormat="1" ht="12" customHeight="1">
      <c r="C207" s="327"/>
      <c r="D207" s="354"/>
      <c r="E207" s="354"/>
      <c r="F207" s="354"/>
      <c r="G207" s="354"/>
      <c r="H207" s="354"/>
      <c r="I207" s="354"/>
      <c r="J207" s="327" t="s">
        <v>421</v>
      </c>
      <c r="K207" s="3336" t="s">
        <v>2210</v>
      </c>
      <c r="L207" s="3336"/>
      <c r="M207" s="3336"/>
      <c r="N207" s="3336"/>
      <c r="O207" s="3336"/>
      <c r="P207" s="3336"/>
      <c r="Q207" s="3336"/>
      <c r="R207" s="3336"/>
      <c r="S207" s="3336"/>
      <c r="T207" s="3336"/>
      <c r="U207" s="3336"/>
      <c r="V207" s="3336"/>
      <c r="W207" s="3336"/>
      <c r="X207" s="3336"/>
      <c r="Y207" s="3336"/>
      <c r="Z207" s="3336"/>
      <c r="AA207" s="3336"/>
      <c r="AB207" s="3336"/>
      <c r="AC207" s="3336"/>
      <c r="AD207" s="3336"/>
      <c r="AE207" s="3336"/>
      <c r="AF207" s="3336"/>
      <c r="AG207" s="3336"/>
      <c r="AH207" s="3336"/>
      <c r="AI207" s="3336"/>
      <c r="AJ207" s="3336"/>
      <c r="AK207" s="3336"/>
      <c r="AL207" s="3336"/>
      <c r="AM207" s="3336"/>
      <c r="AN207" s="3336"/>
      <c r="AO207" s="3336"/>
      <c r="AP207" s="3336"/>
      <c r="AQ207" s="3336"/>
      <c r="AR207" s="3336"/>
      <c r="AS207" s="3336"/>
      <c r="AT207" s="3336"/>
      <c r="AU207" s="3336"/>
      <c r="AV207" s="3336"/>
      <c r="AW207" s="3336"/>
      <c r="AX207" s="3336"/>
      <c r="AY207" s="3336"/>
      <c r="AZ207" s="3336"/>
      <c r="BA207" s="3336"/>
      <c r="BB207" s="3336"/>
      <c r="BC207" s="3336"/>
      <c r="BD207" s="3336"/>
      <c r="BE207" s="3336"/>
      <c r="BF207" s="3336"/>
      <c r="BG207" s="3336"/>
      <c r="BH207" s="3336"/>
      <c r="BI207" s="3336"/>
      <c r="BJ207" s="3336"/>
      <c r="BK207" s="3336"/>
    </row>
    <row r="208" spans="1:63" s="71" customFormat="1" ht="12" customHeight="1">
      <c r="C208" s="327"/>
      <c r="D208" s="354"/>
      <c r="E208" s="354"/>
      <c r="F208" s="354"/>
      <c r="G208" s="354"/>
      <c r="H208" s="354"/>
      <c r="I208" s="354"/>
      <c r="J208" s="354"/>
      <c r="K208" s="3336"/>
      <c r="L208" s="3336"/>
      <c r="M208" s="3336"/>
      <c r="N208" s="3336"/>
      <c r="O208" s="3336"/>
      <c r="P208" s="3336"/>
      <c r="Q208" s="3336"/>
      <c r="R208" s="3336"/>
      <c r="S208" s="3336"/>
      <c r="T208" s="3336"/>
      <c r="U208" s="3336"/>
      <c r="V208" s="3336"/>
      <c r="W208" s="3336"/>
      <c r="X208" s="3336"/>
      <c r="Y208" s="3336"/>
      <c r="Z208" s="3336"/>
      <c r="AA208" s="3336"/>
      <c r="AB208" s="3336"/>
      <c r="AC208" s="3336"/>
      <c r="AD208" s="3336"/>
      <c r="AE208" s="3336"/>
      <c r="AF208" s="3336"/>
      <c r="AG208" s="3336"/>
      <c r="AH208" s="3336"/>
      <c r="AI208" s="3336"/>
      <c r="AJ208" s="3336"/>
      <c r="AK208" s="3336"/>
      <c r="AL208" s="3336"/>
      <c r="AM208" s="3336"/>
      <c r="AN208" s="3336"/>
      <c r="AO208" s="3336"/>
      <c r="AP208" s="3336"/>
      <c r="AQ208" s="3336"/>
      <c r="AR208" s="3336"/>
      <c r="AS208" s="3336"/>
      <c r="AT208" s="3336"/>
      <c r="AU208" s="3336"/>
      <c r="AV208" s="3336"/>
      <c r="AW208" s="3336"/>
      <c r="AX208" s="3336"/>
      <c r="AY208" s="3336"/>
      <c r="AZ208" s="3336"/>
      <c r="BA208" s="3336"/>
      <c r="BB208" s="3336"/>
      <c r="BC208" s="3336"/>
      <c r="BD208" s="3336"/>
      <c r="BE208" s="3336"/>
      <c r="BF208" s="3336"/>
      <c r="BG208" s="3336"/>
      <c r="BH208" s="3336"/>
      <c r="BI208" s="3336"/>
      <c r="BJ208" s="3336"/>
      <c r="BK208" s="3336"/>
    </row>
    <row r="209" spans="3:63" s="71" customFormat="1" ht="12" customHeight="1">
      <c r="C209" s="327"/>
      <c r="D209" s="1147"/>
      <c r="E209" s="1147"/>
      <c r="F209" s="1147"/>
      <c r="G209" s="1147"/>
      <c r="H209" s="1147"/>
      <c r="I209" s="1147"/>
      <c r="J209" s="327" t="s">
        <v>422</v>
      </c>
      <c r="K209" s="6738" t="s">
        <v>2211</v>
      </c>
      <c r="L209" s="6738"/>
      <c r="M209" s="6738"/>
      <c r="N209" s="6738"/>
      <c r="O209" s="6738"/>
      <c r="P209" s="6738"/>
      <c r="Q209" s="6738"/>
      <c r="R209" s="6738"/>
      <c r="S209" s="6738"/>
      <c r="T209" s="6738"/>
      <c r="U209" s="6738"/>
      <c r="V209" s="6738"/>
      <c r="W209" s="6738"/>
      <c r="X209" s="6738"/>
      <c r="Y209" s="6738"/>
      <c r="Z209" s="6738"/>
      <c r="AA209" s="6738"/>
      <c r="AB209" s="6738"/>
      <c r="AC209" s="6738"/>
      <c r="AD209" s="6738"/>
      <c r="AE209" s="6738"/>
      <c r="AF209" s="6738"/>
      <c r="AG209" s="6738"/>
      <c r="AH209" s="6738"/>
      <c r="AI209" s="6738"/>
      <c r="AJ209" s="6738"/>
      <c r="AK209" s="6738"/>
      <c r="AL209" s="6738"/>
      <c r="AM209" s="6738"/>
      <c r="AN209" s="6738"/>
      <c r="AO209" s="6738"/>
      <c r="AP209" s="6738"/>
      <c r="AQ209" s="6738"/>
      <c r="AR209" s="6738"/>
      <c r="AS209" s="6738"/>
      <c r="AT209" s="6738"/>
      <c r="AU209" s="6738"/>
      <c r="AV209" s="6738"/>
      <c r="AW209" s="6738"/>
      <c r="AX209" s="6738"/>
      <c r="AY209" s="6738"/>
      <c r="AZ209" s="6738"/>
      <c r="BA209" s="6738"/>
      <c r="BB209" s="6738"/>
      <c r="BC209" s="6738"/>
      <c r="BD209" s="6738"/>
      <c r="BE209" s="6738"/>
      <c r="BF209" s="6738"/>
      <c r="BG209" s="6738"/>
      <c r="BH209" s="6738"/>
      <c r="BI209" s="6738"/>
      <c r="BJ209" s="6738"/>
      <c r="BK209" s="6738"/>
    </row>
    <row r="210" spans="3:63" ht="12" customHeight="1">
      <c r="C210" s="798"/>
      <c r="D210" s="354"/>
      <c r="E210" s="354"/>
      <c r="F210" s="354"/>
      <c r="G210" s="354"/>
      <c r="H210" s="354"/>
      <c r="I210" s="354"/>
      <c r="J210" s="798" t="s">
        <v>1183</v>
      </c>
      <c r="K210" s="4715" t="s">
        <v>2209</v>
      </c>
      <c r="L210" s="4715"/>
      <c r="M210" s="4715"/>
      <c r="N210" s="4715"/>
      <c r="O210" s="4715"/>
      <c r="P210" s="4715"/>
      <c r="Q210" s="4715"/>
      <c r="R210" s="4715"/>
      <c r="S210" s="4715"/>
      <c r="T210" s="4715"/>
      <c r="U210" s="4715"/>
      <c r="V210" s="4715"/>
      <c r="W210" s="4715"/>
      <c r="X210" s="4715"/>
      <c r="Y210" s="4715"/>
      <c r="Z210" s="4715"/>
      <c r="AA210" s="4715"/>
      <c r="AB210" s="4715"/>
      <c r="AC210" s="4715"/>
      <c r="AD210" s="4715"/>
      <c r="AE210" s="4715"/>
      <c r="AF210" s="4715"/>
      <c r="AG210" s="4715"/>
      <c r="AH210" s="4715"/>
      <c r="AI210" s="4715"/>
      <c r="AJ210" s="4715"/>
      <c r="AK210" s="4715"/>
      <c r="AL210" s="4715"/>
      <c r="AM210" s="4715"/>
      <c r="AN210" s="4715"/>
      <c r="AO210" s="4715"/>
      <c r="AP210" s="4715"/>
      <c r="AQ210" s="4715"/>
      <c r="AR210" s="4715"/>
      <c r="AS210" s="4715"/>
      <c r="AT210" s="4715"/>
      <c r="AU210" s="4715"/>
      <c r="AV210" s="4715"/>
      <c r="AW210" s="4715"/>
      <c r="AX210" s="4715"/>
      <c r="AY210" s="4715"/>
      <c r="AZ210" s="4715"/>
      <c r="BA210" s="4715"/>
      <c r="BB210" s="4715"/>
      <c r="BC210" s="4715"/>
      <c r="BD210" s="4715"/>
      <c r="BE210" s="4715"/>
      <c r="BF210" s="4715"/>
      <c r="BG210" s="4715"/>
      <c r="BH210" s="4715"/>
      <c r="BI210" s="4715"/>
      <c r="BJ210" s="4715"/>
      <c r="BK210" s="4715"/>
    </row>
    <row r="211" spans="3:63">
      <c r="K211" s="4715"/>
      <c r="L211" s="4715"/>
      <c r="M211" s="4715"/>
      <c r="N211" s="4715"/>
      <c r="O211" s="4715"/>
      <c r="P211" s="4715"/>
      <c r="Q211" s="4715"/>
      <c r="R211" s="4715"/>
      <c r="S211" s="4715"/>
      <c r="T211" s="4715"/>
      <c r="U211" s="4715"/>
      <c r="V211" s="4715"/>
      <c r="W211" s="4715"/>
      <c r="X211" s="4715"/>
      <c r="Y211" s="4715"/>
      <c r="Z211" s="4715"/>
      <c r="AA211" s="4715"/>
      <c r="AB211" s="4715"/>
      <c r="AC211" s="4715"/>
      <c r="AD211" s="4715"/>
      <c r="AE211" s="4715"/>
      <c r="AF211" s="4715"/>
      <c r="AG211" s="4715"/>
      <c r="AH211" s="4715"/>
      <c r="AI211" s="4715"/>
      <c r="AJ211" s="4715"/>
      <c r="AK211" s="4715"/>
      <c r="AL211" s="4715"/>
      <c r="AM211" s="4715"/>
      <c r="AN211" s="4715"/>
      <c r="AO211" s="4715"/>
      <c r="AP211" s="4715"/>
      <c r="AQ211" s="4715"/>
      <c r="AR211" s="4715"/>
      <c r="AS211" s="4715"/>
      <c r="AT211" s="4715"/>
      <c r="AU211" s="4715"/>
      <c r="AV211" s="4715"/>
      <c r="AW211" s="4715"/>
      <c r="AX211" s="4715"/>
      <c r="AY211" s="4715"/>
      <c r="AZ211" s="4715"/>
      <c r="BA211" s="4715"/>
      <c r="BB211" s="4715"/>
      <c r="BC211" s="4715"/>
      <c r="BD211" s="4715"/>
      <c r="BE211" s="4715"/>
      <c r="BF211" s="4715"/>
      <c r="BG211" s="4715"/>
      <c r="BH211" s="4715"/>
      <c r="BI211" s="4715"/>
      <c r="BJ211" s="4715"/>
      <c r="BK211" s="4715"/>
    </row>
  </sheetData>
  <mergeCells count="1876">
    <mergeCell ref="K207:BK208"/>
    <mergeCell ref="K209:BK209"/>
    <mergeCell ref="K210:BK211"/>
    <mergeCell ref="K45:BK46"/>
    <mergeCell ref="K47:BK47"/>
    <mergeCell ref="K48:BK49"/>
    <mergeCell ref="K99:BK100"/>
    <mergeCell ref="K101:BK101"/>
    <mergeCell ref="K102:BK103"/>
    <mergeCell ref="K153:BK154"/>
    <mergeCell ref="K155:BK155"/>
    <mergeCell ref="K156:BK157"/>
    <mergeCell ref="BF199:BH199"/>
    <mergeCell ref="A200:A201"/>
    <mergeCell ref="B200:D201"/>
    <mergeCell ref="E200:I201"/>
    <mergeCell ref="N200:P200"/>
    <mergeCell ref="Q200:Q201"/>
    <mergeCell ref="R200:R201"/>
    <mergeCell ref="S200:T201"/>
    <mergeCell ref="AE200:AF201"/>
    <mergeCell ref="AG200:AH201"/>
    <mergeCell ref="AR200:AT200"/>
    <mergeCell ref="BD200:BE200"/>
    <mergeCell ref="N201:P201"/>
    <mergeCell ref="AR201:AT201"/>
    <mergeCell ref="BD201:BE201"/>
    <mergeCell ref="A202:A203"/>
    <mergeCell ref="B202:D203"/>
    <mergeCell ref="E202:I203"/>
    <mergeCell ref="N202:P202"/>
    <mergeCell ref="Q202:Q203"/>
    <mergeCell ref="R202:R203"/>
    <mergeCell ref="S202:T203"/>
    <mergeCell ref="AE202:AF203"/>
    <mergeCell ref="AG202:AH203"/>
    <mergeCell ref="BD202:BE202"/>
    <mergeCell ref="N203:P203"/>
    <mergeCell ref="BD203:BE203"/>
    <mergeCell ref="BF145:BH145"/>
    <mergeCell ref="A146:A147"/>
    <mergeCell ref="B146:D147"/>
    <mergeCell ref="E146:I147"/>
    <mergeCell ref="N146:P146"/>
    <mergeCell ref="Q146:Q147"/>
    <mergeCell ref="R146:R147"/>
    <mergeCell ref="S146:T147"/>
    <mergeCell ref="AE146:AF147"/>
    <mergeCell ref="AG146:AH147"/>
    <mergeCell ref="AR146:AT146"/>
    <mergeCell ref="BD146:BE146"/>
    <mergeCell ref="N147:P147"/>
    <mergeCell ref="AR147:AT147"/>
    <mergeCell ref="BD147:BE147"/>
    <mergeCell ref="A148:A149"/>
    <mergeCell ref="B148:D149"/>
    <mergeCell ref="E148:I149"/>
    <mergeCell ref="N148:P148"/>
    <mergeCell ref="Q148:Q149"/>
    <mergeCell ref="R148:R149"/>
    <mergeCell ref="S148:T149"/>
    <mergeCell ref="AE148:AF149"/>
    <mergeCell ref="AG148:AH149"/>
    <mergeCell ref="BD148:BE148"/>
    <mergeCell ref="N149:P149"/>
    <mergeCell ref="BD149:BE149"/>
    <mergeCell ref="BD93:BE93"/>
    <mergeCell ref="A94:A95"/>
    <mergeCell ref="B94:D95"/>
    <mergeCell ref="E94:I95"/>
    <mergeCell ref="N94:P94"/>
    <mergeCell ref="Q94:Q95"/>
    <mergeCell ref="R94:R95"/>
    <mergeCell ref="S94:T95"/>
    <mergeCell ref="AE94:AF95"/>
    <mergeCell ref="AG94:AH95"/>
    <mergeCell ref="BD94:BE94"/>
    <mergeCell ref="N95:P95"/>
    <mergeCell ref="BD95:BE95"/>
    <mergeCell ref="BF39:BH39"/>
    <mergeCell ref="A40:A41"/>
    <mergeCell ref="B40:D41"/>
    <mergeCell ref="E40:I41"/>
    <mergeCell ref="N40:P40"/>
    <mergeCell ref="Q40:Q41"/>
    <mergeCell ref="R40:R41"/>
    <mergeCell ref="S40:T41"/>
    <mergeCell ref="AE40:AF41"/>
    <mergeCell ref="AG40:AH41"/>
    <mergeCell ref="AR40:AT40"/>
    <mergeCell ref="AU40:AW40"/>
    <mergeCell ref="BB40:BC41"/>
    <mergeCell ref="BG40:BI41"/>
    <mergeCell ref="N41:P41"/>
    <mergeCell ref="AR41:AT41"/>
    <mergeCell ref="AU41:AW41"/>
    <mergeCell ref="BF91:BH91"/>
    <mergeCell ref="A92:A93"/>
    <mergeCell ref="B92:D93"/>
    <mergeCell ref="E92:I93"/>
    <mergeCell ref="N92:P92"/>
    <mergeCell ref="Q92:Q93"/>
    <mergeCell ref="R92:R93"/>
    <mergeCell ref="S92:T93"/>
    <mergeCell ref="AE92:AF93"/>
    <mergeCell ref="AG92:AH93"/>
    <mergeCell ref="AR92:AT92"/>
    <mergeCell ref="N93:P93"/>
    <mergeCell ref="AR93:AT93"/>
    <mergeCell ref="BD92:BE92"/>
    <mergeCell ref="E197:G197"/>
    <mergeCell ref="A1:BI1"/>
    <mergeCell ref="AU3:BA3"/>
    <mergeCell ref="BB3:BC3"/>
    <mergeCell ref="BD3:BI3"/>
    <mergeCell ref="A5:A10"/>
    <mergeCell ref="B5:D10"/>
    <mergeCell ref="E5:I7"/>
    <mergeCell ref="J5:N10"/>
    <mergeCell ref="O5:O10"/>
    <mergeCell ref="P5:R7"/>
    <mergeCell ref="AG7:AX7"/>
    <mergeCell ref="AY7:BA9"/>
    <mergeCell ref="BB7:BC8"/>
    <mergeCell ref="BE7:BI10"/>
    <mergeCell ref="E8:G10"/>
    <mergeCell ref="H8:I10"/>
    <mergeCell ref="P8:R10"/>
    <mergeCell ref="S5:T10"/>
    <mergeCell ref="U5:AB6"/>
    <mergeCell ref="AC5:BA6"/>
    <mergeCell ref="BB5:BC6"/>
    <mergeCell ref="BD5:BD10"/>
    <mergeCell ref="BE5:BI6"/>
    <mergeCell ref="U7:X7"/>
    <mergeCell ref="Y7:Z10"/>
    <mergeCell ref="AA7:AB10"/>
    <mergeCell ref="AC7:AF7"/>
    <mergeCell ref="BB9:BC10"/>
    <mergeCell ref="AC10:AD10"/>
    <mergeCell ref="AE10:AF10"/>
    <mergeCell ref="AG10:AI10"/>
    <mergeCell ref="AJ10:AL10"/>
    <mergeCell ref="AM10:AO10"/>
    <mergeCell ref="AP10:AR10"/>
    <mergeCell ref="AS10:AU10"/>
    <mergeCell ref="AV10:AX10"/>
    <mergeCell ref="AY10:BA10"/>
    <mergeCell ref="AV8:AX9"/>
    <mergeCell ref="AC9:AD9"/>
    <mergeCell ref="AE9:AF9"/>
    <mergeCell ref="AG9:AI9"/>
    <mergeCell ref="AJ9:AL9"/>
    <mergeCell ref="AM9:AO9"/>
    <mergeCell ref="AP9:AR9"/>
    <mergeCell ref="AS9:AU9"/>
    <mergeCell ref="AE8:AF8"/>
    <mergeCell ref="AG8:AI8"/>
    <mergeCell ref="AJ8:AL8"/>
    <mergeCell ref="AM8:AO8"/>
    <mergeCell ref="AP8:AR8"/>
    <mergeCell ref="AS8:AU8"/>
    <mergeCell ref="AJ11:AL11"/>
    <mergeCell ref="AM11:AO11"/>
    <mergeCell ref="AP11:AR11"/>
    <mergeCell ref="AS11:AU11"/>
    <mergeCell ref="AM12:AO12"/>
    <mergeCell ref="AP12:AR12"/>
    <mergeCell ref="AS12:AU12"/>
    <mergeCell ref="U11:V12"/>
    <mergeCell ref="W11:W12"/>
    <mergeCell ref="X11:X12"/>
    <mergeCell ref="Y11:Y12"/>
    <mergeCell ref="Z11:Z12"/>
    <mergeCell ref="AA11:AA12"/>
    <mergeCell ref="AE12:AF12"/>
    <mergeCell ref="AG12:AI12"/>
    <mergeCell ref="AJ12:AL12"/>
    <mergeCell ref="AB11:AB12"/>
    <mergeCell ref="AG11:AI11"/>
    <mergeCell ref="U8:V10"/>
    <mergeCell ref="W8:X10"/>
    <mergeCell ref="AC8:AD8"/>
    <mergeCell ref="A11:A13"/>
    <mergeCell ref="E11:I12"/>
    <mergeCell ref="O11:O13"/>
    <mergeCell ref="P11:R13"/>
    <mergeCell ref="S11:T13"/>
    <mergeCell ref="AA14:AA15"/>
    <mergeCell ref="AB14:AB15"/>
    <mergeCell ref="BB13:BC13"/>
    <mergeCell ref="BE13:BI13"/>
    <mergeCell ref="A14:A16"/>
    <mergeCell ref="E14:I15"/>
    <mergeCell ref="J14:N16"/>
    <mergeCell ref="O14:O16"/>
    <mergeCell ref="P14:R16"/>
    <mergeCell ref="S14:T16"/>
    <mergeCell ref="U14:V15"/>
    <mergeCell ref="BE12:BI12"/>
    <mergeCell ref="E13:G13"/>
    <mergeCell ref="H13:I13"/>
    <mergeCell ref="U13:V13"/>
    <mergeCell ref="AG13:AI13"/>
    <mergeCell ref="AJ13:AL13"/>
    <mergeCell ref="AM13:AO13"/>
    <mergeCell ref="AP13:AR13"/>
    <mergeCell ref="AS13:AU13"/>
    <mergeCell ref="AV11:AX13"/>
    <mergeCell ref="AY11:BA13"/>
    <mergeCell ref="BB11:BC12"/>
    <mergeCell ref="BD11:BD13"/>
    <mergeCell ref="BE11:BI11"/>
    <mergeCell ref="J12:N13"/>
    <mergeCell ref="AC12:AD12"/>
    <mergeCell ref="BE16:BI16"/>
    <mergeCell ref="A17:A19"/>
    <mergeCell ref="E17:I18"/>
    <mergeCell ref="J17:N19"/>
    <mergeCell ref="O17:O19"/>
    <mergeCell ref="E16:G16"/>
    <mergeCell ref="H16:I16"/>
    <mergeCell ref="U16:V16"/>
    <mergeCell ref="AG16:AI16"/>
    <mergeCell ref="AJ16:AL16"/>
    <mergeCell ref="AS14:AU14"/>
    <mergeCell ref="AV14:AX16"/>
    <mergeCell ref="AY14:BA16"/>
    <mergeCell ref="BB14:BC15"/>
    <mergeCell ref="BD14:BD16"/>
    <mergeCell ref="BE14:BI14"/>
    <mergeCell ref="AS15:AU15"/>
    <mergeCell ref="BE15:BI15"/>
    <mergeCell ref="AC14:AD15"/>
    <mergeCell ref="AE14:AF15"/>
    <mergeCell ref="AG14:AI14"/>
    <mergeCell ref="AJ14:AL14"/>
    <mergeCell ref="AM14:AO14"/>
    <mergeCell ref="AP14:AR14"/>
    <mergeCell ref="AG15:AI15"/>
    <mergeCell ref="AJ15:AL15"/>
    <mergeCell ref="AM15:AO15"/>
    <mergeCell ref="AP15:AR15"/>
    <mergeCell ref="W14:W15"/>
    <mergeCell ref="X14:X15"/>
    <mergeCell ref="Y14:Y15"/>
    <mergeCell ref="Z14:Z15"/>
    <mergeCell ref="AS19:AU19"/>
    <mergeCell ref="Z17:Z18"/>
    <mergeCell ref="AA17:AA18"/>
    <mergeCell ref="AB17:AB18"/>
    <mergeCell ref="AC17:AD18"/>
    <mergeCell ref="AE17:AF18"/>
    <mergeCell ref="AG17:AI17"/>
    <mergeCell ref="P17:R19"/>
    <mergeCell ref="S17:T19"/>
    <mergeCell ref="U17:V18"/>
    <mergeCell ref="W17:W18"/>
    <mergeCell ref="X17:X18"/>
    <mergeCell ref="Y17:Y18"/>
    <mergeCell ref="AM16:AO16"/>
    <mergeCell ref="AP16:AR16"/>
    <mergeCell ref="AS16:AU16"/>
    <mergeCell ref="BB16:BC16"/>
    <mergeCell ref="AB20:AB21"/>
    <mergeCell ref="BB19:BC19"/>
    <mergeCell ref="BE19:BI19"/>
    <mergeCell ref="A20:A22"/>
    <mergeCell ref="E20:I21"/>
    <mergeCell ref="J20:N22"/>
    <mergeCell ref="O20:O22"/>
    <mergeCell ref="P20:R22"/>
    <mergeCell ref="S20:T22"/>
    <mergeCell ref="U20:V21"/>
    <mergeCell ref="E19:G19"/>
    <mergeCell ref="H19:I19"/>
    <mergeCell ref="U19:V19"/>
    <mergeCell ref="AG19:AI19"/>
    <mergeCell ref="AJ19:AL19"/>
    <mergeCell ref="BB17:BC18"/>
    <mergeCell ref="BD17:BD19"/>
    <mergeCell ref="BE17:BI17"/>
    <mergeCell ref="AG18:AI18"/>
    <mergeCell ref="AJ18:AL18"/>
    <mergeCell ref="AM18:AO18"/>
    <mergeCell ref="AP18:AR18"/>
    <mergeCell ref="AS18:AU18"/>
    <mergeCell ref="BE18:BI18"/>
    <mergeCell ref="AM19:AO19"/>
    <mergeCell ref="AJ17:AL17"/>
    <mergeCell ref="AM17:AO17"/>
    <mergeCell ref="AP17:AR17"/>
    <mergeCell ref="AS17:AU17"/>
    <mergeCell ref="AV17:AX19"/>
    <mergeCell ref="AY17:BA19"/>
    <mergeCell ref="AP19:AR19"/>
    <mergeCell ref="A23:A25"/>
    <mergeCell ref="E23:I24"/>
    <mergeCell ref="J23:N25"/>
    <mergeCell ref="O23:O25"/>
    <mergeCell ref="E22:G22"/>
    <mergeCell ref="H22:I22"/>
    <mergeCell ref="U22:V22"/>
    <mergeCell ref="AG22:AI22"/>
    <mergeCell ref="AJ22:AL22"/>
    <mergeCell ref="AS20:AU20"/>
    <mergeCell ref="AV20:AX22"/>
    <mergeCell ref="AY20:BA22"/>
    <mergeCell ref="BB20:BC21"/>
    <mergeCell ref="BD20:BD22"/>
    <mergeCell ref="BE20:BI20"/>
    <mergeCell ref="AS21:AU21"/>
    <mergeCell ref="BE21:BI21"/>
    <mergeCell ref="AC20:AD21"/>
    <mergeCell ref="AE20:AF21"/>
    <mergeCell ref="AG20:AI20"/>
    <mergeCell ref="AJ20:AL20"/>
    <mergeCell ref="AM20:AO20"/>
    <mergeCell ref="AP20:AR20"/>
    <mergeCell ref="AG21:AI21"/>
    <mergeCell ref="AJ21:AL21"/>
    <mergeCell ref="AM21:AO21"/>
    <mergeCell ref="AP21:AR21"/>
    <mergeCell ref="W20:W21"/>
    <mergeCell ref="X20:X21"/>
    <mergeCell ref="Y20:Y21"/>
    <mergeCell ref="Z20:Z21"/>
    <mergeCell ref="AA20:AA21"/>
    <mergeCell ref="Z23:Z24"/>
    <mergeCell ref="AA23:AA24"/>
    <mergeCell ref="AB23:AB24"/>
    <mergeCell ref="AC23:AD24"/>
    <mergeCell ref="AE23:AF24"/>
    <mergeCell ref="AG23:AI23"/>
    <mergeCell ref="P23:R25"/>
    <mergeCell ref="S23:T25"/>
    <mergeCell ref="U23:V24"/>
    <mergeCell ref="W23:W24"/>
    <mergeCell ref="X23:X24"/>
    <mergeCell ref="Y23:Y24"/>
    <mergeCell ref="AM22:AO22"/>
    <mergeCell ref="AP22:AR22"/>
    <mergeCell ref="AS22:AU22"/>
    <mergeCell ref="BB22:BC22"/>
    <mergeCell ref="BE22:BI22"/>
    <mergeCell ref="BB25:BC25"/>
    <mergeCell ref="BE25:BI25"/>
    <mergeCell ref="A26:A28"/>
    <mergeCell ref="E26:I27"/>
    <mergeCell ref="J26:N28"/>
    <mergeCell ref="O26:O28"/>
    <mergeCell ref="P26:R28"/>
    <mergeCell ref="S26:T28"/>
    <mergeCell ref="U26:V27"/>
    <mergeCell ref="E25:G25"/>
    <mergeCell ref="H25:I25"/>
    <mergeCell ref="U25:V25"/>
    <mergeCell ref="AG25:AI25"/>
    <mergeCell ref="AJ25:AL25"/>
    <mergeCell ref="BB23:BC24"/>
    <mergeCell ref="BD23:BD25"/>
    <mergeCell ref="BE23:BI23"/>
    <mergeCell ref="AG24:AI24"/>
    <mergeCell ref="AJ24:AL24"/>
    <mergeCell ref="AM24:AO24"/>
    <mergeCell ref="AP24:AR24"/>
    <mergeCell ref="AS24:AU24"/>
    <mergeCell ref="BE24:BI24"/>
    <mergeCell ref="AM25:AO25"/>
    <mergeCell ref="AJ23:AL23"/>
    <mergeCell ref="AM23:AO23"/>
    <mergeCell ref="AP23:AR23"/>
    <mergeCell ref="AS23:AU23"/>
    <mergeCell ref="AV23:AX25"/>
    <mergeCell ref="AY23:BA25"/>
    <mergeCell ref="AP25:AR25"/>
    <mergeCell ref="AS25:AU25"/>
    <mergeCell ref="E28:G28"/>
    <mergeCell ref="H28:I28"/>
    <mergeCell ref="U28:V28"/>
    <mergeCell ref="AG28:AI28"/>
    <mergeCell ref="AJ28:AL28"/>
    <mergeCell ref="AS26:AU26"/>
    <mergeCell ref="AV26:AX28"/>
    <mergeCell ref="AY26:BA28"/>
    <mergeCell ref="BB26:BC27"/>
    <mergeCell ref="BD26:BD28"/>
    <mergeCell ref="BE26:BI26"/>
    <mergeCell ref="AS27:AU27"/>
    <mergeCell ref="BE27:BI27"/>
    <mergeCell ref="AC26:AD27"/>
    <mergeCell ref="AE26:AF27"/>
    <mergeCell ref="AG26:AI26"/>
    <mergeCell ref="AJ26:AL26"/>
    <mergeCell ref="AM26:AO26"/>
    <mergeCell ref="AP26:AR26"/>
    <mergeCell ref="AG27:AI27"/>
    <mergeCell ref="AJ27:AL27"/>
    <mergeCell ref="AM27:AO27"/>
    <mergeCell ref="AP27:AR27"/>
    <mergeCell ref="W26:W27"/>
    <mergeCell ref="X26:X27"/>
    <mergeCell ref="Y26:Y27"/>
    <mergeCell ref="Z26:Z27"/>
    <mergeCell ref="AA26:AA27"/>
    <mergeCell ref="AB26:AB27"/>
    <mergeCell ref="Z29:Z30"/>
    <mergeCell ref="AA29:AA30"/>
    <mergeCell ref="AB29:AB30"/>
    <mergeCell ref="AC29:AD30"/>
    <mergeCell ref="AE29:AF30"/>
    <mergeCell ref="AG29:AI29"/>
    <mergeCell ref="P29:R31"/>
    <mergeCell ref="S29:T31"/>
    <mergeCell ref="U29:V30"/>
    <mergeCell ref="W29:W30"/>
    <mergeCell ref="X29:X30"/>
    <mergeCell ref="Y29:Y30"/>
    <mergeCell ref="AM28:AO28"/>
    <mergeCell ref="AP28:AR28"/>
    <mergeCell ref="AS28:AU28"/>
    <mergeCell ref="BB28:BC28"/>
    <mergeCell ref="BE28:BI28"/>
    <mergeCell ref="BB29:BC30"/>
    <mergeCell ref="BD29:BD31"/>
    <mergeCell ref="BE29:BI29"/>
    <mergeCell ref="AG30:AI30"/>
    <mergeCell ref="AJ30:AL30"/>
    <mergeCell ref="AM30:AO30"/>
    <mergeCell ref="AP30:AR30"/>
    <mergeCell ref="AS30:AU30"/>
    <mergeCell ref="BE30:BI30"/>
    <mergeCell ref="AM31:AO31"/>
    <mergeCell ref="AJ29:AL29"/>
    <mergeCell ref="AM29:AO29"/>
    <mergeCell ref="AP29:AR29"/>
    <mergeCell ref="AS29:AU29"/>
    <mergeCell ref="AV29:AX31"/>
    <mergeCell ref="AY29:BA31"/>
    <mergeCell ref="AP31:AR31"/>
    <mergeCell ref="AS31:AU31"/>
    <mergeCell ref="W32:W33"/>
    <mergeCell ref="X32:X33"/>
    <mergeCell ref="Y32:Y33"/>
    <mergeCell ref="Z32:Z33"/>
    <mergeCell ref="AA32:AA33"/>
    <mergeCell ref="AB32:AB33"/>
    <mergeCell ref="BB31:BC31"/>
    <mergeCell ref="BE31:BI31"/>
    <mergeCell ref="A32:A34"/>
    <mergeCell ref="E32:I33"/>
    <mergeCell ref="J32:N34"/>
    <mergeCell ref="O32:O34"/>
    <mergeCell ref="P32:R34"/>
    <mergeCell ref="S32:T34"/>
    <mergeCell ref="U32:V33"/>
    <mergeCell ref="E31:G31"/>
    <mergeCell ref="H31:I31"/>
    <mergeCell ref="U31:V31"/>
    <mergeCell ref="AG31:AI31"/>
    <mergeCell ref="AJ31:AL31"/>
    <mergeCell ref="A29:A31"/>
    <mergeCell ref="E29:I30"/>
    <mergeCell ref="J29:N31"/>
    <mergeCell ref="O29:O31"/>
    <mergeCell ref="AS32:AU32"/>
    <mergeCell ref="AV32:AX34"/>
    <mergeCell ref="AY32:BA34"/>
    <mergeCell ref="BB32:BC33"/>
    <mergeCell ref="BD32:BD34"/>
    <mergeCell ref="BE32:BI32"/>
    <mergeCell ref="AS33:AU33"/>
    <mergeCell ref="BE33:BI33"/>
    <mergeCell ref="AC32:AD33"/>
    <mergeCell ref="AE32:AF33"/>
    <mergeCell ref="AG32:AI32"/>
    <mergeCell ref="AJ32:AL32"/>
    <mergeCell ref="AM32:AO32"/>
    <mergeCell ref="AP32:AR32"/>
    <mergeCell ref="AG33:AI33"/>
    <mergeCell ref="AJ33:AL33"/>
    <mergeCell ref="AM33:AO33"/>
    <mergeCell ref="AP33:AR33"/>
    <mergeCell ref="AB35:AB36"/>
    <mergeCell ref="AC35:AD36"/>
    <mergeCell ref="AE35:AF36"/>
    <mergeCell ref="AG35:AI35"/>
    <mergeCell ref="Y35:Y36"/>
    <mergeCell ref="AM34:AO34"/>
    <mergeCell ref="AP34:AR34"/>
    <mergeCell ref="AS34:AU34"/>
    <mergeCell ref="BB34:BC34"/>
    <mergeCell ref="BE34:BI34"/>
    <mergeCell ref="A35:A37"/>
    <mergeCell ref="E35:I36"/>
    <mergeCell ref="J35:N37"/>
    <mergeCell ref="O35:O37"/>
    <mergeCell ref="E34:G34"/>
    <mergeCell ref="H34:I34"/>
    <mergeCell ref="U34:V34"/>
    <mergeCell ref="AG34:AI34"/>
    <mergeCell ref="AJ34:AL34"/>
    <mergeCell ref="BB37:BC37"/>
    <mergeCell ref="BE37:BI37"/>
    <mergeCell ref="A50:BI50"/>
    <mergeCell ref="B35:D37"/>
    <mergeCell ref="E37:G37"/>
    <mergeCell ref="H37:I37"/>
    <mergeCell ref="U37:V37"/>
    <mergeCell ref="AG37:AI37"/>
    <mergeCell ref="AJ37:AL37"/>
    <mergeCell ref="BB35:BC36"/>
    <mergeCell ref="BD35:BD37"/>
    <mergeCell ref="BE35:BI35"/>
    <mergeCell ref="AG36:AI36"/>
    <mergeCell ref="AJ36:AL36"/>
    <mergeCell ref="AM36:AO36"/>
    <mergeCell ref="AP36:AR36"/>
    <mergeCell ref="AS36:AU36"/>
    <mergeCell ref="BE36:BI36"/>
    <mergeCell ref="AM37:AO37"/>
    <mergeCell ref="AJ35:AL35"/>
    <mergeCell ref="AM35:AO35"/>
    <mergeCell ref="AP35:AR35"/>
    <mergeCell ref="AS35:AU35"/>
    <mergeCell ref="AV35:AX37"/>
    <mergeCell ref="AY35:BA37"/>
    <mergeCell ref="AP37:AR37"/>
    <mergeCell ref="AS37:AU37"/>
    <mergeCell ref="Z35:Z36"/>
    <mergeCell ref="AA35:AA36"/>
    <mergeCell ref="P35:R37"/>
    <mergeCell ref="S35:T37"/>
    <mergeCell ref="U35:V36"/>
    <mergeCell ref="W35:W36"/>
    <mergeCell ref="X35:X36"/>
    <mergeCell ref="AU52:BA52"/>
    <mergeCell ref="BB52:BC52"/>
    <mergeCell ref="BD52:BI52"/>
    <mergeCell ref="A54:A59"/>
    <mergeCell ref="B54:D59"/>
    <mergeCell ref="E54:I56"/>
    <mergeCell ref="J54:N59"/>
    <mergeCell ref="O54:O59"/>
    <mergeCell ref="P54:R56"/>
    <mergeCell ref="S54:T59"/>
    <mergeCell ref="AG57:AI57"/>
    <mergeCell ref="AJ57:AL57"/>
    <mergeCell ref="AM57:AO57"/>
    <mergeCell ref="AP57:AR57"/>
    <mergeCell ref="AS57:AU57"/>
    <mergeCell ref="AV57:AX58"/>
    <mergeCell ref="AS58:AU58"/>
    <mergeCell ref="AY56:BA58"/>
    <mergeCell ref="BB56:BC57"/>
    <mergeCell ref="BE56:BI59"/>
    <mergeCell ref="E57:G59"/>
    <mergeCell ref="H57:I59"/>
    <mergeCell ref="AV59:AX59"/>
    <mergeCell ref="AY59:BA59"/>
    <mergeCell ref="AC58:AD58"/>
    <mergeCell ref="AG58:AI58"/>
    <mergeCell ref="P57:R59"/>
    <mergeCell ref="U54:AB55"/>
    <mergeCell ref="AC54:BA55"/>
    <mergeCell ref="BB54:BC55"/>
    <mergeCell ref="BD54:BD59"/>
    <mergeCell ref="AP63:AR63"/>
    <mergeCell ref="AS63:AU63"/>
    <mergeCell ref="X63:X64"/>
    <mergeCell ref="Y63:Y64"/>
    <mergeCell ref="Z63:Z64"/>
    <mergeCell ref="AA63:AA64"/>
    <mergeCell ref="AB63:AB64"/>
    <mergeCell ref="AC63:AD64"/>
    <mergeCell ref="AM63:AO63"/>
    <mergeCell ref="BE54:BI55"/>
    <mergeCell ref="U56:X56"/>
    <mergeCell ref="Y56:Z59"/>
    <mergeCell ref="AA56:AB59"/>
    <mergeCell ref="AC56:AF56"/>
    <mergeCell ref="AG56:AX56"/>
    <mergeCell ref="U57:V59"/>
    <mergeCell ref="W57:X59"/>
    <mergeCell ref="AC57:AD57"/>
    <mergeCell ref="AE57:AF57"/>
    <mergeCell ref="BE62:BI62"/>
    <mergeCell ref="A60:A62"/>
    <mergeCell ref="E60:I61"/>
    <mergeCell ref="J60:N62"/>
    <mergeCell ref="O60:O62"/>
    <mergeCell ref="P60:R62"/>
    <mergeCell ref="E62:G62"/>
    <mergeCell ref="H62:I62"/>
    <mergeCell ref="B60:D62"/>
    <mergeCell ref="BB58:BC59"/>
    <mergeCell ref="AC59:AD59"/>
    <mergeCell ref="AE59:AF59"/>
    <mergeCell ref="AG59:AI59"/>
    <mergeCell ref="AJ59:AL59"/>
    <mergeCell ref="AM59:AO59"/>
    <mergeCell ref="AP59:AR59"/>
    <mergeCell ref="AS59:AU59"/>
    <mergeCell ref="Z60:Z61"/>
    <mergeCell ref="AJ58:AL58"/>
    <mergeCell ref="AM58:AO58"/>
    <mergeCell ref="AP58:AR58"/>
    <mergeCell ref="AY60:BA62"/>
    <mergeCell ref="BB60:BC61"/>
    <mergeCell ref="AM62:AO62"/>
    <mergeCell ref="S60:T62"/>
    <mergeCell ref="U60:V61"/>
    <mergeCell ref="W60:W61"/>
    <mergeCell ref="X60:X61"/>
    <mergeCell ref="Y60:Y61"/>
    <mergeCell ref="U62:V62"/>
    <mergeCell ref="A63:A65"/>
    <mergeCell ref="AE58:AF58"/>
    <mergeCell ref="E63:I64"/>
    <mergeCell ref="J63:N65"/>
    <mergeCell ref="O63:O65"/>
    <mergeCell ref="P63:R65"/>
    <mergeCell ref="S63:T65"/>
    <mergeCell ref="U63:V64"/>
    <mergeCell ref="W63:W64"/>
    <mergeCell ref="BD60:BD62"/>
    <mergeCell ref="BE60:BI60"/>
    <mergeCell ref="AG61:AI61"/>
    <mergeCell ref="AJ61:AL61"/>
    <mergeCell ref="AM61:AO61"/>
    <mergeCell ref="AP61:AR61"/>
    <mergeCell ref="AS61:AU61"/>
    <mergeCell ref="BE61:BI61"/>
    <mergeCell ref="AG62:AI62"/>
    <mergeCell ref="AJ62:AL62"/>
    <mergeCell ref="AM60:AO60"/>
    <mergeCell ref="AP60:AR60"/>
    <mergeCell ref="AS60:AU60"/>
    <mergeCell ref="AV60:AX62"/>
    <mergeCell ref="AP62:AR62"/>
    <mergeCell ref="AS62:AU62"/>
    <mergeCell ref="BB62:BC62"/>
    <mergeCell ref="AA60:AA61"/>
    <mergeCell ref="AB60:AB61"/>
    <mergeCell ref="AC60:AD61"/>
    <mergeCell ref="AE60:AF61"/>
    <mergeCell ref="AG60:AI60"/>
    <mergeCell ref="AJ60:AL60"/>
    <mergeCell ref="AB66:AB67"/>
    <mergeCell ref="BB65:BC65"/>
    <mergeCell ref="BE65:BI65"/>
    <mergeCell ref="A66:A68"/>
    <mergeCell ref="E66:I67"/>
    <mergeCell ref="J66:N68"/>
    <mergeCell ref="O66:O68"/>
    <mergeCell ref="P66:R68"/>
    <mergeCell ref="S66:T68"/>
    <mergeCell ref="U66:V67"/>
    <mergeCell ref="BE64:BI64"/>
    <mergeCell ref="E65:G65"/>
    <mergeCell ref="H65:I65"/>
    <mergeCell ref="U65:V65"/>
    <mergeCell ref="AG65:AI65"/>
    <mergeCell ref="AJ65:AL65"/>
    <mergeCell ref="AM65:AO65"/>
    <mergeCell ref="AP65:AR65"/>
    <mergeCell ref="AS65:AU65"/>
    <mergeCell ref="AV63:AX65"/>
    <mergeCell ref="AY63:BA65"/>
    <mergeCell ref="BB63:BC64"/>
    <mergeCell ref="BD63:BD65"/>
    <mergeCell ref="BE63:BI63"/>
    <mergeCell ref="AG64:AI64"/>
    <mergeCell ref="AJ64:AL64"/>
    <mergeCell ref="AM64:AO64"/>
    <mergeCell ref="AP64:AR64"/>
    <mergeCell ref="AS64:AU64"/>
    <mergeCell ref="AE63:AF64"/>
    <mergeCell ref="AG63:AI63"/>
    <mergeCell ref="AJ63:AL63"/>
    <mergeCell ref="A69:A71"/>
    <mergeCell ref="E69:I70"/>
    <mergeCell ref="J69:N71"/>
    <mergeCell ref="O69:O71"/>
    <mergeCell ref="E68:G68"/>
    <mergeCell ref="H68:I68"/>
    <mergeCell ref="U68:V68"/>
    <mergeCell ref="AG68:AI68"/>
    <mergeCell ref="AJ68:AL68"/>
    <mergeCell ref="AS66:AU66"/>
    <mergeCell ref="AV66:AX68"/>
    <mergeCell ref="AY66:BA68"/>
    <mergeCell ref="BB66:BC67"/>
    <mergeCell ref="BD66:BD68"/>
    <mergeCell ref="BE66:BI66"/>
    <mergeCell ref="AS67:AU67"/>
    <mergeCell ref="BE67:BI67"/>
    <mergeCell ref="AC66:AD67"/>
    <mergeCell ref="AE66:AF67"/>
    <mergeCell ref="AG66:AI66"/>
    <mergeCell ref="AJ66:AL66"/>
    <mergeCell ref="AM66:AO66"/>
    <mergeCell ref="AP66:AR66"/>
    <mergeCell ref="AG67:AI67"/>
    <mergeCell ref="AJ67:AL67"/>
    <mergeCell ref="AM67:AO67"/>
    <mergeCell ref="AP67:AR67"/>
    <mergeCell ref="W66:W67"/>
    <mergeCell ref="X66:X67"/>
    <mergeCell ref="Y66:Y67"/>
    <mergeCell ref="Z66:Z67"/>
    <mergeCell ref="AA66:AA67"/>
    <mergeCell ref="Z69:Z70"/>
    <mergeCell ref="AA69:AA70"/>
    <mergeCell ref="AB69:AB70"/>
    <mergeCell ref="AC69:AD70"/>
    <mergeCell ref="AE69:AF70"/>
    <mergeCell ref="AG69:AI69"/>
    <mergeCell ref="P69:R71"/>
    <mergeCell ref="S69:T71"/>
    <mergeCell ref="U69:V70"/>
    <mergeCell ref="W69:W70"/>
    <mergeCell ref="X69:X70"/>
    <mergeCell ref="Y69:Y70"/>
    <mergeCell ref="AM68:AO68"/>
    <mergeCell ref="AP68:AR68"/>
    <mergeCell ref="AS68:AU68"/>
    <mergeCell ref="BB68:BC68"/>
    <mergeCell ref="BE68:BI68"/>
    <mergeCell ref="BB71:BC71"/>
    <mergeCell ref="BE71:BI71"/>
    <mergeCell ref="A72:A74"/>
    <mergeCell ref="E72:I73"/>
    <mergeCell ref="J72:N74"/>
    <mergeCell ref="O72:O74"/>
    <mergeCell ref="P72:R74"/>
    <mergeCell ref="S72:T74"/>
    <mergeCell ref="U72:V73"/>
    <mergeCell ref="E71:G71"/>
    <mergeCell ref="H71:I71"/>
    <mergeCell ref="U71:V71"/>
    <mergeCell ref="AG71:AI71"/>
    <mergeCell ref="AJ71:AL71"/>
    <mergeCell ref="BB69:BC70"/>
    <mergeCell ref="BD69:BD71"/>
    <mergeCell ref="BE69:BI69"/>
    <mergeCell ref="AG70:AI70"/>
    <mergeCell ref="AJ70:AL70"/>
    <mergeCell ref="AM70:AO70"/>
    <mergeCell ref="AP70:AR70"/>
    <mergeCell ref="AS70:AU70"/>
    <mergeCell ref="BE70:BI70"/>
    <mergeCell ref="AM71:AO71"/>
    <mergeCell ref="AJ69:AL69"/>
    <mergeCell ref="AM69:AO69"/>
    <mergeCell ref="AP69:AR69"/>
    <mergeCell ref="AS69:AU69"/>
    <mergeCell ref="AV69:AX71"/>
    <mergeCell ref="AY69:BA71"/>
    <mergeCell ref="AP71:AR71"/>
    <mergeCell ref="AS71:AU71"/>
    <mergeCell ref="E74:G74"/>
    <mergeCell ref="H74:I74"/>
    <mergeCell ref="U74:V74"/>
    <mergeCell ref="AG74:AI74"/>
    <mergeCell ref="AJ74:AL74"/>
    <mergeCell ref="AS72:AU72"/>
    <mergeCell ref="AV72:AX74"/>
    <mergeCell ref="AY72:BA74"/>
    <mergeCell ref="BB72:BC73"/>
    <mergeCell ref="BD72:BD74"/>
    <mergeCell ref="BE72:BI72"/>
    <mergeCell ref="AS73:AU73"/>
    <mergeCell ref="BE73:BI73"/>
    <mergeCell ref="AC72:AD73"/>
    <mergeCell ref="AE72:AF73"/>
    <mergeCell ref="AG72:AI72"/>
    <mergeCell ref="AJ72:AL72"/>
    <mergeCell ref="AM72:AO72"/>
    <mergeCell ref="AP72:AR72"/>
    <mergeCell ref="AG73:AI73"/>
    <mergeCell ref="AJ73:AL73"/>
    <mergeCell ref="AM73:AO73"/>
    <mergeCell ref="AP73:AR73"/>
    <mergeCell ref="W72:W73"/>
    <mergeCell ref="X72:X73"/>
    <mergeCell ref="Y72:Y73"/>
    <mergeCell ref="Z72:Z73"/>
    <mergeCell ref="AA72:AA73"/>
    <mergeCell ref="AB72:AB73"/>
    <mergeCell ref="Z75:Z76"/>
    <mergeCell ref="AA75:AA76"/>
    <mergeCell ref="AB75:AB76"/>
    <mergeCell ref="AC75:AD76"/>
    <mergeCell ref="AE75:AF76"/>
    <mergeCell ref="AG75:AI75"/>
    <mergeCell ref="P75:R77"/>
    <mergeCell ref="S75:T77"/>
    <mergeCell ref="U75:V76"/>
    <mergeCell ref="W75:W76"/>
    <mergeCell ref="X75:X76"/>
    <mergeCell ref="Y75:Y76"/>
    <mergeCell ref="AM74:AO74"/>
    <mergeCell ref="AP74:AR74"/>
    <mergeCell ref="AS74:AU74"/>
    <mergeCell ref="BB74:BC74"/>
    <mergeCell ref="BE74:BI74"/>
    <mergeCell ref="BB75:BC76"/>
    <mergeCell ref="BD75:BD77"/>
    <mergeCell ref="BE75:BI75"/>
    <mergeCell ref="AG76:AI76"/>
    <mergeCell ref="AJ76:AL76"/>
    <mergeCell ref="AM76:AO76"/>
    <mergeCell ref="AP76:AR76"/>
    <mergeCell ref="AS76:AU76"/>
    <mergeCell ref="BE76:BI76"/>
    <mergeCell ref="AM77:AO77"/>
    <mergeCell ref="AJ75:AL75"/>
    <mergeCell ref="AM75:AO75"/>
    <mergeCell ref="AP75:AR75"/>
    <mergeCell ref="AS75:AU75"/>
    <mergeCell ref="AV75:AX77"/>
    <mergeCell ref="AY75:BA77"/>
    <mergeCell ref="AP77:AR77"/>
    <mergeCell ref="AS77:AU77"/>
    <mergeCell ref="W78:W79"/>
    <mergeCell ref="X78:X79"/>
    <mergeCell ref="Y78:Y79"/>
    <mergeCell ref="Z78:Z79"/>
    <mergeCell ref="AA78:AA79"/>
    <mergeCell ref="AB78:AB79"/>
    <mergeCell ref="BB77:BC77"/>
    <mergeCell ref="BE77:BI77"/>
    <mergeCell ref="A78:A80"/>
    <mergeCell ref="E78:I79"/>
    <mergeCell ref="J78:N80"/>
    <mergeCell ref="O78:O80"/>
    <mergeCell ref="P78:R80"/>
    <mergeCell ref="S78:T80"/>
    <mergeCell ref="U78:V79"/>
    <mergeCell ref="E77:G77"/>
    <mergeCell ref="H77:I77"/>
    <mergeCell ref="U77:V77"/>
    <mergeCell ref="AG77:AI77"/>
    <mergeCell ref="AJ77:AL77"/>
    <mergeCell ref="A75:A77"/>
    <mergeCell ref="E75:I76"/>
    <mergeCell ref="J75:N77"/>
    <mergeCell ref="O75:O77"/>
    <mergeCell ref="AM80:AO80"/>
    <mergeCell ref="AP80:AR80"/>
    <mergeCell ref="AS80:AU80"/>
    <mergeCell ref="BB80:BC80"/>
    <mergeCell ref="BE80:BI80"/>
    <mergeCell ref="A81:A83"/>
    <mergeCell ref="E81:I82"/>
    <mergeCell ref="J81:N83"/>
    <mergeCell ref="O81:O83"/>
    <mergeCell ref="E80:G80"/>
    <mergeCell ref="H80:I80"/>
    <mergeCell ref="U80:V80"/>
    <mergeCell ref="AG80:AI80"/>
    <mergeCell ref="AJ80:AL80"/>
    <mergeCell ref="AS78:AU78"/>
    <mergeCell ref="AV78:AX80"/>
    <mergeCell ref="AY78:BA80"/>
    <mergeCell ref="BB78:BC79"/>
    <mergeCell ref="BD78:BD80"/>
    <mergeCell ref="BE78:BI78"/>
    <mergeCell ref="AS79:AU79"/>
    <mergeCell ref="BE79:BI79"/>
    <mergeCell ref="AC78:AD79"/>
    <mergeCell ref="AE78:AF79"/>
    <mergeCell ref="AG78:AI78"/>
    <mergeCell ref="AJ78:AL78"/>
    <mergeCell ref="AM78:AO78"/>
    <mergeCell ref="AP78:AR78"/>
    <mergeCell ref="AG79:AI79"/>
    <mergeCell ref="AJ79:AL79"/>
    <mergeCell ref="AM79:AO79"/>
    <mergeCell ref="AP79:AR79"/>
    <mergeCell ref="AM83:AO83"/>
    <mergeCell ref="AJ81:AL81"/>
    <mergeCell ref="AM81:AO81"/>
    <mergeCell ref="AP81:AR81"/>
    <mergeCell ref="AS81:AU81"/>
    <mergeCell ref="AP83:AR83"/>
    <mergeCell ref="AS83:AU83"/>
    <mergeCell ref="Z81:Z82"/>
    <mergeCell ref="AA81:AA82"/>
    <mergeCell ref="AB81:AB82"/>
    <mergeCell ref="AC81:AD82"/>
    <mergeCell ref="AE81:AF82"/>
    <mergeCell ref="AG81:AI81"/>
    <mergeCell ref="P81:R83"/>
    <mergeCell ref="S81:T83"/>
    <mergeCell ref="U81:V82"/>
    <mergeCell ref="W81:W82"/>
    <mergeCell ref="X81:X82"/>
    <mergeCell ref="Y81:Y82"/>
    <mergeCell ref="AM85:AO85"/>
    <mergeCell ref="AP85:AR85"/>
    <mergeCell ref="W84:W85"/>
    <mergeCell ref="X84:X85"/>
    <mergeCell ref="Y84:Y85"/>
    <mergeCell ref="Z84:Z85"/>
    <mergeCell ref="AA84:AA85"/>
    <mergeCell ref="AB84:AB85"/>
    <mergeCell ref="E89:G89"/>
    <mergeCell ref="BB83:BC83"/>
    <mergeCell ref="BE83:BI83"/>
    <mergeCell ref="A84:A86"/>
    <mergeCell ref="E84:I85"/>
    <mergeCell ref="J84:N86"/>
    <mergeCell ref="O84:O86"/>
    <mergeCell ref="P84:R86"/>
    <mergeCell ref="S84:T86"/>
    <mergeCell ref="U84:V85"/>
    <mergeCell ref="E83:G83"/>
    <mergeCell ref="H83:I83"/>
    <mergeCell ref="U83:V83"/>
    <mergeCell ref="AG83:AI83"/>
    <mergeCell ref="AJ83:AL83"/>
    <mergeCell ref="B81:D83"/>
    <mergeCell ref="BB81:BC82"/>
    <mergeCell ref="BD81:BD83"/>
    <mergeCell ref="BE81:BI81"/>
    <mergeCell ref="AG82:AI82"/>
    <mergeCell ref="AJ82:AL82"/>
    <mergeCell ref="AM82:AO82"/>
    <mergeCell ref="AP82:AR82"/>
    <mergeCell ref="AS82:AU82"/>
    <mergeCell ref="BE82:BI82"/>
    <mergeCell ref="AM86:AO86"/>
    <mergeCell ref="AP86:AR86"/>
    <mergeCell ref="AS86:AU86"/>
    <mergeCell ref="BB86:BC86"/>
    <mergeCell ref="BE86:BI86"/>
    <mergeCell ref="AV81:AX83"/>
    <mergeCell ref="AY81:BA83"/>
    <mergeCell ref="AG87:AI87"/>
    <mergeCell ref="AJ87:AL87"/>
    <mergeCell ref="E86:G86"/>
    <mergeCell ref="H86:I86"/>
    <mergeCell ref="U86:V86"/>
    <mergeCell ref="AG86:AI86"/>
    <mergeCell ref="AJ86:AL86"/>
    <mergeCell ref="B84:D86"/>
    <mergeCell ref="AS84:AU84"/>
    <mergeCell ref="AV84:AX86"/>
    <mergeCell ref="AY84:BA86"/>
    <mergeCell ref="BB84:BC85"/>
    <mergeCell ref="BD84:BD86"/>
    <mergeCell ref="BE84:BI84"/>
    <mergeCell ref="AS85:AU85"/>
    <mergeCell ref="BE85:BI85"/>
    <mergeCell ref="AC84:AD85"/>
    <mergeCell ref="AE84:AF85"/>
    <mergeCell ref="AG84:AI84"/>
    <mergeCell ref="AJ84:AL84"/>
    <mergeCell ref="AM84:AO84"/>
    <mergeCell ref="AP84:AR84"/>
    <mergeCell ref="AG85:AI85"/>
    <mergeCell ref="AJ85:AL85"/>
    <mergeCell ref="J108:N113"/>
    <mergeCell ref="O108:O113"/>
    <mergeCell ref="P108:R110"/>
    <mergeCell ref="A104:BI104"/>
    <mergeCell ref="AU106:BA106"/>
    <mergeCell ref="BB106:BC106"/>
    <mergeCell ref="BD106:BI106"/>
    <mergeCell ref="AV87:AX89"/>
    <mergeCell ref="AY87:BA89"/>
    <mergeCell ref="AG88:AI88"/>
    <mergeCell ref="AJ88:AL88"/>
    <mergeCell ref="H89:I89"/>
    <mergeCell ref="B87:D89"/>
    <mergeCell ref="AG110:AX110"/>
    <mergeCell ref="AY110:BA112"/>
    <mergeCell ref="BB110:BC111"/>
    <mergeCell ref="BE110:BI113"/>
    <mergeCell ref="E111:G113"/>
    <mergeCell ref="H111:I113"/>
    <mergeCell ref="P111:R113"/>
    <mergeCell ref="U111:V113"/>
    <mergeCell ref="W111:X113"/>
    <mergeCell ref="AC111:AD111"/>
    <mergeCell ref="S108:T113"/>
    <mergeCell ref="U108:AB109"/>
    <mergeCell ref="AC108:BA109"/>
    <mergeCell ref="BB108:BC109"/>
    <mergeCell ref="BD108:BD113"/>
    <mergeCell ref="BE108:BI109"/>
    <mergeCell ref="A87:A89"/>
    <mergeCell ref="E87:I88"/>
    <mergeCell ref="AE87:AF88"/>
    <mergeCell ref="U110:X110"/>
    <mergeCell ref="Y110:Z113"/>
    <mergeCell ref="AA110:AB113"/>
    <mergeCell ref="AC110:AF110"/>
    <mergeCell ref="A114:A116"/>
    <mergeCell ref="E114:I115"/>
    <mergeCell ref="J114:N116"/>
    <mergeCell ref="O114:O116"/>
    <mergeCell ref="P114:R116"/>
    <mergeCell ref="E116:G116"/>
    <mergeCell ref="H116:I116"/>
    <mergeCell ref="B114:D116"/>
    <mergeCell ref="BB112:BC113"/>
    <mergeCell ref="AC113:AD113"/>
    <mergeCell ref="AE113:AF113"/>
    <mergeCell ref="AG113:AI113"/>
    <mergeCell ref="AJ113:AL113"/>
    <mergeCell ref="AM113:AO113"/>
    <mergeCell ref="AP113:AR113"/>
    <mergeCell ref="AS113:AU113"/>
    <mergeCell ref="AV113:AX113"/>
    <mergeCell ref="AY113:BA113"/>
    <mergeCell ref="AV111:AX112"/>
    <mergeCell ref="AC112:AD112"/>
    <mergeCell ref="AE112:AF112"/>
    <mergeCell ref="AG112:AI112"/>
    <mergeCell ref="AJ112:AL112"/>
    <mergeCell ref="AM112:AO112"/>
    <mergeCell ref="AP112:AR112"/>
    <mergeCell ref="A108:A113"/>
    <mergeCell ref="B108:D113"/>
    <mergeCell ref="E108:I110"/>
    <mergeCell ref="X117:X118"/>
    <mergeCell ref="Y117:Y118"/>
    <mergeCell ref="Z117:Z118"/>
    <mergeCell ref="AA117:AA118"/>
    <mergeCell ref="AB117:AB118"/>
    <mergeCell ref="AC117:AD118"/>
    <mergeCell ref="BE116:BI116"/>
    <mergeCell ref="AS112:AU112"/>
    <mergeCell ref="AE111:AF111"/>
    <mergeCell ref="AG111:AI111"/>
    <mergeCell ref="AJ111:AL111"/>
    <mergeCell ref="AM111:AO111"/>
    <mergeCell ref="AP111:AR111"/>
    <mergeCell ref="AS111:AU111"/>
    <mergeCell ref="AY114:BA116"/>
    <mergeCell ref="BB114:BC115"/>
    <mergeCell ref="AM116:AO116"/>
    <mergeCell ref="AP116:AR116"/>
    <mergeCell ref="AS116:AU116"/>
    <mergeCell ref="BB116:BC116"/>
    <mergeCell ref="AA114:AA115"/>
    <mergeCell ref="AB114:AB115"/>
    <mergeCell ref="AC114:AD115"/>
    <mergeCell ref="AE114:AF115"/>
    <mergeCell ref="AG114:AI114"/>
    <mergeCell ref="AJ114:AL114"/>
    <mergeCell ref="A117:A119"/>
    <mergeCell ref="E117:I118"/>
    <mergeCell ref="J117:N119"/>
    <mergeCell ref="O117:O119"/>
    <mergeCell ref="P117:R119"/>
    <mergeCell ref="S117:T119"/>
    <mergeCell ref="U117:V118"/>
    <mergeCell ref="W117:W118"/>
    <mergeCell ref="BD114:BD116"/>
    <mergeCell ref="BE114:BI114"/>
    <mergeCell ref="AG115:AI115"/>
    <mergeCell ref="AJ115:AL115"/>
    <mergeCell ref="AM115:AO115"/>
    <mergeCell ref="AP115:AR115"/>
    <mergeCell ref="AS115:AU115"/>
    <mergeCell ref="BE115:BI115"/>
    <mergeCell ref="AG116:AI116"/>
    <mergeCell ref="AJ116:AL116"/>
    <mergeCell ref="AM114:AO114"/>
    <mergeCell ref="AP114:AR114"/>
    <mergeCell ref="AS114:AU114"/>
    <mergeCell ref="AV114:AX116"/>
    <mergeCell ref="S114:T116"/>
    <mergeCell ref="U114:V115"/>
    <mergeCell ref="W114:W115"/>
    <mergeCell ref="X114:X115"/>
    <mergeCell ref="Y114:Y115"/>
    <mergeCell ref="Z114:Z115"/>
    <mergeCell ref="U116:V116"/>
    <mergeCell ref="AM117:AO117"/>
    <mergeCell ref="AP117:AR117"/>
    <mergeCell ref="AS117:AU117"/>
    <mergeCell ref="AB120:AB121"/>
    <mergeCell ref="BB119:BC119"/>
    <mergeCell ref="BE119:BI119"/>
    <mergeCell ref="A120:A122"/>
    <mergeCell ref="E120:I121"/>
    <mergeCell ref="J120:N122"/>
    <mergeCell ref="O120:O122"/>
    <mergeCell ref="P120:R122"/>
    <mergeCell ref="S120:T122"/>
    <mergeCell ref="U120:V121"/>
    <mergeCell ref="BE118:BI118"/>
    <mergeCell ref="E119:G119"/>
    <mergeCell ref="H119:I119"/>
    <mergeCell ref="U119:V119"/>
    <mergeCell ref="AG119:AI119"/>
    <mergeCell ref="AJ119:AL119"/>
    <mergeCell ref="AM119:AO119"/>
    <mergeCell ref="AP119:AR119"/>
    <mergeCell ref="AS119:AU119"/>
    <mergeCell ref="AV117:AX119"/>
    <mergeCell ref="AY117:BA119"/>
    <mergeCell ref="BB117:BC118"/>
    <mergeCell ref="BD117:BD119"/>
    <mergeCell ref="BE117:BI117"/>
    <mergeCell ref="AG118:AI118"/>
    <mergeCell ref="AJ118:AL118"/>
    <mergeCell ref="AM118:AO118"/>
    <mergeCell ref="AP118:AR118"/>
    <mergeCell ref="AS118:AU118"/>
    <mergeCell ref="AE117:AF118"/>
    <mergeCell ref="AG117:AI117"/>
    <mergeCell ref="AJ117:AL117"/>
    <mergeCell ref="A123:A125"/>
    <mergeCell ref="E123:I124"/>
    <mergeCell ref="J123:N125"/>
    <mergeCell ref="O123:O125"/>
    <mergeCell ref="E122:G122"/>
    <mergeCell ref="H122:I122"/>
    <mergeCell ref="U122:V122"/>
    <mergeCell ref="AG122:AI122"/>
    <mergeCell ref="AJ122:AL122"/>
    <mergeCell ref="AS120:AU120"/>
    <mergeCell ref="AV120:AX122"/>
    <mergeCell ref="AY120:BA122"/>
    <mergeCell ref="BB120:BC121"/>
    <mergeCell ref="BD120:BD122"/>
    <mergeCell ref="BE120:BI120"/>
    <mergeCell ref="AS121:AU121"/>
    <mergeCell ref="BE121:BI121"/>
    <mergeCell ref="AC120:AD121"/>
    <mergeCell ref="AE120:AF121"/>
    <mergeCell ref="AG120:AI120"/>
    <mergeCell ref="AJ120:AL120"/>
    <mergeCell ref="AM120:AO120"/>
    <mergeCell ref="AP120:AR120"/>
    <mergeCell ref="AG121:AI121"/>
    <mergeCell ref="AJ121:AL121"/>
    <mergeCell ref="AM121:AO121"/>
    <mergeCell ref="AP121:AR121"/>
    <mergeCell ref="W120:W121"/>
    <mergeCell ref="X120:X121"/>
    <mergeCell ref="Y120:Y121"/>
    <mergeCell ref="Z120:Z121"/>
    <mergeCell ref="AA120:AA121"/>
    <mergeCell ref="Z123:Z124"/>
    <mergeCell ref="AA123:AA124"/>
    <mergeCell ref="AB123:AB124"/>
    <mergeCell ref="AC123:AD124"/>
    <mergeCell ref="AE123:AF124"/>
    <mergeCell ref="AG123:AI123"/>
    <mergeCell ref="P123:R125"/>
    <mergeCell ref="S123:T125"/>
    <mergeCell ref="U123:V124"/>
    <mergeCell ref="W123:W124"/>
    <mergeCell ref="X123:X124"/>
    <mergeCell ref="Y123:Y124"/>
    <mergeCell ref="AM122:AO122"/>
    <mergeCell ref="AP122:AR122"/>
    <mergeCell ref="AS122:AU122"/>
    <mergeCell ref="BB122:BC122"/>
    <mergeCell ref="BE122:BI122"/>
    <mergeCell ref="BB125:BC125"/>
    <mergeCell ref="BE125:BI125"/>
    <mergeCell ref="A126:A128"/>
    <mergeCell ref="E126:I127"/>
    <mergeCell ref="J126:N128"/>
    <mergeCell ref="O126:O128"/>
    <mergeCell ref="P126:R128"/>
    <mergeCell ref="S126:T128"/>
    <mergeCell ref="U126:V127"/>
    <mergeCell ref="E125:G125"/>
    <mergeCell ref="H125:I125"/>
    <mergeCell ref="U125:V125"/>
    <mergeCell ref="AG125:AI125"/>
    <mergeCell ref="AJ125:AL125"/>
    <mergeCell ref="BB123:BC124"/>
    <mergeCell ref="BD123:BD125"/>
    <mergeCell ref="BE123:BI123"/>
    <mergeCell ref="AG124:AI124"/>
    <mergeCell ref="AJ124:AL124"/>
    <mergeCell ref="AM124:AO124"/>
    <mergeCell ref="AP124:AR124"/>
    <mergeCell ref="AS124:AU124"/>
    <mergeCell ref="BE124:BI124"/>
    <mergeCell ref="AM125:AO125"/>
    <mergeCell ref="AJ123:AL123"/>
    <mergeCell ref="AM123:AO123"/>
    <mergeCell ref="AP123:AR123"/>
    <mergeCell ref="AS123:AU123"/>
    <mergeCell ref="AV123:AX125"/>
    <mergeCell ref="AY123:BA125"/>
    <mergeCell ref="AP125:AR125"/>
    <mergeCell ref="AS125:AU125"/>
    <mergeCell ref="E128:G128"/>
    <mergeCell ref="H128:I128"/>
    <mergeCell ref="U128:V128"/>
    <mergeCell ref="AG128:AI128"/>
    <mergeCell ref="AJ128:AL128"/>
    <mergeCell ref="AS126:AU126"/>
    <mergeCell ref="AV126:AX128"/>
    <mergeCell ref="AY126:BA128"/>
    <mergeCell ref="BB126:BC127"/>
    <mergeCell ref="BD126:BD128"/>
    <mergeCell ref="BE126:BI126"/>
    <mergeCell ref="AS127:AU127"/>
    <mergeCell ref="BE127:BI127"/>
    <mergeCell ref="AC126:AD127"/>
    <mergeCell ref="AE126:AF127"/>
    <mergeCell ref="AG126:AI126"/>
    <mergeCell ref="AJ126:AL126"/>
    <mergeCell ref="AM126:AO126"/>
    <mergeCell ref="AP126:AR126"/>
    <mergeCell ref="AG127:AI127"/>
    <mergeCell ref="AJ127:AL127"/>
    <mergeCell ref="AM127:AO127"/>
    <mergeCell ref="AP127:AR127"/>
    <mergeCell ref="W126:W127"/>
    <mergeCell ref="X126:X127"/>
    <mergeCell ref="Y126:Y127"/>
    <mergeCell ref="Z126:Z127"/>
    <mergeCell ref="AA126:AA127"/>
    <mergeCell ref="AB126:AB127"/>
    <mergeCell ref="Z129:Z130"/>
    <mergeCell ref="AA129:AA130"/>
    <mergeCell ref="AB129:AB130"/>
    <mergeCell ref="AC129:AD130"/>
    <mergeCell ref="AE129:AF130"/>
    <mergeCell ref="AG129:AI129"/>
    <mergeCell ref="P129:R131"/>
    <mergeCell ref="S129:T131"/>
    <mergeCell ref="U129:V130"/>
    <mergeCell ref="W129:W130"/>
    <mergeCell ref="X129:X130"/>
    <mergeCell ref="Y129:Y130"/>
    <mergeCell ref="AM128:AO128"/>
    <mergeCell ref="AP128:AR128"/>
    <mergeCell ref="AS128:AU128"/>
    <mergeCell ref="BB128:BC128"/>
    <mergeCell ref="BE128:BI128"/>
    <mergeCell ref="BB129:BC130"/>
    <mergeCell ref="BD129:BD131"/>
    <mergeCell ref="BE129:BI129"/>
    <mergeCell ref="AG130:AI130"/>
    <mergeCell ref="AJ130:AL130"/>
    <mergeCell ref="AM130:AO130"/>
    <mergeCell ref="AP130:AR130"/>
    <mergeCell ref="AS130:AU130"/>
    <mergeCell ref="BE130:BI130"/>
    <mergeCell ref="AM131:AO131"/>
    <mergeCell ref="AJ129:AL129"/>
    <mergeCell ref="AM129:AO129"/>
    <mergeCell ref="AP129:AR129"/>
    <mergeCell ref="AS129:AU129"/>
    <mergeCell ref="AV129:AX131"/>
    <mergeCell ref="AY129:BA131"/>
    <mergeCell ref="AP131:AR131"/>
    <mergeCell ref="AS131:AU131"/>
    <mergeCell ref="W132:W133"/>
    <mergeCell ref="X132:X133"/>
    <mergeCell ref="Y132:Y133"/>
    <mergeCell ref="Z132:Z133"/>
    <mergeCell ref="AA132:AA133"/>
    <mergeCell ref="AB132:AB133"/>
    <mergeCell ref="BB131:BC131"/>
    <mergeCell ref="BE131:BI131"/>
    <mergeCell ref="A132:A134"/>
    <mergeCell ref="E132:I133"/>
    <mergeCell ref="J132:N134"/>
    <mergeCell ref="O132:O134"/>
    <mergeCell ref="P132:R134"/>
    <mergeCell ref="S132:T134"/>
    <mergeCell ref="U132:V133"/>
    <mergeCell ref="E131:G131"/>
    <mergeCell ref="H131:I131"/>
    <mergeCell ref="U131:V131"/>
    <mergeCell ref="AG131:AI131"/>
    <mergeCell ref="AJ131:AL131"/>
    <mergeCell ref="A129:A131"/>
    <mergeCell ref="E129:I130"/>
    <mergeCell ref="J129:N131"/>
    <mergeCell ref="O129:O131"/>
    <mergeCell ref="AM134:AO134"/>
    <mergeCell ref="AP134:AR134"/>
    <mergeCell ref="AS134:AU134"/>
    <mergeCell ref="BB134:BC134"/>
    <mergeCell ref="BE134:BI134"/>
    <mergeCell ref="A135:A137"/>
    <mergeCell ref="E135:I136"/>
    <mergeCell ref="J135:N137"/>
    <mergeCell ref="O135:O137"/>
    <mergeCell ref="E134:G134"/>
    <mergeCell ref="H134:I134"/>
    <mergeCell ref="U134:V134"/>
    <mergeCell ref="AG134:AI134"/>
    <mergeCell ref="AJ134:AL134"/>
    <mergeCell ref="AS132:AU132"/>
    <mergeCell ref="AV132:AX134"/>
    <mergeCell ref="AY132:BA134"/>
    <mergeCell ref="BB132:BC133"/>
    <mergeCell ref="BD132:BD134"/>
    <mergeCell ref="BE132:BI132"/>
    <mergeCell ref="AS133:AU133"/>
    <mergeCell ref="BE133:BI133"/>
    <mergeCell ref="AC132:AD133"/>
    <mergeCell ref="AE132:AF133"/>
    <mergeCell ref="AG132:AI132"/>
    <mergeCell ref="AJ132:AL132"/>
    <mergeCell ref="AM132:AO132"/>
    <mergeCell ref="AP132:AR132"/>
    <mergeCell ref="AG133:AI133"/>
    <mergeCell ref="AJ133:AL133"/>
    <mergeCell ref="AM133:AO133"/>
    <mergeCell ref="AP133:AR133"/>
    <mergeCell ref="AM137:AO137"/>
    <mergeCell ref="AJ135:AL135"/>
    <mergeCell ref="AM135:AO135"/>
    <mergeCell ref="AP135:AR135"/>
    <mergeCell ref="AS135:AU135"/>
    <mergeCell ref="AS137:AU137"/>
    <mergeCell ref="Z135:Z136"/>
    <mergeCell ref="AA135:AA136"/>
    <mergeCell ref="AB135:AB136"/>
    <mergeCell ref="AC135:AD136"/>
    <mergeCell ref="AE135:AF136"/>
    <mergeCell ref="AG135:AI135"/>
    <mergeCell ref="P135:R137"/>
    <mergeCell ref="S135:T137"/>
    <mergeCell ref="U135:V136"/>
    <mergeCell ref="W135:W136"/>
    <mergeCell ref="X135:X136"/>
    <mergeCell ref="Y135:Y136"/>
    <mergeCell ref="AM139:AO139"/>
    <mergeCell ref="AP139:AR139"/>
    <mergeCell ref="W138:W139"/>
    <mergeCell ref="X138:X139"/>
    <mergeCell ref="Y138:Y139"/>
    <mergeCell ref="Z138:Z139"/>
    <mergeCell ref="AA138:AA139"/>
    <mergeCell ref="AB138:AB139"/>
    <mergeCell ref="BB137:BC137"/>
    <mergeCell ref="BE137:BI137"/>
    <mergeCell ref="A138:A140"/>
    <mergeCell ref="E138:I139"/>
    <mergeCell ref="J138:N140"/>
    <mergeCell ref="O138:O140"/>
    <mergeCell ref="P138:R140"/>
    <mergeCell ref="S138:T140"/>
    <mergeCell ref="U138:V139"/>
    <mergeCell ref="E137:G137"/>
    <mergeCell ref="H137:I137"/>
    <mergeCell ref="U137:V137"/>
    <mergeCell ref="AG137:AI137"/>
    <mergeCell ref="AJ137:AL137"/>
    <mergeCell ref="B135:D137"/>
    <mergeCell ref="BB135:BC136"/>
    <mergeCell ref="BD135:BD137"/>
    <mergeCell ref="BE135:BI135"/>
    <mergeCell ref="AG136:AI136"/>
    <mergeCell ref="AJ136:AL136"/>
    <mergeCell ref="AM136:AO136"/>
    <mergeCell ref="AP136:AR136"/>
    <mergeCell ref="AS136:AU136"/>
    <mergeCell ref="BE136:BI136"/>
    <mergeCell ref="AM140:AO140"/>
    <mergeCell ref="AP140:AR140"/>
    <mergeCell ref="AS140:AU140"/>
    <mergeCell ref="BB140:BC140"/>
    <mergeCell ref="BE140:BI140"/>
    <mergeCell ref="AV135:AX137"/>
    <mergeCell ref="AY135:BA137"/>
    <mergeCell ref="AP137:AR137"/>
    <mergeCell ref="A141:A143"/>
    <mergeCell ref="E141:I142"/>
    <mergeCell ref="AE141:AF142"/>
    <mergeCell ref="AG141:AI141"/>
    <mergeCell ref="AJ141:AL141"/>
    <mergeCell ref="E140:G140"/>
    <mergeCell ref="H140:I140"/>
    <mergeCell ref="U140:V140"/>
    <mergeCell ref="AG140:AI140"/>
    <mergeCell ref="AJ140:AL140"/>
    <mergeCell ref="B138:D140"/>
    <mergeCell ref="AS138:AU138"/>
    <mergeCell ref="AV138:AX140"/>
    <mergeCell ref="AY138:BA140"/>
    <mergeCell ref="BB138:BC139"/>
    <mergeCell ref="BD138:BD140"/>
    <mergeCell ref="BE138:BI138"/>
    <mergeCell ref="AS139:AU139"/>
    <mergeCell ref="BE139:BI139"/>
    <mergeCell ref="AC138:AD139"/>
    <mergeCell ref="AE138:AF139"/>
    <mergeCell ref="AG138:AI138"/>
    <mergeCell ref="AJ138:AL138"/>
    <mergeCell ref="AM138:AO138"/>
    <mergeCell ref="AP138:AR138"/>
    <mergeCell ref="AG139:AI139"/>
    <mergeCell ref="AJ139:AL139"/>
    <mergeCell ref="B141:D143"/>
    <mergeCell ref="E143:G143"/>
    <mergeCell ref="BD141:BD143"/>
    <mergeCell ref="AG164:AX164"/>
    <mergeCell ref="AY164:BA166"/>
    <mergeCell ref="BB164:BC165"/>
    <mergeCell ref="BE164:BI167"/>
    <mergeCell ref="E165:G167"/>
    <mergeCell ref="H165:I167"/>
    <mergeCell ref="P165:R167"/>
    <mergeCell ref="U165:V167"/>
    <mergeCell ref="W165:X167"/>
    <mergeCell ref="AC165:AD165"/>
    <mergeCell ref="S162:T167"/>
    <mergeCell ref="U162:AB163"/>
    <mergeCell ref="AC162:BA163"/>
    <mergeCell ref="BB162:BC163"/>
    <mergeCell ref="BD162:BD167"/>
    <mergeCell ref="BE162:BI163"/>
    <mergeCell ref="U164:X164"/>
    <mergeCell ref="Y164:Z167"/>
    <mergeCell ref="AA164:AB167"/>
    <mergeCell ref="AC164:AF164"/>
    <mergeCell ref="E162:I164"/>
    <mergeCell ref="J162:N167"/>
    <mergeCell ref="O162:O167"/>
    <mergeCell ref="P162:R164"/>
    <mergeCell ref="A168:A170"/>
    <mergeCell ref="E168:I169"/>
    <mergeCell ref="J168:N170"/>
    <mergeCell ref="O168:O170"/>
    <mergeCell ref="P168:R170"/>
    <mergeCell ref="E170:G170"/>
    <mergeCell ref="H170:I170"/>
    <mergeCell ref="BB166:BC167"/>
    <mergeCell ref="AC167:AD167"/>
    <mergeCell ref="AE167:AF167"/>
    <mergeCell ref="AG167:AI167"/>
    <mergeCell ref="AJ167:AL167"/>
    <mergeCell ref="AM167:AO167"/>
    <mergeCell ref="AP167:AR167"/>
    <mergeCell ref="AS167:AU167"/>
    <mergeCell ref="AV167:AX167"/>
    <mergeCell ref="AY167:BA167"/>
    <mergeCell ref="AV165:AX166"/>
    <mergeCell ref="AC166:AD166"/>
    <mergeCell ref="AE166:AF166"/>
    <mergeCell ref="AG166:AI166"/>
    <mergeCell ref="AJ166:AL166"/>
    <mergeCell ref="AM166:AO166"/>
    <mergeCell ref="AP166:AR166"/>
    <mergeCell ref="AS166:AU166"/>
    <mergeCell ref="AE165:AF165"/>
    <mergeCell ref="AG165:AI165"/>
    <mergeCell ref="AJ165:AL165"/>
    <mergeCell ref="AM165:AO165"/>
    <mergeCell ref="AP165:AR165"/>
    <mergeCell ref="AS165:AU165"/>
    <mergeCell ref="A162:A167"/>
    <mergeCell ref="BB168:BC169"/>
    <mergeCell ref="AM170:AO170"/>
    <mergeCell ref="AP170:AR170"/>
    <mergeCell ref="AS170:AU170"/>
    <mergeCell ref="BB170:BC170"/>
    <mergeCell ref="AA168:AA169"/>
    <mergeCell ref="AB168:AB169"/>
    <mergeCell ref="AC168:AD169"/>
    <mergeCell ref="AE168:AF169"/>
    <mergeCell ref="AG168:AI168"/>
    <mergeCell ref="AJ168:AL168"/>
    <mergeCell ref="S168:T170"/>
    <mergeCell ref="U168:V169"/>
    <mergeCell ref="W168:W169"/>
    <mergeCell ref="X168:X169"/>
    <mergeCell ref="Y168:Y169"/>
    <mergeCell ref="Z168:Z169"/>
    <mergeCell ref="U170:V170"/>
    <mergeCell ref="AP171:AR171"/>
    <mergeCell ref="AS171:AU171"/>
    <mergeCell ref="X171:X172"/>
    <mergeCell ref="Y171:Y172"/>
    <mergeCell ref="Z171:Z172"/>
    <mergeCell ref="AA171:AA172"/>
    <mergeCell ref="AB171:AB172"/>
    <mergeCell ref="AC171:AD172"/>
    <mergeCell ref="BE170:BI170"/>
    <mergeCell ref="A171:A173"/>
    <mergeCell ref="E171:I172"/>
    <mergeCell ref="J171:N173"/>
    <mergeCell ref="O171:O173"/>
    <mergeCell ref="P171:R173"/>
    <mergeCell ref="S171:T173"/>
    <mergeCell ref="U171:V172"/>
    <mergeCell ref="W171:W172"/>
    <mergeCell ref="BD168:BD170"/>
    <mergeCell ref="BE168:BI168"/>
    <mergeCell ref="AG169:AI169"/>
    <mergeCell ref="AJ169:AL169"/>
    <mergeCell ref="AM169:AO169"/>
    <mergeCell ref="AP169:AR169"/>
    <mergeCell ref="AS169:AU169"/>
    <mergeCell ref="BE169:BI169"/>
    <mergeCell ref="AG170:AI170"/>
    <mergeCell ref="AJ170:AL170"/>
    <mergeCell ref="AM168:AO168"/>
    <mergeCell ref="AP168:AR168"/>
    <mergeCell ref="AS168:AU168"/>
    <mergeCell ref="AV168:AX170"/>
    <mergeCell ref="AY168:BA170"/>
    <mergeCell ref="BB173:BC173"/>
    <mergeCell ref="BE173:BI173"/>
    <mergeCell ref="A174:A176"/>
    <mergeCell ref="E174:I175"/>
    <mergeCell ref="J174:N176"/>
    <mergeCell ref="O174:O176"/>
    <mergeCell ref="P174:R176"/>
    <mergeCell ref="S174:T176"/>
    <mergeCell ref="U174:V175"/>
    <mergeCell ref="BE172:BI172"/>
    <mergeCell ref="E173:G173"/>
    <mergeCell ref="H173:I173"/>
    <mergeCell ref="U173:V173"/>
    <mergeCell ref="AG173:AI173"/>
    <mergeCell ref="AJ173:AL173"/>
    <mergeCell ref="AM173:AO173"/>
    <mergeCell ref="AP173:AR173"/>
    <mergeCell ref="AS173:AU173"/>
    <mergeCell ref="AV171:AX173"/>
    <mergeCell ref="AY171:BA173"/>
    <mergeCell ref="BB171:BC172"/>
    <mergeCell ref="BD171:BD173"/>
    <mergeCell ref="BE171:BI171"/>
    <mergeCell ref="AG172:AI172"/>
    <mergeCell ref="AJ172:AL172"/>
    <mergeCell ref="AM172:AO172"/>
    <mergeCell ref="AP172:AR172"/>
    <mergeCell ref="AS172:AU172"/>
    <mergeCell ref="AE171:AF172"/>
    <mergeCell ref="AG171:AI171"/>
    <mergeCell ref="AJ171:AL171"/>
    <mergeCell ref="AM171:AO171"/>
    <mergeCell ref="E176:G176"/>
    <mergeCell ref="H176:I176"/>
    <mergeCell ref="U176:V176"/>
    <mergeCell ref="AG176:AI176"/>
    <mergeCell ref="AJ176:AL176"/>
    <mergeCell ref="AS174:AU174"/>
    <mergeCell ref="AV174:AX176"/>
    <mergeCell ref="AY174:BA176"/>
    <mergeCell ref="BB174:BC175"/>
    <mergeCell ref="BD174:BD176"/>
    <mergeCell ref="BE174:BI174"/>
    <mergeCell ref="AS175:AU175"/>
    <mergeCell ref="BE175:BI175"/>
    <mergeCell ref="AC174:AD175"/>
    <mergeCell ref="AE174:AF175"/>
    <mergeCell ref="AG174:AI174"/>
    <mergeCell ref="AJ174:AL174"/>
    <mergeCell ref="AM174:AO174"/>
    <mergeCell ref="AP174:AR174"/>
    <mergeCell ref="AG175:AI175"/>
    <mergeCell ref="AJ175:AL175"/>
    <mergeCell ref="AM175:AO175"/>
    <mergeCell ref="AP175:AR175"/>
    <mergeCell ref="W174:W175"/>
    <mergeCell ref="X174:X175"/>
    <mergeCell ref="Y174:Y175"/>
    <mergeCell ref="Z174:Z175"/>
    <mergeCell ref="AA174:AA175"/>
    <mergeCell ref="AB174:AB175"/>
    <mergeCell ref="Z177:Z178"/>
    <mergeCell ref="AA177:AA178"/>
    <mergeCell ref="AB177:AB178"/>
    <mergeCell ref="AC177:AD178"/>
    <mergeCell ref="AE177:AF178"/>
    <mergeCell ref="AG177:AI177"/>
    <mergeCell ref="P177:R179"/>
    <mergeCell ref="S177:T179"/>
    <mergeCell ref="U177:V178"/>
    <mergeCell ref="W177:W178"/>
    <mergeCell ref="X177:X178"/>
    <mergeCell ref="Y177:Y178"/>
    <mergeCell ref="AM176:AO176"/>
    <mergeCell ref="AP176:AR176"/>
    <mergeCell ref="AS176:AU176"/>
    <mergeCell ref="BB176:BC176"/>
    <mergeCell ref="BE176:BI176"/>
    <mergeCell ref="BB177:BC178"/>
    <mergeCell ref="BD177:BD179"/>
    <mergeCell ref="BE177:BI177"/>
    <mergeCell ref="AG178:AI178"/>
    <mergeCell ref="AJ178:AL178"/>
    <mergeCell ref="AM178:AO178"/>
    <mergeCell ref="AP178:AR178"/>
    <mergeCell ref="AS178:AU178"/>
    <mergeCell ref="BE178:BI178"/>
    <mergeCell ref="AM179:AO179"/>
    <mergeCell ref="AJ177:AL177"/>
    <mergeCell ref="AM177:AO177"/>
    <mergeCell ref="AP177:AR177"/>
    <mergeCell ref="AS177:AU177"/>
    <mergeCell ref="AV177:AX179"/>
    <mergeCell ref="AY177:BA179"/>
    <mergeCell ref="AP179:AR179"/>
    <mergeCell ref="AS179:AU179"/>
    <mergeCell ref="W180:W181"/>
    <mergeCell ref="X180:X181"/>
    <mergeCell ref="Y180:Y181"/>
    <mergeCell ref="Z180:Z181"/>
    <mergeCell ref="AA180:AA181"/>
    <mergeCell ref="AB180:AB181"/>
    <mergeCell ref="BB179:BC179"/>
    <mergeCell ref="BE179:BI179"/>
    <mergeCell ref="A180:A182"/>
    <mergeCell ref="E180:I181"/>
    <mergeCell ref="J180:N182"/>
    <mergeCell ref="O180:O182"/>
    <mergeCell ref="P180:R182"/>
    <mergeCell ref="S180:T182"/>
    <mergeCell ref="U180:V181"/>
    <mergeCell ref="E179:G179"/>
    <mergeCell ref="H179:I179"/>
    <mergeCell ref="U179:V179"/>
    <mergeCell ref="AG179:AI179"/>
    <mergeCell ref="AJ179:AL179"/>
    <mergeCell ref="A177:A179"/>
    <mergeCell ref="E177:I178"/>
    <mergeCell ref="J177:N179"/>
    <mergeCell ref="O177:O179"/>
    <mergeCell ref="AS180:AU180"/>
    <mergeCell ref="AV180:AX182"/>
    <mergeCell ref="AY180:BA182"/>
    <mergeCell ref="BB180:BC181"/>
    <mergeCell ref="BD180:BD182"/>
    <mergeCell ref="AS181:AU181"/>
    <mergeCell ref="BE181:BI181"/>
    <mergeCell ref="AC180:AD181"/>
    <mergeCell ref="AE180:AF181"/>
    <mergeCell ref="AG180:AI180"/>
    <mergeCell ref="AJ180:AL180"/>
    <mergeCell ref="AM180:AO180"/>
    <mergeCell ref="AP180:AR180"/>
    <mergeCell ref="AG181:AI181"/>
    <mergeCell ref="AJ181:AL181"/>
    <mergeCell ref="AM181:AO181"/>
    <mergeCell ref="AP181:AR181"/>
    <mergeCell ref="P183:R185"/>
    <mergeCell ref="S183:T185"/>
    <mergeCell ref="U183:V184"/>
    <mergeCell ref="W183:W184"/>
    <mergeCell ref="X183:X184"/>
    <mergeCell ref="Y183:Y184"/>
    <mergeCell ref="AM182:AO182"/>
    <mergeCell ref="AP182:AR182"/>
    <mergeCell ref="AS182:AU182"/>
    <mergeCell ref="BB182:BC182"/>
    <mergeCell ref="BE182:BI182"/>
    <mergeCell ref="E182:G182"/>
    <mergeCell ref="H182:I182"/>
    <mergeCell ref="U182:V182"/>
    <mergeCell ref="AG182:AI182"/>
    <mergeCell ref="AJ182:AL182"/>
    <mergeCell ref="AJ184:AL184"/>
    <mergeCell ref="AM184:AO184"/>
    <mergeCell ref="AP184:AR184"/>
    <mergeCell ref="AS184:AU184"/>
    <mergeCell ref="BE184:BI184"/>
    <mergeCell ref="AM185:AO185"/>
    <mergeCell ref="AJ183:AL183"/>
    <mergeCell ref="AM183:AO183"/>
    <mergeCell ref="AP183:AR183"/>
    <mergeCell ref="AS183:AU183"/>
    <mergeCell ref="AV183:AX185"/>
    <mergeCell ref="AY183:BA185"/>
    <mergeCell ref="AP185:AR185"/>
    <mergeCell ref="AS185:AU185"/>
    <mergeCell ref="Z183:Z184"/>
    <mergeCell ref="AA183:AA184"/>
    <mergeCell ref="AB183:AB184"/>
    <mergeCell ref="AC183:AD184"/>
    <mergeCell ref="AE183:AF184"/>
    <mergeCell ref="AG183:AI183"/>
    <mergeCell ref="AA186:AA187"/>
    <mergeCell ref="AB186:AB187"/>
    <mergeCell ref="BB185:BC185"/>
    <mergeCell ref="BE185:BI185"/>
    <mergeCell ref="A186:A188"/>
    <mergeCell ref="E186:I187"/>
    <mergeCell ref="J186:N188"/>
    <mergeCell ref="O186:O188"/>
    <mergeCell ref="P186:R188"/>
    <mergeCell ref="S186:T188"/>
    <mergeCell ref="U186:V187"/>
    <mergeCell ref="E185:G185"/>
    <mergeCell ref="H185:I185"/>
    <mergeCell ref="U185:V185"/>
    <mergeCell ref="AG185:AI185"/>
    <mergeCell ref="AJ185:AL185"/>
    <mergeCell ref="B183:D185"/>
    <mergeCell ref="BB183:BC184"/>
    <mergeCell ref="BD183:BD185"/>
    <mergeCell ref="BE183:BI183"/>
    <mergeCell ref="AG184:AI184"/>
    <mergeCell ref="A183:A185"/>
    <mergeCell ref="E183:I184"/>
    <mergeCell ref="J183:N185"/>
    <mergeCell ref="O183:O185"/>
    <mergeCell ref="AM188:AO188"/>
    <mergeCell ref="AP188:AR188"/>
    <mergeCell ref="AS188:AU188"/>
    <mergeCell ref="BB188:BC188"/>
    <mergeCell ref="BE188:BI188"/>
    <mergeCell ref="A189:A191"/>
    <mergeCell ref="E189:I190"/>
    <mergeCell ref="J189:N191"/>
    <mergeCell ref="O189:O191"/>
    <mergeCell ref="E188:G188"/>
    <mergeCell ref="H188:I188"/>
    <mergeCell ref="U188:V188"/>
    <mergeCell ref="AG188:AI188"/>
    <mergeCell ref="AJ188:AL188"/>
    <mergeCell ref="B186:D188"/>
    <mergeCell ref="AS186:AU186"/>
    <mergeCell ref="AV186:AX188"/>
    <mergeCell ref="AY186:BA188"/>
    <mergeCell ref="BB186:BC187"/>
    <mergeCell ref="BD186:BD188"/>
    <mergeCell ref="BE186:BI186"/>
    <mergeCell ref="AS187:AU187"/>
    <mergeCell ref="BE187:BI187"/>
    <mergeCell ref="AC186:AD187"/>
    <mergeCell ref="AE186:AF187"/>
    <mergeCell ref="AG186:AI186"/>
    <mergeCell ref="AJ186:AL186"/>
    <mergeCell ref="AM186:AO186"/>
    <mergeCell ref="AP186:AR186"/>
    <mergeCell ref="AG187:AI187"/>
    <mergeCell ref="AJ187:AL187"/>
    <mergeCell ref="AM187:AO187"/>
    <mergeCell ref="AP187:AR187"/>
    <mergeCell ref="W186:W187"/>
    <mergeCell ref="X186:X187"/>
    <mergeCell ref="Y186:Y187"/>
    <mergeCell ref="Z186:Z187"/>
    <mergeCell ref="A192:A194"/>
    <mergeCell ref="E192:I193"/>
    <mergeCell ref="J192:N194"/>
    <mergeCell ref="O192:O194"/>
    <mergeCell ref="P192:R194"/>
    <mergeCell ref="S192:T194"/>
    <mergeCell ref="U192:V193"/>
    <mergeCell ref="E191:G191"/>
    <mergeCell ref="H191:I191"/>
    <mergeCell ref="U191:V191"/>
    <mergeCell ref="AG191:AI191"/>
    <mergeCell ref="AJ191:AL191"/>
    <mergeCell ref="B189:D191"/>
    <mergeCell ref="BB189:BC190"/>
    <mergeCell ref="BD189:BD191"/>
    <mergeCell ref="BE189:BI189"/>
    <mergeCell ref="AG190:AI190"/>
    <mergeCell ref="AJ190:AL190"/>
    <mergeCell ref="AM190:AO190"/>
    <mergeCell ref="AP190:AR190"/>
    <mergeCell ref="AS190:AU190"/>
    <mergeCell ref="BE190:BI190"/>
    <mergeCell ref="AM191:AO191"/>
    <mergeCell ref="AJ189:AL189"/>
    <mergeCell ref="AM189:AO189"/>
    <mergeCell ref="AP189:AR189"/>
    <mergeCell ref="AS189:AU189"/>
    <mergeCell ref="AV189:AX191"/>
    <mergeCell ref="AY189:BA191"/>
    <mergeCell ref="AP191:AR191"/>
    <mergeCell ref="AS191:AU191"/>
    <mergeCell ref="Z189:Z190"/>
    <mergeCell ref="B75:D77"/>
    <mergeCell ref="B78:D80"/>
    <mergeCell ref="B162:D167"/>
    <mergeCell ref="A158:BI158"/>
    <mergeCell ref="AU160:BA160"/>
    <mergeCell ref="A195:A197"/>
    <mergeCell ref="E195:I196"/>
    <mergeCell ref="AE195:AF196"/>
    <mergeCell ref="AG195:AI195"/>
    <mergeCell ref="AJ195:AL195"/>
    <mergeCell ref="E194:G194"/>
    <mergeCell ref="H194:I194"/>
    <mergeCell ref="U194:V194"/>
    <mergeCell ref="AG194:AI194"/>
    <mergeCell ref="AJ194:AL194"/>
    <mergeCell ref="B192:D194"/>
    <mergeCell ref="AS192:AU192"/>
    <mergeCell ref="AV192:AX194"/>
    <mergeCell ref="AY192:BA194"/>
    <mergeCell ref="BB192:BC193"/>
    <mergeCell ref="BD192:BD194"/>
    <mergeCell ref="BE192:BI192"/>
    <mergeCell ref="AS193:AU193"/>
    <mergeCell ref="BE193:BI193"/>
    <mergeCell ref="AC192:AD193"/>
    <mergeCell ref="AE192:AF193"/>
    <mergeCell ref="AG192:AI192"/>
    <mergeCell ref="AJ192:AL192"/>
    <mergeCell ref="AM192:AO192"/>
    <mergeCell ref="AP192:AR192"/>
    <mergeCell ref="AG193:AI193"/>
    <mergeCell ref="AJ193:AL193"/>
    <mergeCell ref="B168:D170"/>
    <mergeCell ref="B171:D173"/>
    <mergeCell ref="B174:D176"/>
    <mergeCell ref="B177:D179"/>
    <mergeCell ref="B180:D182"/>
    <mergeCell ref="B11:D13"/>
    <mergeCell ref="B14:D16"/>
    <mergeCell ref="B17:D19"/>
    <mergeCell ref="B20:D22"/>
    <mergeCell ref="B23:D25"/>
    <mergeCell ref="B26:D28"/>
    <mergeCell ref="B29:D31"/>
    <mergeCell ref="B32:D34"/>
    <mergeCell ref="AV195:AX197"/>
    <mergeCell ref="AY195:BA197"/>
    <mergeCell ref="AG196:AI196"/>
    <mergeCell ref="AJ196:AL196"/>
    <mergeCell ref="H197:I197"/>
    <mergeCell ref="B195:D197"/>
    <mergeCell ref="AM194:AO194"/>
    <mergeCell ref="AP194:AR194"/>
    <mergeCell ref="AS194:AU194"/>
    <mergeCell ref="B117:D119"/>
    <mergeCell ref="B120:D122"/>
    <mergeCell ref="B123:D125"/>
    <mergeCell ref="B126:D128"/>
    <mergeCell ref="B129:D131"/>
    <mergeCell ref="B132:D134"/>
    <mergeCell ref="B63:D65"/>
    <mergeCell ref="B66:D68"/>
    <mergeCell ref="B69:D71"/>
    <mergeCell ref="B72:D74"/>
    <mergeCell ref="BB160:BC160"/>
    <mergeCell ref="BD160:BI160"/>
    <mergeCell ref="AV141:AX143"/>
    <mergeCell ref="AY141:BA143"/>
    <mergeCell ref="AG142:AI142"/>
    <mergeCell ref="AJ142:AL142"/>
    <mergeCell ref="H143:I143"/>
    <mergeCell ref="AJ143:AL143"/>
    <mergeCell ref="BE180:BI180"/>
    <mergeCell ref="BB194:BC194"/>
    <mergeCell ref="BE194:BI194"/>
    <mergeCell ref="Z192:Z193"/>
    <mergeCell ref="AA192:AA193"/>
    <mergeCell ref="AB192:AB193"/>
    <mergeCell ref="BB191:BC191"/>
    <mergeCell ref="BE191:BI191"/>
    <mergeCell ref="AA189:AA190"/>
    <mergeCell ref="AB189:AB190"/>
    <mergeCell ref="AC189:AD190"/>
    <mergeCell ref="AE189:AF190"/>
    <mergeCell ref="AG189:AI189"/>
    <mergeCell ref="AM193:AO193"/>
    <mergeCell ref="AP193:AR193"/>
    <mergeCell ref="W192:W193"/>
    <mergeCell ref="X192:X193"/>
    <mergeCell ref="Y192:Y193"/>
    <mergeCell ref="P189:R191"/>
    <mergeCell ref="S189:T191"/>
    <mergeCell ref="U189:V190"/>
    <mergeCell ref="W189:W190"/>
    <mergeCell ref="X189:X190"/>
    <mergeCell ref="Y189:Y190"/>
  </mergeCells>
  <phoneticPr fontId="4"/>
  <dataValidations count="11">
    <dataValidation type="list" allowBlank="1" showInputMessage="1" sqref="E11:I12">
      <formula1>"　,園長,副園長,教頭,主幹養護教諭,養護教諭,養護助教諭,小学校教諭,看護師,准看護師,主幹栄養教諭,栄養教諭,調理員,栄養士,事務員,教育・保育補助員,用務員,子育て支援員"</formula1>
    </dataValidation>
    <dataValidation type="list" allowBlank="1" showInputMessage="1" sqref="E174:I175 E177:I178 E180:I181 E183:I184 E186:I187 E189:I190 E192:I193 E195:I196 E60:I61 E63:I64 E66:I67 E69:I70 E72:I73 E75:I76 E78:I79 E81:I82 E84:I85 E87:I88 E114:I115 E117:I118 E120:I121 E123:I124 E126:I127 E129:I130 E132:I133 E135:I136 E138:I139 E141:I142 E168:I169 E171:I172 E35:I36 E17:I18 E20:I21 E23:I24 E26:I27 E29:I30 E32:I33 E14:I15">
      <formula1>"　,園長,副園長,事務長,事務員,小学校教諭,主幹養護教諭,養護教諭,看護師,准看護師,子育て支援員,保育補助,主幹栄養教諭,栄養教諭,調理員,栄養士,用務員,支援センター支援員,放課後児童支援員,"</formula1>
    </dataValidation>
    <dataValidation type="list" allowBlank="1" showInputMessage="1" showErrorMessage="1" sqref="BB3:BC3 BB52:BC52 BB106:BC106 BB160:BC160">
      <formula1>"6,7,8,9,10,11,12,1,2,3"</formula1>
    </dataValidation>
    <dataValidation type="list" allowBlank="1" showInputMessage="1" showErrorMessage="1" sqref="P114:R143 P168:R197 P11:R37 P60:R89">
      <formula1>"　,施設長,保育士,看護師,准看護師,管理栄養士,栄養士,小学校教諭,簿記1級,簿記2級,簿記3級"</formula1>
    </dataValidation>
    <dataValidation type="list" allowBlank="1" showInputMessage="1" showErrorMessage="1" sqref="BD11:BD37 BD168:BD197 BD60:BD89 BD114:BD141">
      <formula1>"　,◯,×"</formula1>
    </dataValidation>
    <dataValidation type="list" allowBlank="1" showInputMessage="1" showErrorMessage="1" sqref="S11:T37 S114:T143 S168:T197 S199:T199 S60:T89 S39:T39 S91:T91 S145:T145 S104:T104">
      <formula1>"　,大学院,大学,短大,専門学校,高校,中学校,特別支援学校"</formula1>
    </dataValidation>
    <dataValidation type="list" allowBlank="1" showInputMessage="1" showErrorMessage="1" sqref="AE13 AC13 AE16 AC16 AE34 AC34 AE19 AC19 AE22 AC22 AE25 AC25 AE28 AC28 AE128 AC128 AE116 AC116 AE74 AC74 AE134 AC134 AE62 AC62 AE80 AC80 AE65 AC65 AE68 AC68 AE71 AC71 AE31 AC31 AE119 AC119 AE86 AC86 AE83 AC83 AE122 AC122 AE77 AC77 AE125 AC125 AE140 AC140 AE137 AC137 AE131 AC131 AE143 AC143 AE37 AC37 AC89 AC197 AE182 AC182 AE170 AC170 AE188 AC188 AE173 AC173 AE176 AC176 AE179 AC179 AE194 AC194 AE191 AC191 AE185 AC185 AE197 AE89">
      <formula1>"　,格付表,月給,日給,時給"</formula1>
    </dataValidation>
    <dataValidation type="list" allowBlank="1" showInputMessage="1" showErrorMessage="1" sqref="B11:D37 B60:D89 B114:D143 B168:D197">
      <formula1>"本園,その他の事業"</formula1>
    </dataValidation>
    <dataValidation type="list" allowBlank="1" showInputMessage="1" showErrorMessage="1" sqref="E13:G13 E16:G16 E19:G19 E22:G22 E25:G25 E28:G28 E31:G31 E34:G34 E37:G37 E62:G62 E65:G65 E68:G68 E71:G71 E74:G74 E77:G77 E80:G80 E83:G83 E86:G86 E89:G89 E116:G116 E119:G119 E122:G122 E125:G125 E128:G128 E131:G131 E134:G134 E137:G137 E140:G140 E143:G143 E170:G170 E173:G173 E176:G176 E179:G179 E182:G182 E185:G185 E188:G188 E191:G191 E194:G194 E197:G197">
      <formula1>"　,常勤,短時間"</formula1>
    </dataValidation>
    <dataValidation type="list" allowBlank="1" showInputMessage="1" showErrorMessage="1" sqref="M40 M94 M92 M148 M146 M202 M200">
      <formula1>"　,男,女"</formula1>
    </dataValidation>
    <dataValidation type="list" allowBlank="1" showInputMessage="1" showErrorMessage="1" sqref="Q40:R41 Q92:R95 Q146:R150 Q200:R203">
      <formula1>"　,○"</formula1>
    </dataValidation>
  </dataValidations>
  <hyperlinks>
    <hyperlink ref="BM1" location="'目次（幼保）'!A1" display="目次に戻る"/>
  </hyperlinks>
  <printOptions horizontalCentered="1"/>
  <pageMargins left="0.19685039370078741" right="0.19685039370078741" top="0.62992125984251968" bottom="0.19685039370078741" header="0.19685039370078741" footer="0.19685039370078741"/>
  <pageSetup paperSize="9" scale="79" orientation="landscape" r:id="rId1"/>
  <headerFooter alignWithMargins="0"/>
  <rowBreaks count="3" manualBreakCount="3">
    <brk id="49" max="61" man="1"/>
    <brk id="103" max="61" man="1"/>
    <brk id="157" max="61"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B0F0"/>
  </sheetPr>
  <dimension ref="A1:BO62"/>
  <sheetViews>
    <sheetView showGridLines="0" view="pageBreakPreview" zoomScaleNormal="100" zoomScaleSheetLayoutView="100" workbookViewId="0">
      <selection activeCell="A3" sqref="A3:AA3"/>
    </sheetView>
  </sheetViews>
  <sheetFormatPr defaultColWidth="8" defaultRowHeight="12"/>
  <cols>
    <col min="1" max="1" width="1.5" style="37" customWidth="1"/>
    <col min="2" max="26" width="2.375" style="37" customWidth="1"/>
    <col min="27" max="27" width="5.375" style="37" customWidth="1"/>
    <col min="28" max="78" width="2.375" style="37" customWidth="1"/>
    <col min="79" max="84" width="3.625" style="37" customWidth="1"/>
    <col min="85" max="16384" width="8" style="37"/>
  </cols>
  <sheetData>
    <row r="1" spans="1:67" ht="14.1" customHeight="1">
      <c r="A1" s="3093" t="s">
        <v>809</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O1" s="2994" t="s">
        <v>1732</v>
      </c>
      <c r="AP1" s="2994"/>
      <c r="AQ1" s="2994"/>
      <c r="AR1" s="2994"/>
      <c r="AS1" s="2994"/>
    </row>
    <row r="2" spans="1:67" ht="5.0999999999999996" customHeight="1" thickBot="1"/>
    <row r="3" spans="1:67" ht="14.1" customHeight="1">
      <c r="A3" s="3094" t="s">
        <v>551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5107"/>
      <c r="AB3" s="3332" t="s">
        <v>161</v>
      </c>
      <c r="AC3" s="3095"/>
      <c r="AD3" s="3095"/>
      <c r="AE3" s="3095"/>
      <c r="AF3" s="3095"/>
      <c r="AG3" s="3095"/>
      <c r="AH3" s="3095"/>
      <c r="AI3" s="3095"/>
      <c r="AJ3" s="3095"/>
      <c r="AK3" s="3095"/>
      <c r="AL3" s="3333"/>
    </row>
    <row r="4" spans="1:67" ht="6.95" customHeight="1">
      <c r="A4" s="42"/>
      <c r="B4" s="189"/>
      <c r="C4" s="189"/>
      <c r="D4" s="43"/>
      <c r="E4" s="54"/>
      <c r="F4" s="54"/>
      <c r="G4" s="54"/>
      <c r="H4" s="54"/>
      <c r="I4" s="54"/>
      <c r="J4" s="54"/>
      <c r="K4" s="54"/>
      <c r="L4" s="54"/>
      <c r="M4" s="54"/>
      <c r="N4" s="54"/>
      <c r="O4" s="54"/>
      <c r="P4" s="54"/>
      <c r="Q4" s="54"/>
      <c r="R4" s="54"/>
      <c r="S4" s="89"/>
      <c r="T4" s="89"/>
      <c r="U4" s="189"/>
      <c r="V4" s="89"/>
      <c r="W4" s="89"/>
      <c r="X4" s="189"/>
      <c r="AB4" s="717"/>
      <c r="AC4" s="674"/>
      <c r="AD4" s="674"/>
      <c r="AE4" s="674"/>
      <c r="AF4" s="674"/>
      <c r="AG4" s="674"/>
      <c r="AH4" s="674"/>
      <c r="AI4" s="674"/>
      <c r="AJ4" s="674"/>
      <c r="AK4" s="674"/>
      <c r="AL4" s="122"/>
    </row>
    <row r="5" spans="1:67" ht="14.1" customHeight="1">
      <c r="A5" s="42"/>
      <c r="B5" s="37" t="s">
        <v>1392</v>
      </c>
      <c r="C5" s="189"/>
      <c r="D5" s="189"/>
      <c r="E5" s="189"/>
      <c r="F5" s="189"/>
      <c r="G5" s="189"/>
      <c r="H5" s="189"/>
      <c r="I5" s="189"/>
      <c r="J5" s="189"/>
      <c r="K5" s="189"/>
      <c r="L5" s="189"/>
      <c r="M5" s="189"/>
      <c r="N5" s="189"/>
      <c r="O5" s="189"/>
      <c r="P5" s="189"/>
      <c r="Q5" s="189"/>
      <c r="R5" s="189"/>
      <c r="S5" s="189"/>
      <c r="T5" s="189"/>
      <c r="U5" s="189"/>
      <c r="V5" s="189"/>
      <c r="W5" s="189"/>
      <c r="X5" s="189"/>
      <c r="AA5" s="187"/>
      <c r="AB5" s="189"/>
      <c r="AC5" s="189"/>
      <c r="AD5" s="189"/>
      <c r="AE5" s="189"/>
      <c r="AF5" s="189"/>
      <c r="AG5" s="189"/>
      <c r="AH5" s="189"/>
      <c r="AI5" s="189"/>
      <c r="AJ5" s="189"/>
      <c r="AK5" s="189"/>
      <c r="AL5" s="41"/>
    </row>
    <row r="6" spans="1:67" ht="14.1" customHeight="1">
      <c r="A6" s="42"/>
      <c r="B6" s="189"/>
      <c r="C6" s="189" t="s">
        <v>14</v>
      </c>
      <c r="D6" s="189"/>
      <c r="E6" s="189"/>
      <c r="F6" s="189"/>
      <c r="G6" s="189"/>
      <c r="H6" s="189"/>
      <c r="I6" s="189"/>
      <c r="J6" s="189"/>
      <c r="K6" s="189"/>
      <c r="L6" s="189"/>
      <c r="M6" s="189"/>
      <c r="N6" s="189"/>
      <c r="O6" s="43"/>
      <c r="P6" s="189"/>
      <c r="Q6" s="662"/>
      <c r="R6" s="662"/>
      <c r="S6" s="66"/>
      <c r="T6" s="683"/>
      <c r="U6" s="683"/>
      <c r="V6" s="189"/>
      <c r="W6" s="189"/>
      <c r="X6" s="189"/>
      <c r="AA6" s="187"/>
      <c r="AC6" s="189"/>
      <c r="AD6" s="189"/>
      <c r="AE6" s="189"/>
      <c r="AF6" s="189"/>
      <c r="AG6" s="189"/>
      <c r="AH6" s="189"/>
      <c r="AI6" s="189"/>
      <c r="AJ6" s="189"/>
      <c r="AK6" s="189"/>
      <c r="AL6" s="41"/>
    </row>
    <row r="7" spans="1:67" ht="14.1" customHeight="1">
      <c r="A7" s="42"/>
      <c r="B7" s="189"/>
      <c r="C7" s="189" t="s">
        <v>545</v>
      </c>
      <c r="D7" s="189"/>
      <c r="E7" s="189"/>
      <c r="F7" s="189"/>
      <c r="G7" s="189"/>
      <c r="H7" s="189"/>
      <c r="I7" s="189"/>
      <c r="J7" s="189"/>
      <c r="K7" s="189"/>
      <c r="L7" s="189"/>
      <c r="M7" s="189"/>
      <c r="N7" s="189"/>
      <c r="O7" s="43"/>
      <c r="P7" s="43"/>
      <c r="Q7" s="43"/>
      <c r="T7" s="43"/>
      <c r="X7" s="189"/>
      <c r="AA7" s="187"/>
      <c r="AC7" s="189"/>
      <c r="AD7" s="189"/>
      <c r="AE7" s="189"/>
      <c r="AF7" s="189"/>
      <c r="AG7" s="189"/>
      <c r="AH7" s="189"/>
      <c r="AI7" s="189"/>
      <c r="AJ7" s="189"/>
      <c r="AK7" s="189"/>
      <c r="AL7" s="41"/>
    </row>
    <row r="8" spans="1:67" ht="14.1" customHeight="1">
      <c r="A8" s="42"/>
      <c r="B8" s="189"/>
      <c r="C8" s="189"/>
      <c r="D8" s="5027"/>
      <c r="E8" s="5027"/>
      <c r="F8" s="5027"/>
      <c r="G8" s="5027"/>
      <c r="H8" s="5027"/>
      <c r="I8" s="5027"/>
      <c r="J8" s="5027"/>
      <c r="K8" s="5027"/>
      <c r="L8" s="5027"/>
      <c r="M8" s="5027"/>
      <c r="N8" s="5027"/>
      <c r="O8" s="5027"/>
      <c r="P8" s="5027"/>
      <c r="Q8" s="5027"/>
      <c r="R8" s="5027"/>
      <c r="S8" s="5027"/>
      <c r="T8" s="5027"/>
      <c r="U8" s="5027"/>
      <c r="V8" s="5027"/>
      <c r="W8" s="5027"/>
      <c r="X8" s="5027"/>
      <c r="Y8" s="5027"/>
      <c r="Z8" s="1077"/>
      <c r="AA8" s="187"/>
      <c r="AB8" s="189"/>
      <c r="AC8" s="189"/>
      <c r="AD8" s="189"/>
      <c r="AE8" s="189"/>
      <c r="AF8" s="189"/>
      <c r="AG8" s="189"/>
      <c r="AH8" s="189"/>
      <c r="AI8" s="189"/>
      <c r="AJ8" s="189"/>
      <c r="AK8" s="189"/>
      <c r="AL8" s="41"/>
    </row>
    <row r="9" spans="1:67" ht="14.1" customHeight="1">
      <c r="A9" s="42"/>
      <c r="B9" s="189"/>
      <c r="C9" s="189"/>
      <c r="D9" s="5027"/>
      <c r="E9" s="5027"/>
      <c r="F9" s="5027"/>
      <c r="G9" s="5027"/>
      <c r="H9" s="5027"/>
      <c r="I9" s="5027"/>
      <c r="J9" s="5027"/>
      <c r="K9" s="5027"/>
      <c r="L9" s="5027"/>
      <c r="M9" s="5027"/>
      <c r="N9" s="5027"/>
      <c r="O9" s="5027"/>
      <c r="P9" s="5027"/>
      <c r="Q9" s="5027"/>
      <c r="R9" s="5027"/>
      <c r="S9" s="5027"/>
      <c r="T9" s="5027"/>
      <c r="U9" s="5027"/>
      <c r="V9" s="5027"/>
      <c r="W9" s="5027"/>
      <c r="X9" s="5027"/>
      <c r="Y9" s="5027"/>
      <c r="Z9" s="1077"/>
      <c r="AA9" s="187"/>
      <c r="AB9" s="189"/>
      <c r="AC9" s="189"/>
      <c r="AD9" s="189"/>
      <c r="AE9" s="189"/>
      <c r="AF9" s="189"/>
      <c r="AG9" s="189"/>
      <c r="AH9" s="189"/>
      <c r="AI9" s="189"/>
      <c r="AJ9" s="189"/>
      <c r="AK9" s="189"/>
      <c r="AL9" s="41"/>
    </row>
    <row r="10" spans="1:67" ht="14.1" customHeight="1">
      <c r="A10" s="42"/>
      <c r="B10" s="189"/>
      <c r="C10" s="189"/>
      <c r="D10" s="5027"/>
      <c r="E10" s="5027"/>
      <c r="F10" s="5027"/>
      <c r="G10" s="5027"/>
      <c r="H10" s="5027"/>
      <c r="I10" s="5027"/>
      <c r="J10" s="5027"/>
      <c r="K10" s="5027"/>
      <c r="L10" s="5027"/>
      <c r="M10" s="5027"/>
      <c r="N10" s="5027"/>
      <c r="O10" s="5027"/>
      <c r="P10" s="5027"/>
      <c r="Q10" s="5027"/>
      <c r="R10" s="5027"/>
      <c r="S10" s="5027"/>
      <c r="T10" s="5027"/>
      <c r="U10" s="5027"/>
      <c r="V10" s="5027"/>
      <c r="W10" s="5027"/>
      <c r="X10" s="5027"/>
      <c r="Y10" s="5027"/>
      <c r="Z10" s="1077"/>
      <c r="AA10" s="187"/>
      <c r="AB10" s="189"/>
      <c r="AC10" s="189"/>
      <c r="AD10" s="189"/>
      <c r="AE10" s="189"/>
      <c r="AF10" s="189"/>
      <c r="AG10" s="189"/>
      <c r="AH10" s="189"/>
      <c r="AI10" s="189"/>
      <c r="AJ10" s="189"/>
      <c r="AK10" s="189"/>
      <c r="AL10" s="41"/>
    </row>
    <row r="11" spans="1:67" ht="14.1" customHeight="1">
      <c r="A11" s="42"/>
      <c r="B11" s="189"/>
      <c r="C11" s="189"/>
      <c r="D11" s="43"/>
      <c r="E11" s="43"/>
      <c r="F11" s="43"/>
      <c r="G11" s="43"/>
      <c r="H11" s="43"/>
      <c r="I11" s="43"/>
      <c r="J11" s="43"/>
      <c r="K11" s="43"/>
      <c r="L11" s="43"/>
      <c r="M11" s="43"/>
      <c r="N11" s="43"/>
      <c r="O11" s="43"/>
      <c r="P11" s="43"/>
      <c r="Q11" s="43"/>
      <c r="R11" s="43"/>
      <c r="S11" s="43"/>
      <c r="T11" s="43"/>
      <c r="U11" s="43"/>
      <c r="V11" s="43"/>
      <c r="W11" s="43"/>
      <c r="X11" s="189"/>
      <c r="AA11" s="187"/>
      <c r="AB11" s="189"/>
      <c r="AC11" s="189"/>
      <c r="AD11" s="189"/>
      <c r="AE11" s="189"/>
      <c r="AF11" s="189"/>
      <c r="AG11" s="189"/>
      <c r="AH11" s="189"/>
      <c r="AI11" s="189"/>
      <c r="AJ11" s="189"/>
      <c r="AK11" s="189"/>
      <c r="AL11" s="41"/>
    </row>
    <row r="12" spans="1:67" ht="14.1" customHeight="1">
      <c r="A12" s="42"/>
      <c r="B12" s="189" t="s">
        <v>1393</v>
      </c>
      <c r="C12" s="189"/>
      <c r="D12" s="189"/>
      <c r="E12" s="189"/>
      <c r="F12" s="189"/>
      <c r="G12" s="189"/>
      <c r="H12" s="189"/>
      <c r="I12" s="189"/>
      <c r="J12" s="189"/>
      <c r="K12" s="189"/>
      <c r="L12" s="189"/>
      <c r="M12" s="189"/>
      <c r="N12" s="189"/>
      <c r="O12" s="43"/>
      <c r="P12" s="2801"/>
      <c r="Q12" s="2801"/>
      <c r="R12" s="43"/>
      <c r="S12" s="2801"/>
      <c r="T12" s="2801"/>
      <c r="U12" s="43"/>
      <c r="V12" s="189"/>
      <c r="W12" s="189"/>
      <c r="Y12" s="189"/>
      <c r="Z12" s="189"/>
      <c r="AA12" s="206"/>
      <c r="AB12" s="936"/>
      <c r="AC12" s="715"/>
      <c r="AD12" s="715"/>
      <c r="AE12" s="715"/>
      <c r="AF12" s="715"/>
      <c r="AG12" s="715"/>
      <c r="AH12" s="715"/>
      <c r="AI12" s="715"/>
      <c r="AJ12" s="715"/>
      <c r="AK12" s="715"/>
      <c r="AL12" s="755"/>
    </row>
    <row r="13" spans="1:67" ht="14.1" customHeight="1">
      <c r="A13" s="42"/>
      <c r="B13" s="189" t="s">
        <v>423</v>
      </c>
      <c r="C13" s="189"/>
      <c r="D13" s="189"/>
      <c r="E13" s="189"/>
      <c r="F13" s="189"/>
      <c r="G13" s="189"/>
      <c r="H13" s="189"/>
      <c r="I13" s="189"/>
      <c r="J13" s="189"/>
      <c r="K13" s="189"/>
      <c r="L13" s="189"/>
      <c r="M13" s="189"/>
      <c r="N13" s="189"/>
      <c r="O13" s="694"/>
      <c r="P13" s="662"/>
      <c r="Q13" s="189"/>
      <c r="R13" s="662"/>
      <c r="S13" s="662"/>
      <c r="T13" s="66"/>
      <c r="U13" s="683"/>
      <c r="V13" s="683"/>
      <c r="W13" s="189"/>
      <c r="X13" s="189"/>
      <c r="Y13" s="189"/>
      <c r="Z13" s="189"/>
      <c r="AA13" s="206"/>
      <c r="AB13" s="1716" t="s">
        <v>1185</v>
      </c>
      <c r="AC13" s="3411" t="s">
        <v>2531</v>
      </c>
      <c r="AD13" s="3411"/>
      <c r="AE13" s="3411"/>
      <c r="AF13" s="3411"/>
      <c r="AG13" s="3411"/>
      <c r="AH13" s="3411"/>
      <c r="AI13" s="3411"/>
      <c r="AJ13" s="3411"/>
      <c r="AK13" s="3411"/>
      <c r="AL13" s="3412"/>
      <c r="AN13" s="3341"/>
      <c r="AO13" s="3341"/>
      <c r="AP13" s="3341"/>
      <c r="AQ13" s="3341"/>
      <c r="AR13" s="3341"/>
      <c r="AS13" s="3341"/>
      <c r="AT13" s="3341"/>
      <c r="AU13" s="3341"/>
      <c r="AV13" s="3341"/>
      <c r="AW13" s="3341"/>
      <c r="AX13" s="3341"/>
      <c r="AY13" s="3341"/>
      <c r="AZ13" s="3341"/>
      <c r="BA13" s="3341"/>
      <c r="BB13" s="3341"/>
      <c r="BC13" s="3341"/>
      <c r="BD13" s="3341"/>
      <c r="BE13" s="3341"/>
      <c r="BF13" s="3341"/>
      <c r="BG13" s="3341"/>
      <c r="BH13" s="3341"/>
      <c r="BI13" s="3341"/>
      <c r="BJ13" s="3341"/>
      <c r="BK13" s="3341"/>
      <c r="BL13" s="3341"/>
      <c r="BM13" s="3341"/>
      <c r="BN13" s="3341"/>
      <c r="BO13" s="3341"/>
    </row>
    <row r="14" spans="1:67" ht="14.1" customHeight="1">
      <c r="A14" s="42"/>
      <c r="B14" s="189"/>
      <c r="C14" s="189"/>
      <c r="D14" s="189"/>
      <c r="E14" s="189"/>
      <c r="F14" s="189"/>
      <c r="G14" s="189"/>
      <c r="H14" s="189"/>
      <c r="I14" s="189"/>
      <c r="J14" s="189"/>
      <c r="K14" s="189"/>
      <c r="L14" s="189"/>
      <c r="M14" s="189"/>
      <c r="N14" s="189"/>
      <c r="O14" s="189"/>
      <c r="P14" s="89"/>
      <c r="Q14" s="43"/>
      <c r="R14" s="43"/>
      <c r="U14" s="43"/>
      <c r="Y14" s="189"/>
      <c r="Z14" s="189"/>
      <c r="AA14" s="206"/>
      <c r="AB14" s="696"/>
      <c r="AC14" s="3411"/>
      <c r="AD14" s="3411"/>
      <c r="AE14" s="3411"/>
      <c r="AF14" s="3411"/>
      <c r="AG14" s="3411"/>
      <c r="AH14" s="3411"/>
      <c r="AI14" s="3411"/>
      <c r="AJ14" s="3411"/>
      <c r="AK14" s="3411"/>
      <c r="AL14" s="3412"/>
      <c r="AN14" s="3341"/>
      <c r="AO14" s="3341"/>
      <c r="AP14" s="3341"/>
      <c r="AQ14" s="3341"/>
      <c r="AR14" s="3341"/>
      <c r="AS14" s="3341"/>
      <c r="AT14" s="3341"/>
      <c r="AU14" s="3341"/>
      <c r="AV14" s="3341"/>
      <c r="AW14" s="3341"/>
      <c r="AX14" s="3341"/>
      <c r="AY14" s="3341"/>
      <c r="AZ14" s="3341"/>
      <c r="BA14" s="3341"/>
      <c r="BB14" s="3341"/>
      <c r="BC14" s="3341"/>
      <c r="BD14" s="3341"/>
      <c r="BE14" s="3341"/>
      <c r="BF14" s="3341"/>
      <c r="BG14" s="3341"/>
      <c r="BH14" s="3341"/>
      <c r="BI14" s="3341"/>
      <c r="BJ14" s="3341"/>
      <c r="BK14" s="3341"/>
      <c r="BL14" s="3341"/>
      <c r="BM14" s="3341"/>
      <c r="BN14" s="3341"/>
      <c r="BO14" s="3341"/>
    </row>
    <row r="15" spans="1:67" ht="14.1" customHeight="1">
      <c r="A15" s="42"/>
      <c r="B15" s="3318" t="s">
        <v>1394</v>
      </c>
      <c r="C15" s="3318"/>
      <c r="D15" s="3318"/>
      <c r="E15" s="3318"/>
      <c r="F15" s="3318"/>
      <c r="G15" s="3318"/>
      <c r="H15" s="3318"/>
      <c r="I15" s="3318"/>
      <c r="J15" s="3318"/>
      <c r="K15" s="3318"/>
      <c r="L15" s="3318"/>
      <c r="M15" s="3318"/>
      <c r="N15" s="3318"/>
      <c r="O15" s="3318"/>
      <c r="P15" s="3318"/>
      <c r="Q15" s="3318"/>
      <c r="R15" s="3318"/>
      <c r="S15" s="3318"/>
      <c r="T15" s="3318"/>
      <c r="U15" s="3318"/>
      <c r="V15" s="3318"/>
      <c r="W15" s="3318"/>
      <c r="X15" s="3318"/>
      <c r="Y15" s="3318"/>
      <c r="Z15" s="3318"/>
      <c r="AA15" s="3319"/>
      <c r="AB15" s="696"/>
      <c r="AC15" s="3411"/>
      <c r="AD15" s="3411"/>
      <c r="AE15" s="3411"/>
      <c r="AF15" s="3411"/>
      <c r="AG15" s="3411"/>
      <c r="AH15" s="3411"/>
      <c r="AI15" s="3411"/>
      <c r="AJ15" s="3411"/>
      <c r="AK15" s="3411"/>
      <c r="AL15" s="3412"/>
      <c r="AN15" s="3341"/>
      <c r="AO15" s="3341"/>
      <c r="AP15" s="3341"/>
      <c r="AQ15" s="3341"/>
      <c r="AR15" s="3341"/>
      <c r="AS15" s="3341"/>
      <c r="AT15" s="3341"/>
      <c r="AU15" s="3341"/>
      <c r="AV15" s="3341"/>
      <c r="AW15" s="3341"/>
      <c r="AX15" s="3341"/>
      <c r="AY15" s="3341"/>
      <c r="AZ15" s="3341"/>
      <c r="BA15" s="3341"/>
      <c r="BB15" s="3341"/>
      <c r="BC15" s="3341"/>
      <c r="BD15" s="3341"/>
      <c r="BE15" s="3341"/>
      <c r="BF15" s="3341"/>
      <c r="BG15" s="3341"/>
      <c r="BH15" s="3341"/>
      <c r="BI15" s="3341"/>
      <c r="BJ15" s="3341"/>
      <c r="BK15" s="3341"/>
      <c r="BL15" s="3341"/>
      <c r="BM15" s="3341"/>
      <c r="BN15" s="3341"/>
      <c r="BO15" s="3341"/>
    </row>
    <row r="16" spans="1:67" ht="14.1" customHeight="1">
      <c r="A16" s="42"/>
      <c r="B16" s="189"/>
      <c r="C16" s="189" t="s">
        <v>1395</v>
      </c>
      <c r="D16" s="189"/>
      <c r="E16" s="189"/>
      <c r="F16" s="189"/>
      <c r="G16" s="189"/>
      <c r="H16" s="189"/>
      <c r="I16" s="189"/>
      <c r="J16" s="189"/>
      <c r="K16" s="189"/>
      <c r="L16" s="189"/>
      <c r="M16" s="189"/>
      <c r="N16" s="189"/>
      <c r="O16" s="189"/>
      <c r="P16" s="89"/>
      <c r="Q16" s="43"/>
      <c r="R16" s="43"/>
      <c r="U16" s="43"/>
      <c r="Y16" s="189"/>
      <c r="Z16" s="189"/>
      <c r="AA16" s="206"/>
      <c r="AB16" s="696"/>
      <c r="AC16" s="3411"/>
      <c r="AD16" s="3411"/>
      <c r="AE16" s="3411"/>
      <c r="AF16" s="3411"/>
      <c r="AG16" s="3411"/>
      <c r="AH16" s="3411"/>
      <c r="AI16" s="3411"/>
      <c r="AJ16" s="3411"/>
      <c r="AK16" s="3411"/>
      <c r="AL16" s="3412"/>
      <c r="AN16" s="3341"/>
      <c r="AO16" s="3341"/>
      <c r="AP16" s="3341"/>
      <c r="AQ16" s="3341"/>
      <c r="AR16" s="3341"/>
      <c r="AS16" s="3341"/>
      <c r="AT16" s="3341"/>
      <c r="AU16" s="3341"/>
      <c r="AV16" s="3341"/>
      <c r="AW16" s="3341"/>
      <c r="AX16" s="3341"/>
      <c r="AY16" s="3341"/>
      <c r="AZ16" s="3341"/>
      <c r="BA16" s="3341"/>
      <c r="BB16" s="3341"/>
      <c r="BC16" s="3341"/>
      <c r="BD16" s="3341"/>
      <c r="BE16" s="3341"/>
      <c r="BF16" s="3341"/>
      <c r="BG16" s="3341"/>
      <c r="BH16" s="3341"/>
      <c r="BI16" s="3341"/>
      <c r="BJ16" s="3341"/>
      <c r="BK16" s="3341"/>
      <c r="BL16" s="3341"/>
      <c r="BM16" s="3341"/>
      <c r="BN16" s="3341"/>
      <c r="BO16" s="3341"/>
    </row>
    <row r="17" spans="1:38" ht="14.1" customHeight="1">
      <c r="A17" s="42"/>
      <c r="B17" s="189"/>
      <c r="C17" s="189" t="s">
        <v>1396</v>
      </c>
      <c r="D17" s="189"/>
      <c r="E17" s="189"/>
      <c r="F17" s="189"/>
      <c r="G17" s="189"/>
      <c r="H17" s="189"/>
      <c r="I17" s="189"/>
      <c r="J17" s="189"/>
      <c r="K17" s="189"/>
      <c r="L17" s="189"/>
      <c r="M17" s="189"/>
      <c r="N17" s="189"/>
      <c r="O17" s="189"/>
      <c r="P17" s="89"/>
      <c r="Q17" s="43"/>
      <c r="R17" s="43"/>
      <c r="U17" s="43"/>
      <c r="Y17" s="189"/>
      <c r="Z17" s="189"/>
      <c r="AA17" s="206"/>
      <c r="AB17" s="696"/>
      <c r="AC17" s="3411"/>
      <c r="AD17" s="3411"/>
      <c r="AE17" s="3411"/>
      <c r="AF17" s="3411"/>
      <c r="AG17" s="3411"/>
      <c r="AH17" s="3411"/>
      <c r="AI17" s="3411"/>
      <c r="AJ17" s="3411"/>
      <c r="AK17" s="3411"/>
      <c r="AL17" s="3412"/>
    </row>
    <row r="18" spans="1:38" ht="14.1" customHeight="1">
      <c r="A18" s="42"/>
      <c r="B18" s="189"/>
      <c r="C18" s="189"/>
      <c r="D18" s="189"/>
      <c r="E18" s="189"/>
      <c r="F18" s="189"/>
      <c r="G18" s="189"/>
      <c r="H18" s="189"/>
      <c r="I18" s="189"/>
      <c r="J18" s="189"/>
      <c r="K18" s="189"/>
      <c r="L18" s="189"/>
      <c r="M18" s="189"/>
      <c r="N18" s="189"/>
      <c r="O18" s="189"/>
      <c r="P18" s="89"/>
      <c r="Q18" s="43"/>
      <c r="R18" s="43"/>
      <c r="U18" s="43"/>
      <c r="Y18" s="189"/>
      <c r="Z18" s="189"/>
      <c r="AA18" s="206"/>
      <c r="AB18" s="696"/>
      <c r="AC18" s="3411"/>
      <c r="AD18" s="3411"/>
      <c r="AE18" s="3411"/>
      <c r="AF18" s="3411"/>
      <c r="AG18" s="3411"/>
      <c r="AH18" s="3411"/>
      <c r="AI18" s="3411"/>
      <c r="AJ18" s="3411"/>
      <c r="AK18" s="3411"/>
      <c r="AL18" s="3412"/>
    </row>
    <row r="19" spans="1:38" ht="14.1" customHeight="1">
      <c r="A19" s="42"/>
      <c r="B19" s="189" t="s">
        <v>1399</v>
      </c>
      <c r="C19" s="189"/>
      <c r="D19" s="43"/>
      <c r="E19" s="43"/>
      <c r="F19" s="43"/>
      <c r="G19" s="43"/>
      <c r="H19" s="43"/>
      <c r="I19" s="43"/>
      <c r="J19" s="43"/>
      <c r="K19" s="43"/>
      <c r="L19" s="43"/>
      <c r="M19" s="43"/>
      <c r="N19" s="43"/>
      <c r="O19" s="43"/>
      <c r="P19" s="662"/>
      <c r="AA19" s="206"/>
      <c r="AB19" s="696"/>
      <c r="AC19" s="3411"/>
      <c r="AD19" s="3411"/>
      <c r="AE19" s="3411"/>
      <c r="AF19" s="3411"/>
      <c r="AG19" s="3411"/>
      <c r="AH19" s="3411"/>
      <c r="AI19" s="3411"/>
      <c r="AJ19" s="3411"/>
      <c r="AK19" s="3411"/>
      <c r="AL19" s="3412"/>
    </row>
    <row r="20" spans="1:38" ht="14.1" customHeight="1">
      <c r="A20" s="42"/>
      <c r="B20" s="189"/>
      <c r="C20" s="189"/>
      <c r="D20" s="189"/>
      <c r="E20" s="189"/>
      <c r="F20" s="189"/>
      <c r="G20" s="189"/>
      <c r="H20" s="189"/>
      <c r="I20" s="189"/>
      <c r="J20" s="189"/>
      <c r="K20" s="189"/>
      <c r="L20" s="189"/>
      <c r="M20" s="189"/>
      <c r="N20" s="189"/>
      <c r="O20" s="694"/>
      <c r="P20" s="662"/>
      <c r="Q20" s="189"/>
      <c r="R20" s="662"/>
      <c r="S20" s="662"/>
      <c r="T20" s="66"/>
      <c r="U20" s="683"/>
      <c r="V20" s="683"/>
      <c r="W20" s="189"/>
      <c r="X20" s="189"/>
      <c r="Y20" s="189"/>
      <c r="Z20" s="189"/>
      <c r="AA20" s="206"/>
      <c r="AB20" s="696"/>
      <c r="AC20" s="3411"/>
      <c r="AD20" s="3411"/>
      <c r="AE20" s="3411"/>
      <c r="AF20" s="3411"/>
      <c r="AG20" s="3411"/>
      <c r="AH20" s="3411"/>
      <c r="AI20" s="3411"/>
      <c r="AJ20" s="3411"/>
      <c r="AK20" s="3411"/>
      <c r="AL20" s="3412"/>
    </row>
    <row r="21" spans="1:38" ht="14.1" customHeight="1">
      <c r="A21" s="42"/>
      <c r="B21" s="189"/>
      <c r="C21" s="189"/>
      <c r="D21" s="189"/>
      <c r="E21" s="189"/>
      <c r="F21" s="189"/>
      <c r="G21" s="189"/>
      <c r="H21" s="189"/>
      <c r="I21" s="189"/>
      <c r="J21" s="189"/>
      <c r="K21" s="189"/>
      <c r="L21" s="189"/>
      <c r="M21" s="189"/>
      <c r="N21" s="189"/>
      <c r="O21" s="694"/>
      <c r="P21" s="662"/>
      <c r="Q21" s="189"/>
      <c r="R21" s="662"/>
      <c r="S21" s="662"/>
      <c r="T21" s="66"/>
      <c r="U21" s="683"/>
      <c r="V21" s="683"/>
      <c r="W21" s="189"/>
      <c r="X21" s="189"/>
      <c r="Y21" s="189"/>
      <c r="Z21" s="189"/>
      <c r="AA21" s="206"/>
      <c r="AB21" s="696"/>
      <c r="AC21" s="3411"/>
      <c r="AD21" s="3411"/>
      <c r="AE21" s="3411"/>
      <c r="AF21" s="3411"/>
      <c r="AG21" s="3411"/>
      <c r="AH21" s="3411"/>
      <c r="AI21" s="3411"/>
      <c r="AJ21" s="3411"/>
      <c r="AK21" s="3411"/>
      <c r="AL21" s="3412"/>
    </row>
    <row r="22" spans="1:38" ht="14.1" customHeight="1">
      <c r="A22" s="42"/>
      <c r="B22" s="37" t="s">
        <v>784</v>
      </c>
      <c r="D22" s="189"/>
      <c r="F22" s="189"/>
      <c r="G22" s="189"/>
      <c r="H22" s="189"/>
      <c r="I22" s="189"/>
      <c r="J22" s="189"/>
      <c r="K22" s="189"/>
      <c r="L22" s="189"/>
      <c r="M22" s="189"/>
      <c r="N22" s="189"/>
      <c r="O22" s="189"/>
      <c r="P22" s="89"/>
      <c r="Q22" s="189"/>
      <c r="R22" s="662"/>
      <c r="S22" s="662"/>
      <c r="T22" s="66"/>
      <c r="U22" s="683"/>
      <c r="V22" s="683"/>
      <c r="W22" s="189"/>
      <c r="X22" s="189"/>
      <c r="Y22" s="189"/>
      <c r="Z22" s="189"/>
      <c r="AA22" s="49"/>
      <c r="AB22" s="696"/>
      <c r="AC22" s="3411"/>
      <c r="AD22" s="3411"/>
      <c r="AE22" s="3411"/>
      <c r="AF22" s="3411"/>
      <c r="AG22" s="3411"/>
      <c r="AH22" s="3411"/>
      <c r="AI22" s="3411"/>
      <c r="AJ22" s="3411"/>
      <c r="AK22" s="3411"/>
      <c r="AL22" s="3412"/>
    </row>
    <row r="23" spans="1:38" ht="14.1" customHeight="1">
      <c r="A23" s="42"/>
      <c r="B23" s="256"/>
      <c r="C23" s="189" t="s">
        <v>1912</v>
      </c>
      <c r="K23" s="189"/>
      <c r="L23" s="189"/>
      <c r="M23" s="189"/>
      <c r="N23" s="189"/>
      <c r="O23" s="66"/>
      <c r="P23" s="662"/>
      <c r="Q23" s="43"/>
      <c r="R23" s="43"/>
      <c r="U23" s="43"/>
      <c r="Y23" s="189"/>
      <c r="Z23" s="189"/>
      <c r="AA23" s="730"/>
      <c r="AB23" s="208"/>
      <c r="AC23" s="3411"/>
      <c r="AD23" s="3411"/>
      <c r="AE23" s="3411"/>
      <c r="AF23" s="3411"/>
      <c r="AG23" s="3411"/>
      <c r="AH23" s="3411"/>
      <c r="AI23" s="3411"/>
      <c r="AJ23" s="3411"/>
      <c r="AK23" s="3411"/>
      <c r="AL23" s="3412"/>
    </row>
    <row r="24" spans="1:38" ht="14.1" customHeight="1">
      <c r="A24" s="42"/>
      <c r="B24" s="668"/>
      <c r="C24" s="668"/>
      <c r="D24" s="189"/>
      <c r="E24" s="668"/>
      <c r="F24" s="668"/>
      <c r="G24" s="668"/>
      <c r="H24" s="668"/>
      <c r="I24" s="668"/>
      <c r="J24" s="668"/>
      <c r="K24" s="668"/>
      <c r="L24" s="668"/>
      <c r="M24" s="668"/>
      <c r="N24" s="668"/>
      <c r="O24" s="668"/>
      <c r="P24" s="662"/>
      <c r="Q24" s="662"/>
      <c r="R24" s="668"/>
      <c r="S24" s="662"/>
      <c r="T24" s="662"/>
      <c r="U24" s="668"/>
      <c r="V24" s="668"/>
      <c r="W24" s="668"/>
      <c r="X24" s="668"/>
      <c r="Y24" s="668"/>
      <c r="Z24" s="668"/>
      <c r="AA24" s="187"/>
      <c r="AL24" s="70"/>
    </row>
    <row r="25" spans="1:38" ht="14.1" customHeight="1">
      <c r="A25" s="42"/>
      <c r="B25" s="256"/>
      <c r="C25" s="3313" t="s">
        <v>1913</v>
      </c>
      <c r="D25" s="3313"/>
      <c r="E25" s="3313"/>
      <c r="F25" s="3313"/>
      <c r="G25" s="3313"/>
      <c r="H25" s="3313"/>
      <c r="I25" s="3313"/>
      <c r="J25" s="3313"/>
      <c r="K25" s="3313"/>
      <c r="L25" s="3313"/>
      <c r="M25" s="3313"/>
      <c r="N25" s="3313"/>
      <c r="O25" s="3313"/>
      <c r="P25" s="3313"/>
      <c r="Q25" s="3313"/>
      <c r="R25" s="3313"/>
      <c r="S25" s="3313"/>
      <c r="T25" s="3313"/>
      <c r="U25" s="3313"/>
      <c r="V25" s="3313"/>
      <c r="W25" s="3313"/>
      <c r="X25" s="3313"/>
      <c r="Y25" s="3313"/>
      <c r="Z25" s="3313"/>
      <c r="AA25" s="3314"/>
      <c r="AB25" s="50"/>
      <c r="AC25" s="668"/>
      <c r="AD25" s="668"/>
      <c r="AE25" s="668"/>
      <c r="AF25" s="668"/>
      <c r="AG25" s="668"/>
      <c r="AH25" s="668"/>
      <c r="AI25" s="189"/>
      <c r="AJ25" s="189"/>
      <c r="AK25" s="189"/>
      <c r="AL25" s="41"/>
    </row>
    <row r="26" spans="1:38" ht="14.1" customHeight="1">
      <c r="A26" s="42"/>
      <c r="B26" s="256"/>
      <c r="D26" s="189" t="s">
        <v>955</v>
      </c>
      <c r="E26" s="668"/>
      <c r="F26" s="668"/>
      <c r="G26" s="668"/>
      <c r="H26" s="668"/>
      <c r="I26" s="668"/>
      <c r="J26" s="668"/>
      <c r="K26" s="668"/>
      <c r="L26" s="668"/>
      <c r="M26" s="668"/>
      <c r="N26" s="668"/>
      <c r="O26" s="668"/>
      <c r="P26" s="297"/>
      <c r="Q26" s="297"/>
      <c r="R26" s="672"/>
      <c r="S26" s="297"/>
      <c r="T26" s="297"/>
      <c r="U26" s="672"/>
      <c r="V26" s="672"/>
      <c r="W26" s="672"/>
      <c r="X26" s="672"/>
      <c r="Y26" s="672"/>
      <c r="Z26" s="672"/>
      <c r="AA26" s="672"/>
      <c r="AB26" s="298"/>
      <c r="AC26" s="672"/>
      <c r="AD26" s="672"/>
      <c r="AE26" s="668"/>
      <c r="AF26" s="668"/>
      <c r="AG26" s="668"/>
      <c r="AH26" s="668"/>
      <c r="AI26" s="189"/>
      <c r="AJ26" s="189"/>
      <c r="AK26" s="189"/>
      <c r="AL26" s="41"/>
    </row>
    <row r="27" spans="1:38" ht="14.45" customHeight="1">
      <c r="A27" s="42"/>
      <c r="B27" s="6848" t="s">
        <v>424</v>
      </c>
      <c r="C27" s="6849"/>
      <c r="D27" s="6849"/>
      <c r="E27" s="6849"/>
      <c r="F27" s="6849"/>
      <c r="G27" s="6849"/>
      <c r="H27" s="6850"/>
      <c r="I27" s="3178" t="s">
        <v>425</v>
      </c>
      <c r="J27" s="3179"/>
      <c r="K27" s="3179"/>
      <c r="L27" s="3179"/>
      <c r="M27" s="3179"/>
      <c r="N27" s="3179"/>
      <c r="O27" s="3180"/>
      <c r="P27" s="3184" t="s">
        <v>426</v>
      </c>
      <c r="Q27" s="3179"/>
      <c r="R27" s="3180"/>
      <c r="S27" s="3178" t="s">
        <v>1490</v>
      </c>
      <c r="T27" s="3179"/>
      <c r="U27" s="3179"/>
      <c r="V27" s="3179"/>
      <c r="W27" s="3179"/>
      <c r="X27" s="3179"/>
      <c r="Y27" s="3179"/>
      <c r="Z27" s="3179"/>
      <c r="AA27" s="3179"/>
      <c r="AB27" s="3179"/>
      <c r="AC27" s="3179"/>
      <c r="AD27" s="3179"/>
      <c r="AE27" s="3179"/>
      <c r="AF27" s="3179"/>
      <c r="AG27" s="3179"/>
      <c r="AH27" s="3179"/>
      <c r="AI27" s="3179"/>
      <c r="AJ27" s="3179"/>
      <c r="AK27" s="3180"/>
      <c r="AL27" s="41"/>
    </row>
    <row r="28" spans="1:38" ht="14.45" customHeight="1" thickBot="1">
      <c r="A28" s="42"/>
      <c r="B28" s="305"/>
      <c r="C28" s="306"/>
      <c r="D28" s="6854" t="s">
        <v>427</v>
      </c>
      <c r="E28" s="6854"/>
      <c r="F28" s="6854"/>
      <c r="G28" s="306"/>
      <c r="H28" s="307"/>
      <c r="I28" s="6851"/>
      <c r="J28" s="6852"/>
      <c r="K28" s="6852"/>
      <c r="L28" s="6852"/>
      <c r="M28" s="6852"/>
      <c r="N28" s="6852"/>
      <c r="O28" s="6853"/>
      <c r="P28" s="6851"/>
      <c r="Q28" s="6852"/>
      <c r="R28" s="6853"/>
      <c r="S28" s="6851" t="s">
        <v>2604</v>
      </c>
      <c r="T28" s="6852"/>
      <c r="U28" s="6852"/>
      <c r="V28" s="6852"/>
      <c r="W28" s="6852"/>
      <c r="X28" s="6852"/>
      <c r="Y28" s="6852"/>
      <c r="Z28" s="6852"/>
      <c r="AA28" s="6852"/>
      <c r="AB28" s="6852"/>
      <c r="AC28" s="6852"/>
      <c r="AD28" s="6852"/>
      <c r="AE28" s="6852"/>
      <c r="AF28" s="6852"/>
      <c r="AG28" s="6852"/>
      <c r="AH28" s="6852"/>
      <c r="AI28" s="6852"/>
      <c r="AJ28" s="6852"/>
      <c r="AK28" s="6853"/>
      <c r="AL28" s="41"/>
    </row>
    <row r="29" spans="1:38" ht="14.45" customHeight="1" thickTop="1">
      <c r="A29" s="42"/>
      <c r="B29" s="6827"/>
      <c r="C29" s="6828"/>
      <c r="D29" s="6828"/>
      <c r="E29" s="6828"/>
      <c r="F29" s="6828"/>
      <c r="G29" s="6828"/>
      <c r="H29" s="6829"/>
      <c r="I29" s="6833"/>
      <c r="J29" s="6834"/>
      <c r="K29" s="6834"/>
      <c r="L29" s="6834"/>
      <c r="M29" s="6834"/>
      <c r="N29" s="6834"/>
      <c r="O29" s="6835"/>
      <c r="P29" s="6839"/>
      <c r="Q29" s="6840"/>
      <c r="R29" s="6841"/>
      <c r="S29" s="6845"/>
      <c r="T29" s="6846"/>
      <c r="U29" s="6846"/>
      <c r="V29" s="6846"/>
      <c r="W29" s="6846"/>
      <c r="X29" s="6846"/>
      <c r="Y29" s="6846"/>
      <c r="Z29" s="6846"/>
      <c r="AA29" s="6846"/>
      <c r="AB29" s="6846"/>
      <c r="AC29" s="6846"/>
      <c r="AD29" s="6846"/>
      <c r="AE29" s="6846"/>
      <c r="AF29" s="6846"/>
      <c r="AG29" s="6846"/>
      <c r="AH29" s="6846"/>
      <c r="AI29" s="6846"/>
      <c r="AJ29" s="6847"/>
      <c r="AK29" s="41"/>
    </row>
    <row r="30" spans="1:38" ht="14.45" customHeight="1">
      <c r="A30" s="42"/>
      <c r="B30" s="6830"/>
      <c r="C30" s="6831"/>
      <c r="D30" s="6831"/>
      <c r="E30" s="308" t="s">
        <v>428</v>
      </c>
      <c r="F30" s="6831"/>
      <c r="G30" s="6831"/>
      <c r="H30" s="6832"/>
      <c r="I30" s="6836"/>
      <c r="J30" s="6837"/>
      <c r="K30" s="6837"/>
      <c r="L30" s="6837"/>
      <c r="M30" s="6837"/>
      <c r="N30" s="6837"/>
      <c r="O30" s="6838"/>
      <c r="P30" s="6842"/>
      <c r="Q30" s="6843"/>
      <c r="R30" s="6844"/>
      <c r="S30" s="6824"/>
      <c r="T30" s="6825"/>
      <c r="U30" s="6825"/>
      <c r="V30" s="6825"/>
      <c r="W30" s="6825"/>
      <c r="X30" s="6825"/>
      <c r="Y30" s="6825"/>
      <c r="Z30" s="6825"/>
      <c r="AA30" s="6825"/>
      <c r="AB30" s="6825"/>
      <c r="AC30" s="6825"/>
      <c r="AD30" s="6825"/>
      <c r="AE30" s="6825"/>
      <c r="AF30" s="6825"/>
      <c r="AG30" s="6825"/>
      <c r="AH30" s="6825"/>
      <c r="AI30" s="6825"/>
      <c r="AJ30" s="6826"/>
      <c r="AK30" s="41"/>
    </row>
    <row r="31" spans="1:38" ht="14.45" customHeight="1">
      <c r="A31" s="42"/>
      <c r="B31" s="6827"/>
      <c r="C31" s="6828"/>
      <c r="D31" s="6828"/>
      <c r="E31" s="6828"/>
      <c r="F31" s="6828"/>
      <c r="G31" s="6828"/>
      <c r="H31" s="6829"/>
      <c r="I31" s="6833"/>
      <c r="J31" s="6834"/>
      <c r="K31" s="6834"/>
      <c r="L31" s="6834"/>
      <c r="M31" s="6834"/>
      <c r="N31" s="6834"/>
      <c r="O31" s="6835"/>
      <c r="P31" s="6839"/>
      <c r="Q31" s="6840"/>
      <c r="R31" s="6841"/>
      <c r="S31" s="6824"/>
      <c r="T31" s="6825"/>
      <c r="U31" s="6825"/>
      <c r="V31" s="6825"/>
      <c r="W31" s="6825"/>
      <c r="X31" s="6825"/>
      <c r="Y31" s="6825"/>
      <c r="Z31" s="6825"/>
      <c r="AA31" s="6825"/>
      <c r="AB31" s="6825"/>
      <c r="AC31" s="6825"/>
      <c r="AD31" s="6825"/>
      <c r="AE31" s="6825"/>
      <c r="AF31" s="6825"/>
      <c r="AG31" s="6825"/>
      <c r="AH31" s="6825"/>
      <c r="AI31" s="6825"/>
      <c r="AJ31" s="6826"/>
      <c r="AK31" s="41"/>
    </row>
    <row r="32" spans="1:38" ht="14.45" customHeight="1">
      <c r="A32" s="42"/>
      <c r="B32" s="6830"/>
      <c r="C32" s="6831"/>
      <c r="D32" s="6831"/>
      <c r="E32" s="308" t="s">
        <v>428</v>
      </c>
      <c r="F32" s="6831"/>
      <c r="G32" s="6831"/>
      <c r="H32" s="6832"/>
      <c r="I32" s="6836"/>
      <c r="J32" s="6837"/>
      <c r="K32" s="6837"/>
      <c r="L32" s="6837"/>
      <c r="M32" s="6837"/>
      <c r="N32" s="6837"/>
      <c r="O32" s="6838"/>
      <c r="P32" s="6842"/>
      <c r="Q32" s="6843"/>
      <c r="R32" s="6844"/>
      <c r="S32" s="6824"/>
      <c r="T32" s="6825"/>
      <c r="U32" s="6825"/>
      <c r="V32" s="6825"/>
      <c r="W32" s="6825"/>
      <c r="X32" s="6825"/>
      <c r="Y32" s="6825"/>
      <c r="Z32" s="6825"/>
      <c r="AA32" s="6825"/>
      <c r="AB32" s="6825"/>
      <c r="AC32" s="6825"/>
      <c r="AD32" s="6825"/>
      <c r="AE32" s="6825"/>
      <c r="AF32" s="6825"/>
      <c r="AG32" s="6825"/>
      <c r="AH32" s="6825"/>
      <c r="AI32" s="6825"/>
      <c r="AJ32" s="6826"/>
      <c r="AK32" s="41"/>
    </row>
    <row r="33" spans="1:37" ht="14.45" customHeight="1">
      <c r="A33" s="42"/>
      <c r="B33" s="6827"/>
      <c r="C33" s="6828"/>
      <c r="D33" s="6828"/>
      <c r="E33" s="6828"/>
      <c r="F33" s="6828"/>
      <c r="G33" s="6828"/>
      <c r="H33" s="6829"/>
      <c r="I33" s="6833"/>
      <c r="J33" s="6834"/>
      <c r="K33" s="6834"/>
      <c r="L33" s="6834"/>
      <c r="M33" s="6834"/>
      <c r="N33" s="6834"/>
      <c r="O33" s="6835"/>
      <c r="P33" s="6839"/>
      <c r="Q33" s="6840"/>
      <c r="R33" s="6841"/>
      <c r="S33" s="6824"/>
      <c r="T33" s="6825"/>
      <c r="U33" s="6825"/>
      <c r="V33" s="6825"/>
      <c r="W33" s="6825"/>
      <c r="X33" s="6825"/>
      <c r="Y33" s="6825"/>
      <c r="Z33" s="6825"/>
      <c r="AA33" s="6825"/>
      <c r="AB33" s="6825"/>
      <c r="AC33" s="6825"/>
      <c r="AD33" s="6825"/>
      <c r="AE33" s="6825"/>
      <c r="AF33" s="6825"/>
      <c r="AG33" s="6825"/>
      <c r="AH33" s="6825"/>
      <c r="AI33" s="6825"/>
      <c r="AJ33" s="6826"/>
      <c r="AK33" s="41"/>
    </row>
    <row r="34" spans="1:37" ht="14.45" customHeight="1">
      <c r="A34" s="42"/>
      <c r="B34" s="6830"/>
      <c r="C34" s="6831"/>
      <c r="D34" s="6831"/>
      <c r="E34" s="308" t="s">
        <v>428</v>
      </c>
      <c r="F34" s="6831"/>
      <c r="G34" s="6831"/>
      <c r="H34" s="6832"/>
      <c r="I34" s="6836"/>
      <c r="J34" s="6837"/>
      <c r="K34" s="6837"/>
      <c r="L34" s="6837"/>
      <c r="M34" s="6837"/>
      <c r="N34" s="6837"/>
      <c r="O34" s="6838"/>
      <c r="P34" s="6842"/>
      <c r="Q34" s="6843"/>
      <c r="R34" s="6844"/>
      <c r="S34" s="6824"/>
      <c r="T34" s="6825"/>
      <c r="U34" s="6825"/>
      <c r="V34" s="6825"/>
      <c r="W34" s="6825"/>
      <c r="X34" s="6825"/>
      <c r="Y34" s="6825"/>
      <c r="Z34" s="6825"/>
      <c r="AA34" s="6825"/>
      <c r="AB34" s="6825"/>
      <c r="AC34" s="6825"/>
      <c r="AD34" s="6825"/>
      <c r="AE34" s="6825"/>
      <c r="AF34" s="6825"/>
      <c r="AG34" s="6825"/>
      <c r="AH34" s="6825"/>
      <c r="AI34" s="6825"/>
      <c r="AJ34" s="6826"/>
      <c r="AK34" s="41"/>
    </row>
    <row r="35" spans="1:37" ht="14.45" customHeight="1">
      <c r="A35" s="42"/>
      <c r="B35" s="6827"/>
      <c r="C35" s="6828"/>
      <c r="D35" s="6828"/>
      <c r="E35" s="6828"/>
      <c r="F35" s="6828"/>
      <c r="G35" s="6828"/>
      <c r="H35" s="6829"/>
      <c r="I35" s="6833"/>
      <c r="J35" s="6834"/>
      <c r="K35" s="6834"/>
      <c r="L35" s="6834"/>
      <c r="M35" s="6834"/>
      <c r="N35" s="6834"/>
      <c r="O35" s="6835"/>
      <c r="P35" s="6839"/>
      <c r="Q35" s="6840"/>
      <c r="R35" s="6841"/>
      <c r="S35" s="6824"/>
      <c r="T35" s="6825"/>
      <c r="U35" s="6825"/>
      <c r="V35" s="6825"/>
      <c r="W35" s="6825"/>
      <c r="X35" s="6825"/>
      <c r="Y35" s="6825"/>
      <c r="Z35" s="6825"/>
      <c r="AA35" s="6825"/>
      <c r="AB35" s="6825"/>
      <c r="AC35" s="6825"/>
      <c r="AD35" s="6825"/>
      <c r="AE35" s="6825"/>
      <c r="AF35" s="6825"/>
      <c r="AG35" s="6825"/>
      <c r="AH35" s="6825"/>
      <c r="AI35" s="6825"/>
      <c r="AJ35" s="6826"/>
      <c r="AK35" s="41"/>
    </row>
    <row r="36" spans="1:37" ht="14.45" customHeight="1">
      <c r="A36" s="42"/>
      <c r="B36" s="6830"/>
      <c r="C36" s="6831"/>
      <c r="D36" s="6831"/>
      <c r="E36" s="308" t="s">
        <v>428</v>
      </c>
      <c r="F36" s="6831"/>
      <c r="G36" s="6831"/>
      <c r="H36" s="6832"/>
      <c r="I36" s="6836"/>
      <c r="J36" s="6837"/>
      <c r="K36" s="6837"/>
      <c r="L36" s="6837"/>
      <c r="M36" s="6837"/>
      <c r="N36" s="6837"/>
      <c r="O36" s="6838"/>
      <c r="P36" s="6842"/>
      <c r="Q36" s="6843"/>
      <c r="R36" s="6844"/>
      <c r="S36" s="6824"/>
      <c r="T36" s="6825"/>
      <c r="U36" s="6825"/>
      <c r="V36" s="6825"/>
      <c r="W36" s="6825"/>
      <c r="X36" s="6825"/>
      <c r="Y36" s="6825"/>
      <c r="Z36" s="6825"/>
      <c r="AA36" s="6825"/>
      <c r="AB36" s="6825"/>
      <c r="AC36" s="6825"/>
      <c r="AD36" s="6825"/>
      <c r="AE36" s="6825"/>
      <c r="AF36" s="6825"/>
      <c r="AG36" s="6825"/>
      <c r="AH36" s="6825"/>
      <c r="AI36" s="6825"/>
      <c r="AJ36" s="6826"/>
      <c r="AK36" s="41"/>
    </row>
    <row r="37" spans="1:37" ht="14.45" customHeight="1">
      <c r="A37" s="42"/>
      <c r="B37" s="6827"/>
      <c r="C37" s="6828"/>
      <c r="D37" s="6828"/>
      <c r="E37" s="6828"/>
      <c r="F37" s="6828"/>
      <c r="G37" s="6828"/>
      <c r="H37" s="6829"/>
      <c r="I37" s="6833"/>
      <c r="J37" s="6834"/>
      <c r="K37" s="6834"/>
      <c r="L37" s="6834"/>
      <c r="M37" s="6834"/>
      <c r="N37" s="6834"/>
      <c r="O37" s="6835"/>
      <c r="P37" s="6839"/>
      <c r="Q37" s="6840"/>
      <c r="R37" s="6841"/>
      <c r="S37" s="6824"/>
      <c r="T37" s="6825"/>
      <c r="U37" s="6825"/>
      <c r="V37" s="6825"/>
      <c r="W37" s="6825"/>
      <c r="X37" s="6825"/>
      <c r="Y37" s="6825"/>
      <c r="Z37" s="6825"/>
      <c r="AA37" s="6825"/>
      <c r="AB37" s="6825"/>
      <c r="AC37" s="6825"/>
      <c r="AD37" s="6825"/>
      <c r="AE37" s="6825"/>
      <c r="AF37" s="6825"/>
      <c r="AG37" s="6825"/>
      <c r="AH37" s="6825"/>
      <c r="AI37" s="6825"/>
      <c r="AJ37" s="6826"/>
      <c r="AK37" s="41"/>
    </row>
    <row r="38" spans="1:37" ht="14.45" customHeight="1">
      <c r="A38" s="42"/>
      <c r="B38" s="6830"/>
      <c r="C38" s="6831"/>
      <c r="D38" s="6831"/>
      <c r="E38" s="308" t="s">
        <v>428</v>
      </c>
      <c r="F38" s="6831"/>
      <c r="G38" s="6831"/>
      <c r="H38" s="6832"/>
      <c r="I38" s="6836"/>
      <c r="J38" s="6837"/>
      <c r="K38" s="6837"/>
      <c r="L38" s="6837"/>
      <c r="M38" s="6837"/>
      <c r="N38" s="6837"/>
      <c r="O38" s="6838"/>
      <c r="P38" s="6842"/>
      <c r="Q38" s="6843"/>
      <c r="R38" s="6844"/>
      <c r="S38" s="6824"/>
      <c r="T38" s="6825"/>
      <c r="U38" s="6825"/>
      <c r="V38" s="6825"/>
      <c r="W38" s="6825"/>
      <c r="X38" s="6825"/>
      <c r="Y38" s="6825"/>
      <c r="Z38" s="6825"/>
      <c r="AA38" s="6825"/>
      <c r="AB38" s="6825"/>
      <c r="AC38" s="6825"/>
      <c r="AD38" s="6825"/>
      <c r="AE38" s="6825"/>
      <c r="AF38" s="6825"/>
      <c r="AG38" s="6825"/>
      <c r="AH38" s="6825"/>
      <c r="AI38" s="6825"/>
      <c r="AJ38" s="6826"/>
      <c r="AK38" s="41"/>
    </row>
    <row r="39" spans="1:37" ht="14.45" customHeight="1">
      <c r="A39" s="42"/>
      <c r="B39" s="6827"/>
      <c r="C39" s="6828"/>
      <c r="D39" s="6828"/>
      <c r="E39" s="6828"/>
      <c r="F39" s="6828"/>
      <c r="G39" s="6828"/>
      <c r="H39" s="6829"/>
      <c r="I39" s="6833"/>
      <c r="J39" s="6834"/>
      <c r="K39" s="6834"/>
      <c r="L39" s="6834"/>
      <c r="M39" s="6834"/>
      <c r="N39" s="6834"/>
      <c r="O39" s="6835"/>
      <c r="P39" s="6839"/>
      <c r="Q39" s="6840"/>
      <c r="R39" s="6841"/>
      <c r="S39" s="6824"/>
      <c r="T39" s="6825"/>
      <c r="U39" s="6825"/>
      <c r="V39" s="6825"/>
      <c r="W39" s="6825"/>
      <c r="X39" s="6825"/>
      <c r="Y39" s="6825"/>
      <c r="Z39" s="6825"/>
      <c r="AA39" s="6825"/>
      <c r="AB39" s="6825"/>
      <c r="AC39" s="6825"/>
      <c r="AD39" s="6825"/>
      <c r="AE39" s="6825"/>
      <c r="AF39" s="6825"/>
      <c r="AG39" s="6825"/>
      <c r="AH39" s="6825"/>
      <c r="AI39" s="6825"/>
      <c r="AJ39" s="6826"/>
      <c r="AK39" s="41"/>
    </row>
    <row r="40" spans="1:37" ht="14.45" customHeight="1">
      <c r="A40" s="42"/>
      <c r="B40" s="6830"/>
      <c r="C40" s="6831"/>
      <c r="D40" s="6831"/>
      <c r="E40" s="308" t="s">
        <v>428</v>
      </c>
      <c r="F40" s="6831"/>
      <c r="G40" s="6831"/>
      <c r="H40" s="6832"/>
      <c r="I40" s="6836"/>
      <c r="J40" s="6837"/>
      <c r="K40" s="6837"/>
      <c r="L40" s="6837"/>
      <c r="M40" s="6837"/>
      <c r="N40" s="6837"/>
      <c r="O40" s="6838"/>
      <c r="P40" s="6842"/>
      <c r="Q40" s="6843"/>
      <c r="R40" s="6844"/>
      <c r="S40" s="6824"/>
      <c r="T40" s="6825"/>
      <c r="U40" s="6825"/>
      <c r="V40" s="6825"/>
      <c r="W40" s="6825"/>
      <c r="X40" s="6825"/>
      <c r="Y40" s="6825"/>
      <c r="Z40" s="6825"/>
      <c r="AA40" s="6825"/>
      <c r="AB40" s="6825"/>
      <c r="AC40" s="6825"/>
      <c r="AD40" s="6825"/>
      <c r="AE40" s="6825"/>
      <c r="AF40" s="6825"/>
      <c r="AG40" s="6825"/>
      <c r="AH40" s="6825"/>
      <c r="AI40" s="6825"/>
      <c r="AJ40" s="6826"/>
      <c r="AK40" s="41"/>
    </row>
    <row r="41" spans="1:37" ht="14.45" customHeight="1">
      <c r="A41" s="42"/>
      <c r="B41" s="6827"/>
      <c r="C41" s="6828"/>
      <c r="D41" s="6828"/>
      <c r="E41" s="6828"/>
      <c r="F41" s="6828"/>
      <c r="G41" s="6828"/>
      <c r="H41" s="6829"/>
      <c r="I41" s="6833"/>
      <c r="J41" s="6834"/>
      <c r="K41" s="6834"/>
      <c r="L41" s="6834"/>
      <c r="M41" s="6834"/>
      <c r="N41" s="6834"/>
      <c r="O41" s="6835"/>
      <c r="P41" s="6839"/>
      <c r="Q41" s="6840"/>
      <c r="R41" s="6841"/>
      <c r="S41" s="6824"/>
      <c r="T41" s="6825"/>
      <c r="U41" s="6825"/>
      <c r="V41" s="6825"/>
      <c r="W41" s="6825"/>
      <c r="X41" s="6825"/>
      <c r="Y41" s="6825"/>
      <c r="Z41" s="6825"/>
      <c r="AA41" s="6825"/>
      <c r="AB41" s="6825"/>
      <c r="AC41" s="6825"/>
      <c r="AD41" s="6825"/>
      <c r="AE41" s="6825"/>
      <c r="AF41" s="6825"/>
      <c r="AG41" s="6825"/>
      <c r="AH41" s="6825"/>
      <c r="AI41" s="6825"/>
      <c r="AJ41" s="6826"/>
      <c r="AK41" s="41"/>
    </row>
    <row r="42" spans="1:37" ht="14.45" customHeight="1">
      <c r="A42" s="42"/>
      <c r="B42" s="6830"/>
      <c r="C42" s="6831"/>
      <c r="D42" s="6831"/>
      <c r="E42" s="308" t="s">
        <v>428</v>
      </c>
      <c r="F42" s="6831"/>
      <c r="G42" s="6831"/>
      <c r="H42" s="6832"/>
      <c r="I42" s="6836"/>
      <c r="J42" s="6837"/>
      <c r="K42" s="6837"/>
      <c r="L42" s="6837"/>
      <c r="M42" s="6837"/>
      <c r="N42" s="6837"/>
      <c r="O42" s="6838"/>
      <c r="P42" s="6842"/>
      <c r="Q42" s="6843"/>
      <c r="R42" s="6844"/>
      <c r="S42" s="6824"/>
      <c r="T42" s="6825"/>
      <c r="U42" s="6825"/>
      <c r="V42" s="6825"/>
      <c r="W42" s="6825"/>
      <c r="X42" s="6825"/>
      <c r="Y42" s="6825"/>
      <c r="Z42" s="6825"/>
      <c r="AA42" s="6825"/>
      <c r="AB42" s="6825"/>
      <c r="AC42" s="6825"/>
      <c r="AD42" s="6825"/>
      <c r="AE42" s="6825"/>
      <c r="AF42" s="6825"/>
      <c r="AG42" s="6825"/>
      <c r="AH42" s="6825"/>
      <c r="AI42" s="6825"/>
      <c r="AJ42" s="6826"/>
      <c r="AK42" s="41"/>
    </row>
    <row r="43" spans="1:37" ht="14.45" customHeight="1">
      <c r="A43" s="42"/>
      <c r="B43" s="6827"/>
      <c r="C43" s="6828"/>
      <c r="D43" s="6828"/>
      <c r="E43" s="6828"/>
      <c r="F43" s="6828"/>
      <c r="G43" s="6828"/>
      <c r="H43" s="6829"/>
      <c r="I43" s="6833"/>
      <c r="J43" s="6834"/>
      <c r="K43" s="6834"/>
      <c r="L43" s="6834"/>
      <c r="M43" s="6834"/>
      <c r="N43" s="6834"/>
      <c r="O43" s="6835"/>
      <c r="P43" s="6839"/>
      <c r="Q43" s="6840"/>
      <c r="R43" s="6841"/>
      <c r="S43" s="6824"/>
      <c r="T43" s="6825"/>
      <c r="U43" s="6825"/>
      <c r="V43" s="6825"/>
      <c r="W43" s="6825"/>
      <c r="X43" s="6825"/>
      <c r="Y43" s="6825"/>
      <c r="Z43" s="6825"/>
      <c r="AA43" s="6825"/>
      <c r="AB43" s="6825"/>
      <c r="AC43" s="6825"/>
      <c r="AD43" s="6825"/>
      <c r="AE43" s="6825"/>
      <c r="AF43" s="6825"/>
      <c r="AG43" s="6825"/>
      <c r="AH43" s="6825"/>
      <c r="AI43" s="6825"/>
      <c r="AJ43" s="6826"/>
      <c r="AK43" s="41"/>
    </row>
    <row r="44" spans="1:37" ht="14.45" customHeight="1">
      <c r="A44" s="42"/>
      <c r="B44" s="6830"/>
      <c r="C44" s="6831"/>
      <c r="D44" s="6831"/>
      <c r="E44" s="308" t="s">
        <v>428</v>
      </c>
      <c r="F44" s="6831"/>
      <c r="G44" s="6831"/>
      <c r="H44" s="6832"/>
      <c r="I44" s="6836"/>
      <c r="J44" s="6837"/>
      <c r="K44" s="6837"/>
      <c r="L44" s="6837"/>
      <c r="M44" s="6837"/>
      <c r="N44" s="6837"/>
      <c r="O44" s="6838"/>
      <c r="P44" s="6842"/>
      <c r="Q44" s="6843"/>
      <c r="R44" s="6844"/>
      <c r="S44" s="6824"/>
      <c r="T44" s="6825"/>
      <c r="U44" s="6825"/>
      <c r="V44" s="6825"/>
      <c r="W44" s="6825"/>
      <c r="X44" s="6825"/>
      <c r="Y44" s="6825"/>
      <c r="Z44" s="6825"/>
      <c r="AA44" s="6825"/>
      <c r="AB44" s="6825"/>
      <c r="AC44" s="6825"/>
      <c r="AD44" s="6825"/>
      <c r="AE44" s="6825"/>
      <c r="AF44" s="6825"/>
      <c r="AG44" s="6825"/>
      <c r="AH44" s="6825"/>
      <c r="AI44" s="6825"/>
      <c r="AJ44" s="6826"/>
      <c r="AK44" s="41"/>
    </row>
    <row r="45" spans="1:37" ht="14.45" customHeight="1">
      <c r="A45" s="42"/>
      <c r="B45" s="6827"/>
      <c r="C45" s="6828"/>
      <c r="D45" s="6828"/>
      <c r="E45" s="6828"/>
      <c r="F45" s="6828"/>
      <c r="G45" s="6828"/>
      <c r="H45" s="6829"/>
      <c r="I45" s="6833"/>
      <c r="J45" s="6834"/>
      <c r="K45" s="6834"/>
      <c r="L45" s="6834"/>
      <c r="M45" s="6834"/>
      <c r="N45" s="6834"/>
      <c r="O45" s="6835"/>
      <c r="P45" s="6839"/>
      <c r="Q45" s="6840"/>
      <c r="R45" s="6841"/>
      <c r="S45" s="6824"/>
      <c r="T45" s="6825"/>
      <c r="U45" s="6825"/>
      <c r="V45" s="6825"/>
      <c r="W45" s="6825"/>
      <c r="X45" s="6825"/>
      <c r="Y45" s="6825"/>
      <c r="Z45" s="6825"/>
      <c r="AA45" s="6825"/>
      <c r="AB45" s="6825"/>
      <c r="AC45" s="6825"/>
      <c r="AD45" s="6825"/>
      <c r="AE45" s="6825"/>
      <c r="AF45" s="6825"/>
      <c r="AG45" s="6825"/>
      <c r="AH45" s="6825"/>
      <c r="AI45" s="6825"/>
      <c r="AJ45" s="6826"/>
      <c r="AK45" s="41"/>
    </row>
    <row r="46" spans="1:37" ht="14.45" customHeight="1">
      <c r="A46" s="42"/>
      <c r="B46" s="6830"/>
      <c r="C46" s="6831"/>
      <c r="D46" s="6831"/>
      <c r="E46" s="308" t="s">
        <v>428</v>
      </c>
      <c r="F46" s="6831"/>
      <c r="G46" s="6831"/>
      <c r="H46" s="6832"/>
      <c r="I46" s="6836"/>
      <c r="J46" s="6837"/>
      <c r="K46" s="6837"/>
      <c r="L46" s="6837"/>
      <c r="M46" s="6837"/>
      <c r="N46" s="6837"/>
      <c r="O46" s="6838"/>
      <c r="P46" s="6842"/>
      <c r="Q46" s="6843"/>
      <c r="R46" s="6844"/>
      <c r="S46" s="6824"/>
      <c r="T46" s="6825"/>
      <c r="U46" s="6825"/>
      <c r="V46" s="6825"/>
      <c r="W46" s="6825"/>
      <c r="X46" s="6825"/>
      <c r="Y46" s="6825"/>
      <c r="Z46" s="6825"/>
      <c r="AA46" s="6825"/>
      <c r="AB46" s="6825"/>
      <c r="AC46" s="6825"/>
      <c r="AD46" s="6825"/>
      <c r="AE46" s="6825"/>
      <c r="AF46" s="6825"/>
      <c r="AG46" s="6825"/>
      <c r="AH46" s="6825"/>
      <c r="AI46" s="6825"/>
      <c r="AJ46" s="6826"/>
      <c r="AK46" s="41"/>
    </row>
    <row r="47" spans="1:37" ht="14.45" customHeight="1">
      <c r="A47" s="42"/>
      <c r="B47" s="6827"/>
      <c r="C47" s="6828"/>
      <c r="D47" s="6828"/>
      <c r="E47" s="6828"/>
      <c r="F47" s="6828"/>
      <c r="G47" s="6828"/>
      <c r="H47" s="6829"/>
      <c r="I47" s="6833"/>
      <c r="J47" s="6834"/>
      <c r="K47" s="6834"/>
      <c r="L47" s="6834"/>
      <c r="M47" s="6834"/>
      <c r="N47" s="6834"/>
      <c r="O47" s="6835"/>
      <c r="P47" s="6839"/>
      <c r="Q47" s="6840"/>
      <c r="R47" s="6841"/>
      <c r="S47" s="6824"/>
      <c r="T47" s="6825"/>
      <c r="U47" s="6825"/>
      <c r="V47" s="6825"/>
      <c r="W47" s="6825"/>
      <c r="X47" s="6825"/>
      <c r="Y47" s="6825"/>
      <c r="Z47" s="6825"/>
      <c r="AA47" s="6825"/>
      <c r="AB47" s="6825"/>
      <c r="AC47" s="6825"/>
      <c r="AD47" s="6825"/>
      <c r="AE47" s="6825"/>
      <c r="AF47" s="6825"/>
      <c r="AG47" s="6825"/>
      <c r="AH47" s="6825"/>
      <c r="AI47" s="6825"/>
      <c r="AJ47" s="6826"/>
      <c r="AK47" s="41"/>
    </row>
    <row r="48" spans="1:37" ht="14.45" customHeight="1">
      <c r="A48" s="42"/>
      <c r="B48" s="6830"/>
      <c r="C48" s="6831"/>
      <c r="D48" s="6831"/>
      <c r="E48" s="308" t="s">
        <v>428</v>
      </c>
      <c r="F48" s="6831"/>
      <c r="G48" s="6831"/>
      <c r="H48" s="6832"/>
      <c r="I48" s="6836"/>
      <c r="J48" s="6837"/>
      <c r="K48" s="6837"/>
      <c r="L48" s="6837"/>
      <c r="M48" s="6837"/>
      <c r="N48" s="6837"/>
      <c r="O48" s="6838"/>
      <c r="P48" s="6842"/>
      <c r="Q48" s="6843"/>
      <c r="R48" s="6844"/>
      <c r="S48" s="6824"/>
      <c r="T48" s="6825"/>
      <c r="U48" s="6825"/>
      <c r="V48" s="6825"/>
      <c r="W48" s="6825"/>
      <c r="X48" s="6825"/>
      <c r="Y48" s="6825"/>
      <c r="Z48" s="6825"/>
      <c r="AA48" s="6825"/>
      <c r="AB48" s="6825"/>
      <c r="AC48" s="6825"/>
      <c r="AD48" s="6825"/>
      <c r="AE48" s="6825"/>
      <c r="AF48" s="6825"/>
      <c r="AG48" s="6825"/>
      <c r="AH48" s="6825"/>
      <c r="AI48" s="6825"/>
      <c r="AJ48" s="6826"/>
      <c r="AK48" s="41"/>
    </row>
    <row r="49" spans="1:38" ht="14.45" customHeight="1">
      <c r="A49" s="42"/>
      <c r="B49" s="6827"/>
      <c r="C49" s="6828"/>
      <c r="D49" s="6828"/>
      <c r="E49" s="6828"/>
      <c r="F49" s="6828"/>
      <c r="G49" s="6828"/>
      <c r="H49" s="6829"/>
      <c r="I49" s="6833"/>
      <c r="J49" s="6834"/>
      <c r="K49" s="6834"/>
      <c r="L49" s="6834"/>
      <c r="M49" s="6834"/>
      <c r="N49" s="6834"/>
      <c r="O49" s="6835"/>
      <c r="P49" s="6839"/>
      <c r="Q49" s="6840"/>
      <c r="R49" s="6841"/>
      <c r="S49" s="6824"/>
      <c r="T49" s="6825"/>
      <c r="U49" s="6825"/>
      <c r="V49" s="6825"/>
      <c r="W49" s="6825"/>
      <c r="X49" s="6825"/>
      <c r="Y49" s="6825"/>
      <c r="Z49" s="6825"/>
      <c r="AA49" s="6825"/>
      <c r="AB49" s="6825"/>
      <c r="AC49" s="6825"/>
      <c r="AD49" s="6825"/>
      <c r="AE49" s="6825"/>
      <c r="AF49" s="6825"/>
      <c r="AG49" s="6825"/>
      <c r="AH49" s="6825"/>
      <c r="AI49" s="6825"/>
      <c r="AJ49" s="6826"/>
      <c r="AK49" s="41"/>
    </row>
    <row r="50" spans="1:38" ht="14.45" customHeight="1">
      <c r="A50" s="42"/>
      <c r="B50" s="6830"/>
      <c r="C50" s="6831"/>
      <c r="D50" s="6831"/>
      <c r="E50" s="308" t="s">
        <v>428</v>
      </c>
      <c r="F50" s="6831"/>
      <c r="G50" s="6831"/>
      <c r="H50" s="6832"/>
      <c r="I50" s="6836"/>
      <c r="J50" s="6837"/>
      <c r="K50" s="6837"/>
      <c r="L50" s="6837"/>
      <c r="M50" s="6837"/>
      <c r="N50" s="6837"/>
      <c r="O50" s="6838"/>
      <c r="P50" s="6842"/>
      <c r="Q50" s="6843"/>
      <c r="R50" s="6844"/>
      <c r="S50" s="6824"/>
      <c r="T50" s="6825"/>
      <c r="U50" s="6825"/>
      <c r="V50" s="6825"/>
      <c r="W50" s="6825"/>
      <c r="X50" s="6825"/>
      <c r="Y50" s="6825"/>
      <c r="Z50" s="6825"/>
      <c r="AA50" s="6825"/>
      <c r="AB50" s="6825"/>
      <c r="AC50" s="6825"/>
      <c r="AD50" s="6825"/>
      <c r="AE50" s="6825"/>
      <c r="AF50" s="6825"/>
      <c r="AG50" s="6825"/>
      <c r="AH50" s="6825"/>
      <c r="AI50" s="6825"/>
      <c r="AJ50" s="6826"/>
      <c r="AK50" s="41"/>
    </row>
    <row r="51" spans="1:38" ht="14.45" customHeight="1">
      <c r="A51" s="42"/>
      <c r="B51" s="6827"/>
      <c r="C51" s="6828"/>
      <c r="D51" s="6828"/>
      <c r="E51" s="6828"/>
      <c r="F51" s="6828"/>
      <c r="G51" s="6828"/>
      <c r="H51" s="6829"/>
      <c r="I51" s="6833"/>
      <c r="J51" s="6834"/>
      <c r="K51" s="6834"/>
      <c r="L51" s="6834"/>
      <c r="M51" s="6834"/>
      <c r="N51" s="6834"/>
      <c r="O51" s="6835"/>
      <c r="P51" s="6839"/>
      <c r="Q51" s="6840"/>
      <c r="R51" s="6841"/>
      <c r="S51" s="6824"/>
      <c r="T51" s="6825"/>
      <c r="U51" s="6825"/>
      <c r="V51" s="6825"/>
      <c r="W51" s="6825"/>
      <c r="X51" s="6825"/>
      <c r="Y51" s="6825"/>
      <c r="Z51" s="6825"/>
      <c r="AA51" s="6825"/>
      <c r="AB51" s="6825"/>
      <c r="AC51" s="6825"/>
      <c r="AD51" s="6825"/>
      <c r="AE51" s="6825"/>
      <c r="AF51" s="6825"/>
      <c r="AG51" s="6825"/>
      <c r="AH51" s="6825"/>
      <c r="AI51" s="6825"/>
      <c r="AJ51" s="6826"/>
      <c r="AK51" s="41"/>
    </row>
    <row r="52" spans="1:38" ht="14.45" customHeight="1">
      <c r="A52" s="42"/>
      <c r="B52" s="6830"/>
      <c r="C52" s="6831"/>
      <c r="D52" s="6831"/>
      <c r="E52" s="308" t="s">
        <v>428</v>
      </c>
      <c r="F52" s="6831"/>
      <c r="G52" s="6831"/>
      <c r="H52" s="6832"/>
      <c r="I52" s="6836"/>
      <c r="J52" s="6837"/>
      <c r="K52" s="6837"/>
      <c r="L52" s="6837"/>
      <c r="M52" s="6837"/>
      <c r="N52" s="6837"/>
      <c r="O52" s="6838"/>
      <c r="P52" s="6842"/>
      <c r="Q52" s="6843"/>
      <c r="R52" s="6844"/>
      <c r="S52" s="6824"/>
      <c r="T52" s="6825"/>
      <c r="U52" s="6825"/>
      <c r="V52" s="6825"/>
      <c r="W52" s="6825"/>
      <c r="X52" s="6825"/>
      <c r="Y52" s="6825"/>
      <c r="Z52" s="6825"/>
      <c r="AA52" s="6825"/>
      <c r="AB52" s="6825"/>
      <c r="AC52" s="6825"/>
      <c r="AD52" s="6825"/>
      <c r="AE52" s="6825"/>
      <c r="AF52" s="6825"/>
      <c r="AG52" s="6825"/>
      <c r="AH52" s="6825"/>
      <c r="AI52" s="6825"/>
      <c r="AJ52" s="6826"/>
      <c r="AK52" s="41"/>
    </row>
    <row r="53" spans="1:38" ht="14.45" customHeight="1">
      <c r="A53" s="42"/>
      <c r="B53" s="6827"/>
      <c r="C53" s="6828"/>
      <c r="D53" s="6828"/>
      <c r="E53" s="6828"/>
      <c r="F53" s="6828"/>
      <c r="G53" s="6828"/>
      <c r="H53" s="6829"/>
      <c r="I53" s="6833"/>
      <c r="J53" s="6834"/>
      <c r="K53" s="6834"/>
      <c r="L53" s="6834"/>
      <c r="M53" s="6834"/>
      <c r="N53" s="6834"/>
      <c r="O53" s="6835"/>
      <c r="P53" s="6839"/>
      <c r="Q53" s="6840"/>
      <c r="R53" s="6841"/>
      <c r="S53" s="6824"/>
      <c r="T53" s="6825"/>
      <c r="U53" s="6825"/>
      <c r="V53" s="6825"/>
      <c r="W53" s="6825"/>
      <c r="X53" s="6825"/>
      <c r="Y53" s="6825"/>
      <c r="Z53" s="6825"/>
      <c r="AA53" s="6825"/>
      <c r="AB53" s="6825"/>
      <c r="AC53" s="6825"/>
      <c r="AD53" s="6825"/>
      <c r="AE53" s="6825"/>
      <c r="AF53" s="6825"/>
      <c r="AG53" s="6825"/>
      <c r="AH53" s="6825"/>
      <c r="AI53" s="6825"/>
      <c r="AJ53" s="6826"/>
      <c r="AK53" s="41"/>
    </row>
    <row r="54" spans="1:38" ht="14.45" customHeight="1">
      <c r="A54" s="42"/>
      <c r="B54" s="6830"/>
      <c r="C54" s="6831"/>
      <c r="D54" s="6831"/>
      <c r="E54" s="308" t="s">
        <v>428</v>
      </c>
      <c r="F54" s="6831"/>
      <c r="G54" s="6831"/>
      <c r="H54" s="6832"/>
      <c r="I54" s="6836"/>
      <c r="J54" s="6837"/>
      <c r="K54" s="6837"/>
      <c r="L54" s="6837"/>
      <c r="M54" s="6837"/>
      <c r="N54" s="6837"/>
      <c r="O54" s="6838"/>
      <c r="P54" s="6842"/>
      <c r="Q54" s="6843"/>
      <c r="R54" s="6844"/>
      <c r="S54" s="6824"/>
      <c r="T54" s="6825"/>
      <c r="U54" s="6825"/>
      <c r="V54" s="6825"/>
      <c r="W54" s="6825"/>
      <c r="X54" s="6825"/>
      <c r="Y54" s="6825"/>
      <c r="Z54" s="6825"/>
      <c r="AA54" s="6825"/>
      <c r="AB54" s="6825"/>
      <c r="AC54" s="6825"/>
      <c r="AD54" s="6825"/>
      <c r="AE54" s="6825"/>
      <c r="AF54" s="6825"/>
      <c r="AG54" s="6825"/>
      <c r="AH54" s="6825"/>
      <c r="AI54" s="6825"/>
      <c r="AJ54" s="6826"/>
      <c r="AK54" s="41"/>
    </row>
    <row r="55" spans="1:38" ht="14.45" customHeight="1">
      <c r="A55" s="42"/>
      <c r="B55" s="6827"/>
      <c r="C55" s="6828"/>
      <c r="D55" s="6828"/>
      <c r="E55" s="6828"/>
      <c r="F55" s="6828"/>
      <c r="G55" s="6828"/>
      <c r="H55" s="6829"/>
      <c r="I55" s="6833"/>
      <c r="J55" s="6834"/>
      <c r="K55" s="6834"/>
      <c r="L55" s="6834"/>
      <c r="M55" s="6834"/>
      <c r="N55" s="6834"/>
      <c r="O55" s="6835"/>
      <c r="P55" s="6839"/>
      <c r="Q55" s="6840"/>
      <c r="R55" s="6841"/>
      <c r="S55" s="6824"/>
      <c r="T55" s="6825"/>
      <c r="U55" s="6825"/>
      <c r="V55" s="6825"/>
      <c r="W55" s="6825"/>
      <c r="X55" s="6825"/>
      <c r="Y55" s="6825"/>
      <c r="Z55" s="6825"/>
      <c r="AA55" s="6825"/>
      <c r="AB55" s="6825"/>
      <c r="AC55" s="6825"/>
      <c r="AD55" s="6825"/>
      <c r="AE55" s="6825"/>
      <c r="AF55" s="6825"/>
      <c r="AG55" s="6825"/>
      <c r="AH55" s="6825"/>
      <c r="AI55" s="6825"/>
      <c r="AJ55" s="6826"/>
      <c r="AK55" s="41"/>
    </row>
    <row r="56" spans="1:38" ht="14.45" customHeight="1">
      <c r="A56" s="42"/>
      <c r="B56" s="6830"/>
      <c r="C56" s="6831"/>
      <c r="D56" s="6831"/>
      <c r="E56" s="308" t="s">
        <v>428</v>
      </c>
      <c r="F56" s="6831"/>
      <c r="G56" s="6831"/>
      <c r="H56" s="6832"/>
      <c r="I56" s="6836"/>
      <c r="J56" s="6837"/>
      <c r="K56" s="6837"/>
      <c r="L56" s="6837"/>
      <c r="M56" s="6837"/>
      <c r="N56" s="6837"/>
      <c r="O56" s="6838"/>
      <c r="P56" s="6842"/>
      <c r="Q56" s="6843"/>
      <c r="R56" s="6844"/>
      <c r="S56" s="6824"/>
      <c r="T56" s="6825"/>
      <c r="U56" s="6825"/>
      <c r="V56" s="6825"/>
      <c r="W56" s="6825"/>
      <c r="X56" s="6825"/>
      <c r="Y56" s="6825"/>
      <c r="Z56" s="6825"/>
      <c r="AA56" s="6825"/>
      <c r="AB56" s="6825"/>
      <c r="AC56" s="6825"/>
      <c r="AD56" s="6825"/>
      <c r="AE56" s="6825"/>
      <c r="AF56" s="6825"/>
      <c r="AG56" s="6825"/>
      <c r="AH56" s="6825"/>
      <c r="AI56" s="6825"/>
      <c r="AJ56" s="6826"/>
      <c r="AK56" s="41"/>
    </row>
    <row r="57" spans="1:38" ht="14.45" customHeight="1">
      <c r="A57" s="42"/>
      <c r="B57" s="6827"/>
      <c r="C57" s="6828"/>
      <c r="D57" s="6828"/>
      <c r="E57" s="6828"/>
      <c r="F57" s="6828"/>
      <c r="G57" s="6828"/>
      <c r="H57" s="6829"/>
      <c r="I57" s="6833"/>
      <c r="J57" s="6834"/>
      <c r="K57" s="6834"/>
      <c r="L57" s="6834"/>
      <c r="M57" s="6834"/>
      <c r="N57" s="6834"/>
      <c r="O57" s="6835"/>
      <c r="P57" s="6839"/>
      <c r="Q57" s="6840"/>
      <c r="R57" s="6841"/>
      <c r="S57" s="6824"/>
      <c r="T57" s="6825"/>
      <c r="U57" s="6825"/>
      <c r="V57" s="6825"/>
      <c r="W57" s="6825"/>
      <c r="X57" s="6825"/>
      <c r="Y57" s="6825"/>
      <c r="Z57" s="6825"/>
      <c r="AA57" s="6825"/>
      <c r="AB57" s="6825"/>
      <c r="AC57" s="6825"/>
      <c r="AD57" s="6825"/>
      <c r="AE57" s="6825"/>
      <c r="AF57" s="6825"/>
      <c r="AG57" s="6825"/>
      <c r="AH57" s="6825"/>
      <c r="AI57" s="6825"/>
      <c r="AJ57" s="6826"/>
      <c r="AK57" s="41"/>
    </row>
    <row r="58" spans="1:38" ht="14.45" customHeight="1">
      <c r="A58" s="42"/>
      <c r="B58" s="6830"/>
      <c r="C58" s="6831"/>
      <c r="D58" s="6831"/>
      <c r="E58" s="308" t="s">
        <v>428</v>
      </c>
      <c r="F58" s="6831"/>
      <c r="G58" s="6831"/>
      <c r="H58" s="6832"/>
      <c r="I58" s="6836"/>
      <c r="J58" s="6837"/>
      <c r="K58" s="6837"/>
      <c r="L58" s="6837"/>
      <c r="M58" s="6837"/>
      <c r="N58" s="6837"/>
      <c r="O58" s="6838"/>
      <c r="P58" s="6842"/>
      <c r="Q58" s="6843"/>
      <c r="R58" s="6844"/>
      <c r="S58" s="6824"/>
      <c r="T58" s="6825"/>
      <c r="U58" s="6825"/>
      <c r="V58" s="6825"/>
      <c r="W58" s="6825"/>
      <c r="X58" s="6825"/>
      <c r="Y58" s="6825"/>
      <c r="Z58" s="6825"/>
      <c r="AA58" s="6825"/>
      <c r="AB58" s="6825"/>
      <c r="AC58" s="6825"/>
      <c r="AD58" s="6825"/>
      <c r="AE58" s="6825"/>
      <c r="AF58" s="6825"/>
      <c r="AG58" s="6825"/>
      <c r="AH58" s="6825"/>
      <c r="AI58" s="6825"/>
      <c r="AJ58" s="6826"/>
      <c r="AK58" s="41"/>
    </row>
    <row r="59" spans="1:38" ht="14.45" customHeight="1">
      <c r="A59" s="42"/>
      <c r="B59" s="6827"/>
      <c r="C59" s="6828"/>
      <c r="D59" s="6828"/>
      <c r="E59" s="6828"/>
      <c r="F59" s="6828"/>
      <c r="G59" s="6828"/>
      <c r="H59" s="6829"/>
      <c r="I59" s="6833"/>
      <c r="J59" s="6834"/>
      <c r="K59" s="6834"/>
      <c r="L59" s="6834"/>
      <c r="M59" s="6834"/>
      <c r="N59" s="6834"/>
      <c r="O59" s="6835"/>
      <c r="P59" s="6839"/>
      <c r="Q59" s="6840"/>
      <c r="R59" s="6841"/>
      <c r="S59" s="6824"/>
      <c r="T59" s="6825"/>
      <c r="U59" s="6825"/>
      <c r="V59" s="6825"/>
      <c r="W59" s="6825"/>
      <c r="X59" s="6825"/>
      <c r="Y59" s="6825"/>
      <c r="Z59" s="6825"/>
      <c r="AA59" s="6825"/>
      <c r="AB59" s="6825"/>
      <c r="AC59" s="6825"/>
      <c r="AD59" s="6825"/>
      <c r="AE59" s="6825"/>
      <c r="AF59" s="6825"/>
      <c r="AG59" s="6825"/>
      <c r="AH59" s="6825"/>
      <c r="AI59" s="6825"/>
      <c r="AJ59" s="6826"/>
      <c r="AK59" s="41"/>
    </row>
    <row r="60" spans="1:38" ht="14.45" customHeight="1">
      <c r="A60" s="42"/>
      <c r="B60" s="6830"/>
      <c r="C60" s="6831"/>
      <c r="D60" s="6831"/>
      <c r="E60" s="308" t="s">
        <v>428</v>
      </c>
      <c r="F60" s="6831"/>
      <c r="G60" s="6831"/>
      <c r="H60" s="6832"/>
      <c r="I60" s="6836"/>
      <c r="J60" s="6837"/>
      <c r="K60" s="6837"/>
      <c r="L60" s="6837"/>
      <c r="M60" s="6837"/>
      <c r="N60" s="6837"/>
      <c r="O60" s="6838"/>
      <c r="P60" s="6842"/>
      <c r="Q60" s="6843"/>
      <c r="R60" s="6844"/>
      <c r="S60" s="6824"/>
      <c r="T60" s="6825"/>
      <c r="U60" s="6825"/>
      <c r="V60" s="6825"/>
      <c r="W60" s="6825"/>
      <c r="X60" s="6825"/>
      <c r="Y60" s="6825"/>
      <c r="Z60" s="6825"/>
      <c r="AA60" s="6825"/>
      <c r="AB60" s="6825"/>
      <c r="AC60" s="6825"/>
      <c r="AD60" s="6825"/>
      <c r="AE60" s="6825"/>
      <c r="AF60" s="6825"/>
      <c r="AG60" s="6825"/>
      <c r="AH60" s="6825"/>
      <c r="AI60" s="6825"/>
      <c r="AJ60" s="6826"/>
      <c r="AK60" s="41"/>
    </row>
    <row r="61" spans="1:38" ht="14.45" customHeight="1">
      <c r="A61" s="42"/>
      <c r="B61" s="1248" t="s">
        <v>1763</v>
      </c>
      <c r="C61" s="972"/>
      <c r="D61" s="972"/>
      <c r="E61" s="973"/>
      <c r="F61" s="972"/>
      <c r="G61" s="972"/>
      <c r="H61" s="972"/>
      <c r="I61" s="974"/>
      <c r="J61" s="974"/>
      <c r="K61" s="974"/>
      <c r="L61" s="974"/>
      <c r="M61" s="974"/>
      <c r="N61" s="974"/>
      <c r="O61" s="974"/>
      <c r="P61" s="975"/>
      <c r="Q61" s="975"/>
      <c r="R61" s="975"/>
      <c r="S61" s="1078"/>
      <c r="T61" s="1078"/>
      <c r="U61" s="1078"/>
      <c r="V61" s="1078"/>
      <c r="W61" s="1078"/>
      <c r="X61" s="1078"/>
      <c r="Y61" s="1165"/>
      <c r="Z61" s="1165"/>
      <c r="AA61" s="1165"/>
      <c r="AB61" s="1165"/>
      <c r="AC61" s="1078"/>
      <c r="AD61" s="1078"/>
      <c r="AE61" s="1078"/>
      <c r="AF61" s="1078"/>
      <c r="AG61" s="1078"/>
      <c r="AH61" s="1078"/>
      <c r="AI61" s="1078"/>
      <c r="AJ61" s="1078"/>
      <c r="AK61" s="1078"/>
      <c r="AL61" s="41"/>
    </row>
    <row r="62" spans="1:38" ht="6.95" customHeight="1" thickBot="1">
      <c r="A62" s="73"/>
      <c r="B62" s="309"/>
      <c r="C62" s="309"/>
      <c r="D62" s="309"/>
      <c r="E62" s="310"/>
      <c r="F62" s="309"/>
      <c r="G62" s="309"/>
      <c r="H62" s="309"/>
      <c r="I62" s="311"/>
      <c r="J62" s="311"/>
      <c r="K62" s="311"/>
      <c r="L62" s="311"/>
      <c r="M62" s="311"/>
      <c r="N62" s="311"/>
      <c r="O62" s="311"/>
      <c r="P62" s="312"/>
      <c r="Q62" s="312"/>
      <c r="R62" s="312"/>
      <c r="S62" s="313"/>
      <c r="T62" s="313"/>
      <c r="U62" s="313"/>
      <c r="V62" s="313"/>
      <c r="W62" s="313"/>
      <c r="X62" s="313"/>
      <c r="Y62" s="313"/>
      <c r="Z62" s="313"/>
      <c r="AA62" s="313"/>
      <c r="AB62" s="313"/>
      <c r="AC62" s="313"/>
      <c r="AD62" s="313"/>
      <c r="AE62" s="313"/>
      <c r="AF62" s="313"/>
      <c r="AG62" s="313"/>
      <c r="AH62" s="313"/>
      <c r="AI62" s="313"/>
      <c r="AJ62" s="313"/>
      <c r="AK62" s="313"/>
      <c r="AL62" s="78"/>
    </row>
  </sheetData>
  <mergeCells count="129">
    <mergeCell ref="AO1:AS1"/>
    <mergeCell ref="A1:AL1"/>
    <mergeCell ref="A3:AA3"/>
    <mergeCell ref="AB3:AL3"/>
    <mergeCell ref="B53:H53"/>
    <mergeCell ref="I53:O54"/>
    <mergeCell ref="P53:R54"/>
    <mergeCell ref="B54:D54"/>
    <mergeCell ref="F54:H54"/>
    <mergeCell ref="P12:Q12"/>
    <mergeCell ref="S12:T12"/>
    <mergeCell ref="B27:H27"/>
    <mergeCell ref="I27:O28"/>
    <mergeCell ref="P27:R28"/>
    <mergeCell ref="S27:AK27"/>
    <mergeCell ref="D28:F28"/>
    <mergeCell ref="S28:AK28"/>
    <mergeCell ref="B31:H31"/>
    <mergeCell ref="B33:H33"/>
    <mergeCell ref="I33:O34"/>
    <mergeCell ref="B34:D34"/>
    <mergeCell ref="AN13:BO16"/>
    <mergeCell ref="P49:R50"/>
    <mergeCell ref="B50:D50"/>
    <mergeCell ref="F50:H50"/>
    <mergeCell ref="B52:D52"/>
    <mergeCell ref="B49:H49"/>
    <mergeCell ref="I49:O50"/>
    <mergeCell ref="S49:AJ49"/>
    <mergeCell ref="S50:AJ50"/>
    <mergeCell ref="S51:AJ51"/>
    <mergeCell ref="S52:AJ52"/>
    <mergeCell ref="B55:H55"/>
    <mergeCell ref="I55:O56"/>
    <mergeCell ref="P55:R56"/>
    <mergeCell ref="B51:H51"/>
    <mergeCell ref="I51:O52"/>
    <mergeCell ref="P51:R52"/>
    <mergeCell ref="B56:D56"/>
    <mergeCell ref="F56:H56"/>
    <mergeCell ref="F52:H52"/>
    <mergeCell ref="B59:H59"/>
    <mergeCell ref="I59:O60"/>
    <mergeCell ref="P59:R60"/>
    <mergeCell ref="B60:D60"/>
    <mergeCell ref="F60:H60"/>
    <mergeCell ref="B57:H57"/>
    <mergeCell ref="I57:O58"/>
    <mergeCell ref="P57:R58"/>
    <mergeCell ref="B58:D58"/>
    <mergeCell ref="F58:H58"/>
    <mergeCell ref="F42:H42"/>
    <mergeCell ref="P35:R36"/>
    <mergeCell ref="F40:H40"/>
    <mergeCell ref="F46:H46"/>
    <mergeCell ref="F44:H44"/>
    <mergeCell ref="B41:H41"/>
    <mergeCell ref="I39:O40"/>
    <mergeCell ref="D8:Y10"/>
    <mergeCell ref="B43:H43"/>
    <mergeCell ref="I43:O44"/>
    <mergeCell ref="P43:R44"/>
    <mergeCell ref="B44:D44"/>
    <mergeCell ref="I41:O42"/>
    <mergeCell ref="P41:R42"/>
    <mergeCell ref="B40:D40"/>
    <mergeCell ref="P39:R40"/>
    <mergeCell ref="B29:H29"/>
    <mergeCell ref="I29:O30"/>
    <mergeCell ref="P29:R30"/>
    <mergeCell ref="I35:O36"/>
    <mergeCell ref="B42:D42"/>
    <mergeCell ref="B15:AA15"/>
    <mergeCell ref="B37:H37"/>
    <mergeCell ref="C25:AA25"/>
    <mergeCell ref="I47:O48"/>
    <mergeCell ref="P47:R48"/>
    <mergeCell ref="B48:D48"/>
    <mergeCell ref="F48:H48"/>
    <mergeCell ref="B45:H45"/>
    <mergeCell ref="I45:O46"/>
    <mergeCell ref="P45:R46"/>
    <mergeCell ref="B46:D46"/>
    <mergeCell ref="B47:H47"/>
    <mergeCell ref="AC13:AL23"/>
    <mergeCell ref="B39:H39"/>
    <mergeCell ref="B32:D32"/>
    <mergeCell ref="F34:H34"/>
    <mergeCell ref="I31:O32"/>
    <mergeCell ref="P31:R32"/>
    <mergeCell ref="F32:H32"/>
    <mergeCell ref="B36:D36"/>
    <mergeCell ref="F36:H36"/>
    <mergeCell ref="I37:O38"/>
    <mergeCell ref="P37:R38"/>
    <mergeCell ref="B38:D38"/>
    <mergeCell ref="F38:H38"/>
    <mergeCell ref="P33:R34"/>
    <mergeCell ref="S29:AJ29"/>
    <mergeCell ref="S30:AJ30"/>
    <mergeCell ref="S31:AJ31"/>
    <mergeCell ref="S32:AJ32"/>
    <mergeCell ref="S33:AJ33"/>
    <mergeCell ref="S34:AJ34"/>
    <mergeCell ref="S35:AJ35"/>
    <mergeCell ref="B30:D30"/>
    <mergeCell ref="F30:H30"/>
    <mergeCell ref="B35:H35"/>
    <mergeCell ref="S57:AJ57"/>
    <mergeCell ref="S58:AJ58"/>
    <mergeCell ref="S59:AJ59"/>
    <mergeCell ref="S60:AJ60"/>
    <mergeCell ref="S36:AJ36"/>
    <mergeCell ref="S37:AJ37"/>
    <mergeCell ref="S38:AJ38"/>
    <mergeCell ref="S39:AJ39"/>
    <mergeCell ref="S40:AJ40"/>
    <mergeCell ref="S41:AJ41"/>
    <mergeCell ref="S42:AJ42"/>
    <mergeCell ref="S43:AJ43"/>
    <mergeCell ref="S44:AJ44"/>
    <mergeCell ref="S45:AJ45"/>
    <mergeCell ref="S46:AJ46"/>
    <mergeCell ref="S47:AJ47"/>
    <mergeCell ref="S48:AJ48"/>
    <mergeCell ref="S53:AJ53"/>
    <mergeCell ref="S54:AJ54"/>
    <mergeCell ref="S55:AJ55"/>
    <mergeCell ref="S56:AJ56"/>
  </mergeCells>
  <phoneticPr fontId="4"/>
  <hyperlinks>
    <hyperlink ref="AO1:AS1" location="'目次（幼保）'!A1" display="目次に戻る"/>
  </hyperlinks>
  <printOptions horizontalCentered="1"/>
  <pageMargins left="0.70866141732283472" right="0.31496062992125984" top="0.39370078740157483" bottom="0.39370078740157483" header="0" footer="0"/>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7575" r:id="rId4" name="Check Box 7">
              <controlPr defaultSize="0" autoFill="0" autoLine="0" autoPict="0">
                <anchor moveWithCells="1">
                  <from>
                    <xdr:col>17</xdr:col>
                    <xdr:colOff>171450</xdr:colOff>
                    <xdr:row>12</xdr:row>
                    <xdr:rowOff>0</xdr:rowOff>
                  </from>
                  <to>
                    <xdr:col>22</xdr:col>
                    <xdr:colOff>19050</xdr:colOff>
                    <xdr:row>13</xdr:row>
                    <xdr:rowOff>38100</xdr:rowOff>
                  </to>
                </anchor>
              </controlPr>
            </control>
          </mc:Choice>
        </mc:AlternateContent>
        <mc:AlternateContent xmlns:mc="http://schemas.openxmlformats.org/markup-compatibility/2006">
          <mc:Choice Requires="x14">
            <control shapeId="237576" r:id="rId5" name="Check Box 8">
              <controlPr defaultSize="0" autoFill="0" autoLine="0" autoPict="0">
                <anchor moveWithCells="1">
                  <from>
                    <xdr:col>22</xdr:col>
                    <xdr:colOff>142875</xdr:colOff>
                    <xdr:row>12</xdr:row>
                    <xdr:rowOff>0</xdr:rowOff>
                  </from>
                  <to>
                    <xdr:col>26</xdr:col>
                    <xdr:colOff>114300</xdr:colOff>
                    <xdr:row>13</xdr:row>
                    <xdr:rowOff>38100</xdr:rowOff>
                  </to>
                </anchor>
              </controlPr>
            </control>
          </mc:Choice>
        </mc:AlternateContent>
        <mc:AlternateContent xmlns:mc="http://schemas.openxmlformats.org/markup-compatibility/2006">
          <mc:Choice Requires="x14">
            <control shapeId="237577" r:id="rId6" name="Check Box 9">
              <controlPr defaultSize="0" autoFill="0" autoLine="0" autoPict="0">
                <anchor moveWithCells="1">
                  <from>
                    <xdr:col>17</xdr:col>
                    <xdr:colOff>171450</xdr:colOff>
                    <xdr:row>19</xdr:row>
                    <xdr:rowOff>0</xdr:rowOff>
                  </from>
                  <to>
                    <xdr:col>22</xdr:col>
                    <xdr:colOff>19050</xdr:colOff>
                    <xdr:row>20</xdr:row>
                    <xdr:rowOff>19050</xdr:rowOff>
                  </to>
                </anchor>
              </controlPr>
            </control>
          </mc:Choice>
        </mc:AlternateContent>
        <mc:AlternateContent xmlns:mc="http://schemas.openxmlformats.org/markup-compatibility/2006">
          <mc:Choice Requires="x14">
            <control shapeId="237578" r:id="rId7" name="Check Box 10">
              <controlPr defaultSize="0" autoFill="0" autoLine="0" autoPict="0">
                <anchor moveWithCells="1">
                  <from>
                    <xdr:col>22</xdr:col>
                    <xdr:colOff>142875</xdr:colOff>
                    <xdr:row>19</xdr:row>
                    <xdr:rowOff>0</xdr:rowOff>
                  </from>
                  <to>
                    <xdr:col>26</xdr:col>
                    <xdr:colOff>114300</xdr:colOff>
                    <xdr:row>20</xdr:row>
                    <xdr:rowOff>19050</xdr:rowOff>
                  </to>
                </anchor>
              </controlPr>
            </control>
          </mc:Choice>
        </mc:AlternateContent>
        <mc:AlternateContent xmlns:mc="http://schemas.openxmlformats.org/markup-compatibility/2006">
          <mc:Choice Requires="x14">
            <control shapeId="237581" r:id="rId8" name="Check Box 13">
              <controlPr defaultSize="0" autoFill="0" autoLine="0" autoPict="0">
                <anchor moveWithCells="1">
                  <from>
                    <xdr:col>17</xdr:col>
                    <xdr:colOff>171450</xdr:colOff>
                    <xdr:row>22</xdr:row>
                    <xdr:rowOff>0</xdr:rowOff>
                  </from>
                  <to>
                    <xdr:col>22</xdr:col>
                    <xdr:colOff>19050</xdr:colOff>
                    <xdr:row>23</xdr:row>
                    <xdr:rowOff>38100</xdr:rowOff>
                  </to>
                </anchor>
              </controlPr>
            </control>
          </mc:Choice>
        </mc:AlternateContent>
        <mc:AlternateContent xmlns:mc="http://schemas.openxmlformats.org/markup-compatibility/2006">
          <mc:Choice Requires="x14">
            <control shapeId="237582" r:id="rId9" name="Check Box 14">
              <controlPr defaultSize="0" autoFill="0" autoLine="0" autoPict="0">
                <anchor moveWithCells="1">
                  <from>
                    <xdr:col>22</xdr:col>
                    <xdr:colOff>142875</xdr:colOff>
                    <xdr:row>22</xdr:row>
                    <xdr:rowOff>0</xdr:rowOff>
                  </from>
                  <to>
                    <xdr:col>26</xdr:col>
                    <xdr:colOff>114300</xdr:colOff>
                    <xdr:row>23</xdr:row>
                    <xdr:rowOff>38100</xdr:rowOff>
                  </to>
                </anchor>
              </controlPr>
            </control>
          </mc:Choice>
        </mc:AlternateContent>
        <mc:AlternateContent xmlns:mc="http://schemas.openxmlformats.org/markup-compatibility/2006">
          <mc:Choice Requires="x14">
            <control shapeId="237591" r:id="rId10" name="Check Box 23">
              <controlPr defaultSize="0" autoFill="0" autoLine="0" autoPict="0">
                <anchor moveWithCells="1">
                  <from>
                    <xdr:col>15</xdr:col>
                    <xdr:colOff>152400</xdr:colOff>
                    <xdr:row>5</xdr:row>
                    <xdr:rowOff>0</xdr:rowOff>
                  </from>
                  <to>
                    <xdr:col>19</xdr:col>
                    <xdr:colOff>95250</xdr:colOff>
                    <xdr:row>6</xdr:row>
                    <xdr:rowOff>38100</xdr:rowOff>
                  </to>
                </anchor>
              </controlPr>
            </control>
          </mc:Choice>
        </mc:AlternateContent>
        <mc:AlternateContent xmlns:mc="http://schemas.openxmlformats.org/markup-compatibility/2006">
          <mc:Choice Requires="x14">
            <control shapeId="237592" r:id="rId11" name="Check Box 24">
              <controlPr defaultSize="0" autoFill="0" autoLine="0" autoPict="0">
                <anchor moveWithCells="1">
                  <from>
                    <xdr:col>20</xdr:col>
                    <xdr:colOff>19050</xdr:colOff>
                    <xdr:row>5</xdr:row>
                    <xdr:rowOff>0</xdr:rowOff>
                  </from>
                  <to>
                    <xdr:col>23</xdr:col>
                    <xdr:colOff>152400</xdr:colOff>
                    <xdr:row>6</xdr:row>
                    <xdr:rowOff>38100</xdr:rowOff>
                  </to>
                </anchor>
              </controlPr>
            </control>
          </mc:Choice>
        </mc:AlternateContent>
        <mc:AlternateContent xmlns:mc="http://schemas.openxmlformats.org/markup-compatibility/2006">
          <mc:Choice Requires="x14">
            <control shapeId="237595" r:id="rId12" name="Check Box 27">
              <controlPr defaultSize="0" autoFill="0" autoLine="0" autoPict="0">
                <anchor moveWithCells="1">
                  <from>
                    <xdr:col>17</xdr:col>
                    <xdr:colOff>171450</xdr:colOff>
                    <xdr:row>16</xdr:row>
                    <xdr:rowOff>0</xdr:rowOff>
                  </from>
                  <to>
                    <xdr:col>22</xdr:col>
                    <xdr:colOff>19050</xdr:colOff>
                    <xdr:row>17</xdr:row>
                    <xdr:rowOff>38100</xdr:rowOff>
                  </to>
                </anchor>
              </controlPr>
            </control>
          </mc:Choice>
        </mc:AlternateContent>
        <mc:AlternateContent xmlns:mc="http://schemas.openxmlformats.org/markup-compatibility/2006">
          <mc:Choice Requires="x14">
            <control shapeId="237596" r:id="rId13" name="Check Box 28">
              <controlPr defaultSize="0" autoFill="0" autoLine="0" autoPict="0">
                <anchor moveWithCells="1">
                  <from>
                    <xdr:col>22</xdr:col>
                    <xdr:colOff>142875</xdr:colOff>
                    <xdr:row>16</xdr:row>
                    <xdr:rowOff>0</xdr:rowOff>
                  </from>
                  <to>
                    <xdr:col>26</xdr:col>
                    <xdr:colOff>114300</xdr:colOff>
                    <xdr:row>17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sheetPr>
  <dimension ref="A1:AT70"/>
  <sheetViews>
    <sheetView showGridLines="0" view="pageBreakPreview" zoomScaleNormal="100" zoomScaleSheetLayoutView="100" workbookViewId="0">
      <selection activeCell="A3" sqref="A3:Z3"/>
    </sheetView>
  </sheetViews>
  <sheetFormatPr defaultColWidth="8" defaultRowHeight="12"/>
  <cols>
    <col min="1" max="25" width="2.375" style="37" customWidth="1"/>
    <col min="26" max="26" width="5.75" style="37" customWidth="1"/>
    <col min="27" max="64" width="2.375" style="37" customWidth="1"/>
    <col min="65" max="16384" width="8" style="37"/>
  </cols>
  <sheetData>
    <row r="1" spans="1:46" ht="14.1" customHeight="1">
      <c r="A1" s="3093" t="s">
        <v>808</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676"/>
      <c r="AM1" s="2994" t="s">
        <v>1732</v>
      </c>
      <c r="AN1" s="2994"/>
      <c r="AO1" s="2994"/>
      <c r="AP1" s="2994"/>
      <c r="AQ1" s="2994"/>
      <c r="AR1" s="676"/>
      <c r="AS1" s="676"/>
      <c r="AT1" s="676"/>
    </row>
    <row r="2" spans="1:46" ht="5.0999999999999996" customHeight="1" thickBot="1"/>
    <row r="3" spans="1:46" ht="14.1" customHeight="1">
      <c r="A3" s="3094" t="s">
        <v>551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162</v>
      </c>
      <c r="AB3" s="3095"/>
      <c r="AC3" s="3095"/>
      <c r="AD3" s="3095"/>
      <c r="AE3" s="3095"/>
      <c r="AF3" s="3095"/>
      <c r="AG3" s="3095"/>
      <c r="AH3" s="3095"/>
      <c r="AI3" s="3095"/>
      <c r="AJ3" s="3095"/>
      <c r="AK3" s="3333"/>
      <c r="AL3" s="130"/>
      <c r="AM3" s="130"/>
      <c r="AN3" s="130"/>
      <c r="AO3" s="130"/>
      <c r="AP3" s="130"/>
      <c r="AQ3" s="130"/>
      <c r="AR3" s="130"/>
      <c r="AS3" s="130"/>
      <c r="AT3" s="130"/>
    </row>
    <row r="4" spans="1:46" ht="14.1" customHeight="1">
      <c r="A4" s="129"/>
      <c r="B4" s="43" t="s">
        <v>1400</v>
      </c>
      <c r="D4" s="43"/>
      <c r="E4" s="43"/>
      <c r="F4" s="43"/>
      <c r="G4" s="43"/>
      <c r="H4" s="43"/>
      <c r="I4" s="43"/>
      <c r="J4" s="43"/>
      <c r="K4" s="43"/>
      <c r="L4" s="43"/>
      <c r="M4" s="43"/>
      <c r="N4" s="130"/>
      <c r="O4" s="130"/>
      <c r="P4" s="130"/>
      <c r="Q4" s="130"/>
      <c r="R4" s="130"/>
      <c r="S4" s="130"/>
      <c r="T4" s="130"/>
      <c r="U4" s="130"/>
      <c r="V4" s="130"/>
      <c r="W4" s="130"/>
      <c r="X4" s="130"/>
      <c r="Y4" s="130"/>
      <c r="AA4" s="117"/>
      <c r="AB4" s="189"/>
      <c r="AC4" s="130"/>
      <c r="AD4" s="130"/>
      <c r="AE4" s="130"/>
      <c r="AF4" s="130"/>
      <c r="AG4" s="130"/>
      <c r="AH4" s="130"/>
      <c r="AI4" s="130"/>
      <c r="AJ4" s="130"/>
      <c r="AK4" s="134"/>
      <c r="AL4" s="129"/>
      <c r="AM4" s="130"/>
      <c r="AN4" s="130"/>
      <c r="AO4" s="130"/>
      <c r="AP4" s="130"/>
      <c r="AQ4" s="130"/>
      <c r="AR4" s="130"/>
      <c r="AT4" s="130"/>
    </row>
    <row r="5" spans="1:46" ht="14.1" customHeight="1">
      <c r="A5" s="129"/>
      <c r="B5" s="43"/>
      <c r="D5" s="43"/>
      <c r="E5" s="43"/>
      <c r="F5" s="43"/>
      <c r="G5" s="43"/>
      <c r="H5" s="43"/>
      <c r="I5" s="43"/>
      <c r="J5" s="43"/>
      <c r="K5" s="43"/>
      <c r="L5" s="43"/>
      <c r="M5" s="43"/>
      <c r="N5" s="130"/>
      <c r="O5" s="130"/>
      <c r="P5" s="130"/>
      <c r="Q5" s="130"/>
      <c r="R5" s="130"/>
      <c r="S5" s="130"/>
      <c r="T5" s="130"/>
      <c r="U5" s="130"/>
      <c r="V5" s="130"/>
      <c r="W5" s="130"/>
      <c r="X5" s="130"/>
      <c r="Y5" s="130"/>
      <c r="AA5" s="117"/>
      <c r="AB5" s="189"/>
      <c r="AC5" s="130"/>
      <c r="AD5" s="130"/>
      <c r="AE5" s="130"/>
      <c r="AF5" s="130"/>
      <c r="AG5" s="130"/>
      <c r="AH5" s="130"/>
      <c r="AI5" s="130"/>
      <c r="AJ5" s="130"/>
      <c r="AK5" s="134"/>
      <c r="AL5" s="129"/>
      <c r="AM5" s="130"/>
      <c r="AN5" s="130"/>
      <c r="AO5" s="130"/>
      <c r="AP5" s="130"/>
      <c r="AQ5" s="130"/>
      <c r="AR5" s="130"/>
      <c r="AT5" s="130"/>
    </row>
    <row r="6" spans="1:46" ht="14.1" customHeight="1">
      <c r="A6" s="42"/>
      <c r="B6" s="189"/>
      <c r="C6" s="189" t="s">
        <v>606</v>
      </c>
      <c r="D6" s="189"/>
      <c r="E6" s="189"/>
      <c r="F6" s="189"/>
      <c r="G6" s="189"/>
      <c r="H6" s="189"/>
      <c r="I6" s="189"/>
      <c r="J6" s="189"/>
      <c r="K6" s="189"/>
      <c r="L6" s="189"/>
      <c r="M6" s="189"/>
      <c r="N6" s="189"/>
      <c r="O6" s="189"/>
      <c r="P6" s="189"/>
      <c r="Q6" s="189"/>
      <c r="R6" s="189"/>
      <c r="S6" s="189"/>
      <c r="U6" s="89"/>
      <c r="V6" s="89"/>
      <c r="W6" s="189"/>
      <c r="X6" s="89"/>
      <c r="Y6" s="89"/>
      <c r="AA6" s="46"/>
      <c r="AB6" s="674"/>
      <c r="AC6" s="674"/>
      <c r="AD6" s="674"/>
      <c r="AE6" s="674"/>
      <c r="AF6" s="674"/>
      <c r="AG6" s="674"/>
      <c r="AH6" s="674"/>
      <c r="AI6" s="674"/>
      <c r="AJ6" s="674"/>
      <c r="AK6" s="675"/>
      <c r="AL6" s="295"/>
      <c r="AM6" s="674"/>
      <c r="AN6" s="674"/>
      <c r="AO6" s="674"/>
      <c r="AP6" s="674"/>
      <c r="AQ6" s="674"/>
      <c r="AR6" s="674"/>
      <c r="AT6" s="292"/>
    </row>
    <row r="7" spans="1:46" ht="14.1" customHeight="1">
      <c r="A7" s="42"/>
      <c r="B7" s="189"/>
      <c r="C7" s="43" t="s">
        <v>1907</v>
      </c>
      <c r="E7" s="43"/>
      <c r="F7" s="43"/>
      <c r="G7" s="43"/>
      <c r="H7" s="43"/>
      <c r="I7" s="43"/>
      <c r="J7" s="43"/>
      <c r="K7" s="43"/>
      <c r="L7" s="43"/>
      <c r="M7" s="43"/>
      <c r="N7" s="43"/>
      <c r="O7" s="43"/>
      <c r="P7" s="43"/>
      <c r="Q7" s="189"/>
      <c r="R7" s="662"/>
      <c r="S7" s="662"/>
      <c r="T7" s="66"/>
      <c r="U7" s="683"/>
      <c r="V7" s="683"/>
      <c r="W7" s="189"/>
      <c r="X7" s="189"/>
      <c r="Y7" s="189"/>
      <c r="AA7" s="46" t="s">
        <v>15</v>
      </c>
      <c r="AB7" s="674" t="s">
        <v>16</v>
      </c>
      <c r="AC7" s="674"/>
      <c r="AD7" s="674"/>
      <c r="AE7" s="674"/>
      <c r="AF7" s="674"/>
      <c r="AG7" s="674"/>
      <c r="AH7" s="674"/>
      <c r="AI7" s="674"/>
      <c r="AJ7" s="674"/>
      <c r="AK7" s="675"/>
      <c r="AL7" s="295"/>
      <c r="AM7" s="674"/>
      <c r="AN7" s="674"/>
      <c r="AO7" s="674"/>
      <c r="AP7" s="674"/>
      <c r="AQ7" s="674"/>
    </row>
    <row r="8" spans="1:46" ht="14.1" customHeight="1">
      <c r="A8" s="42"/>
      <c r="B8" s="189"/>
      <c r="D8" s="43" t="s">
        <v>429</v>
      </c>
      <c r="E8" s="43"/>
      <c r="F8" s="43"/>
      <c r="G8" s="43"/>
      <c r="H8" s="43"/>
      <c r="I8" s="43"/>
      <c r="J8" s="43"/>
      <c r="K8" s="43"/>
      <c r="L8" s="43"/>
      <c r="M8" s="43"/>
      <c r="N8" s="43"/>
      <c r="O8" s="43"/>
      <c r="P8" s="43"/>
      <c r="Q8" s="189"/>
      <c r="R8" s="662"/>
      <c r="S8" s="662"/>
      <c r="T8" s="66"/>
      <c r="U8" s="683"/>
      <c r="V8" s="683"/>
      <c r="W8" s="189"/>
      <c r="X8" s="189"/>
      <c r="Y8" s="189"/>
      <c r="AA8" s="296"/>
      <c r="AB8" s="189"/>
      <c r="AC8" s="674"/>
      <c r="AD8" s="674"/>
      <c r="AE8" s="674"/>
      <c r="AF8" s="674"/>
      <c r="AG8" s="674"/>
      <c r="AH8" s="674"/>
      <c r="AI8" s="674"/>
      <c r="AJ8" s="674"/>
      <c r="AK8" s="675"/>
      <c r="AL8" s="295"/>
      <c r="AM8" s="674"/>
      <c r="AN8" s="674"/>
      <c r="AO8" s="674"/>
      <c r="AP8" s="674"/>
      <c r="AQ8" s="674"/>
    </row>
    <row r="9" spans="1:46" ht="14.1" customHeight="1">
      <c r="A9" s="42"/>
      <c r="B9" s="189"/>
      <c r="C9" s="44"/>
      <c r="D9" s="118"/>
      <c r="E9" s="2550"/>
      <c r="F9" s="2550"/>
      <c r="G9" s="2550"/>
      <c r="H9" s="2550"/>
      <c r="I9" s="2550"/>
      <c r="J9" s="2550"/>
      <c r="K9" s="2550"/>
      <c r="L9" s="2550"/>
      <c r="M9" s="2550"/>
      <c r="N9" s="2550"/>
      <c r="O9" s="2550"/>
      <c r="P9" s="2550"/>
      <c r="Q9" s="2550"/>
      <c r="R9" s="2550"/>
      <c r="S9" s="2550"/>
      <c r="T9" s="2550"/>
      <c r="U9" s="2550"/>
      <c r="V9" s="2550"/>
      <c r="W9" s="2550"/>
      <c r="X9" s="2550"/>
      <c r="Y9" s="2550"/>
      <c r="AA9" s="296"/>
      <c r="AB9" s="189"/>
      <c r="AC9" s="674"/>
      <c r="AD9" s="674"/>
      <c r="AE9" s="674"/>
      <c r="AF9" s="674"/>
      <c r="AG9" s="674"/>
      <c r="AH9" s="674"/>
      <c r="AI9" s="674"/>
      <c r="AJ9" s="674"/>
      <c r="AK9" s="675"/>
      <c r="AL9" s="295"/>
      <c r="AM9" s="674"/>
      <c r="AN9" s="674"/>
      <c r="AO9" s="674"/>
      <c r="AP9" s="674"/>
      <c r="AQ9" s="674"/>
    </row>
    <row r="10" spans="1:46" ht="14.1" customHeight="1">
      <c r="A10" s="42"/>
      <c r="B10" s="189"/>
      <c r="C10" s="44"/>
      <c r="D10" s="118"/>
      <c r="E10" s="2550"/>
      <c r="F10" s="2550"/>
      <c r="G10" s="2550"/>
      <c r="H10" s="2550"/>
      <c r="I10" s="2550"/>
      <c r="J10" s="2550"/>
      <c r="K10" s="2550"/>
      <c r="L10" s="2550"/>
      <c r="M10" s="2550"/>
      <c r="N10" s="2550"/>
      <c r="O10" s="2550"/>
      <c r="P10" s="2550"/>
      <c r="Q10" s="2550"/>
      <c r="R10" s="2550"/>
      <c r="S10" s="2550"/>
      <c r="T10" s="2550"/>
      <c r="U10" s="2550"/>
      <c r="V10" s="2550"/>
      <c r="W10" s="2550"/>
      <c r="X10" s="2550"/>
      <c r="Y10" s="2550"/>
      <c r="AA10" s="296"/>
      <c r="AB10" s="189"/>
      <c r="AC10" s="674"/>
      <c r="AD10" s="674"/>
      <c r="AE10" s="674"/>
      <c r="AF10" s="674"/>
      <c r="AG10" s="674"/>
      <c r="AH10" s="674"/>
      <c r="AI10" s="674"/>
      <c r="AJ10" s="674"/>
      <c r="AK10" s="675"/>
      <c r="AL10" s="295"/>
      <c r="AM10" s="674"/>
      <c r="AN10" s="674"/>
      <c r="AO10" s="674"/>
      <c r="AP10" s="674"/>
      <c r="AQ10" s="674"/>
    </row>
    <row r="11" spans="1:46" ht="14.1" customHeight="1">
      <c r="A11" s="42"/>
      <c r="B11" s="189"/>
      <c r="C11" s="189"/>
      <c r="D11" s="208"/>
      <c r="E11" s="2550"/>
      <c r="F11" s="2550"/>
      <c r="G11" s="2550"/>
      <c r="H11" s="2550"/>
      <c r="I11" s="2550"/>
      <c r="J11" s="2550"/>
      <c r="K11" s="2550"/>
      <c r="L11" s="2550"/>
      <c r="M11" s="2550"/>
      <c r="N11" s="2550"/>
      <c r="O11" s="2550"/>
      <c r="P11" s="2550"/>
      <c r="Q11" s="2550"/>
      <c r="R11" s="2550"/>
      <c r="S11" s="2550"/>
      <c r="T11" s="2550"/>
      <c r="U11" s="2550"/>
      <c r="V11" s="2550"/>
      <c r="W11" s="2550"/>
      <c r="X11" s="2550"/>
      <c r="Y11" s="2550"/>
      <c r="AA11" s="62"/>
      <c r="AB11" s="189"/>
      <c r="AC11" s="674"/>
      <c r="AD11" s="674"/>
      <c r="AE11" s="674"/>
      <c r="AF11" s="674"/>
      <c r="AG11" s="674"/>
      <c r="AH11" s="674"/>
      <c r="AI11" s="674"/>
      <c r="AJ11" s="674"/>
      <c r="AK11" s="675"/>
      <c r="AL11" s="295"/>
      <c r="AM11" s="674"/>
      <c r="AN11" s="674"/>
      <c r="AO11" s="674"/>
      <c r="AP11" s="674"/>
      <c r="AQ11" s="674"/>
    </row>
    <row r="12" spans="1:46" ht="14.1" customHeight="1">
      <c r="A12" s="42"/>
      <c r="B12" s="189"/>
      <c r="C12" s="189" t="s">
        <v>1908</v>
      </c>
      <c r="E12" s="54"/>
      <c r="F12" s="54"/>
      <c r="G12" s="54"/>
      <c r="H12" s="54"/>
      <c r="I12" s="54"/>
      <c r="J12" s="54"/>
      <c r="K12" s="54"/>
      <c r="L12" s="54"/>
      <c r="M12" s="54"/>
      <c r="N12" s="54"/>
      <c r="O12" s="54"/>
      <c r="P12" s="54"/>
      <c r="Q12" s="189"/>
      <c r="R12" s="662"/>
      <c r="S12" s="662"/>
      <c r="T12" s="66"/>
      <c r="U12" s="683"/>
      <c r="V12" s="683"/>
      <c r="W12" s="189"/>
      <c r="X12" s="189"/>
      <c r="Y12" s="189"/>
      <c r="AA12" s="169"/>
      <c r="AB12" s="189"/>
      <c r="AC12" s="674"/>
      <c r="AD12" s="674"/>
      <c r="AE12" s="674"/>
      <c r="AF12" s="674"/>
      <c r="AG12" s="674"/>
      <c r="AH12" s="674"/>
      <c r="AI12" s="674"/>
      <c r="AJ12" s="674"/>
      <c r="AK12" s="675"/>
      <c r="AL12" s="295"/>
      <c r="AM12" s="674"/>
      <c r="AN12" s="674"/>
      <c r="AO12" s="674"/>
      <c r="AP12" s="674"/>
      <c r="AQ12" s="674"/>
    </row>
    <row r="13" spans="1:46" ht="14.1" customHeight="1">
      <c r="A13" s="42"/>
      <c r="B13" s="189"/>
      <c r="C13" s="189"/>
      <c r="E13" s="54"/>
      <c r="F13" s="54"/>
      <c r="G13" s="54"/>
      <c r="H13" s="54"/>
      <c r="I13" s="54"/>
      <c r="J13" s="54"/>
      <c r="K13" s="54"/>
      <c r="L13" s="54"/>
      <c r="M13" s="54"/>
      <c r="N13" s="54"/>
      <c r="O13" s="54"/>
      <c r="P13" s="54"/>
      <c r="Q13" s="189"/>
      <c r="R13" s="662"/>
      <c r="S13" s="662"/>
      <c r="T13" s="66"/>
      <c r="U13" s="683"/>
      <c r="V13" s="683"/>
      <c r="W13" s="189"/>
      <c r="X13" s="189"/>
      <c r="Y13" s="189"/>
      <c r="AA13" s="169"/>
      <c r="AB13" s="189"/>
      <c r="AC13" s="674"/>
      <c r="AD13" s="674"/>
      <c r="AE13" s="674"/>
      <c r="AF13" s="674"/>
      <c r="AG13" s="674"/>
      <c r="AH13" s="674"/>
      <c r="AI13" s="674"/>
      <c r="AJ13" s="674"/>
      <c r="AK13" s="675"/>
      <c r="AL13" s="295"/>
      <c r="AM13" s="674"/>
      <c r="AN13" s="674"/>
      <c r="AO13" s="674"/>
      <c r="AP13" s="674"/>
      <c r="AQ13" s="674"/>
    </row>
    <row r="14" spans="1:46" ht="14.1" customHeight="1">
      <c r="A14" s="42"/>
      <c r="B14" s="189"/>
      <c r="C14" s="3318" t="s">
        <v>1909</v>
      </c>
      <c r="D14" s="3318"/>
      <c r="E14" s="3318"/>
      <c r="F14" s="3318"/>
      <c r="G14" s="3318"/>
      <c r="H14" s="3318"/>
      <c r="I14" s="3318"/>
      <c r="J14" s="3318"/>
      <c r="K14" s="3318"/>
      <c r="L14" s="3318"/>
      <c r="M14" s="3318"/>
      <c r="N14" s="3318"/>
      <c r="O14" s="3318"/>
      <c r="P14" s="3318"/>
      <c r="Q14" s="3318"/>
      <c r="R14" s="3318"/>
      <c r="S14" s="3318"/>
      <c r="T14" s="3318"/>
      <c r="U14" s="3318"/>
      <c r="V14" s="3318"/>
      <c r="W14" s="3318"/>
      <c r="X14" s="3318"/>
      <c r="Y14" s="3318"/>
      <c r="Z14" s="3319"/>
      <c r="AA14" s="169"/>
      <c r="AB14" s="189"/>
      <c r="AC14" s="674"/>
      <c r="AD14" s="674"/>
      <c r="AE14" s="674"/>
      <c r="AF14" s="674"/>
      <c r="AG14" s="674"/>
      <c r="AH14" s="674"/>
      <c r="AI14" s="674"/>
      <c r="AJ14" s="674"/>
      <c r="AK14" s="675"/>
      <c r="AL14" s="295"/>
      <c r="AM14" s="674"/>
      <c r="AN14" s="674"/>
      <c r="AO14" s="674"/>
      <c r="AP14" s="674"/>
      <c r="AQ14" s="674"/>
    </row>
    <row r="15" spans="1:46" ht="14.1" customHeight="1">
      <c r="A15" s="42"/>
      <c r="B15" s="189"/>
      <c r="C15" s="189"/>
      <c r="E15" s="43"/>
      <c r="F15" s="43"/>
      <c r="G15" s="43"/>
      <c r="H15" s="43"/>
      <c r="I15" s="43"/>
      <c r="J15" s="43"/>
      <c r="K15" s="43"/>
      <c r="L15" s="43"/>
      <c r="M15" s="43"/>
      <c r="N15" s="43"/>
      <c r="O15" s="43"/>
      <c r="P15" s="43"/>
      <c r="Q15" s="189"/>
      <c r="R15" s="662"/>
      <c r="S15" s="662"/>
      <c r="T15" s="66"/>
      <c r="U15" s="683"/>
      <c r="V15" s="683"/>
      <c r="W15" s="189"/>
      <c r="X15" s="189"/>
      <c r="Y15" s="189"/>
      <c r="AA15" s="46" t="s">
        <v>15</v>
      </c>
      <c r="AB15" s="3282" t="s">
        <v>430</v>
      </c>
      <c r="AC15" s="3282"/>
      <c r="AD15" s="3282"/>
      <c r="AE15" s="3282"/>
      <c r="AF15" s="3282"/>
      <c r="AG15" s="3282"/>
      <c r="AH15" s="3282"/>
      <c r="AI15" s="3282"/>
      <c r="AJ15" s="3282"/>
      <c r="AK15" s="3283"/>
      <c r="AL15" s="295"/>
      <c r="AM15" s="674"/>
      <c r="AN15" s="674"/>
      <c r="AO15" s="674"/>
      <c r="AP15" s="674"/>
      <c r="AQ15" s="674"/>
    </row>
    <row r="16" spans="1:46" ht="14.1" customHeight="1">
      <c r="A16" s="42"/>
      <c r="B16" s="189"/>
      <c r="C16" s="189"/>
      <c r="E16" s="43"/>
      <c r="F16" s="43"/>
      <c r="G16" s="43"/>
      <c r="H16" s="43"/>
      <c r="I16" s="43"/>
      <c r="J16" s="43"/>
      <c r="K16" s="43"/>
      <c r="L16" s="43"/>
      <c r="M16" s="43"/>
      <c r="N16" s="43"/>
      <c r="O16" s="43"/>
      <c r="P16" s="43"/>
      <c r="Q16" s="189"/>
      <c r="R16" s="662"/>
      <c r="S16" s="662"/>
      <c r="T16" s="66"/>
      <c r="U16" s="683"/>
      <c r="V16" s="683"/>
      <c r="W16" s="189"/>
      <c r="X16" s="189"/>
      <c r="Y16" s="189"/>
      <c r="AA16" s="46"/>
      <c r="AB16" s="3282"/>
      <c r="AC16" s="3282"/>
      <c r="AD16" s="3282"/>
      <c r="AE16" s="3282"/>
      <c r="AF16" s="3282"/>
      <c r="AG16" s="3282"/>
      <c r="AH16" s="3282"/>
      <c r="AI16" s="3282"/>
      <c r="AJ16" s="3282"/>
      <c r="AK16" s="3283"/>
      <c r="AL16" s="295"/>
      <c r="AM16" s="674"/>
      <c r="AN16" s="674"/>
      <c r="AO16" s="674"/>
      <c r="AP16" s="674"/>
      <c r="AQ16" s="674"/>
    </row>
    <row r="17" spans="1:41" ht="14.1" customHeight="1">
      <c r="A17" s="38"/>
      <c r="C17" s="189" t="s">
        <v>1910</v>
      </c>
      <c r="AA17" s="717"/>
      <c r="AB17" s="3282"/>
      <c r="AC17" s="3282"/>
      <c r="AD17" s="3282"/>
      <c r="AE17" s="3282"/>
      <c r="AF17" s="3282"/>
      <c r="AG17" s="3282"/>
      <c r="AH17" s="3282"/>
      <c r="AI17" s="3282"/>
      <c r="AJ17" s="3282"/>
      <c r="AK17" s="3283"/>
      <c r="AL17" s="38"/>
    </row>
    <row r="18" spans="1:41" ht="14.1" customHeight="1">
      <c r="A18" s="38"/>
      <c r="Q18" s="189"/>
      <c r="R18" s="662"/>
      <c r="S18" s="662"/>
      <c r="T18" s="66"/>
      <c r="U18" s="683"/>
      <c r="V18" s="683"/>
      <c r="W18" s="189"/>
      <c r="X18" s="189"/>
      <c r="Y18" s="189"/>
      <c r="AA18" s="140"/>
      <c r="AC18" s="245"/>
      <c r="AD18" s="245"/>
      <c r="AE18" s="245"/>
      <c r="AF18" s="245"/>
      <c r="AG18" s="245"/>
      <c r="AH18" s="245"/>
      <c r="AI18" s="245"/>
      <c r="AJ18" s="245"/>
      <c r="AK18" s="246"/>
      <c r="AL18" s="38"/>
    </row>
    <row r="19" spans="1:41" ht="14.1" customHeight="1">
      <c r="A19" s="38"/>
      <c r="C19" s="189"/>
      <c r="E19" s="189"/>
      <c r="AA19" s="46"/>
      <c r="AB19" s="3282"/>
      <c r="AC19" s="3282"/>
      <c r="AD19" s="3282"/>
      <c r="AE19" s="3282"/>
      <c r="AF19" s="3282"/>
      <c r="AG19" s="3282"/>
      <c r="AH19" s="3282"/>
      <c r="AI19" s="3282"/>
      <c r="AJ19" s="3282"/>
      <c r="AK19" s="3283"/>
      <c r="AL19" s="38"/>
      <c r="AN19" s="189"/>
    </row>
    <row r="20" spans="1:41" ht="14.1" customHeight="1">
      <c r="A20" s="38"/>
      <c r="C20" s="37" t="s">
        <v>1397</v>
      </c>
      <c r="D20" s="3341" t="s">
        <v>1133</v>
      </c>
      <c r="E20" s="3341"/>
      <c r="F20" s="3341"/>
      <c r="G20" s="3341"/>
      <c r="H20" s="3341"/>
      <c r="I20" s="3341"/>
      <c r="J20" s="3341"/>
      <c r="K20" s="3341"/>
      <c r="L20" s="3341"/>
      <c r="M20" s="3341"/>
      <c r="N20" s="3341"/>
      <c r="O20" s="3341"/>
      <c r="P20" s="3341"/>
      <c r="Q20" s="3341"/>
      <c r="R20" s="3341"/>
      <c r="S20" s="3341"/>
      <c r="T20" s="3341"/>
      <c r="U20" s="3341"/>
      <c r="V20" s="3341"/>
      <c r="W20" s="3341"/>
      <c r="X20" s="3341"/>
      <c r="Y20" s="3341"/>
      <c r="Z20" s="6879"/>
      <c r="AA20" s="189"/>
      <c r="AB20" s="189"/>
      <c r="AK20" s="70"/>
      <c r="AL20" s="38"/>
      <c r="AO20" s="189"/>
    </row>
    <row r="21" spans="1:41" ht="14.1" customHeight="1">
      <c r="A21" s="38"/>
      <c r="D21" s="3341"/>
      <c r="E21" s="3341"/>
      <c r="F21" s="3341"/>
      <c r="G21" s="3341"/>
      <c r="H21" s="3341"/>
      <c r="I21" s="3341"/>
      <c r="J21" s="3341"/>
      <c r="K21" s="3341"/>
      <c r="L21" s="3341"/>
      <c r="M21" s="3341"/>
      <c r="N21" s="3341"/>
      <c r="O21" s="3341"/>
      <c r="P21" s="3341"/>
      <c r="Q21" s="3341"/>
      <c r="R21" s="3341"/>
      <c r="S21" s="3341"/>
      <c r="T21" s="3341"/>
      <c r="U21" s="3341"/>
      <c r="V21" s="3341"/>
      <c r="W21" s="3341"/>
      <c r="X21" s="3341"/>
      <c r="Y21" s="3341"/>
      <c r="Z21" s="6879"/>
      <c r="AA21" s="189"/>
      <c r="AB21" s="189"/>
      <c r="AK21" s="70"/>
      <c r="AL21" s="38"/>
      <c r="AO21" s="189"/>
    </row>
    <row r="22" spans="1:41" ht="14.1" customHeight="1">
      <c r="A22" s="38"/>
      <c r="D22" s="681"/>
      <c r="E22" s="681"/>
      <c r="F22" s="681"/>
      <c r="G22" s="681"/>
      <c r="H22" s="681"/>
      <c r="I22" s="681"/>
      <c r="J22" s="681"/>
      <c r="K22" s="681"/>
      <c r="L22" s="681"/>
      <c r="M22" s="681"/>
      <c r="N22" s="681"/>
      <c r="O22" s="681"/>
      <c r="P22" s="681"/>
      <c r="Q22" s="681"/>
      <c r="R22" s="681"/>
      <c r="S22" s="681"/>
      <c r="T22" s="681"/>
      <c r="U22" s="681"/>
      <c r="V22" s="681"/>
      <c r="W22" s="681"/>
      <c r="X22" s="681"/>
      <c r="Y22" s="681"/>
      <c r="Z22" s="1166"/>
      <c r="AA22" s="189"/>
      <c r="AB22" s="189"/>
      <c r="AK22" s="70"/>
      <c r="AL22" s="38"/>
      <c r="AO22" s="189"/>
    </row>
    <row r="23" spans="1:41" ht="14.1" customHeight="1">
      <c r="A23" s="38"/>
      <c r="C23" s="37" t="s">
        <v>1398</v>
      </c>
      <c r="D23" s="3341" t="s">
        <v>1990</v>
      </c>
      <c r="E23" s="3341"/>
      <c r="F23" s="3341"/>
      <c r="G23" s="3341"/>
      <c r="H23" s="3341"/>
      <c r="I23" s="3341"/>
      <c r="J23" s="3341"/>
      <c r="K23" s="3341"/>
      <c r="L23" s="3341"/>
      <c r="M23" s="3341"/>
      <c r="N23" s="3341"/>
      <c r="O23" s="3341"/>
      <c r="P23" s="3341"/>
      <c r="Q23" s="3341"/>
      <c r="R23" s="3341"/>
      <c r="S23" s="3341"/>
      <c r="T23" s="3341"/>
      <c r="U23" s="3341"/>
      <c r="V23" s="3341"/>
      <c r="W23" s="3341"/>
      <c r="X23" s="3341"/>
      <c r="Y23" s="3341"/>
      <c r="Z23" s="6879"/>
      <c r="AA23" s="717" t="s">
        <v>1742</v>
      </c>
      <c r="AB23" s="3282" t="s">
        <v>1743</v>
      </c>
      <c r="AC23" s="3282"/>
      <c r="AD23" s="3282"/>
      <c r="AE23" s="3282"/>
      <c r="AF23" s="3282"/>
      <c r="AG23" s="3282"/>
      <c r="AH23" s="3282"/>
      <c r="AI23" s="3282"/>
      <c r="AJ23" s="3282"/>
      <c r="AK23" s="3283"/>
      <c r="AL23" s="38"/>
      <c r="AO23" s="189"/>
    </row>
    <row r="24" spans="1:41" ht="14.1" customHeight="1">
      <c r="A24" s="38"/>
      <c r="D24" s="681"/>
      <c r="E24" s="681"/>
      <c r="F24" s="681"/>
      <c r="G24" s="681"/>
      <c r="H24" s="681"/>
      <c r="I24" s="681"/>
      <c r="J24" s="681"/>
      <c r="K24" s="681"/>
      <c r="L24" s="681"/>
      <c r="M24" s="681"/>
      <c r="N24" s="681"/>
      <c r="O24" s="681"/>
      <c r="P24" s="681"/>
      <c r="Q24" s="681"/>
      <c r="R24" s="681"/>
      <c r="S24" s="681"/>
      <c r="T24" s="681"/>
      <c r="U24" s="681"/>
      <c r="V24" s="681"/>
      <c r="W24" s="681"/>
      <c r="X24" s="681"/>
      <c r="Y24" s="681"/>
      <c r="Z24" s="1166"/>
      <c r="AA24" s="717"/>
      <c r="AB24" s="3282"/>
      <c r="AC24" s="3282"/>
      <c r="AD24" s="3282"/>
      <c r="AE24" s="3282"/>
      <c r="AF24" s="3282"/>
      <c r="AG24" s="3282"/>
      <c r="AH24" s="3282"/>
      <c r="AI24" s="3282"/>
      <c r="AJ24" s="3282"/>
      <c r="AK24" s="3283"/>
      <c r="AL24" s="38"/>
      <c r="AO24" s="189"/>
    </row>
    <row r="25" spans="1:41" ht="14.1" customHeight="1">
      <c r="A25" s="38"/>
      <c r="Q25" s="189"/>
      <c r="R25" s="662"/>
      <c r="S25" s="662"/>
      <c r="T25" s="66"/>
      <c r="U25" s="683"/>
      <c r="V25" s="683"/>
      <c r="W25" s="189"/>
      <c r="X25" s="189"/>
      <c r="Y25" s="189"/>
      <c r="Z25" s="187"/>
      <c r="AA25" s="717"/>
      <c r="AB25" s="3282"/>
      <c r="AC25" s="3282"/>
      <c r="AD25" s="3282"/>
      <c r="AE25" s="3282"/>
      <c r="AF25" s="3282"/>
      <c r="AG25" s="3282"/>
      <c r="AH25" s="3282"/>
      <c r="AI25" s="3282"/>
      <c r="AJ25" s="3282"/>
      <c r="AK25" s="3283"/>
      <c r="AL25" s="38"/>
      <c r="AO25" s="189"/>
    </row>
    <row r="26" spans="1:41" ht="14.1" customHeight="1">
      <c r="A26" s="42"/>
      <c r="B26" s="668"/>
      <c r="C26" s="3318" t="s">
        <v>1911</v>
      </c>
      <c r="D26" s="3318"/>
      <c r="E26" s="3318"/>
      <c r="F26" s="3318"/>
      <c r="G26" s="3318"/>
      <c r="H26" s="3318"/>
      <c r="I26" s="3318"/>
      <c r="J26" s="3318"/>
      <c r="K26" s="3318"/>
      <c r="L26" s="3318"/>
      <c r="M26" s="3318"/>
      <c r="N26" s="3318"/>
      <c r="O26" s="3318"/>
      <c r="P26" s="3318"/>
      <c r="Q26" s="3318"/>
      <c r="R26" s="3318"/>
      <c r="S26" s="3318"/>
      <c r="T26" s="3318"/>
      <c r="U26" s="3318"/>
      <c r="V26" s="3318"/>
      <c r="W26" s="3318"/>
      <c r="X26" s="3318"/>
      <c r="Y26" s="3318"/>
      <c r="Z26" s="3319"/>
      <c r="AA26" s="717"/>
      <c r="AB26" s="3282"/>
      <c r="AC26" s="3282"/>
      <c r="AD26" s="3282"/>
      <c r="AE26" s="3282"/>
      <c r="AF26" s="3282"/>
      <c r="AG26" s="3282"/>
      <c r="AH26" s="3282"/>
      <c r="AI26" s="3282"/>
      <c r="AJ26" s="3282"/>
      <c r="AK26" s="3283"/>
      <c r="AL26" s="38"/>
    </row>
    <row r="27" spans="1:41" ht="14.1" customHeight="1">
      <c r="A27" s="42"/>
      <c r="B27" s="668"/>
      <c r="C27" s="256"/>
      <c r="D27" s="3318" t="s">
        <v>1510</v>
      </c>
      <c r="E27" s="3318"/>
      <c r="F27" s="3318"/>
      <c r="G27" s="3318"/>
      <c r="H27" s="3318"/>
      <c r="I27" s="3318"/>
      <c r="J27" s="3318"/>
      <c r="K27" s="3318"/>
      <c r="L27" s="3318"/>
      <c r="M27" s="3318"/>
      <c r="N27" s="3318"/>
      <c r="O27" s="3318"/>
      <c r="P27" s="3318"/>
      <c r="Q27" s="3318"/>
      <c r="R27" s="3318"/>
      <c r="S27" s="3318"/>
      <c r="T27" s="3318"/>
      <c r="U27" s="3318"/>
      <c r="V27" s="3318"/>
      <c r="W27" s="3318"/>
      <c r="X27" s="3318"/>
      <c r="Y27" s="3318"/>
      <c r="Z27" s="3319"/>
      <c r="AA27" s="50"/>
      <c r="AB27" s="668"/>
      <c r="AC27" s="668"/>
      <c r="AD27" s="668"/>
      <c r="AE27" s="668"/>
      <c r="AF27" s="668"/>
      <c r="AG27" s="668"/>
      <c r="AH27" s="668"/>
      <c r="AI27" s="668"/>
      <c r="AJ27" s="668"/>
      <c r="AK27" s="41"/>
      <c r="AL27" s="38"/>
    </row>
    <row r="28" spans="1:41" ht="14.1" customHeight="1">
      <c r="A28" s="42"/>
      <c r="B28" s="668"/>
      <c r="C28" s="256"/>
      <c r="D28" s="43" t="s">
        <v>1511</v>
      </c>
      <c r="E28" s="668"/>
      <c r="F28" s="668"/>
      <c r="G28" s="668"/>
      <c r="H28" s="668"/>
      <c r="I28" s="668"/>
      <c r="J28" s="668"/>
      <c r="K28" s="668"/>
      <c r="L28" s="668"/>
      <c r="M28" s="668"/>
      <c r="N28" s="668"/>
      <c r="Q28" s="43"/>
      <c r="R28" s="43"/>
      <c r="U28" s="43"/>
      <c r="Y28" s="189"/>
      <c r="Z28" s="668"/>
      <c r="AA28" s="50"/>
      <c r="AB28" s="668"/>
      <c r="AC28" s="668"/>
      <c r="AD28" s="668"/>
      <c r="AE28" s="668"/>
      <c r="AF28" s="668"/>
      <c r="AG28" s="668"/>
      <c r="AH28" s="668"/>
      <c r="AI28" s="668"/>
      <c r="AJ28" s="668"/>
      <c r="AK28" s="41"/>
      <c r="AL28" s="38"/>
    </row>
    <row r="29" spans="1:41" ht="14.1" customHeight="1">
      <c r="A29" s="42"/>
      <c r="B29" s="668"/>
      <c r="C29" s="189" t="s">
        <v>982</v>
      </c>
      <c r="D29" s="189"/>
      <c r="E29" s="668"/>
      <c r="F29" s="668"/>
      <c r="G29" s="668"/>
      <c r="H29" s="668"/>
      <c r="I29" s="668"/>
      <c r="J29" s="668"/>
      <c r="K29" s="668"/>
      <c r="L29" s="668"/>
      <c r="M29" s="668"/>
      <c r="N29" s="668"/>
      <c r="O29" s="668"/>
      <c r="P29" s="297"/>
      <c r="Q29" s="297"/>
      <c r="R29" s="668"/>
      <c r="S29" s="297"/>
      <c r="T29" s="297"/>
      <c r="U29" s="668"/>
      <c r="V29" s="672"/>
      <c r="W29" s="668"/>
      <c r="X29" s="668"/>
      <c r="Y29" s="668"/>
      <c r="Z29" s="672"/>
      <c r="AA29" s="298"/>
      <c r="AB29" s="668"/>
      <c r="AC29" s="668"/>
      <c r="AD29" s="668"/>
      <c r="AE29" s="668"/>
      <c r="AF29" s="668"/>
      <c r="AG29" s="668"/>
      <c r="AH29" s="189"/>
      <c r="AI29" s="189"/>
      <c r="AJ29" s="189"/>
      <c r="AK29" s="41"/>
      <c r="AL29" s="38"/>
    </row>
    <row r="30" spans="1:41" ht="14.1" customHeight="1">
      <c r="A30" s="42"/>
      <c r="B30" s="3178" t="s">
        <v>424</v>
      </c>
      <c r="C30" s="3179"/>
      <c r="D30" s="3179"/>
      <c r="E30" s="3179"/>
      <c r="F30" s="3179"/>
      <c r="G30" s="3180"/>
      <c r="H30" s="3178" t="s">
        <v>432</v>
      </c>
      <c r="I30" s="3179"/>
      <c r="J30" s="3180"/>
      <c r="K30" s="3184" t="s">
        <v>433</v>
      </c>
      <c r="L30" s="3185"/>
      <c r="M30" s="3185"/>
      <c r="N30" s="3185"/>
      <c r="O30" s="3179"/>
      <c r="P30" s="3180"/>
      <c r="Q30" s="3178" t="s">
        <v>2605</v>
      </c>
      <c r="R30" s="3179"/>
      <c r="S30" s="3179"/>
      <c r="T30" s="3179"/>
      <c r="U30" s="3179"/>
      <c r="V30" s="3179"/>
      <c r="W30" s="3179"/>
      <c r="X30" s="3179"/>
      <c r="Y30" s="3179"/>
      <c r="Z30" s="3179"/>
      <c r="AA30" s="3179"/>
      <c r="AB30" s="3179"/>
      <c r="AC30" s="3179"/>
      <c r="AD30" s="3179"/>
      <c r="AE30" s="3179"/>
      <c r="AF30" s="3179"/>
      <c r="AG30" s="3179"/>
      <c r="AH30" s="3179"/>
      <c r="AI30" s="3179"/>
      <c r="AJ30" s="3180"/>
      <c r="AK30" s="41"/>
      <c r="AL30" s="38"/>
    </row>
    <row r="31" spans="1:41" ht="14.1" customHeight="1">
      <c r="A31" s="42"/>
      <c r="B31" s="6858" t="s">
        <v>1491</v>
      </c>
      <c r="C31" s="6859"/>
      <c r="D31" s="6859"/>
      <c r="E31" s="6859"/>
      <c r="F31" s="6859"/>
      <c r="G31" s="6860"/>
      <c r="H31" s="5244"/>
      <c r="I31" s="3327"/>
      <c r="J31" s="5133"/>
      <c r="K31" s="5244"/>
      <c r="L31" s="3327"/>
      <c r="M31" s="3327"/>
      <c r="N31" s="3327"/>
      <c r="O31" s="3327"/>
      <c r="P31" s="5133"/>
      <c r="Q31" s="5244"/>
      <c r="R31" s="3327"/>
      <c r="S31" s="3327"/>
      <c r="T31" s="3327"/>
      <c r="U31" s="3327"/>
      <c r="V31" s="3327"/>
      <c r="W31" s="3327"/>
      <c r="X31" s="3327"/>
      <c r="Y31" s="3327"/>
      <c r="Z31" s="3327"/>
      <c r="AA31" s="3327"/>
      <c r="AB31" s="3327"/>
      <c r="AC31" s="3327"/>
      <c r="AD31" s="3327"/>
      <c r="AE31" s="3327"/>
      <c r="AF31" s="3327"/>
      <c r="AG31" s="3327"/>
      <c r="AH31" s="3327"/>
      <c r="AI31" s="3327"/>
      <c r="AJ31" s="5133"/>
      <c r="AK31" s="41"/>
      <c r="AL31" s="38"/>
    </row>
    <row r="32" spans="1:41" ht="14.1" customHeight="1">
      <c r="A32" s="42"/>
      <c r="B32" s="6855"/>
      <c r="C32" s="6856"/>
      <c r="D32" s="6856"/>
      <c r="E32" s="6856"/>
      <c r="F32" s="6856"/>
      <c r="G32" s="6857"/>
      <c r="H32" s="6867"/>
      <c r="I32" s="6868"/>
      <c r="J32" s="6869"/>
      <c r="K32" s="6880"/>
      <c r="L32" s="6881"/>
      <c r="M32" s="6881"/>
      <c r="N32" s="6881"/>
      <c r="O32" s="6881"/>
      <c r="P32" s="6882"/>
      <c r="Q32" s="6861"/>
      <c r="R32" s="6862"/>
      <c r="S32" s="6862"/>
      <c r="T32" s="6862"/>
      <c r="U32" s="6862"/>
      <c r="V32" s="6862"/>
      <c r="W32" s="6862"/>
      <c r="X32" s="6862"/>
      <c r="Y32" s="6862"/>
      <c r="Z32" s="6862"/>
      <c r="AA32" s="6862"/>
      <c r="AB32" s="6862"/>
      <c r="AC32" s="6862"/>
      <c r="AD32" s="6862"/>
      <c r="AE32" s="6862"/>
      <c r="AF32" s="6862"/>
      <c r="AG32" s="6862"/>
      <c r="AH32" s="6862"/>
      <c r="AI32" s="6862"/>
      <c r="AJ32" s="6863"/>
      <c r="AK32" s="41"/>
      <c r="AL32" s="38"/>
    </row>
    <row r="33" spans="1:38" ht="14.1" customHeight="1">
      <c r="A33" s="42"/>
      <c r="B33" s="6858"/>
      <c r="C33" s="6859"/>
      <c r="D33" s="490" t="s">
        <v>1492</v>
      </c>
      <c r="E33" s="490"/>
      <c r="F33" s="6859"/>
      <c r="G33" s="6860"/>
      <c r="H33" s="6870"/>
      <c r="I33" s="6871"/>
      <c r="J33" s="6872"/>
      <c r="K33" s="6883"/>
      <c r="L33" s="6884"/>
      <c r="M33" s="6884"/>
      <c r="N33" s="6884"/>
      <c r="O33" s="6884"/>
      <c r="P33" s="6885"/>
      <c r="Q33" s="6864"/>
      <c r="R33" s="6865"/>
      <c r="S33" s="6865"/>
      <c r="T33" s="6865"/>
      <c r="U33" s="6865"/>
      <c r="V33" s="6865"/>
      <c r="W33" s="6865"/>
      <c r="X33" s="6865"/>
      <c r="Y33" s="6865"/>
      <c r="Z33" s="6865"/>
      <c r="AA33" s="6865"/>
      <c r="AB33" s="6865"/>
      <c r="AC33" s="6865"/>
      <c r="AD33" s="6865"/>
      <c r="AE33" s="6865"/>
      <c r="AF33" s="6865"/>
      <c r="AG33" s="6865"/>
      <c r="AH33" s="6865"/>
      <c r="AI33" s="6865"/>
      <c r="AJ33" s="6866"/>
      <c r="AK33" s="41"/>
      <c r="AL33" s="38"/>
    </row>
    <row r="34" spans="1:38" ht="14.1" customHeight="1">
      <c r="A34" s="42"/>
      <c r="B34" s="6855"/>
      <c r="C34" s="6856"/>
      <c r="D34" s="6856"/>
      <c r="E34" s="6856"/>
      <c r="F34" s="6856"/>
      <c r="G34" s="6857"/>
      <c r="H34" s="6867"/>
      <c r="I34" s="6868"/>
      <c r="J34" s="6869"/>
      <c r="K34" s="6873"/>
      <c r="L34" s="6874"/>
      <c r="M34" s="6874"/>
      <c r="N34" s="6874"/>
      <c r="O34" s="6874"/>
      <c r="P34" s="6875"/>
      <c r="Q34" s="6861"/>
      <c r="R34" s="6862"/>
      <c r="S34" s="6862"/>
      <c r="T34" s="6862"/>
      <c r="U34" s="6862"/>
      <c r="V34" s="6862"/>
      <c r="W34" s="6862"/>
      <c r="X34" s="6862"/>
      <c r="Y34" s="6862"/>
      <c r="Z34" s="6862"/>
      <c r="AA34" s="6862"/>
      <c r="AB34" s="6862"/>
      <c r="AC34" s="6862"/>
      <c r="AD34" s="6862"/>
      <c r="AE34" s="6862"/>
      <c r="AF34" s="6862"/>
      <c r="AG34" s="6862"/>
      <c r="AH34" s="6862"/>
      <c r="AI34" s="6862"/>
      <c r="AJ34" s="6863"/>
      <c r="AK34" s="41"/>
      <c r="AL34" s="38"/>
    </row>
    <row r="35" spans="1:38" ht="14.1" customHeight="1">
      <c r="A35" s="42"/>
      <c r="B35" s="6858"/>
      <c r="C35" s="6859"/>
      <c r="D35" s="490" t="s">
        <v>1492</v>
      </c>
      <c r="E35" s="490"/>
      <c r="F35" s="6859"/>
      <c r="G35" s="6860"/>
      <c r="H35" s="6870"/>
      <c r="I35" s="6871"/>
      <c r="J35" s="6872"/>
      <c r="K35" s="6876"/>
      <c r="L35" s="6877"/>
      <c r="M35" s="6877"/>
      <c r="N35" s="6877"/>
      <c r="O35" s="6877"/>
      <c r="P35" s="6878"/>
      <c r="Q35" s="6864"/>
      <c r="R35" s="6865"/>
      <c r="S35" s="6865"/>
      <c r="T35" s="6865"/>
      <c r="U35" s="6865"/>
      <c r="V35" s="6865"/>
      <c r="W35" s="6865"/>
      <c r="X35" s="6865"/>
      <c r="Y35" s="6865"/>
      <c r="Z35" s="6865"/>
      <c r="AA35" s="6865"/>
      <c r="AB35" s="6865"/>
      <c r="AC35" s="6865"/>
      <c r="AD35" s="6865"/>
      <c r="AE35" s="6865"/>
      <c r="AF35" s="6865"/>
      <c r="AG35" s="6865"/>
      <c r="AH35" s="6865"/>
      <c r="AI35" s="6865"/>
      <c r="AJ35" s="6866"/>
      <c r="AK35" s="41"/>
      <c r="AL35" s="38"/>
    </row>
    <row r="36" spans="1:38" ht="14.1" customHeight="1">
      <c r="A36" s="42"/>
      <c r="B36" s="6855"/>
      <c r="C36" s="6856"/>
      <c r="D36" s="6856"/>
      <c r="E36" s="6856"/>
      <c r="F36" s="6856"/>
      <c r="G36" s="6857"/>
      <c r="H36" s="6867"/>
      <c r="I36" s="6868"/>
      <c r="J36" s="6869"/>
      <c r="K36" s="6873"/>
      <c r="L36" s="6874"/>
      <c r="M36" s="6874"/>
      <c r="N36" s="6874"/>
      <c r="O36" s="6874"/>
      <c r="P36" s="6875"/>
      <c r="Q36" s="6861"/>
      <c r="R36" s="6862"/>
      <c r="S36" s="6862"/>
      <c r="T36" s="6862"/>
      <c r="U36" s="6862"/>
      <c r="V36" s="6862"/>
      <c r="W36" s="6862"/>
      <c r="X36" s="6862"/>
      <c r="Y36" s="6862"/>
      <c r="Z36" s="6862"/>
      <c r="AA36" s="6862"/>
      <c r="AB36" s="6862"/>
      <c r="AC36" s="6862"/>
      <c r="AD36" s="6862"/>
      <c r="AE36" s="6862"/>
      <c r="AF36" s="6862"/>
      <c r="AG36" s="6862"/>
      <c r="AH36" s="6862"/>
      <c r="AI36" s="6862"/>
      <c r="AJ36" s="6863"/>
      <c r="AK36" s="41"/>
      <c r="AL36" s="38"/>
    </row>
    <row r="37" spans="1:38" ht="14.1" customHeight="1">
      <c r="A37" s="42"/>
      <c r="B37" s="6858"/>
      <c r="C37" s="6859"/>
      <c r="D37" s="490" t="s">
        <v>1492</v>
      </c>
      <c r="E37" s="490"/>
      <c r="F37" s="6859"/>
      <c r="G37" s="6860"/>
      <c r="H37" s="6870"/>
      <c r="I37" s="6871"/>
      <c r="J37" s="6872"/>
      <c r="K37" s="6876"/>
      <c r="L37" s="6877"/>
      <c r="M37" s="6877"/>
      <c r="N37" s="6877"/>
      <c r="O37" s="6877"/>
      <c r="P37" s="6878"/>
      <c r="Q37" s="6864"/>
      <c r="R37" s="6865"/>
      <c r="S37" s="6865"/>
      <c r="T37" s="6865"/>
      <c r="U37" s="6865"/>
      <c r="V37" s="6865"/>
      <c r="W37" s="6865"/>
      <c r="X37" s="6865"/>
      <c r="Y37" s="6865"/>
      <c r="Z37" s="6865"/>
      <c r="AA37" s="6865"/>
      <c r="AB37" s="6865"/>
      <c r="AC37" s="6865"/>
      <c r="AD37" s="6865"/>
      <c r="AE37" s="6865"/>
      <c r="AF37" s="6865"/>
      <c r="AG37" s="6865"/>
      <c r="AH37" s="6865"/>
      <c r="AI37" s="6865"/>
      <c r="AJ37" s="6866"/>
      <c r="AK37" s="41"/>
      <c r="AL37" s="38"/>
    </row>
    <row r="38" spans="1:38" ht="14.1" customHeight="1">
      <c r="A38" s="42"/>
      <c r="B38" s="6855"/>
      <c r="C38" s="6856"/>
      <c r="D38" s="6856"/>
      <c r="E38" s="6856"/>
      <c r="F38" s="6856"/>
      <c r="G38" s="6857"/>
      <c r="H38" s="6867"/>
      <c r="I38" s="6868"/>
      <c r="J38" s="6869"/>
      <c r="K38" s="6873"/>
      <c r="L38" s="6874"/>
      <c r="M38" s="6874"/>
      <c r="N38" s="6874"/>
      <c r="O38" s="6874"/>
      <c r="P38" s="6875"/>
      <c r="Q38" s="6861"/>
      <c r="R38" s="6862"/>
      <c r="S38" s="6862"/>
      <c r="T38" s="6862"/>
      <c r="U38" s="6862"/>
      <c r="V38" s="6862"/>
      <c r="W38" s="6862"/>
      <c r="X38" s="6862"/>
      <c r="Y38" s="6862"/>
      <c r="Z38" s="6862"/>
      <c r="AA38" s="6862"/>
      <c r="AB38" s="6862"/>
      <c r="AC38" s="6862"/>
      <c r="AD38" s="6862"/>
      <c r="AE38" s="6862"/>
      <c r="AF38" s="6862"/>
      <c r="AG38" s="6862"/>
      <c r="AH38" s="6862"/>
      <c r="AI38" s="6862"/>
      <c r="AJ38" s="6863"/>
      <c r="AK38" s="41"/>
      <c r="AL38" s="38"/>
    </row>
    <row r="39" spans="1:38" ht="14.1" customHeight="1">
      <c r="A39" s="42"/>
      <c r="B39" s="6858"/>
      <c r="C39" s="6859"/>
      <c r="D39" s="490" t="s">
        <v>1492</v>
      </c>
      <c r="E39" s="490"/>
      <c r="F39" s="6859"/>
      <c r="G39" s="6860"/>
      <c r="H39" s="6870"/>
      <c r="I39" s="6871"/>
      <c r="J39" s="6872"/>
      <c r="K39" s="6876"/>
      <c r="L39" s="6877"/>
      <c r="M39" s="6877"/>
      <c r="N39" s="6877"/>
      <c r="O39" s="6877"/>
      <c r="P39" s="6878"/>
      <c r="Q39" s="6864"/>
      <c r="R39" s="6865"/>
      <c r="S39" s="6865"/>
      <c r="T39" s="6865"/>
      <c r="U39" s="6865"/>
      <c r="V39" s="6865"/>
      <c r="W39" s="6865"/>
      <c r="X39" s="6865"/>
      <c r="Y39" s="6865"/>
      <c r="Z39" s="6865"/>
      <c r="AA39" s="6865"/>
      <c r="AB39" s="6865"/>
      <c r="AC39" s="6865"/>
      <c r="AD39" s="6865"/>
      <c r="AE39" s="6865"/>
      <c r="AF39" s="6865"/>
      <c r="AG39" s="6865"/>
      <c r="AH39" s="6865"/>
      <c r="AI39" s="6865"/>
      <c r="AJ39" s="6866"/>
      <c r="AK39" s="41"/>
      <c r="AL39" s="38"/>
    </row>
    <row r="40" spans="1:38" ht="14.1" customHeight="1">
      <c r="A40" s="42"/>
      <c r="B40" s="6855"/>
      <c r="C40" s="6856"/>
      <c r="D40" s="6856"/>
      <c r="E40" s="6856"/>
      <c r="F40" s="6856"/>
      <c r="G40" s="6857"/>
      <c r="H40" s="6867"/>
      <c r="I40" s="6868"/>
      <c r="J40" s="6869"/>
      <c r="K40" s="6873"/>
      <c r="L40" s="6874"/>
      <c r="M40" s="6874"/>
      <c r="N40" s="6874"/>
      <c r="O40" s="6874"/>
      <c r="P40" s="6875"/>
      <c r="Q40" s="6861"/>
      <c r="R40" s="6862"/>
      <c r="S40" s="6862"/>
      <c r="T40" s="6862"/>
      <c r="U40" s="6862"/>
      <c r="V40" s="6862"/>
      <c r="W40" s="6862"/>
      <c r="X40" s="6862"/>
      <c r="Y40" s="6862"/>
      <c r="Z40" s="6862"/>
      <c r="AA40" s="6862"/>
      <c r="AB40" s="6862"/>
      <c r="AC40" s="6862"/>
      <c r="AD40" s="6862"/>
      <c r="AE40" s="6862"/>
      <c r="AF40" s="6862"/>
      <c r="AG40" s="6862"/>
      <c r="AH40" s="6862"/>
      <c r="AI40" s="6862"/>
      <c r="AJ40" s="6863"/>
      <c r="AK40" s="41"/>
      <c r="AL40" s="38"/>
    </row>
    <row r="41" spans="1:38" ht="14.1" customHeight="1">
      <c r="A41" s="42"/>
      <c r="B41" s="6858"/>
      <c r="C41" s="6859"/>
      <c r="D41" s="490" t="s">
        <v>1492</v>
      </c>
      <c r="E41" s="490"/>
      <c r="F41" s="6859"/>
      <c r="G41" s="6860"/>
      <c r="H41" s="6870"/>
      <c r="I41" s="6871"/>
      <c r="J41" s="6872"/>
      <c r="K41" s="6876"/>
      <c r="L41" s="6877"/>
      <c r="M41" s="6877"/>
      <c r="N41" s="6877"/>
      <c r="O41" s="6877"/>
      <c r="P41" s="6878"/>
      <c r="Q41" s="6864"/>
      <c r="R41" s="6865"/>
      <c r="S41" s="6865"/>
      <c r="T41" s="6865"/>
      <c r="U41" s="6865"/>
      <c r="V41" s="6865"/>
      <c r="W41" s="6865"/>
      <c r="X41" s="6865"/>
      <c r="Y41" s="6865"/>
      <c r="Z41" s="6865"/>
      <c r="AA41" s="6865"/>
      <c r="AB41" s="6865"/>
      <c r="AC41" s="6865"/>
      <c r="AD41" s="6865"/>
      <c r="AE41" s="6865"/>
      <c r="AF41" s="6865"/>
      <c r="AG41" s="6865"/>
      <c r="AH41" s="6865"/>
      <c r="AI41" s="6865"/>
      <c r="AJ41" s="6866"/>
      <c r="AK41" s="41"/>
      <c r="AL41" s="38"/>
    </row>
    <row r="42" spans="1:38" ht="14.1" customHeight="1">
      <c r="A42" s="42"/>
      <c r="B42" s="6855"/>
      <c r="C42" s="6856"/>
      <c r="D42" s="6856"/>
      <c r="E42" s="6856"/>
      <c r="F42" s="6856"/>
      <c r="G42" s="6857"/>
      <c r="H42" s="6867"/>
      <c r="I42" s="6868"/>
      <c r="J42" s="6869"/>
      <c r="K42" s="6873"/>
      <c r="L42" s="6874"/>
      <c r="M42" s="6874"/>
      <c r="N42" s="6874"/>
      <c r="O42" s="6874"/>
      <c r="P42" s="6875"/>
      <c r="Q42" s="6861"/>
      <c r="R42" s="6862"/>
      <c r="S42" s="6862"/>
      <c r="T42" s="6862"/>
      <c r="U42" s="6862"/>
      <c r="V42" s="6862"/>
      <c r="W42" s="6862"/>
      <c r="X42" s="6862"/>
      <c r="Y42" s="6862"/>
      <c r="Z42" s="6862"/>
      <c r="AA42" s="6862"/>
      <c r="AB42" s="6862"/>
      <c r="AC42" s="6862"/>
      <c r="AD42" s="6862"/>
      <c r="AE42" s="6862"/>
      <c r="AF42" s="6862"/>
      <c r="AG42" s="6862"/>
      <c r="AH42" s="6862"/>
      <c r="AI42" s="6862"/>
      <c r="AJ42" s="6863"/>
      <c r="AK42" s="41"/>
      <c r="AL42" s="38"/>
    </row>
    <row r="43" spans="1:38" ht="14.1" customHeight="1">
      <c r="A43" s="42"/>
      <c r="B43" s="6858"/>
      <c r="C43" s="6859"/>
      <c r="D43" s="490" t="s">
        <v>1492</v>
      </c>
      <c r="E43" s="490"/>
      <c r="F43" s="6859"/>
      <c r="G43" s="6860"/>
      <c r="H43" s="6870"/>
      <c r="I43" s="6871"/>
      <c r="J43" s="6872"/>
      <c r="K43" s="6876"/>
      <c r="L43" s="6877"/>
      <c r="M43" s="6877"/>
      <c r="N43" s="6877"/>
      <c r="O43" s="6877"/>
      <c r="P43" s="6878"/>
      <c r="Q43" s="6864"/>
      <c r="R43" s="6865"/>
      <c r="S43" s="6865"/>
      <c r="T43" s="6865"/>
      <c r="U43" s="6865"/>
      <c r="V43" s="6865"/>
      <c r="W43" s="6865"/>
      <c r="X43" s="6865"/>
      <c r="Y43" s="6865"/>
      <c r="Z43" s="6865"/>
      <c r="AA43" s="6865"/>
      <c r="AB43" s="6865"/>
      <c r="AC43" s="6865"/>
      <c r="AD43" s="6865"/>
      <c r="AE43" s="6865"/>
      <c r="AF43" s="6865"/>
      <c r="AG43" s="6865"/>
      <c r="AH43" s="6865"/>
      <c r="AI43" s="6865"/>
      <c r="AJ43" s="6866"/>
      <c r="AK43" s="41"/>
      <c r="AL43" s="38"/>
    </row>
    <row r="44" spans="1:38" ht="14.1" customHeight="1">
      <c r="A44" s="42"/>
      <c r="B44" s="6855"/>
      <c r="C44" s="6856"/>
      <c r="D44" s="6856"/>
      <c r="E44" s="6856"/>
      <c r="F44" s="6856"/>
      <c r="G44" s="6857"/>
      <c r="H44" s="6867"/>
      <c r="I44" s="6868"/>
      <c r="J44" s="6869"/>
      <c r="K44" s="6873"/>
      <c r="L44" s="6874"/>
      <c r="M44" s="6874"/>
      <c r="N44" s="6874"/>
      <c r="O44" s="6874"/>
      <c r="P44" s="6875"/>
      <c r="Q44" s="6861"/>
      <c r="R44" s="6862"/>
      <c r="S44" s="6862"/>
      <c r="T44" s="6862"/>
      <c r="U44" s="6862"/>
      <c r="V44" s="6862"/>
      <c r="W44" s="6862"/>
      <c r="X44" s="6862"/>
      <c r="Y44" s="6862"/>
      <c r="Z44" s="6862"/>
      <c r="AA44" s="6862"/>
      <c r="AB44" s="6862"/>
      <c r="AC44" s="6862"/>
      <c r="AD44" s="6862"/>
      <c r="AE44" s="6862"/>
      <c r="AF44" s="6862"/>
      <c r="AG44" s="6862"/>
      <c r="AH44" s="6862"/>
      <c r="AI44" s="6862"/>
      <c r="AJ44" s="6863"/>
      <c r="AK44" s="41"/>
      <c r="AL44" s="38"/>
    </row>
    <row r="45" spans="1:38" ht="14.1" customHeight="1">
      <c r="A45" s="42"/>
      <c r="B45" s="6858"/>
      <c r="C45" s="6859"/>
      <c r="D45" s="490" t="s">
        <v>1492</v>
      </c>
      <c r="E45" s="490"/>
      <c r="F45" s="6859"/>
      <c r="G45" s="6860"/>
      <c r="H45" s="6870"/>
      <c r="I45" s="6871"/>
      <c r="J45" s="6872"/>
      <c r="K45" s="6876"/>
      <c r="L45" s="6877"/>
      <c r="M45" s="6877"/>
      <c r="N45" s="6877"/>
      <c r="O45" s="6877"/>
      <c r="P45" s="6878"/>
      <c r="Q45" s="6864"/>
      <c r="R45" s="6865"/>
      <c r="S45" s="6865"/>
      <c r="T45" s="6865"/>
      <c r="U45" s="6865"/>
      <c r="V45" s="6865"/>
      <c r="W45" s="6865"/>
      <c r="X45" s="6865"/>
      <c r="Y45" s="6865"/>
      <c r="Z45" s="6865"/>
      <c r="AA45" s="6865"/>
      <c r="AB45" s="6865"/>
      <c r="AC45" s="6865"/>
      <c r="AD45" s="6865"/>
      <c r="AE45" s="6865"/>
      <c r="AF45" s="6865"/>
      <c r="AG45" s="6865"/>
      <c r="AH45" s="6865"/>
      <c r="AI45" s="6865"/>
      <c r="AJ45" s="6866"/>
      <c r="AK45" s="41"/>
      <c r="AL45" s="38"/>
    </row>
    <row r="46" spans="1:38" ht="14.1" customHeight="1">
      <c r="A46" s="42"/>
      <c r="B46" s="6855"/>
      <c r="C46" s="6856"/>
      <c r="D46" s="6856"/>
      <c r="E46" s="6856"/>
      <c r="F46" s="6856"/>
      <c r="G46" s="6857"/>
      <c r="H46" s="6867"/>
      <c r="I46" s="6868"/>
      <c r="J46" s="6869"/>
      <c r="K46" s="6873"/>
      <c r="L46" s="6874"/>
      <c r="M46" s="6874"/>
      <c r="N46" s="6874"/>
      <c r="O46" s="6874"/>
      <c r="P46" s="6875"/>
      <c r="Q46" s="6861"/>
      <c r="R46" s="6862"/>
      <c r="S46" s="6862"/>
      <c r="T46" s="6862"/>
      <c r="U46" s="6862"/>
      <c r="V46" s="6862"/>
      <c r="W46" s="6862"/>
      <c r="X46" s="6862"/>
      <c r="Y46" s="6862"/>
      <c r="Z46" s="6862"/>
      <c r="AA46" s="6862"/>
      <c r="AB46" s="6862"/>
      <c r="AC46" s="6862"/>
      <c r="AD46" s="6862"/>
      <c r="AE46" s="6862"/>
      <c r="AF46" s="6862"/>
      <c r="AG46" s="6862"/>
      <c r="AH46" s="6862"/>
      <c r="AI46" s="6862"/>
      <c r="AJ46" s="6863"/>
      <c r="AK46" s="41"/>
      <c r="AL46" s="38"/>
    </row>
    <row r="47" spans="1:38" ht="14.1" customHeight="1">
      <c r="A47" s="42"/>
      <c r="B47" s="6858"/>
      <c r="C47" s="6859"/>
      <c r="D47" s="490" t="s">
        <v>1492</v>
      </c>
      <c r="E47" s="490"/>
      <c r="F47" s="6859"/>
      <c r="G47" s="6860"/>
      <c r="H47" s="6870"/>
      <c r="I47" s="6871"/>
      <c r="J47" s="6872"/>
      <c r="K47" s="6876"/>
      <c r="L47" s="6877"/>
      <c r="M47" s="6877"/>
      <c r="N47" s="6877"/>
      <c r="O47" s="6877"/>
      <c r="P47" s="6878"/>
      <c r="Q47" s="6864"/>
      <c r="R47" s="6865"/>
      <c r="S47" s="6865"/>
      <c r="T47" s="6865"/>
      <c r="U47" s="6865"/>
      <c r="V47" s="6865"/>
      <c r="W47" s="6865"/>
      <c r="X47" s="6865"/>
      <c r="Y47" s="6865"/>
      <c r="Z47" s="6865"/>
      <c r="AA47" s="6865"/>
      <c r="AB47" s="6865"/>
      <c r="AC47" s="6865"/>
      <c r="AD47" s="6865"/>
      <c r="AE47" s="6865"/>
      <c r="AF47" s="6865"/>
      <c r="AG47" s="6865"/>
      <c r="AH47" s="6865"/>
      <c r="AI47" s="6865"/>
      <c r="AJ47" s="6866"/>
      <c r="AK47" s="41"/>
      <c r="AL47" s="38"/>
    </row>
    <row r="48" spans="1:38" ht="14.1" customHeight="1">
      <c r="A48" s="42"/>
      <c r="B48" s="6855"/>
      <c r="C48" s="6856"/>
      <c r="D48" s="6856"/>
      <c r="E48" s="6856"/>
      <c r="F48" s="6856"/>
      <c r="G48" s="6857"/>
      <c r="H48" s="6867"/>
      <c r="I48" s="6868"/>
      <c r="J48" s="6869"/>
      <c r="K48" s="6873"/>
      <c r="L48" s="6874"/>
      <c r="M48" s="6874"/>
      <c r="N48" s="6874"/>
      <c r="O48" s="6874"/>
      <c r="P48" s="6875"/>
      <c r="Q48" s="6861"/>
      <c r="R48" s="6862"/>
      <c r="S48" s="6862"/>
      <c r="T48" s="6862"/>
      <c r="U48" s="6862"/>
      <c r="V48" s="6862"/>
      <c r="W48" s="6862"/>
      <c r="X48" s="6862"/>
      <c r="Y48" s="6862"/>
      <c r="Z48" s="6862"/>
      <c r="AA48" s="6862"/>
      <c r="AB48" s="6862"/>
      <c r="AC48" s="6862"/>
      <c r="AD48" s="6862"/>
      <c r="AE48" s="6862"/>
      <c r="AF48" s="6862"/>
      <c r="AG48" s="6862"/>
      <c r="AH48" s="6862"/>
      <c r="AI48" s="6862"/>
      <c r="AJ48" s="6863"/>
      <c r="AK48" s="41"/>
      <c r="AL48" s="38"/>
    </row>
    <row r="49" spans="1:46" ht="14.1" customHeight="1">
      <c r="A49" s="42"/>
      <c r="B49" s="6858"/>
      <c r="C49" s="6859"/>
      <c r="D49" s="490" t="s">
        <v>1492</v>
      </c>
      <c r="E49" s="490"/>
      <c r="F49" s="6859"/>
      <c r="G49" s="6860"/>
      <c r="H49" s="6870"/>
      <c r="I49" s="6871"/>
      <c r="J49" s="6872"/>
      <c r="K49" s="6876"/>
      <c r="L49" s="6877"/>
      <c r="M49" s="6877"/>
      <c r="N49" s="6877"/>
      <c r="O49" s="6877"/>
      <c r="P49" s="6878"/>
      <c r="Q49" s="6864"/>
      <c r="R49" s="6865"/>
      <c r="S49" s="6865"/>
      <c r="T49" s="6865"/>
      <c r="U49" s="6865"/>
      <c r="V49" s="6865"/>
      <c r="W49" s="6865"/>
      <c r="X49" s="6865"/>
      <c r="Y49" s="6865"/>
      <c r="Z49" s="6865"/>
      <c r="AA49" s="6865"/>
      <c r="AB49" s="6865"/>
      <c r="AC49" s="6865"/>
      <c r="AD49" s="6865"/>
      <c r="AE49" s="6865"/>
      <c r="AF49" s="6865"/>
      <c r="AG49" s="6865"/>
      <c r="AH49" s="6865"/>
      <c r="AI49" s="6865"/>
      <c r="AJ49" s="6866"/>
      <c r="AK49" s="299"/>
      <c r="AL49" s="42"/>
      <c r="AM49" s="189"/>
    </row>
    <row r="50" spans="1:46" ht="14.1" customHeight="1">
      <c r="A50" s="42"/>
      <c r="B50" s="6855"/>
      <c r="C50" s="6856"/>
      <c r="D50" s="6856"/>
      <c r="E50" s="6856"/>
      <c r="F50" s="6856"/>
      <c r="G50" s="6857"/>
      <c r="H50" s="6867"/>
      <c r="I50" s="6868"/>
      <c r="J50" s="6869"/>
      <c r="K50" s="6873"/>
      <c r="L50" s="6874"/>
      <c r="M50" s="6874"/>
      <c r="N50" s="6874"/>
      <c r="O50" s="6874"/>
      <c r="P50" s="6875"/>
      <c r="Q50" s="6861"/>
      <c r="R50" s="6862"/>
      <c r="S50" s="6862"/>
      <c r="T50" s="6862"/>
      <c r="U50" s="6862"/>
      <c r="V50" s="6862"/>
      <c r="W50" s="6862"/>
      <c r="X50" s="6862"/>
      <c r="Y50" s="6862"/>
      <c r="Z50" s="6862"/>
      <c r="AA50" s="6862"/>
      <c r="AB50" s="6862"/>
      <c r="AC50" s="6862"/>
      <c r="AD50" s="6862"/>
      <c r="AE50" s="6862"/>
      <c r="AF50" s="6862"/>
      <c r="AG50" s="6862"/>
      <c r="AH50" s="6862"/>
      <c r="AI50" s="6862"/>
      <c r="AJ50" s="6863"/>
      <c r="AK50" s="299"/>
      <c r="AL50" s="42"/>
      <c r="AM50" s="189"/>
    </row>
    <row r="51" spans="1:46" ht="14.1" customHeight="1">
      <c r="A51" s="42"/>
      <c r="B51" s="6858"/>
      <c r="C51" s="6859"/>
      <c r="D51" s="490" t="s">
        <v>1492</v>
      </c>
      <c r="E51" s="490"/>
      <c r="F51" s="6859"/>
      <c r="G51" s="6860"/>
      <c r="H51" s="6870"/>
      <c r="I51" s="6871"/>
      <c r="J51" s="6872"/>
      <c r="K51" s="6876"/>
      <c r="L51" s="6877"/>
      <c r="M51" s="6877"/>
      <c r="N51" s="6877"/>
      <c r="O51" s="6877"/>
      <c r="P51" s="6878"/>
      <c r="Q51" s="6864"/>
      <c r="R51" s="6865"/>
      <c r="S51" s="6865"/>
      <c r="T51" s="6865"/>
      <c r="U51" s="6865"/>
      <c r="V51" s="6865"/>
      <c r="W51" s="6865"/>
      <c r="X51" s="6865"/>
      <c r="Y51" s="6865"/>
      <c r="Z51" s="6865"/>
      <c r="AA51" s="6865"/>
      <c r="AB51" s="6865"/>
      <c r="AC51" s="6865"/>
      <c r="AD51" s="6865"/>
      <c r="AE51" s="6865"/>
      <c r="AF51" s="6865"/>
      <c r="AG51" s="6865"/>
      <c r="AH51" s="6865"/>
      <c r="AI51" s="6865"/>
      <c r="AJ51" s="6866"/>
      <c r="AK51" s="299"/>
      <c r="AL51" s="42"/>
      <c r="AM51" s="189"/>
    </row>
    <row r="52" spans="1:46" ht="14.1" customHeight="1">
      <c r="A52" s="42"/>
      <c r="B52" s="6855"/>
      <c r="C52" s="6856"/>
      <c r="D52" s="6856"/>
      <c r="E52" s="6856"/>
      <c r="F52" s="6856"/>
      <c r="G52" s="6857"/>
      <c r="H52" s="6867"/>
      <c r="I52" s="6868"/>
      <c r="J52" s="6869"/>
      <c r="K52" s="6873"/>
      <c r="L52" s="6874"/>
      <c r="M52" s="6874"/>
      <c r="N52" s="6874"/>
      <c r="O52" s="6874"/>
      <c r="P52" s="6875"/>
      <c r="Q52" s="6861"/>
      <c r="R52" s="6862"/>
      <c r="S52" s="6862"/>
      <c r="T52" s="6862"/>
      <c r="U52" s="6862"/>
      <c r="V52" s="6862"/>
      <c r="W52" s="6862"/>
      <c r="X52" s="6862"/>
      <c r="Y52" s="6862"/>
      <c r="Z52" s="6862"/>
      <c r="AA52" s="6862"/>
      <c r="AB52" s="6862"/>
      <c r="AC52" s="6862"/>
      <c r="AD52" s="6862"/>
      <c r="AE52" s="6862"/>
      <c r="AF52" s="6862"/>
      <c r="AG52" s="6862"/>
      <c r="AH52" s="6862"/>
      <c r="AI52" s="6862"/>
      <c r="AJ52" s="6863"/>
      <c r="AK52" s="41"/>
      <c r="AL52" s="38"/>
    </row>
    <row r="53" spans="1:46" ht="14.1" customHeight="1">
      <c r="A53" s="42"/>
      <c r="B53" s="6858"/>
      <c r="C53" s="6859"/>
      <c r="D53" s="490" t="s">
        <v>1492</v>
      </c>
      <c r="E53" s="490"/>
      <c r="F53" s="6859"/>
      <c r="G53" s="6860"/>
      <c r="H53" s="6870"/>
      <c r="I53" s="6871"/>
      <c r="J53" s="6872"/>
      <c r="K53" s="6876"/>
      <c r="L53" s="6877"/>
      <c r="M53" s="6877"/>
      <c r="N53" s="6877"/>
      <c r="O53" s="6877"/>
      <c r="P53" s="6878"/>
      <c r="Q53" s="6864"/>
      <c r="R53" s="6865"/>
      <c r="S53" s="6865"/>
      <c r="T53" s="6865"/>
      <c r="U53" s="6865"/>
      <c r="V53" s="6865"/>
      <c r="W53" s="6865"/>
      <c r="X53" s="6865"/>
      <c r="Y53" s="6865"/>
      <c r="Z53" s="6865"/>
      <c r="AA53" s="6865"/>
      <c r="AB53" s="6865"/>
      <c r="AC53" s="6865"/>
      <c r="AD53" s="6865"/>
      <c r="AE53" s="6865"/>
      <c r="AF53" s="6865"/>
      <c r="AG53" s="6865"/>
      <c r="AH53" s="6865"/>
      <c r="AI53" s="6865"/>
      <c r="AJ53" s="6866"/>
      <c r="AK53" s="41"/>
      <c r="AL53" s="38"/>
    </row>
    <row r="54" spans="1:46" ht="14.1" customHeight="1">
      <c r="A54" s="42"/>
      <c r="B54" s="6855"/>
      <c r="C54" s="6856"/>
      <c r="D54" s="6856"/>
      <c r="E54" s="6856"/>
      <c r="F54" s="6856"/>
      <c r="G54" s="6857"/>
      <c r="H54" s="6867"/>
      <c r="I54" s="6868"/>
      <c r="J54" s="6869"/>
      <c r="K54" s="6873"/>
      <c r="L54" s="6874"/>
      <c r="M54" s="6874"/>
      <c r="N54" s="6874"/>
      <c r="O54" s="6874"/>
      <c r="P54" s="6875"/>
      <c r="Q54" s="6861"/>
      <c r="R54" s="6862"/>
      <c r="S54" s="6862"/>
      <c r="T54" s="6862"/>
      <c r="U54" s="6862"/>
      <c r="V54" s="6862"/>
      <c r="W54" s="6862"/>
      <c r="X54" s="6862"/>
      <c r="Y54" s="6862"/>
      <c r="Z54" s="6862"/>
      <c r="AA54" s="6862"/>
      <c r="AB54" s="6862"/>
      <c r="AC54" s="6862"/>
      <c r="AD54" s="6862"/>
      <c r="AE54" s="6862"/>
      <c r="AF54" s="6862"/>
      <c r="AG54" s="6862"/>
      <c r="AH54" s="6862"/>
      <c r="AI54" s="6862"/>
      <c r="AJ54" s="6863"/>
      <c r="AK54" s="41"/>
      <c r="AL54" s="38"/>
    </row>
    <row r="55" spans="1:46" ht="14.1" customHeight="1">
      <c r="A55" s="42"/>
      <c r="B55" s="6858"/>
      <c r="C55" s="6859"/>
      <c r="D55" s="490" t="s">
        <v>1492</v>
      </c>
      <c r="E55" s="490"/>
      <c r="F55" s="6859"/>
      <c r="G55" s="6860"/>
      <c r="H55" s="6870"/>
      <c r="I55" s="6871"/>
      <c r="J55" s="6872"/>
      <c r="K55" s="6876"/>
      <c r="L55" s="6877"/>
      <c r="M55" s="6877"/>
      <c r="N55" s="6877"/>
      <c r="O55" s="6877"/>
      <c r="P55" s="6878"/>
      <c r="Q55" s="6864"/>
      <c r="R55" s="6865"/>
      <c r="S55" s="6865"/>
      <c r="T55" s="6865"/>
      <c r="U55" s="6865"/>
      <c r="V55" s="6865"/>
      <c r="W55" s="6865"/>
      <c r="X55" s="6865"/>
      <c r="Y55" s="6865"/>
      <c r="Z55" s="6865"/>
      <c r="AA55" s="6865"/>
      <c r="AB55" s="6865"/>
      <c r="AC55" s="6865"/>
      <c r="AD55" s="6865"/>
      <c r="AE55" s="6865"/>
      <c r="AF55" s="6865"/>
      <c r="AG55" s="6865"/>
      <c r="AH55" s="6865"/>
      <c r="AI55" s="6865"/>
      <c r="AJ55" s="6866"/>
      <c r="AK55" s="41"/>
      <c r="AL55" s="38"/>
    </row>
    <row r="56" spans="1:46" ht="14.1" customHeight="1">
      <c r="A56" s="42"/>
      <c r="B56" s="6855"/>
      <c r="C56" s="6856"/>
      <c r="D56" s="6856"/>
      <c r="E56" s="6856"/>
      <c r="F56" s="6856"/>
      <c r="G56" s="6857"/>
      <c r="H56" s="6867"/>
      <c r="I56" s="6868"/>
      <c r="J56" s="6869"/>
      <c r="K56" s="6873"/>
      <c r="L56" s="6874"/>
      <c r="M56" s="6874"/>
      <c r="N56" s="6874"/>
      <c r="O56" s="6874"/>
      <c r="P56" s="6875"/>
      <c r="Q56" s="6861"/>
      <c r="R56" s="6862"/>
      <c r="S56" s="6862"/>
      <c r="T56" s="6862"/>
      <c r="U56" s="6862"/>
      <c r="V56" s="6862"/>
      <c r="W56" s="6862"/>
      <c r="X56" s="6862"/>
      <c r="Y56" s="6862"/>
      <c r="Z56" s="6862"/>
      <c r="AA56" s="6862"/>
      <c r="AB56" s="6862"/>
      <c r="AC56" s="6862"/>
      <c r="AD56" s="6862"/>
      <c r="AE56" s="6862"/>
      <c r="AF56" s="6862"/>
      <c r="AG56" s="6862"/>
      <c r="AH56" s="6862"/>
      <c r="AI56" s="6862"/>
      <c r="AJ56" s="6863"/>
      <c r="AK56" s="41"/>
      <c r="AL56" s="38"/>
    </row>
    <row r="57" spans="1:46" ht="14.1" customHeight="1">
      <c r="A57" s="42"/>
      <c r="B57" s="6858"/>
      <c r="C57" s="6859"/>
      <c r="D57" s="490" t="s">
        <v>1492</v>
      </c>
      <c r="E57" s="490"/>
      <c r="F57" s="6859"/>
      <c r="G57" s="6860"/>
      <c r="H57" s="6870"/>
      <c r="I57" s="6871"/>
      <c r="J57" s="6872"/>
      <c r="K57" s="6876"/>
      <c r="L57" s="6877"/>
      <c r="M57" s="6877"/>
      <c r="N57" s="6877"/>
      <c r="O57" s="6877"/>
      <c r="P57" s="6878"/>
      <c r="Q57" s="6864"/>
      <c r="R57" s="6865"/>
      <c r="S57" s="6865"/>
      <c r="T57" s="6865"/>
      <c r="U57" s="6865"/>
      <c r="V57" s="6865"/>
      <c r="W57" s="6865"/>
      <c r="X57" s="6865"/>
      <c r="Y57" s="6865"/>
      <c r="Z57" s="6865"/>
      <c r="AA57" s="6865"/>
      <c r="AB57" s="6865"/>
      <c r="AC57" s="6865"/>
      <c r="AD57" s="6865"/>
      <c r="AE57" s="6865"/>
      <c r="AF57" s="6865"/>
      <c r="AG57" s="6865"/>
      <c r="AH57" s="6865"/>
      <c r="AI57" s="6865"/>
      <c r="AJ57" s="6866"/>
      <c r="AK57" s="41"/>
      <c r="AL57" s="38"/>
    </row>
    <row r="58" spans="1:46" ht="14.1" customHeight="1">
      <c r="A58" s="42"/>
      <c r="B58" s="6855"/>
      <c r="C58" s="6856"/>
      <c r="D58" s="6856"/>
      <c r="E58" s="6856"/>
      <c r="F58" s="6856"/>
      <c r="G58" s="6857"/>
      <c r="H58" s="6867"/>
      <c r="I58" s="6868"/>
      <c r="J58" s="6869"/>
      <c r="K58" s="6873"/>
      <c r="L58" s="6874"/>
      <c r="M58" s="6874"/>
      <c r="N58" s="6874"/>
      <c r="O58" s="6874"/>
      <c r="P58" s="6875"/>
      <c r="Q58" s="6861"/>
      <c r="R58" s="6862"/>
      <c r="S58" s="6862"/>
      <c r="T58" s="6862"/>
      <c r="U58" s="6862"/>
      <c r="V58" s="6862"/>
      <c r="W58" s="6862"/>
      <c r="X58" s="6862"/>
      <c r="Y58" s="6862"/>
      <c r="Z58" s="6862"/>
      <c r="AA58" s="6862"/>
      <c r="AB58" s="6862"/>
      <c r="AC58" s="6862"/>
      <c r="AD58" s="6862"/>
      <c r="AE58" s="6862"/>
      <c r="AF58" s="6862"/>
      <c r="AG58" s="6862"/>
      <c r="AH58" s="6862"/>
      <c r="AI58" s="6862"/>
      <c r="AJ58" s="6863"/>
      <c r="AK58" s="41"/>
      <c r="AL58" s="38"/>
    </row>
    <row r="59" spans="1:46" ht="14.1" customHeight="1">
      <c r="A59" s="42"/>
      <c r="B59" s="6858"/>
      <c r="C59" s="6859"/>
      <c r="D59" s="490" t="s">
        <v>1492</v>
      </c>
      <c r="E59" s="490"/>
      <c r="F59" s="6859"/>
      <c r="G59" s="6860"/>
      <c r="H59" s="6870"/>
      <c r="I59" s="6871"/>
      <c r="J59" s="6872"/>
      <c r="K59" s="6876"/>
      <c r="L59" s="6877"/>
      <c r="M59" s="6877"/>
      <c r="N59" s="6877"/>
      <c r="O59" s="6877"/>
      <c r="P59" s="6878"/>
      <c r="Q59" s="6864"/>
      <c r="R59" s="6865"/>
      <c r="S59" s="6865"/>
      <c r="T59" s="6865"/>
      <c r="U59" s="6865"/>
      <c r="V59" s="6865"/>
      <c r="W59" s="6865"/>
      <c r="X59" s="6865"/>
      <c r="Y59" s="6865"/>
      <c r="Z59" s="6865"/>
      <c r="AA59" s="6865"/>
      <c r="AB59" s="6865"/>
      <c r="AC59" s="6865"/>
      <c r="AD59" s="6865"/>
      <c r="AE59" s="6865"/>
      <c r="AF59" s="6865"/>
      <c r="AG59" s="6865"/>
      <c r="AH59" s="6865"/>
      <c r="AI59" s="6865"/>
      <c r="AJ59" s="6866"/>
      <c r="AK59" s="41"/>
      <c r="AL59" s="38"/>
    </row>
    <row r="60" spans="1:46" ht="14.1" customHeight="1">
      <c r="A60" s="42"/>
      <c r="B60" s="193" t="s">
        <v>431</v>
      </c>
      <c r="C60" s="300"/>
      <c r="D60" s="300"/>
      <c r="E60" s="300"/>
      <c r="F60" s="300"/>
      <c r="G60" s="300"/>
      <c r="H60" s="301"/>
      <c r="I60" s="301"/>
      <c r="J60" s="301"/>
      <c r="K60" s="301"/>
      <c r="L60" s="301"/>
      <c r="M60" s="301"/>
      <c r="N60" s="302"/>
      <c r="O60" s="302"/>
      <c r="P60" s="302"/>
      <c r="Q60" s="303"/>
      <c r="R60" s="303"/>
      <c r="S60" s="303"/>
      <c r="T60" s="303"/>
      <c r="U60" s="303"/>
      <c r="V60" s="303"/>
      <c r="W60" s="303"/>
      <c r="X60" s="303"/>
      <c r="Y60" s="303"/>
      <c r="Z60" s="303"/>
      <c r="AA60" s="303"/>
      <c r="AB60" s="303"/>
      <c r="AC60" s="303"/>
      <c r="AD60" s="303"/>
      <c r="AE60" s="303"/>
      <c r="AF60" s="303"/>
      <c r="AG60" s="303"/>
      <c r="AH60" s="303"/>
      <c r="AI60" s="303"/>
      <c r="AJ60" s="303"/>
      <c r="AK60" s="41"/>
      <c r="AL60" s="38"/>
    </row>
    <row r="61" spans="1:46" ht="6.95" customHeight="1" thickBot="1">
      <c r="A61" s="73"/>
      <c r="B61" s="213"/>
      <c r="C61" s="74"/>
      <c r="D61" s="74"/>
      <c r="E61" s="74"/>
      <c r="F61" s="74"/>
      <c r="G61" s="74"/>
      <c r="H61" s="74"/>
      <c r="I61" s="74"/>
      <c r="J61" s="74"/>
      <c r="K61" s="74"/>
      <c r="L61" s="74"/>
      <c r="M61" s="74"/>
      <c r="N61" s="74"/>
      <c r="O61" s="74"/>
      <c r="P61" s="74"/>
      <c r="Q61" s="74"/>
      <c r="R61" s="74"/>
      <c r="S61" s="74"/>
      <c r="T61" s="74"/>
      <c r="U61" s="74"/>
      <c r="V61" s="74"/>
      <c r="W61" s="74"/>
      <c r="X61" s="74"/>
      <c r="Y61" s="74"/>
      <c r="Z61" s="239"/>
      <c r="AA61" s="74"/>
      <c r="AB61" s="74"/>
      <c r="AC61" s="74"/>
      <c r="AD61" s="74"/>
      <c r="AE61" s="74"/>
      <c r="AF61" s="74"/>
      <c r="AG61" s="74"/>
      <c r="AH61" s="74"/>
      <c r="AI61" s="74"/>
      <c r="AJ61" s="74"/>
      <c r="AK61" s="304"/>
      <c r="AL61" s="42"/>
      <c r="AM61" s="189"/>
      <c r="AN61" s="189"/>
      <c r="AO61" s="189"/>
      <c r="AP61" s="189"/>
      <c r="AQ61" s="189"/>
      <c r="AR61" s="189"/>
      <c r="AS61" s="189"/>
      <c r="AT61" s="292"/>
    </row>
    <row r="63" spans="1:46" ht="14.1" customHeight="1"/>
    <row r="64" spans="1:46" ht="14.1" customHeight="1"/>
    <row r="65" ht="14.1" customHeight="1"/>
    <row r="66" ht="14.1" customHeight="1"/>
    <row r="67" ht="14.1" customHeight="1"/>
    <row r="68" ht="14.1" customHeight="1"/>
    <row r="69" ht="14.1" customHeight="1"/>
    <row r="70" ht="14.1" customHeight="1"/>
  </sheetData>
  <mergeCells count="102">
    <mergeCell ref="AB23:AK26"/>
    <mergeCell ref="AM1:AQ1"/>
    <mergeCell ref="H58:J59"/>
    <mergeCell ref="K58:P59"/>
    <mergeCell ref="Q58:AJ59"/>
    <mergeCell ref="D23:Z23"/>
    <mergeCell ref="H36:J37"/>
    <mergeCell ref="K36:P37"/>
    <mergeCell ref="Q36:AJ37"/>
    <mergeCell ref="H30:J31"/>
    <mergeCell ref="K30:P31"/>
    <mergeCell ref="Q30:AJ31"/>
    <mergeCell ref="H32:J33"/>
    <mergeCell ref="K32:P33"/>
    <mergeCell ref="Q32:AJ33"/>
    <mergeCell ref="H34:J35"/>
    <mergeCell ref="K34:P35"/>
    <mergeCell ref="Q34:AJ35"/>
    <mergeCell ref="D20:Z21"/>
    <mergeCell ref="A1:AK1"/>
    <mergeCell ref="A3:Z3"/>
    <mergeCell ref="AA3:AK3"/>
    <mergeCell ref="E9:Y11"/>
    <mergeCell ref="AB15:AK17"/>
    <mergeCell ref="AB19:AK19"/>
    <mergeCell ref="C14:Z14"/>
    <mergeCell ref="B34:G34"/>
    <mergeCell ref="B35:C35"/>
    <mergeCell ref="F35:G35"/>
    <mergeCell ref="Q38:AJ39"/>
    <mergeCell ref="H40:J41"/>
    <mergeCell ref="K40:P41"/>
    <mergeCell ref="Q40:AJ41"/>
    <mergeCell ref="B40:G40"/>
    <mergeCell ref="B41:C41"/>
    <mergeCell ref="F41:G41"/>
    <mergeCell ref="B36:G36"/>
    <mergeCell ref="B37:C37"/>
    <mergeCell ref="F37:G37"/>
    <mergeCell ref="B38:G38"/>
    <mergeCell ref="B39:C39"/>
    <mergeCell ref="F39:G39"/>
    <mergeCell ref="B31:G31"/>
    <mergeCell ref="B32:G32"/>
    <mergeCell ref="B33:C33"/>
    <mergeCell ref="F33:G33"/>
    <mergeCell ref="C26:Z26"/>
    <mergeCell ref="D27:Z27"/>
    <mergeCell ref="B46:G46"/>
    <mergeCell ref="B47:C47"/>
    <mergeCell ref="F47:G47"/>
    <mergeCell ref="B48:G48"/>
    <mergeCell ref="B49:C49"/>
    <mergeCell ref="F49:G49"/>
    <mergeCell ref="B50:G50"/>
    <mergeCell ref="B51:C51"/>
    <mergeCell ref="F51:G51"/>
    <mergeCell ref="Q50:AJ51"/>
    <mergeCell ref="H46:J47"/>
    <mergeCell ref="K46:P47"/>
    <mergeCell ref="Q46:AJ47"/>
    <mergeCell ref="H48:J49"/>
    <mergeCell ref="K48:P49"/>
    <mergeCell ref="Q48:AJ49"/>
    <mergeCell ref="H42:J43"/>
    <mergeCell ref="Q42:AJ43"/>
    <mergeCell ref="Q44:AJ45"/>
    <mergeCell ref="H50:J51"/>
    <mergeCell ref="K50:P51"/>
    <mergeCell ref="K38:P39"/>
    <mergeCell ref="B30:G30"/>
    <mergeCell ref="K42:P43"/>
    <mergeCell ref="H44:J45"/>
    <mergeCell ref="K44:P45"/>
    <mergeCell ref="B42:G42"/>
    <mergeCell ref="B43:C43"/>
    <mergeCell ref="F43:G43"/>
    <mergeCell ref="B44:G44"/>
    <mergeCell ref="B45:C45"/>
    <mergeCell ref="F45:G45"/>
    <mergeCell ref="H38:J39"/>
    <mergeCell ref="B58:G58"/>
    <mergeCell ref="B59:C59"/>
    <mergeCell ref="F59:G59"/>
    <mergeCell ref="Q56:AJ57"/>
    <mergeCell ref="H52:J53"/>
    <mergeCell ref="K52:P53"/>
    <mergeCell ref="Q52:AJ53"/>
    <mergeCell ref="H54:J55"/>
    <mergeCell ref="K54:P55"/>
    <mergeCell ref="Q54:AJ55"/>
    <mergeCell ref="B54:G54"/>
    <mergeCell ref="B55:C55"/>
    <mergeCell ref="F55:G55"/>
    <mergeCell ref="B56:G56"/>
    <mergeCell ref="H56:J57"/>
    <mergeCell ref="K56:P57"/>
    <mergeCell ref="B52:G52"/>
    <mergeCell ref="B53:C53"/>
    <mergeCell ref="F53:G53"/>
    <mergeCell ref="B57:C57"/>
    <mergeCell ref="F57:G57"/>
  </mergeCells>
  <phoneticPr fontId="4"/>
  <dataValidations count="1">
    <dataValidation type="list" allowBlank="1" showInputMessage="1" showErrorMessage="1" sqref="H32:J59">
      <formula1>"園長,副園長,園長、副園長"</formula1>
    </dataValidation>
  </dataValidations>
  <hyperlinks>
    <hyperlink ref="AM1:AQ1" location="'目次（幼保）'!A1" display="目次に戻る"/>
  </hyperlinks>
  <printOptions horizontalCentered="1"/>
  <pageMargins left="0.70866141732283472" right="0.31496062992125984" top="0.39370078740157483" bottom="0.39370078740157483" header="0" footer="0"/>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39617" r:id="rId4" name="Check Box 1">
              <controlPr defaultSize="0" autoFill="0" autoLine="0" autoPict="0">
                <anchor moveWithCells="1">
                  <from>
                    <xdr:col>19</xdr:col>
                    <xdr:colOff>38100</xdr:colOff>
                    <xdr:row>10</xdr:row>
                    <xdr:rowOff>171450</xdr:rowOff>
                  </from>
                  <to>
                    <xdr:col>22</xdr:col>
                    <xdr:colOff>152400</xdr:colOff>
                    <xdr:row>12</xdr:row>
                    <xdr:rowOff>19050</xdr:rowOff>
                  </to>
                </anchor>
              </controlPr>
            </control>
          </mc:Choice>
        </mc:AlternateContent>
        <mc:AlternateContent xmlns:mc="http://schemas.openxmlformats.org/markup-compatibility/2006">
          <mc:Choice Requires="x14">
            <control shapeId="239618" r:id="rId5" name="Check Box 2">
              <controlPr defaultSize="0" autoFill="0" autoLine="0" autoPict="0">
                <anchor moveWithCells="1">
                  <from>
                    <xdr:col>23</xdr:col>
                    <xdr:colOff>76200</xdr:colOff>
                    <xdr:row>10</xdr:row>
                    <xdr:rowOff>171450</xdr:rowOff>
                  </from>
                  <to>
                    <xdr:col>25</xdr:col>
                    <xdr:colOff>323850</xdr:colOff>
                    <xdr:row>12</xdr:row>
                    <xdr:rowOff>19050</xdr:rowOff>
                  </to>
                </anchor>
              </controlPr>
            </control>
          </mc:Choice>
        </mc:AlternateContent>
        <mc:AlternateContent xmlns:mc="http://schemas.openxmlformats.org/markup-compatibility/2006">
          <mc:Choice Requires="x14">
            <control shapeId="239619" r:id="rId6" name="Check Box 3">
              <controlPr defaultSize="0" autoFill="0" autoLine="0" autoPict="0">
                <anchor moveWithCells="1">
                  <from>
                    <xdr:col>18</xdr:col>
                    <xdr:colOff>19050</xdr:colOff>
                    <xdr:row>6</xdr:row>
                    <xdr:rowOff>0</xdr:rowOff>
                  </from>
                  <to>
                    <xdr:col>21</xdr:col>
                    <xdr:colOff>142875</xdr:colOff>
                    <xdr:row>7</xdr:row>
                    <xdr:rowOff>0</xdr:rowOff>
                  </to>
                </anchor>
              </controlPr>
            </control>
          </mc:Choice>
        </mc:AlternateContent>
        <mc:AlternateContent xmlns:mc="http://schemas.openxmlformats.org/markup-compatibility/2006">
          <mc:Choice Requires="x14">
            <control shapeId="239620" r:id="rId7" name="Check Box 4">
              <controlPr defaultSize="0" autoFill="0" autoLine="0" autoPict="0">
                <anchor moveWithCells="1">
                  <from>
                    <xdr:col>22</xdr:col>
                    <xdr:colOff>66675</xdr:colOff>
                    <xdr:row>6</xdr:row>
                    <xdr:rowOff>0</xdr:rowOff>
                  </from>
                  <to>
                    <xdr:col>25</xdr:col>
                    <xdr:colOff>142875</xdr:colOff>
                    <xdr:row>7</xdr:row>
                    <xdr:rowOff>0</xdr:rowOff>
                  </to>
                </anchor>
              </controlPr>
            </control>
          </mc:Choice>
        </mc:AlternateContent>
        <mc:AlternateContent xmlns:mc="http://schemas.openxmlformats.org/markup-compatibility/2006">
          <mc:Choice Requires="x14">
            <control shapeId="239621" r:id="rId8" name="Check Box 5">
              <controlPr defaultSize="0" autoFill="0" autoLine="0" autoPict="0">
                <anchor moveWithCells="1">
                  <from>
                    <xdr:col>19</xdr:col>
                    <xdr:colOff>38100</xdr:colOff>
                    <xdr:row>13</xdr:row>
                    <xdr:rowOff>152400</xdr:rowOff>
                  </from>
                  <to>
                    <xdr:col>22</xdr:col>
                    <xdr:colOff>152400</xdr:colOff>
                    <xdr:row>15</xdr:row>
                    <xdr:rowOff>9525</xdr:rowOff>
                  </to>
                </anchor>
              </controlPr>
            </control>
          </mc:Choice>
        </mc:AlternateContent>
        <mc:AlternateContent xmlns:mc="http://schemas.openxmlformats.org/markup-compatibility/2006">
          <mc:Choice Requires="x14">
            <control shapeId="239622" r:id="rId9" name="Check Box 6">
              <controlPr defaultSize="0" autoFill="0" autoLine="0" autoPict="0">
                <anchor moveWithCells="1">
                  <from>
                    <xdr:col>23</xdr:col>
                    <xdr:colOff>76200</xdr:colOff>
                    <xdr:row>13</xdr:row>
                    <xdr:rowOff>152400</xdr:rowOff>
                  </from>
                  <to>
                    <xdr:col>25</xdr:col>
                    <xdr:colOff>323850</xdr:colOff>
                    <xdr:row>15</xdr:row>
                    <xdr:rowOff>9525</xdr:rowOff>
                  </to>
                </anchor>
              </controlPr>
            </control>
          </mc:Choice>
        </mc:AlternateContent>
        <mc:AlternateContent xmlns:mc="http://schemas.openxmlformats.org/markup-compatibility/2006">
          <mc:Choice Requires="x14">
            <control shapeId="239627" r:id="rId10" name="Check Box 11">
              <controlPr defaultSize="0" autoFill="0" autoLine="0" autoPict="0">
                <anchor moveWithCells="1">
                  <from>
                    <xdr:col>18</xdr:col>
                    <xdr:colOff>9525</xdr:colOff>
                    <xdr:row>3</xdr:row>
                    <xdr:rowOff>28575</xdr:rowOff>
                  </from>
                  <to>
                    <xdr:col>21</xdr:col>
                    <xdr:colOff>133350</xdr:colOff>
                    <xdr:row>4</xdr:row>
                    <xdr:rowOff>28575</xdr:rowOff>
                  </to>
                </anchor>
              </controlPr>
            </control>
          </mc:Choice>
        </mc:AlternateContent>
        <mc:AlternateContent xmlns:mc="http://schemas.openxmlformats.org/markup-compatibility/2006">
          <mc:Choice Requires="x14">
            <control shapeId="239628" r:id="rId11" name="Check Box 12">
              <controlPr defaultSize="0" autoFill="0" autoLine="0" autoPict="0">
                <anchor moveWithCells="1">
                  <from>
                    <xdr:col>22</xdr:col>
                    <xdr:colOff>57150</xdr:colOff>
                    <xdr:row>3</xdr:row>
                    <xdr:rowOff>28575</xdr:rowOff>
                  </from>
                  <to>
                    <xdr:col>25</xdr:col>
                    <xdr:colOff>133350</xdr:colOff>
                    <xdr:row>4</xdr:row>
                    <xdr:rowOff>28575</xdr:rowOff>
                  </to>
                </anchor>
              </controlPr>
            </control>
          </mc:Choice>
        </mc:AlternateContent>
        <mc:AlternateContent xmlns:mc="http://schemas.openxmlformats.org/markup-compatibility/2006">
          <mc:Choice Requires="x14">
            <control shapeId="239629" r:id="rId12" name="Check Box 13">
              <controlPr defaultSize="0" autoFill="0" autoLine="0" autoPict="0">
                <anchor moveWithCells="1">
                  <from>
                    <xdr:col>19</xdr:col>
                    <xdr:colOff>57150</xdr:colOff>
                    <xdr:row>16</xdr:row>
                    <xdr:rowOff>152400</xdr:rowOff>
                  </from>
                  <to>
                    <xdr:col>22</xdr:col>
                    <xdr:colOff>161925</xdr:colOff>
                    <xdr:row>18</xdr:row>
                    <xdr:rowOff>19050</xdr:rowOff>
                  </to>
                </anchor>
              </controlPr>
            </control>
          </mc:Choice>
        </mc:AlternateContent>
        <mc:AlternateContent xmlns:mc="http://schemas.openxmlformats.org/markup-compatibility/2006">
          <mc:Choice Requires="x14">
            <control shapeId="239630" r:id="rId13" name="Check Box 14">
              <controlPr defaultSize="0" autoFill="0" autoLine="0" autoPict="0">
                <anchor moveWithCells="1">
                  <from>
                    <xdr:col>23</xdr:col>
                    <xdr:colOff>85725</xdr:colOff>
                    <xdr:row>16</xdr:row>
                    <xdr:rowOff>152400</xdr:rowOff>
                  </from>
                  <to>
                    <xdr:col>25</xdr:col>
                    <xdr:colOff>323850</xdr:colOff>
                    <xdr:row>18</xdr:row>
                    <xdr:rowOff>19050</xdr:rowOff>
                  </to>
                </anchor>
              </controlPr>
            </control>
          </mc:Choice>
        </mc:AlternateContent>
        <mc:AlternateContent xmlns:mc="http://schemas.openxmlformats.org/markup-compatibility/2006">
          <mc:Choice Requires="x14">
            <control shapeId="239647" r:id="rId14" name="Check Box 31">
              <controlPr defaultSize="0" autoFill="0" autoLine="0" autoPict="0">
                <anchor moveWithCells="1">
                  <from>
                    <xdr:col>19</xdr:col>
                    <xdr:colOff>47625</xdr:colOff>
                    <xdr:row>19</xdr:row>
                    <xdr:rowOff>114300</xdr:rowOff>
                  </from>
                  <to>
                    <xdr:col>22</xdr:col>
                    <xdr:colOff>161925</xdr:colOff>
                    <xdr:row>22</xdr:row>
                    <xdr:rowOff>133350</xdr:rowOff>
                  </to>
                </anchor>
              </controlPr>
            </control>
          </mc:Choice>
        </mc:AlternateContent>
        <mc:AlternateContent xmlns:mc="http://schemas.openxmlformats.org/markup-compatibility/2006">
          <mc:Choice Requires="x14">
            <control shapeId="239648" r:id="rId15" name="Check Box 32">
              <controlPr defaultSize="0" autoFill="0" autoLine="0" autoPict="0">
                <anchor moveWithCells="1">
                  <from>
                    <xdr:col>23</xdr:col>
                    <xdr:colOff>85725</xdr:colOff>
                    <xdr:row>19</xdr:row>
                    <xdr:rowOff>114300</xdr:rowOff>
                  </from>
                  <to>
                    <xdr:col>25</xdr:col>
                    <xdr:colOff>333375</xdr:colOff>
                    <xdr:row>22</xdr:row>
                    <xdr:rowOff>133350</xdr:rowOff>
                  </to>
                </anchor>
              </controlPr>
            </control>
          </mc:Choice>
        </mc:AlternateContent>
        <mc:AlternateContent xmlns:mc="http://schemas.openxmlformats.org/markup-compatibility/2006">
          <mc:Choice Requires="x14">
            <control shapeId="239649" r:id="rId16" name="Check Box 33">
              <controlPr defaultSize="0" autoFill="0" autoLine="0" autoPict="0">
                <anchor moveWithCells="1">
                  <from>
                    <xdr:col>19</xdr:col>
                    <xdr:colOff>47625</xdr:colOff>
                    <xdr:row>22</xdr:row>
                    <xdr:rowOff>19050</xdr:rowOff>
                  </from>
                  <to>
                    <xdr:col>22</xdr:col>
                    <xdr:colOff>161925</xdr:colOff>
                    <xdr:row>25</xdr:row>
                    <xdr:rowOff>38100</xdr:rowOff>
                  </to>
                </anchor>
              </controlPr>
            </control>
          </mc:Choice>
        </mc:AlternateContent>
        <mc:AlternateContent xmlns:mc="http://schemas.openxmlformats.org/markup-compatibility/2006">
          <mc:Choice Requires="x14">
            <control shapeId="239650" r:id="rId17" name="Check Box 34">
              <controlPr defaultSize="0" autoFill="0" autoLine="0" autoPict="0">
                <anchor moveWithCells="1">
                  <from>
                    <xdr:col>23</xdr:col>
                    <xdr:colOff>85725</xdr:colOff>
                    <xdr:row>22</xdr:row>
                    <xdr:rowOff>19050</xdr:rowOff>
                  </from>
                  <to>
                    <xdr:col>25</xdr:col>
                    <xdr:colOff>333375</xdr:colOff>
                    <xdr:row>25</xdr:row>
                    <xdr:rowOff>38100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sheetPr>
  <dimension ref="A1:AR62"/>
  <sheetViews>
    <sheetView showGridLines="0" view="pageBreakPreview" zoomScaleNormal="100" zoomScaleSheetLayoutView="100" workbookViewId="0">
      <selection activeCell="A3" sqref="A3:Y3"/>
    </sheetView>
  </sheetViews>
  <sheetFormatPr defaultColWidth="8" defaultRowHeight="12"/>
  <cols>
    <col min="1" max="1" width="1.25" style="37" customWidth="1"/>
    <col min="2" max="24" width="2.375" style="37" customWidth="1"/>
    <col min="25" max="36" width="2.625" style="37" customWidth="1"/>
    <col min="37" max="37" width="1.625" style="37" customWidth="1"/>
    <col min="38" max="60" width="2.375" style="37" customWidth="1"/>
    <col min="61" max="16384" width="8" style="37"/>
  </cols>
  <sheetData>
    <row r="1" spans="1:44" ht="14.1" customHeight="1">
      <c r="A1" s="3093" t="s">
        <v>1334</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N1" s="2994" t="s">
        <v>1732</v>
      </c>
      <c r="AO1" s="2994"/>
      <c r="AP1" s="2994"/>
      <c r="AQ1" s="2994"/>
      <c r="AR1" s="2994"/>
    </row>
    <row r="2" spans="1:44" ht="5.0999999999999996" customHeight="1" thickBot="1"/>
    <row r="3" spans="1:44" ht="14.1" customHeight="1">
      <c r="A3" s="3094" t="s">
        <v>551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5107"/>
      <c r="Z3" s="3332" t="s">
        <v>161</v>
      </c>
      <c r="AA3" s="3095"/>
      <c r="AB3" s="3095"/>
      <c r="AC3" s="3095"/>
      <c r="AD3" s="3095"/>
      <c r="AE3" s="3095"/>
      <c r="AF3" s="3095"/>
      <c r="AG3" s="3095"/>
      <c r="AH3" s="3095"/>
      <c r="AI3" s="3095"/>
      <c r="AJ3" s="3095"/>
      <c r="AK3" s="3333"/>
    </row>
    <row r="4" spans="1:44" ht="14.1" customHeight="1">
      <c r="A4" s="42"/>
      <c r="B4" s="189"/>
      <c r="C4" s="189" t="s">
        <v>742</v>
      </c>
      <c r="D4" s="189"/>
      <c r="E4" s="189"/>
      <c r="F4" s="189"/>
      <c r="G4" s="232"/>
      <c r="H4" s="232"/>
      <c r="I4" s="293"/>
      <c r="J4" s="293"/>
      <c r="K4" s="293"/>
      <c r="L4" s="293"/>
      <c r="M4" s="293"/>
      <c r="N4" s="293"/>
      <c r="O4" s="293"/>
      <c r="P4" s="293"/>
      <c r="Q4" s="293"/>
      <c r="R4" s="293"/>
      <c r="S4" s="293"/>
      <c r="T4" s="293"/>
      <c r="U4" s="293"/>
      <c r="V4" s="293"/>
      <c r="W4" s="293"/>
      <c r="X4" s="293"/>
      <c r="Y4" s="232"/>
      <c r="Z4" s="294"/>
      <c r="AA4" s="232"/>
      <c r="AB4" s="232"/>
      <c r="AC4" s="232"/>
      <c r="AD4" s="232"/>
      <c r="AE4" s="232"/>
      <c r="AF4" s="232"/>
      <c r="AG4" s="232"/>
      <c r="AH4" s="232"/>
      <c r="AI4" s="232"/>
      <c r="AJ4" s="232"/>
      <c r="AK4" s="41"/>
    </row>
    <row r="5" spans="1:44" ht="14.1" customHeight="1">
      <c r="A5" s="42"/>
      <c r="B5" s="43"/>
      <c r="C5" s="3178" t="s">
        <v>424</v>
      </c>
      <c r="D5" s="3179"/>
      <c r="E5" s="3179"/>
      <c r="F5" s="3179"/>
      <c r="G5" s="3179"/>
      <c r="H5" s="3180"/>
      <c r="I5" s="3184" t="s">
        <v>77</v>
      </c>
      <c r="J5" s="3185"/>
      <c r="K5" s="3185"/>
      <c r="L5" s="3185"/>
      <c r="M5" s="3185"/>
      <c r="N5" s="3186"/>
      <c r="O5" s="3184" t="s">
        <v>78</v>
      </c>
      <c r="P5" s="3185"/>
      <c r="Q5" s="3185"/>
      <c r="R5" s="3185"/>
      <c r="S5" s="3185"/>
      <c r="T5" s="3185"/>
      <c r="U5" s="3185"/>
      <c r="V5" s="3185"/>
      <c r="W5" s="3185"/>
      <c r="X5" s="3186"/>
      <c r="Y5" s="3464" t="s">
        <v>2606</v>
      </c>
      <c r="Z5" s="3465"/>
      <c r="AA5" s="3465"/>
      <c r="AB5" s="3465"/>
      <c r="AC5" s="3465"/>
      <c r="AD5" s="3465"/>
      <c r="AE5" s="3465"/>
      <c r="AF5" s="3465"/>
      <c r="AG5" s="3465"/>
      <c r="AH5" s="3465"/>
      <c r="AI5" s="3465"/>
      <c r="AJ5" s="3466"/>
      <c r="AK5" s="41"/>
    </row>
    <row r="6" spans="1:44" ht="14.1" customHeight="1">
      <c r="A6" s="42"/>
      <c r="B6" s="189"/>
      <c r="C6" s="6858" t="s">
        <v>1491</v>
      </c>
      <c r="D6" s="6859"/>
      <c r="E6" s="6859"/>
      <c r="F6" s="6859"/>
      <c r="G6" s="6859"/>
      <c r="H6" s="6860"/>
      <c r="I6" s="6894"/>
      <c r="J6" s="3524"/>
      <c r="K6" s="3524"/>
      <c r="L6" s="3524"/>
      <c r="M6" s="3524"/>
      <c r="N6" s="6895"/>
      <c r="O6" s="6894"/>
      <c r="P6" s="3524"/>
      <c r="Q6" s="3524"/>
      <c r="R6" s="3524"/>
      <c r="S6" s="3524"/>
      <c r="T6" s="3524"/>
      <c r="U6" s="3524"/>
      <c r="V6" s="3524"/>
      <c r="W6" s="3524"/>
      <c r="X6" s="6895"/>
      <c r="Y6" s="6896"/>
      <c r="Z6" s="6897"/>
      <c r="AA6" s="6897"/>
      <c r="AB6" s="6897"/>
      <c r="AC6" s="6897"/>
      <c r="AD6" s="6897"/>
      <c r="AE6" s="6897"/>
      <c r="AF6" s="6897"/>
      <c r="AG6" s="6897"/>
      <c r="AH6" s="6897"/>
      <c r="AI6" s="6897"/>
      <c r="AJ6" s="6898"/>
      <c r="AK6" s="41"/>
    </row>
    <row r="7" spans="1:44" ht="14.1" customHeight="1">
      <c r="A7" s="42"/>
      <c r="B7" s="189"/>
      <c r="C7" s="6855"/>
      <c r="D7" s="6856"/>
      <c r="E7" s="6856"/>
      <c r="F7" s="6856"/>
      <c r="G7" s="6856"/>
      <c r="H7" s="6857"/>
      <c r="I7" s="6861"/>
      <c r="J7" s="6862"/>
      <c r="K7" s="6862"/>
      <c r="L7" s="6862"/>
      <c r="M7" s="6862"/>
      <c r="N7" s="6863"/>
      <c r="O7" s="6861"/>
      <c r="P7" s="6862"/>
      <c r="Q7" s="6862"/>
      <c r="R7" s="6862"/>
      <c r="S7" s="6862"/>
      <c r="T7" s="6862"/>
      <c r="U7" s="6862"/>
      <c r="V7" s="6862"/>
      <c r="W7" s="6862"/>
      <c r="X7" s="6863"/>
      <c r="Y7" s="6886"/>
      <c r="Z7" s="6886"/>
      <c r="AA7" s="6886"/>
      <c r="AB7" s="6886"/>
      <c r="AC7" s="6886"/>
      <c r="AD7" s="6886"/>
      <c r="AE7" s="6886"/>
      <c r="AF7" s="6886"/>
      <c r="AG7" s="6886"/>
      <c r="AH7" s="6886"/>
      <c r="AI7" s="6886"/>
      <c r="AJ7" s="41"/>
    </row>
    <row r="8" spans="1:44" ht="14.1" customHeight="1">
      <c r="A8" s="42"/>
      <c r="B8" s="189"/>
      <c r="C8" s="6891"/>
      <c r="D8" s="6892"/>
      <c r="E8" s="6892"/>
      <c r="F8" s="6892"/>
      <c r="G8" s="6892"/>
      <c r="H8" s="6893"/>
      <c r="I8" s="6899"/>
      <c r="J8" s="3316"/>
      <c r="K8" s="3316"/>
      <c r="L8" s="3316"/>
      <c r="M8" s="3316"/>
      <c r="N8" s="6900"/>
      <c r="O8" s="6899"/>
      <c r="P8" s="3316"/>
      <c r="Q8" s="3316"/>
      <c r="R8" s="3316"/>
      <c r="S8" s="3316"/>
      <c r="T8" s="3316"/>
      <c r="U8" s="3316"/>
      <c r="V8" s="3316"/>
      <c r="W8" s="3316"/>
      <c r="X8" s="6900"/>
      <c r="Y8" s="6887"/>
      <c r="Z8" s="6887"/>
      <c r="AA8" s="6887"/>
      <c r="AB8" s="6887"/>
      <c r="AC8" s="6887"/>
      <c r="AD8" s="6887"/>
      <c r="AE8" s="6887"/>
      <c r="AF8" s="6887"/>
      <c r="AG8" s="6887"/>
      <c r="AH8" s="6887"/>
      <c r="AI8" s="6887"/>
      <c r="AJ8" s="41"/>
    </row>
    <row r="9" spans="1:44" ht="12" customHeight="1">
      <c r="A9" s="42"/>
      <c r="B9" s="189"/>
      <c r="C9" s="6858"/>
      <c r="D9" s="6859"/>
      <c r="E9" s="490" t="s">
        <v>1492</v>
      </c>
      <c r="F9" s="490"/>
      <c r="G9" s="6859"/>
      <c r="H9" s="6860"/>
      <c r="I9" s="6864"/>
      <c r="J9" s="6865"/>
      <c r="K9" s="6865"/>
      <c r="L9" s="6865"/>
      <c r="M9" s="6865"/>
      <c r="N9" s="6866"/>
      <c r="O9" s="6864"/>
      <c r="P9" s="6865"/>
      <c r="Q9" s="6865"/>
      <c r="R9" s="6865"/>
      <c r="S9" s="6865"/>
      <c r="T9" s="6865"/>
      <c r="U9" s="6865"/>
      <c r="V9" s="6865"/>
      <c r="W9" s="6865"/>
      <c r="X9" s="6866"/>
      <c r="Y9" s="6888"/>
      <c r="Z9" s="6889"/>
      <c r="AA9" s="6889"/>
      <c r="AB9" s="6889"/>
      <c r="AC9" s="6889"/>
      <c r="AD9" s="6889"/>
      <c r="AE9" s="6889"/>
      <c r="AF9" s="6889"/>
      <c r="AG9" s="6889"/>
      <c r="AH9" s="6889"/>
      <c r="AI9" s="6890"/>
      <c r="AJ9" s="41"/>
    </row>
    <row r="10" spans="1:44" ht="14.1" customHeight="1">
      <c r="A10" s="42"/>
      <c r="B10" s="189"/>
      <c r="C10" s="6855"/>
      <c r="D10" s="6856"/>
      <c r="E10" s="6856"/>
      <c r="F10" s="6856"/>
      <c r="G10" s="6856"/>
      <c r="H10" s="6857"/>
      <c r="I10" s="6861"/>
      <c r="J10" s="6862"/>
      <c r="K10" s="6862"/>
      <c r="L10" s="6862"/>
      <c r="M10" s="6862"/>
      <c r="N10" s="6863"/>
      <c r="O10" s="6861"/>
      <c r="P10" s="6862"/>
      <c r="Q10" s="6862"/>
      <c r="R10" s="6862"/>
      <c r="S10" s="6862"/>
      <c r="T10" s="6862"/>
      <c r="U10" s="6862"/>
      <c r="V10" s="6862"/>
      <c r="W10" s="6862"/>
      <c r="X10" s="6863"/>
      <c r="Y10" s="6886"/>
      <c r="Z10" s="6886"/>
      <c r="AA10" s="6886"/>
      <c r="AB10" s="6886"/>
      <c r="AC10" s="6886"/>
      <c r="AD10" s="6886"/>
      <c r="AE10" s="6886"/>
      <c r="AF10" s="6886"/>
      <c r="AG10" s="6886"/>
      <c r="AH10" s="6886"/>
      <c r="AI10" s="6886"/>
      <c r="AJ10" s="41"/>
    </row>
    <row r="11" spans="1:44" ht="14.1" customHeight="1">
      <c r="A11" s="42"/>
      <c r="B11" s="189"/>
      <c r="C11" s="6891"/>
      <c r="D11" s="6892"/>
      <c r="E11" s="6892"/>
      <c r="F11" s="6892"/>
      <c r="G11" s="6892"/>
      <c r="H11" s="6893"/>
      <c r="I11" s="6899"/>
      <c r="J11" s="3316"/>
      <c r="K11" s="3316"/>
      <c r="L11" s="3316"/>
      <c r="M11" s="3316"/>
      <c r="N11" s="6900"/>
      <c r="O11" s="6899"/>
      <c r="P11" s="3316"/>
      <c r="Q11" s="3316"/>
      <c r="R11" s="3316"/>
      <c r="S11" s="3316"/>
      <c r="T11" s="3316"/>
      <c r="U11" s="3316"/>
      <c r="V11" s="3316"/>
      <c r="W11" s="3316"/>
      <c r="X11" s="6900"/>
      <c r="Y11" s="6887"/>
      <c r="Z11" s="6887"/>
      <c r="AA11" s="6887"/>
      <c r="AB11" s="6887"/>
      <c r="AC11" s="6887"/>
      <c r="AD11" s="6887"/>
      <c r="AE11" s="6887"/>
      <c r="AF11" s="6887"/>
      <c r="AG11" s="6887"/>
      <c r="AH11" s="6887"/>
      <c r="AI11" s="6887"/>
      <c r="AJ11" s="41"/>
    </row>
    <row r="12" spans="1:44" ht="14.1" customHeight="1">
      <c r="A12" s="42"/>
      <c r="B12" s="189"/>
      <c r="C12" s="6858"/>
      <c r="D12" s="6859"/>
      <c r="E12" s="490" t="s">
        <v>1492</v>
      </c>
      <c r="F12" s="490"/>
      <c r="G12" s="6859"/>
      <c r="H12" s="6860"/>
      <c r="I12" s="6864"/>
      <c r="J12" s="6865"/>
      <c r="K12" s="6865"/>
      <c r="L12" s="6865"/>
      <c r="M12" s="6865"/>
      <c r="N12" s="6866"/>
      <c r="O12" s="6864"/>
      <c r="P12" s="6865"/>
      <c r="Q12" s="6865"/>
      <c r="R12" s="6865"/>
      <c r="S12" s="6865"/>
      <c r="T12" s="6865"/>
      <c r="U12" s="6865"/>
      <c r="V12" s="6865"/>
      <c r="W12" s="6865"/>
      <c r="X12" s="6866"/>
      <c r="Y12" s="6888"/>
      <c r="Z12" s="6889"/>
      <c r="AA12" s="6889"/>
      <c r="AB12" s="6889"/>
      <c r="AC12" s="6889"/>
      <c r="AD12" s="6889"/>
      <c r="AE12" s="6889"/>
      <c r="AF12" s="6889"/>
      <c r="AG12" s="6889"/>
      <c r="AH12" s="6889"/>
      <c r="AI12" s="6890"/>
      <c r="AJ12" s="41"/>
    </row>
    <row r="13" spans="1:44" ht="14.1" customHeight="1">
      <c r="A13" s="42"/>
      <c r="B13" s="189"/>
      <c r="C13" s="6855"/>
      <c r="D13" s="6856"/>
      <c r="E13" s="6856"/>
      <c r="F13" s="6856"/>
      <c r="G13" s="6856"/>
      <c r="H13" s="6857"/>
      <c r="I13" s="6861"/>
      <c r="J13" s="6862"/>
      <c r="K13" s="6862"/>
      <c r="L13" s="6862"/>
      <c r="M13" s="6862"/>
      <c r="N13" s="6863"/>
      <c r="O13" s="6861"/>
      <c r="P13" s="6862"/>
      <c r="Q13" s="6862"/>
      <c r="R13" s="6862"/>
      <c r="S13" s="6862"/>
      <c r="T13" s="6862"/>
      <c r="U13" s="6862"/>
      <c r="V13" s="6862"/>
      <c r="W13" s="6862"/>
      <c r="X13" s="6863"/>
      <c r="Y13" s="6886"/>
      <c r="Z13" s="6886"/>
      <c r="AA13" s="6886"/>
      <c r="AB13" s="6886"/>
      <c r="AC13" s="6886"/>
      <c r="AD13" s="6886"/>
      <c r="AE13" s="6886"/>
      <c r="AF13" s="6886"/>
      <c r="AG13" s="6886"/>
      <c r="AH13" s="6886"/>
      <c r="AI13" s="6886"/>
      <c r="AJ13" s="41"/>
    </row>
    <row r="14" spans="1:44" ht="14.1" customHeight="1">
      <c r="A14" s="42"/>
      <c r="B14" s="189"/>
      <c r="C14" s="6891"/>
      <c r="D14" s="6892"/>
      <c r="E14" s="6892"/>
      <c r="F14" s="6892"/>
      <c r="G14" s="6892"/>
      <c r="H14" s="6893"/>
      <c r="I14" s="6899"/>
      <c r="J14" s="3316"/>
      <c r="K14" s="3316"/>
      <c r="L14" s="3316"/>
      <c r="M14" s="3316"/>
      <c r="N14" s="6900"/>
      <c r="O14" s="6899"/>
      <c r="P14" s="3316"/>
      <c r="Q14" s="3316"/>
      <c r="R14" s="3316"/>
      <c r="S14" s="3316"/>
      <c r="T14" s="3316"/>
      <c r="U14" s="3316"/>
      <c r="V14" s="3316"/>
      <c r="W14" s="3316"/>
      <c r="X14" s="6900"/>
      <c r="Y14" s="6887"/>
      <c r="Z14" s="6887"/>
      <c r="AA14" s="6887"/>
      <c r="AB14" s="6887"/>
      <c r="AC14" s="6887"/>
      <c r="AD14" s="6887"/>
      <c r="AE14" s="6887"/>
      <c r="AF14" s="6887"/>
      <c r="AG14" s="6887"/>
      <c r="AH14" s="6887"/>
      <c r="AI14" s="6887"/>
      <c r="AJ14" s="41"/>
    </row>
    <row r="15" spans="1:44" ht="14.1" customHeight="1">
      <c r="A15" s="42"/>
      <c r="B15" s="44"/>
      <c r="C15" s="6858"/>
      <c r="D15" s="6859"/>
      <c r="E15" s="490" t="s">
        <v>1492</v>
      </c>
      <c r="F15" s="490"/>
      <c r="G15" s="6859"/>
      <c r="H15" s="6860"/>
      <c r="I15" s="6864"/>
      <c r="J15" s="6865"/>
      <c r="K15" s="6865"/>
      <c r="L15" s="6865"/>
      <c r="M15" s="6865"/>
      <c r="N15" s="6866"/>
      <c r="O15" s="6864"/>
      <c r="P15" s="6865"/>
      <c r="Q15" s="6865"/>
      <c r="R15" s="6865"/>
      <c r="S15" s="6865"/>
      <c r="T15" s="6865"/>
      <c r="U15" s="6865"/>
      <c r="V15" s="6865"/>
      <c r="W15" s="6865"/>
      <c r="X15" s="6866"/>
      <c r="Y15" s="6888"/>
      <c r="Z15" s="6889"/>
      <c r="AA15" s="6889"/>
      <c r="AB15" s="6889"/>
      <c r="AC15" s="6889"/>
      <c r="AD15" s="6889"/>
      <c r="AE15" s="6889"/>
      <c r="AF15" s="6889"/>
      <c r="AG15" s="6889"/>
      <c r="AH15" s="6889"/>
      <c r="AI15" s="6890"/>
      <c r="AJ15" s="41"/>
    </row>
    <row r="16" spans="1:44" ht="14.1" customHeight="1">
      <c r="A16" s="42"/>
      <c r="B16" s="189"/>
      <c r="C16" s="6855"/>
      <c r="D16" s="6856"/>
      <c r="E16" s="6856"/>
      <c r="F16" s="6856"/>
      <c r="G16" s="6856"/>
      <c r="H16" s="6857"/>
      <c r="I16" s="6861"/>
      <c r="J16" s="6862"/>
      <c r="K16" s="6862"/>
      <c r="L16" s="6862"/>
      <c r="M16" s="6862"/>
      <c r="N16" s="6863"/>
      <c r="O16" s="6861"/>
      <c r="P16" s="6862"/>
      <c r="Q16" s="6862"/>
      <c r="R16" s="6862"/>
      <c r="S16" s="6862"/>
      <c r="T16" s="6862"/>
      <c r="U16" s="6862"/>
      <c r="V16" s="6862"/>
      <c r="W16" s="6862"/>
      <c r="X16" s="6863"/>
      <c r="Y16" s="6886"/>
      <c r="Z16" s="6886"/>
      <c r="AA16" s="6886"/>
      <c r="AB16" s="6886"/>
      <c r="AC16" s="6886"/>
      <c r="AD16" s="6886"/>
      <c r="AE16" s="6886"/>
      <c r="AF16" s="6886"/>
      <c r="AG16" s="6886"/>
      <c r="AH16" s="6886"/>
      <c r="AI16" s="6886"/>
      <c r="AJ16" s="41"/>
    </row>
    <row r="17" spans="1:36" ht="14.1" customHeight="1">
      <c r="A17" s="42"/>
      <c r="B17" s="189"/>
      <c r="C17" s="6891"/>
      <c r="D17" s="6892"/>
      <c r="E17" s="6892"/>
      <c r="F17" s="6892"/>
      <c r="G17" s="6892"/>
      <c r="H17" s="6893"/>
      <c r="I17" s="6899"/>
      <c r="J17" s="3316"/>
      <c r="K17" s="3316"/>
      <c r="L17" s="3316"/>
      <c r="M17" s="3316"/>
      <c r="N17" s="6900"/>
      <c r="O17" s="6899"/>
      <c r="P17" s="3316"/>
      <c r="Q17" s="3316"/>
      <c r="R17" s="3316"/>
      <c r="S17" s="3316"/>
      <c r="T17" s="3316"/>
      <c r="U17" s="3316"/>
      <c r="V17" s="3316"/>
      <c r="W17" s="3316"/>
      <c r="X17" s="6900"/>
      <c r="Y17" s="6887"/>
      <c r="Z17" s="6887"/>
      <c r="AA17" s="6887"/>
      <c r="AB17" s="6887"/>
      <c r="AC17" s="6887"/>
      <c r="AD17" s="6887"/>
      <c r="AE17" s="6887"/>
      <c r="AF17" s="6887"/>
      <c r="AG17" s="6887"/>
      <c r="AH17" s="6887"/>
      <c r="AI17" s="6887"/>
      <c r="AJ17" s="41"/>
    </row>
    <row r="18" spans="1:36" ht="14.1" customHeight="1">
      <c r="A18" s="42"/>
      <c r="B18" s="189"/>
      <c r="C18" s="6858"/>
      <c r="D18" s="6859"/>
      <c r="E18" s="490" t="s">
        <v>1492</v>
      </c>
      <c r="F18" s="490"/>
      <c r="G18" s="6859"/>
      <c r="H18" s="6860"/>
      <c r="I18" s="6864"/>
      <c r="J18" s="6865"/>
      <c r="K18" s="6865"/>
      <c r="L18" s="6865"/>
      <c r="M18" s="6865"/>
      <c r="N18" s="6866"/>
      <c r="O18" s="6864"/>
      <c r="P18" s="6865"/>
      <c r="Q18" s="6865"/>
      <c r="R18" s="6865"/>
      <c r="S18" s="6865"/>
      <c r="T18" s="6865"/>
      <c r="U18" s="6865"/>
      <c r="V18" s="6865"/>
      <c r="W18" s="6865"/>
      <c r="X18" s="6866"/>
      <c r="Y18" s="6888"/>
      <c r="Z18" s="6889"/>
      <c r="AA18" s="6889"/>
      <c r="AB18" s="6889"/>
      <c r="AC18" s="6889"/>
      <c r="AD18" s="6889"/>
      <c r="AE18" s="6889"/>
      <c r="AF18" s="6889"/>
      <c r="AG18" s="6889"/>
      <c r="AH18" s="6889"/>
      <c r="AI18" s="6890"/>
      <c r="AJ18" s="41"/>
    </row>
    <row r="19" spans="1:36" ht="14.1" customHeight="1">
      <c r="A19" s="42"/>
      <c r="B19" s="189"/>
      <c r="C19" s="6855"/>
      <c r="D19" s="6856"/>
      <c r="E19" s="6856"/>
      <c r="F19" s="6856"/>
      <c r="G19" s="6856"/>
      <c r="H19" s="6857"/>
      <c r="I19" s="6861"/>
      <c r="J19" s="5186"/>
      <c r="K19" s="5186"/>
      <c r="L19" s="5186"/>
      <c r="M19" s="5186"/>
      <c r="N19" s="5187"/>
      <c r="O19" s="6861"/>
      <c r="P19" s="5186"/>
      <c r="Q19" s="5186"/>
      <c r="R19" s="5186"/>
      <c r="S19" s="5186"/>
      <c r="T19" s="5186"/>
      <c r="U19" s="5186"/>
      <c r="V19" s="5186"/>
      <c r="W19" s="5186"/>
      <c r="X19" s="5187"/>
      <c r="Y19" s="6886"/>
      <c r="Z19" s="6886"/>
      <c r="AA19" s="6886"/>
      <c r="AB19" s="6886"/>
      <c r="AC19" s="6886"/>
      <c r="AD19" s="6886"/>
      <c r="AE19" s="6886"/>
      <c r="AF19" s="6886"/>
      <c r="AG19" s="6886"/>
      <c r="AH19" s="6886"/>
      <c r="AI19" s="6886"/>
      <c r="AJ19" s="41"/>
    </row>
    <row r="20" spans="1:36" ht="14.1" customHeight="1">
      <c r="A20" s="42"/>
      <c r="B20" s="189"/>
      <c r="C20" s="6891"/>
      <c r="D20" s="6892"/>
      <c r="E20" s="6892"/>
      <c r="F20" s="6892"/>
      <c r="G20" s="6892"/>
      <c r="H20" s="6893"/>
      <c r="I20" s="5188"/>
      <c r="J20" s="5189"/>
      <c r="K20" s="5189"/>
      <c r="L20" s="5189"/>
      <c r="M20" s="5189"/>
      <c r="N20" s="5190"/>
      <c r="O20" s="5188"/>
      <c r="P20" s="5189"/>
      <c r="Q20" s="5189"/>
      <c r="R20" s="5189"/>
      <c r="S20" s="5189"/>
      <c r="T20" s="5189"/>
      <c r="U20" s="5189"/>
      <c r="V20" s="5189"/>
      <c r="W20" s="5189"/>
      <c r="X20" s="5190"/>
      <c r="Y20" s="6887"/>
      <c r="Z20" s="6887"/>
      <c r="AA20" s="6887"/>
      <c r="AB20" s="6887"/>
      <c r="AC20" s="6887"/>
      <c r="AD20" s="6887"/>
      <c r="AE20" s="6887"/>
      <c r="AF20" s="6887"/>
      <c r="AG20" s="6887"/>
      <c r="AH20" s="6887"/>
      <c r="AI20" s="6887"/>
      <c r="AJ20" s="41"/>
    </row>
    <row r="21" spans="1:36" ht="14.1" customHeight="1">
      <c r="A21" s="42"/>
      <c r="B21" s="43"/>
      <c r="C21" s="6858"/>
      <c r="D21" s="6859"/>
      <c r="E21" s="490" t="s">
        <v>1492</v>
      </c>
      <c r="F21" s="490"/>
      <c r="G21" s="6859"/>
      <c r="H21" s="6860"/>
      <c r="I21" s="5191"/>
      <c r="J21" s="5192"/>
      <c r="K21" s="5192"/>
      <c r="L21" s="5192"/>
      <c r="M21" s="5192"/>
      <c r="N21" s="5193"/>
      <c r="O21" s="5191"/>
      <c r="P21" s="5192"/>
      <c r="Q21" s="5192"/>
      <c r="R21" s="5192"/>
      <c r="S21" s="5192"/>
      <c r="T21" s="5192"/>
      <c r="U21" s="5192"/>
      <c r="V21" s="5192"/>
      <c r="W21" s="5192"/>
      <c r="X21" s="5193"/>
      <c r="Y21" s="6888"/>
      <c r="Z21" s="6889"/>
      <c r="AA21" s="6889"/>
      <c r="AB21" s="6889"/>
      <c r="AC21" s="6889"/>
      <c r="AD21" s="6889"/>
      <c r="AE21" s="6889"/>
      <c r="AF21" s="6889"/>
      <c r="AG21" s="6889"/>
      <c r="AH21" s="6889"/>
      <c r="AI21" s="6890"/>
      <c r="AJ21" s="41"/>
    </row>
    <row r="22" spans="1:36" ht="14.1" customHeight="1">
      <c r="A22" s="42"/>
      <c r="B22" s="43"/>
      <c r="C22" s="6855"/>
      <c r="D22" s="6856"/>
      <c r="E22" s="6856"/>
      <c r="F22" s="6856"/>
      <c r="G22" s="6856"/>
      <c r="H22" s="6857"/>
      <c r="I22" s="6861"/>
      <c r="J22" s="5186"/>
      <c r="K22" s="5186"/>
      <c r="L22" s="5186"/>
      <c r="M22" s="5186"/>
      <c r="N22" s="5187"/>
      <c r="O22" s="6861"/>
      <c r="P22" s="5186"/>
      <c r="Q22" s="5186"/>
      <c r="R22" s="5186"/>
      <c r="S22" s="5186"/>
      <c r="T22" s="5186"/>
      <c r="U22" s="5186"/>
      <c r="V22" s="5186"/>
      <c r="W22" s="5186"/>
      <c r="X22" s="5187"/>
      <c r="Y22" s="6886"/>
      <c r="Z22" s="6886"/>
      <c r="AA22" s="6886"/>
      <c r="AB22" s="6886"/>
      <c r="AC22" s="6886"/>
      <c r="AD22" s="6886"/>
      <c r="AE22" s="6886"/>
      <c r="AF22" s="6886"/>
      <c r="AG22" s="6886"/>
      <c r="AH22" s="6886"/>
      <c r="AI22" s="6886"/>
      <c r="AJ22" s="41"/>
    </row>
    <row r="23" spans="1:36" ht="14.1" customHeight="1">
      <c r="A23" s="42"/>
      <c r="B23" s="43"/>
      <c r="C23" s="6891"/>
      <c r="D23" s="6892"/>
      <c r="E23" s="6892"/>
      <c r="F23" s="6892"/>
      <c r="G23" s="6892"/>
      <c r="H23" s="6893"/>
      <c r="I23" s="5188"/>
      <c r="J23" s="5189"/>
      <c r="K23" s="5189"/>
      <c r="L23" s="5189"/>
      <c r="M23" s="5189"/>
      <c r="N23" s="5190"/>
      <c r="O23" s="5188"/>
      <c r="P23" s="5189"/>
      <c r="Q23" s="5189"/>
      <c r="R23" s="5189"/>
      <c r="S23" s="5189"/>
      <c r="T23" s="5189"/>
      <c r="U23" s="5189"/>
      <c r="V23" s="5189"/>
      <c r="W23" s="5189"/>
      <c r="X23" s="5190"/>
      <c r="Y23" s="6887"/>
      <c r="Z23" s="6887"/>
      <c r="AA23" s="6887"/>
      <c r="AB23" s="6887"/>
      <c r="AC23" s="6887"/>
      <c r="AD23" s="6887"/>
      <c r="AE23" s="6887"/>
      <c r="AF23" s="6887"/>
      <c r="AG23" s="6887"/>
      <c r="AH23" s="6887"/>
      <c r="AI23" s="6887"/>
      <c r="AJ23" s="41"/>
    </row>
    <row r="24" spans="1:36" ht="14.1" customHeight="1">
      <c r="A24" s="42"/>
      <c r="B24" s="43"/>
      <c r="C24" s="6858"/>
      <c r="D24" s="6859"/>
      <c r="E24" s="490" t="s">
        <v>1492</v>
      </c>
      <c r="F24" s="490"/>
      <c r="G24" s="6859"/>
      <c r="H24" s="6860"/>
      <c r="I24" s="5191"/>
      <c r="J24" s="5192"/>
      <c r="K24" s="5192"/>
      <c r="L24" s="5192"/>
      <c r="M24" s="5192"/>
      <c r="N24" s="5193"/>
      <c r="O24" s="5191"/>
      <c r="P24" s="5192"/>
      <c r="Q24" s="5192"/>
      <c r="R24" s="5192"/>
      <c r="S24" s="5192"/>
      <c r="T24" s="5192"/>
      <c r="U24" s="5192"/>
      <c r="V24" s="5192"/>
      <c r="W24" s="5192"/>
      <c r="X24" s="5193"/>
      <c r="Y24" s="6888"/>
      <c r="Z24" s="6889"/>
      <c r="AA24" s="6889"/>
      <c r="AB24" s="6889"/>
      <c r="AC24" s="6889"/>
      <c r="AD24" s="6889"/>
      <c r="AE24" s="6889"/>
      <c r="AF24" s="6889"/>
      <c r="AG24" s="6889"/>
      <c r="AH24" s="6889"/>
      <c r="AI24" s="6890"/>
      <c r="AJ24" s="41"/>
    </row>
    <row r="25" spans="1:36" ht="14.1" customHeight="1">
      <c r="A25" s="42"/>
      <c r="B25" s="43"/>
      <c r="C25" s="6855"/>
      <c r="D25" s="6856"/>
      <c r="E25" s="6856"/>
      <c r="F25" s="6856"/>
      <c r="G25" s="6856"/>
      <c r="H25" s="6857"/>
      <c r="I25" s="6861"/>
      <c r="J25" s="5186"/>
      <c r="K25" s="5186"/>
      <c r="L25" s="5186"/>
      <c r="M25" s="5186"/>
      <c r="N25" s="5187"/>
      <c r="O25" s="6861"/>
      <c r="P25" s="5186"/>
      <c r="Q25" s="5186"/>
      <c r="R25" s="5186"/>
      <c r="S25" s="5186"/>
      <c r="T25" s="5186"/>
      <c r="U25" s="5186"/>
      <c r="V25" s="5186"/>
      <c r="W25" s="5186"/>
      <c r="X25" s="5187"/>
      <c r="Y25" s="6886"/>
      <c r="Z25" s="6886"/>
      <c r="AA25" s="6886"/>
      <c r="AB25" s="6886"/>
      <c r="AC25" s="6886"/>
      <c r="AD25" s="6886"/>
      <c r="AE25" s="6886"/>
      <c r="AF25" s="6886"/>
      <c r="AG25" s="6886"/>
      <c r="AH25" s="6886"/>
      <c r="AI25" s="6886"/>
      <c r="AJ25" s="41"/>
    </row>
    <row r="26" spans="1:36" ht="14.1" customHeight="1">
      <c r="A26" s="42"/>
      <c r="B26" s="43"/>
      <c r="C26" s="6891"/>
      <c r="D26" s="6892"/>
      <c r="E26" s="6892"/>
      <c r="F26" s="6892"/>
      <c r="G26" s="6892"/>
      <c r="H26" s="6893"/>
      <c r="I26" s="5188"/>
      <c r="J26" s="5189"/>
      <c r="K26" s="5189"/>
      <c r="L26" s="5189"/>
      <c r="M26" s="5189"/>
      <c r="N26" s="5190"/>
      <c r="O26" s="5188"/>
      <c r="P26" s="5189"/>
      <c r="Q26" s="5189"/>
      <c r="R26" s="5189"/>
      <c r="S26" s="5189"/>
      <c r="T26" s="5189"/>
      <c r="U26" s="5189"/>
      <c r="V26" s="5189"/>
      <c r="W26" s="5189"/>
      <c r="X26" s="5190"/>
      <c r="Y26" s="6887"/>
      <c r="Z26" s="6887"/>
      <c r="AA26" s="6887"/>
      <c r="AB26" s="6887"/>
      <c r="AC26" s="6887"/>
      <c r="AD26" s="6887"/>
      <c r="AE26" s="6887"/>
      <c r="AF26" s="6887"/>
      <c r="AG26" s="6887"/>
      <c r="AH26" s="6887"/>
      <c r="AI26" s="6887"/>
      <c r="AJ26" s="41"/>
    </row>
    <row r="27" spans="1:36" ht="14.1" customHeight="1">
      <c r="A27" s="42"/>
      <c r="B27" s="43"/>
      <c r="C27" s="6858"/>
      <c r="D27" s="6859"/>
      <c r="E27" s="490" t="s">
        <v>1492</v>
      </c>
      <c r="F27" s="490"/>
      <c r="G27" s="6859"/>
      <c r="H27" s="6860"/>
      <c r="I27" s="5191"/>
      <c r="J27" s="5192"/>
      <c r="K27" s="5192"/>
      <c r="L27" s="5192"/>
      <c r="M27" s="5192"/>
      <c r="N27" s="5193"/>
      <c r="O27" s="5191"/>
      <c r="P27" s="5192"/>
      <c r="Q27" s="5192"/>
      <c r="R27" s="5192"/>
      <c r="S27" s="5192"/>
      <c r="T27" s="5192"/>
      <c r="U27" s="5192"/>
      <c r="V27" s="5192"/>
      <c r="W27" s="5192"/>
      <c r="X27" s="5193"/>
      <c r="Y27" s="6888"/>
      <c r="Z27" s="6889"/>
      <c r="AA27" s="6889"/>
      <c r="AB27" s="6889"/>
      <c r="AC27" s="6889"/>
      <c r="AD27" s="6889"/>
      <c r="AE27" s="6889"/>
      <c r="AF27" s="6889"/>
      <c r="AG27" s="6889"/>
      <c r="AH27" s="6889"/>
      <c r="AI27" s="6890"/>
      <c r="AJ27" s="41"/>
    </row>
    <row r="28" spans="1:36" ht="14.1" customHeight="1">
      <c r="A28" s="42"/>
      <c r="B28" s="43"/>
      <c r="C28" s="6855"/>
      <c r="D28" s="6856"/>
      <c r="E28" s="6856"/>
      <c r="F28" s="6856"/>
      <c r="G28" s="6856"/>
      <c r="H28" s="6857"/>
      <c r="I28" s="6861"/>
      <c r="J28" s="5186"/>
      <c r="K28" s="5186"/>
      <c r="L28" s="5186"/>
      <c r="M28" s="5186"/>
      <c r="N28" s="5187"/>
      <c r="O28" s="6861"/>
      <c r="P28" s="5186"/>
      <c r="Q28" s="5186"/>
      <c r="R28" s="5186"/>
      <c r="S28" s="5186"/>
      <c r="T28" s="5186"/>
      <c r="U28" s="5186"/>
      <c r="V28" s="5186"/>
      <c r="W28" s="5186"/>
      <c r="X28" s="5187"/>
      <c r="Y28" s="6886"/>
      <c r="Z28" s="6886"/>
      <c r="AA28" s="6886"/>
      <c r="AB28" s="6886"/>
      <c r="AC28" s="6886"/>
      <c r="AD28" s="6886"/>
      <c r="AE28" s="6886"/>
      <c r="AF28" s="6886"/>
      <c r="AG28" s="6886"/>
      <c r="AH28" s="6886"/>
      <c r="AI28" s="6886"/>
      <c r="AJ28" s="41"/>
    </row>
    <row r="29" spans="1:36" ht="14.1" customHeight="1">
      <c r="A29" s="42"/>
      <c r="B29" s="43"/>
      <c r="C29" s="6891"/>
      <c r="D29" s="6892"/>
      <c r="E29" s="6892"/>
      <c r="F29" s="6892"/>
      <c r="G29" s="6892"/>
      <c r="H29" s="6893"/>
      <c r="I29" s="5188"/>
      <c r="J29" s="5189"/>
      <c r="K29" s="5189"/>
      <c r="L29" s="5189"/>
      <c r="M29" s="5189"/>
      <c r="N29" s="5190"/>
      <c r="O29" s="5188"/>
      <c r="P29" s="5189"/>
      <c r="Q29" s="5189"/>
      <c r="R29" s="5189"/>
      <c r="S29" s="5189"/>
      <c r="T29" s="5189"/>
      <c r="U29" s="5189"/>
      <c r="V29" s="5189"/>
      <c r="W29" s="5189"/>
      <c r="X29" s="5190"/>
      <c r="Y29" s="6887"/>
      <c r="Z29" s="6887"/>
      <c r="AA29" s="6887"/>
      <c r="AB29" s="6887"/>
      <c r="AC29" s="6887"/>
      <c r="AD29" s="6887"/>
      <c r="AE29" s="6887"/>
      <c r="AF29" s="6887"/>
      <c r="AG29" s="6887"/>
      <c r="AH29" s="6887"/>
      <c r="AI29" s="6887"/>
      <c r="AJ29" s="41"/>
    </row>
    <row r="30" spans="1:36" ht="14.1" customHeight="1">
      <c r="A30" s="42"/>
      <c r="B30" s="43"/>
      <c r="C30" s="6858"/>
      <c r="D30" s="6859"/>
      <c r="E30" s="490" t="s">
        <v>1492</v>
      </c>
      <c r="F30" s="490"/>
      <c r="G30" s="6859"/>
      <c r="H30" s="6860"/>
      <c r="I30" s="5191"/>
      <c r="J30" s="5192"/>
      <c r="K30" s="5192"/>
      <c r="L30" s="5192"/>
      <c r="M30" s="5192"/>
      <c r="N30" s="5193"/>
      <c r="O30" s="5191"/>
      <c r="P30" s="5192"/>
      <c r="Q30" s="5192"/>
      <c r="R30" s="5192"/>
      <c r="S30" s="5192"/>
      <c r="T30" s="5192"/>
      <c r="U30" s="5192"/>
      <c r="V30" s="5192"/>
      <c r="W30" s="5192"/>
      <c r="X30" s="5193"/>
      <c r="Y30" s="6888"/>
      <c r="Z30" s="6889"/>
      <c r="AA30" s="6889"/>
      <c r="AB30" s="6889"/>
      <c r="AC30" s="6889"/>
      <c r="AD30" s="6889"/>
      <c r="AE30" s="6889"/>
      <c r="AF30" s="6889"/>
      <c r="AG30" s="6889"/>
      <c r="AH30" s="6889"/>
      <c r="AI30" s="6890"/>
      <c r="AJ30" s="41"/>
    </row>
    <row r="31" spans="1:36" ht="14.1" customHeight="1">
      <c r="A31" s="42"/>
      <c r="B31" s="43"/>
      <c r="C31" s="6855"/>
      <c r="D31" s="6856"/>
      <c r="E31" s="6856"/>
      <c r="F31" s="6856"/>
      <c r="G31" s="6856"/>
      <c r="H31" s="6857"/>
      <c r="I31" s="6861"/>
      <c r="J31" s="5186"/>
      <c r="K31" s="5186"/>
      <c r="L31" s="5186"/>
      <c r="M31" s="5186"/>
      <c r="N31" s="5187"/>
      <c r="O31" s="6861"/>
      <c r="P31" s="5186"/>
      <c r="Q31" s="5186"/>
      <c r="R31" s="5186"/>
      <c r="S31" s="5186"/>
      <c r="T31" s="5186"/>
      <c r="U31" s="5186"/>
      <c r="V31" s="5186"/>
      <c r="W31" s="5186"/>
      <c r="X31" s="5187"/>
      <c r="Y31" s="6886"/>
      <c r="Z31" s="6886"/>
      <c r="AA31" s="6886"/>
      <c r="AB31" s="6886"/>
      <c r="AC31" s="6886"/>
      <c r="AD31" s="6886"/>
      <c r="AE31" s="6886"/>
      <c r="AF31" s="6886"/>
      <c r="AG31" s="6886"/>
      <c r="AH31" s="6886"/>
      <c r="AI31" s="6886"/>
      <c r="AJ31" s="41"/>
    </row>
    <row r="32" spans="1:36" ht="14.1" customHeight="1">
      <c r="A32" s="42"/>
      <c r="B32" s="43"/>
      <c r="C32" s="6891"/>
      <c r="D32" s="6892"/>
      <c r="E32" s="6892"/>
      <c r="F32" s="6892"/>
      <c r="G32" s="6892"/>
      <c r="H32" s="6893"/>
      <c r="I32" s="5188"/>
      <c r="J32" s="5189"/>
      <c r="K32" s="5189"/>
      <c r="L32" s="5189"/>
      <c r="M32" s="5189"/>
      <c r="N32" s="5190"/>
      <c r="O32" s="5188"/>
      <c r="P32" s="5189"/>
      <c r="Q32" s="5189"/>
      <c r="R32" s="5189"/>
      <c r="S32" s="5189"/>
      <c r="T32" s="5189"/>
      <c r="U32" s="5189"/>
      <c r="V32" s="5189"/>
      <c r="W32" s="5189"/>
      <c r="X32" s="5190"/>
      <c r="Y32" s="6887"/>
      <c r="Z32" s="6887"/>
      <c r="AA32" s="6887"/>
      <c r="AB32" s="6887"/>
      <c r="AC32" s="6887"/>
      <c r="AD32" s="6887"/>
      <c r="AE32" s="6887"/>
      <c r="AF32" s="6887"/>
      <c r="AG32" s="6887"/>
      <c r="AH32" s="6887"/>
      <c r="AI32" s="6887"/>
      <c r="AJ32" s="41"/>
    </row>
    <row r="33" spans="1:37" ht="14.1" customHeight="1">
      <c r="A33" s="42"/>
      <c r="B33" s="43"/>
      <c r="C33" s="6858"/>
      <c r="D33" s="6859"/>
      <c r="E33" s="490" t="s">
        <v>1492</v>
      </c>
      <c r="F33" s="490"/>
      <c r="G33" s="6859"/>
      <c r="H33" s="6860"/>
      <c r="I33" s="5191"/>
      <c r="J33" s="5192"/>
      <c r="K33" s="5192"/>
      <c r="L33" s="5192"/>
      <c r="M33" s="5192"/>
      <c r="N33" s="5193"/>
      <c r="O33" s="5191"/>
      <c r="P33" s="5192"/>
      <c r="Q33" s="5192"/>
      <c r="R33" s="5192"/>
      <c r="S33" s="5192"/>
      <c r="T33" s="5192"/>
      <c r="U33" s="5192"/>
      <c r="V33" s="5192"/>
      <c r="W33" s="5192"/>
      <c r="X33" s="5193"/>
      <c r="Y33" s="6888"/>
      <c r="Z33" s="6889"/>
      <c r="AA33" s="6889"/>
      <c r="AB33" s="6889"/>
      <c r="AC33" s="6889"/>
      <c r="AD33" s="6889"/>
      <c r="AE33" s="6889"/>
      <c r="AF33" s="6889"/>
      <c r="AG33" s="6889"/>
      <c r="AH33" s="6889"/>
      <c r="AI33" s="6890"/>
      <c r="AJ33" s="41"/>
    </row>
    <row r="34" spans="1:37" ht="14.1" customHeight="1">
      <c r="A34" s="42"/>
      <c r="B34" s="43"/>
      <c r="C34" s="6855"/>
      <c r="D34" s="6856"/>
      <c r="E34" s="6856"/>
      <c r="F34" s="6856"/>
      <c r="G34" s="6856"/>
      <c r="H34" s="6857"/>
      <c r="I34" s="6861"/>
      <c r="J34" s="5186"/>
      <c r="K34" s="5186"/>
      <c r="L34" s="5186"/>
      <c r="M34" s="5186"/>
      <c r="N34" s="5187"/>
      <c r="O34" s="6861"/>
      <c r="P34" s="5186"/>
      <c r="Q34" s="5186"/>
      <c r="R34" s="5186"/>
      <c r="S34" s="5186"/>
      <c r="T34" s="5186"/>
      <c r="U34" s="5186"/>
      <c r="V34" s="5186"/>
      <c r="W34" s="5186"/>
      <c r="X34" s="5187"/>
      <c r="Y34" s="6886"/>
      <c r="Z34" s="6886"/>
      <c r="AA34" s="6886"/>
      <c r="AB34" s="6886"/>
      <c r="AC34" s="6886"/>
      <c r="AD34" s="6886"/>
      <c r="AE34" s="6886"/>
      <c r="AF34" s="6886"/>
      <c r="AG34" s="6886"/>
      <c r="AH34" s="6886"/>
      <c r="AI34" s="6886"/>
      <c r="AJ34" s="41"/>
    </row>
    <row r="35" spans="1:37" ht="14.1" customHeight="1">
      <c r="A35" s="42"/>
      <c r="B35" s="43"/>
      <c r="C35" s="6891"/>
      <c r="D35" s="6892"/>
      <c r="E35" s="6892"/>
      <c r="F35" s="6892"/>
      <c r="G35" s="6892"/>
      <c r="H35" s="6893"/>
      <c r="I35" s="5188"/>
      <c r="J35" s="5189"/>
      <c r="K35" s="5189"/>
      <c r="L35" s="5189"/>
      <c r="M35" s="5189"/>
      <c r="N35" s="5190"/>
      <c r="O35" s="5188"/>
      <c r="P35" s="5189"/>
      <c r="Q35" s="5189"/>
      <c r="R35" s="5189"/>
      <c r="S35" s="5189"/>
      <c r="T35" s="5189"/>
      <c r="U35" s="5189"/>
      <c r="V35" s="5189"/>
      <c r="W35" s="5189"/>
      <c r="X35" s="5190"/>
      <c r="Y35" s="6887"/>
      <c r="Z35" s="6887"/>
      <c r="AA35" s="6887"/>
      <c r="AB35" s="6887"/>
      <c r="AC35" s="6887"/>
      <c r="AD35" s="6887"/>
      <c r="AE35" s="6887"/>
      <c r="AF35" s="6887"/>
      <c r="AG35" s="6887"/>
      <c r="AH35" s="6887"/>
      <c r="AI35" s="6887"/>
      <c r="AJ35" s="41"/>
    </row>
    <row r="36" spans="1:37" ht="14.1" customHeight="1">
      <c r="A36" s="42"/>
      <c r="B36" s="43"/>
      <c r="C36" s="6858"/>
      <c r="D36" s="6859"/>
      <c r="E36" s="490" t="s">
        <v>1492</v>
      </c>
      <c r="F36" s="490"/>
      <c r="G36" s="6859"/>
      <c r="H36" s="6860"/>
      <c r="I36" s="5191"/>
      <c r="J36" s="5192"/>
      <c r="K36" s="5192"/>
      <c r="L36" s="5192"/>
      <c r="M36" s="5192"/>
      <c r="N36" s="5193"/>
      <c r="O36" s="5191"/>
      <c r="P36" s="5192"/>
      <c r="Q36" s="5192"/>
      <c r="R36" s="5192"/>
      <c r="S36" s="5192"/>
      <c r="T36" s="5192"/>
      <c r="U36" s="5192"/>
      <c r="V36" s="5192"/>
      <c r="W36" s="5192"/>
      <c r="X36" s="5193"/>
      <c r="Y36" s="6888"/>
      <c r="Z36" s="6889"/>
      <c r="AA36" s="6889"/>
      <c r="AB36" s="6889"/>
      <c r="AC36" s="6889"/>
      <c r="AD36" s="6889"/>
      <c r="AE36" s="6889"/>
      <c r="AF36" s="6889"/>
      <c r="AG36" s="6889"/>
      <c r="AH36" s="6889"/>
      <c r="AI36" s="6890"/>
      <c r="AJ36" s="41"/>
    </row>
    <row r="37" spans="1:37" ht="14.1" customHeight="1">
      <c r="A37" s="42"/>
      <c r="B37" s="43"/>
      <c r="C37" s="6855"/>
      <c r="D37" s="6856"/>
      <c r="E37" s="6856"/>
      <c r="F37" s="6856"/>
      <c r="G37" s="6856"/>
      <c r="H37" s="6857"/>
      <c r="I37" s="6861"/>
      <c r="J37" s="5186"/>
      <c r="K37" s="5186"/>
      <c r="L37" s="5186"/>
      <c r="M37" s="5186"/>
      <c r="N37" s="5187"/>
      <c r="O37" s="6861"/>
      <c r="P37" s="5186"/>
      <c r="Q37" s="5186"/>
      <c r="R37" s="5186"/>
      <c r="S37" s="5186"/>
      <c r="T37" s="5186"/>
      <c r="U37" s="5186"/>
      <c r="V37" s="5186"/>
      <c r="W37" s="5186"/>
      <c r="X37" s="5187"/>
      <c r="Y37" s="6886"/>
      <c r="Z37" s="6886"/>
      <c r="AA37" s="6886"/>
      <c r="AB37" s="6886"/>
      <c r="AC37" s="6886"/>
      <c r="AD37" s="6886"/>
      <c r="AE37" s="6886"/>
      <c r="AF37" s="6886"/>
      <c r="AG37" s="6886"/>
      <c r="AH37" s="6886"/>
      <c r="AI37" s="6886"/>
      <c r="AJ37" s="41"/>
    </row>
    <row r="38" spans="1:37" ht="14.1" customHeight="1">
      <c r="A38" s="42"/>
      <c r="B38" s="43"/>
      <c r="C38" s="6891"/>
      <c r="D38" s="6892"/>
      <c r="E38" s="6892"/>
      <c r="F38" s="6892"/>
      <c r="G38" s="6892"/>
      <c r="H38" s="6893"/>
      <c r="I38" s="5188"/>
      <c r="J38" s="5189"/>
      <c r="K38" s="5189"/>
      <c r="L38" s="5189"/>
      <c r="M38" s="5189"/>
      <c r="N38" s="5190"/>
      <c r="O38" s="5188"/>
      <c r="P38" s="5189"/>
      <c r="Q38" s="5189"/>
      <c r="R38" s="5189"/>
      <c r="S38" s="5189"/>
      <c r="T38" s="5189"/>
      <c r="U38" s="5189"/>
      <c r="V38" s="5189"/>
      <c r="W38" s="5189"/>
      <c r="X38" s="5190"/>
      <c r="Y38" s="6887"/>
      <c r="Z38" s="6887"/>
      <c r="AA38" s="6887"/>
      <c r="AB38" s="6887"/>
      <c r="AC38" s="6887"/>
      <c r="AD38" s="6887"/>
      <c r="AE38" s="6887"/>
      <c r="AF38" s="6887"/>
      <c r="AG38" s="6887"/>
      <c r="AH38" s="6887"/>
      <c r="AI38" s="6887"/>
      <c r="AJ38" s="41"/>
    </row>
    <row r="39" spans="1:37" ht="14.1" customHeight="1">
      <c r="A39" s="42"/>
      <c r="B39" s="43"/>
      <c r="C39" s="6858"/>
      <c r="D39" s="6859"/>
      <c r="E39" s="490" t="s">
        <v>1492</v>
      </c>
      <c r="F39" s="490"/>
      <c r="G39" s="6859"/>
      <c r="H39" s="6860"/>
      <c r="I39" s="5191"/>
      <c r="J39" s="5192"/>
      <c r="K39" s="5192"/>
      <c r="L39" s="5192"/>
      <c r="M39" s="5192"/>
      <c r="N39" s="5193"/>
      <c r="O39" s="5191"/>
      <c r="P39" s="5192"/>
      <c r="Q39" s="5192"/>
      <c r="R39" s="5192"/>
      <c r="S39" s="5192"/>
      <c r="T39" s="5192"/>
      <c r="U39" s="5192"/>
      <c r="V39" s="5192"/>
      <c r="W39" s="5192"/>
      <c r="X39" s="5193"/>
      <c r="Y39" s="6888"/>
      <c r="Z39" s="6889"/>
      <c r="AA39" s="6889"/>
      <c r="AB39" s="6889"/>
      <c r="AC39" s="6889"/>
      <c r="AD39" s="6889"/>
      <c r="AE39" s="6889"/>
      <c r="AF39" s="6889"/>
      <c r="AG39" s="6889"/>
      <c r="AH39" s="6889"/>
      <c r="AI39" s="6890"/>
      <c r="AJ39" s="41"/>
    </row>
    <row r="40" spans="1:37" ht="14.1" customHeight="1">
      <c r="A40" s="42"/>
      <c r="B40" s="189"/>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c r="AG40" s="189"/>
      <c r="AH40" s="189"/>
      <c r="AI40" s="189"/>
      <c r="AJ40" s="189"/>
      <c r="AK40" s="41"/>
    </row>
    <row r="41" spans="1:37" ht="14.1" customHeight="1">
      <c r="A41" s="42"/>
      <c r="B41" s="189"/>
      <c r="C41" s="189" t="s">
        <v>743</v>
      </c>
      <c r="D41" s="189"/>
      <c r="E41" s="189"/>
      <c r="F41" s="668"/>
      <c r="G41" s="668"/>
      <c r="H41" s="668"/>
      <c r="I41" s="43"/>
      <c r="J41" s="43"/>
      <c r="K41" s="43"/>
      <c r="L41" s="43"/>
      <c r="M41" s="43"/>
      <c r="N41" s="43"/>
      <c r="O41" s="43"/>
      <c r="P41" s="43"/>
      <c r="Q41" s="43"/>
      <c r="R41" s="43"/>
      <c r="S41" s="43"/>
      <c r="T41" s="43"/>
      <c r="U41" s="43"/>
      <c r="V41" s="43"/>
      <c r="W41" s="43"/>
      <c r="X41" s="43"/>
      <c r="Y41" s="232"/>
      <c r="Z41" s="232"/>
      <c r="AA41" s="43"/>
      <c r="AB41" s="43"/>
      <c r="AC41" s="43"/>
      <c r="AD41" s="43"/>
      <c r="AE41" s="43"/>
      <c r="AF41" s="43"/>
      <c r="AG41" s="189"/>
      <c r="AH41" s="189"/>
      <c r="AI41" s="189"/>
      <c r="AJ41" s="189"/>
      <c r="AK41" s="41"/>
    </row>
    <row r="42" spans="1:37" ht="14.1" customHeight="1">
      <c r="A42" s="42"/>
      <c r="B42" s="189"/>
      <c r="C42" s="3178" t="s">
        <v>424</v>
      </c>
      <c r="D42" s="3179"/>
      <c r="E42" s="3179"/>
      <c r="F42" s="3179"/>
      <c r="G42" s="3179"/>
      <c r="H42" s="3180"/>
      <c r="I42" s="3184" t="s">
        <v>77</v>
      </c>
      <c r="J42" s="3185"/>
      <c r="K42" s="3185"/>
      <c r="L42" s="3185"/>
      <c r="M42" s="3185"/>
      <c r="N42" s="3186"/>
      <c r="O42" s="3184" t="s">
        <v>78</v>
      </c>
      <c r="P42" s="3185"/>
      <c r="Q42" s="3185"/>
      <c r="R42" s="3185"/>
      <c r="S42" s="3185"/>
      <c r="T42" s="3185"/>
      <c r="U42" s="3185"/>
      <c r="V42" s="3185"/>
      <c r="W42" s="3185"/>
      <c r="X42" s="3186"/>
      <c r="Y42" s="3464" t="s">
        <v>2607</v>
      </c>
      <c r="Z42" s="3465"/>
      <c r="AA42" s="3465"/>
      <c r="AB42" s="3465"/>
      <c r="AC42" s="3465"/>
      <c r="AD42" s="3465"/>
      <c r="AE42" s="3465"/>
      <c r="AF42" s="3465"/>
      <c r="AG42" s="3465"/>
      <c r="AH42" s="3465"/>
      <c r="AI42" s="3465"/>
      <c r="AJ42" s="3466"/>
      <c r="AK42" s="41"/>
    </row>
    <row r="43" spans="1:37" ht="14.1" customHeight="1">
      <c r="A43" s="42"/>
      <c r="B43" s="189"/>
      <c r="C43" s="6858" t="s">
        <v>1491</v>
      </c>
      <c r="D43" s="6859"/>
      <c r="E43" s="6859"/>
      <c r="F43" s="6859"/>
      <c r="G43" s="6859"/>
      <c r="H43" s="6860"/>
      <c r="I43" s="6894"/>
      <c r="J43" s="3524"/>
      <c r="K43" s="3524"/>
      <c r="L43" s="3524"/>
      <c r="M43" s="3524"/>
      <c r="N43" s="6895"/>
      <c r="O43" s="6894"/>
      <c r="P43" s="3524"/>
      <c r="Q43" s="3524"/>
      <c r="R43" s="3524"/>
      <c r="S43" s="3524"/>
      <c r="T43" s="3524"/>
      <c r="U43" s="3524"/>
      <c r="V43" s="3524"/>
      <c r="W43" s="3524"/>
      <c r="X43" s="6895"/>
      <c r="Y43" s="6896"/>
      <c r="Z43" s="6897"/>
      <c r="AA43" s="6897"/>
      <c r="AB43" s="6897"/>
      <c r="AC43" s="6897"/>
      <c r="AD43" s="6897"/>
      <c r="AE43" s="6897"/>
      <c r="AF43" s="6897"/>
      <c r="AG43" s="6897"/>
      <c r="AH43" s="6897"/>
      <c r="AI43" s="6897"/>
      <c r="AJ43" s="6898"/>
      <c r="AK43" s="41"/>
    </row>
    <row r="44" spans="1:37" ht="14.1" customHeight="1">
      <c r="A44" s="42"/>
      <c r="B44" s="189"/>
      <c r="C44" s="3178"/>
      <c r="D44" s="3179"/>
      <c r="E44" s="3179"/>
      <c r="F44" s="3179"/>
      <c r="G44" s="3179"/>
      <c r="H44" s="3180"/>
      <c r="I44" s="6861"/>
      <c r="J44" s="5186"/>
      <c r="K44" s="5186"/>
      <c r="L44" s="5186"/>
      <c r="M44" s="5186"/>
      <c r="N44" s="5187"/>
      <c r="O44" s="6861"/>
      <c r="P44" s="5186"/>
      <c r="Q44" s="5186"/>
      <c r="R44" s="5186"/>
      <c r="S44" s="5186"/>
      <c r="T44" s="5186"/>
      <c r="U44" s="5186"/>
      <c r="V44" s="5186"/>
      <c r="W44" s="5186"/>
      <c r="X44" s="5187"/>
      <c r="Y44" s="6886"/>
      <c r="Z44" s="6886"/>
      <c r="AA44" s="6886"/>
      <c r="AB44" s="6886"/>
      <c r="AC44" s="6886"/>
      <c r="AD44" s="6886"/>
      <c r="AE44" s="6886"/>
      <c r="AF44" s="6886"/>
      <c r="AG44" s="6886"/>
      <c r="AH44" s="6886"/>
      <c r="AI44" s="6886"/>
      <c r="AJ44" s="41"/>
    </row>
    <row r="45" spans="1:37" ht="14.1" customHeight="1">
      <c r="A45" s="42"/>
      <c r="B45" s="189"/>
      <c r="C45" s="6901"/>
      <c r="D45" s="6902"/>
      <c r="E45" s="6902"/>
      <c r="F45" s="6902"/>
      <c r="G45" s="6902"/>
      <c r="H45" s="6903"/>
      <c r="I45" s="5188"/>
      <c r="J45" s="5189"/>
      <c r="K45" s="5189"/>
      <c r="L45" s="5189"/>
      <c r="M45" s="5189"/>
      <c r="N45" s="5190"/>
      <c r="O45" s="5188"/>
      <c r="P45" s="5189"/>
      <c r="Q45" s="5189"/>
      <c r="R45" s="5189"/>
      <c r="S45" s="5189"/>
      <c r="T45" s="5189"/>
      <c r="U45" s="5189"/>
      <c r="V45" s="5189"/>
      <c r="W45" s="5189"/>
      <c r="X45" s="5190"/>
      <c r="Y45" s="6887"/>
      <c r="Z45" s="6887"/>
      <c r="AA45" s="6887"/>
      <c r="AB45" s="6887"/>
      <c r="AC45" s="6887"/>
      <c r="AD45" s="6887"/>
      <c r="AE45" s="6887"/>
      <c r="AF45" s="6887"/>
      <c r="AG45" s="6887"/>
      <c r="AH45" s="6887"/>
      <c r="AI45" s="6887"/>
      <c r="AJ45" s="41"/>
    </row>
    <row r="46" spans="1:37" ht="14.1" customHeight="1">
      <c r="A46" s="42"/>
      <c r="B46" s="189"/>
      <c r="C46" s="6858"/>
      <c r="D46" s="6859"/>
      <c r="E46" s="490" t="s">
        <v>1492</v>
      </c>
      <c r="F46" s="490"/>
      <c r="G46" s="6859"/>
      <c r="H46" s="6860"/>
      <c r="I46" s="5191"/>
      <c r="J46" s="5192"/>
      <c r="K46" s="5192"/>
      <c r="L46" s="5192"/>
      <c r="M46" s="5192"/>
      <c r="N46" s="5193"/>
      <c r="O46" s="5191"/>
      <c r="P46" s="5192"/>
      <c r="Q46" s="5192"/>
      <c r="R46" s="5192"/>
      <c r="S46" s="5192"/>
      <c r="T46" s="5192"/>
      <c r="U46" s="5192"/>
      <c r="V46" s="5192"/>
      <c r="W46" s="5192"/>
      <c r="X46" s="5193"/>
      <c r="Y46" s="6888"/>
      <c r="Z46" s="6889"/>
      <c r="AA46" s="6889"/>
      <c r="AB46" s="6889"/>
      <c r="AC46" s="6889"/>
      <c r="AD46" s="6889"/>
      <c r="AE46" s="6889"/>
      <c r="AF46" s="6889"/>
      <c r="AG46" s="6889"/>
      <c r="AH46" s="6889"/>
      <c r="AI46" s="6890"/>
      <c r="AJ46" s="41"/>
    </row>
    <row r="47" spans="1:37" ht="14.1" customHeight="1">
      <c r="A47" s="42"/>
      <c r="B47" s="189"/>
      <c r="C47" s="6855"/>
      <c r="D47" s="6856"/>
      <c r="E47" s="6856"/>
      <c r="F47" s="6856"/>
      <c r="G47" s="6856"/>
      <c r="H47" s="6857"/>
      <c r="I47" s="6861"/>
      <c r="J47" s="5186"/>
      <c r="K47" s="5186"/>
      <c r="L47" s="5186"/>
      <c r="M47" s="5186"/>
      <c r="N47" s="5187"/>
      <c r="O47" s="6861"/>
      <c r="P47" s="5186"/>
      <c r="Q47" s="5186"/>
      <c r="R47" s="5186"/>
      <c r="S47" s="5186"/>
      <c r="T47" s="5186"/>
      <c r="U47" s="5186"/>
      <c r="V47" s="5186"/>
      <c r="W47" s="5186"/>
      <c r="X47" s="5187"/>
      <c r="Y47" s="6886"/>
      <c r="Z47" s="6886"/>
      <c r="AA47" s="6886"/>
      <c r="AB47" s="6886"/>
      <c r="AC47" s="6886"/>
      <c r="AD47" s="6886"/>
      <c r="AE47" s="6886"/>
      <c r="AF47" s="6886"/>
      <c r="AG47" s="6886"/>
      <c r="AH47" s="6886"/>
      <c r="AI47" s="6886"/>
      <c r="AJ47" s="41"/>
    </row>
    <row r="48" spans="1:37" ht="14.1" customHeight="1">
      <c r="A48" s="42"/>
      <c r="B48" s="189"/>
      <c r="C48" s="6891"/>
      <c r="D48" s="6892"/>
      <c r="E48" s="6892"/>
      <c r="F48" s="6892"/>
      <c r="G48" s="6892"/>
      <c r="H48" s="6893"/>
      <c r="I48" s="5188"/>
      <c r="J48" s="5189"/>
      <c r="K48" s="5189"/>
      <c r="L48" s="5189"/>
      <c r="M48" s="5189"/>
      <c r="N48" s="5190"/>
      <c r="O48" s="5188"/>
      <c r="P48" s="5189"/>
      <c r="Q48" s="5189"/>
      <c r="R48" s="5189"/>
      <c r="S48" s="5189"/>
      <c r="T48" s="5189"/>
      <c r="U48" s="5189"/>
      <c r="V48" s="5189"/>
      <c r="W48" s="5189"/>
      <c r="X48" s="5190"/>
      <c r="Y48" s="6887"/>
      <c r="Z48" s="6887"/>
      <c r="AA48" s="6887"/>
      <c r="AB48" s="6887"/>
      <c r="AC48" s="6887"/>
      <c r="AD48" s="6887"/>
      <c r="AE48" s="6887"/>
      <c r="AF48" s="6887"/>
      <c r="AG48" s="6887"/>
      <c r="AH48" s="6887"/>
      <c r="AI48" s="6887"/>
      <c r="AJ48" s="41"/>
    </row>
    <row r="49" spans="1:37" ht="14.1" customHeight="1">
      <c r="A49" s="42"/>
      <c r="B49" s="189"/>
      <c r="C49" s="6858"/>
      <c r="D49" s="6859"/>
      <c r="E49" s="490" t="s">
        <v>1492</v>
      </c>
      <c r="F49" s="490"/>
      <c r="G49" s="6859"/>
      <c r="H49" s="6860"/>
      <c r="I49" s="5191"/>
      <c r="J49" s="5192"/>
      <c r="K49" s="5192"/>
      <c r="L49" s="5192"/>
      <c r="M49" s="5192"/>
      <c r="N49" s="5193"/>
      <c r="O49" s="5191"/>
      <c r="P49" s="5192"/>
      <c r="Q49" s="5192"/>
      <c r="R49" s="5192"/>
      <c r="S49" s="5192"/>
      <c r="T49" s="5192"/>
      <c r="U49" s="5192"/>
      <c r="V49" s="5192"/>
      <c r="W49" s="5192"/>
      <c r="X49" s="5193"/>
      <c r="Y49" s="6888"/>
      <c r="Z49" s="6889"/>
      <c r="AA49" s="6889"/>
      <c r="AB49" s="6889"/>
      <c r="AC49" s="6889"/>
      <c r="AD49" s="6889"/>
      <c r="AE49" s="6889"/>
      <c r="AF49" s="6889"/>
      <c r="AG49" s="6889"/>
      <c r="AH49" s="6889"/>
      <c r="AI49" s="6890"/>
      <c r="AJ49" s="41"/>
    </row>
    <row r="50" spans="1:37" ht="14.1" customHeight="1">
      <c r="A50" s="42"/>
      <c r="B50" s="189"/>
      <c r="C50" s="6855"/>
      <c r="D50" s="6856"/>
      <c r="E50" s="6856"/>
      <c r="F50" s="6856"/>
      <c r="G50" s="6856"/>
      <c r="H50" s="6857"/>
      <c r="I50" s="6861"/>
      <c r="J50" s="5186"/>
      <c r="K50" s="5186"/>
      <c r="L50" s="5186"/>
      <c r="M50" s="5186"/>
      <c r="N50" s="5187"/>
      <c r="O50" s="6861"/>
      <c r="P50" s="5186"/>
      <c r="Q50" s="5186"/>
      <c r="R50" s="5186"/>
      <c r="S50" s="5186"/>
      <c r="T50" s="5186"/>
      <c r="U50" s="5186"/>
      <c r="V50" s="5186"/>
      <c r="W50" s="5186"/>
      <c r="X50" s="5187"/>
      <c r="Y50" s="6886"/>
      <c r="Z50" s="6886"/>
      <c r="AA50" s="6886"/>
      <c r="AB50" s="6886"/>
      <c r="AC50" s="6886"/>
      <c r="AD50" s="6886"/>
      <c r="AE50" s="6886"/>
      <c r="AF50" s="6886"/>
      <c r="AG50" s="6886"/>
      <c r="AH50" s="6886"/>
      <c r="AI50" s="6886"/>
      <c r="AJ50" s="41"/>
    </row>
    <row r="51" spans="1:37" ht="14.1" customHeight="1">
      <c r="A51" s="42"/>
      <c r="B51" s="189"/>
      <c r="C51" s="6891"/>
      <c r="D51" s="6892"/>
      <c r="E51" s="6892"/>
      <c r="F51" s="6892"/>
      <c r="G51" s="6892"/>
      <c r="H51" s="6893"/>
      <c r="I51" s="5188"/>
      <c r="J51" s="5189"/>
      <c r="K51" s="5189"/>
      <c r="L51" s="5189"/>
      <c r="M51" s="5189"/>
      <c r="N51" s="5190"/>
      <c r="O51" s="5188"/>
      <c r="P51" s="5189"/>
      <c r="Q51" s="5189"/>
      <c r="R51" s="5189"/>
      <c r="S51" s="5189"/>
      <c r="T51" s="5189"/>
      <c r="U51" s="5189"/>
      <c r="V51" s="5189"/>
      <c r="W51" s="5189"/>
      <c r="X51" s="5190"/>
      <c r="Y51" s="6887"/>
      <c r="Z51" s="6887"/>
      <c r="AA51" s="6887"/>
      <c r="AB51" s="6887"/>
      <c r="AC51" s="6887"/>
      <c r="AD51" s="6887"/>
      <c r="AE51" s="6887"/>
      <c r="AF51" s="6887"/>
      <c r="AG51" s="6887"/>
      <c r="AH51" s="6887"/>
      <c r="AI51" s="6887"/>
      <c r="AJ51" s="41"/>
    </row>
    <row r="52" spans="1:37" ht="14.1" customHeight="1">
      <c r="A52" s="42"/>
      <c r="B52" s="189"/>
      <c r="C52" s="6858"/>
      <c r="D52" s="6859"/>
      <c r="E52" s="490" t="s">
        <v>1492</v>
      </c>
      <c r="F52" s="490"/>
      <c r="G52" s="6859"/>
      <c r="H52" s="6860"/>
      <c r="I52" s="5191"/>
      <c r="J52" s="5192"/>
      <c r="K52" s="5192"/>
      <c r="L52" s="5192"/>
      <c r="M52" s="5192"/>
      <c r="N52" s="5193"/>
      <c r="O52" s="5191"/>
      <c r="P52" s="5192"/>
      <c r="Q52" s="5192"/>
      <c r="R52" s="5192"/>
      <c r="S52" s="5192"/>
      <c r="T52" s="5192"/>
      <c r="U52" s="5192"/>
      <c r="V52" s="5192"/>
      <c r="W52" s="5192"/>
      <c r="X52" s="5193"/>
      <c r="Y52" s="6888"/>
      <c r="Z52" s="6889"/>
      <c r="AA52" s="6889"/>
      <c r="AB52" s="6889"/>
      <c r="AC52" s="6889"/>
      <c r="AD52" s="6889"/>
      <c r="AE52" s="6889"/>
      <c r="AF52" s="6889"/>
      <c r="AG52" s="6889"/>
      <c r="AH52" s="6889"/>
      <c r="AI52" s="6890"/>
      <c r="AJ52" s="41"/>
    </row>
    <row r="53" spans="1:37" ht="14.1" customHeight="1">
      <c r="A53" s="42"/>
      <c r="B53" s="54"/>
      <c r="C53" s="6855"/>
      <c r="D53" s="6856"/>
      <c r="E53" s="6856"/>
      <c r="F53" s="6856"/>
      <c r="G53" s="6856"/>
      <c r="H53" s="6857"/>
      <c r="I53" s="6861"/>
      <c r="J53" s="5186"/>
      <c r="K53" s="5186"/>
      <c r="L53" s="5186"/>
      <c r="M53" s="5186"/>
      <c r="N53" s="5187"/>
      <c r="O53" s="6861"/>
      <c r="P53" s="5186"/>
      <c r="Q53" s="5186"/>
      <c r="R53" s="5186"/>
      <c r="S53" s="5186"/>
      <c r="T53" s="5186"/>
      <c r="U53" s="5186"/>
      <c r="V53" s="5186"/>
      <c r="W53" s="5186"/>
      <c r="X53" s="5187"/>
      <c r="Y53" s="6886"/>
      <c r="Z53" s="6886"/>
      <c r="AA53" s="6886"/>
      <c r="AB53" s="6886"/>
      <c r="AC53" s="6886"/>
      <c r="AD53" s="6886"/>
      <c r="AE53" s="6886"/>
      <c r="AF53" s="6886"/>
      <c r="AG53" s="6886"/>
      <c r="AH53" s="6886"/>
      <c r="AI53" s="6886"/>
      <c r="AJ53" s="41"/>
    </row>
    <row r="54" spans="1:37" ht="14.1" customHeight="1">
      <c r="A54" s="42"/>
      <c r="B54" s="54"/>
      <c r="C54" s="6891"/>
      <c r="D54" s="6892"/>
      <c r="E54" s="6892"/>
      <c r="F54" s="6892"/>
      <c r="G54" s="6892"/>
      <c r="H54" s="6893"/>
      <c r="I54" s="5188"/>
      <c r="J54" s="5189"/>
      <c r="K54" s="5189"/>
      <c r="L54" s="5189"/>
      <c r="M54" s="5189"/>
      <c r="N54" s="5190"/>
      <c r="O54" s="5188"/>
      <c r="P54" s="5189"/>
      <c r="Q54" s="5189"/>
      <c r="R54" s="5189"/>
      <c r="S54" s="5189"/>
      <c r="T54" s="5189"/>
      <c r="U54" s="5189"/>
      <c r="V54" s="5189"/>
      <c r="W54" s="5189"/>
      <c r="X54" s="5190"/>
      <c r="Y54" s="6887"/>
      <c r="Z54" s="6887"/>
      <c r="AA54" s="6887"/>
      <c r="AB54" s="6887"/>
      <c r="AC54" s="6887"/>
      <c r="AD54" s="6887"/>
      <c r="AE54" s="6887"/>
      <c r="AF54" s="6887"/>
      <c r="AG54" s="6887"/>
      <c r="AH54" s="6887"/>
      <c r="AI54" s="6887"/>
      <c r="AJ54" s="41"/>
    </row>
    <row r="55" spans="1:37" ht="14.1" customHeight="1">
      <c r="A55" s="42"/>
      <c r="B55" s="189"/>
      <c r="C55" s="6858"/>
      <c r="D55" s="6859"/>
      <c r="E55" s="490" t="s">
        <v>1492</v>
      </c>
      <c r="F55" s="490"/>
      <c r="G55" s="6859"/>
      <c r="H55" s="6860"/>
      <c r="I55" s="5191"/>
      <c r="J55" s="5192"/>
      <c r="K55" s="5192"/>
      <c r="L55" s="5192"/>
      <c r="M55" s="5192"/>
      <c r="N55" s="5193"/>
      <c r="O55" s="5191"/>
      <c r="P55" s="5192"/>
      <c r="Q55" s="5192"/>
      <c r="R55" s="5192"/>
      <c r="S55" s="5192"/>
      <c r="T55" s="5192"/>
      <c r="U55" s="5192"/>
      <c r="V55" s="5192"/>
      <c r="W55" s="5192"/>
      <c r="X55" s="5193"/>
      <c r="Y55" s="6888"/>
      <c r="Z55" s="6889"/>
      <c r="AA55" s="6889"/>
      <c r="AB55" s="6889"/>
      <c r="AC55" s="6889"/>
      <c r="AD55" s="6889"/>
      <c r="AE55" s="6889"/>
      <c r="AF55" s="6889"/>
      <c r="AG55" s="6889"/>
      <c r="AH55" s="6889"/>
      <c r="AI55" s="6890"/>
      <c r="AJ55" s="41"/>
    </row>
    <row r="56" spans="1:37" ht="14.1" customHeight="1">
      <c r="A56" s="42"/>
      <c r="B56" s="189"/>
      <c r="C56" s="6855"/>
      <c r="D56" s="6856"/>
      <c r="E56" s="6856"/>
      <c r="F56" s="6856"/>
      <c r="G56" s="6856"/>
      <c r="H56" s="6857"/>
      <c r="I56" s="6861"/>
      <c r="J56" s="5186"/>
      <c r="K56" s="5186"/>
      <c r="L56" s="5186"/>
      <c r="M56" s="5186"/>
      <c r="N56" s="5187"/>
      <c r="O56" s="6861"/>
      <c r="P56" s="5186"/>
      <c r="Q56" s="5186"/>
      <c r="R56" s="5186"/>
      <c r="S56" s="5186"/>
      <c r="T56" s="5186"/>
      <c r="U56" s="5186"/>
      <c r="V56" s="5186"/>
      <c r="W56" s="5186"/>
      <c r="X56" s="5187"/>
      <c r="Y56" s="6886"/>
      <c r="Z56" s="6886"/>
      <c r="AA56" s="6886"/>
      <c r="AB56" s="6886"/>
      <c r="AC56" s="6886"/>
      <c r="AD56" s="6886"/>
      <c r="AE56" s="6886"/>
      <c r="AF56" s="6886"/>
      <c r="AG56" s="6886"/>
      <c r="AH56" s="6886"/>
      <c r="AI56" s="6886"/>
      <c r="AJ56" s="41"/>
    </row>
    <row r="57" spans="1:37" ht="14.1" customHeight="1">
      <c r="A57" s="42"/>
      <c r="B57" s="189"/>
      <c r="C57" s="6891"/>
      <c r="D57" s="6892"/>
      <c r="E57" s="6892"/>
      <c r="F57" s="6892"/>
      <c r="G57" s="6892"/>
      <c r="H57" s="6893"/>
      <c r="I57" s="5188"/>
      <c r="J57" s="5189"/>
      <c r="K57" s="5189"/>
      <c r="L57" s="5189"/>
      <c r="M57" s="5189"/>
      <c r="N57" s="5190"/>
      <c r="O57" s="5188"/>
      <c r="P57" s="5189"/>
      <c r="Q57" s="5189"/>
      <c r="R57" s="5189"/>
      <c r="S57" s="5189"/>
      <c r="T57" s="5189"/>
      <c r="U57" s="5189"/>
      <c r="V57" s="5189"/>
      <c r="W57" s="5189"/>
      <c r="X57" s="5190"/>
      <c r="Y57" s="6887"/>
      <c r="Z57" s="6887"/>
      <c r="AA57" s="6887"/>
      <c r="AB57" s="6887"/>
      <c r="AC57" s="6887"/>
      <c r="AD57" s="6887"/>
      <c r="AE57" s="6887"/>
      <c r="AF57" s="6887"/>
      <c r="AG57" s="6887"/>
      <c r="AH57" s="6887"/>
      <c r="AI57" s="6887"/>
      <c r="AJ57" s="41"/>
    </row>
    <row r="58" spans="1:37" ht="14.1" customHeight="1">
      <c r="A58" s="42"/>
      <c r="B58" s="189"/>
      <c r="C58" s="6858"/>
      <c r="D58" s="6859"/>
      <c r="E58" s="490" t="s">
        <v>1492</v>
      </c>
      <c r="F58" s="490"/>
      <c r="G58" s="6859"/>
      <c r="H58" s="6860"/>
      <c r="I58" s="5191"/>
      <c r="J58" s="5192"/>
      <c r="K58" s="5192"/>
      <c r="L58" s="5192"/>
      <c r="M58" s="5192"/>
      <c r="N58" s="5193"/>
      <c r="O58" s="5191"/>
      <c r="P58" s="5192"/>
      <c r="Q58" s="5192"/>
      <c r="R58" s="5192"/>
      <c r="S58" s="5192"/>
      <c r="T58" s="5192"/>
      <c r="U58" s="5192"/>
      <c r="V58" s="5192"/>
      <c r="W58" s="5192"/>
      <c r="X58" s="5193"/>
      <c r="Y58" s="6888"/>
      <c r="Z58" s="6889"/>
      <c r="AA58" s="6889"/>
      <c r="AB58" s="6889"/>
      <c r="AC58" s="6889"/>
      <c r="AD58" s="6889"/>
      <c r="AE58" s="6889"/>
      <c r="AF58" s="6889"/>
      <c r="AG58" s="6889"/>
      <c r="AH58" s="6889"/>
      <c r="AI58" s="6890"/>
      <c r="AJ58" s="41"/>
    </row>
    <row r="59" spans="1:37" ht="14.1" customHeight="1">
      <c r="A59" s="42"/>
      <c r="B59" s="189"/>
      <c r="C59" s="6855"/>
      <c r="D59" s="6856"/>
      <c r="E59" s="6856"/>
      <c r="F59" s="6856"/>
      <c r="G59" s="6856"/>
      <c r="H59" s="6857"/>
      <c r="I59" s="6861"/>
      <c r="J59" s="5186"/>
      <c r="K59" s="5186"/>
      <c r="L59" s="5186"/>
      <c r="M59" s="5186"/>
      <c r="N59" s="5187"/>
      <c r="O59" s="6861"/>
      <c r="P59" s="5186"/>
      <c r="Q59" s="5186"/>
      <c r="R59" s="5186"/>
      <c r="S59" s="5186"/>
      <c r="T59" s="5186"/>
      <c r="U59" s="5186"/>
      <c r="V59" s="5186"/>
      <c r="W59" s="5186"/>
      <c r="X59" s="5187"/>
      <c r="Y59" s="6886"/>
      <c r="Z59" s="6886"/>
      <c r="AA59" s="6886"/>
      <c r="AB59" s="6886"/>
      <c r="AC59" s="6886"/>
      <c r="AD59" s="6886"/>
      <c r="AE59" s="6886"/>
      <c r="AF59" s="6886"/>
      <c r="AG59" s="6886"/>
      <c r="AH59" s="6886"/>
      <c r="AI59" s="6886"/>
      <c r="AJ59" s="41"/>
    </row>
    <row r="60" spans="1:37" ht="14.1" customHeight="1">
      <c r="A60" s="42"/>
      <c r="B60" s="189"/>
      <c r="C60" s="6891"/>
      <c r="D60" s="6892"/>
      <c r="E60" s="6892"/>
      <c r="F60" s="6892"/>
      <c r="G60" s="6892"/>
      <c r="H60" s="6893"/>
      <c r="I60" s="5188"/>
      <c r="J60" s="5189"/>
      <c r="K60" s="5189"/>
      <c r="L60" s="5189"/>
      <c r="M60" s="5189"/>
      <c r="N60" s="5190"/>
      <c r="O60" s="5188"/>
      <c r="P60" s="5189"/>
      <c r="Q60" s="5189"/>
      <c r="R60" s="5189"/>
      <c r="S60" s="5189"/>
      <c r="T60" s="5189"/>
      <c r="U60" s="5189"/>
      <c r="V60" s="5189"/>
      <c r="W60" s="5189"/>
      <c r="X60" s="5190"/>
      <c r="Y60" s="6887"/>
      <c r="Z60" s="6887"/>
      <c r="AA60" s="6887"/>
      <c r="AB60" s="6887"/>
      <c r="AC60" s="6887"/>
      <c r="AD60" s="6887"/>
      <c r="AE60" s="6887"/>
      <c r="AF60" s="6887"/>
      <c r="AG60" s="6887"/>
      <c r="AH60" s="6887"/>
      <c r="AI60" s="6887"/>
      <c r="AJ60" s="41"/>
    </row>
    <row r="61" spans="1:37" ht="14.1" customHeight="1">
      <c r="A61" s="42"/>
      <c r="B61" s="189"/>
      <c r="C61" s="6858"/>
      <c r="D61" s="6859"/>
      <c r="E61" s="490" t="s">
        <v>1492</v>
      </c>
      <c r="F61" s="490"/>
      <c r="G61" s="6859"/>
      <c r="H61" s="6860"/>
      <c r="I61" s="5191"/>
      <c r="J61" s="5192"/>
      <c r="K61" s="5192"/>
      <c r="L61" s="5192"/>
      <c r="M61" s="5192"/>
      <c r="N61" s="5193"/>
      <c r="O61" s="5191"/>
      <c r="P61" s="5192"/>
      <c r="Q61" s="5192"/>
      <c r="R61" s="5192"/>
      <c r="S61" s="5192"/>
      <c r="T61" s="5192"/>
      <c r="U61" s="5192"/>
      <c r="V61" s="5192"/>
      <c r="W61" s="5192"/>
      <c r="X61" s="5193"/>
      <c r="Y61" s="6888"/>
      <c r="Z61" s="6889"/>
      <c r="AA61" s="6889"/>
      <c r="AB61" s="6889"/>
      <c r="AC61" s="6889"/>
      <c r="AD61" s="6889"/>
      <c r="AE61" s="6889"/>
      <c r="AF61" s="6889"/>
      <c r="AG61" s="6889"/>
      <c r="AH61" s="6889"/>
      <c r="AI61" s="6890"/>
      <c r="AJ61" s="41"/>
    </row>
    <row r="62" spans="1:37" ht="14.1" customHeight="1" thickBot="1">
      <c r="A62" s="73"/>
      <c r="B62" s="74"/>
      <c r="C62" s="76"/>
      <c r="D62" s="76"/>
      <c r="E62" s="76"/>
      <c r="F62" s="76"/>
      <c r="G62" s="76"/>
      <c r="H62" s="76"/>
      <c r="I62" s="76"/>
      <c r="J62" s="76"/>
      <c r="K62" s="76"/>
      <c r="L62" s="76"/>
      <c r="M62" s="76"/>
      <c r="N62" s="76"/>
      <c r="O62" s="76"/>
      <c r="P62" s="76"/>
      <c r="Q62" s="76"/>
      <c r="R62" s="74"/>
      <c r="S62" s="74"/>
      <c r="T62" s="74"/>
      <c r="U62" s="74"/>
      <c r="V62" s="74"/>
      <c r="W62" s="74"/>
      <c r="X62" s="74"/>
      <c r="Y62" s="74"/>
      <c r="Z62" s="77"/>
      <c r="AA62" s="74"/>
      <c r="AB62" s="74"/>
      <c r="AC62" s="74"/>
      <c r="AD62" s="74"/>
      <c r="AE62" s="74"/>
      <c r="AF62" s="74"/>
      <c r="AG62" s="74"/>
      <c r="AH62" s="74"/>
      <c r="AI62" s="74"/>
      <c r="AJ62" s="74"/>
      <c r="AK62" s="78"/>
    </row>
  </sheetData>
  <mergeCells count="133">
    <mergeCell ref="C44:H45"/>
    <mergeCell ref="C50:H51"/>
    <mergeCell ref="C47:H48"/>
    <mergeCell ref="C53:H54"/>
    <mergeCell ref="C56:H57"/>
    <mergeCell ref="AN1:AR1"/>
    <mergeCell ref="A1:AK1"/>
    <mergeCell ref="Z3:AK3"/>
    <mergeCell ref="I5:N6"/>
    <mergeCell ref="O5:X6"/>
    <mergeCell ref="Y5:AJ6"/>
    <mergeCell ref="A3:Y3"/>
    <mergeCell ref="C5:H5"/>
    <mergeCell ref="C6:H6"/>
    <mergeCell ref="O7:X9"/>
    <mergeCell ref="I10:N12"/>
    <mergeCell ref="O10:X12"/>
    <mergeCell ref="C15:D15"/>
    <mergeCell ref="G15:H15"/>
    <mergeCell ref="C18:D18"/>
    <mergeCell ref="G18:H18"/>
    <mergeCell ref="I7:N9"/>
    <mergeCell ref="C9:D9"/>
    <mergeCell ref="G9:H9"/>
    <mergeCell ref="C12:D12"/>
    <mergeCell ref="G12:H12"/>
    <mergeCell ref="I13:N15"/>
    <mergeCell ref="C7:H8"/>
    <mergeCell ref="C10:H11"/>
    <mergeCell ref="C13:H14"/>
    <mergeCell ref="C16:H17"/>
    <mergeCell ref="O13:X15"/>
    <mergeCell ref="I16:N18"/>
    <mergeCell ref="O16:X18"/>
    <mergeCell ref="O19:X21"/>
    <mergeCell ref="I22:N24"/>
    <mergeCell ref="O22:X24"/>
    <mergeCell ref="Y16:AI17"/>
    <mergeCell ref="Y18:AI18"/>
    <mergeCell ref="Y19:AI20"/>
    <mergeCell ref="Y21:AI21"/>
    <mergeCell ref="Y22:AI23"/>
    <mergeCell ref="Y24:AI24"/>
    <mergeCell ref="C27:D27"/>
    <mergeCell ref="G27:H27"/>
    <mergeCell ref="C30:D30"/>
    <mergeCell ref="G30:H30"/>
    <mergeCell ref="I19:N21"/>
    <mergeCell ref="C21:D21"/>
    <mergeCell ref="G21:H21"/>
    <mergeCell ref="C24:D24"/>
    <mergeCell ref="G24:H24"/>
    <mergeCell ref="I25:N27"/>
    <mergeCell ref="C19:H20"/>
    <mergeCell ref="C22:H23"/>
    <mergeCell ref="C25:H26"/>
    <mergeCell ref="C28:H29"/>
    <mergeCell ref="O25:X27"/>
    <mergeCell ref="I28:N30"/>
    <mergeCell ref="O28:X30"/>
    <mergeCell ref="O31:X33"/>
    <mergeCell ref="I34:N36"/>
    <mergeCell ref="O34:X36"/>
    <mergeCell ref="Y25:AI26"/>
    <mergeCell ref="Y27:AI27"/>
    <mergeCell ref="Y28:AI29"/>
    <mergeCell ref="Y30:AI30"/>
    <mergeCell ref="Y31:AI32"/>
    <mergeCell ref="Y33:AI33"/>
    <mergeCell ref="Y34:AI35"/>
    <mergeCell ref="Y36:AI36"/>
    <mergeCell ref="C39:D39"/>
    <mergeCell ref="G39:H39"/>
    <mergeCell ref="C42:H42"/>
    <mergeCell ref="C43:H43"/>
    <mergeCell ref="I31:N33"/>
    <mergeCell ref="C33:D33"/>
    <mergeCell ref="G33:H33"/>
    <mergeCell ref="C36:D36"/>
    <mergeCell ref="G36:H36"/>
    <mergeCell ref="C31:H32"/>
    <mergeCell ref="C34:H35"/>
    <mergeCell ref="C37:H38"/>
    <mergeCell ref="O50:X52"/>
    <mergeCell ref="I37:N39"/>
    <mergeCell ref="O37:X39"/>
    <mergeCell ref="I42:N43"/>
    <mergeCell ref="O42:X43"/>
    <mergeCell ref="Y42:AJ43"/>
    <mergeCell ref="I59:N61"/>
    <mergeCell ref="O59:X61"/>
    <mergeCell ref="I44:N46"/>
    <mergeCell ref="O44:X46"/>
    <mergeCell ref="I53:N55"/>
    <mergeCell ref="O53:X55"/>
    <mergeCell ref="I56:N58"/>
    <mergeCell ref="O56:X58"/>
    <mergeCell ref="I47:N49"/>
    <mergeCell ref="O47:X49"/>
    <mergeCell ref="I50:N52"/>
    <mergeCell ref="Y46:AI46"/>
    <mergeCell ref="Y47:AI48"/>
    <mergeCell ref="Y49:AI49"/>
    <mergeCell ref="Y59:AI60"/>
    <mergeCell ref="Y61:AI61"/>
    <mergeCell ref="Y50:AI51"/>
    <mergeCell ref="Y52:AI52"/>
    <mergeCell ref="C61:D61"/>
    <mergeCell ref="G61:H61"/>
    <mergeCell ref="C59:H60"/>
    <mergeCell ref="C46:D46"/>
    <mergeCell ref="G46:H46"/>
    <mergeCell ref="C49:D49"/>
    <mergeCell ref="G49:H49"/>
    <mergeCell ref="C52:D52"/>
    <mergeCell ref="G52:H52"/>
    <mergeCell ref="C55:D55"/>
    <mergeCell ref="G55:H55"/>
    <mergeCell ref="C58:D58"/>
    <mergeCell ref="G58:H58"/>
    <mergeCell ref="Y53:AI54"/>
    <mergeCell ref="Y55:AI55"/>
    <mergeCell ref="Y56:AI57"/>
    <mergeCell ref="Y58:AI58"/>
    <mergeCell ref="Y7:AI8"/>
    <mergeCell ref="Y9:AI9"/>
    <mergeCell ref="Y10:AI11"/>
    <mergeCell ref="Y12:AI12"/>
    <mergeCell ref="Y13:AI14"/>
    <mergeCell ref="Y15:AI15"/>
    <mergeCell ref="Y37:AI38"/>
    <mergeCell ref="Y39:AI39"/>
    <mergeCell ref="Y44:AI45"/>
  </mergeCells>
  <phoneticPr fontId="4"/>
  <hyperlinks>
    <hyperlink ref="AN1:AR1" location="'目次（幼保）'!A1" display="目次に戻る"/>
  </hyperlinks>
  <printOptions horizontalCentered="1"/>
  <pageMargins left="0.70866141732283472" right="0.31496062992125984" top="0.39370078740157483" bottom="0.39370078740157483" header="0" footer="0"/>
  <pageSetup paperSize="9" scale="96"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B0F0"/>
  </sheetPr>
  <dimension ref="A1:BP101"/>
  <sheetViews>
    <sheetView showGridLines="0" view="pageBreakPreview" zoomScaleNormal="100" zoomScaleSheetLayoutView="100" workbookViewId="0">
      <selection activeCell="A3" sqref="A3:AA3"/>
    </sheetView>
  </sheetViews>
  <sheetFormatPr defaultColWidth="8" defaultRowHeight="12"/>
  <cols>
    <col min="1" max="1" width="1.625" style="37" customWidth="1"/>
    <col min="2" max="17" width="2.375" style="37" customWidth="1"/>
    <col min="18" max="18" width="2.375" style="89" customWidth="1"/>
    <col min="19" max="26" width="2.375" style="37" customWidth="1"/>
    <col min="27" max="27" width="6.125" style="37" customWidth="1"/>
    <col min="28" max="41" width="2.375" style="37" customWidth="1"/>
    <col min="42" max="58" width="2.625" style="37" customWidth="1"/>
    <col min="59" max="84" width="2.5" style="37" customWidth="1"/>
    <col min="85" max="16384" width="8" style="37"/>
  </cols>
  <sheetData>
    <row r="1" spans="1:45" ht="14.1" customHeight="1">
      <c r="A1" s="3093" t="s">
        <v>1225</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O1" s="2994" t="s">
        <v>1732</v>
      </c>
      <c r="AP1" s="2994"/>
      <c r="AQ1" s="2994"/>
      <c r="AR1" s="2994"/>
      <c r="AS1" s="2994"/>
    </row>
    <row r="2" spans="1:45" ht="5.0999999999999996" customHeight="1" thickBot="1"/>
    <row r="3" spans="1:45" ht="14.1" customHeight="1">
      <c r="A3" s="3094" t="s">
        <v>795</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5021" t="s">
        <v>161</v>
      </c>
      <c r="AC3" s="5022"/>
      <c r="AD3" s="5022"/>
      <c r="AE3" s="5022"/>
      <c r="AF3" s="5022"/>
      <c r="AG3" s="5022"/>
      <c r="AH3" s="5022"/>
      <c r="AI3" s="5022"/>
      <c r="AJ3" s="5022"/>
      <c r="AK3" s="5022"/>
      <c r="AL3" s="5022"/>
      <c r="AM3" s="5022"/>
      <c r="AN3" s="38"/>
    </row>
    <row r="4" spans="1:45" ht="14.1" customHeight="1">
      <c r="A4" s="39" t="s">
        <v>773</v>
      </c>
      <c r="B4" s="265"/>
      <c r="C4" s="103"/>
      <c r="D4" s="265"/>
      <c r="E4" s="103"/>
      <c r="F4" s="103"/>
      <c r="G4" s="137"/>
      <c r="H4" s="137"/>
      <c r="I4" s="189"/>
      <c r="J4" s="189"/>
      <c r="K4" s="189"/>
      <c r="L4" s="189"/>
      <c r="M4" s="189"/>
      <c r="N4" s="189"/>
      <c r="O4" s="189"/>
      <c r="P4" s="189"/>
      <c r="Q4" s="189"/>
      <c r="R4" s="694"/>
      <c r="S4" s="3182"/>
      <c r="T4" s="3182"/>
      <c r="U4" s="45"/>
      <c r="V4" s="3182"/>
      <c r="W4" s="3182"/>
      <c r="X4" s="189"/>
      <c r="Y4" s="189"/>
      <c r="Z4" s="189"/>
      <c r="AA4" s="730"/>
      <c r="AB4" s="65"/>
      <c r="AC4" s="274"/>
      <c r="AD4" s="274"/>
      <c r="AE4" s="274"/>
      <c r="AF4" s="274"/>
      <c r="AG4" s="274"/>
      <c r="AH4" s="274"/>
      <c r="AI4" s="274"/>
      <c r="AJ4" s="274"/>
      <c r="AK4" s="274"/>
      <c r="AL4" s="274"/>
      <c r="AM4" s="275"/>
      <c r="AN4" s="38"/>
    </row>
    <row r="5" spans="1:45" ht="6.95" customHeight="1">
      <c r="A5" s="39"/>
      <c r="B5" s="265"/>
      <c r="C5" s="103"/>
      <c r="D5" s="265"/>
      <c r="E5" s="103"/>
      <c r="F5" s="103"/>
      <c r="G5" s="137"/>
      <c r="H5" s="137"/>
      <c r="I5" s="189"/>
      <c r="J5" s="189"/>
      <c r="K5" s="189"/>
      <c r="L5" s="189"/>
      <c r="M5" s="189"/>
      <c r="N5" s="189"/>
      <c r="O5" s="189"/>
      <c r="P5" s="189"/>
      <c r="Q5" s="189"/>
      <c r="R5" s="694"/>
      <c r="S5" s="668"/>
      <c r="T5" s="668"/>
      <c r="U5" s="45"/>
      <c r="V5" s="668"/>
      <c r="W5" s="668"/>
      <c r="X5" s="189"/>
      <c r="Y5" s="189"/>
      <c r="Z5" s="189"/>
      <c r="AA5" s="730"/>
      <c r="AB5" s="65"/>
      <c r="AC5" s="274"/>
      <c r="AD5" s="274"/>
      <c r="AE5" s="274"/>
      <c r="AF5" s="274"/>
      <c r="AG5" s="274"/>
      <c r="AH5" s="274"/>
      <c r="AI5" s="274"/>
      <c r="AJ5" s="274"/>
      <c r="AK5" s="274"/>
      <c r="AL5" s="274"/>
      <c r="AM5" s="275"/>
      <c r="AN5" s="38"/>
    </row>
    <row r="6" spans="1:45" ht="14.1" customHeight="1">
      <c r="A6" s="39"/>
      <c r="B6" s="243" t="s">
        <v>761</v>
      </c>
      <c r="C6" s="103"/>
      <c r="D6" s="265"/>
      <c r="E6" s="103"/>
      <c r="F6" s="103"/>
      <c r="G6" s="137"/>
      <c r="H6" s="137"/>
      <c r="I6" s="189"/>
      <c r="J6" s="189"/>
      <c r="K6" s="189"/>
      <c r="L6" s="189"/>
      <c r="M6" s="189"/>
      <c r="N6" s="189"/>
      <c r="O6" s="189"/>
      <c r="P6" s="189"/>
      <c r="Q6" s="189"/>
      <c r="R6" s="694"/>
      <c r="S6" s="668"/>
      <c r="T6" s="668"/>
      <c r="U6" s="45"/>
      <c r="V6" s="668"/>
      <c r="W6" s="668"/>
      <c r="X6" s="189"/>
      <c r="Y6" s="189"/>
      <c r="Z6" s="189"/>
      <c r="AA6" s="730"/>
      <c r="AB6" s="65" t="s">
        <v>15</v>
      </c>
      <c r="AC6" s="6911" t="s">
        <v>2566</v>
      </c>
      <c r="AD6" s="6911"/>
      <c r="AE6" s="6911"/>
      <c r="AF6" s="6911"/>
      <c r="AG6" s="6911"/>
      <c r="AH6" s="6911"/>
      <c r="AI6" s="6911"/>
      <c r="AJ6" s="6911"/>
      <c r="AK6" s="6911"/>
      <c r="AL6" s="6911"/>
      <c r="AM6" s="6912"/>
      <c r="AN6" s="38"/>
    </row>
    <row r="7" spans="1:45" ht="14.1" customHeight="1">
      <c r="A7" s="42"/>
      <c r="B7" s="189" t="s">
        <v>991</v>
      </c>
      <c r="C7" s="43"/>
      <c r="D7" s="43"/>
      <c r="E7" s="43"/>
      <c r="F7" s="43"/>
      <c r="G7" s="43"/>
      <c r="H7" s="43"/>
      <c r="I7" s="668"/>
      <c r="J7" s="668"/>
      <c r="K7" s="668"/>
      <c r="L7" s="668"/>
      <c r="M7" s="43"/>
      <c r="N7" s="668"/>
      <c r="O7" s="668"/>
      <c r="P7" s="668"/>
      <c r="Q7" s="189"/>
      <c r="R7" s="662"/>
      <c r="S7" s="662"/>
      <c r="T7" s="66"/>
      <c r="U7" s="683"/>
      <c r="V7" s="683"/>
      <c r="W7" s="189"/>
      <c r="X7" s="189"/>
      <c r="Y7" s="189"/>
      <c r="Z7" s="189"/>
      <c r="AA7" s="730"/>
      <c r="AB7" s="65"/>
      <c r="AC7" s="6911"/>
      <c r="AD7" s="6911"/>
      <c r="AE7" s="6911"/>
      <c r="AF7" s="6911"/>
      <c r="AG7" s="6911"/>
      <c r="AH7" s="6911"/>
      <c r="AI7" s="6911"/>
      <c r="AJ7" s="6911"/>
      <c r="AK7" s="6911"/>
      <c r="AL7" s="6911"/>
      <c r="AM7" s="6912"/>
      <c r="AN7" s="38"/>
    </row>
    <row r="8" spans="1:45" ht="14.1" customHeight="1">
      <c r="A8" s="42"/>
      <c r="B8" s="189"/>
      <c r="C8" s="43"/>
      <c r="D8" s="43"/>
      <c r="E8" s="43"/>
      <c r="F8" s="43"/>
      <c r="G8" s="43"/>
      <c r="H8" s="43"/>
      <c r="I8" s="668"/>
      <c r="J8" s="668"/>
      <c r="K8" s="668"/>
      <c r="L8" s="668"/>
      <c r="M8" s="43"/>
      <c r="N8" s="668"/>
      <c r="O8" s="668"/>
      <c r="P8" s="668"/>
      <c r="Q8" s="189"/>
      <c r="R8" s="662"/>
      <c r="S8" s="662"/>
      <c r="T8" s="66"/>
      <c r="U8" s="683"/>
      <c r="V8" s="683"/>
      <c r="W8" s="189"/>
      <c r="X8" s="189"/>
      <c r="Y8" s="189"/>
      <c r="Z8" s="189"/>
      <c r="AA8" s="730"/>
      <c r="AB8" s="65" t="s">
        <v>15</v>
      </c>
      <c r="AC8" s="3282" t="s">
        <v>1401</v>
      </c>
      <c r="AD8" s="3282"/>
      <c r="AE8" s="3282"/>
      <c r="AF8" s="3282"/>
      <c r="AG8" s="3282"/>
      <c r="AH8" s="3282"/>
      <c r="AI8" s="3282"/>
      <c r="AJ8" s="3282"/>
      <c r="AK8" s="3282"/>
      <c r="AL8" s="3282"/>
      <c r="AM8" s="3283"/>
      <c r="AN8" s="38"/>
    </row>
    <row r="9" spans="1:45" ht="14.1" customHeight="1">
      <c r="A9" s="42"/>
      <c r="B9" s="189" t="s">
        <v>992</v>
      </c>
      <c r="C9" s="43"/>
      <c r="D9" s="43"/>
      <c r="E9" s="43"/>
      <c r="F9" s="43"/>
      <c r="G9" s="43"/>
      <c r="H9" s="43"/>
      <c r="I9" s="668"/>
      <c r="J9" s="668"/>
      <c r="K9" s="668"/>
      <c r="L9" s="668"/>
      <c r="M9" s="43"/>
      <c r="N9" s="668"/>
      <c r="O9" s="668"/>
      <c r="P9" s="668"/>
      <c r="Q9" s="189"/>
      <c r="R9" s="662"/>
      <c r="S9" s="662"/>
      <c r="T9" s="66"/>
      <c r="U9" s="683"/>
      <c r="V9" s="683"/>
      <c r="W9" s="189"/>
      <c r="X9" s="189"/>
      <c r="Y9" s="189"/>
      <c r="Z9" s="189"/>
      <c r="AA9" s="730"/>
      <c r="AC9" s="3282"/>
      <c r="AD9" s="3282"/>
      <c r="AE9" s="3282"/>
      <c r="AF9" s="3282"/>
      <c r="AG9" s="3282"/>
      <c r="AH9" s="3282"/>
      <c r="AI9" s="3282"/>
      <c r="AJ9" s="3282"/>
      <c r="AK9" s="3282"/>
      <c r="AL9" s="3282"/>
      <c r="AM9" s="3283"/>
      <c r="AN9" s="38"/>
    </row>
    <row r="10" spans="1:45" ht="14.1" customHeight="1">
      <c r="A10" s="42"/>
      <c r="B10" s="189"/>
      <c r="C10" s="43"/>
      <c r="D10" s="43"/>
      <c r="E10" s="43"/>
      <c r="F10" s="43"/>
      <c r="G10" s="43"/>
      <c r="H10" s="43"/>
      <c r="I10" s="668"/>
      <c r="J10" s="668"/>
      <c r="K10" s="668"/>
      <c r="L10" s="668"/>
      <c r="M10" s="43"/>
      <c r="N10" s="668"/>
      <c r="O10" s="668"/>
      <c r="P10" s="668"/>
      <c r="Q10" s="189"/>
      <c r="R10" s="662"/>
      <c r="S10" s="662"/>
      <c r="T10" s="66"/>
      <c r="U10" s="683"/>
      <c r="V10" s="683"/>
      <c r="W10" s="189"/>
      <c r="X10" s="189"/>
      <c r="Y10" s="189"/>
      <c r="Z10" s="189"/>
      <c r="AA10" s="730"/>
      <c r="AC10" s="3282"/>
      <c r="AD10" s="3282"/>
      <c r="AE10" s="3282"/>
      <c r="AF10" s="3282"/>
      <c r="AG10" s="3282"/>
      <c r="AH10" s="3282"/>
      <c r="AI10" s="3282"/>
      <c r="AJ10" s="3282"/>
      <c r="AK10" s="3282"/>
      <c r="AL10" s="3282"/>
      <c r="AM10" s="3283"/>
      <c r="AN10" s="38"/>
    </row>
    <row r="11" spans="1:45" ht="14.1" customHeight="1">
      <c r="A11" s="42"/>
      <c r="B11" s="3318" t="s">
        <v>993</v>
      </c>
      <c r="C11" s="3318"/>
      <c r="D11" s="3318"/>
      <c r="E11" s="3318"/>
      <c r="F11" s="3318"/>
      <c r="G11" s="3318"/>
      <c r="H11" s="3318"/>
      <c r="I11" s="3318"/>
      <c r="J11" s="3318"/>
      <c r="K11" s="3318"/>
      <c r="L11" s="3318"/>
      <c r="M11" s="3318"/>
      <c r="N11" s="3318"/>
      <c r="O11" s="3318"/>
      <c r="P11" s="3318"/>
      <c r="Q11" s="3318"/>
      <c r="R11" s="3318"/>
      <c r="S11" s="3318"/>
      <c r="T11" s="3318"/>
      <c r="U11" s="3318"/>
      <c r="V11" s="3318"/>
      <c r="W11" s="3318"/>
      <c r="X11" s="3318"/>
      <c r="Y11" s="3318"/>
      <c r="Z11" s="3318"/>
      <c r="AA11" s="3319"/>
      <c r="AC11" s="3282"/>
      <c r="AD11" s="3282"/>
      <c r="AE11" s="3282"/>
      <c r="AF11" s="3282"/>
      <c r="AG11" s="3282"/>
      <c r="AH11" s="3282"/>
      <c r="AI11" s="3282"/>
      <c r="AJ11" s="3282"/>
      <c r="AK11" s="3282"/>
      <c r="AL11" s="3282"/>
      <c r="AM11" s="3283"/>
      <c r="AN11" s="38"/>
    </row>
    <row r="12" spans="1:45" ht="14.1" customHeight="1">
      <c r="A12" s="42"/>
      <c r="B12" s="189"/>
      <c r="C12" s="43" t="s">
        <v>990</v>
      </c>
      <c r="D12" s="43"/>
      <c r="E12" s="43"/>
      <c r="F12" s="43"/>
      <c r="G12" s="43"/>
      <c r="H12" s="43"/>
      <c r="I12" s="668"/>
      <c r="J12" s="668"/>
      <c r="K12" s="668"/>
      <c r="L12" s="668"/>
      <c r="M12" s="43"/>
      <c r="N12" s="668"/>
      <c r="O12" s="668"/>
      <c r="P12" s="668"/>
      <c r="Q12" s="189"/>
      <c r="R12" s="662"/>
      <c r="S12" s="662"/>
      <c r="T12" s="66"/>
      <c r="U12" s="683"/>
      <c r="V12" s="683"/>
      <c r="W12" s="189"/>
      <c r="X12" s="189"/>
      <c r="Y12" s="189"/>
      <c r="Z12" s="189"/>
      <c r="AA12" s="730"/>
      <c r="AB12" s="46" t="s">
        <v>15</v>
      </c>
      <c r="AC12" s="3316" t="s">
        <v>1159</v>
      </c>
      <c r="AD12" s="3316"/>
      <c r="AE12" s="3316"/>
      <c r="AF12" s="3316"/>
      <c r="AG12" s="3316"/>
      <c r="AH12" s="3316"/>
      <c r="AI12" s="3316"/>
      <c r="AJ12" s="3316"/>
      <c r="AK12" s="3316"/>
      <c r="AL12" s="3316"/>
      <c r="AM12" s="3317"/>
      <c r="AN12" s="38"/>
    </row>
    <row r="13" spans="1:45" ht="14.1" customHeight="1">
      <c r="A13" s="42"/>
      <c r="B13" s="189"/>
      <c r="C13" s="43"/>
      <c r="D13" s="43"/>
      <c r="E13" s="43"/>
      <c r="F13" s="43"/>
      <c r="G13" s="43"/>
      <c r="H13" s="43"/>
      <c r="I13" s="668"/>
      <c r="J13" s="668"/>
      <c r="K13" s="668"/>
      <c r="L13" s="668"/>
      <c r="M13" s="43"/>
      <c r="N13" s="668"/>
      <c r="O13" s="668"/>
      <c r="P13" s="668"/>
      <c r="Q13" s="189"/>
      <c r="R13" s="662"/>
      <c r="S13" s="662"/>
      <c r="T13" s="66"/>
      <c r="U13" s="683"/>
      <c r="V13" s="683"/>
      <c r="W13" s="189"/>
      <c r="X13" s="189"/>
      <c r="Y13" s="189"/>
      <c r="Z13" s="189"/>
      <c r="AA13" s="730"/>
      <c r="AC13" s="3316"/>
      <c r="AD13" s="3316"/>
      <c r="AE13" s="3316"/>
      <c r="AF13" s="3316"/>
      <c r="AG13" s="3316"/>
      <c r="AH13" s="3316"/>
      <c r="AI13" s="3316"/>
      <c r="AJ13" s="3316"/>
      <c r="AK13" s="3316"/>
      <c r="AL13" s="3316"/>
      <c r="AM13" s="3317"/>
      <c r="AN13" s="38"/>
    </row>
    <row r="14" spans="1:45" ht="14.1" customHeight="1">
      <c r="A14" s="42"/>
      <c r="B14" s="189" t="s">
        <v>994</v>
      </c>
      <c r="C14" s="189"/>
      <c r="D14" s="189"/>
      <c r="E14" s="189"/>
      <c r="F14" s="189"/>
      <c r="G14" s="189"/>
      <c r="H14" s="189"/>
      <c r="I14" s="189"/>
      <c r="J14" s="189"/>
      <c r="K14" s="189"/>
      <c r="L14" s="189"/>
      <c r="M14" s="189"/>
      <c r="N14" s="189"/>
      <c r="O14" s="189"/>
      <c r="P14" s="189"/>
      <c r="Q14" s="189"/>
      <c r="R14" s="694"/>
      <c r="U14" s="45"/>
      <c r="X14" s="45"/>
      <c r="Y14" s="45"/>
      <c r="Z14" s="45"/>
      <c r="AA14" s="730"/>
      <c r="AB14" s="46" t="s">
        <v>15</v>
      </c>
      <c r="AC14" s="3316" t="s">
        <v>1160</v>
      </c>
      <c r="AD14" s="3316"/>
      <c r="AE14" s="3316"/>
      <c r="AF14" s="3316"/>
      <c r="AG14" s="3316"/>
      <c r="AH14" s="3316"/>
      <c r="AI14" s="3316"/>
      <c r="AJ14" s="3316"/>
      <c r="AK14" s="3316"/>
      <c r="AL14" s="3316"/>
      <c r="AM14" s="3317"/>
      <c r="AN14" s="38"/>
    </row>
    <row r="15" spans="1:45" ht="14.1" customHeight="1">
      <c r="A15" s="42"/>
      <c r="B15" s="189"/>
      <c r="C15" s="189" t="s">
        <v>1991</v>
      </c>
      <c r="D15" s="189"/>
      <c r="E15" s="189"/>
      <c r="F15" s="189"/>
      <c r="G15" s="189"/>
      <c r="H15" s="189"/>
      <c r="I15" s="189"/>
      <c r="J15" s="189"/>
      <c r="K15" s="189"/>
      <c r="L15" s="189"/>
      <c r="M15" s="189"/>
      <c r="N15" s="189"/>
      <c r="O15" s="3389"/>
      <c r="P15" s="3389"/>
      <c r="Q15" s="189"/>
      <c r="R15" s="662"/>
      <c r="S15" s="662"/>
      <c r="T15" s="66"/>
      <c r="U15" s="683"/>
      <c r="V15" s="683"/>
      <c r="W15" s="189"/>
      <c r="X15" s="189"/>
      <c r="Y15" s="189"/>
      <c r="Z15" s="189"/>
      <c r="AA15" s="730"/>
      <c r="AB15" s="46"/>
      <c r="AC15" s="3316"/>
      <c r="AD15" s="3316"/>
      <c r="AE15" s="3316"/>
      <c r="AF15" s="3316"/>
      <c r="AG15" s="3316"/>
      <c r="AH15" s="3316"/>
      <c r="AI15" s="3316"/>
      <c r="AJ15" s="3316"/>
      <c r="AK15" s="3316"/>
      <c r="AL15" s="3316"/>
      <c r="AM15" s="3317"/>
      <c r="AN15" s="38"/>
    </row>
    <row r="16" spans="1:45" ht="14.1" customHeight="1">
      <c r="A16" s="42"/>
      <c r="B16" s="189"/>
      <c r="C16" s="189"/>
      <c r="D16" s="189"/>
      <c r="E16" s="189"/>
      <c r="F16" s="189"/>
      <c r="G16" s="189"/>
      <c r="H16" s="189"/>
      <c r="I16" s="189"/>
      <c r="J16" s="189"/>
      <c r="K16" s="189"/>
      <c r="L16" s="189"/>
      <c r="M16" s="189"/>
      <c r="N16" s="189"/>
      <c r="O16" s="680"/>
      <c r="P16" s="680"/>
      <c r="Q16" s="189"/>
      <c r="R16" s="662"/>
      <c r="S16" s="662"/>
      <c r="T16" s="66"/>
      <c r="U16" s="683"/>
      <c r="V16" s="683"/>
      <c r="W16" s="189"/>
      <c r="X16" s="189"/>
      <c r="Y16" s="189"/>
      <c r="Z16" s="189"/>
      <c r="AA16" s="730"/>
      <c r="AM16" s="70"/>
      <c r="AN16" s="38"/>
    </row>
    <row r="17" spans="1:40" ht="14.1" customHeight="1">
      <c r="A17" s="42"/>
      <c r="B17" s="189" t="s">
        <v>1857</v>
      </c>
      <c r="C17" s="189"/>
      <c r="D17" s="189"/>
      <c r="E17" s="189"/>
      <c r="F17" s="189"/>
      <c r="G17" s="189"/>
      <c r="H17" s="189"/>
      <c r="I17" s="189"/>
      <c r="J17" s="189"/>
      <c r="K17" s="189"/>
      <c r="L17" s="189"/>
      <c r="M17" s="189"/>
      <c r="N17" s="189"/>
      <c r="O17" s="680"/>
      <c r="P17" s="680"/>
      <c r="Q17" s="189"/>
      <c r="R17" s="662"/>
      <c r="S17" s="662"/>
      <c r="T17" s="66"/>
      <c r="U17" s="683"/>
      <c r="V17" s="683"/>
      <c r="W17" s="189"/>
      <c r="X17" s="189"/>
      <c r="Y17" s="189"/>
      <c r="Z17" s="189"/>
      <c r="AA17" s="730"/>
      <c r="AM17" s="70"/>
      <c r="AN17" s="38"/>
    </row>
    <row r="18" spans="1:40" ht="14.1" customHeight="1">
      <c r="A18" s="42"/>
      <c r="B18" s="196" t="s">
        <v>434</v>
      </c>
      <c r="C18" s="189"/>
      <c r="D18" s="189"/>
      <c r="E18" s="189"/>
      <c r="F18" s="189"/>
      <c r="G18" s="189"/>
      <c r="H18" s="189"/>
      <c r="I18" s="189"/>
      <c r="J18" s="189"/>
      <c r="K18" s="189"/>
      <c r="L18" s="189"/>
      <c r="M18" s="189"/>
      <c r="N18" s="189"/>
      <c r="O18" s="189"/>
      <c r="P18" s="189"/>
      <c r="Q18" s="43"/>
      <c r="U18" s="43"/>
      <c r="AA18" s="730"/>
      <c r="AB18" s="6905" t="s">
        <v>1273</v>
      </c>
      <c r="AC18" s="3282"/>
      <c r="AD18" s="3282"/>
      <c r="AE18" s="3282"/>
      <c r="AF18" s="3282"/>
      <c r="AG18" s="3282"/>
      <c r="AH18" s="3282"/>
      <c r="AI18" s="3282"/>
      <c r="AJ18" s="3282"/>
      <c r="AK18" s="3282"/>
      <c r="AL18" s="3282"/>
      <c r="AM18" s="3283"/>
      <c r="AN18" s="38"/>
    </row>
    <row r="19" spans="1:40" ht="14.1" customHeight="1">
      <c r="A19" s="42"/>
      <c r="B19" s="189"/>
      <c r="C19" s="189" t="s">
        <v>435</v>
      </c>
      <c r="E19" s="189"/>
      <c r="F19" s="189"/>
      <c r="G19" s="189"/>
      <c r="H19" s="694"/>
      <c r="I19" s="662"/>
      <c r="J19" s="662"/>
      <c r="K19" s="662"/>
      <c r="L19" s="694"/>
      <c r="M19" s="694"/>
      <c r="N19" s="694"/>
      <c r="AA19" s="730"/>
      <c r="AB19" s="6905"/>
      <c r="AC19" s="3282"/>
      <c r="AD19" s="3282"/>
      <c r="AE19" s="3282"/>
      <c r="AF19" s="3282"/>
      <c r="AG19" s="3282"/>
      <c r="AH19" s="3282"/>
      <c r="AI19" s="3282"/>
      <c r="AJ19" s="3282"/>
      <c r="AK19" s="3282"/>
      <c r="AL19" s="3282"/>
      <c r="AM19" s="3283"/>
      <c r="AN19" s="38"/>
    </row>
    <row r="20" spans="1:40" ht="14.1" customHeight="1">
      <c r="A20" s="42"/>
      <c r="B20" s="189"/>
      <c r="C20" s="694" t="s">
        <v>436</v>
      </c>
      <c r="D20" s="694"/>
      <c r="E20" s="694"/>
      <c r="F20" s="694"/>
      <c r="G20" s="694"/>
      <c r="H20" s="694"/>
      <c r="I20" s="694"/>
      <c r="J20" s="694"/>
      <c r="K20" s="694"/>
      <c r="L20" s="694"/>
      <c r="M20" s="694"/>
      <c r="N20" s="694"/>
      <c r="O20" s="694"/>
      <c r="P20" s="694"/>
      <c r="Q20" s="694"/>
      <c r="R20" s="694"/>
      <c r="S20" s="694"/>
      <c r="T20" s="694"/>
      <c r="U20" s="694"/>
      <c r="V20" s="694"/>
      <c r="W20" s="694"/>
      <c r="X20" s="694"/>
      <c r="Y20" s="694"/>
      <c r="Z20" s="694"/>
      <c r="AA20" s="730"/>
      <c r="AB20" s="6909" t="s">
        <v>1860</v>
      </c>
      <c r="AC20" s="3335"/>
      <c r="AD20" s="3335"/>
      <c r="AE20" s="3335"/>
      <c r="AF20" s="3335"/>
      <c r="AG20" s="3335"/>
      <c r="AH20" s="3335"/>
      <c r="AI20" s="3335"/>
      <c r="AJ20" s="3335"/>
      <c r="AK20" s="3335"/>
      <c r="AL20" s="3335"/>
      <c r="AM20" s="4706"/>
      <c r="AN20" s="38"/>
    </row>
    <row r="21" spans="1:40" ht="14.1" customHeight="1">
      <c r="A21" s="42"/>
      <c r="B21" s="189"/>
      <c r="C21" s="694"/>
      <c r="D21" s="694"/>
      <c r="E21" s="694"/>
      <c r="F21" s="694"/>
      <c r="G21" s="694"/>
      <c r="H21" s="694"/>
      <c r="I21" s="694"/>
      <c r="J21" s="694"/>
      <c r="K21" s="694"/>
      <c r="L21" s="694"/>
      <c r="M21" s="694"/>
      <c r="N21" s="694"/>
      <c r="O21" s="694"/>
      <c r="P21" s="694"/>
      <c r="Q21" s="694"/>
      <c r="R21" s="694"/>
      <c r="S21" s="694"/>
      <c r="T21" s="694"/>
      <c r="U21" s="694"/>
      <c r="V21" s="694"/>
      <c r="W21" s="694"/>
      <c r="X21" s="694"/>
      <c r="Y21" s="694"/>
      <c r="Z21" s="694"/>
      <c r="AA21" s="730"/>
      <c r="AB21" s="6909"/>
      <c r="AC21" s="3335"/>
      <c r="AD21" s="3335"/>
      <c r="AE21" s="3335"/>
      <c r="AF21" s="3335"/>
      <c r="AG21" s="3335"/>
      <c r="AH21" s="3335"/>
      <c r="AI21" s="3335"/>
      <c r="AJ21" s="3335"/>
      <c r="AK21" s="3335"/>
      <c r="AL21" s="3335"/>
      <c r="AM21" s="4706"/>
      <c r="AN21" s="38"/>
    </row>
    <row r="22" spans="1:40" ht="14.1" customHeight="1">
      <c r="A22" s="42"/>
      <c r="B22" s="196" t="s">
        <v>786</v>
      </c>
      <c r="C22" s="189"/>
      <c r="E22" s="189"/>
      <c r="F22" s="189"/>
      <c r="G22" s="189"/>
      <c r="H22" s="694"/>
      <c r="I22" s="662"/>
      <c r="J22" s="662"/>
      <c r="K22" s="662"/>
      <c r="L22" s="694"/>
      <c r="M22" s="694"/>
      <c r="N22" s="694"/>
      <c r="O22" s="694"/>
      <c r="P22" s="694"/>
      <c r="Q22" s="694"/>
      <c r="R22" s="694"/>
      <c r="S22" s="694"/>
      <c r="T22" s="694"/>
      <c r="U22" s="694"/>
      <c r="V22" s="694"/>
      <c r="W22" s="694"/>
      <c r="X22" s="694"/>
      <c r="Y22" s="694"/>
      <c r="Z22" s="694"/>
      <c r="AA22" s="730"/>
      <c r="AB22" s="6910" t="s">
        <v>1271</v>
      </c>
      <c r="AC22" s="3329"/>
      <c r="AD22" s="3329"/>
      <c r="AE22" s="3329"/>
      <c r="AF22" s="3329"/>
      <c r="AG22" s="3329"/>
      <c r="AH22" s="3329"/>
      <c r="AI22" s="3329"/>
      <c r="AJ22" s="3329"/>
      <c r="AK22" s="3329"/>
      <c r="AL22" s="3329"/>
      <c r="AM22" s="3330"/>
      <c r="AN22" s="38"/>
    </row>
    <row r="23" spans="1:40" ht="14.1" customHeight="1">
      <c r="A23" s="42"/>
      <c r="B23" s="189"/>
      <c r="C23" s="189" t="s">
        <v>785</v>
      </c>
      <c r="E23" s="189"/>
      <c r="F23" s="189"/>
      <c r="G23" s="189"/>
      <c r="H23" s="694"/>
      <c r="I23" s="662"/>
      <c r="J23" s="662"/>
      <c r="K23" s="662"/>
      <c r="L23" s="694"/>
      <c r="M23" s="694"/>
      <c r="N23" s="694"/>
      <c r="O23" s="694"/>
      <c r="P23" s="694"/>
      <c r="Q23" s="189"/>
      <c r="R23" s="662"/>
      <c r="S23" s="662"/>
      <c r="T23" s="66"/>
      <c r="U23" s="683"/>
      <c r="V23" s="683"/>
      <c r="W23" s="189"/>
      <c r="X23" s="189"/>
      <c r="Y23" s="189"/>
      <c r="Z23" s="189"/>
      <c r="AA23" s="730"/>
      <c r="AB23" s="6910"/>
      <c r="AC23" s="3329"/>
      <c r="AD23" s="3329"/>
      <c r="AE23" s="3329"/>
      <c r="AF23" s="3329"/>
      <c r="AG23" s="3329"/>
      <c r="AH23" s="3329"/>
      <c r="AI23" s="3329"/>
      <c r="AJ23" s="3329"/>
      <c r="AK23" s="3329"/>
      <c r="AL23" s="3329"/>
      <c r="AM23" s="3330"/>
      <c r="AN23" s="38"/>
    </row>
    <row r="24" spans="1:40" ht="14.1" customHeight="1">
      <c r="A24" s="42"/>
      <c r="B24" s="189"/>
      <c r="C24" s="189"/>
      <c r="E24" s="189"/>
      <c r="F24" s="189"/>
      <c r="G24" s="189"/>
      <c r="H24" s="694"/>
      <c r="I24" s="662"/>
      <c r="J24" s="662"/>
      <c r="K24" s="662"/>
      <c r="L24" s="694"/>
      <c r="M24" s="694"/>
      <c r="N24" s="694"/>
      <c r="O24" s="694"/>
      <c r="P24" s="694"/>
      <c r="Q24" s="694"/>
      <c r="R24" s="694"/>
      <c r="S24" s="694"/>
      <c r="T24" s="694"/>
      <c r="U24" s="694"/>
      <c r="V24" s="694"/>
      <c r="W24" s="694"/>
      <c r="X24" s="694"/>
      <c r="Y24" s="694"/>
      <c r="Z24" s="694"/>
      <c r="AA24" s="730"/>
      <c r="AB24" s="6910"/>
      <c r="AC24" s="3329"/>
      <c r="AD24" s="3329"/>
      <c r="AE24" s="3329"/>
      <c r="AF24" s="3329"/>
      <c r="AG24" s="3329"/>
      <c r="AH24" s="3329"/>
      <c r="AI24" s="3329"/>
      <c r="AJ24" s="3329"/>
      <c r="AK24" s="3329"/>
      <c r="AL24" s="3329"/>
      <c r="AM24" s="3330"/>
      <c r="AN24" s="38"/>
    </row>
    <row r="25" spans="1:40" ht="14.1" customHeight="1">
      <c r="A25" s="42"/>
      <c r="B25" s="43" t="s">
        <v>1992</v>
      </c>
      <c r="C25" s="43"/>
      <c r="D25" s="43"/>
      <c r="E25" s="43"/>
      <c r="F25" s="43"/>
      <c r="G25" s="43"/>
      <c r="H25" s="43"/>
      <c r="I25" s="43"/>
      <c r="J25" s="43"/>
      <c r="K25" s="43"/>
      <c r="L25" s="43"/>
      <c r="M25" s="43"/>
      <c r="N25" s="43"/>
      <c r="O25" s="43"/>
      <c r="P25" s="43"/>
      <c r="Q25" s="43"/>
      <c r="S25" s="89"/>
      <c r="T25" s="89"/>
      <c r="U25" s="43"/>
      <c r="V25" s="89"/>
      <c r="W25" s="89"/>
      <c r="X25" s="43"/>
      <c r="Y25" s="43"/>
      <c r="Z25" s="43"/>
      <c r="AA25" s="187"/>
      <c r="AB25" s="6909" t="s">
        <v>1274</v>
      </c>
      <c r="AC25" s="3335"/>
      <c r="AD25" s="3335"/>
      <c r="AE25" s="3335"/>
      <c r="AF25" s="3335"/>
      <c r="AG25" s="3335"/>
      <c r="AH25" s="3335"/>
      <c r="AI25" s="3335"/>
      <c r="AJ25" s="3335"/>
      <c r="AK25" s="3335"/>
      <c r="AL25" s="3335"/>
      <c r="AM25" s="4706"/>
      <c r="AN25" s="38"/>
    </row>
    <row r="26" spans="1:40" ht="14.1" customHeight="1">
      <c r="A26" s="42"/>
      <c r="B26" s="43"/>
      <c r="C26" s="43"/>
      <c r="D26" s="43"/>
      <c r="E26" s="43"/>
      <c r="F26" s="43"/>
      <c r="G26" s="43"/>
      <c r="H26" s="43"/>
      <c r="I26" s="43"/>
      <c r="J26" s="43"/>
      <c r="K26" s="43"/>
      <c r="L26" s="43"/>
      <c r="M26" s="43"/>
      <c r="N26" s="43"/>
      <c r="O26" s="43"/>
      <c r="P26" s="189"/>
      <c r="Q26" s="662"/>
      <c r="R26" s="662"/>
      <c r="S26" s="66"/>
      <c r="T26" s="683"/>
      <c r="U26" s="683"/>
      <c r="V26" s="189"/>
      <c r="W26" s="189"/>
      <c r="X26" s="189"/>
      <c r="Y26" s="189"/>
      <c r="Z26" s="189"/>
      <c r="AA26" s="187"/>
      <c r="AB26" s="6909"/>
      <c r="AC26" s="3335"/>
      <c r="AD26" s="3335"/>
      <c r="AE26" s="3335"/>
      <c r="AF26" s="3335"/>
      <c r="AG26" s="3335"/>
      <c r="AH26" s="3335"/>
      <c r="AI26" s="3335"/>
      <c r="AJ26" s="3335"/>
      <c r="AK26" s="3335"/>
      <c r="AL26" s="3335"/>
      <c r="AM26" s="4706"/>
      <c r="AN26" s="38"/>
    </row>
    <row r="27" spans="1:40" ht="14.1" customHeight="1">
      <c r="A27" s="42"/>
      <c r="B27" s="694"/>
      <c r="C27" s="89"/>
      <c r="D27" s="694"/>
      <c r="E27" s="189"/>
      <c r="F27" s="189"/>
      <c r="G27" s="189"/>
      <c r="H27" s="189"/>
      <c r="I27" s="189"/>
      <c r="J27" s="189"/>
      <c r="K27" s="43"/>
      <c r="M27" s="43"/>
      <c r="N27" s="43"/>
      <c r="O27" s="43"/>
      <c r="P27" s="189"/>
      <c r="Q27" s="662"/>
      <c r="R27" s="662"/>
      <c r="S27" s="66"/>
      <c r="T27" s="683"/>
      <c r="U27" s="683"/>
      <c r="V27" s="189"/>
      <c r="W27" s="189"/>
      <c r="X27" s="189"/>
      <c r="Y27" s="189"/>
      <c r="Z27" s="189"/>
      <c r="AA27" s="187"/>
      <c r="AB27" s="6909"/>
      <c r="AC27" s="3335"/>
      <c r="AD27" s="3335"/>
      <c r="AE27" s="3335"/>
      <c r="AF27" s="3335"/>
      <c r="AG27" s="3335"/>
      <c r="AH27" s="3335"/>
      <c r="AI27" s="3335"/>
      <c r="AJ27" s="3335"/>
      <c r="AK27" s="3335"/>
      <c r="AL27" s="3335"/>
      <c r="AM27" s="4706"/>
      <c r="AN27" s="38"/>
    </row>
    <row r="28" spans="1:40" ht="14.1" customHeight="1">
      <c r="A28" s="42"/>
      <c r="B28" s="694" t="s">
        <v>1993</v>
      </c>
      <c r="C28" s="89"/>
      <c r="D28" s="89"/>
      <c r="E28" s="43"/>
      <c r="F28" s="43"/>
      <c r="G28" s="43"/>
      <c r="H28" s="43"/>
      <c r="I28" s="43"/>
      <c r="J28" s="43"/>
      <c r="K28" s="43"/>
      <c r="L28" s="43"/>
      <c r="M28" s="43"/>
      <c r="N28" s="43"/>
      <c r="O28" s="43"/>
      <c r="P28" s="189"/>
      <c r="Q28" s="662"/>
      <c r="R28" s="662"/>
      <c r="S28" s="3613"/>
      <c r="T28" s="3613"/>
      <c r="U28" s="5990"/>
      <c r="V28" s="5990"/>
      <c r="W28" s="3389"/>
      <c r="X28" s="3389"/>
      <c r="Y28" s="5000" t="s">
        <v>2212</v>
      </c>
      <c r="Z28" s="5000"/>
      <c r="AA28" s="276"/>
      <c r="AB28" s="6910" t="s">
        <v>1272</v>
      </c>
      <c r="AC28" s="3329"/>
      <c r="AD28" s="3329"/>
      <c r="AE28" s="3329"/>
      <c r="AF28" s="3329"/>
      <c r="AG28" s="3329"/>
      <c r="AH28" s="3329"/>
      <c r="AI28" s="3329"/>
      <c r="AJ28" s="3329"/>
      <c r="AK28" s="3329"/>
      <c r="AL28" s="3329"/>
      <c r="AM28" s="3330"/>
      <c r="AN28" s="38"/>
    </row>
    <row r="29" spans="1:40" ht="14.1" customHeight="1">
      <c r="A29" s="42"/>
      <c r="B29" s="89" t="s">
        <v>546</v>
      </c>
      <c r="D29" s="89"/>
      <c r="E29" s="43"/>
      <c r="F29" s="43"/>
      <c r="G29" s="43"/>
      <c r="H29" s="43"/>
      <c r="I29" s="43"/>
      <c r="J29" s="43"/>
      <c r="K29" s="43"/>
      <c r="L29" s="43"/>
      <c r="M29" s="43"/>
      <c r="N29" s="43"/>
      <c r="O29" s="43"/>
      <c r="P29" s="189"/>
      <c r="Q29" s="662"/>
      <c r="R29" s="662"/>
      <c r="S29" s="66"/>
      <c r="T29" s="683"/>
      <c r="U29" s="683"/>
      <c r="V29" s="189"/>
      <c r="W29" s="189"/>
      <c r="X29" s="189"/>
      <c r="Y29" s="189"/>
      <c r="Z29" s="189"/>
      <c r="AA29" s="187"/>
      <c r="AB29" s="6910"/>
      <c r="AC29" s="3329"/>
      <c r="AD29" s="3329"/>
      <c r="AE29" s="3329"/>
      <c r="AF29" s="3329"/>
      <c r="AG29" s="3329"/>
      <c r="AH29" s="3329"/>
      <c r="AI29" s="3329"/>
      <c r="AJ29" s="3329"/>
      <c r="AK29" s="3329"/>
      <c r="AL29" s="3329"/>
      <c r="AM29" s="3330"/>
      <c r="AN29" s="38"/>
    </row>
    <row r="30" spans="1:40" ht="14.1" customHeight="1">
      <c r="A30" s="42"/>
      <c r="B30" s="694"/>
      <c r="C30" s="800" t="s">
        <v>2608</v>
      </c>
      <c r="D30" s="89"/>
      <c r="E30" s="43"/>
      <c r="F30" s="43"/>
      <c r="G30" s="43"/>
      <c r="H30" s="43"/>
      <c r="I30" s="43"/>
      <c r="J30" s="43"/>
      <c r="K30" s="43"/>
      <c r="L30" s="43"/>
      <c r="M30" s="43"/>
      <c r="N30" s="43"/>
      <c r="O30" s="43"/>
      <c r="P30" s="189"/>
      <c r="Q30" s="662"/>
      <c r="R30" s="662"/>
      <c r="S30" s="66"/>
      <c r="T30" s="683"/>
      <c r="U30" s="683"/>
      <c r="V30" s="189"/>
      <c r="W30" s="189"/>
      <c r="X30" s="189"/>
      <c r="Y30" s="189"/>
      <c r="Z30" s="189"/>
      <c r="AA30" s="187"/>
      <c r="AB30" s="46" t="s">
        <v>1858</v>
      </c>
      <c r="AC30" s="5940" t="s">
        <v>1161</v>
      </c>
      <c r="AD30" s="5940"/>
      <c r="AE30" s="5940"/>
      <c r="AF30" s="5940"/>
      <c r="AG30" s="5940"/>
      <c r="AH30" s="5940"/>
      <c r="AI30" s="5940"/>
      <c r="AJ30" s="5940"/>
      <c r="AK30" s="5940"/>
      <c r="AL30" s="5940"/>
      <c r="AM30" s="5941"/>
      <c r="AN30" s="38"/>
    </row>
    <row r="31" spans="1:40" ht="14.1" customHeight="1">
      <c r="A31" s="42"/>
      <c r="B31" s="694"/>
      <c r="C31" s="89"/>
      <c r="D31" s="89"/>
      <c r="E31" s="43"/>
      <c r="F31" s="43"/>
      <c r="G31" s="43"/>
      <c r="H31" s="43"/>
      <c r="I31" s="43"/>
      <c r="J31" s="43"/>
      <c r="K31" s="43"/>
      <c r="L31" s="43"/>
      <c r="M31" s="43"/>
      <c r="N31" s="43"/>
      <c r="O31" s="43"/>
      <c r="P31" s="189"/>
      <c r="Q31" s="662"/>
      <c r="R31" s="662"/>
      <c r="S31" s="66"/>
      <c r="T31" s="683"/>
      <c r="U31" s="683"/>
      <c r="V31" s="189"/>
      <c r="W31" s="189"/>
      <c r="X31" s="189"/>
      <c r="Y31" s="189"/>
      <c r="Z31" s="189"/>
      <c r="AA31" s="187"/>
      <c r="AB31" s="46"/>
      <c r="AC31" s="5940"/>
      <c r="AD31" s="5940"/>
      <c r="AE31" s="5940"/>
      <c r="AF31" s="5940"/>
      <c r="AG31" s="5940"/>
      <c r="AH31" s="5940"/>
      <c r="AI31" s="5940"/>
      <c r="AJ31" s="5940"/>
      <c r="AK31" s="5940"/>
      <c r="AL31" s="5940"/>
      <c r="AM31" s="5941"/>
      <c r="AN31" s="38"/>
    </row>
    <row r="32" spans="1:40" ht="14.1" customHeight="1">
      <c r="A32" s="42"/>
      <c r="B32" s="694"/>
      <c r="C32" s="89" t="s">
        <v>438</v>
      </c>
      <c r="D32" s="89"/>
      <c r="E32" s="43"/>
      <c r="F32" s="43"/>
      <c r="G32" s="43"/>
      <c r="H32" s="43"/>
      <c r="I32" s="43"/>
      <c r="J32" s="43"/>
      <c r="K32" s="43"/>
      <c r="L32" s="43"/>
      <c r="M32" s="43"/>
      <c r="N32" s="43"/>
      <c r="O32" s="43"/>
      <c r="P32" s="189"/>
      <c r="Q32" s="662"/>
      <c r="R32" s="662"/>
      <c r="S32" s="66"/>
      <c r="T32" s="683"/>
      <c r="U32" s="683"/>
      <c r="V32" s="189"/>
      <c r="W32" s="189"/>
      <c r="X32" s="189"/>
      <c r="Y32" s="189"/>
      <c r="Z32" s="189"/>
      <c r="AA32" s="187"/>
      <c r="AB32" s="717" t="s">
        <v>1858</v>
      </c>
      <c r="AC32" s="5940" t="s">
        <v>1859</v>
      </c>
      <c r="AD32" s="5940"/>
      <c r="AE32" s="5940"/>
      <c r="AF32" s="5940"/>
      <c r="AG32" s="5940"/>
      <c r="AH32" s="5940"/>
      <c r="AI32" s="5940"/>
      <c r="AJ32" s="5940"/>
      <c r="AK32" s="5940"/>
      <c r="AL32" s="5940"/>
      <c r="AM32" s="5941"/>
      <c r="AN32" s="38"/>
    </row>
    <row r="33" spans="1:68" ht="14.1" customHeight="1">
      <c r="A33" s="42"/>
      <c r="B33" s="189"/>
      <c r="E33" s="43"/>
      <c r="F33" s="43"/>
      <c r="G33" s="43"/>
      <c r="H33" s="43"/>
      <c r="I33" s="43"/>
      <c r="J33" s="43"/>
      <c r="K33" s="43"/>
      <c r="L33" s="43"/>
      <c r="M33" s="43"/>
      <c r="N33" s="43"/>
      <c r="O33" s="43"/>
      <c r="P33" s="189"/>
      <c r="AA33" s="187"/>
      <c r="AB33" s="717"/>
      <c r="AC33" s="5940"/>
      <c r="AD33" s="5940"/>
      <c r="AE33" s="5940"/>
      <c r="AF33" s="5940"/>
      <c r="AG33" s="5940"/>
      <c r="AH33" s="5940"/>
      <c r="AI33" s="5940"/>
      <c r="AJ33" s="5940"/>
      <c r="AK33" s="5940"/>
      <c r="AL33" s="5940"/>
      <c r="AM33" s="5941"/>
      <c r="AN33" s="38"/>
    </row>
    <row r="34" spans="1:68" ht="14.1" customHeight="1">
      <c r="A34" s="42"/>
      <c r="B34" s="189"/>
      <c r="C34" s="43"/>
      <c r="E34" s="89"/>
      <c r="F34" s="89"/>
      <c r="AB34" s="717"/>
      <c r="AC34" s="674"/>
      <c r="AD34" s="674"/>
      <c r="AE34" s="674"/>
      <c r="AF34" s="674"/>
      <c r="AG34" s="674"/>
      <c r="AH34" s="674"/>
      <c r="AI34" s="674"/>
      <c r="AJ34" s="674"/>
      <c r="AK34" s="674"/>
      <c r="AL34" s="674"/>
      <c r="AM34" s="675"/>
      <c r="AN34" s="38"/>
    </row>
    <row r="35" spans="1:68" ht="14.1" customHeight="1">
      <c r="A35" s="42"/>
      <c r="B35" s="189"/>
      <c r="C35" s="43"/>
      <c r="D35" s="89"/>
      <c r="E35" s="89"/>
      <c r="F35" s="43"/>
      <c r="G35" s="43"/>
      <c r="H35" s="4786"/>
      <c r="I35" s="4786"/>
      <c r="J35" s="4786"/>
      <c r="K35" s="4786"/>
      <c r="L35" s="4786"/>
      <c r="M35" s="4786"/>
      <c r="N35" s="4786"/>
      <c r="O35" s="4786"/>
      <c r="P35" s="4786"/>
      <c r="Q35" s="4786"/>
      <c r="R35" s="4786"/>
      <c r="S35" s="4786"/>
      <c r="T35" s="4786"/>
      <c r="U35" s="4786"/>
      <c r="V35" s="3422"/>
      <c r="W35" s="3422"/>
      <c r="X35" s="89" t="s">
        <v>22</v>
      </c>
      <c r="Y35" s="89"/>
      <c r="Z35" s="89"/>
      <c r="AA35" s="89"/>
      <c r="AB35" s="717"/>
      <c r="AC35" s="674"/>
      <c r="AD35" s="674"/>
      <c r="AE35" s="674"/>
      <c r="AF35" s="674"/>
      <c r="AG35" s="674"/>
      <c r="AH35" s="674"/>
      <c r="AI35" s="674"/>
      <c r="AJ35" s="674"/>
      <c r="AK35" s="674"/>
      <c r="AL35" s="674"/>
      <c r="AM35" s="675"/>
      <c r="AN35" s="38"/>
    </row>
    <row r="36" spans="1:68" ht="14.1" customHeight="1">
      <c r="A36" s="42"/>
      <c r="B36" s="189"/>
      <c r="C36" s="43"/>
      <c r="E36" s="89"/>
      <c r="F36" s="89"/>
      <c r="G36" s="89"/>
      <c r="H36" s="89"/>
      <c r="I36" s="43"/>
      <c r="J36" s="43"/>
      <c r="K36" s="43"/>
      <c r="L36" s="43"/>
      <c r="M36" s="43"/>
      <c r="N36" s="694"/>
      <c r="O36" s="694"/>
      <c r="P36" s="694"/>
      <c r="Q36" s="694"/>
      <c r="R36" s="694"/>
      <c r="S36" s="694"/>
      <c r="T36" s="694"/>
      <c r="U36" s="694"/>
      <c r="V36" s="694"/>
      <c r="W36" s="694"/>
      <c r="X36" s="89"/>
      <c r="Y36" s="89"/>
      <c r="Z36" s="89"/>
      <c r="AA36" s="187"/>
      <c r="AB36" s="717"/>
      <c r="AC36" s="674"/>
      <c r="AD36" s="674"/>
      <c r="AE36" s="674"/>
      <c r="AF36" s="674"/>
      <c r="AG36" s="674"/>
      <c r="AH36" s="674"/>
      <c r="AI36" s="674"/>
      <c r="AJ36" s="674"/>
      <c r="AK36" s="674"/>
      <c r="AL36" s="674"/>
      <c r="AM36" s="675"/>
      <c r="AN36" s="38"/>
    </row>
    <row r="37" spans="1:68" ht="14.1" customHeight="1">
      <c r="A37" s="42"/>
      <c r="B37" s="189"/>
      <c r="C37" s="6907" t="s">
        <v>1797</v>
      </c>
      <c r="D37" s="6907"/>
      <c r="E37" s="6907"/>
      <c r="F37" s="6907"/>
      <c r="G37" s="6907"/>
      <c r="H37" s="6907"/>
      <c r="I37" s="6907"/>
      <c r="J37" s="6907"/>
      <c r="K37" s="6907"/>
      <c r="L37" s="6907"/>
      <c r="M37" s="6907"/>
      <c r="N37" s="6907"/>
      <c r="O37" s="6907"/>
      <c r="P37" s="6907"/>
      <c r="Q37" s="6907"/>
      <c r="R37" s="6907"/>
      <c r="S37" s="6907"/>
      <c r="T37" s="6907"/>
      <c r="U37" s="6907"/>
      <c r="V37" s="6907"/>
      <c r="W37" s="6907"/>
      <c r="X37" s="6907"/>
      <c r="Y37" s="6907"/>
      <c r="Z37" s="6907"/>
      <c r="AA37" s="6908"/>
      <c r="AB37" s="248" t="s">
        <v>172</v>
      </c>
      <c r="AC37" s="3329" t="s">
        <v>1798</v>
      </c>
      <c r="AD37" s="3329"/>
      <c r="AE37" s="3329"/>
      <c r="AF37" s="3329"/>
      <c r="AG37" s="3329"/>
      <c r="AH37" s="3329"/>
      <c r="AI37" s="3329"/>
      <c r="AJ37" s="3329"/>
      <c r="AK37" s="3329"/>
      <c r="AL37" s="3329"/>
      <c r="AM37" s="3330"/>
      <c r="AN37" s="38"/>
    </row>
    <row r="38" spans="1:68" ht="14.1" customHeight="1">
      <c r="A38" s="42"/>
      <c r="B38" s="189"/>
      <c r="C38" s="6907"/>
      <c r="D38" s="6907"/>
      <c r="E38" s="6907"/>
      <c r="F38" s="6907"/>
      <c r="G38" s="6907"/>
      <c r="H38" s="6907"/>
      <c r="I38" s="6907"/>
      <c r="J38" s="6907"/>
      <c r="K38" s="6907"/>
      <c r="L38" s="6907"/>
      <c r="M38" s="6907"/>
      <c r="N38" s="6907"/>
      <c r="O38" s="6907"/>
      <c r="P38" s="6907"/>
      <c r="Q38" s="6907"/>
      <c r="R38" s="6907"/>
      <c r="S38" s="6907"/>
      <c r="T38" s="6907"/>
      <c r="U38" s="6907"/>
      <c r="V38" s="6907"/>
      <c r="W38" s="6907"/>
      <c r="X38" s="6907"/>
      <c r="Y38" s="6907"/>
      <c r="Z38" s="6907"/>
      <c r="AA38" s="6908"/>
      <c r="AB38" s="248"/>
      <c r="AC38" s="3329"/>
      <c r="AD38" s="3329"/>
      <c r="AE38" s="3329"/>
      <c r="AF38" s="3329"/>
      <c r="AG38" s="3329"/>
      <c r="AH38" s="3329"/>
      <c r="AI38" s="3329"/>
      <c r="AJ38" s="3329"/>
      <c r="AK38" s="3329"/>
      <c r="AL38" s="3329"/>
      <c r="AM38" s="3330"/>
      <c r="AN38" s="38"/>
    </row>
    <row r="39" spans="1:68" ht="14.1" customHeight="1">
      <c r="A39" s="42"/>
      <c r="B39" s="189"/>
      <c r="C39" s="37" t="s">
        <v>1994</v>
      </c>
      <c r="Q39" s="662"/>
      <c r="R39" s="662"/>
      <c r="S39" s="66"/>
      <c r="T39" s="683"/>
      <c r="U39" s="683"/>
      <c r="V39" s="189"/>
      <c r="AA39" s="187"/>
      <c r="AB39" s="248"/>
      <c r="AC39" s="3329"/>
      <c r="AD39" s="3329"/>
      <c r="AE39" s="3329"/>
      <c r="AF39" s="3329"/>
      <c r="AG39" s="3329"/>
      <c r="AH39" s="3329"/>
      <c r="AI39" s="3329"/>
      <c r="AJ39" s="3329"/>
      <c r="AK39" s="3329"/>
      <c r="AL39" s="3329"/>
      <c r="AM39" s="3330"/>
      <c r="AN39" s="38"/>
    </row>
    <row r="40" spans="1:68" ht="14.1" customHeight="1">
      <c r="A40" s="42"/>
      <c r="B40" s="189"/>
      <c r="D40" s="43"/>
      <c r="E40" s="43"/>
      <c r="F40" s="43"/>
      <c r="G40" s="43"/>
      <c r="H40" s="43"/>
      <c r="I40" s="43"/>
      <c r="J40" s="43"/>
      <c r="K40" s="43"/>
      <c r="L40" s="43"/>
      <c r="M40" s="43"/>
      <c r="N40" s="43"/>
      <c r="O40" s="43"/>
      <c r="P40" s="43"/>
      <c r="Q40" s="43"/>
      <c r="R40" s="43"/>
      <c r="S40" s="43"/>
      <c r="T40" s="43"/>
      <c r="U40" s="43"/>
      <c r="V40" s="43"/>
      <c r="W40" s="43"/>
      <c r="X40" s="43"/>
      <c r="Y40" s="43"/>
      <c r="Z40" s="43"/>
      <c r="AA40" s="979"/>
      <c r="AB40" s="248"/>
      <c r="AC40" s="3329"/>
      <c r="AD40" s="3329"/>
      <c r="AE40" s="3329"/>
      <c r="AF40" s="3329"/>
      <c r="AG40" s="3329"/>
      <c r="AH40" s="3329"/>
      <c r="AI40" s="3329"/>
      <c r="AJ40" s="3329"/>
      <c r="AK40" s="3329"/>
      <c r="AL40" s="3329"/>
      <c r="AM40" s="3330"/>
      <c r="AN40" s="38"/>
    </row>
    <row r="41" spans="1:68" ht="14.1" customHeight="1">
      <c r="A41" s="42"/>
      <c r="B41" s="189"/>
      <c r="C41" s="6907" t="s">
        <v>2253</v>
      </c>
      <c r="D41" s="6907"/>
      <c r="E41" s="6907"/>
      <c r="F41" s="6907"/>
      <c r="G41" s="6907"/>
      <c r="H41" s="6907"/>
      <c r="I41" s="6907"/>
      <c r="J41" s="6907"/>
      <c r="K41" s="6907"/>
      <c r="L41" s="6907"/>
      <c r="M41" s="6907"/>
      <c r="N41" s="6907"/>
      <c r="O41" s="6907"/>
      <c r="P41" s="6907"/>
      <c r="Q41" s="6907"/>
      <c r="R41" s="6907"/>
      <c r="S41" s="6907"/>
      <c r="T41" s="6907"/>
      <c r="U41" s="6907"/>
      <c r="V41" s="6907"/>
      <c r="W41" s="6907"/>
      <c r="X41" s="6907"/>
      <c r="Y41" s="6907"/>
      <c r="Z41" s="6907"/>
      <c r="AA41" s="6908"/>
      <c r="AB41" s="717"/>
      <c r="AC41" s="3329"/>
      <c r="AD41" s="3329"/>
      <c r="AE41" s="3329"/>
      <c r="AF41" s="3329"/>
      <c r="AG41" s="3329"/>
      <c r="AH41" s="3329"/>
      <c r="AI41" s="3329"/>
      <c r="AJ41" s="3329"/>
      <c r="AK41" s="3329"/>
      <c r="AL41" s="3329"/>
      <c r="AM41" s="3330"/>
      <c r="AN41" s="38"/>
      <c r="BO41" s="189"/>
      <c r="BP41" s="189"/>
    </row>
    <row r="42" spans="1:68" ht="14.1" customHeight="1">
      <c r="A42" s="42"/>
      <c r="B42" s="189"/>
      <c r="C42" s="6907"/>
      <c r="D42" s="6907"/>
      <c r="E42" s="6907"/>
      <c r="F42" s="6907"/>
      <c r="G42" s="6907"/>
      <c r="H42" s="6907"/>
      <c r="I42" s="6907"/>
      <c r="J42" s="6907"/>
      <c r="K42" s="6907"/>
      <c r="L42" s="6907"/>
      <c r="M42" s="6907"/>
      <c r="N42" s="6907"/>
      <c r="O42" s="6907"/>
      <c r="P42" s="6907"/>
      <c r="Q42" s="6907"/>
      <c r="R42" s="6907"/>
      <c r="S42" s="6907"/>
      <c r="T42" s="6907"/>
      <c r="U42" s="6907"/>
      <c r="V42" s="6907"/>
      <c r="W42" s="6907"/>
      <c r="X42" s="6907"/>
      <c r="Y42" s="6907"/>
      <c r="Z42" s="6907"/>
      <c r="AA42" s="6908"/>
      <c r="AB42" s="717"/>
      <c r="AC42" s="674"/>
      <c r="AD42" s="674"/>
      <c r="AE42" s="674"/>
      <c r="AF42" s="674"/>
      <c r="AG42" s="674"/>
      <c r="AH42" s="674"/>
      <c r="AI42" s="674"/>
      <c r="AJ42" s="674"/>
      <c r="AK42" s="674"/>
      <c r="AL42" s="674"/>
      <c r="AM42" s="675"/>
      <c r="AN42" s="38"/>
      <c r="BO42" s="189"/>
      <c r="BP42" s="189"/>
    </row>
    <row r="43" spans="1:68" ht="14.1" customHeight="1">
      <c r="A43" s="42"/>
      <c r="B43" s="189"/>
      <c r="C43" s="5171" t="s">
        <v>1007</v>
      </c>
      <c r="D43" s="5171"/>
      <c r="E43" s="5171"/>
      <c r="F43" s="5171"/>
      <c r="G43" s="5171"/>
      <c r="H43" s="5171"/>
      <c r="I43" s="5171"/>
      <c r="J43" s="5171"/>
      <c r="K43" s="5171"/>
      <c r="L43" s="5171"/>
      <c r="M43" s="5171"/>
      <c r="N43" s="5171"/>
      <c r="O43" s="5171"/>
      <c r="P43" s="5171"/>
      <c r="Q43" s="5171"/>
      <c r="R43" s="5171"/>
      <c r="S43" s="5171"/>
      <c r="T43" s="5171"/>
      <c r="U43" s="5171"/>
      <c r="V43" s="5171"/>
      <c r="W43" s="5171"/>
      <c r="X43" s="5171"/>
      <c r="Y43" s="5171"/>
      <c r="Z43" s="5171"/>
      <c r="AA43" s="6906"/>
      <c r="AB43" s="717"/>
      <c r="AC43" s="674"/>
      <c r="AD43" s="674"/>
      <c r="AE43" s="674"/>
      <c r="AF43" s="674"/>
      <c r="AG43" s="674"/>
      <c r="AH43" s="674"/>
      <c r="AI43" s="674"/>
      <c r="AJ43" s="674"/>
      <c r="AK43" s="674"/>
      <c r="AL43" s="674"/>
      <c r="AM43" s="675"/>
      <c r="AN43" s="38"/>
    </row>
    <row r="44" spans="1:68" ht="14.1" customHeight="1">
      <c r="A44" s="42"/>
      <c r="B44" s="189"/>
      <c r="C44" s="189"/>
      <c r="D44" s="6904"/>
      <c r="E44" s="6904"/>
      <c r="F44" s="6904"/>
      <c r="G44" s="6904"/>
      <c r="H44" s="6904"/>
      <c r="I44" s="6904"/>
      <c r="J44" s="6904"/>
      <c r="K44" s="6904"/>
      <c r="L44" s="6904"/>
      <c r="M44" s="6904"/>
      <c r="N44" s="6904"/>
      <c r="O44" s="6904"/>
      <c r="P44" s="6904"/>
      <c r="Q44" s="6904"/>
      <c r="R44" s="6904"/>
      <c r="S44" s="6904"/>
      <c r="T44" s="6904"/>
      <c r="U44" s="6904"/>
      <c r="V44" s="6904"/>
      <c r="W44" s="6904"/>
      <c r="X44" s="6904"/>
      <c r="Y44" s="925"/>
      <c r="Z44" s="925"/>
      <c r="AA44" s="1098"/>
      <c r="AB44" s="279"/>
      <c r="AC44" s="919"/>
      <c r="AD44" s="919"/>
      <c r="AE44" s="919"/>
      <c r="AF44" s="919"/>
      <c r="AG44" s="919"/>
      <c r="AH44" s="919"/>
      <c r="AI44" s="919"/>
      <c r="AJ44" s="919"/>
      <c r="AK44" s="919"/>
      <c r="AL44" s="919"/>
      <c r="AM44" s="675"/>
      <c r="AN44" s="38"/>
    </row>
    <row r="45" spans="1:68" ht="14.1" customHeight="1">
      <c r="A45" s="42"/>
      <c r="B45" s="189"/>
      <c r="C45" s="189"/>
      <c r="D45" s="6904"/>
      <c r="E45" s="6904"/>
      <c r="F45" s="6904"/>
      <c r="G45" s="6904"/>
      <c r="H45" s="6904"/>
      <c r="I45" s="6904"/>
      <c r="J45" s="6904"/>
      <c r="K45" s="6904"/>
      <c r="L45" s="6904"/>
      <c r="M45" s="6904"/>
      <c r="N45" s="6904"/>
      <c r="O45" s="6904"/>
      <c r="P45" s="6904"/>
      <c r="Q45" s="6904"/>
      <c r="R45" s="6904"/>
      <c r="S45" s="6904"/>
      <c r="T45" s="6904"/>
      <c r="U45" s="6904"/>
      <c r="V45" s="6904"/>
      <c r="W45" s="6904"/>
      <c r="X45" s="6904"/>
      <c r="Y45" s="925"/>
      <c r="Z45" s="925"/>
      <c r="AA45" s="1098"/>
      <c r="AB45" s="279"/>
      <c r="AC45" s="919"/>
      <c r="AD45" s="919"/>
      <c r="AE45" s="919"/>
      <c r="AF45" s="919"/>
      <c r="AG45" s="919"/>
      <c r="AH45" s="919"/>
      <c r="AI45" s="919"/>
      <c r="AJ45" s="919"/>
      <c r="AK45" s="919"/>
      <c r="AL45" s="919"/>
      <c r="AM45" s="675"/>
      <c r="AN45" s="38"/>
    </row>
    <row r="46" spans="1:68" s="89" customFormat="1" ht="14.1" customHeight="1">
      <c r="A46" s="155"/>
      <c r="B46" s="694"/>
      <c r="C46" s="694"/>
      <c r="D46" s="754"/>
      <c r="E46" s="754"/>
      <c r="F46" s="754"/>
      <c r="G46" s="754"/>
      <c r="H46" s="754"/>
      <c r="I46" s="754"/>
      <c r="J46" s="754"/>
      <c r="K46" s="754"/>
      <c r="L46" s="754"/>
      <c r="M46" s="754"/>
      <c r="N46" s="754"/>
      <c r="O46" s="754"/>
      <c r="P46" s="754"/>
      <c r="Q46" s="754"/>
      <c r="R46" s="754"/>
      <c r="S46" s="754"/>
      <c r="T46" s="754"/>
      <c r="U46" s="754"/>
      <c r="V46" s="754"/>
      <c r="W46" s="754"/>
      <c r="X46" s="754"/>
      <c r="Y46" s="754"/>
      <c r="Z46" s="754"/>
      <c r="AA46" s="280"/>
      <c r="AB46" s="281"/>
      <c r="AC46" s="1032"/>
      <c r="AD46" s="1032"/>
      <c r="AE46" s="1032"/>
      <c r="AF46" s="1032"/>
      <c r="AG46" s="1032"/>
      <c r="AH46" s="1032"/>
      <c r="AI46" s="1032"/>
      <c r="AJ46" s="1032"/>
      <c r="AK46" s="1032"/>
      <c r="AL46" s="1032"/>
      <c r="AM46" s="934"/>
      <c r="AN46" s="163"/>
    </row>
    <row r="47" spans="1:68" ht="14.1" customHeight="1">
      <c r="A47" s="42"/>
      <c r="B47" s="43" t="s">
        <v>1995</v>
      </c>
      <c r="C47" s="43"/>
      <c r="D47" s="43"/>
      <c r="E47" s="43"/>
      <c r="F47" s="43"/>
      <c r="G47" s="43"/>
      <c r="H47" s="43"/>
      <c r="I47" s="43"/>
      <c r="J47" s="43"/>
      <c r="K47" s="43"/>
      <c r="L47" s="43"/>
      <c r="M47" s="43"/>
      <c r="N47" s="43"/>
      <c r="O47" s="43"/>
      <c r="P47" s="43"/>
      <c r="Q47" s="662"/>
      <c r="R47" s="662"/>
      <c r="S47" s="66"/>
      <c r="T47" s="683"/>
      <c r="U47" s="683"/>
      <c r="V47" s="189"/>
      <c r="W47" s="189"/>
      <c r="X47" s="189"/>
      <c r="Y47" s="189"/>
      <c r="Z47" s="189"/>
      <c r="AA47" s="187"/>
      <c r="AB47" s="96"/>
      <c r="AC47" s="674"/>
      <c r="AD47" s="55"/>
      <c r="AE47" s="55"/>
      <c r="AF47" s="55"/>
      <c r="AG47" s="55"/>
      <c r="AH47" s="55"/>
      <c r="AI47" s="55"/>
      <c r="AJ47" s="55"/>
      <c r="AK47" s="55"/>
      <c r="AL47" s="55"/>
      <c r="AM47" s="122"/>
      <c r="AN47" s="38"/>
    </row>
    <row r="48" spans="1:68" ht="14.1" customHeight="1">
      <c r="A48" s="42"/>
      <c r="B48" s="43"/>
      <c r="C48" s="43"/>
      <c r="D48" s="43"/>
      <c r="E48" s="43"/>
      <c r="F48" s="43"/>
      <c r="G48" s="43"/>
      <c r="H48" s="43"/>
      <c r="I48" s="43"/>
      <c r="J48" s="43"/>
      <c r="K48" s="43"/>
      <c r="L48" s="43"/>
      <c r="M48" s="43"/>
      <c r="N48" s="43"/>
      <c r="O48" s="43"/>
      <c r="P48" s="43"/>
      <c r="Q48" s="662"/>
      <c r="R48" s="662"/>
      <c r="S48" s="66"/>
      <c r="T48" s="683"/>
      <c r="U48" s="683"/>
      <c r="V48" s="189"/>
      <c r="W48" s="189"/>
      <c r="X48" s="189"/>
      <c r="Y48" s="189"/>
      <c r="Z48" s="189"/>
      <c r="AA48" s="187"/>
      <c r="AB48" s="96"/>
      <c r="AC48" s="674"/>
      <c r="AD48" s="55"/>
      <c r="AE48" s="55"/>
      <c r="AF48" s="55"/>
      <c r="AG48" s="55"/>
      <c r="AH48" s="55"/>
      <c r="AI48" s="55"/>
      <c r="AJ48" s="55"/>
      <c r="AK48" s="55"/>
      <c r="AL48" s="55"/>
      <c r="AM48" s="122"/>
      <c r="AN48" s="38"/>
    </row>
    <row r="49" spans="1:41" ht="14.1" customHeight="1">
      <c r="A49" s="42"/>
      <c r="B49" s="189"/>
      <c r="C49" s="189" t="s">
        <v>1008</v>
      </c>
      <c r="E49" s="43"/>
      <c r="F49" s="89"/>
      <c r="G49" s="89"/>
      <c r="H49" s="89"/>
      <c r="I49" s="89"/>
      <c r="J49" s="43"/>
      <c r="K49" s="43"/>
      <c r="L49" s="43"/>
      <c r="M49" s="277"/>
      <c r="N49" s="270"/>
      <c r="O49" s="270"/>
      <c r="P49" s="278"/>
      <c r="Q49" s="148"/>
      <c r="S49" s="148"/>
      <c r="T49" s="694"/>
      <c r="U49" s="694"/>
      <c r="V49" s="189"/>
      <c r="W49" s="694"/>
      <c r="X49" s="148"/>
      <c r="Y49" s="148"/>
      <c r="Z49" s="148"/>
      <c r="AA49" s="187"/>
      <c r="AB49" s="46" t="s">
        <v>15</v>
      </c>
      <c r="AC49" s="3316" t="s">
        <v>1162</v>
      </c>
      <c r="AD49" s="3316"/>
      <c r="AE49" s="3316"/>
      <c r="AF49" s="3316"/>
      <c r="AG49" s="3316"/>
      <c r="AH49" s="3316"/>
      <c r="AI49" s="3316"/>
      <c r="AJ49" s="3316"/>
      <c r="AK49" s="3316"/>
      <c r="AL49" s="3316"/>
      <c r="AM49" s="3317"/>
      <c r="AN49" s="38"/>
    </row>
    <row r="50" spans="1:41" ht="14.1" customHeight="1">
      <c r="A50" s="42"/>
      <c r="B50" s="189"/>
      <c r="C50" s="189" t="s">
        <v>1009</v>
      </c>
      <c r="E50" s="43"/>
      <c r="F50" s="89"/>
      <c r="G50" s="89"/>
      <c r="H50" s="89"/>
      <c r="I50" s="89"/>
      <c r="J50" s="43"/>
      <c r="K50" s="43"/>
      <c r="L50" s="43"/>
      <c r="M50" s="277"/>
      <c r="N50" s="270"/>
      <c r="O50" s="270"/>
      <c r="P50" s="278"/>
      <c r="Q50" s="662"/>
      <c r="R50" s="662"/>
      <c r="S50" s="66"/>
      <c r="T50" s="683"/>
      <c r="U50" s="683"/>
      <c r="V50" s="189"/>
      <c r="W50" s="189"/>
      <c r="X50" s="189"/>
      <c r="Y50" s="189"/>
      <c r="Z50" s="189"/>
      <c r="AA50" s="187"/>
      <c r="AB50" s="46"/>
      <c r="AC50" s="3316"/>
      <c r="AD50" s="3316"/>
      <c r="AE50" s="3316"/>
      <c r="AF50" s="3316"/>
      <c r="AG50" s="3316"/>
      <c r="AH50" s="3316"/>
      <c r="AI50" s="3316"/>
      <c r="AJ50" s="3316"/>
      <c r="AK50" s="3316"/>
      <c r="AL50" s="3316"/>
      <c r="AM50" s="3317"/>
      <c r="AN50" s="38"/>
    </row>
    <row r="51" spans="1:41" ht="14.1" customHeight="1">
      <c r="A51" s="42"/>
      <c r="B51" s="189"/>
      <c r="C51" s="189"/>
      <c r="E51" s="43"/>
      <c r="F51" s="89"/>
      <c r="G51" s="89"/>
      <c r="H51" s="89"/>
      <c r="I51" s="89"/>
      <c r="J51" s="43"/>
      <c r="K51" s="43"/>
      <c r="L51" s="43"/>
      <c r="M51" s="277"/>
      <c r="N51" s="270"/>
      <c r="O51" s="270"/>
      <c r="P51" s="278"/>
      <c r="Q51" s="662"/>
      <c r="R51" s="662"/>
      <c r="S51" s="66"/>
      <c r="T51" s="683"/>
      <c r="U51" s="683"/>
      <c r="V51" s="189"/>
      <c r="W51" s="189"/>
      <c r="X51" s="189"/>
      <c r="Y51" s="189"/>
      <c r="Z51" s="189"/>
      <c r="AA51" s="187"/>
      <c r="AB51" s="717"/>
      <c r="AC51" s="674"/>
      <c r="AD51" s="674"/>
      <c r="AE51" s="674"/>
      <c r="AF51" s="674"/>
      <c r="AG51" s="674"/>
      <c r="AH51" s="674"/>
      <c r="AI51" s="674"/>
      <c r="AJ51" s="674"/>
      <c r="AK51" s="674"/>
      <c r="AL51" s="674"/>
      <c r="AM51" s="675"/>
      <c r="AN51" s="38"/>
    </row>
    <row r="52" spans="1:41" ht="14.1" customHeight="1">
      <c r="A52" s="42"/>
      <c r="B52" s="43" t="s">
        <v>1996</v>
      </c>
      <c r="AA52" s="187"/>
      <c r="AB52" s="46"/>
      <c r="AC52" s="674"/>
      <c r="AD52" s="674"/>
      <c r="AE52" s="55"/>
      <c r="AF52" s="55"/>
      <c r="AG52" s="71"/>
      <c r="AH52" s="55"/>
      <c r="AI52" s="55"/>
      <c r="AJ52" s="674"/>
      <c r="AK52" s="674"/>
      <c r="AL52" s="674"/>
      <c r="AM52" s="675"/>
      <c r="AN52" s="38"/>
    </row>
    <row r="53" spans="1:41" ht="14.1" customHeight="1">
      <c r="A53" s="42"/>
      <c r="C53" s="37" t="s">
        <v>1900</v>
      </c>
      <c r="Q53" s="662"/>
      <c r="R53" s="662"/>
      <c r="S53" s="66"/>
      <c r="T53" s="683"/>
      <c r="U53" s="683"/>
      <c r="V53" s="189"/>
      <c r="W53" s="189"/>
      <c r="X53" s="189"/>
      <c r="Y53" s="189"/>
      <c r="Z53" s="189"/>
      <c r="AA53" s="187"/>
      <c r="AB53" s="674"/>
      <c r="AC53" s="55"/>
      <c r="AD53" s="674"/>
      <c r="AE53" s="55"/>
      <c r="AF53" s="55"/>
      <c r="AG53" s="71"/>
      <c r="AH53" s="55"/>
      <c r="AI53" s="55"/>
      <c r="AJ53" s="674"/>
      <c r="AK53" s="674"/>
      <c r="AL53" s="674"/>
      <c r="AM53" s="675"/>
      <c r="AN53" s="38"/>
    </row>
    <row r="54" spans="1:41" ht="14.1" customHeight="1">
      <c r="A54" s="42"/>
      <c r="Q54" s="662"/>
      <c r="R54" s="662"/>
      <c r="S54" s="66"/>
      <c r="T54" s="683"/>
      <c r="U54" s="683"/>
      <c r="V54" s="189"/>
      <c r="W54" s="189"/>
      <c r="X54" s="189"/>
      <c r="Y54" s="189"/>
      <c r="Z54" s="189"/>
      <c r="AA54" s="187"/>
      <c r="AB54" s="674"/>
      <c r="AC54" s="55"/>
      <c r="AD54" s="674"/>
      <c r="AE54" s="55"/>
      <c r="AF54" s="55"/>
      <c r="AG54" s="71"/>
      <c r="AH54" s="55"/>
      <c r="AI54" s="55"/>
      <c r="AJ54" s="674"/>
      <c r="AK54" s="674"/>
      <c r="AL54" s="674"/>
      <c r="AM54" s="675"/>
      <c r="AN54" s="38"/>
    </row>
    <row r="55" spans="1:41" ht="14.25">
      <c r="A55" s="42"/>
      <c r="B55" s="43" t="s">
        <v>1997</v>
      </c>
      <c r="Q55" s="662"/>
      <c r="R55" s="662"/>
      <c r="S55" s="66"/>
      <c r="T55" s="683"/>
      <c r="U55" s="683"/>
      <c r="V55" s="189"/>
      <c r="W55" s="189"/>
      <c r="X55" s="189"/>
      <c r="Y55" s="189"/>
      <c r="Z55" s="189"/>
      <c r="AA55" s="187"/>
      <c r="AB55" s="71"/>
      <c r="AC55" s="71"/>
      <c r="AD55" s="71"/>
      <c r="AE55" s="71"/>
      <c r="AF55" s="71"/>
      <c r="AG55" s="71"/>
      <c r="AH55" s="71"/>
      <c r="AI55" s="71"/>
      <c r="AJ55" s="71"/>
      <c r="AK55" s="71"/>
      <c r="AL55" s="71"/>
      <c r="AM55" s="143"/>
      <c r="AN55" s="38"/>
    </row>
    <row r="56" spans="1:41" ht="14.25">
      <c r="A56" s="42"/>
      <c r="B56" s="43"/>
      <c r="Q56" s="662"/>
      <c r="R56" s="662"/>
      <c r="S56" s="66"/>
      <c r="T56" s="683"/>
      <c r="U56" s="683"/>
      <c r="V56" s="189"/>
      <c r="W56" s="189"/>
      <c r="X56" s="189"/>
      <c r="Y56" s="189"/>
      <c r="Z56" s="189"/>
      <c r="AA56" s="187"/>
      <c r="AM56" s="70"/>
      <c r="AN56" s="38"/>
    </row>
    <row r="57" spans="1:41" ht="14.25">
      <c r="A57" s="42"/>
      <c r="B57" s="196" t="s">
        <v>607</v>
      </c>
      <c r="C57" s="189"/>
      <c r="D57" s="189"/>
      <c r="E57" s="189"/>
      <c r="F57" s="189"/>
      <c r="G57" s="189"/>
      <c r="H57" s="189"/>
      <c r="I57" s="189"/>
      <c r="J57" s="189"/>
      <c r="K57" s="189"/>
      <c r="L57" s="189"/>
      <c r="M57" s="189"/>
      <c r="N57" s="189"/>
      <c r="O57" s="189"/>
      <c r="P57" s="189"/>
      <c r="Q57" s="662"/>
      <c r="R57" s="662"/>
      <c r="S57" s="66"/>
      <c r="T57" s="683"/>
      <c r="U57" s="683"/>
      <c r="V57" s="189"/>
      <c r="W57" s="189"/>
      <c r="X57" s="189"/>
      <c r="Y57" s="189"/>
      <c r="Z57" s="189"/>
      <c r="AA57" s="187"/>
      <c r="AM57" s="70"/>
      <c r="AN57" s="38"/>
    </row>
    <row r="58" spans="1:41" ht="14.25">
      <c r="A58" s="42"/>
      <c r="B58" s="256" t="s">
        <v>219</v>
      </c>
      <c r="C58" s="37" t="s">
        <v>608</v>
      </c>
      <c r="Q58" s="662"/>
      <c r="R58" s="662"/>
      <c r="S58" s="66"/>
      <c r="T58" s="683"/>
      <c r="U58" s="683"/>
      <c r="V58" s="189"/>
      <c r="W58" s="189"/>
      <c r="X58" s="189"/>
      <c r="Y58" s="189"/>
      <c r="Z58" s="189"/>
      <c r="AA58" s="187"/>
      <c r="AM58" s="70"/>
      <c r="AN58" s="38"/>
    </row>
    <row r="59" spans="1:41" ht="14.1" customHeight="1">
      <c r="A59" s="42"/>
      <c r="B59" s="189"/>
      <c r="C59" s="189"/>
      <c r="D59" s="6904"/>
      <c r="E59" s="6904"/>
      <c r="F59" s="6904"/>
      <c r="G59" s="6904"/>
      <c r="H59" s="6904"/>
      <c r="I59" s="6904"/>
      <c r="J59" s="6904"/>
      <c r="K59" s="6904"/>
      <c r="L59" s="6904"/>
      <c r="M59" s="6904"/>
      <c r="N59" s="6904"/>
      <c r="O59" s="6904"/>
      <c r="P59" s="6904"/>
      <c r="Q59" s="6904"/>
      <c r="R59" s="6904"/>
      <c r="S59" s="6904"/>
      <c r="T59" s="6904"/>
      <c r="U59" s="6904"/>
      <c r="V59" s="6904"/>
      <c r="W59" s="6904"/>
      <c r="X59" s="6904"/>
      <c r="Y59" s="925"/>
      <c r="Z59" s="925"/>
      <c r="AA59" s="1098"/>
      <c r="AB59" s="126"/>
      <c r="AC59" s="57"/>
      <c r="AD59" s="57"/>
      <c r="AE59" s="57"/>
      <c r="AF59" s="57"/>
      <c r="AG59" s="57"/>
      <c r="AH59" s="57"/>
      <c r="AI59" s="57"/>
      <c r="AJ59" s="57"/>
      <c r="AK59" s="57"/>
      <c r="AL59" s="57"/>
      <c r="AM59" s="675"/>
      <c r="AN59" s="38"/>
    </row>
    <row r="60" spans="1:41" ht="14.1" customHeight="1">
      <c r="A60" s="42"/>
      <c r="B60" s="189"/>
      <c r="C60" s="189"/>
      <c r="D60" s="6904"/>
      <c r="E60" s="6904"/>
      <c r="F60" s="6904"/>
      <c r="G60" s="6904"/>
      <c r="H60" s="6904"/>
      <c r="I60" s="6904"/>
      <c r="J60" s="6904"/>
      <c r="K60" s="6904"/>
      <c r="L60" s="6904"/>
      <c r="M60" s="6904"/>
      <c r="N60" s="6904"/>
      <c r="O60" s="6904"/>
      <c r="P60" s="6904"/>
      <c r="Q60" s="6904"/>
      <c r="R60" s="6904"/>
      <c r="S60" s="6904"/>
      <c r="T60" s="6904"/>
      <c r="U60" s="6904"/>
      <c r="V60" s="6904"/>
      <c r="W60" s="6904"/>
      <c r="X60" s="6904"/>
      <c r="Y60" s="925"/>
      <c r="Z60" s="925"/>
      <c r="AA60" s="1098"/>
      <c r="AB60" s="126"/>
      <c r="AC60" s="57"/>
      <c r="AD60" s="57"/>
      <c r="AE60" s="57"/>
      <c r="AF60" s="57"/>
      <c r="AG60" s="57"/>
      <c r="AH60" s="57"/>
      <c r="AI60" s="57"/>
      <c r="AJ60" s="57"/>
      <c r="AK60" s="57"/>
      <c r="AL60" s="57"/>
      <c r="AM60" s="675"/>
      <c r="AN60" s="38"/>
    </row>
    <row r="61" spans="1:41" ht="15" thickBot="1">
      <c r="A61" s="73"/>
      <c r="B61" s="76"/>
      <c r="C61" s="75"/>
      <c r="D61" s="75"/>
      <c r="E61" s="75"/>
      <c r="F61" s="75"/>
      <c r="G61" s="75"/>
      <c r="H61" s="75"/>
      <c r="I61" s="75"/>
      <c r="J61" s="75"/>
      <c r="K61" s="75"/>
      <c r="L61" s="75"/>
      <c r="M61" s="75"/>
      <c r="N61" s="75"/>
      <c r="O61" s="75"/>
      <c r="P61" s="75"/>
      <c r="Q61" s="1057"/>
      <c r="R61" s="1057"/>
      <c r="S61" s="282"/>
      <c r="T61" s="283"/>
      <c r="U61" s="283"/>
      <c r="V61" s="74"/>
      <c r="W61" s="74"/>
      <c r="X61" s="74"/>
      <c r="Y61" s="74"/>
      <c r="Z61" s="74"/>
      <c r="AA61" s="151"/>
      <c r="AB61" s="75"/>
      <c r="AC61" s="75"/>
      <c r="AD61" s="75"/>
      <c r="AE61" s="75"/>
      <c r="AF61" s="75"/>
      <c r="AG61" s="75"/>
      <c r="AH61" s="75"/>
      <c r="AI61" s="75"/>
      <c r="AJ61" s="75"/>
      <c r="AK61" s="75"/>
      <c r="AL61" s="75"/>
      <c r="AM61" s="153"/>
      <c r="AN61" s="38"/>
    </row>
    <row r="62" spans="1:41" ht="14.1" customHeight="1">
      <c r="A62" s="694"/>
      <c r="B62" s="89"/>
      <c r="C62" s="284"/>
      <c r="D62" s="285"/>
      <c r="E62" s="284"/>
      <c r="F62" s="284"/>
      <c r="G62" s="286"/>
      <c r="H62" s="286"/>
      <c r="I62" s="694"/>
      <c r="J62" s="694"/>
      <c r="K62" s="694"/>
      <c r="L62" s="694"/>
      <c r="M62" s="694"/>
      <c r="N62" s="694"/>
      <c r="O62" s="694"/>
      <c r="P62" s="694"/>
      <c r="Q62" s="694"/>
      <c r="R62" s="662"/>
      <c r="S62" s="662"/>
      <c r="T62" s="66"/>
      <c r="U62" s="683"/>
      <c r="V62" s="683"/>
      <c r="W62" s="694"/>
      <c r="X62" s="694"/>
      <c r="Y62" s="694"/>
      <c r="Z62" s="694"/>
      <c r="AA62" s="694"/>
      <c r="AB62" s="683"/>
      <c r="AC62" s="933"/>
      <c r="AD62" s="694"/>
      <c r="AE62" s="694"/>
      <c r="AF62" s="694"/>
      <c r="AG62" s="694"/>
      <c r="AH62" s="694"/>
      <c r="AI62" s="694"/>
      <c r="AJ62" s="694"/>
      <c r="AK62" s="694"/>
      <c r="AL62" s="694"/>
      <c r="AM62" s="287"/>
      <c r="AN62" s="89"/>
      <c r="AO62" s="89"/>
    </row>
    <row r="63" spans="1:41" ht="14.1" customHeight="1">
      <c r="A63" s="694"/>
      <c r="B63" s="694"/>
      <c r="C63" s="694"/>
      <c r="D63" s="89"/>
      <c r="E63" s="694"/>
      <c r="F63" s="694"/>
      <c r="G63" s="694"/>
      <c r="H63" s="694"/>
      <c r="I63" s="694"/>
      <c r="J63" s="694"/>
      <c r="K63" s="694"/>
      <c r="L63" s="694"/>
      <c r="M63" s="694"/>
      <c r="N63" s="694"/>
      <c r="O63" s="694"/>
      <c r="P63" s="694"/>
      <c r="Q63" s="89"/>
      <c r="S63" s="89"/>
      <c r="T63" s="89"/>
      <c r="U63" s="89"/>
      <c r="V63" s="89"/>
      <c r="W63" s="89"/>
      <c r="X63" s="89"/>
      <c r="Y63" s="89"/>
      <c r="Z63" s="89"/>
      <c r="AA63" s="694"/>
      <c r="AB63" s="694"/>
      <c r="AC63" s="694"/>
      <c r="AD63" s="694"/>
      <c r="AE63" s="694"/>
      <c r="AF63" s="694"/>
      <c r="AG63" s="694"/>
      <c r="AH63" s="694"/>
      <c r="AI63" s="694"/>
      <c r="AJ63" s="694"/>
      <c r="AK63" s="694"/>
      <c r="AL63" s="694"/>
      <c r="AM63" s="287"/>
      <c r="AN63" s="89"/>
      <c r="AO63" s="89"/>
    </row>
    <row r="64" spans="1:41" ht="14.1" customHeight="1">
      <c r="A64" s="694"/>
      <c r="B64" s="694"/>
      <c r="C64" s="89"/>
      <c r="D64" s="89"/>
      <c r="E64" s="694"/>
      <c r="F64" s="694"/>
      <c r="G64" s="694"/>
      <c r="H64" s="694"/>
      <c r="I64" s="694"/>
      <c r="J64" s="694"/>
      <c r="K64" s="694"/>
      <c r="L64" s="694"/>
      <c r="M64" s="694"/>
      <c r="N64" s="694"/>
      <c r="O64" s="694"/>
      <c r="P64" s="694"/>
      <c r="Q64" s="694"/>
      <c r="R64" s="662"/>
      <c r="S64" s="662"/>
      <c r="T64" s="66"/>
      <c r="U64" s="683"/>
      <c r="V64" s="683"/>
      <c r="W64" s="694"/>
      <c r="X64" s="694"/>
      <c r="Y64" s="694"/>
      <c r="Z64" s="694"/>
      <c r="AA64" s="694"/>
      <c r="AB64" s="694"/>
      <c r="AC64" s="694"/>
      <c r="AD64" s="694"/>
      <c r="AE64" s="694"/>
      <c r="AF64" s="694"/>
      <c r="AG64" s="694"/>
      <c r="AH64" s="694"/>
      <c r="AI64" s="694"/>
      <c r="AJ64" s="694"/>
      <c r="AK64" s="694"/>
      <c r="AL64" s="694"/>
      <c r="AM64" s="287"/>
      <c r="AN64" s="89"/>
      <c r="AO64" s="89"/>
    </row>
    <row r="65" spans="1:41" ht="14.1" customHeight="1">
      <c r="A65" s="694"/>
      <c r="B65" s="694"/>
      <c r="C65" s="89"/>
      <c r="D65" s="694"/>
      <c r="E65" s="694"/>
      <c r="F65" s="694"/>
      <c r="G65" s="662"/>
      <c r="H65" s="662"/>
      <c r="I65" s="89"/>
      <c r="J65" s="173"/>
      <c r="K65" s="694"/>
      <c r="L65" s="694"/>
      <c r="M65" s="694"/>
      <c r="N65" s="694"/>
      <c r="O65" s="694"/>
      <c r="P65" s="694"/>
      <c r="Q65" s="694"/>
      <c r="R65" s="694"/>
      <c r="S65" s="694"/>
      <c r="T65" s="694"/>
      <c r="U65" s="694"/>
      <c r="V65" s="694"/>
      <c r="W65" s="288"/>
      <c r="X65" s="288"/>
      <c r="Y65" s="288"/>
      <c r="Z65" s="288"/>
      <c r="AA65" s="89"/>
      <c r="AB65" s="683"/>
      <c r="AC65" s="933"/>
      <c r="AD65" s="933"/>
      <c r="AE65" s="933"/>
      <c r="AF65" s="933"/>
      <c r="AG65" s="933"/>
      <c r="AH65" s="933"/>
      <c r="AI65" s="933"/>
      <c r="AJ65" s="933"/>
      <c r="AK65" s="933"/>
      <c r="AL65" s="933"/>
      <c r="AM65" s="933"/>
      <c r="AN65" s="89"/>
      <c r="AO65" s="89"/>
    </row>
    <row r="66" spans="1:41" ht="14.1" customHeight="1">
      <c r="A66" s="694"/>
      <c r="B66" s="694"/>
      <c r="C66" s="694"/>
      <c r="D66" s="89"/>
      <c r="E66" s="89"/>
      <c r="F66" s="89"/>
      <c r="G66" s="662"/>
      <c r="H66" s="662"/>
      <c r="I66" s="89"/>
      <c r="J66" s="173"/>
      <c r="K66" s="694"/>
      <c r="L66" s="694"/>
      <c r="M66" s="694"/>
      <c r="N66" s="694"/>
      <c r="O66" s="694"/>
      <c r="P66" s="694"/>
      <c r="Q66" s="662"/>
      <c r="R66" s="662"/>
      <c r="S66" s="66"/>
      <c r="T66" s="683"/>
      <c r="U66" s="683"/>
      <c r="V66" s="694"/>
      <c r="W66" s="694"/>
      <c r="X66" s="694"/>
      <c r="Y66" s="694"/>
      <c r="Z66" s="694"/>
      <c r="AA66" s="89"/>
      <c r="AB66" s="68"/>
      <c r="AC66" s="68"/>
      <c r="AD66" s="933"/>
      <c r="AE66" s="933"/>
      <c r="AF66" s="933"/>
      <c r="AG66" s="933"/>
      <c r="AH66" s="933"/>
      <c r="AI66" s="933"/>
      <c r="AJ66" s="933"/>
      <c r="AK66" s="933"/>
      <c r="AL66" s="933"/>
      <c r="AM66" s="933"/>
      <c r="AN66" s="89"/>
      <c r="AO66" s="89"/>
    </row>
    <row r="67" spans="1:41" ht="14.1" customHeight="1">
      <c r="A67" s="694"/>
      <c r="B67" s="173"/>
      <c r="C67" s="89"/>
      <c r="D67" s="89"/>
      <c r="E67" s="89"/>
      <c r="F67" s="89"/>
      <c r="G67" s="662"/>
      <c r="H67" s="662"/>
      <c r="I67" s="89"/>
      <c r="J67" s="173"/>
      <c r="K67" s="694"/>
      <c r="L67" s="694"/>
      <c r="M67" s="694"/>
      <c r="N67" s="694"/>
      <c r="O67" s="694"/>
      <c r="P67" s="694"/>
      <c r="Q67" s="662"/>
      <c r="R67" s="662"/>
      <c r="S67" s="66"/>
      <c r="T67" s="683"/>
      <c r="U67" s="683"/>
      <c r="V67" s="694"/>
      <c r="W67" s="694"/>
      <c r="X67" s="694"/>
      <c r="Y67" s="694"/>
      <c r="Z67" s="694"/>
      <c r="AA67" s="89"/>
      <c r="AB67" s="68"/>
      <c r="AC67" s="68"/>
      <c r="AD67" s="933"/>
      <c r="AE67" s="933"/>
      <c r="AF67" s="933"/>
      <c r="AG67" s="933"/>
      <c r="AH67" s="933"/>
      <c r="AI67" s="933"/>
      <c r="AJ67" s="933"/>
      <c r="AK67" s="933"/>
      <c r="AL67" s="933"/>
      <c r="AM67" s="933"/>
      <c r="AN67" s="89"/>
      <c r="AO67" s="89"/>
    </row>
    <row r="68" spans="1:41" ht="14.1" customHeight="1">
      <c r="A68" s="694"/>
      <c r="B68" s="694"/>
      <c r="C68" s="89"/>
      <c r="D68" s="89"/>
      <c r="E68" s="89"/>
      <c r="F68" s="89"/>
      <c r="G68" s="89"/>
      <c r="H68" s="89"/>
      <c r="I68" s="89"/>
      <c r="J68" s="89"/>
      <c r="K68" s="89"/>
      <c r="L68" s="89"/>
      <c r="M68" s="89"/>
      <c r="N68" s="89"/>
      <c r="O68" s="89"/>
      <c r="P68" s="89"/>
      <c r="Q68" s="662"/>
      <c r="R68" s="662"/>
      <c r="S68" s="662"/>
      <c r="T68" s="662"/>
      <c r="U68" s="662"/>
      <c r="V68" s="89"/>
      <c r="W68" s="694"/>
      <c r="X68" s="694"/>
      <c r="Y68" s="694"/>
      <c r="Z68" s="694"/>
      <c r="AA68" s="89"/>
      <c r="AB68" s="933"/>
      <c r="AC68" s="89"/>
      <c r="AD68" s="89"/>
      <c r="AE68" s="89"/>
      <c r="AF68" s="68"/>
      <c r="AG68" s="68"/>
      <c r="AH68" s="68"/>
      <c r="AI68" s="68"/>
      <c r="AJ68" s="68"/>
      <c r="AK68" s="68"/>
      <c r="AL68" s="68"/>
      <c r="AM68" s="68"/>
      <c r="AN68" s="89"/>
      <c r="AO68" s="89"/>
    </row>
    <row r="69" spans="1:41" ht="14.1" customHeight="1">
      <c r="A69" s="694"/>
      <c r="B69" s="694"/>
      <c r="C69" s="89"/>
      <c r="D69" s="89"/>
      <c r="E69" s="89"/>
      <c r="F69" s="89"/>
      <c r="G69" s="89"/>
      <c r="H69" s="89"/>
      <c r="I69" s="89"/>
      <c r="J69" s="89"/>
      <c r="K69" s="89"/>
      <c r="L69" s="89"/>
      <c r="M69" s="89"/>
      <c r="N69" s="89"/>
      <c r="O69" s="89"/>
      <c r="P69" s="89"/>
      <c r="Q69" s="89"/>
      <c r="S69" s="89"/>
      <c r="T69" s="89"/>
      <c r="U69" s="89"/>
      <c r="V69" s="89"/>
      <c r="W69" s="89"/>
      <c r="X69" s="89"/>
      <c r="Y69" s="89"/>
      <c r="Z69" s="89"/>
      <c r="AA69" s="89"/>
      <c r="AB69" s="89"/>
      <c r="AC69" s="89"/>
      <c r="AD69" s="89"/>
      <c r="AE69" s="89"/>
      <c r="AF69" s="89"/>
      <c r="AG69" s="89"/>
      <c r="AH69" s="89"/>
      <c r="AI69" s="89"/>
      <c r="AJ69" s="89"/>
      <c r="AK69" s="89"/>
      <c r="AL69" s="89"/>
      <c r="AM69" s="933"/>
      <c r="AN69" s="89"/>
      <c r="AO69" s="89"/>
    </row>
    <row r="70" spans="1:41" ht="14.1" customHeight="1">
      <c r="A70" s="694"/>
      <c r="B70" s="89"/>
      <c r="C70" s="89"/>
      <c r="D70" s="89"/>
      <c r="E70" s="89"/>
      <c r="F70" s="89"/>
      <c r="G70" s="694"/>
      <c r="H70" s="694"/>
      <c r="I70" s="694"/>
      <c r="J70" s="694"/>
      <c r="K70" s="694"/>
      <c r="L70" s="694"/>
      <c r="M70" s="694"/>
      <c r="N70" s="694"/>
      <c r="O70" s="694"/>
      <c r="P70" s="694"/>
      <c r="Q70" s="694"/>
      <c r="R70" s="694"/>
      <c r="S70" s="694"/>
      <c r="T70" s="694"/>
      <c r="U70" s="694"/>
      <c r="V70" s="694"/>
      <c r="W70" s="694"/>
      <c r="X70" s="694"/>
      <c r="Y70" s="694"/>
      <c r="Z70" s="694"/>
      <c r="AA70" s="68"/>
      <c r="AB70" s="694"/>
      <c r="AC70" s="694"/>
      <c r="AD70" s="68"/>
      <c r="AE70" s="694"/>
      <c r="AF70" s="694"/>
      <c r="AG70" s="694"/>
      <c r="AH70" s="694"/>
      <c r="AI70" s="694"/>
      <c r="AJ70" s="694"/>
      <c r="AK70" s="694"/>
      <c r="AL70" s="694"/>
      <c r="AM70" s="933"/>
      <c r="AN70" s="89"/>
      <c r="AO70" s="89"/>
    </row>
    <row r="71" spans="1:41" ht="6.95" customHeight="1">
      <c r="A71" s="694"/>
      <c r="B71" s="89"/>
      <c r="C71" s="89"/>
      <c r="D71" s="89"/>
      <c r="E71" s="89"/>
      <c r="F71" s="89"/>
      <c r="G71" s="694"/>
      <c r="H71" s="694"/>
      <c r="I71" s="694"/>
      <c r="J71" s="694"/>
      <c r="K71" s="694"/>
      <c r="L71" s="694"/>
      <c r="M71" s="694"/>
      <c r="N71" s="694"/>
      <c r="O71" s="694"/>
      <c r="P71" s="694"/>
      <c r="Q71" s="694"/>
      <c r="R71" s="694"/>
      <c r="S71" s="694"/>
      <c r="T71" s="694"/>
      <c r="U71" s="694"/>
      <c r="V71" s="694"/>
      <c r="W71" s="694"/>
      <c r="X71" s="694"/>
      <c r="Y71" s="694"/>
      <c r="Z71" s="694"/>
      <c r="AA71" s="68"/>
      <c r="AB71" s="694"/>
      <c r="AC71" s="694"/>
      <c r="AD71" s="68"/>
      <c r="AE71" s="694"/>
      <c r="AF71" s="694"/>
      <c r="AG71" s="694"/>
      <c r="AH71" s="694"/>
      <c r="AI71" s="694"/>
      <c r="AJ71" s="694"/>
      <c r="AK71" s="694"/>
      <c r="AL71" s="694"/>
      <c r="AM71" s="933"/>
      <c r="AN71" s="89"/>
      <c r="AO71" s="89"/>
    </row>
    <row r="72" spans="1:41" ht="14.1" customHeight="1">
      <c r="A72" s="694"/>
      <c r="B72" s="694"/>
      <c r="C72" s="89"/>
      <c r="D72" s="89"/>
      <c r="E72" s="89"/>
      <c r="F72" s="89"/>
      <c r="G72" s="89"/>
      <c r="H72" s="89"/>
      <c r="I72" s="89"/>
      <c r="J72" s="89"/>
      <c r="K72" s="89"/>
      <c r="L72" s="89"/>
      <c r="M72" s="89"/>
      <c r="N72" s="89"/>
      <c r="O72" s="89"/>
      <c r="P72" s="89"/>
      <c r="Q72" s="694"/>
      <c r="S72" s="89"/>
      <c r="T72" s="694"/>
      <c r="U72" s="662"/>
      <c r="V72" s="662"/>
      <c r="W72" s="694"/>
      <c r="X72" s="694"/>
      <c r="Y72" s="694"/>
      <c r="Z72" s="694"/>
      <c r="AA72" s="89"/>
      <c r="AB72" s="933"/>
      <c r="AC72" s="933"/>
      <c r="AD72" s="933"/>
      <c r="AE72" s="933"/>
      <c r="AF72" s="933"/>
      <c r="AG72" s="933"/>
      <c r="AH72" s="933"/>
      <c r="AI72" s="933"/>
      <c r="AJ72" s="933"/>
      <c r="AK72" s="933"/>
      <c r="AL72" s="933"/>
      <c r="AM72" s="933"/>
      <c r="AN72" s="89"/>
      <c r="AO72" s="89"/>
    </row>
    <row r="73" spans="1:41" ht="14.1" customHeight="1">
      <c r="A73" s="694"/>
      <c r="B73" s="694"/>
      <c r="C73" s="89"/>
      <c r="D73" s="89"/>
      <c r="E73" s="89"/>
      <c r="F73" s="89"/>
      <c r="G73" s="89"/>
      <c r="H73" s="89"/>
      <c r="I73" s="89"/>
      <c r="J73" s="89"/>
      <c r="K73" s="89"/>
      <c r="L73" s="89"/>
      <c r="M73" s="89"/>
      <c r="N73" s="89"/>
      <c r="O73" s="89"/>
      <c r="P73" s="89"/>
      <c r="Q73" s="662"/>
      <c r="R73" s="662"/>
      <c r="S73" s="66"/>
      <c r="T73" s="683"/>
      <c r="U73" s="683"/>
      <c r="V73" s="694"/>
      <c r="W73" s="694"/>
      <c r="X73" s="694"/>
      <c r="Y73" s="694"/>
      <c r="Z73" s="694"/>
      <c r="AA73" s="89"/>
      <c r="AB73" s="933"/>
      <c r="AC73" s="933"/>
      <c r="AD73" s="933"/>
      <c r="AE73" s="933"/>
      <c r="AF73" s="933"/>
      <c r="AG73" s="933"/>
      <c r="AH73" s="933"/>
      <c r="AI73" s="933"/>
      <c r="AJ73" s="933"/>
      <c r="AK73" s="933"/>
      <c r="AL73" s="933"/>
      <c r="AM73" s="933"/>
      <c r="AN73" s="89"/>
      <c r="AO73" s="89"/>
    </row>
    <row r="74" spans="1:41" ht="14.1" customHeight="1">
      <c r="A74" s="694"/>
      <c r="B74" s="694"/>
      <c r="C74" s="89"/>
      <c r="D74" s="89"/>
      <c r="E74" s="89"/>
      <c r="F74" s="89"/>
      <c r="G74" s="89"/>
      <c r="H74" s="89"/>
      <c r="I74" s="89"/>
      <c r="J74" s="89"/>
      <c r="K74" s="89"/>
      <c r="L74" s="89"/>
      <c r="M74" s="89"/>
      <c r="N74" s="89"/>
      <c r="O74" s="89"/>
      <c r="P74" s="89"/>
      <c r="Q74" s="662"/>
      <c r="R74" s="662"/>
      <c r="S74" s="66"/>
      <c r="T74" s="683"/>
      <c r="U74" s="683"/>
      <c r="V74" s="694"/>
      <c r="W74" s="694"/>
      <c r="X74" s="694"/>
      <c r="Y74" s="694"/>
      <c r="Z74" s="694"/>
      <c r="AA74" s="89"/>
      <c r="AB74" s="933"/>
      <c r="AC74" s="933"/>
      <c r="AD74" s="933"/>
      <c r="AE74" s="933"/>
      <c r="AF74" s="933"/>
      <c r="AG74" s="933"/>
      <c r="AH74" s="933"/>
      <c r="AI74" s="933"/>
      <c r="AJ74" s="933"/>
      <c r="AK74" s="933"/>
      <c r="AL74" s="933"/>
      <c r="AM74" s="933"/>
      <c r="AN74" s="89"/>
      <c r="AO74" s="89"/>
    </row>
    <row r="75" spans="1:41" ht="14.1" customHeight="1">
      <c r="A75" s="694"/>
      <c r="B75" s="89"/>
      <c r="C75" s="694"/>
      <c r="D75" s="694"/>
      <c r="E75" s="694"/>
      <c r="F75" s="694"/>
      <c r="G75" s="694"/>
      <c r="H75" s="694"/>
      <c r="I75" s="694"/>
      <c r="J75" s="694"/>
      <c r="K75" s="694"/>
      <c r="L75" s="662"/>
      <c r="M75" s="662"/>
      <c r="N75" s="89"/>
      <c r="O75" s="89"/>
      <c r="P75" s="89"/>
      <c r="Q75" s="89"/>
      <c r="S75" s="89"/>
      <c r="T75" s="89"/>
      <c r="U75" s="89"/>
      <c r="V75" s="89"/>
      <c r="W75" s="89"/>
      <c r="X75" s="89"/>
      <c r="Y75" s="89"/>
      <c r="Z75" s="89"/>
      <c r="AA75" s="89"/>
      <c r="AB75" s="89"/>
      <c r="AC75" s="89"/>
      <c r="AD75" s="89"/>
      <c r="AE75" s="89"/>
      <c r="AF75" s="89"/>
      <c r="AG75" s="89"/>
      <c r="AH75" s="89"/>
      <c r="AI75" s="89"/>
      <c r="AJ75" s="89"/>
      <c r="AK75" s="89"/>
      <c r="AL75" s="89"/>
      <c r="AM75" s="289"/>
      <c r="AN75" s="89"/>
      <c r="AO75" s="89"/>
    </row>
    <row r="76" spans="1:41" ht="14.1" customHeight="1">
      <c r="A76" s="694"/>
      <c r="B76" s="89"/>
      <c r="C76" s="694"/>
      <c r="D76" s="694"/>
      <c r="E76" s="694"/>
      <c r="F76" s="694"/>
      <c r="G76" s="694"/>
      <c r="H76" s="694"/>
      <c r="I76" s="694"/>
      <c r="J76" s="694"/>
      <c r="K76" s="694"/>
      <c r="L76" s="694"/>
      <c r="M76" s="694"/>
      <c r="N76" s="694"/>
      <c r="O76" s="694"/>
      <c r="P76" s="694"/>
      <c r="Q76" s="89"/>
      <c r="S76" s="89"/>
      <c r="T76" s="89"/>
      <c r="U76" s="89"/>
      <c r="V76" s="89"/>
      <c r="W76" s="89"/>
      <c r="X76" s="89"/>
      <c r="Y76" s="89"/>
      <c r="Z76" s="89"/>
      <c r="AA76" s="694"/>
      <c r="AB76" s="694"/>
      <c r="AC76" s="89"/>
      <c r="AD76" s="89"/>
      <c r="AE76" s="89"/>
      <c r="AF76" s="89"/>
      <c r="AG76" s="89"/>
      <c r="AH76" s="89"/>
      <c r="AI76" s="89"/>
      <c r="AJ76" s="89"/>
      <c r="AK76" s="89"/>
      <c r="AL76" s="89"/>
      <c r="AM76" s="289"/>
      <c r="AN76" s="89"/>
      <c r="AO76" s="89"/>
    </row>
    <row r="77" spans="1:41" ht="14.1" customHeight="1">
      <c r="A77" s="694"/>
      <c r="B77" s="694"/>
      <c r="C77" s="89"/>
      <c r="D77" s="89"/>
      <c r="E77" s="694"/>
      <c r="F77" s="694"/>
      <c r="G77" s="694"/>
      <c r="H77" s="694"/>
      <c r="I77" s="694"/>
      <c r="J77" s="694"/>
      <c r="K77" s="694"/>
      <c r="L77" s="694"/>
      <c r="M77" s="694"/>
      <c r="N77" s="694"/>
      <c r="O77" s="694"/>
      <c r="P77" s="694"/>
      <c r="Q77" s="694"/>
      <c r="R77" s="694"/>
      <c r="S77" s="662"/>
      <c r="T77" s="662"/>
      <c r="U77" s="694"/>
      <c r="V77" s="662"/>
      <c r="W77" s="662"/>
      <c r="X77" s="694"/>
      <c r="Y77" s="694"/>
      <c r="Z77" s="694"/>
      <c r="AA77" s="694"/>
      <c r="AB77" s="89"/>
      <c r="AC77" s="89"/>
      <c r="AD77" s="694"/>
      <c r="AE77" s="694"/>
      <c r="AF77" s="694"/>
      <c r="AG77" s="694"/>
      <c r="AH77" s="694"/>
      <c r="AI77" s="694"/>
      <c r="AJ77" s="694"/>
      <c r="AK77" s="694"/>
      <c r="AL77" s="694"/>
      <c r="AM77" s="289"/>
      <c r="AN77" s="89"/>
      <c r="AO77" s="89"/>
    </row>
    <row r="78" spans="1:41" ht="14.1" customHeight="1">
      <c r="A78" s="694"/>
      <c r="B78" s="694"/>
      <c r="C78" s="662"/>
      <c r="D78" s="662"/>
      <c r="E78" s="662"/>
      <c r="F78" s="662"/>
      <c r="G78" s="694"/>
      <c r="H78" s="694"/>
      <c r="I78" s="694"/>
      <c r="J78" s="694"/>
      <c r="K78" s="694"/>
      <c r="L78" s="694"/>
      <c r="M78" s="694"/>
      <c r="N78" s="694"/>
      <c r="O78" s="694"/>
      <c r="P78" s="694"/>
      <c r="Q78" s="694"/>
      <c r="R78" s="694"/>
      <c r="S78" s="694"/>
      <c r="T78" s="89"/>
      <c r="U78" s="694"/>
      <c r="V78" s="694"/>
      <c r="W78" s="694"/>
      <c r="X78" s="89"/>
      <c r="Y78" s="89"/>
      <c r="Z78" s="89"/>
      <c r="AA78" s="933"/>
      <c r="AB78" s="933"/>
      <c r="AC78" s="89"/>
      <c r="AD78" s="933"/>
      <c r="AE78" s="933"/>
      <c r="AF78" s="933"/>
      <c r="AG78" s="933"/>
      <c r="AH78" s="933"/>
      <c r="AI78" s="933"/>
      <c r="AJ78" s="933"/>
      <c r="AK78" s="933"/>
      <c r="AL78" s="933"/>
      <c r="AM78" s="289"/>
      <c r="AN78" s="89"/>
      <c r="AO78" s="89"/>
    </row>
    <row r="79" spans="1:41" ht="14.1" customHeight="1">
      <c r="A79" s="694"/>
      <c r="B79" s="694"/>
      <c r="C79" s="662"/>
      <c r="D79" s="662"/>
      <c r="E79" s="662"/>
      <c r="F79" s="662"/>
      <c r="G79" s="694"/>
      <c r="H79" s="694"/>
      <c r="I79" s="694"/>
      <c r="J79" s="694"/>
      <c r="K79" s="683"/>
      <c r="L79" s="683"/>
      <c r="M79" s="683"/>
      <c r="N79" s="683"/>
      <c r="O79" s="683"/>
      <c r="P79" s="683"/>
      <c r="Q79" s="683"/>
      <c r="R79" s="683"/>
      <c r="S79" s="683"/>
      <c r="T79" s="683"/>
      <c r="U79" s="683"/>
      <c r="V79" s="683"/>
      <c r="W79" s="683"/>
      <c r="X79" s="89"/>
      <c r="Y79" s="89"/>
      <c r="Z79" s="89"/>
      <c r="AA79" s="266"/>
      <c r="AB79" s="933"/>
      <c r="AC79" s="933"/>
      <c r="AD79" s="933"/>
      <c r="AE79" s="933"/>
      <c r="AF79" s="933"/>
      <c r="AG79" s="933"/>
      <c r="AH79" s="933"/>
      <c r="AI79" s="933"/>
      <c r="AJ79" s="933"/>
      <c r="AK79" s="933"/>
      <c r="AL79" s="933"/>
      <c r="AM79" s="289"/>
      <c r="AN79" s="89"/>
      <c r="AO79" s="89"/>
    </row>
    <row r="80" spans="1:41" ht="14.1" customHeight="1">
      <c r="A80" s="694"/>
      <c r="B80" s="694"/>
      <c r="C80" s="662"/>
      <c r="D80" s="662"/>
      <c r="E80" s="662"/>
      <c r="F80" s="662"/>
      <c r="G80" s="694"/>
      <c r="H80" s="694"/>
      <c r="I80" s="694"/>
      <c r="J80" s="694"/>
      <c r="K80" s="694"/>
      <c r="L80" s="694"/>
      <c r="M80" s="694"/>
      <c r="N80" s="694"/>
      <c r="O80" s="694"/>
      <c r="P80" s="694"/>
      <c r="Q80" s="694"/>
      <c r="R80" s="694"/>
      <c r="S80" s="694"/>
      <c r="T80" s="89"/>
      <c r="U80" s="694"/>
      <c r="V80" s="694"/>
      <c r="W80" s="694"/>
      <c r="X80" s="89"/>
      <c r="Y80" s="89"/>
      <c r="Z80" s="89"/>
      <c r="AA80" s="933"/>
      <c r="AB80" s="933"/>
      <c r="AC80" s="933"/>
      <c r="AD80" s="933"/>
      <c r="AE80" s="933"/>
      <c r="AF80" s="933"/>
      <c r="AG80" s="933"/>
      <c r="AH80" s="933"/>
      <c r="AI80" s="933"/>
      <c r="AJ80" s="933"/>
      <c r="AK80" s="933"/>
      <c r="AL80" s="933"/>
      <c r="AM80" s="289"/>
      <c r="AN80" s="89"/>
      <c r="AO80" s="89"/>
    </row>
    <row r="81" spans="1:41" ht="14.1" customHeight="1">
      <c r="A81" s="694"/>
      <c r="B81" s="694"/>
      <c r="C81" s="662"/>
      <c r="D81" s="662"/>
      <c r="E81" s="662"/>
      <c r="F81" s="662"/>
      <c r="G81" s="694"/>
      <c r="H81" s="694"/>
      <c r="I81" s="694"/>
      <c r="J81" s="694"/>
      <c r="K81" s="683"/>
      <c r="L81" s="683"/>
      <c r="M81" s="683"/>
      <c r="N81" s="683"/>
      <c r="O81" s="683"/>
      <c r="P81" s="683"/>
      <c r="Q81" s="683"/>
      <c r="R81" s="683"/>
      <c r="S81" s="683"/>
      <c r="T81" s="683"/>
      <c r="U81" s="683"/>
      <c r="V81" s="683"/>
      <c r="W81" s="683"/>
      <c r="X81" s="89"/>
      <c r="Y81" s="89"/>
      <c r="Z81" s="89"/>
      <c r="AA81" s="266"/>
      <c r="AB81" s="933"/>
      <c r="AC81" s="933"/>
      <c r="AD81" s="933"/>
      <c r="AE81" s="933"/>
      <c r="AF81" s="933"/>
      <c r="AG81" s="933"/>
      <c r="AH81" s="933"/>
      <c r="AI81" s="933"/>
      <c r="AJ81" s="933"/>
      <c r="AK81" s="933"/>
      <c r="AL81" s="933"/>
      <c r="AM81" s="289"/>
      <c r="AN81" s="89"/>
      <c r="AO81" s="89"/>
    </row>
    <row r="82" spans="1:41" ht="14.1" customHeight="1">
      <c r="A82" s="694"/>
      <c r="B82" s="694"/>
      <c r="C82" s="662"/>
      <c r="D82" s="662"/>
      <c r="E82" s="662"/>
      <c r="F82" s="662"/>
      <c r="G82" s="694"/>
      <c r="H82" s="694"/>
      <c r="I82" s="694"/>
      <c r="J82" s="694"/>
      <c r="K82" s="694"/>
      <c r="L82" s="694"/>
      <c r="M82" s="694"/>
      <c r="N82" s="694"/>
      <c r="O82" s="694"/>
      <c r="P82" s="694"/>
      <c r="Q82" s="694"/>
      <c r="R82" s="694"/>
      <c r="S82" s="694"/>
      <c r="T82" s="89"/>
      <c r="U82" s="694"/>
      <c r="V82" s="694"/>
      <c r="W82" s="694"/>
      <c r="X82" s="89"/>
      <c r="Y82" s="89"/>
      <c r="Z82" s="89"/>
      <c r="AA82" s="933"/>
      <c r="AB82" s="933"/>
      <c r="AC82" s="933"/>
      <c r="AD82" s="933"/>
      <c r="AE82" s="933"/>
      <c r="AF82" s="933"/>
      <c r="AG82" s="933"/>
      <c r="AH82" s="933"/>
      <c r="AI82" s="933"/>
      <c r="AJ82" s="933"/>
      <c r="AK82" s="933"/>
      <c r="AL82" s="933"/>
      <c r="AM82" s="289"/>
      <c r="AN82" s="89"/>
      <c r="AO82" s="89"/>
    </row>
    <row r="83" spans="1:41" ht="14.1" customHeight="1">
      <c r="A83" s="694"/>
      <c r="B83" s="694"/>
      <c r="C83" s="662"/>
      <c r="D83" s="662"/>
      <c r="E83" s="662"/>
      <c r="F83" s="662"/>
      <c r="G83" s="694"/>
      <c r="H83" s="694"/>
      <c r="I83" s="694"/>
      <c r="J83" s="694"/>
      <c r="K83" s="683"/>
      <c r="L83" s="683"/>
      <c r="M83" s="683"/>
      <c r="N83" s="683"/>
      <c r="O83" s="683"/>
      <c r="P83" s="683"/>
      <c r="Q83" s="683"/>
      <c r="R83" s="683"/>
      <c r="S83" s="683"/>
      <c r="T83" s="683"/>
      <c r="U83" s="683"/>
      <c r="V83" s="683"/>
      <c r="W83" s="683"/>
      <c r="X83" s="89"/>
      <c r="Y83" s="89"/>
      <c r="Z83" s="89"/>
      <c r="AA83" s="266"/>
      <c r="AB83" s="933"/>
      <c r="AC83" s="933"/>
      <c r="AD83" s="933"/>
      <c r="AE83" s="933"/>
      <c r="AF83" s="933"/>
      <c r="AG83" s="933"/>
      <c r="AH83" s="933"/>
      <c r="AI83" s="933"/>
      <c r="AJ83" s="933"/>
      <c r="AK83" s="933"/>
      <c r="AL83" s="933"/>
      <c r="AM83" s="289"/>
      <c r="AN83" s="89"/>
      <c r="AO83" s="89"/>
    </row>
    <row r="84" spans="1:41" ht="14.1" customHeight="1">
      <c r="A84" s="694"/>
      <c r="B84" s="694"/>
      <c r="C84" s="694"/>
      <c r="D84" s="89"/>
      <c r="E84" s="89"/>
      <c r="F84" s="694"/>
      <c r="G84" s="694"/>
      <c r="H84" s="694"/>
      <c r="I84" s="694"/>
      <c r="J84" s="694"/>
      <c r="K84" s="694"/>
      <c r="L84" s="694"/>
      <c r="M84" s="694"/>
      <c r="N84" s="694"/>
      <c r="O84" s="694"/>
      <c r="P84" s="694"/>
      <c r="Q84" s="694"/>
      <c r="R84" s="694"/>
      <c r="S84" s="89"/>
      <c r="T84" s="694"/>
      <c r="U84" s="694"/>
      <c r="V84" s="694"/>
      <c r="W84" s="933"/>
      <c r="X84" s="933"/>
      <c r="Y84" s="933"/>
      <c r="Z84" s="933"/>
      <c r="AA84" s="933"/>
      <c r="AB84" s="933"/>
      <c r="AC84" s="933"/>
      <c r="AD84" s="933"/>
      <c r="AE84" s="933"/>
      <c r="AF84" s="933"/>
      <c r="AG84" s="933"/>
      <c r="AH84" s="933"/>
      <c r="AI84" s="933"/>
      <c r="AJ84" s="933"/>
      <c r="AK84" s="933"/>
      <c r="AL84" s="933"/>
      <c r="AM84" s="289"/>
      <c r="AN84" s="89"/>
      <c r="AO84" s="89"/>
    </row>
    <row r="85" spans="1:41" ht="14.1" customHeight="1">
      <c r="A85" s="694"/>
      <c r="B85" s="694"/>
      <c r="C85" s="662"/>
      <c r="D85" s="662"/>
      <c r="E85" s="662"/>
      <c r="F85" s="662"/>
      <c r="G85" s="662"/>
      <c r="H85" s="694"/>
      <c r="I85" s="694"/>
      <c r="J85" s="694"/>
      <c r="K85" s="694"/>
      <c r="L85" s="694"/>
      <c r="M85" s="694"/>
      <c r="N85" s="694"/>
      <c r="O85" s="694"/>
      <c r="P85" s="662"/>
      <c r="Q85" s="662"/>
      <c r="R85" s="694"/>
      <c r="S85" s="694"/>
      <c r="T85" s="694"/>
      <c r="U85" s="173"/>
      <c r="V85" s="694"/>
      <c r="W85" s="933"/>
      <c r="X85" s="933"/>
      <c r="Y85" s="933"/>
      <c r="Z85" s="933"/>
      <c r="AA85" s="933"/>
      <c r="AB85" s="933"/>
      <c r="AC85" s="933"/>
      <c r="AD85" s="933"/>
      <c r="AE85" s="933"/>
      <c r="AF85" s="933"/>
      <c r="AG85" s="933"/>
      <c r="AH85" s="933"/>
      <c r="AI85" s="933"/>
      <c r="AJ85" s="933"/>
      <c r="AK85" s="933"/>
      <c r="AL85" s="933"/>
      <c r="AM85" s="289"/>
      <c r="AN85" s="89"/>
      <c r="AO85" s="89"/>
    </row>
    <row r="86" spans="1:41" ht="14.1" customHeight="1">
      <c r="A86" s="694"/>
      <c r="B86" s="694"/>
      <c r="C86" s="662"/>
      <c r="D86" s="662"/>
      <c r="E86" s="662"/>
      <c r="F86" s="662"/>
      <c r="G86" s="662"/>
      <c r="H86" s="694"/>
      <c r="I86" s="694"/>
      <c r="J86" s="694"/>
      <c r="K86" s="694"/>
      <c r="L86" s="694"/>
      <c r="M86" s="694"/>
      <c r="N86" s="694"/>
      <c r="O86" s="694"/>
      <c r="P86" s="662"/>
      <c r="Q86" s="662"/>
      <c r="R86" s="694"/>
      <c r="S86" s="694"/>
      <c r="T86" s="694"/>
      <c r="U86" s="173"/>
      <c r="V86" s="694"/>
      <c r="W86" s="933"/>
      <c r="X86" s="933"/>
      <c r="Y86" s="933"/>
      <c r="Z86" s="933"/>
      <c r="AA86" s="933"/>
      <c r="AB86" s="933"/>
      <c r="AC86" s="933"/>
      <c r="AD86" s="933"/>
      <c r="AE86" s="933"/>
      <c r="AF86" s="933"/>
      <c r="AG86" s="933"/>
      <c r="AH86" s="933"/>
      <c r="AI86" s="933"/>
      <c r="AJ86" s="933"/>
      <c r="AK86" s="933"/>
      <c r="AL86" s="933"/>
      <c r="AM86" s="289"/>
      <c r="AN86" s="89"/>
      <c r="AO86" s="89"/>
    </row>
    <row r="87" spans="1:41" ht="14.1" customHeight="1">
      <c r="A87" s="694"/>
      <c r="B87" s="694"/>
      <c r="C87" s="89"/>
      <c r="D87" s="662"/>
      <c r="E87" s="662"/>
      <c r="F87" s="662"/>
      <c r="G87" s="662"/>
      <c r="H87" s="694"/>
      <c r="I87" s="694"/>
      <c r="J87" s="694"/>
      <c r="K87" s="694"/>
      <c r="L87" s="694"/>
      <c r="M87" s="694"/>
      <c r="N87" s="694"/>
      <c r="O87" s="694"/>
      <c r="P87" s="662"/>
      <c r="Q87" s="662"/>
      <c r="R87" s="662"/>
      <c r="S87" s="662"/>
      <c r="T87" s="662"/>
      <c r="U87" s="173"/>
      <c r="V87" s="694"/>
      <c r="W87" s="933"/>
      <c r="X87" s="933"/>
      <c r="Y87" s="933"/>
      <c r="Z87" s="933"/>
      <c r="AA87" s="933"/>
      <c r="AB87" s="933"/>
      <c r="AC87" s="933"/>
      <c r="AD87" s="933"/>
      <c r="AE87" s="933"/>
      <c r="AF87" s="933"/>
      <c r="AG87" s="933"/>
      <c r="AH87" s="933"/>
      <c r="AI87" s="933"/>
      <c r="AJ87" s="933"/>
      <c r="AK87" s="933"/>
      <c r="AL87" s="933"/>
      <c r="AM87" s="289"/>
      <c r="AN87" s="89"/>
      <c r="AO87" s="89"/>
    </row>
    <row r="88" spans="1:41" ht="14.1" customHeight="1">
      <c r="A88" s="694"/>
      <c r="B88" s="694"/>
      <c r="C88" s="662"/>
      <c r="D88" s="662"/>
      <c r="E88" s="662"/>
      <c r="F88" s="662"/>
      <c r="G88" s="662"/>
      <c r="H88" s="694"/>
      <c r="I88" s="694"/>
      <c r="J88" s="694"/>
      <c r="K88" s="694"/>
      <c r="L88" s="694"/>
      <c r="M88" s="694"/>
      <c r="N88" s="694"/>
      <c r="O88" s="694"/>
      <c r="P88" s="662"/>
      <c r="Q88" s="662"/>
      <c r="R88" s="694"/>
      <c r="S88" s="694"/>
      <c r="T88" s="694"/>
      <c r="U88" s="173"/>
      <c r="V88" s="694"/>
      <c r="W88" s="933"/>
      <c r="X88" s="933"/>
      <c r="Y88" s="933"/>
      <c r="Z88" s="933"/>
      <c r="AA88" s="933"/>
      <c r="AB88" s="933"/>
      <c r="AC88" s="933"/>
      <c r="AD88" s="933"/>
      <c r="AE88" s="933"/>
      <c r="AF88" s="933"/>
      <c r="AG88" s="933"/>
      <c r="AH88" s="933"/>
      <c r="AI88" s="933"/>
      <c r="AJ88" s="933"/>
      <c r="AK88" s="933"/>
      <c r="AL88" s="933"/>
      <c r="AM88" s="289"/>
      <c r="AN88" s="89"/>
      <c r="AO88" s="89"/>
    </row>
    <row r="89" spans="1:41" ht="14.1" customHeight="1">
      <c r="A89" s="694"/>
      <c r="B89" s="89"/>
      <c r="C89" s="662"/>
      <c r="D89" s="662"/>
      <c r="E89" s="662"/>
      <c r="F89" s="662"/>
      <c r="G89" s="662"/>
      <c r="H89" s="694"/>
      <c r="I89" s="694"/>
      <c r="J89" s="694"/>
      <c r="K89" s="694"/>
      <c r="L89" s="694"/>
      <c r="M89" s="694"/>
      <c r="N89" s="694"/>
      <c r="O89" s="694"/>
      <c r="P89" s="662"/>
      <c r="Q89" s="662"/>
      <c r="R89" s="694"/>
      <c r="S89" s="694"/>
      <c r="T89" s="694"/>
      <c r="U89" s="173"/>
      <c r="V89" s="694"/>
      <c r="W89" s="933"/>
      <c r="X89" s="933"/>
      <c r="Y89" s="933"/>
      <c r="Z89" s="933"/>
      <c r="AA89" s="933"/>
      <c r="AB89" s="933"/>
      <c r="AC89" s="933"/>
      <c r="AD89" s="933"/>
      <c r="AE89" s="933"/>
      <c r="AF89" s="933"/>
      <c r="AG89" s="933"/>
      <c r="AH89" s="933"/>
      <c r="AI89" s="933"/>
      <c r="AJ89" s="933"/>
      <c r="AK89" s="933"/>
      <c r="AL89" s="933"/>
      <c r="AM89" s="289"/>
      <c r="AN89" s="89"/>
      <c r="AO89" s="89"/>
    </row>
    <row r="90" spans="1:41" ht="14.1" customHeight="1">
      <c r="A90" s="694"/>
      <c r="B90" s="694"/>
      <c r="C90" s="662"/>
      <c r="D90" s="662"/>
      <c r="E90" s="662"/>
      <c r="F90" s="662"/>
      <c r="G90" s="662"/>
      <c r="H90" s="694"/>
      <c r="I90" s="694"/>
      <c r="J90" s="694"/>
      <c r="K90" s="694"/>
      <c r="L90" s="694"/>
      <c r="M90" s="694"/>
      <c r="N90" s="694"/>
      <c r="O90" s="694"/>
      <c r="P90" s="662"/>
      <c r="Q90" s="662"/>
      <c r="R90" s="662"/>
      <c r="S90" s="662"/>
      <c r="T90" s="662"/>
      <c r="U90" s="173"/>
      <c r="V90" s="694"/>
      <c r="W90" s="933"/>
      <c r="X90" s="933"/>
      <c r="Y90" s="933"/>
      <c r="Z90" s="933"/>
      <c r="AA90" s="933"/>
      <c r="AB90" s="933"/>
      <c r="AC90" s="933"/>
      <c r="AD90" s="933"/>
      <c r="AE90" s="933"/>
      <c r="AF90" s="933"/>
      <c r="AG90" s="933"/>
      <c r="AH90" s="933"/>
      <c r="AI90" s="933"/>
      <c r="AJ90" s="933"/>
      <c r="AK90" s="933"/>
      <c r="AL90" s="933"/>
      <c r="AM90" s="289"/>
      <c r="AN90" s="89"/>
      <c r="AO90" s="89"/>
    </row>
    <row r="91" spans="1:41" ht="14.1" customHeight="1">
      <c r="A91" s="694"/>
      <c r="B91" s="694"/>
      <c r="C91" s="89"/>
      <c r="D91" s="89"/>
      <c r="E91" s="89"/>
      <c r="F91" s="89"/>
      <c r="G91" s="89"/>
      <c r="H91" s="89"/>
      <c r="I91" s="89"/>
      <c r="J91" s="89"/>
      <c r="K91" s="89"/>
      <c r="L91" s="89"/>
      <c r="M91" s="89"/>
      <c r="N91" s="89"/>
      <c r="O91" s="694"/>
      <c r="P91" s="694"/>
      <c r="Q91" s="694"/>
      <c r="S91" s="89"/>
      <c r="T91" s="694"/>
      <c r="U91" s="662"/>
      <c r="V91" s="662"/>
      <c r="W91" s="694"/>
      <c r="X91" s="694"/>
      <c r="Y91" s="694"/>
      <c r="Z91" s="694"/>
      <c r="AA91" s="89"/>
      <c r="AB91" s="683"/>
      <c r="AC91" s="933"/>
      <c r="AD91" s="933"/>
      <c r="AE91" s="933"/>
      <c r="AF91" s="933"/>
      <c r="AG91" s="933"/>
      <c r="AH91" s="933"/>
      <c r="AI91" s="933"/>
      <c r="AJ91" s="933"/>
      <c r="AK91" s="933"/>
      <c r="AL91" s="933"/>
      <c r="AM91" s="289"/>
      <c r="AN91" s="89"/>
      <c r="AO91" s="89"/>
    </row>
    <row r="92" spans="1:41" ht="14.1" customHeight="1">
      <c r="A92" s="694"/>
      <c r="B92" s="694"/>
      <c r="C92" s="89"/>
      <c r="D92" s="89"/>
      <c r="E92" s="89"/>
      <c r="F92" s="89"/>
      <c r="G92" s="89"/>
      <c r="H92" s="89"/>
      <c r="I92" s="89"/>
      <c r="J92" s="89"/>
      <c r="K92" s="89"/>
      <c r="L92" s="694"/>
      <c r="M92" s="694"/>
      <c r="N92" s="694"/>
      <c r="O92" s="694"/>
      <c r="P92" s="662"/>
      <c r="Q92" s="662"/>
      <c r="R92" s="66"/>
      <c r="S92" s="683"/>
      <c r="T92" s="683"/>
      <c r="U92" s="694"/>
      <c r="V92" s="694"/>
      <c r="W92" s="694"/>
      <c r="X92" s="89"/>
      <c r="Y92" s="89"/>
      <c r="Z92" s="89"/>
      <c r="AA92" s="89"/>
      <c r="AB92" s="933"/>
      <c r="AC92" s="933"/>
      <c r="AD92" s="933"/>
      <c r="AE92" s="933"/>
      <c r="AF92" s="933"/>
      <c r="AG92" s="933"/>
      <c r="AH92" s="933"/>
      <c r="AI92" s="933"/>
      <c r="AJ92" s="933"/>
      <c r="AK92" s="933"/>
      <c r="AL92" s="933"/>
      <c r="AM92" s="289"/>
      <c r="AN92" s="89"/>
      <c r="AO92" s="89"/>
    </row>
    <row r="93" spans="1:41" ht="14.1" customHeight="1">
      <c r="A93" s="694"/>
      <c r="B93" s="694"/>
      <c r="C93" s="89"/>
      <c r="D93" s="89"/>
      <c r="E93" s="89"/>
      <c r="F93" s="89"/>
      <c r="G93" s="89"/>
      <c r="H93" s="89"/>
      <c r="I93" s="89"/>
      <c r="J93" s="89"/>
      <c r="K93" s="89"/>
      <c r="L93" s="694"/>
      <c r="M93" s="694"/>
      <c r="N93" s="694"/>
      <c r="O93" s="89"/>
      <c r="P93" s="89"/>
      <c r="Q93" s="89"/>
      <c r="S93" s="89"/>
      <c r="T93" s="89"/>
      <c r="U93" s="89"/>
      <c r="V93" s="89"/>
      <c r="W93" s="694"/>
      <c r="X93" s="89"/>
      <c r="Y93" s="89"/>
      <c r="Z93" s="89"/>
      <c r="AA93" s="89"/>
      <c r="AB93" s="933"/>
      <c r="AC93" s="933"/>
      <c r="AD93" s="933"/>
      <c r="AE93" s="933"/>
      <c r="AF93" s="933"/>
      <c r="AG93" s="933"/>
      <c r="AH93" s="933"/>
      <c r="AI93" s="933"/>
      <c r="AJ93" s="933"/>
      <c r="AK93" s="933"/>
      <c r="AL93" s="933"/>
      <c r="AM93" s="289"/>
      <c r="AN93" s="89"/>
      <c r="AO93" s="89"/>
    </row>
    <row r="94" spans="1:41" ht="14.1" customHeight="1">
      <c r="A94" s="694"/>
      <c r="B94" s="694"/>
      <c r="C94" s="89"/>
      <c r="D94" s="694"/>
      <c r="E94" s="89"/>
      <c r="F94" s="694"/>
      <c r="G94" s="694"/>
      <c r="H94" s="694"/>
      <c r="I94" s="694"/>
      <c r="J94" s="89"/>
      <c r="K94" s="89"/>
      <c r="L94" s="89"/>
      <c r="M94" s="173"/>
      <c r="N94" s="173"/>
      <c r="O94" s="694"/>
      <c r="P94" s="662"/>
      <c r="Q94" s="662"/>
      <c r="R94" s="173"/>
      <c r="S94" s="173"/>
      <c r="T94" s="89"/>
      <c r="U94" s="89"/>
      <c r="V94" s="662"/>
      <c r="W94" s="662"/>
      <c r="X94" s="694"/>
      <c r="Y94" s="694"/>
      <c r="Z94" s="694"/>
      <c r="AA94" s="89"/>
      <c r="AB94" s="694"/>
      <c r="AC94" s="89"/>
      <c r="AD94" s="694"/>
      <c r="AE94" s="694"/>
      <c r="AF94" s="694"/>
      <c r="AG94" s="694"/>
      <c r="AH94" s="694"/>
      <c r="AI94" s="694"/>
      <c r="AJ94" s="694"/>
      <c r="AK94" s="694"/>
      <c r="AL94" s="694"/>
      <c r="AM94" s="289"/>
      <c r="AN94" s="89"/>
      <c r="AO94" s="89"/>
    </row>
    <row r="95" spans="1:41" ht="14.1" customHeight="1">
      <c r="A95" s="694"/>
      <c r="B95" s="694"/>
      <c r="C95" s="89"/>
      <c r="D95" s="694"/>
      <c r="E95" s="89"/>
      <c r="F95" s="694"/>
      <c r="G95" s="694"/>
      <c r="H95" s="89"/>
      <c r="I95" s="89"/>
      <c r="J95" s="694"/>
      <c r="K95" s="89"/>
      <c r="L95" s="89"/>
      <c r="M95" s="173"/>
      <c r="N95" s="173"/>
      <c r="O95" s="694"/>
      <c r="P95" s="662"/>
      <c r="Q95" s="662"/>
      <c r="R95" s="173"/>
      <c r="S95" s="173"/>
      <c r="T95" s="89"/>
      <c r="U95" s="89"/>
      <c r="V95" s="662"/>
      <c r="W95" s="662"/>
      <c r="X95" s="694"/>
      <c r="Y95" s="694"/>
      <c r="Z95" s="694"/>
      <c r="AA95" s="89"/>
      <c r="AB95" s="694"/>
      <c r="AC95" s="694"/>
      <c r="AD95" s="694"/>
      <c r="AE95" s="694"/>
      <c r="AF95" s="694"/>
      <c r="AG95" s="694"/>
      <c r="AH95" s="694"/>
      <c r="AI95" s="694"/>
      <c r="AJ95" s="694"/>
      <c r="AK95" s="89"/>
      <c r="AL95" s="89"/>
      <c r="AM95" s="289"/>
      <c r="AN95" s="89"/>
      <c r="AO95" s="89"/>
    </row>
    <row r="96" spans="1:41" ht="14.1" customHeight="1">
      <c r="A96" s="694"/>
      <c r="B96" s="694"/>
      <c r="C96" s="89"/>
      <c r="D96" s="694"/>
      <c r="E96" s="694"/>
      <c r="F96" s="694"/>
      <c r="G96" s="694"/>
      <c r="H96" s="694"/>
      <c r="I96" s="694"/>
      <c r="J96" s="694"/>
      <c r="K96" s="694"/>
      <c r="L96" s="694"/>
      <c r="M96" s="694"/>
      <c r="N96" s="662"/>
      <c r="O96" s="662"/>
      <c r="P96" s="89"/>
      <c r="Q96" s="694"/>
      <c r="S96" s="89"/>
      <c r="T96" s="89"/>
      <c r="U96" s="89"/>
      <c r="V96" s="89"/>
      <c r="W96" s="662"/>
      <c r="X96" s="662"/>
      <c r="Y96" s="662"/>
      <c r="Z96" s="662"/>
      <c r="AA96" s="694"/>
      <c r="AB96" s="694"/>
      <c r="AC96" s="694"/>
      <c r="AD96" s="694"/>
      <c r="AE96" s="694"/>
      <c r="AF96" s="694"/>
      <c r="AG96" s="694"/>
      <c r="AH96" s="694"/>
      <c r="AI96" s="694"/>
      <c r="AJ96" s="694"/>
      <c r="AK96" s="694"/>
      <c r="AL96" s="694"/>
      <c r="AM96" s="289"/>
      <c r="AN96" s="89"/>
      <c r="AO96" s="89"/>
    </row>
    <row r="97" spans="1:41" ht="14.1" customHeight="1">
      <c r="A97" s="694"/>
      <c r="B97" s="89"/>
      <c r="C97" s="89"/>
      <c r="D97" s="89"/>
      <c r="E97" s="89"/>
      <c r="F97" s="89"/>
      <c r="G97" s="89"/>
      <c r="H97" s="89"/>
      <c r="I97" s="89"/>
      <c r="J97" s="89"/>
      <c r="K97" s="89"/>
      <c r="L97" s="89"/>
      <c r="M97" s="89"/>
      <c r="N97" s="89"/>
      <c r="O97" s="89"/>
      <c r="P97" s="89"/>
      <c r="Q97" s="89"/>
      <c r="S97" s="89"/>
      <c r="T97" s="89"/>
      <c r="U97" s="89"/>
      <c r="V97" s="89"/>
      <c r="W97" s="89"/>
      <c r="X97" s="89"/>
      <c r="Y97" s="89"/>
      <c r="Z97" s="89"/>
      <c r="AA97" s="89"/>
      <c r="AB97" s="89"/>
      <c r="AC97" s="89"/>
      <c r="AD97" s="89"/>
      <c r="AE97" s="89"/>
      <c r="AF97" s="89"/>
      <c r="AG97" s="89"/>
      <c r="AH97" s="89"/>
      <c r="AI97" s="89"/>
      <c r="AJ97" s="89"/>
      <c r="AK97" s="89"/>
      <c r="AL97" s="89"/>
      <c r="AM97" s="289"/>
      <c r="AN97" s="89"/>
      <c r="AO97" s="89"/>
    </row>
    <row r="98" spans="1:41" ht="14.1" customHeight="1">
      <c r="A98" s="694"/>
      <c r="B98" s="694"/>
      <c r="C98" s="89"/>
      <c r="D98" s="89"/>
      <c r="E98" s="89"/>
      <c r="F98" s="89"/>
      <c r="G98" s="89"/>
      <c r="H98" s="89"/>
      <c r="I98" s="89"/>
      <c r="J98" s="89"/>
      <c r="K98" s="89"/>
      <c r="L98" s="89"/>
      <c r="M98" s="89"/>
      <c r="N98" s="89"/>
      <c r="O98" s="89"/>
      <c r="P98" s="89"/>
      <c r="Q98" s="694"/>
      <c r="S98" s="89"/>
      <c r="T98" s="694"/>
      <c r="U98" s="662"/>
      <c r="V98" s="662"/>
      <c r="W98" s="694"/>
      <c r="X98" s="694"/>
      <c r="Y98" s="694"/>
      <c r="Z98" s="694"/>
      <c r="AA98" s="89"/>
      <c r="AB98" s="933"/>
      <c r="AC98" s="933"/>
      <c r="AD98" s="933"/>
      <c r="AE98" s="933"/>
      <c r="AF98" s="933"/>
      <c r="AG98" s="933"/>
      <c r="AH98" s="933"/>
      <c r="AI98" s="933"/>
      <c r="AJ98" s="933"/>
      <c r="AK98" s="933"/>
      <c r="AL98" s="933"/>
      <c r="AM98" s="289"/>
      <c r="AN98" s="89"/>
      <c r="AO98" s="89"/>
    </row>
    <row r="99" spans="1:41" ht="14.1" customHeight="1">
      <c r="A99" s="694"/>
      <c r="B99" s="694"/>
      <c r="C99" s="89"/>
      <c r="D99" s="89"/>
      <c r="E99" s="89"/>
      <c r="F99" s="89"/>
      <c r="G99" s="89"/>
      <c r="H99" s="89"/>
      <c r="I99" s="89"/>
      <c r="J99" s="89"/>
      <c r="K99" s="89"/>
      <c r="L99" s="89"/>
      <c r="M99" s="89"/>
      <c r="N99" s="89"/>
      <c r="O99" s="89"/>
      <c r="P99" s="89"/>
      <c r="Q99" s="694"/>
      <c r="S99" s="89"/>
      <c r="T99" s="694"/>
      <c r="U99" s="662"/>
      <c r="V99" s="662"/>
      <c r="W99" s="694"/>
      <c r="X99" s="694"/>
      <c r="Y99" s="694"/>
      <c r="Z99" s="694"/>
      <c r="AA99" s="89"/>
      <c r="AB99" s="933"/>
      <c r="AC99" s="933"/>
      <c r="AD99" s="933"/>
      <c r="AE99" s="933"/>
      <c r="AF99" s="933"/>
      <c r="AG99" s="933"/>
      <c r="AH99" s="933"/>
      <c r="AI99" s="933"/>
      <c r="AJ99" s="933"/>
      <c r="AK99" s="933"/>
      <c r="AL99" s="933"/>
      <c r="AM99" s="289"/>
      <c r="AN99" s="89"/>
      <c r="AO99" s="89"/>
    </row>
    <row r="100" spans="1:41">
      <c r="A100" s="89"/>
      <c r="B100" s="89"/>
      <c r="C100" s="89"/>
      <c r="D100" s="89"/>
      <c r="E100" s="89"/>
      <c r="F100" s="89"/>
      <c r="G100" s="89"/>
      <c r="H100" s="89"/>
      <c r="I100" s="89"/>
      <c r="J100" s="89"/>
      <c r="K100" s="89"/>
      <c r="L100" s="89"/>
      <c r="M100" s="89"/>
      <c r="N100" s="89"/>
      <c r="O100" s="89"/>
      <c r="P100" s="89"/>
      <c r="Q100" s="89"/>
      <c r="S100" s="89"/>
      <c r="T100" s="89"/>
      <c r="U100" s="89"/>
      <c r="V100" s="89"/>
      <c r="W100" s="89"/>
      <c r="X100" s="89"/>
      <c r="Y100" s="89"/>
      <c r="Z100" s="89"/>
      <c r="AA100" s="89"/>
      <c r="AB100" s="89"/>
      <c r="AC100" s="89"/>
      <c r="AD100" s="89"/>
      <c r="AE100" s="89"/>
      <c r="AF100" s="89"/>
      <c r="AG100" s="89"/>
      <c r="AH100" s="89"/>
      <c r="AI100" s="89"/>
      <c r="AJ100" s="89"/>
      <c r="AK100" s="89"/>
      <c r="AL100" s="89"/>
      <c r="AM100" s="89"/>
      <c r="AN100" s="89"/>
      <c r="AO100" s="89"/>
    </row>
    <row r="101" spans="1:41">
      <c r="A101" s="89"/>
      <c r="B101" s="89"/>
      <c r="C101" s="89"/>
      <c r="D101" s="89"/>
      <c r="E101" s="89"/>
      <c r="F101" s="89"/>
      <c r="G101" s="89"/>
      <c r="H101" s="89"/>
      <c r="I101" s="89"/>
      <c r="J101" s="89"/>
      <c r="K101" s="89"/>
      <c r="L101" s="89"/>
      <c r="M101" s="89"/>
      <c r="N101" s="89"/>
      <c r="O101" s="89"/>
      <c r="P101" s="89"/>
      <c r="Q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row>
  </sheetData>
  <mergeCells count="31">
    <mergeCell ref="Y28:Z28"/>
    <mergeCell ref="W28:X28"/>
    <mergeCell ref="B11:AA11"/>
    <mergeCell ref="A1:AM1"/>
    <mergeCell ref="A3:AA3"/>
    <mergeCell ref="AB3:AM3"/>
    <mergeCell ref="S4:T4"/>
    <mergeCell ref="V4:W4"/>
    <mergeCell ref="AC6:AM7"/>
    <mergeCell ref="AB25:AM27"/>
    <mergeCell ref="AO1:AS1"/>
    <mergeCell ref="AC12:AM13"/>
    <mergeCell ref="AC8:AM11"/>
    <mergeCell ref="AB28:AM29"/>
    <mergeCell ref="AB22:AM24"/>
    <mergeCell ref="D59:X60"/>
    <mergeCell ref="O15:P15"/>
    <mergeCell ref="S28:T28"/>
    <mergeCell ref="H35:W35"/>
    <mergeCell ref="AB18:AM19"/>
    <mergeCell ref="AC49:AM50"/>
    <mergeCell ref="AC14:AM15"/>
    <mergeCell ref="U28:V28"/>
    <mergeCell ref="C43:AA43"/>
    <mergeCell ref="D44:X45"/>
    <mergeCell ref="C41:AA42"/>
    <mergeCell ref="C37:AA38"/>
    <mergeCell ref="AC37:AM41"/>
    <mergeCell ref="AC32:AM33"/>
    <mergeCell ref="AC30:AM31"/>
    <mergeCell ref="AB20:AM21"/>
  </mergeCells>
  <phoneticPr fontId="4"/>
  <hyperlinks>
    <hyperlink ref="AO1:AS1" location="'目次（幼保）'!A1" display="目次に戻る"/>
  </hyperlinks>
  <printOptions horizontalCentered="1"/>
  <pageMargins left="0.70866141732283472" right="0.31496062992125984" top="0.39370078740157483" bottom="0.39370078740157483" header="0" footer="0"/>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1675" r:id="rId4" name="Check Box 11">
              <controlPr defaultSize="0" autoFill="0" autoLine="0" autoPict="0">
                <anchor moveWithCells="1">
                  <from>
                    <xdr:col>16</xdr:col>
                    <xdr:colOff>9525</xdr:colOff>
                    <xdr:row>26</xdr:row>
                    <xdr:rowOff>171450</xdr:rowOff>
                  </from>
                  <to>
                    <xdr:col>18</xdr:col>
                    <xdr:colOff>123825</xdr:colOff>
                    <xdr:row>28</xdr:row>
                    <xdr:rowOff>38100</xdr:rowOff>
                  </to>
                </anchor>
              </controlPr>
            </control>
          </mc:Choice>
        </mc:AlternateContent>
        <mc:AlternateContent xmlns:mc="http://schemas.openxmlformats.org/markup-compatibility/2006">
          <mc:Choice Requires="x14">
            <control shapeId="241676" r:id="rId5" name="Check Box 12">
              <controlPr defaultSize="0" autoFill="0" autoLine="0" autoPict="0">
                <anchor moveWithCells="1">
                  <from>
                    <xdr:col>18</xdr:col>
                    <xdr:colOff>133350</xdr:colOff>
                    <xdr:row>26</xdr:row>
                    <xdr:rowOff>152400</xdr:rowOff>
                  </from>
                  <to>
                    <xdr:col>21</xdr:col>
                    <xdr:colOff>76200</xdr:colOff>
                    <xdr:row>28</xdr:row>
                    <xdr:rowOff>38100</xdr:rowOff>
                  </to>
                </anchor>
              </controlPr>
            </control>
          </mc:Choice>
        </mc:AlternateContent>
        <mc:AlternateContent xmlns:mc="http://schemas.openxmlformats.org/markup-compatibility/2006">
          <mc:Choice Requires="x14">
            <control shapeId="241689" r:id="rId6" name="Check Box 25">
              <controlPr defaultSize="0" autoFill="0" autoLine="0" autoPict="0">
                <anchor moveWithCells="1">
                  <from>
                    <xdr:col>8</xdr:col>
                    <xdr:colOff>9525</xdr:colOff>
                    <xdr:row>18</xdr:row>
                    <xdr:rowOff>0</xdr:rowOff>
                  </from>
                  <to>
                    <xdr:col>12</xdr:col>
                    <xdr:colOff>95250</xdr:colOff>
                    <xdr:row>19</xdr:row>
                    <xdr:rowOff>38100</xdr:rowOff>
                  </to>
                </anchor>
              </controlPr>
            </control>
          </mc:Choice>
        </mc:AlternateContent>
        <mc:AlternateContent xmlns:mc="http://schemas.openxmlformats.org/markup-compatibility/2006">
          <mc:Choice Requires="x14">
            <control shapeId="241690" r:id="rId7" name="Check Box 26">
              <controlPr defaultSize="0" autoFill="0" autoLine="0" autoPict="0">
                <anchor moveWithCells="1">
                  <from>
                    <xdr:col>12</xdr:col>
                    <xdr:colOff>142875</xdr:colOff>
                    <xdr:row>18</xdr:row>
                    <xdr:rowOff>0</xdr:rowOff>
                  </from>
                  <to>
                    <xdr:col>16</xdr:col>
                    <xdr:colOff>9525</xdr:colOff>
                    <xdr:row>19</xdr:row>
                    <xdr:rowOff>38100</xdr:rowOff>
                  </to>
                </anchor>
              </controlPr>
            </control>
          </mc:Choice>
        </mc:AlternateContent>
        <mc:AlternateContent xmlns:mc="http://schemas.openxmlformats.org/markup-compatibility/2006">
          <mc:Choice Requires="x14">
            <control shapeId="241691" r:id="rId8" name="Check Box 27">
              <controlPr defaultSize="0" autoFill="0" autoLine="0" autoPict="0">
                <anchor moveWithCells="1">
                  <from>
                    <xdr:col>8</xdr:col>
                    <xdr:colOff>9525</xdr:colOff>
                    <xdr:row>18</xdr:row>
                    <xdr:rowOff>161925</xdr:rowOff>
                  </from>
                  <to>
                    <xdr:col>11</xdr:col>
                    <xdr:colOff>57150</xdr:colOff>
                    <xdr:row>20</xdr:row>
                    <xdr:rowOff>28575</xdr:rowOff>
                  </to>
                </anchor>
              </controlPr>
            </control>
          </mc:Choice>
        </mc:AlternateContent>
        <mc:AlternateContent xmlns:mc="http://schemas.openxmlformats.org/markup-compatibility/2006">
          <mc:Choice Requires="x14">
            <control shapeId="241692" r:id="rId9" name="Check Box 28">
              <controlPr defaultSize="0" autoFill="0" autoLine="0" autoPict="0">
                <anchor moveWithCells="1">
                  <from>
                    <xdr:col>12</xdr:col>
                    <xdr:colOff>142875</xdr:colOff>
                    <xdr:row>18</xdr:row>
                    <xdr:rowOff>161925</xdr:rowOff>
                  </from>
                  <to>
                    <xdr:col>16</xdr:col>
                    <xdr:colOff>9525</xdr:colOff>
                    <xdr:row>20</xdr:row>
                    <xdr:rowOff>28575</xdr:rowOff>
                  </to>
                </anchor>
              </controlPr>
            </control>
          </mc:Choice>
        </mc:AlternateContent>
        <mc:AlternateContent xmlns:mc="http://schemas.openxmlformats.org/markup-compatibility/2006">
          <mc:Choice Requires="x14">
            <control shapeId="241697" r:id="rId10" name="Check Box 33">
              <controlPr defaultSize="0" autoFill="0" autoLine="0" autoPict="0">
                <anchor moveWithCells="1">
                  <from>
                    <xdr:col>7</xdr:col>
                    <xdr:colOff>161925</xdr:colOff>
                    <xdr:row>31</xdr:row>
                    <xdr:rowOff>171450</xdr:rowOff>
                  </from>
                  <to>
                    <xdr:col>11</xdr:col>
                    <xdr:colOff>28575</xdr:colOff>
                    <xdr:row>33</xdr:row>
                    <xdr:rowOff>19050</xdr:rowOff>
                  </to>
                </anchor>
              </controlPr>
            </control>
          </mc:Choice>
        </mc:AlternateContent>
        <mc:AlternateContent xmlns:mc="http://schemas.openxmlformats.org/markup-compatibility/2006">
          <mc:Choice Requires="x14">
            <control shapeId="241698" r:id="rId11" name="Check Box 34">
              <controlPr defaultSize="0" autoFill="0" autoLine="0" autoPict="0">
                <anchor moveWithCells="1">
                  <from>
                    <xdr:col>11</xdr:col>
                    <xdr:colOff>161925</xdr:colOff>
                    <xdr:row>31</xdr:row>
                    <xdr:rowOff>171450</xdr:rowOff>
                  </from>
                  <to>
                    <xdr:col>15</xdr:col>
                    <xdr:colOff>114300</xdr:colOff>
                    <xdr:row>33</xdr:row>
                    <xdr:rowOff>19050</xdr:rowOff>
                  </to>
                </anchor>
              </controlPr>
            </control>
          </mc:Choice>
        </mc:AlternateContent>
        <mc:AlternateContent xmlns:mc="http://schemas.openxmlformats.org/markup-compatibility/2006">
          <mc:Choice Requires="x14">
            <control shapeId="241699" r:id="rId12" name="Check Box 35">
              <controlPr defaultSize="0" autoFill="0" autoLine="0" autoPict="0">
                <anchor moveWithCells="1">
                  <from>
                    <xdr:col>16</xdr:col>
                    <xdr:colOff>47625</xdr:colOff>
                    <xdr:row>31</xdr:row>
                    <xdr:rowOff>171450</xdr:rowOff>
                  </from>
                  <to>
                    <xdr:col>20</xdr:col>
                    <xdr:colOff>76200</xdr:colOff>
                    <xdr:row>33</xdr:row>
                    <xdr:rowOff>19050</xdr:rowOff>
                  </to>
                </anchor>
              </controlPr>
            </control>
          </mc:Choice>
        </mc:AlternateContent>
        <mc:AlternateContent xmlns:mc="http://schemas.openxmlformats.org/markup-compatibility/2006">
          <mc:Choice Requires="x14">
            <control shapeId="241700" r:id="rId13" name="Check Box 36">
              <controlPr defaultSize="0" autoFill="0" autoLine="0" autoPict="0">
                <anchor moveWithCells="1">
                  <from>
                    <xdr:col>2</xdr:col>
                    <xdr:colOff>152400</xdr:colOff>
                    <xdr:row>31</xdr:row>
                    <xdr:rowOff>171450</xdr:rowOff>
                  </from>
                  <to>
                    <xdr:col>6</xdr:col>
                    <xdr:colOff>180975</xdr:colOff>
                    <xdr:row>33</xdr:row>
                    <xdr:rowOff>19050</xdr:rowOff>
                  </to>
                </anchor>
              </controlPr>
            </control>
          </mc:Choice>
        </mc:AlternateContent>
        <mc:AlternateContent xmlns:mc="http://schemas.openxmlformats.org/markup-compatibility/2006">
          <mc:Choice Requires="x14">
            <control shapeId="241701" r:id="rId14" name="Check Box 37">
              <controlPr defaultSize="0" autoFill="0" autoLine="0" autoPict="0">
                <anchor moveWithCells="1">
                  <from>
                    <xdr:col>2</xdr:col>
                    <xdr:colOff>142875</xdr:colOff>
                    <xdr:row>34</xdr:row>
                    <xdr:rowOff>0</xdr:rowOff>
                  </from>
                  <to>
                    <xdr:col>6</xdr:col>
                    <xdr:colOff>171450</xdr:colOff>
                    <xdr:row>35</xdr:row>
                    <xdr:rowOff>28575</xdr:rowOff>
                  </to>
                </anchor>
              </controlPr>
            </control>
          </mc:Choice>
        </mc:AlternateContent>
        <mc:AlternateContent xmlns:mc="http://schemas.openxmlformats.org/markup-compatibility/2006">
          <mc:Choice Requires="x14">
            <control shapeId="241702" r:id="rId15" name="Check Box 38">
              <controlPr defaultSize="0" autoFill="0" autoLine="0" autoPict="0">
                <anchor moveWithCells="1">
                  <from>
                    <xdr:col>7</xdr:col>
                    <xdr:colOff>152400</xdr:colOff>
                    <xdr:row>32</xdr:row>
                    <xdr:rowOff>161925</xdr:rowOff>
                  </from>
                  <to>
                    <xdr:col>11</xdr:col>
                    <xdr:colOff>180975</xdr:colOff>
                    <xdr:row>34</xdr:row>
                    <xdr:rowOff>9525</xdr:rowOff>
                  </to>
                </anchor>
              </controlPr>
            </control>
          </mc:Choice>
        </mc:AlternateContent>
        <mc:AlternateContent xmlns:mc="http://schemas.openxmlformats.org/markup-compatibility/2006">
          <mc:Choice Requires="x14">
            <control shapeId="241703" r:id="rId16" name="Check Box 39">
              <controlPr defaultSize="0" autoFill="0" autoLine="0" autoPict="0">
                <anchor moveWithCells="1">
                  <from>
                    <xdr:col>2</xdr:col>
                    <xdr:colOff>152400</xdr:colOff>
                    <xdr:row>32</xdr:row>
                    <xdr:rowOff>171450</xdr:rowOff>
                  </from>
                  <to>
                    <xdr:col>6</xdr:col>
                    <xdr:colOff>180975</xdr:colOff>
                    <xdr:row>34</xdr:row>
                    <xdr:rowOff>19050</xdr:rowOff>
                  </to>
                </anchor>
              </controlPr>
            </control>
          </mc:Choice>
        </mc:AlternateContent>
        <mc:AlternateContent xmlns:mc="http://schemas.openxmlformats.org/markup-compatibility/2006">
          <mc:Choice Requires="x14">
            <control shapeId="241716" r:id="rId17" name="Check Box 52">
              <controlPr defaultSize="0" autoFill="0" autoLine="0" autoPict="0">
                <anchor moveWithCells="1">
                  <from>
                    <xdr:col>20</xdr:col>
                    <xdr:colOff>95250</xdr:colOff>
                    <xdr:row>51</xdr:row>
                    <xdr:rowOff>171450</xdr:rowOff>
                  </from>
                  <to>
                    <xdr:col>25</xdr:col>
                    <xdr:colOff>47625</xdr:colOff>
                    <xdr:row>53</xdr:row>
                    <xdr:rowOff>76200</xdr:rowOff>
                  </to>
                </anchor>
              </controlPr>
            </control>
          </mc:Choice>
        </mc:AlternateContent>
        <mc:AlternateContent xmlns:mc="http://schemas.openxmlformats.org/markup-compatibility/2006">
          <mc:Choice Requires="x14">
            <control shapeId="241717" r:id="rId18" name="Check Box 53">
              <controlPr defaultSize="0" autoFill="0" autoLine="0" autoPict="0">
                <anchor moveWithCells="1">
                  <from>
                    <xdr:col>24</xdr:col>
                    <xdr:colOff>152400</xdr:colOff>
                    <xdr:row>51</xdr:row>
                    <xdr:rowOff>161925</xdr:rowOff>
                  </from>
                  <to>
                    <xdr:col>28</xdr:col>
                    <xdr:colOff>9525</xdr:colOff>
                    <xdr:row>53</xdr:row>
                    <xdr:rowOff>66675</xdr:rowOff>
                  </to>
                </anchor>
              </controlPr>
            </control>
          </mc:Choice>
        </mc:AlternateContent>
        <mc:AlternateContent xmlns:mc="http://schemas.openxmlformats.org/markup-compatibility/2006">
          <mc:Choice Requires="x14">
            <control shapeId="241718" r:id="rId19" name="Check Box 54">
              <controlPr defaultSize="0" autoFill="0" autoLine="0" autoPict="0">
                <anchor moveWithCells="1">
                  <from>
                    <xdr:col>20</xdr:col>
                    <xdr:colOff>104775</xdr:colOff>
                    <xdr:row>53</xdr:row>
                    <xdr:rowOff>171450</xdr:rowOff>
                  </from>
                  <to>
                    <xdr:col>25</xdr:col>
                    <xdr:colOff>161925</xdr:colOff>
                    <xdr:row>54</xdr:row>
                    <xdr:rowOff>171450</xdr:rowOff>
                  </to>
                </anchor>
              </controlPr>
            </control>
          </mc:Choice>
        </mc:AlternateContent>
        <mc:AlternateContent xmlns:mc="http://schemas.openxmlformats.org/markup-compatibility/2006">
          <mc:Choice Requires="x14">
            <control shapeId="241719" r:id="rId20" name="Check Box 55">
              <controlPr defaultSize="0" autoFill="0" autoLine="0" autoPict="0">
                <anchor moveWithCells="1">
                  <from>
                    <xdr:col>24</xdr:col>
                    <xdr:colOff>152400</xdr:colOff>
                    <xdr:row>53</xdr:row>
                    <xdr:rowOff>171450</xdr:rowOff>
                  </from>
                  <to>
                    <xdr:col>28</xdr:col>
                    <xdr:colOff>114300</xdr:colOff>
                    <xdr:row>54</xdr:row>
                    <xdr:rowOff>171450</xdr:rowOff>
                  </to>
                </anchor>
              </controlPr>
            </control>
          </mc:Choice>
        </mc:AlternateContent>
        <mc:AlternateContent xmlns:mc="http://schemas.openxmlformats.org/markup-compatibility/2006">
          <mc:Choice Requires="x14">
            <control shapeId="241722" r:id="rId21" name="Check Box 58">
              <controlPr defaultSize="0" autoFill="0" autoLine="0" autoPict="0">
                <anchor moveWithCells="1">
                  <from>
                    <xdr:col>20</xdr:col>
                    <xdr:colOff>38100</xdr:colOff>
                    <xdr:row>40</xdr:row>
                    <xdr:rowOff>133350</xdr:rowOff>
                  </from>
                  <to>
                    <xdr:col>23</xdr:col>
                    <xdr:colOff>161925</xdr:colOff>
                    <xdr:row>42</xdr:row>
                    <xdr:rowOff>38100</xdr:rowOff>
                  </to>
                </anchor>
              </controlPr>
            </control>
          </mc:Choice>
        </mc:AlternateContent>
        <mc:AlternateContent xmlns:mc="http://schemas.openxmlformats.org/markup-compatibility/2006">
          <mc:Choice Requires="x14">
            <control shapeId="241723" r:id="rId22" name="Check Box 59">
              <controlPr defaultSize="0" autoFill="0" autoLine="0" autoPict="0">
                <anchor moveWithCells="1">
                  <from>
                    <xdr:col>24</xdr:col>
                    <xdr:colOff>76200</xdr:colOff>
                    <xdr:row>40</xdr:row>
                    <xdr:rowOff>133350</xdr:rowOff>
                  </from>
                  <to>
                    <xdr:col>26</xdr:col>
                    <xdr:colOff>390525</xdr:colOff>
                    <xdr:row>42</xdr:row>
                    <xdr:rowOff>38100</xdr:rowOff>
                  </to>
                </anchor>
              </controlPr>
            </control>
          </mc:Choice>
        </mc:AlternateContent>
        <mc:AlternateContent xmlns:mc="http://schemas.openxmlformats.org/markup-compatibility/2006">
          <mc:Choice Requires="x14">
            <control shapeId="241724" r:id="rId23" name="Check Box 60">
              <controlPr defaultSize="0" autoFill="0" autoLine="0" autoPict="0">
                <anchor moveWithCells="1">
                  <from>
                    <xdr:col>17</xdr:col>
                    <xdr:colOff>0</xdr:colOff>
                    <xdr:row>37</xdr:row>
                    <xdr:rowOff>0</xdr:rowOff>
                  </from>
                  <to>
                    <xdr:col>22</xdr:col>
                    <xdr:colOff>57150</xdr:colOff>
                    <xdr:row>38</xdr:row>
                    <xdr:rowOff>19050</xdr:rowOff>
                  </to>
                </anchor>
              </controlPr>
            </control>
          </mc:Choice>
        </mc:AlternateContent>
        <mc:AlternateContent xmlns:mc="http://schemas.openxmlformats.org/markup-compatibility/2006">
          <mc:Choice Requires="x14">
            <control shapeId="241725" r:id="rId24" name="Check Box 61">
              <controlPr defaultSize="0" autoFill="0" autoLine="0" autoPict="0">
                <anchor moveWithCells="1">
                  <from>
                    <xdr:col>23</xdr:col>
                    <xdr:colOff>28575</xdr:colOff>
                    <xdr:row>37</xdr:row>
                    <xdr:rowOff>0</xdr:rowOff>
                  </from>
                  <to>
                    <xdr:col>27</xdr:col>
                    <xdr:colOff>0</xdr:colOff>
                    <xdr:row>38</xdr:row>
                    <xdr:rowOff>19050</xdr:rowOff>
                  </to>
                </anchor>
              </controlPr>
            </control>
          </mc:Choice>
        </mc:AlternateContent>
        <mc:AlternateContent xmlns:mc="http://schemas.openxmlformats.org/markup-compatibility/2006">
          <mc:Choice Requires="x14">
            <control shapeId="241726" r:id="rId25" name="Check Box 62">
              <controlPr defaultSize="0" autoFill="0" autoLine="0" autoPict="0">
                <anchor moveWithCells="1">
                  <from>
                    <xdr:col>17</xdr:col>
                    <xdr:colOff>0</xdr:colOff>
                    <xdr:row>29</xdr:row>
                    <xdr:rowOff>0</xdr:rowOff>
                  </from>
                  <to>
                    <xdr:col>22</xdr:col>
                    <xdr:colOff>57150</xdr:colOff>
                    <xdr:row>30</xdr:row>
                    <xdr:rowOff>0</xdr:rowOff>
                  </to>
                </anchor>
              </controlPr>
            </control>
          </mc:Choice>
        </mc:AlternateContent>
        <mc:AlternateContent xmlns:mc="http://schemas.openxmlformats.org/markup-compatibility/2006">
          <mc:Choice Requires="x14">
            <control shapeId="241727" r:id="rId26" name="Check Box 63">
              <controlPr defaultSize="0" autoFill="0" autoLine="0" autoPict="0">
                <anchor moveWithCells="1">
                  <from>
                    <xdr:col>23</xdr:col>
                    <xdr:colOff>28575</xdr:colOff>
                    <xdr:row>29</xdr:row>
                    <xdr:rowOff>0</xdr:rowOff>
                  </from>
                  <to>
                    <xdr:col>27</xdr:col>
                    <xdr:colOff>0</xdr:colOff>
                    <xdr:row>30</xdr:row>
                    <xdr:rowOff>0</xdr:rowOff>
                  </to>
                </anchor>
              </controlPr>
            </control>
          </mc:Choice>
        </mc:AlternateContent>
        <mc:AlternateContent xmlns:mc="http://schemas.openxmlformats.org/markup-compatibility/2006">
          <mc:Choice Requires="x14">
            <control shapeId="241732" r:id="rId27" name="Check Box 68">
              <controlPr defaultSize="0" autoFill="0" autoLine="0" autoPict="0">
                <anchor moveWithCells="1">
                  <from>
                    <xdr:col>18</xdr:col>
                    <xdr:colOff>133350</xdr:colOff>
                    <xdr:row>22</xdr:row>
                    <xdr:rowOff>0</xdr:rowOff>
                  </from>
                  <to>
                    <xdr:col>24</xdr:col>
                    <xdr:colOff>9525</xdr:colOff>
                    <xdr:row>23</xdr:row>
                    <xdr:rowOff>0</xdr:rowOff>
                  </to>
                </anchor>
              </controlPr>
            </control>
          </mc:Choice>
        </mc:AlternateContent>
        <mc:AlternateContent xmlns:mc="http://schemas.openxmlformats.org/markup-compatibility/2006">
          <mc:Choice Requires="x14">
            <control shapeId="241733" r:id="rId28" name="Check Box 69">
              <controlPr defaultSize="0" autoFill="0" autoLine="0" autoPict="0">
                <anchor moveWithCells="1">
                  <from>
                    <xdr:col>24</xdr:col>
                    <xdr:colOff>161925</xdr:colOff>
                    <xdr:row>22</xdr:row>
                    <xdr:rowOff>0</xdr:rowOff>
                  </from>
                  <to>
                    <xdr:col>28</xdr:col>
                    <xdr:colOff>133350</xdr:colOff>
                    <xdr:row>23</xdr:row>
                    <xdr:rowOff>0</xdr:rowOff>
                  </to>
                </anchor>
              </controlPr>
            </control>
          </mc:Choice>
        </mc:AlternateContent>
        <mc:AlternateContent xmlns:mc="http://schemas.openxmlformats.org/markup-compatibility/2006">
          <mc:Choice Requires="x14">
            <control shapeId="241736" r:id="rId29" name="Check Box 72">
              <controlPr defaultSize="0" autoFill="0" autoLine="0" autoPict="0">
                <anchor moveWithCells="1">
                  <from>
                    <xdr:col>18</xdr:col>
                    <xdr:colOff>152400</xdr:colOff>
                    <xdr:row>12</xdr:row>
                    <xdr:rowOff>0</xdr:rowOff>
                  </from>
                  <to>
                    <xdr:col>24</xdr:col>
                    <xdr:colOff>28575</xdr:colOff>
                    <xdr:row>13</xdr:row>
                    <xdr:rowOff>0</xdr:rowOff>
                  </to>
                </anchor>
              </controlPr>
            </control>
          </mc:Choice>
        </mc:AlternateContent>
        <mc:AlternateContent xmlns:mc="http://schemas.openxmlformats.org/markup-compatibility/2006">
          <mc:Choice Requires="x14">
            <control shapeId="241737" r:id="rId30" name="Check Box 73">
              <controlPr defaultSize="0" autoFill="0" autoLine="0" autoPict="0">
                <anchor moveWithCells="1">
                  <from>
                    <xdr:col>24</xdr:col>
                    <xdr:colOff>180975</xdr:colOff>
                    <xdr:row>12</xdr:row>
                    <xdr:rowOff>0</xdr:rowOff>
                  </from>
                  <to>
                    <xdr:col>28</xdr:col>
                    <xdr:colOff>152400</xdr:colOff>
                    <xdr:row>13</xdr:row>
                    <xdr:rowOff>0</xdr:rowOff>
                  </to>
                </anchor>
              </controlPr>
            </control>
          </mc:Choice>
        </mc:AlternateContent>
        <mc:AlternateContent xmlns:mc="http://schemas.openxmlformats.org/markup-compatibility/2006">
          <mc:Choice Requires="x14">
            <control shapeId="241741" r:id="rId31" name="Check Box 77">
              <controlPr defaultSize="0" autoFill="0" autoLine="0" autoPict="0">
                <anchor moveWithCells="1">
                  <from>
                    <xdr:col>17</xdr:col>
                    <xdr:colOff>19050</xdr:colOff>
                    <xdr:row>18</xdr:row>
                    <xdr:rowOff>0</xdr:rowOff>
                  </from>
                  <to>
                    <xdr:col>20</xdr:col>
                    <xdr:colOff>66675</xdr:colOff>
                    <xdr:row>19</xdr:row>
                    <xdr:rowOff>38100</xdr:rowOff>
                  </to>
                </anchor>
              </controlPr>
            </control>
          </mc:Choice>
        </mc:AlternateContent>
        <mc:AlternateContent xmlns:mc="http://schemas.openxmlformats.org/markup-compatibility/2006">
          <mc:Choice Requires="x14">
            <control shapeId="241744" r:id="rId32" name="Check Box 80">
              <controlPr defaultSize="0" autoFill="0" autoLine="0" autoPict="0">
                <anchor moveWithCells="1">
                  <from>
                    <xdr:col>18</xdr:col>
                    <xdr:colOff>152400</xdr:colOff>
                    <xdr:row>7</xdr:row>
                    <xdr:rowOff>0</xdr:rowOff>
                  </from>
                  <to>
                    <xdr:col>24</xdr:col>
                    <xdr:colOff>28575</xdr:colOff>
                    <xdr:row>8</xdr:row>
                    <xdr:rowOff>0</xdr:rowOff>
                  </to>
                </anchor>
              </controlPr>
            </control>
          </mc:Choice>
        </mc:AlternateContent>
        <mc:AlternateContent xmlns:mc="http://schemas.openxmlformats.org/markup-compatibility/2006">
          <mc:Choice Requires="x14">
            <control shapeId="241745" r:id="rId33" name="Check Box 81">
              <controlPr defaultSize="0" autoFill="0" autoLine="0" autoPict="0">
                <anchor moveWithCells="1">
                  <from>
                    <xdr:col>24</xdr:col>
                    <xdr:colOff>180975</xdr:colOff>
                    <xdr:row>7</xdr:row>
                    <xdr:rowOff>0</xdr:rowOff>
                  </from>
                  <to>
                    <xdr:col>28</xdr:col>
                    <xdr:colOff>152400</xdr:colOff>
                    <xdr:row>8</xdr:row>
                    <xdr:rowOff>0</xdr:rowOff>
                  </to>
                </anchor>
              </controlPr>
            </control>
          </mc:Choice>
        </mc:AlternateContent>
        <mc:AlternateContent xmlns:mc="http://schemas.openxmlformats.org/markup-compatibility/2006">
          <mc:Choice Requires="x14">
            <control shapeId="241746" r:id="rId34" name="Check Box 82">
              <controlPr defaultSize="0" autoFill="0" autoLine="0" autoPict="0">
                <anchor moveWithCells="1">
                  <from>
                    <xdr:col>18</xdr:col>
                    <xdr:colOff>152400</xdr:colOff>
                    <xdr:row>9</xdr:row>
                    <xdr:rowOff>0</xdr:rowOff>
                  </from>
                  <to>
                    <xdr:col>24</xdr:col>
                    <xdr:colOff>28575</xdr:colOff>
                    <xdr:row>10</xdr:row>
                    <xdr:rowOff>0</xdr:rowOff>
                  </to>
                </anchor>
              </controlPr>
            </control>
          </mc:Choice>
        </mc:AlternateContent>
        <mc:AlternateContent xmlns:mc="http://schemas.openxmlformats.org/markup-compatibility/2006">
          <mc:Choice Requires="x14">
            <control shapeId="241747" r:id="rId35" name="Check Box 83">
              <controlPr defaultSize="0" autoFill="0" autoLine="0" autoPict="0">
                <anchor moveWithCells="1">
                  <from>
                    <xdr:col>24</xdr:col>
                    <xdr:colOff>180975</xdr:colOff>
                    <xdr:row>9</xdr:row>
                    <xdr:rowOff>0</xdr:rowOff>
                  </from>
                  <to>
                    <xdr:col>28</xdr:col>
                    <xdr:colOff>152400</xdr:colOff>
                    <xdr:row>10</xdr:row>
                    <xdr:rowOff>0</xdr:rowOff>
                  </to>
                </anchor>
              </controlPr>
            </control>
          </mc:Choice>
        </mc:AlternateContent>
        <mc:AlternateContent xmlns:mc="http://schemas.openxmlformats.org/markup-compatibility/2006">
          <mc:Choice Requires="x14">
            <control shapeId="241748" r:id="rId36" name="Check Box 84">
              <controlPr defaultSize="0" autoFill="0" autoLine="0" autoPict="0">
                <anchor moveWithCells="1">
                  <from>
                    <xdr:col>20</xdr:col>
                    <xdr:colOff>85725</xdr:colOff>
                    <xdr:row>49</xdr:row>
                    <xdr:rowOff>9525</xdr:rowOff>
                  </from>
                  <to>
                    <xdr:col>25</xdr:col>
                    <xdr:colOff>9525</xdr:colOff>
                    <xdr:row>50</xdr:row>
                    <xdr:rowOff>95250</xdr:rowOff>
                  </to>
                </anchor>
              </controlPr>
            </control>
          </mc:Choice>
        </mc:AlternateContent>
        <mc:AlternateContent xmlns:mc="http://schemas.openxmlformats.org/markup-compatibility/2006">
          <mc:Choice Requires="x14">
            <control shapeId="241749" r:id="rId37" name="Check Box 85">
              <controlPr defaultSize="0" autoFill="0" autoLine="0" autoPict="0">
                <anchor moveWithCells="1">
                  <from>
                    <xdr:col>24</xdr:col>
                    <xdr:colOff>133350</xdr:colOff>
                    <xdr:row>49</xdr:row>
                    <xdr:rowOff>9525</xdr:rowOff>
                  </from>
                  <to>
                    <xdr:col>27</xdr:col>
                    <xdr:colOff>142875</xdr:colOff>
                    <xdr:row>50</xdr:row>
                    <xdr:rowOff>95250</xdr:rowOff>
                  </to>
                </anchor>
              </controlPr>
            </control>
          </mc:Choice>
        </mc:AlternateContent>
        <mc:AlternateContent xmlns:mc="http://schemas.openxmlformats.org/markup-compatibility/2006">
          <mc:Choice Requires="x14">
            <control shapeId="241750" r:id="rId38" name="Check Box 86">
              <controlPr defaultSize="0" autoFill="0" autoLine="0" autoPict="0">
                <anchor moveWithCells="1">
                  <from>
                    <xdr:col>19</xdr:col>
                    <xdr:colOff>76200</xdr:colOff>
                    <xdr:row>46</xdr:row>
                    <xdr:rowOff>123825</xdr:rowOff>
                  </from>
                  <to>
                    <xdr:col>23</xdr:col>
                    <xdr:colOff>180975</xdr:colOff>
                    <xdr:row>47</xdr:row>
                    <xdr:rowOff>152400</xdr:rowOff>
                  </to>
                </anchor>
              </controlPr>
            </control>
          </mc:Choice>
        </mc:AlternateContent>
        <mc:AlternateContent xmlns:mc="http://schemas.openxmlformats.org/markup-compatibility/2006">
          <mc:Choice Requires="x14">
            <control shapeId="241751" r:id="rId39" name="Check Box 87">
              <controlPr defaultSize="0" autoFill="0" autoLine="0" autoPict="0">
                <anchor moveWithCells="1">
                  <from>
                    <xdr:col>24</xdr:col>
                    <xdr:colOff>133350</xdr:colOff>
                    <xdr:row>46</xdr:row>
                    <xdr:rowOff>123825</xdr:rowOff>
                  </from>
                  <to>
                    <xdr:col>27</xdr:col>
                    <xdr:colOff>142875</xdr:colOff>
                    <xdr:row>47</xdr:row>
                    <xdr:rowOff>152400</xdr:rowOff>
                  </to>
                </anchor>
              </controlPr>
            </control>
          </mc:Choice>
        </mc:AlternateContent>
        <mc:AlternateContent xmlns:mc="http://schemas.openxmlformats.org/markup-compatibility/2006">
          <mc:Choice Requires="x14">
            <control shapeId="241752" r:id="rId40" name="Check Box 88">
              <controlPr defaultSize="0" autoFill="0" autoLine="0" autoPict="0">
                <anchor moveWithCells="1">
                  <from>
                    <xdr:col>20</xdr:col>
                    <xdr:colOff>104775</xdr:colOff>
                    <xdr:row>56</xdr:row>
                    <xdr:rowOff>38100</xdr:rowOff>
                  </from>
                  <to>
                    <xdr:col>25</xdr:col>
                    <xdr:colOff>28575</xdr:colOff>
                    <xdr:row>57</xdr:row>
                    <xdr:rowOff>38100</xdr:rowOff>
                  </to>
                </anchor>
              </controlPr>
            </control>
          </mc:Choice>
        </mc:AlternateContent>
        <mc:AlternateContent xmlns:mc="http://schemas.openxmlformats.org/markup-compatibility/2006">
          <mc:Choice Requires="x14">
            <control shapeId="241753" r:id="rId41" name="Check Box 89">
              <controlPr defaultSize="0" autoFill="0" autoLine="0" autoPict="0">
                <anchor moveWithCells="1">
                  <from>
                    <xdr:col>24</xdr:col>
                    <xdr:colOff>133350</xdr:colOff>
                    <xdr:row>56</xdr:row>
                    <xdr:rowOff>38100</xdr:rowOff>
                  </from>
                  <to>
                    <xdr:col>27</xdr:col>
                    <xdr:colOff>152400</xdr:colOff>
                    <xdr:row>57</xdr:row>
                    <xdr:rowOff>38100</xdr:rowOff>
                  </to>
                </anchor>
              </controlPr>
            </control>
          </mc:Choice>
        </mc:AlternateContent>
        <mc:AlternateContent xmlns:mc="http://schemas.openxmlformats.org/markup-compatibility/2006">
          <mc:Choice Requires="x14">
            <control shapeId="241754" r:id="rId42" name="Check Box 90">
              <controlPr defaultSize="0" autoFill="0" autoLine="0" autoPict="0">
                <anchor moveWithCells="1">
                  <from>
                    <xdr:col>17</xdr:col>
                    <xdr:colOff>0</xdr:colOff>
                    <xdr:row>39</xdr:row>
                    <xdr:rowOff>0</xdr:rowOff>
                  </from>
                  <to>
                    <xdr:col>22</xdr:col>
                    <xdr:colOff>57150</xdr:colOff>
                    <xdr:row>40</xdr:row>
                    <xdr:rowOff>19050</xdr:rowOff>
                  </to>
                </anchor>
              </controlPr>
            </control>
          </mc:Choice>
        </mc:AlternateContent>
        <mc:AlternateContent xmlns:mc="http://schemas.openxmlformats.org/markup-compatibility/2006">
          <mc:Choice Requires="x14">
            <control shapeId="241755" r:id="rId43" name="Check Box 91">
              <controlPr defaultSize="0" autoFill="0" autoLine="0" autoPict="0">
                <anchor moveWithCells="1">
                  <from>
                    <xdr:col>23</xdr:col>
                    <xdr:colOff>28575</xdr:colOff>
                    <xdr:row>39</xdr:row>
                    <xdr:rowOff>0</xdr:rowOff>
                  </from>
                  <to>
                    <xdr:col>27</xdr:col>
                    <xdr:colOff>0</xdr:colOff>
                    <xdr:row>40</xdr:row>
                    <xdr:rowOff>19050</xdr:rowOff>
                  </to>
                </anchor>
              </controlPr>
            </control>
          </mc:Choice>
        </mc:AlternateContent>
        <mc:AlternateContent xmlns:mc="http://schemas.openxmlformats.org/markup-compatibility/2006">
          <mc:Choice Requires="x14">
            <control shapeId="241756" r:id="rId44" name="Check Box 92">
              <controlPr defaultSize="0" autoFill="0" autoLine="0" autoPict="0">
                <anchor moveWithCells="1">
                  <from>
                    <xdr:col>20</xdr:col>
                    <xdr:colOff>104775</xdr:colOff>
                    <xdr:row>14</xdr:row>
                    <xdr:rowOff>9525</xdr:rowOff>
                  </from>
                  <to>
                    <xdr:col>24</xdr:col>
                    <xdr:colOff>85725</xdr:colOff>
                    <xdr:row>15</xdr:row>
                    <xdr:rowOff>76200</xdr:rowOff>
                  </to>
                </anchor>
              </controlPr>
            </control>
          </mc:Choice>
        </mc:AlternateContent>
        <mc:AlternateContent xmlns:mc="http://schemas.openxmlformats.org/markup-compatibility/2006">
          <mc:Choice Requires="x14">
            <control shapeId="241757" r:id="rId45" name="Check Box 93">
              <controlPr defaultSize="0" autoFill="0" autoLine="0" autoPict="0">
                <anchor moveWithCells="1">
                  <from>
                    <xdr:col>25</xdr:col>
                    <xdr:colOff>9525</xdr:colOff>
                    <xdr:row>14</xdr:row>
                    <xdr:rowOff>9525</xdr:rowOff>
                  </from>
                  <to>
                    <xdr:col>27</xdr:col>
                    <xdr:colOff>76200</xdr:colOff>
                    <xdr:row>15</xdr:row>
                    <xdr:rowOff>76200</xdr:rowOff>
                  </to>
                </anchor>
              </controlPr>
            </control>
          </mc:Choice>
        </mc:AlternateContent>
        <mc:AlternateContent xmlns:mc="http://schemas.openxmlformats.org/markup-compatibility/2006">
          <mc:Choice Requires="x14">
            <control shapeId="241758" r:id="rId46" name="Check Box 94">
              <controlPr defaultSize="0" autoFill="0" autoLine="0" autoPict="0">
                <anchor moveWithCells="1">
                  <from>
                    <xdr:col>10</xdr:col>
                    <xdr:colOff>95250</xdr:colOff>
                    <xdr:row>25</xdr:row>
                    <xdr:rowOff>47625</xdr:rowOff>
                  </from>
                  <to>
                    <xdr:col>14</xdr:col>
                    <xdr:colOff>76200</xdr:colOff>
                    <xdr:row>26</xdr:row>
                    <xdr:rowOff>66675</xdr:rowOff>
                  </to>
                </anchor>
              </controlPr>
            </control>
          </mc:Choice>
        </mc:AlternateContent>
        <mc:AlternateContent xmlns:mc="http://schemas.openxmlformats.org/markup-compatibility/2006">
          <mc:Choice Requires="x14">
            <control shapeId="241759" r:id="rId47" name="Check Box 95">
              <controlPr defaultSize="0" autoFill="0" autoLine="0" autoPict="0">
                <anchor moveWithCells="1">
                  <from>
                    <xdr:col>15</xdr:col>
                    <xdr:colOff>76200</xdr:colOff>
                    <xdr:row>25</xdr:row>
                    <xdr:rowOff>38100</xdr:rowOff>
                  </from>
                  <to>
                    <xdr:col>19</xdr:col>
                    <xdr:colOff>76200</xdr:colOff>
                    <xdr:row>26</xdr:row>
                    <xdr:rowOff>66675</xdr:rowOff>
                  </to>
                </anchor>
              </controlPr>
            </control>
          </mc:Choice>
        </mc:AlternateContent>
        <mc:AlternateContent xmlns:mc="http://schemas.openxmlformats.org/markup-compatibility/2006">
          <mc:Choice Requires="x14">
            <control shapeId="241760" r:id="rId48" name="Check Box 96">
              <controlPr defaultSize="0" autoFill="0" autoLine="0" autoPict="0">
                <anchor moveWithCells="1">
                  <from>
                    <xdr:col>20</xdr:col>
                    <xdr:colOff>95250</xdr:colOff>
                    <xdr:row>25</xdr:row>
                    <xdr:rowOff>47625</xdr:rowOff>
                  </from>
                  <to>
                    <xdr:col>24</xdr:col>
                    <xdr:colOff>104775</xdr:colOff>
                    <xdr:row>26</xdr:row>
                    <xdr:rowOff>85725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CCFFFF"/>
  </sheetPr>
  <dimension ref="A1:AJ94"/>
  <sheetViews>
    <sheetView view="pageBreakPreview" zoomScaleNormal="100" zoomScaleSheetLayoutView="100" workbookViewId="0">
      <selection activeCell="A2" sqref="A2:AJ2"/>
    </sheetView>
  </sheetViews>
  <sheetFormatPr defaultRowHeight="13.5"/>
  <cols>
    <col min="1" max="1" width="5.75" style="1178" customWidth="1"/>
    <col min="2" max="2" width="2" style="1178" customWidth="1"/>
    <col min="3" max="12" width="3.75" style="1178" customWidth="1"/>
    <col min="13" max="13" width="5.75" style="1178" customWidth="1"/>
    <col min="14" max="14" width="1.25" style="1178" customWidth="1"/>
    <col min="15" max="24" width="3.75" style="1178" customWidth="1"/>
    <col min="25" max="25" width="5.75" style="1178" customWidth="1"/>
    <col min="26" max="26" width="1.625" style="1178" customWidth="1"/>
    <col min="27" max="59" width="3.75" style="1178" customWidth="1"/>
    <col min="60" max="256" width="9" style="1178"/>
    <col min="257" max="257" width="5.75" style="1178" customWidth="1"/>
    <col min="258" max="268" width="3.75" style="1178" customWidth="1"/>
    <col min="269" max="269" width="5.75" style="1178" customWidth="1"/>
    <col min="270" max="280" width="3.75" style="1178" customWidth="1"/>
    <col min="281" max="281" width="5.75" style="1178" customWidth="1"/>
    <col min="282" max="315" width="3.75" style="1178" customWidth="1"/>
    <col min="316" max="512" width="9" style="1178"/>
    <col min="513" max="513" width="5.75" style="1178" customWidth="1"/>
    <col min="514" max="524" width="3.75" style="1178" customWidth="1"/>
    <col min="525" max="525" width="5.75" style="1178" customWidth="1"/>
    <col min="526" max="536" width="3.75" style="1178" customWidth="1"/>
    <col min="537" max="537" width="5.75" style="1178" customWidth="1"/>
    <col min="538" max="571" width="3.75" style="1178" customWidth="1"/>
    <col min="572" max="768" width="9" style="1178"/>
    <col min="769" max="769" width="5.75" style="1178" customWidth="1"/>
    <col min="770" max="780" width="3.75" style="1178" customWidth="1"/>
    <col min="781" max="781" width="5.75" style="1178" customWidth="1"/>
    <col min="782" max="792" width="3.75" style="1178" customWidth="1"/>
    <col min="793" max="793" width="5.75" style="1178" customWidth="1"/>
    <col min="794" max="827" width="3.75" style="1178" customWidth="1"/>
    <col min="828" max="1024" width="9" style="1178"/>
    <col min="1025" max="1025" width="5.75" style="1178" customWidth="1"/>
    <col min="1026" max="1036" width="3.75" style="1178" customWidth="1"/>
    <col min="1037" max="1037" width="5.75" style="1178" customWidth="1"/>
    <col min="1038" max="1048" width="3.75" style="1178" customWidth="1"/>
    <col min="1049" max="1049" width="5.75" style="1178" customWidth="1"/>
    <col min="1050" max="1083" width="3.75" style="1178" customWidth="1"/>
    <col min="1084" max="1280" width="9" style="1178"/>
    <col min="1281" max="1281" width="5.75" style="1178" customWidth="1"/>
    <col min="1282" max="1292" width="3.75" style="1178" customWidth="1"/>
    <col min="1293" max="1293" width="5.75" style="1178" customWidth="1"/>
    <col min="1294" max="1304" width="3.75" style="1178" customWidth="1"/>
    <col min="1305" max="1305" width="5.75" style="1178" customWidth="1"/>
    <col min="1306" max="1339" width="3.75" style="1178" customWidth="1"/>
    <col min="1340" max="1536" width="9" style="1178"/>
    <col min="1537" max="1537" width="5.75" style="1178" customWidth="1"/>
    <col min="1538" max="1548" width="3.75" style="1178" customWidth="1"/>
    <col min="1549" max="1549" width="5.75" style="1178" customWidth="1"/>
    <col min="1550" max="1560" width="3.75" style="1178" customWidth="1"/>
    <col min="1561" max="1561" width="5.75" style="1178" customWidth="1"/>
    <col min="1562" max="1595" width="3.75" style="1178" customWidth="1"/>
    <col min="1596" max="1792" width="9" style="1178"/>
    <col min="1793" max="1793" width="5.75" style="1178" customWidth="1"/>
    <col min="1794" max="1804" width="3.75" style="1178" customWidth="1"/>
    <col min="1805" max="1805" width="5.75" style="1178" customWidth="1"/>
    <col min="1806" max="1816" width="3.75" style="1178" customWidth="1"/>
    <col min="1817" max="1817" width="5.75" style="1178" customWidth="1"/>
    <col min="1818" max="1851" width="3.75" style="1178" customWidth="1"/>
    <col min="1852" max="2048" width="9" style="1178"/>
    <col min="2049" max="2049" width="5.75" style="1178" customWidth="1"/>
    <col min="2050" max="2060" width="3.75" style="1178" customWidth="1"/>
    <col min="2061" max="2061" width="5.75" style="1178" customWidth="1"/>
    <col min="2062" max="2072" width="3.75" style="1178" customWidth="1"/>
    <col min="2073" max="2073" width="5.75" style="1178" customWidth="1"/>
    <col min="2074" max="2107" width="3.75" style="1178" customWidth="1"/>
    <col min="2108" max="2304" width="9" style="1178"/>
    <col min="2305" max="2305" width="5.75" style="1178" customWidth="1"/>
    <col min="2306" max="2316" width="3.75" style="1178" customWidth="1"/>
    <col min="2317" max="2317" width="5.75" style="1178" customWidth="1"/>
    <col min="2318" max="2328" width="3.75" style="1178" customWidth="1"/>
    <col min="2329" max="2329" width="5.75" style="1178" customWidth="1"/>
    <col min="2330" max="2363" width="3.75" style="1178" customWidth="1"/>
    <col min="2364" max="2560" width="9" style="1178"/>
    <col min="2561" max="2561" width="5.75" style="1178" customWidth="1"/>
    <col min="2562" max="2572" width="3.75" style="1178" customWidth="1"/>
    <col min="2573" max="2573" width="5.75" style="1178" customWidth="1"/>
    <col min="2574" max="2584" width="3.75" style="1178" customWidth="1"/>
    <col min="2585" max="2585" width="5.75" style="1178" customWidth="1"/>
    <col min="2586" max="2619" width="3.75" style="1178" customWidth="1"/>
    <col min="2620" max="2816" width="9" style="1178"/>
    <col min="2817" max="2817" width="5.75" style="1178" customWidth="1"/>
    <col min="2818" max="2828" width="3.75" style="1178" customWidth="1"/>
    <col min="2829" max="2829" width="5.75" style="1178" customWidth="1"/>
    <col min="2830" max="2840" width="3.75" style="1178" customWidth="1"/>
    <col min="2841" max="2841" width="5.75" style="1178" customWidth="1"/>
    <col min="2842" max="2875" width="3.75" style="1178" customWidth="1"/>
    <col min="2876" max="3072" width="9" style="1178"/>
    <col min="3073" max="3073" width="5.75" style="1178" customWidth="1"/>
    <col min="3074" max="3084" width="3.75" style="1178" customWidth="1"/>
    <col min="3085" max="3085" width="5.75" style="1178" customWidth="1"/>
    <col min="3086" max="3096" width="3.75" style="1178" customWidth="1"/>
    <col min="3097" max="3097" width="5.75" style="1178" customWidth="1"/>
    <col min="3098" max="3131" width="3.75" style="1178" customWidth="1"/>
    <col min="3132" max="3328" width="9" style="1178"/>
    <col min="3329" max="3329" width="5.75" style="1178" customWidth="1"/>
    <col min="3330" max="3340" width="3.75" style="1178" customWidth="1"/>
    <col min="3341" max="3341" width="5.75" style="1178" customWidth="1"/>
    <col min="3342" max="3352" width="3.75" style="1178" customWidth="1"/>
    <col min="3353" max="3353" width="5.75" style="1178" customWidth="1"/>
    <col min="3354" max="3387" width="3.75" style="1178" customWidth="1"/>
    <col min="3388" max="3584" width="9" style="1178"/>
    <col min="3585" max="3585" width="5.75" style="1178" customWidth="1"/>
    <col min="3586" max="3596" width="3.75" style="1178" customWidth="1"/>
    <col min="3597" max="3597" width="5.75" style="1178" customWidth="1"/>
    <col min="3598" max="3608" width="3.75" style="1178" customWidth="1"/>
    <col min="3609" max="3609" width="5.75" style="1178" customWidth="1"/>
    <col min="3610" max="3643" width="3.75" style="1178" customWidth="1"/>
    <col min="3644" max="3840" width="9" style="1178"/>
    <col min="3841" max="3841" width="5.75" style="1178" customWidth="1"/>
    <col min="3842" max="3852" width="3.75" style="1178" customWidth="1"/>
    <col min="3853" max="3853" width="5.75" style="1178" customWidth="1"/>
    <col min="3854" max="3864" width="3.75" style="1178" customWidth="1"/>
    <col min="3865" max="3865" width="5.75" style="1178" customWidth="1"/>
    <col min="3866" max="3899" width="3.75" style="1178" customWidth="1"/>
    <col min="3900" max="4096" width="9" style="1178"/>
    <col min="4097" max="4097" width="5.75" style="1178" customWidth="1"/>
    <col min="4098" max="4108" width="3.75" style="1178" customWidth="1"/>
    <col min="4109" max="4109" width="5.75" style="1178" customWidth="1"/>
    <col min="4110" max="4120" width="3.75" style="1178" customWidth="1"/>
    <col min="4121" max="4121" width="5.75" style="1178" customWidth="1"/>
    <col min="4122" max="4155" width="3.75" style="1178" customWidth="1"/>
    <col min="4156" max="4352" width="9" style="1178"/>
    <col min="4353" max="4353" width="5.75" style="1178" customWidth="1"/>
    <col min="4354" max="4364" width="3.75" style="1178" customWidth="1"/>
    <col min="4365" max="4365" width="5.75" style="1178" customWidth="1"/>
    <col min="4366" max="4376" width="3.75" style="1178" customWidth="1"/>
    <col min="4377" max="4377" width="5.75" style="1178" customWidth="1"/>
    <col min="4378" max="4411" width="3.75" style="1178" customWidth="1"/>
    <col min="4412" max="4608" width="9" style="1178"/>
    <col min="4609" max="4609" width="5.75" style="1178" customWidth="1"/>
    <col min="4610" max="4620" width="3.75" style="1178" customWidth="1"/>
    <col min="4621" max="4621" width="5.75" style="1178" customWidth="1"/>
    <col min="4622" max="4632" width="3.75" style="1178" customWidth="1"/>
    <col min="4633" max="4633" width="5.75" style="1178" customWidth="1"/>
    <col min="4634" max="4667" width="3.75" style="1178" customWidth="1"/>
    <col min="4668" max="4864" width="9" style="1178"/>
    <col min="4865" max="4865" width="5.75" style="1178" customWidth="1"/>
    <col min="4866" max="4876" width="3.75" style="1178" customWidth="1"/>
    <col min="4877" max="4877" width="5.75" style="1178" customWidth="1"/>
    <col min="4878" max="4888" width="3.75" style="1178" customWidth="1"/>
    <col min="4889" max="4889" width="5.75" style="1178" customWidth="1"/>
    <col min="4890" max="4923" width="3.75" style="1178" customWidth="1"/>
    <col min="4924" max="5120" width="9" style="1178"/>
    <col min="5121" max="5121" width="5.75" style="1178" customWidth="1"/>
    <col min="5122" max="5132" width="3.75" style="1178" customWidth="1"/>
    <col min="5133" max="5133" width="5.75" style="1178" customWidth="1"/>
    <col min="5134" max="5144" width="3.75" style="1178" customWidth="1"/>
    <col min="5145" max="5145" width="5.75" style="1178" customWidth="1"/>
    <col min="5146" max="5179" width="3.75" style="1178" customWidth="1"/>
    <col min="5180" max="5376" width="9" style="1178"/>
    <col min="5377" max="5377" width="5.75" style="1178" customWidth="1"/>
    <col min="5378" max="5388" width="3.75" style="1178" customWidth="1"/>
    <col min="5389" max="5389" width="5.75" style="1178" customWidth="1"/>
    <col min="5390" max="5400" width="3.75" style="1178" customWidth="1"/>
    <col min="5401" max="5401" width="5.75" style="1178" customWidth="1"/>
    <col min="5402" max="5435" width="3.75" style="1178" customWidth="1"/>
    <col min="5436" max="5632" width="9" style="1178"/>
    <col min="5633" max="5633" width="5.75" style="1178" customWidth="1"/>
    <col min="5634" max="5644" width="3.75" style="1178" customWidth="1"/>
    <col min="5645" max="5645" width="5.75" style="1178" customWidth="1"/>
    <col min="5646" max="5656" width="3.75" style="1178" customWidth="1"/>
    <col min="5657" max="5657" width="5.75" style="1178" customWidth="1"/>
    <col min="5658" max="5691" width="3.75" style="1178" customWidth="1"/>
    <col min="5692" max="5888" width="9" style="1178"/>
    <col min="5889" max="5889" width="5.75" style="1178" customWidth="1"/>
    <col min="5890" max="5900" width="3.75" style="1178" customWidth="1"/>
    <col min="5901" max="5901" width="5.75" style="1178" customWidth="1"/>
    <col min="5902" max="5912" width="3.75" style="1178" customWidth="1"/>
    <col min="5913" max="5913" width="5.75" style="1178" customWidth="1"/>
    <col min="5914" max="5947" width="3.75" style="1178" customWidth="1"/>
    <col min="5948" max="6144" width="9" style="1178"/>
    <col min="6145" max="6145" width="5.75" style="1178" customWidth="1"/>
    <col min="6146" max="6156" width="3.75" style="1178" customWidth="1"/>
    <col min="6157" max="6157" width="5.75" style="1178" customWidth="1"/>
    <col min="6158" max="6168" width="3.75" style="1178" customWidth="1"/>
    <col min="6169" max="6169" width="5.75" style="1178" customWidth="1"/>
    <col min="6170" max="6203" width="3.75" style="1178" customWidth="1"/>
    <col min="6204" max="6400" width="9" style="1178"/>
    <col min="6401" max="6401" width="5.75" style="1178" customWidth="1"/>
    <col min="6402" max="6412" width="3.75" style="1178" customWidth="1"/>
    <col min="6413" max="6413" width="5.75" style="1178" customWidth="1"/>
    <col min="6414" max="6424" width="3.75" style="1178" customWidth="1"/>
    <col min="6425" max="6425" width="5.75" style="1178" customWidth="1"/>
    <col min="6426" max="6459" width="3.75" style="1178" customWidth="1"/>
    <col min="6460" max="6656" width="9" style="1178"/>
    <col min="6657" max="6657" width="5.75" style="1178" customWidth="1"/>
    <col min="6658" max="6668" width="3.75" style="1178" customWidth="1"/>
    <col min="6669" max="6669" width="5.75" style="1178" customWidth="1"/>
    <col min="6670" max="6680" width="3.75" style="1178" customWidth="1"/>
    <col min="6681" max="6681" width="5.75" style="1178" customWidth="1"/>
    <col min="6682" max="6715" width="3.75" style="1178" customWidth="1"/>
    <col min="6716" max="6912" width="9" style="1178"/>
    <col min="6913" max="6913" width="5.75" style="1178" customWidth="1"/>
    <col min="6914" max="6924" width="3.75" style="1178" customWidth="1"/>
    <col min="6925" max="6925" width="5.75" style="1178" customWidth="1"/>
    <col min="6926" max="6936" width="3.75" style="1178" customWidth="1"/>
    <col min="6937" max="6937" width="5.75" style="1178" customWidth="1"/>
    <col min="6938" max="6971" width="3.75" style="1178" customWidth="1"/>
    <col min="6972" max="7168" width="9" style="1178"/>
    <col min="7169" max="7169" width="5.75" style="1178" customWidth="1"/>
    <col min="7170" max="7180" width="3.75" style="1178" customWidth="1"/>
    <col min="7181" max="7181" width="5.75" style="1178" customWidth="1"/>
    <col min="7182" max="7192" width="3.75" style="1178" customWidth="1"/>
    <col min="7193" max="7193" width="5.75" style="1178" customWidth="1"/>
    <col min="7194" max="7227" width="3.75" style="1178" customWidth="1"/>
    <col min="7228" max="7424" width="9" style="1178"/>
    <col min="7425" max="7425" width="5.75" style="1178" customWidth="1"/>
    <col min="7426" max="7436" width="3.75" style="1178" customWidth="1"/>
    <col min="7437" max="7437" width="5.75" style="1178" customWidth="1"/>
    <col min="7438" max="7448" width="3.75" style="1178" customWidth="1"/>
    <col min="7449" max="7449" width="5.75" style="1178" customWidth="1"/>
    <col min="7450" max="7483" width="3.75" style="1178" customWidth="1"/>
    <col min="7484" max="7680" width="9" style="1178"/>
    <col min="7681" max="7681" width="5.75" style="1178" customWidth="1"/>
    <col min="7682" max="7692" width="3.75" style="1178" customWidth="1"/>
    <col min="7693" max="7693" width="5.75" style="1178" customWidth="1"/>
    <col min="7694" max="7704" width="3.75" style="1178" customWidth="1"/>
    <col min="7705" max="7705" width="5.75" style="1178" customWidth="1"/>
    <col min="7706" max="7739" width="3.75" style="1178" customWidth="1"/>
    <col min="7740" max="7936" width="9" style="1178"/>
    <col min="7937" max="7937" width="5.75" style="1178" customWidth="1"/>
    <col min="7938" max="7948" width="3.75" style="1178" customWidth="1"/>
    <col min="7949" max="7949" width="5.75" style="1178" customWidth="1"/>
    <col min="7950" max="7960" width="3.75" style="1178" customWidth="1"/>
    <col min="7961" max="7961" width="5.75" style="1178" customWidth="1"/>
    <col min="7962" max="7995" width="3.75" style="1178" customWidth="1"/>
    <col min="7996" max="8192" width="9" style="1178"/>
    <col min="8193" max="8193" width="5.75" style="1178" customWidth="1"/>
    <col min="8194" max="8204" width="3.75" style="1178" customWidth="1"/>
    <col min="8205" max="8205" width="5.75" style="1178" customWidth="1"/>
    <col min="8206" max="8216" width="3.75" style="1178" customWidth="1"/>
    <col min="8217" max="8217" width="5.75" style="1178" customWidth="1"/>
    <col min="8218" max="8251" width="3.75" style="1178" customWidth="1"/>
    <col min="8252" max="8448" width="9" style="1178"/>
    <col min="8449" max="8449" width="5.75" style="1178" customWidth="1"/>
    <col min="8450" max="8460" width="3.75" style="1178" customWidth="1"/>
    <col min="8461" max="8461" width="5.75" style="1178" customWidth="1"/>
    <col min="8462" max="8472" width="3.75" style="1178" customWidth="1"/>
    <col min="8473" max="8473" width="5.75" style="1178" customWidth="1"/>
    <col min="8474" max="8507" width="3.75" style="1178" customWidth="1"/>
    <col min="8508" max="8704" width="9" style="1178"/>
    <col min="8705" max="8705" width="5.75" style="1178" customWidth="1"/>
    <col min="8706" max="8716" width="3.75" style="1178" customWidth="1"/>
    <col min="8717" max="8717" width="5.75" style="1178" customWidth="1"/>
    <col min="8718" max="8728" width="3.75" style="1178" customWidth="1"/>
    <col min="8729" max="8729" width="5.75" style="1178" customWidth="1"/>
    <col min="8730" max="8763" width="3.75" style="1178" customWidth="1"/>
    <col min="8764" max="8960" width="9" style="1178"/>
    <col min="8961" max="8961" width="5.75" style="1178" customWidth="1"/>
    <col min="8962" max="8972" width="3.75" style="1178" customWidth="1"/>
    <col min="8973" max="8973" width="5.75" style="1178" customWidth="1"/>
    <col min="8974" max="8984" width="3.75" style="1178" customWidth="1"/>
    <col min="8985" max="8985" width="5.75" style="1178" customWidth="1"/>
    <col min="8986" max="9019" width="3.75" style="1178" customWidth="1"/>
    <col min="9020" max="9216" width="9" style="1178"/>
    <col min="9217" max="9217" width="5.75" style="1178" customWidth="1"/>
    <col min="9218" max="9228" width="3.75" style="1178" customWidth="1"/>
    <col min="9229" max="9229" width="5.75" style="1178" customWidth="1"/>
    <col min="9230" max="9240" width="3.75" style="1178" customWidth="1"/>
    <col min="9241" max="9241" width="5.75" style="1178" customWidth="1"/>
    <col min="9242" max="9275" width="3.75" style="1178" customWidth="1"/>
    <col min="9276" max="9472" width="9" style="1178"/>
    <col min="9473" max="9473" width="5.75" style="1178" customWidth="1"/>
    <col min="9474" max="9484" width="3.75" style="1178" customWidth="1"/>
    <col min="9485" max="9485" width="5.75" style="1178" customWidth="1"/>
    <col min="9486" max="9496" width="3.75" style="1178" customWidth="1"/>
    <col min="9497" max="9497" width="5.75" style="1178" customWidth="1"/>
    <col min="9498" max="9531" width="3.75" style="1178" customWidth="1"/>
    <col min="9532" max="9728" width="9" style="1178"/>
    <col min="9729" max="9729" width="5.75" style="1178" customWidth="1"/>
    <col min="9730" max="9740" width="3.75" style="1178" customWidth="1"/>
    <col min="9741" max="9741" width="5.75" style="1178" customWidth="1"/>
    <col min="9742" max="9752" width="3.75" style="1178" customWidth="1"/>
    <col min="9753" max="9753" width="5.75" style="1178" customWidth="1"/>
    <col min="9754" max="9787" width="3.75" style="1178" customWidth="1"/>
    <col min="9788" max="9984" width="9" style="1178"/>
    <col min="9985" max="9985" width="5.75" style="1178" customWidth="1"/>
    <col min="9986" max="9996" width="3.75" style="1178" customWidth="1"/>
    <col min="9997" max="9997" width="5.75" style="1178" customWidth="1"/>
    <col min="9998" max="10008" width="3.75" style="1178" customWidth="1"/>
    <col min="10009" max="10009" width="5.75" style="1178" customWidth="1"/>
    <col min="10010" max="10043" width="3.75" style="1178" customWidth="1"/>
    <col min="10044" max="10240" width="9" style="1178"/>
    <col min="10241" max="10241" width="5.75" style="1178" customWidth="1"/>
    <col min="10242" max="10252" width="3.75" style="1178" customWidth="1"/>
    <col min="10253" max="10253" width="5.75" style="1178" customWidth="1"/>
    <col min="10254" max="10264" width="3.75" style="1178" customWidth="1"/>
    <col min="10265" max="10265" width="5.75" style="1178" customWidth="1"/>
    <col min="10266" max="10299" width="3.75" style="1178" customWidth="1"/>
    <col min="10300" max="10496" width="9" style="1178"/>
    <col min="10497" max="10497" width="5.75" style="1178" customWidth="1"/>
    <col min="10498" max="10508" width="3.75" style="1178" customWidth="1"/>
    <col min="10509" max="10509" width="5.75" style="1178" customWidth="1"/>
    <col min="10510" max="10520" width="3.75" style="1178" customWidth="1"/>
    <col min="10521" max="10521" width="5.75" style="1178" customWidth="1"/>
    <col min="10522" max="10555" width="3.75" style="1178" customWidth="1"/>
    <col min="10556" max="10752" width="9" style="1178"/>
    <col min="10753" max="10753" width="5.75" style="1178" customWidth="1"/>
    <col min="10754" max="10764" width="3.75" style="1178" customWidth="1"/>
    <col min="10765" max="10765" width="5.75" style="1178" customWidth="1"/>
    <col min="10766" max="10776" width="3.75" style="1178" customWidth="1"/>
    <col min="10777" max="10777" width="5.75" style="1178" customWidth="1"/>
    <col min="10778" max="10811" width="3.75" style="1178" customWidth="1"/>
    <col min="10812" max="11008" width="9" style="1178"/>
    <col min="11009" max="11009" width="5.75" style="1178" customWidth="1"/>
    <col min="11010" max="11020" width="3.75" style="1178" customWidth="1"/>
    <col min="11021" max="11021" width="5.75" style="1178" customWidth="1"/>
    <col min="11022" max="11032" width="3.75" style="1178" customWidth="1"/>
    <col min="11033" max="11033" width="5.75" style="1178" customWidth="1"/>
    <col min="11034" max="11067" width="3.75" style="1178" customWidth="1"/>
    <col min="11068" max="11264" width="9" style="1178"/>
    <col min="11265" max="11265" width="5.75" style="1178" customWidth="1"/>
    <col min="11266" max="11276" width="3.75" style="1178" customWidth="1"/>
    <col min="11277" max="11277" width="5.75" style="1178" customWidth="1"/>
    <col min="11278" max="11288" width="3.75" style="1178" customWidth="1"/>
    <col min="11289" max="11289" width="5.75" style="1178" customWidth="1"/>
    <col min="11290" max="11323" width="3.75" style="1178" customWidth="1"/>
    <col min="11324" max="11520" width="9" style="1178"/>
    <col min="11521" max="11521" width="5.75" style="1178" customWidth="1"/>
    <col min="11522" max="11532" width="3.75" style="1178" customWidth="1"/>
    <col min="11533" max="11533" width="5.75" style="1178" customWidth="1"/>
    <col min="11534" max="11544" width="3.75" style="1178" customWidth="1"/>
    <col min="11545" max="11545" width="5.75" style="1178" customWidth="1"/>
    <col min="11546" max="11579" width="3.75" style="1178" customWidth="1"/>
    <col min="11580" max="11776" width="9" style="1178"/>
    <col min="11777" max="11777" width="5.75" style="1178" customWidth="1"/>
    <col min="11778" max="11788" width="3.75" style="1178" customWidth="1"/>
    <col min="11789" max="11789" width="5.75" style="1178" customWidth="1"/>
    <col min="11790" max="11800" width="3.75" style="1178" customWidth="1"/>
    <col min="11801" max="11801" width="5.75" style="1178" customWidth="1"/>
    <col min="11802" max="11835" width="3.75" style="1178" customWidth="1"/>
    <col min="11836" max="12032" width="9" style="1178"/>
    <col min="12033" max="12033" width="5.75" style="1178" customWidth="1"/>
    <col min="12034" max="12044" width="3.75" style="1178" customWidth="1"/>
    <col min="12045" max="12045" width="5.75" style="1178" customWidth="1"/>
    <col min="12046" max="12056" width="3.75" style="1178" customWidth="1"/>
    <col min="12057" max="12057" width="5.75" style="1178" customWidth="1"/>
    <col min="12058" max="12091" width="3.75" style="1178" customWidth="1"/>
    <col min="12092" max="12288" width="9" style="1178"/>
    <col min="12289" max="12289" width="5.75" style="1178" customWidth="1"/>
    <col min="12290" max="12300" width="3.75" style="1178" customWidth="1"/>
    <col min="12301" max="12301" width="5.75" style="1178" customWidth="1"/>
    <col min="12302" max="12312" width="3.75" style="1178" customWidth="1"/>
    <col min="12313" max="12313" width="5.75" style="1178" customWidth="1"/>
    <col min="12314" max="12347" width="3.75" style="1178" customWidth="1"/>
    <col min="12348" max="12544" width="9" style="1178"/>
    <col min="12545" max="12545" width="5.75" style="1178" customWidth="1"/>
    <col min="12546" max="12556" width="3.75" style="1178" customWidth="1"/>
    <col min="12557" max="12557" width="5.75" style="1178" customWidth="1"/>
    <col min="12558" max="12568" width="3.75" style="1178" customWidth="1"/>
    <col min="12569" max="12569" width="5.75" style="1178" customWidth="1"/>
    <col min="12570" max="12603" width="3.75" style="1178" customWidth="1"/>
    <col min="12604" max="12800" width="9" style="1178"/>
    <col min="12801" max="12801" width="5.75" style="1178" customWidth="1"/>
    <col min="12802" max="12812" width="3.75" style="1178" customWidth="1"/>
    <col min="12813" max="12813" width="5.75" style="1178" customWidth="1"/>
    <col min="12814" max="12824" width="3.75" style="1178" customWidth="1"/>
    <col min="12825" max="12825" width="5.75" style="1178" customWidth="1"/>
    <col min="12826" max="12859" width="3.75" style="1178" customWidth="1"/>
    <col min="12860" max="13056" width="9" style="1178"/>
    <col min="13057" max="13057" width="5.75" style="1178" customWidth="1"/>
    <col min="13058" max="13068" width="3.75" style="1178" customWidth="1"/>
    <col min="13069" max="13069" width="5.75" style="1178" customWidth="1"/>
    <col min="13070" max="13080" width="3.75" style="1178" customWidth="1"/>
    <col min="13081" max="13081" width="5.75" style="1178" customWidth="1"/>
    <col min="13082" max="13115" width="3.75" style="1178" customWidth="1"/>
    <col min="13116" max="13312" width="9" style="1178"/>
    <col min="13313" max="13313" width="5.75" style="1178" customWidth="1"/>
    <col min="13314" max="13324" width="3.75" style="1178" customWidth="1"/>
    <col min="13325" max="13325" width="5.75" style="1178" customWidth="1"/>
    <col min="13326" max="13336" width="3.75" style="1178" customWidth="1"/>
    <col min="13337" max="13337" width="5.75" style="1178" customWidth="1"/>
    <col min="13338" max="13371" width="3.75" style="1178" customWidth="1"/>
    <col min="13372" max="13568" width="9" style="1178"/>
    <col min="13569" max="13569" width="5.75" style="1178" customWidth="1"/>
    <col min="13570" max="13580" width="3.75" style="1178" customWidth="1"/>
    <col min="13581" max="13581" width="5.75" style="1178" customWidth="1"/>
    <col min="13582" max="13592" width="3.75" style="1178" customWidth="1"/>
    <col min="13593" max="13593" width="5.75" style="1178" customWidth="1"/>
    <col min="13594" max="13627" width="3.75" style="1178" customWidth="1"/>
    <col min="13628" max="13824" width="9" style="1178"/>
    <col min="13825" max="13825" width="5.75" style="1178" customWidth="1"/>
    <col min="13826" max="13836" width="3.75" style="1178" customWidth="1"/>
    <col min="13837" max="13837" width="5.75" style="1178" customWidth="1"/>
    <col min="13838" max="13848" width="3.75" style="1178" customWidth="1"/>
    <col min="13849" max="13849" width="5.75" style="1178" customWidth="1"/>
    <col min="13850" max="13883" width="3.75" style="1178" customWidth="1"/>
    <col min="13884" max="14080" width="9" style="1178"/>
    <col min="14081" max="14081" width="5.75" style="1178" customWidth="1"/>
    <col min="14082" max="14092" width="3.75" style="1178" customWidth="1"/>
    <col min="14093" max="14093" width="5.75" style="1178" customWidth="1"/>
    <col min="14094" max="14104" width="3.75" style="1178" customWidth="1"/>
    <col min="14105" max="14105" width="5.75" style="1178" customWidth="1"/>
    <col min="14106" max="14139" width="3.75" style="1178" customWidth="1"/>
    <col min="14140" max="14336" width="9" style="1178"/>
    <col min="14337" max="14337" width="5.75" style="1178" customWidth="1"/>
    <col min="14338" max="14348" width="3.75" style="1178" customWidth="1"/>
    <col min="14349" max="14349" width="5.75" style="1178" customWidth="1"/>
    <col min="14350" max="14360" width="3.75" style="1178" customWidth="1"/>
    <col min="14361" max="14361" width="5.75" style="1178" customWidth="1"/>
    <col min="14362" max="14395" width="3.75" style="1178" customWidth="1"/>
    <col min="14396" max="14592" width="9" style="1178"/>
    <col min="14593" max="14593" width="5.75" style="1178" customWidth="1"/>
    <col min="14594" max="14604" width="3.75" style="1178" customWidth="1"/>
    <col min="14605" max="14605" width="5.75" style="1178" customWidth="1"/>
    <col min="14606" max="14616" width="3.75" style="1178" customWidth="1"/>
    <col min="14617" max="14617" width="5.75" style="1178" customWidth="1"/>
    <col min="14618" max="14651" width="3.75" style="1178" customWidth="1"/>
    <col min="14652" max="14848" width="9" style="1178"/>
    <col min="14849" max="14849" width="5.75" style="1178" customWidth="1"/>
    <col min="14850" max="14860" width="3.75" style="1178" customWidth="1"/>
    <col min="14861" max="14861" width="5.75" style="1178" customWidth="1"/>
    <col min="14862" max="14872" width="3.75" style="1178" customWidth="1"/>
    <col min="14873" max="14873" width="5.75" style="1178" customWidth="1"/>
    <col min="14874" max="14907" width="3.75" style="1178" customWidth="1"/>
    <col min="14908" max="15104" width="9" style="1178"/>
    <col min="15105" max="15105" width="5.75" style="1178" customWidth="1"/>
    <col min="15106" max="15116" width="3.75" style="1178" customWidth="1"/>
    <col min="15117" max="15117" width="5.75" style="1178" customWidth="1"/>
    <col min="15118" max="15128" width="3.75" style="1178" customWidth="1"/>
    <col min="15129" max="15129" width="5.75" style="1178" customWidth="1"/>
    <col min="15130" max="15163" width="3.75" style="1178" customWidth="1"/>
    <col min="15164" max="15360" width="9" style="1178"/>
    <col min="15361" max="15361" width="5.75" style="1178" customWidth="1"/>
    <col min="15362" max="15372" width="3.75" style="1178" customWidth="1"/>
    <col min="15373" max="15373" width="5.75" style="1178" customWidth="1"/>
    <col min="15374" max="15384" width="3.75" style="1178" customWidth="1"/>
    <col min="15385" max="15385" width="5.75" style="1178" customWidth="1"/>
    <col min="15386" max="15419" width="3.75" style="1178" customWidth="1"/>
    <col min="15420" max="15616" width="9" style="1178"/>
    <col min="15617" max="15617" width="5.75" style="1178" customWidth="1"/>
    <col min="15618" max="15628" width="3.75" style="1178" customWidth="1"/>
    <col min="15629" max="15629" width="5.75" style="1178" customWidth="1"/>
    <col min="15630" max="15640" width="3.75" style="1178" customWidth="1"/>
    <col min="15641" max="15641" width="5.75" style="1178" customWidth="1"/>
    <col min="15642" max="15675" width="3.75" style="1178" customWidth="1"/>
    <col min="15676" max="15872" width="9" style="1178"/>
    <col min="15873" max="15873" width="5.75" style="1178" customWidth="1"/>
    <col min="15874" max="15884" width="3.75" style="1178" customWidth="1"/>
    <col min="15885" max="15885" width="5.75" style="1178" customWidth="1"/>
    <col min="15886" max="15896" width="3.75" style="1178" customWidth="1"/>
    <col min="15897" max="15897" width="5.75" style="1178" customWidth="1"/>
    <col min="15898" max="15931" width="3.75" style="1178" customWidth="1"/>
    <col min="15932" max="16128" width="9" style="1178"/>
    <col min="16129" max="16129" width="5.75" style="1178" customWidth="1"/>
    <col min="16130" max="16140" width="3.75" style="1178" customWidth="1"/>
    <col min="16141" max="16141" width="5.75" style="1178" customWidth="1"/>
    <col min="16142" max="16152" width="3.75" style="1178" customWidth="1"/>
    <col min="16153" max="16153" width="5.75" style="1178" customWidth="1"/>
    <col min="16154" max="16187" width="3.75" style="1178" customWidth="1"/>
    <col min="16188" max="16384" width="9" style="1178"/>
  </cols>
  <sheetData>
    <row r="1" spans="1:36" s="1177" customFormat="1" ht="30" customHeight="1">
      <c r="A1" s="1588" t="s">
        <v>1567</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7" t="s">
        <v>1568</v>
      </c>
    </row>
    <row r="2" spans="1:36" s="1177" customFormat="1" ht="30" customHeight="1">
      <c r="A2" s="2660" t="s">
        <v>1795</v>
      </c>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row>
    <row r="3" spans="1:36" s="1177" customFormat="1" ht="18.75" customHeight="1">
      <c r="A3" s="986"/>
      <c r="B3" s="986"/>
      <c r="C3" s="986"/>
      <c r="D3" s="986"/>
      <c r="E3" s="986"/>
      <c r="F3" s="986"/>
      <c r="G3" s="986"/>
      <c r="H3" s="986"/>
      <c r="I3" s="986"/>
      <c r="J3" s="986"/>
      <c r="K3" s="986"/>
      <c r="L3" s="986"/>
      <c r="M3" s="986"/>
      <c r="N3" s="986"/>
      <c r="O3" s="986"/>
      <c r="P3" s="986"/>
      <c r="Q3" s="986"/>
      <c r="R3" s="986"/>
      <c r="S3" s="986"/>
      <c r="T3" s="986"/>
      <c r="U3" s="986"/>
      <c r="V3" s="986"/>
      <c r="W3" s="986"/>
      <c r="X3" s="986"/>
      <c r="Y3" s="986"/>
      <c r="Z3" s="986"/>
      <c r="AA3" s="986"/>
      <c r="AB3" s="986"/>
      <c r="AC3" s="986"/>
      <c r="AD3" s="986"/>
      <c r="AE3" s="986"/>
      <c r="AF3" s="986"/>
      <c r="AG3" s="986"/>
      <c r="AH3" s="986"/>
      <c r="AI3" s="986"/>
      <c r="AJ3" s="986"/>
    </row>
    <row r="4" spans="1:36" s="1177" customFormat="1" ht="16.5" customHeight="1">
      <c r="A4" s="988" t="s">
        <v>1569</v>
      </c>
      <c r="B4" s="1031"/>
      <c r="C4" s="2662" t="s">
        <v>1570</v>
      </c>
      <c r="D4" s="2662"/>
      <c r="E4" s="2662"/>
      <c r="F4" s="2662"/>
      <c r="G4" s="2662"/>
      <c r="H4" s="2662"/>
      <c r="I4" s="2662"/>
      <c r="J4" s="2662"/>
      <c r="K4" s="2662"/>
      <c r="L4" s="2663"/>
      <c r="M4" s="988" t="s">
        <v>1569</v>
      </c>
      <c r="N4" s="1031"/>
      <c r="O4" s="2662" t="s">
        <v>1570</v>
      </c>
      <c r="P4" s="2662"/>
      <c r="Q4" s="2662"/>
      <c r="R4" s="2662"/>
      <c r="S4" s="2662"/>
      <c r="T4" s="2662"/>
      <c r="U4" s="2662"/>
      <c r="V4" s="2662"/>
      <c r="W4" s="2662"/>
      <c r="X4" s="2663"/>
      <c r="Y4" s="988" t="s">
        <v>1569</v>
      </c>
      <c r="Z4" s="1031"/>
      <c r="AA4" s="2662" t="s">
        <v>1570</v>
      </c>
      <c r="AB4" s="2662"/>
      <c r="AC4" s="2662"/>
      <c r="AD4" s="2662"/>
      <c r="AE4" s="2662"/>
      <c r="AF4" s="2662"/>
      <c r="AG4" s="2662"/>
      <c r="AH4" s="2662"/>
      <c r="AI4" s="2662"/>
      <c r="AJ4" s="2663"/>
    </row>
    <row r="5" spans="1:36" s="1177" customFormat="1" ht="16.5" customHeight="1">
      <c r="A5" s="989" t="s">
        <v>1571</v>
      </c>
      <c r="B5" s="990"/>
      <c r="C5" s="2664" t="s">
        <v>1572</v>
      </c>
      <c r="D5" s="2664"/>
      <c r="E5" s="2664"/>
      <c r="F5" s="2664"/>
      <c r="G5" s="2664"/>
      <c r="H5" s="2664"/>
      <c r="I5" s="2664"/>
      <c r="J5" s="2664"/>
      <c r="K5" s="2664"/>
      <c r="L5" s="2665"/>
      <c r="M5" s="991"/>
      <c r="N5" s="990"/>
      <c r="O5" s="2666" t="s">
        <v>1952</v>
      </c>
      <c r="P5" s="2666"/>
      <c r="Q5" s="2666"/>
      <c r="R5" s="2666"/>
      <c r="S5" s="2666"/>
      <c r="T5" s="2666"/>
      <c r="U5" s="2666"/>
      <c r="V5" s="2666"/>
      <c r="W5" s="2666"/>
      <c r="X5" s="2667"/>
      <c r="Y5" s="1178"/>
      <c r="Z5" s="990"/>
      <c r="AA5" s="2658" t="s">
        <v>1955</v>
      </c>
      <c r="AB5" s="2658"/>
      <c r="AC5" s="2658"/>
      <c r="AD5" s="2658"/>
      <c r="AE5" s="2658"/>
      <c r="AF5" s="2658"/>
      <c r="AG5" s="2658"/>
      <c r="AH5" s="2658"/>
      <c r="AI5" s="2658"/>
      <c r="AJ5" s="2659"/>
    </row>
    <row r="6" spans="1:36" s="1177" customFormat="1" ht="16.5" customHeight="1">
      <c r="A6" s="991"/>
      <c r="B6" s="990"/>
      <c r="C6" s="2658" t="s">
        <v>1574</v>
      </c>
      <c r="D6" s="2658"/>
      <c r="E6" s="2658"/>
      <c r="F6" s="2658"/>
      <c r="G6" s="2658"/>
      <c r="H6" s="2658"/>
      <c r="I6" s="2658"/>
      <c r="J6" s="2658"/>
      <c r="K6" s="2658"/>
      <c r="L6" s="2659"/>
      <c r="M6" s="991"/>
      <c r="N6" s="990"/>
      <c r="O6" s="2658" t="s">
        <v>1953</v>
      </c>
      <c r="P6" s="2658"/>
      <c r="Q6" s="2658"/>
      <c r="R6" s="2658"/>
      <c r="S6" s="2658"/>
      <c r="T6" s="2658"/>
      <c r="U6" s="2658"/>
      <c r="V6" s="2658"/>
      <c r="W6" s="2658"/>
      <c r="X6" s="2659"/>
      <c r="Y6" s="989" t="s">
        <v>1729</v>
      </c>
      <c r="Z6" s="990"/>
      <c r="AA6" s="2658" t="s">
        <v>1956</v>
      </c>
      <c r="AB6" s="2658"/>
      <c r="AC6" s="2658"/>
      <c r="AD6" s="2658"/>
      <c r="AE6" s="2658"/>
      <c r="AF6" s="2658"/>
      <c r="AG6" s="2658"/>
      <c r="AH6" s="2658"/>
      <c r="AI6" s="2658"/>
      <c r="AJ6" s="2659"/>
    </row>
    <row r="7" spans="1:36" s="1177" customFormat="1" ht="16.5" customHeight="1">
      <c r="A7" s="991"/>
      <c r="B7" s="990"/>
      <c r="C7" s="2664" t="s">
        <v>1577</v>
      </c>
      <c r="D7" s="2664"/>
      <c r="E7" s="2664"/>
      <c r="F7" s="2664"/>
      <c r="G7" s="2664"/>
      <c r="H7" s="2664"/>
      <c r="I7" s="2664"/>
      <c r="J7" s="2664"/>
      <c r="K7" s="2664"/>
      <c r="L7" s="2665"/>
      <c r="M7" s="989" t="s">
        <v>1719</v>
      </c>
      <c r="N7" s="990"/>
      <c r="O7" s="2664" t="s">
        <v>1720</v>
      </c>
      <c r="P7" s="2664"/>
      <c r="Q7" s="2664"/>
      <c r="R7" s="2664"/>
      <c r="S7" s="2664"/>
      <c r="T7" s="2664"/>
      <c r="U7" s="2664"/>
      <c r="V7" s="2664"/>
      <c r="W7" s="2664"/>
      <c r="X7" s="2665"/>
      <c r="Y7" s="991"/>
      <c r="Z7" s="990"/>
      <c r="AA7" s="2658" t="s">
        <v>1957</v>
      </c>
      <c r="AB7" s="2658"/>
      <c r="AC7" s="2658"/>
      <c r="AD7" s="2658"/>
      <c r="AE7" s="2658"/>
      <c r="AF7" s="2658"/>
      <c r="AG7" s="2658"/>
      <c r="AH7" s="2658"/>
      <c r="AI7" s="2658"/>
      <c r="AJ7" s="2659"/>
    </row>
    <row r="8" spans="1:36" s="1177" customFormat="1" ht="16.5" customHeight="1">
      <c r="A8" s="991"/>
      <c r="B8" s="990"/>
      <c r="C8" s="2658" t="s">
        <v>1937</v>
      </c>
      <c r="D8" s="2658"/>
      <c r="E8" s="2658"/>
      <c r="F8" s="2658"/>
      <c r="G8" s="2658"/>
      <c r="H8" s="2658"/>
      <c r="I8" s="2658"/>
      <c r="J8" s="2658"/>
      <c r="K8" s="2658"/>
      <c r="L8" s="2659"/>
      <c r="M8" s="1025"/>
      <c r="N8" s="990"/>
      <c r="O8" s="2658" t="s">
        <v>1723</v>
      </c>
      <c r="P8" s="2658"/>
      <c r="Q8" s="2658"/>
      <c r="R8" s="2658"/>
      <c r="S8" s="2658"/>
      <c r="T8" s="2658"/>
      <c r="U8" s="2658"/>
      <c r="V8" s="2658"/>
      <c r="W8" s="2658"/>
      <c r="X8" s="2659"/>
      <c r="Y8" s="989"/>
      <c r="Z8" s="990"/>
      <c r="AA8" s="2658" t="s">
        <v>1935</v>
      </c>
      <c r="AB8" s="2658"/>
      <c r="AC8" s="2658"/>
      <c r="AD8" s="2658"/>
      <c r="AE8" s="2658"/>
      <c r="AF8" s="2658"/>
      <c r="AG8" s="2658"/>
      <c r="AH8" s="2658"/>
      <c r="AI8" s="2658"/>
      <c r="AJ8" s="2659"/>
    </row>
    <row r="9" spans="1:36" s="1177" customFormat="1" ht="16.5" customHeight="1">
      <c r="A9" s="991"/>
      <c r="B9" s="990"/>
      <c r="C9" s="2658" t="s">
        <v>1938</v>
      </c>
      <c r="D9" s="2658"/>
      <c r="E9" s="2658"/>
      <c r="F9" s="2658"/>
      <c r="G9" s="2658"/>
      <c r="H9" s="2658"/>
      <c r="I9" s="2658"/>
      <c r="J9" s="2658"/>
      <c r="K9" s="2658"/>
      <c r="L9" s="2659"/>
      <c r="M9" s="1025"/>
      <c r="N9" s="990"/>
      <c r="O9" s="2658" t="s">
        <v>1726</v>
      </c>
      <c r="P9" s="2658"/>
      <c r="Q9" s="2658"/>
      <c r="R9" s="2658"/>
      <c r="S9" s="2658"/>
      <c r="T9" s="2658"/>
      <c r="U9" s="2658"/>
      <c r="V9" s="2658"/>
      <c r="W9" s="2658"/>
      <c r="X9" s="2659"/>
      <c r="Y9" s="991"/>
      <c r="Z9" s="990"/>
      <c r="AA9" s="2658" t="s">
        <v>1936</v>
      </c>
      <c r="AB9" s="2658"/>
      <c r="AC9" s="2658"/>
      <c r="AD9" s="2658"/>
      <c r="AE9" s="2658"/>
      <c r="AF9" s="2658"/>
      <c r="AG9" s="2658"/>
      <c r="AH9" s="2658"/>
      <c r="AI9" s="2658"/>
      <c r="AJ9" s="2659"/>
    </row>
    <row r="10" spans="1:36" s="1177" customFormat="1" ht="16.5" customHeight="1">
      <c r="A10" s="989" t="s">
        <v>1584</v>
      </c>
      <c r="B10" s="990"/>
      <c r="C10" s="2658" t="s">
        <v>1585</v>
      </c>
      <c r="D10" s="2658"/>
      <c r="E10" s="2658"/>
      <c r="F10" s="2658"/>
      <c r="G10" s="2658"/>
      <c r="H10" s="2658"/>
      <c r="I10" s="2658"/>
      <c r="J10" s="2658"/>
      <c r="K10" s="2658"/>
      <c r="L10" s="2659"/>
      <c r="M10" s="991"/>
      <c r="N10" s="990"/>
      <c r="O10" s="2658" t="s">
        <v>2241</v>
      </c>
      <c r="P10" s="2658"/>
      <c r="Q10" s="2658"/>
      <c r="R10" s="2658"/>
      <c r="S10" s="2658"/>
      <c r="T10" s="2658"/>
      <c r="U10" s="2658"/>
      <c r="V10" s="2658"/>
      <c r="W10" s="2658"/>
      <c r="X10" s="2659"/>
      <c r="Y10" s="989"/>
      <c r="Z10" s="990"/>
      <c r="AA10" s="2658" t="s">
        <v>2103</v>
      </c>
      <c r="AB10" s="2658"/>
      <c r="AC10" s="2658"/>
      <c r="AD10" s="2658"/>
      <c r="AE10" s="2658"/>
      <c r="AF10" s="2658"/>
      <c r="AG10" s="2658"/>
      <c r="AH10" s="2658"/>
      <c r="AI10" s="2658"/>
      <c r="AJ10" s="2659"/>
    </row>
    <row r="11" spans="1:36" s="1177" customFormat="1" ht="16.5" customHeight="1">
      <c r="A11" s="989" t="s">
        <v>1587</v>
      </c>
      <c r="B11" s="990"/>
      <c r="C11" s="2658" t="s">
        <v>1939</v>
      </c>
      <c r="D11" s="2658"/>
      <c r="E11" s="2658"/>
      <c r="F11" s="2658"/>
      <c r="G11" s="2658"/>
      <c r="H11" s="2658"/>
      <c r="I11" s="2658"/>
      <c r="J11" s="2658"/>
      <c r="K11" s="2658"/>
      <c r="L11" s="2659"/>
      <c r="M11" s="991"/>
      <c r="N11" s="990"/>
      <c r="O11" s="2658" t="s">
        <v>2242</v>
      </c>
      <c r="P11" s="2658"/>
      <c r="Q11" s="2658"/>
      <c r="R11" s="2658"/>
      <c r="S11" s="2658"/>
      <c r="T11" s="2658"/>
      <c r="U11" s="2658"/>
      <c r="V11" s="2658"/>
      <c r="W11" s="2658"/>
      <c r="X11" s="2659"/>
      <c r="Y11" s="991"/>
      <c r="Z11" s="990"/>
      <c r="AA11" s="2658" t="s">
        <v>2104</v>
      </c>
      <c r="AB11" s="2658"/>
      <c r="AC11" s="2658"/>
      <c r="AD11" s="2658"/>
      <c r="AE11" s="2658"/>
      <c r="AF11" s="2658"/>
      <c r="AG11" s="2658"/>
      <c r="AH11" s="2658"/>
      <c r="AI11" s="2658"/>
      <c r="AJ11" s="2659"/>
    </row>
    <row r="12" spans="1:36" s="1177" customFormat="1" ht="16.5" customHeight="1">
      <c r="A12" s="989" t="s">
        <v>1589</v>
      </c>
      <c r="B12" s="990"/>
      <c r="C12" s="2664" t="s">
        <v>1590</v>
      </c>
      <c r="D12" s="2664"/>
      <c r="E12" s="2664"/>
      <c r="F12" s="2664"/>
      <c r="G12" s="2664"/>
      <c r="H12" s="2664"/>
      <c r="I12" s="2664"/>
      <c r="J12" s="2664"/>
      <c r="K12" s="2664"/>
      <c r="L12" s="2665"/>
      <c r="M12" s="991"/>
      <c r="N12" s="990"/>
      <c r="O12" s="2658" t="s">
        <v>1573</v>
      </c>
      <c r="P12" s="2658"/>
      <c r="Q12" s="2658"/>
      <c r="R12" s="2658"/>
      <c r="S12" s="2658"/>
      <c r="T12" s="2658"/>
      <c r="U12" s="2658"/>
      <c r="V12" s="2658"/>
      <c r="W12" s="2658"/>
      <c r="X12" s="2659"/>
      <c r="Y12" s="1587" t="s">
        <v>1582</v>
      </c>
      <c r="Z12" s="990"/>
      <c r="AA12" s="2664" t="s">
        <v>1597</v>
      </c>
      <c r="AB12" s="2664"/>
      <c r="AC12" s="2664"/>
      <c r="AD12" s="2664"/>
      <c r="AE12" s="2664"/>
      <c r="AF12" s="2664"/>
      <c r="AG12" s="2664"/>
      <c r="AH12" s="2664"/>
      <c r="AI12" s="2664"/>
      <c r="AJ12" s="2665"/>
    </row>
    <row r="13" spans="1:36" s="1177" customFormat="1" ht="16.5" customHeight="1">
      <c r="A13" s="991"/>
      <c r="B13" s="990"/>
      <c r="C13" s="2658" t="s">
        <v>1592</v>
      </c>
      <c r="D13" s="2658"/>
      <c r="E13" s="2658"/>
      <c r="F13" s="2658"/>
      <c r="G13" s="2658"/>
      <c r="H13" s="2658"/>
      <c r="I13" s="2658"/>
      <c r="J13" s="2658"/>
      <c r="K13" s="2658"/>
      <c r="L13" s="2659"/>
      <c r="M13" s="989" t="s">
        <v>1575</v>
      </c>
      <c r="N13" s="990"/>
      <c r="O13" s="2658" t="s">
        <v>1576</v>
      </c>
      <c r="P13" s="2658"/>
      <c r="Q13" s="2658"/>
      <c r="R13" s="2658"/>
      <c r="S13" s="2658"/>
      <c r="T13" s="2658"/>
      <c r="U13" s="2658"/>
      <c r="V13" s="2658"/>
      <c r="W13" s="2658"/>
      <c r="X13" s="2659"/>
      <c r="Z13" s="990"/>
      <c r="AA13" s="2658" t="s">
        <v>1600</v>
      </c>
      <c r="AB13" s="2658"/>
      <c r="AC13" s="2658"/>
      <c r="AD13" s="2658"/>
      <c r="AE13" s="2658"/>
      <c r="AF13" s="2658"/>
      <c r="AG13" s="2658"/>
      <c r="AH13" s="2658"/>
      <c r="AI13" s="2658"/>
      <c r="AJ13" s="2659"/>
    </row>
    <row r="14" spans="1:36" s="1177" customFormat="1" ht="16.5" customHeight="1">
      <c r="A14" s="991"/>
      <c r="B14" s="990"/>
      <c r="C14" s="2658" t="s">
        <v>1594</v>
      </c>
      <c r="D14" s="2658"/>
      <c r="E14" s="2658"/>
      <c r="F14" s="2658"/>
      <c r="G14" s="2658"/>
      <c r="H14" s="2658"/>
      <c r="I14" s="2658"/>
      <c r="J14" s="2658"/>
      <c r="K14" s="2658"/>
      <c r="L14" s="2659"/>
      <c r="M14" s="991"/>
      <c r="N14" s="990"/>
      <c r="O14" s="2658" t="s">
        <v>1578</v>
      </c>
      <c r="P14" s="2658"/>
      <c r="Q14" s="2658"/>
      <c r="R14" s="2658"/>
      <c r="S14" s="2658"/>
      <c r="T14" s="2658"/>
      <c r="U14" s="2658"/>
      <c r="V14" s="2658"/>
      <c r="W14" s="2658"/>
      <c r="X14" s="2659"/>
      <c r="Y14" s="991"/>
      <c r="Z14" s="990"/>
      <c r="AA14" s="2658" t="s">
        <v>2240</v>
      </c>
      <c r="AB14" s="2658"/>
      <c r="AC14" s="2658"/>
      <c r="AD14" s="2658"/>
      <c r="AE14" s="2658"/>
      <c r="AF14" s="2658"/>
      <c r="AG14" s="2658"/>
      <c r="AH14" s="2658"/>
      <c r="AI14" s="2658"/>
      <c r="AJ14" s="2659"/>
    </row>
    <row r="15" spans="1:36" s="1177" customFormat="1" ht="16.5" customHeight="1">
      <c r="A15" s="991"/>
      <c r="B15" s="990"/>
      <c r="C15" s="2658" t="s">
        <v>1598</v>
      </c>
      <c r="D15" s="2658"/>
      <c r="E15" s="2658"/>
      <c r="F15" s="2658"/>
      <c r="G15" s="2658"/>
      <c r="H15" s="2658"/>
      <c r="I15" s="2658"/>
      <c r="J15" s="2658"/>
      <c r="K15" s="2658"/>
      <c r="L15" s="2659"/>
      <c r="M15" s="989"/>
      <c r="N15" s="990"/>
      <c r="O15" s="2658" t="s">
        <v>1580</v>
      </c>
      <c r="P15" s="2658"/>
      <c r="Q15" s="2658"/>
      <c r="R15" s="2658"/>
      <c r="S15" s="2658"/>
      <c r="T15" s="2658"/>
      <c r="U15" s="2658"/>
      <c r="V15" s="2658"/>
      <c r="W15" s="2658"/>
      <c r="X15" s="2659"/>
      <c r="Y15" s="991"/>
      <c r="Z15" s="990"/>
      <c r="AA15" s="2658" t="s">
        <v>2270</v>
      </c>
      <c r="AB15" s="2658"/>
      <c r="AC15" s="2658"/>
      <c r="AD15" s="2658"/>
      <c r="AE15" s="2658"/>
      <c r="AF15" s="2658"/>
      <c r="AG15" s="2658"/>
      <c r="AH15" s="2658"/>
      <c r="AI15" s="2658"/>
      <c r="AJ15" s="2659"/>
    </row>
    <row r="16" spans="1:36" s="1177" customFormat="1" ht="16.5" customHeight="1">
      <c r="A16" s="989" t="s">
        <v>1601</v>
      </c>
      <c r="B16" s="990"/>
      <c r="C16" s="2664" t="s">
        <v>1602</v>
      </c>
      <c r="D16" s="2664"/>
      <c r="E16" s="2664"/>
      <c r="F16" s="2664"/>
      <c r="G16" s="2664"/>
      <c r="H16" s="2664"/>
      <c r="I16" s="2664"/>
      <c r="J16" s="2664"/>
      <c r="K16" s="2664"/>
      <c r="L16" s="2665"/>
      <c r="M16" s="991"/>
      <c r="N16" s="990"/>
      <c r="O16" s="2658" t="s">
        <v>1581</v>
      </c>
      <c r="P16" s="2658"/>
      <c r="Q16" s="2658"/>
      <c r="R16" s="2658"/>
      <c r="S16" s="2658"/>
      <c r="T16" s="2658"/>
      <c r="U16" s="2658"/>
      <c r="V16" s="2658"/>
      <c r="W16" s="2658"/>
      <c r="X16" s="2659"/>
      <c r="Y16" s="991"/>
      <c r="Z16" s="990"/>
      <c r="AA16" s="2658" t="s">
        <v>2271</v>
      </c>
      <c r="AB16" s="2658"/>
      <c r="AC16" s="2658"/>
      <c r="AD16" s="2658"/>
      <c r="AE16" s="2658"/>
      <c r="AF16" s="2658"/>
      <c r="AG16" s="2658"/>
      <c r="AH16" s="2658"/>
      <c r="AI16" s="2658"/>
      <c r="AJ16" s="2659"/>
    </row>
    <row r="17" spans="1:36" s="1177" customFormat="1" ht="16.5" customHeight="1">
      <c r="A17" s="991"/>
      <c r="B17" s="990"/>
      <c r="C17" s="2658" t="s">
        <v>1605</v>
      </c>
      <c r="D17" s="2658"/>
      <c r="E17" s="2658"/>
      <c r="F17" s="2658"/>
      <c r="G17" s="2658"/>
      <c r="H17" s="2658"/>
      <c r="I17" s="2658"/>
      <c r="J17" s="2658"/>
      <c r="K17" s="2658"/>
      <c r="L17" s="2659"/>
      <c r="M17" s="989" t="s">
        <v>1579</v>
      </c>
      <c r="N17" s="990"/>
      <c r="O17" s="2658" t="s">
        <v>1583</v>
      </c>
      <c r="P17" s="2658"/>
      <c r="Q17" s="2658"/>
      <c r="R17" s="2658"/>
      <c r="S17" s="2658"/>
      <c r="T17" s="2658"/>
      <c r="U17" s="2658"/>
      <c r="V17" s="2658"/>
      <c r="W17" s="2658"/>
      <c r="X17" s="2659"/>
      <c r="Y17" s="991"/>
      <c r="Z17" s="990"/>
      <c r="AA17" s="2658" t="s">
        <v>1615</v>
      </c>
      <c r="AB17" s="2658"/>
      <c r="AC17" s="2658"/>
      <c r="AD17" s="2658"/>
      <c r="AE17" s="2658"/>
      <c r="AF17" s="2658"/>
      <c r="AG17" s="2658"/>
      <c r="AH17" s="2658"/>
      <c r="AI17" s="2658"/>
      <c r="AJ17" s="2659"/>
    </row>
    <row r="18" spans="1:36" s="1177" customFormat="1" ht="16.5" customHeight="1">
      <c r="A18" s="991"/>
      <c r="B18" s="990"/>
      <c r="C18" s="2658" t="s">
        <v>1608</v>
      </c>
      <c r="D18" s="2658"/>
      <c r="E18" s="2658"/>
      <c r="F18" s="2658"/>
      <c r="G18" s="2658"/>
      <c r="H18" s="2658"/>
      <c r="I18" s="2658"/>
      <c r="J18" s="2658"/>
      <c r="K18" s="2658"/>
      <c r="L18" s="2659"/>
      <c r="M18" s="991"/>
      <c r="N18" s="990"/>
      <c r="O18" s="2658" t="s">
        <v>1586</v>
      </c>
      <c r="P18" s="2658"/>
      <c r="Q18" s="2658"/>
      <c r="R18" s="2658"/>
      <c r="S18" s="2658"/>
      <c r="T18" s="2658"/>
      <c r="U18" s="2658"/>
      <c r="V18" s="2658"/>
      <c r="W18" s="2658"/>
      <c r="X18" s="2659"/>
      <c r="Y18" s="991"/>
      <c r="Z18" s="990"/>
      <c r="AA18" s="2658" t="s">
        <v>2272</v>
      </c>
      <c r="AB18" s="2658"/>
      <c r="AC18" s="2658"/>
      <c r="AD18" s="2658"/>
      <c r="AE18" s="2658"/>
      <c r="AF18" s="2658"/>
      <c r="AG18" s="2658"/>
      <c r="AH18" s="2658"/>
      <c r="AI18" s="2658"/>
      <c r="AJ18" s="2659"/>
    </row>
    <row r="19" spans="1:36" s="1177" customFormat="1" ht="16.5" customHeight="1">
      <c r="A19" s="989" t="s">
        <v>1610</v>
      </c>
      <c r="B19" s="990"/>
      <c r="C19" s="2668" t="s">
        <v>2228</v>
      </c>
      <c r="D19" s="2668"/>
      <c r="E19" s="2668"/>
      <c r="F19" s="2668"/>
      <c r="G19" s="2668"/>
      <c r="H19" s="2668"/>
      <c r="I19" s="2668"/>
      <c r="J19" s="2668"/>
      <c r="K19" s="2668"/>
      <c r="L19" s="2669"/>
      <c r="M19" s="991"/>
      <c r="N19" s="990"/>
      <c r="O19" s="2658" t="s">
        <v>1588</v>
      </c>
      <c r="P19" s="2658"/>
      <c r="Q19" s="2658"/>
      <c r="R19" s="2658"/>
      <c r="S19" s="2658"/>
      <c r="T19" s="2658"/>
      <c r="U19" s="2658"/>
      <c r="V19" s="2658"/>
      <c r="W19" s="2658"/>
      <c r="X19" s="2659"/>
      <c r="Y19" s="1587" t="s">
        <v>1596</v>
      </c>
      <c r="Z19" s="990"/>
      <c r="AA19" s="2658" t="s">
        <v>2273</v>
      </c>
      <c r="AB19" s="2658"/>
      <c r="AC19" s="2658"/>
      <c r="AD19" s="2658"/>
      <c r="AE19" s="2658"/>
      <c r="AF19" s="2658"/>
      <c r="AG19" s="2658"/>
      <c r="AH19" s="2658"/>
      <c r="AI19" s="2658"/>
      <c r="AJ19" s="2659"/>
    </row>
    <row r="20" spans="1:36" s="1177" customFormat="1" ht="16.5" customHeight="1">
      <c r="A20" s="991"/>
      <c r="B20" s="990"/>
      <c r="C20" s="2658" t="s">
        <v>1612</v>
      </c>
      <c r="D20" s="2658"/>
      <c r="E20" s="2658"/>
      <c r="F20" s="2658"/>
      <c r="G20" s="2658"/>
      <c r="H20" s="2658"/>
      <c r="I20" s="2658"/>
      <c r="J20" s="2658"/>
      <c r="K20" s="2658"/>
      <c r="L20" s="2659"/>
      <c r="M20" s="991"/>
      <c r="N20" s="990"/>
      <c r="O20" s="2658" t="s">
        <v>1591</v>
      </c>
      <c r="P20" s="2658"/>
      <c r="Q20" s="2658"/>
      <c r="R20" s="2658"/>
      <c r="S20" s="2658"/>
      <c r="T20" s="2658"/>
      <c r="U20" s="2658"/>
      <c r="V20" s="2658"/>
      <c r="W20" s="2658"/>
      <c r="X20" s="2659"/>
      <c r="Y20" s="1587"/>
      <c r="Z20" s="990"/>
      <c r="AA20" s="2658" t="s">
        <v>2274</v>
      </c>
      <c r="AB20" s="2658"/>
      <c r="AC20" s="2658"/>
      <c r="AD20" s="2658"/>
      <c r="AE20" s="2658"/>
      <c r="AF20" s="2658"/>
      <c r="AG20" s="2658"/>
      <c r="AH20" s="2658"/>
      <c r="AI20" s="2658"/>
      <c r="AJ20" s="2659"/>
    </row>
    <row r="21" spans="1:36" s="1177" customFormat="1" ht="16.5" customHeight="1">
      <c r="A21" s="991"/>
      <c r="B21" s="990"/>
      <c r="C21" s="2658" t="s">
        <v>1733</v>
      </c>
      <c r="D21" s="2658"/>
      <c r="E21" s="2658"/>
      <c r="F21" s="2658"/>
      <c r="G21" s="2658"/>
      <c r="H21" s="2658"/>
      <c r="I21" s="2658"/>
      <c r="J21" s="2658"/>
      <c r="K21" s="2658"/>
      <c r="L21" s="2659"/>
      <c r="M21" s="991"/>
      <c r="N21" s="990"/>
      <c r="O21" s="2658" t="s">
        <v>1593</v>
      </c>
      <c r="P21" s="2658"/>
      <c r="Q21" s="2658"/>
      <c r="R21" s="2658"/>
      <c r="S21" s="2658"/>
      <c r="T21" s="2658"/>
      <c r="U21" s="2658"/>
      <c r="V21" s="2658"/>
      <c r="W21" s="2658"/>
      <c r="X21" s="2659"/>
      <c r="Y21" s="989"/>
      <c r="Z21" s="990"/>
      <c r="AA21" s="2658" t="s">
        <v>1624</v>
      </c>
      <c r="AB21" s="2658"/>
      <c r="AC21" s="2658"/>
      <c r="AD21" s="2658"/>
      <c r="AE21" s="2658"/>
      <c r="AF21" s="2658"/>
      <c r="AG21" s="2658"/>
      <c r="AH21" s="2658"/>
      <c r="AI21" s="2658"/>
      <c r="AJ21" s="2659"/>
    </row>
    <row r="22" spans="1:36" s="1177" customFormat="1" ht="16.5" customHeight="1">
      <c r="A22" s="989" t="s">
        <v>1618</v>
      </c>
      <c r="B22" s="990"/>
      <c r="C22" s="2668" t="s">
        <v>2229</v>
      </c>
      <c r="D22" s="2668"/>
      <c r="E22" s="2668"/>
      <c r="F22" s="2668"/>
      <c r="G22" s="2668"/>
      <c r="H22" s="2668"/>
      <c r="I22" s="2668"/>
      <c r="J22" s="2668"/>
      <c r="K22" s="2668"/>
      <c r="L22" s="2669"/>
      <c r="M22" s="991"/>
      <c r="N22" s="990"/>
      <c r="O22" s="2658" t="s">
        <v>1595</v>
      </c>
      <c r="P22" s="2658"/>
      <c r="Q22" s="2658"/>
      <c r="R22" s="2658"/>
      <c r="S22" s="2658"/>
      <c r="T22" s="2658"/>
      <c r="U22" s="2658"/>
      <c r="V22" s="2658"/>
      <c r="W22" s="2658"/>
      <c r="X22" s="2659"/>
      <c r="Y22" s="991"/>
      <c r="Z22" s="990"/>
      <c r="AA22" s="2658" t="s">
        <v>2275</v>
      </c>
      <c r="AB22" s="2658"/>
      <c r="AC22" s="2658"/>
      <c r="AD22" s="2658"/>
      <c r="AE22" s="2658"/>
      <c r="AF22" s="2658"/>
      <c r="AG22" s="2658"/>
      <c r="AH22" s="2658"/>
      <c r="AI22" s="2658"/>
      <c r="AJ22" s="2659"/>
    </row>
    <row r="23" spans="1:36" s="1177" customFormat="1" ht="16.5" customHeight="1">
      <c r="A23" s="991"/>
      <c r="B23" s="990"/>
      <c r="C23" s="2658" t="s">
        <v>1612</v>
      </c>
      <c r="D23" s="2658"/>
      <c r="E23" s="2658"/>
      <c r="F23" s="2658"/>
      <c r="G23" s="2658"/>
      <c r="H23" s="2658"/>
      <c r="I23" s="2658"/>
      <c r="J23" s="2658"/>
      <c r="K23" s="2658"/>
      <c r="L23" s="2659"/>
      <c r="M23" s="991"/>
      <c r="N23" s="990"/>
      <c r="O23" s="2658" t="s">
        <v>1599</v>
      </c>
      <c r="P23" s="2658"/>
      <c r="Q23" s="2658"/>
      <c r="R23" s="2658"/>
      <c r="S23" s="2658"/>
      <c r="T23" s="2658"/>
      <c r="U23" s="2658"/>
      <c r="V23" s="2658"/>
      <c r="W23" s="2658"/>
      <c r="X23" s="2659"/>
      <c r="Y23" s="1587" t="s">
        <v>1620</v>
      </c>
      <c r="Z23" s="990"/>
      <c r="AA23" s="2658" t="s">
        <v>1889</v>
      </c>
      <c r="AB23" s="2658"/>
      <c r="AC23" s="2658"/>
      <c r="AD23" s="2658"/>
      <c r="AE23" s="2658"/>
      <c r="AF23" s="2658"/>
      <c r="AG23" s="2658"/>
      <c r="AH23" s="2658"/>
      <c r="AI23" s="2658"/>
      <c r="AJ23" s="2659"/>
    </row>
    <row r="24" spans="1:36" s="1177" customFormat="1" ht="16.5" customHeight="1">
      <c r="A24" s="991"/>
      <c r="B24" s="990"/>
      <c r="C24" s="2658" t="s">
        <v>1733</v>
      </c>
      <c r="D24" s="2658"/>
      <c r="E24" s="2658"/>
      <c r="F24" s="2658"/>
      <c r="G24" s="2658"/>
      <c r="H24" s="2658"/>
      <c r="I24" s="2658"/>
      <c r="J24" s="2658"/>
      <c r="K24" s="2658"/>
      <c r="L24" s="2659"/>
      <c r="M24" s="989" t="s">
        <v>1603</v>
      </c>
      <c r="N24" s="990"/>
      <c r="O24" s="2668" t="s">
        <v>1604</v>
      </c>
      <c r="P24" s="2668"/>
      <c r="Q24" s="2668"/>
      <c r="R24" s="2668"/>
      <c r="S24" s="2668"/>
      <c r="T24" s="2668"/>
      <c r="U24" s="2668"/>
      <c r="V24" s="2668"/>
      <c r="W24" s="2668"/>
      <c r="X24" s="2669"/>
      <c r="Y24" s="989"/>
      <c r="Z24" s="990"/>
      <c r="AA24" s="2658" t="s">
        <v>2276</v>
      </c>
      <c r="AB24" s="2658"/>
      <c r="AC24" s="2658"/>
      <c r="AD24" s="2658"/>
      <c r="AE24" s="2658"/>
      <c r="AF24" s="2658"/>
      <c r="AG24" s="2658"/>
      <c r="AH24" s="2658"/>
      <c r="AI24" s="2658"/>
      <c r="AJ24" s="2659"/>
    </row>
    <row r="25" spans="1:36" s="1177" customFormat="1" ht="16.5" customHeight="1">
      <c r="A25" s="1586" t="s">
        <v>1625</v>
      </c>
      <c r="B25" s="990"/>
      <c r="C25" s="2670" t="s">
        <v>2230</v>
      </c>
      <c r="D25" s="2670"/>
      <c r="E25" s="2670"/>
      <c r="F25" s="2670"/>
      <c r="G25" s="2670"/>
      <c r="H25" s="2670"/>
      <c r="I25" s="2670"/>
      <c r="J25" s="2670"/>
      <c r="K25" s="2670"/>
      <c r="L25" s="2671"/>
      <c r="M25" s="989" t="s">
        <v>1606</v>
      </c>
      <c r="N25" s="990"/>
      <c r="O25" s="2658" t="s">
        <v>1607</v>
      </c>
      <c r="P25" s="2658"/>
      <c r="Q25" s="2658"/>
      <c r="R25" s="2658"/>
      <c r="S25" s="2658"/>
      <c r="T25" s="2658"/>
      <c r="U25" s="2658"/>
      <c r="V25" s="2658"/>
      <c r="W25" s="2658"/>
      <c r="X25" s="2659"/>
      <c r="Y25" s="991"/>
      <c r="Z25" s="990"/>
      <c r="AA25" s="2658" t="s">
        <v>1629</v>
      </c>
      <c r="AB25" s="2658"/>
      <c r="AC25" s="2658"/>
      <c r="AD25" s="2658"/>
      <c r="AE25" s="2658"/>
      <c r="AF25" s="2658"/>
      <c r="AG25" s="2658"/>
      <c r="AH25" s="2658"/>
      <c r="AI25" s="2658"/>
      <c r="AJ25" s="2659"/>
    </row>
    <row r="26" spans="1:36" s="1177" customFormat="1" ht="16.5" customHeight="1">
      <c r="A26" s="991"/>
      <c r="B26" s="990"/>
      <c r="C26" s="2658" t="s">
        <v>1612</v>
      </c>
      <c r="D26" s="2658"/>
      <c r="E26" s="2658"/>
      <c r="F26" s="2658"/>
      <c r="G26" s="2658"/>
      <c r="H26" s="2658"/>
      <c r="I26" s="2658"/>
      <c r="J26" s="2658"/>
      <c r="K26" s="2658"/>
      <c r="L26" s="2659"/>
      <c r="M26" s="991"/>
      <c r="N26" s="990"/>
      <c r="O26" s="2658" t="s">
        <v>1609</v>
      </c>
      <c r="P26" s="2658"/>
      <c r="Q26" s="2658"/>
      <c r="R26" s="2658"/>
      <c r="S26" s="2658"/>
      <c r="T26" s="2658"/>
      <c r="U26" s="2658"/>
      <c r="V26" s="2658"/>
      <c r="W26" s="2658"/>
      <c r="X26" s="2659"/>
      <c r="Y26" s="991"/>
      <c r="Z26" s="990"/>
      <c r="AA26" s="2658" t="s">
        <v>2277</v>
      </c>
      <c r="AB26" s="2658"/>
      <c r="AC26" s="2658"/>
      <c r="AD26" s="2658"/>
      <c r="AE26" s="2658"/>
      <c r="AF26" s="2658"/>
      <c r="AG26" s="2658"/>
      <c r="AH26" s="2658"/>
      <c r="AI26" s="2658"/>
      <c r="AJ26" s="2659"/>
    </row>
    <row r="27" spans="1:36" s="1177" customFormat="1" ht="16.5" customHeight="1">
      <c r="A27" s="991"/>
      <c r="B27" s="990"/>
      <c r="C27" s="2658" t="s">
        <v>1733</v>
      </c>
      <c r="D27" s="2658"/>
      <c r="E27" s="2658"/>
      <c r="F27" s="2658"/>
      <c r="G27" s="2658"/>
      <c r="H27" s="2658"/>
      <c r="I27" s="2658"/>
      <c r="J27" s="2658"/>
      <c r="K27" s="2658"/>
      <c r="L27" s="2659"/>
      <c r="M27" s="991"/>
      <c r="N27" s="990"/>
      <c r="O27" s="2658" t="s">
        <v>1611</v>
      </c>
      <c r="P27" s="2658"/>
      <c r="Q27" s="2658"/>
      <c r="R27" s="2658"/>
      <c r="S27" s="2658"/>
      <c r="T27" s="2658"/>
      <c r="U27" s="2658"/>
      <c r="V27" s="2658"/>
      <c r="W27" s="2658"/>
      <c r="X27" s="2659"/>
      <c r="Z27" s="990"/>
      <c r="AA27" s="2658" t="s">
        <v>2278</v>
      </c>
      <c r="AB27" s="2658"/>
      <c r="AC27" s="2658"/>
      <c r="AD27" s="2658"/>
      <c r="AE27" s="2658"/>
      <c r="AF27" s="2658"/>
      <c r="AG27" s="2658"/>
      <c r="AH27" s="2658"/>
      <c r="AI27" s="2658"/>
      <c r="AJ27" s="2659"/>
    </row>
    <row r="28" spans="1:36" s="1177" customFormat="1" ht="16.5" customHeight="1">
      <c r="A28" s="1586" t="s">
        <v>1631</v>
      </c>
      <c r="B28" s="990"/>
      <c r="C28" s="2670" t="s">
        <v>2232</v>
      </c>
      <c r="D28" s="2670"/>
      <c r="E28" s="2670"/>
      <c r="F28" s="2670"/>
      <c r="G28" s="2670"/>
      <c r="H28" s="2670"/>
      <c r="I28" s="2670"/>
      <c r="J28" s="2670"/>
      <c r="K28" s="2670"/>
      <c r="L28" s="2671"/>
      <c r="M28" s="989" t="s">
        <v>1613</v>
      </c>
      <c r="N28" s="990"/>
      <c r="O28" s="2672" t="s">
        <v>1614</v>
      </c>
      <c r="P28" s="2672"/>
      <c r="Q28" s="2672"/>
      <c r="R28" s="2672"/>
      <c r="S28" s="2672"/>
      <c r="T28" s="2672"/>
      <c r="U28" s="2672"/>
      <c r="V28" s="2672"/>
      <c r="W28" s="2672"/>
      <c r="X28" s="2673"/>
      <c r="Y28" s="991"/>
      <c r="Z28" s="990"/>
      <c r="AA28" s="2658" t="s">
        <v>2279</v>
      </c>
      <c r="AB28" s="2658"/>
      <c r="AC28" s="2658"/>
      <c r="AD28" s="2658"/>
      <c r="AE28" s="2658"/>
      <c r="AF28" s="2658"/>
      <c r="AG28" s="2658"/>
      <c r="AH28" s="2658"/>
      <c r="AI28" s="2658"/>
      <c r="AJ28" s="2659"/>
    </row>
    <row r="29" spans="1:36" s="1177" customFormat="1" ht="16.5" customHeight="1">
      <c r="A29" s="991"/>
      <c r="B29" s="990"/>
      <c r="C29" s="2658" t="s">
        <v>1612</v>
      </c>
      <c r="D29" s="2658"/>
      <c r="E29" s="2658"/>
      <c r="F29" s="2658"/>
      <c r="G29" s="2658"/>
      <c r="H29" s="2658"/>
      <c r="I29" s="2658"/>
      <c r="J29" s="2658"/>
      <c r="K29" s="2658"/>
      <c r="L29" s="2659"/>
      <c r="M29" s="989" t="s">
        <v>1616</v>
      </c>
      <c r="N29" s="990"/>
      <c r="O29" s="2674" t="s">
        <v>1617</v>
      </c>
      <c r="P29" s="2674"/>
      <c r="Q29" s="2674"/>
      <c r="R29" s="2674"/>
      <c r="S29" s="2674"/>
      <c r="T29" s="2674"/>
      <c r="U29" s="2674"/>
      <c r="V29" s="2674"/>
      <c r="W29" s="2674"/>
      <c r="X29" s="2675"/>
      <c r="Y29" s="991"/>
      <c r="Z29" s="990"/>
      <c r="AA29" s="2658" t="s">
        <v>2280</v>
      </c>
      <c r="AB29" s="2658"/>
      <c r="AC29" s="2658"/>
      <c r="AD29" s="2658"/>
      <c r="AE29" s="2658"/>
      <c r="AF29" s="2658"/>
      <c r="AG29" s="2658"/>
      <c r="AH29" s="2658"/>
      <c r="AI29" s="2658"/>
      <c r="AJ29" s="2659"/>
    </row>
    <row r="30" spans="1:36" s="1177" customFormat="1" ht="16.5" customHeight="1">
      <c r="A30" s="991"/>
      <c r="B30" s="990"/>
      <c r="C30" s="2658" t="s">
        <v>1733</v>
      </c>
      <c r="D30" s="2658"/>
      <c r="E30" s="2658"/>
      <c r="F30" s="2658"/>
      <c r="G30" s="2658"/>
      <c r="H30" s="2658"/>
      <c r="I30" s="2658"/>
      <c r="J30" s="2658"/>
      <c r="K30" s="2658"/>
      <c r="L30" s="2659"/>
      <c r="M30" s="989" t="s">
        <v>1619</v>
      </c>
      <c r="N30" s="990"/>
      <c r="O30" s="2674" t="s">
        <v>1617</v>
      </c>
      <c r="P30" s="2674"/>
      <c r="Q30" s="2674"/>
      <c r="R30" s="2674"/>
      <c r="S30" s="2674"/>
      <c r="T30" s="2674"/>
      <c r="U30" s="2674"/>
      <c r="V30" s="2674"/>
      <c r="W30" s="2674"/>
      <c r="X30" s="2675"/>
      <c r="Y30" s="991"/>
      <c r="Z30" s="990"/>
      <c r="AA30" s="2658" t="s">
        <v>2281</v>
      </c>
      <c r="AB30" s="2658"/>
      <c r="AC30" s="2658"/>
      <c r="AD30" s="2658"/>
      <c r="AE30" s="2658"/>
      <c r="AF30" s="2658"/>
      <c r="AG30" s="2658"/>
      <c r="AH30" s="2658"/>
      <c r="AI30" s="2658"/>
      <c r="AJ30" s="2659"/>
    </row>
    <row r="31" spans="1:36" s="1177" customFormat="1" ht="16.5" customHeight="1">
      <c r="A31" s="1586" t="s">
        <v>2233</v>
      </c>
      <c r="B31" s="990"/>
      <c r="C31" s="2670" t="s">
        <v>2232</v>
      </c>
      <c r="D31" s="2670"/>
      <c r="E31" s="2670"/>
      <c r="F31" s="2670"/>
      <c r="G31" s="2670"/>
      <c r="H31" s="2670"/>
      <c r="I31" s="2670"/>
      <c r="J31" s="2670"/>
      <c r="K31" s="2670"/>
      <c r="L31" s="2671"/>
      <c r="M31" s="989" t="s">
        <v>1621</v>
      </c>
      <c r="N31" s="990"/>
      <c r="O31" s="2674" t="s">
        <v>1617</v>
      </c>
      <c r="P31" s="2674"/>
      <c r="Q31" s="2674"/>
      <c r="R31" s="2674"/>
      <c r="S31" s="2674"/>
      <c r="T31" s="2674"/>
      <c r="U31" s="2674"/>
      <c r="V31" s="2674"/>
      <c r="W31" s="2674"/>
      <c r="X31" s="2675"/>
      <c r="Y31" s="991"/>
      <c r="Z31" s="990"/>
      <c r="AA31" s="2658" t="s">
        <v>1640</v>
      </c>
      <c r="AB31" s="2658"/>
      <c r="AC31" s="2658"/>
      <c r="AD31" s="2658"/>
      <c r="AE31" s="2658"/>
      <c r="AF31" s="2658"/>
      <c r="AG31" s="2658"/>
      <c r="AH31" s="2658"/>
      <c r="AI31" s="2658"/>
      <c r="AJ31" s="2659"/>
    </row>
    <row r="32" spans="1:36" s="1177" customFormat="1" ht="16.5" customHeight="1">
      <c r="A32" s="991"/>
      <c r="B32" s="990"/>
      <c r="C32" s="2658" t="s">
        <v>1612</v>
      </c>
      <c r="D32" s="2658"/>
      <c r="E32" s="2658"/>
      <c r="F32" s="2658"/>
      <c r="G32" s="2658"/>
      <c r="H32" s="2658"/>
      <c r="I32" s="2658"/>
      <c r="J32" s="2658"/>
      <c r="K32" s="2658"/>
      <c r="L32" s="2659"/>
      <c r="M32" s="989" t="s">
        <v>1622</v>
      </c>
      <c r="N32" s="990"/>
      <c r="O32" s="2684" t="s">
        <v>1623</v>
      </c>
      <c r="P32" s="2684"/>
      <c r="Q32" s="2684"/>
      <c r="R32" s="2684"/>
      <c r="S32" s="2684"/>
      <c r="T32" s="2684"/>
      <c r="U32" s="2684"/>
      <c r="V32" s="2684"/>
      <c r="W32" s="2684"/>
      <c r="X32" s="2685"/>
      <c r="Y32" s="991"/>
      <c r="Z32" s="990"/>
      <c r="AA32" s="2676" t="s">
        <v>2244</v>
      </c>
      <c r="AB32" s="2676"/>
      <c r="AC32" s="2676"/>
      <c r="AD32" s="2676"/>
      <c r="AE32" s="2676"/>
      <c r="AF32" s="2676"/>
      <c r="AG32" s="2676"/>
      <c r="AH32" s="2676"/>
      <c r="AI32" s="2676"/>
      <c r="AJ32" s="2677"/>
    </row>
    <row r="33" spans="1:36" s="1177" customFormat="1" ht="16.5" customHeight="1">
      <c r="A33" s="991"/>
      <c r="B33" s="990"/>
      <c r="C33" s="2658" t="s">
        <v>1733</v>
      </c>
      <c r="D33" s="2658"/>
      <c r="E33" s="2658"/>
      <c r="F33" s="2658"/>
      <c r="G33" s="2658"/>
      <c r="H33" s="2658"/>
      <c r="I33" s="2658"/>
      <c r="J33" s="2658"/>
      <c r="K33" s="2658"/>
      <c r="L33" s="2659"/>
      <c r="M33" s="989" t="s">
        <v>1626</v>
      </c>
      <c r="N33" s="990"/>
      <c r="O33" s="2674" t="s">
        <v>1617</v>
      </c>
      <c r="P33" s="2674"/>
      <c r="Q33" s="2674"/>
      <c r="R33" s="2674"/>
      <c r="S33" s="2674"/>
      <c r="T33" s="2674"/>
      <c r="U33" s="2674"/>
      <c r="V33" s="2674"/>
      <c r="W33" s="2674"/>
      <c r="X33" s="2675"/>
      <c r="Y33" s="1587" t="s">
        <v>1628</v>
      </c>
      <c r="Z33" s="990"/>
      <c r="AA33" s="2676" t="s">
        <v>2246</v>
      </c>
      <c r="AB33" s="2676"/>
      <c r="AC33" s="2676"/>
      <c r="AD33" s="2676"/>
      <c r="AE33" s="2676"/>
      <c r="AF33" s="2676"/>
      <c r="AG33" s="2676"/>
      <c r="AH33" s="2676"/>
      <c r="AI33" s="2676"/>
      <c r="AJ33" s="2677"/>
    </row>
    <row r="34" spans="1:36" s="1177" customFormat="1" ht="16.5" customHeight="1">
      <c r="A34" s="1586" t="s">
        <v>2234</v>
      </c>
      <c r="B34" s="990"/>
      <c r="C34" s="2670" t="s">
        <v>2231</v>
      </c>
      <c r="D34" s="2670"/>
      <c r="E34" s="2670"/>
      <c r="F34" s="2670"/>
      <c r="G34" s="2670"/>
      <c r="H34" s="2670"/>
      <c r="I34" s="2670"/>
      <c r="J34" s="2670"/>
      <c r="K34" s="2670"/>
      <c r="L34" s="2671"/>
      <c r="M34" s="989" t="s">
        <v>1627</v>
      </c>
      <c r="N34" s="990"/>
      <c r="O34" s="2674" t="s">
        <v>1617</v>
      </c>
      <c r="P34" s="2674"/>
      <c r="Q34" s="2674"/>
      <c r="R34" s="2674"/>
      <c r="S34" s="2674"/>
      <c r="T34" s="2674"/>
      <c r="U34" s="2674"/>
      <c r="V34" s="2674"/>
      <c r="W34" s="2674"/>
      <c r="X34" s="2675"/>
      <c r="Y34" s="1585"/>
      <c r="Z34" s="990"/>
      <c r="AA34" s="2658" t="s">
        <v>2282</v>
      </c>
      <c r="AB34" s="2658"/>
      <c r="AC34" s="2658"/>
      <c r="AD34" s="2658"/>
      <c r="AE34" s="2658"/>
      <c r="AF34" s="2658"/>
      <c r="AG34" s="2658"/>
      <c r="AH34" s="2658"/>
      <c r="AI34" s="2658"/>
      <c r="AJ34" s="2659"/>
    </row>
    <row r="35" spans="1:36" s="1177" customFormat="1" ht="16.5" customHeight="1">
      <c r="A35" s="991"/>
      <c r="B35" s="990"/>
      <c r="C35" s="2658" t="s">
        <v>1612</v>
      </c>
      <c r="D35" s="2658"/>
      <c r="E35" s="2658"/>
      <c r="F35" s="2658"/>
      <c r="G35" s="2658"/>
      <c r="H35" s="2658"/>
      <c r="I35" s="2658"/>
      <c r="J35" s="2658"/>
      <c r="K35" s="2658"/>
      <c r="L35" s="2659"/>
      <c r="M35" s="989" t="s">
        <v>1630</v>
      </c>
      <c r="N35" s="990"/>
      <c r="O35" s="2674" t="s">
        <v>1617</v>
      </c>
      <c r="P35" s="2674"/>
      <c r="Q35" s="2674"/>
      <c r="R35" s="2674"/>
      <c r="S35" s="2674"/>
      <c r="T35" s="2674"/>
      <c r="U35" s="2674"/>
      <c r="V35" s="2674"/>
      <c r="W35" s="2674"/>
      <c r="X35" s="2675"/>
      <c r="Y35" s="991"/>
      <c r="Z35" s="990"/>
      <c r="AA35" s="2658" t="s">
        <v>2283</v>
      </c>
      <c r="AB35" s="2658"/>
      <c r="AC35" s="2658"/>
      <c r="AD35" s="2658"/>
      <c r="AE35" s="2658"/>
      <c r="AF35" s="2658"/>
      <c r="AG35" s="2658"/>
      <c r="AH35" s="2658"/>
      <c r="AI35" s="2658"/>
      <c r="AJ35" s="2659"/>
    </row>
    <row r="36" spans="1:36" s="1177" customFormat="1" ht="16.5" customHeight="1">
      <c r="A36" s="991"/>
      <c r="B36" s="990"/>
      <c r="C36" s="2658" t="s">
        <v>1733</v>
      </c>
      <c r="D36" s="2658"/>
      <c r="E36" s="2658"/>
      <c r="F36" s="2658"/>
      <c r="G36" s="2658"/>
      <c r="H36" s="2658"/>
      <c r="I36" s="2658"/>
      <c r="J36" s="2658"/>
      <c r="K36" s="2658"/>
      <c r="L36" s="2659"/>
      <c r="M36" s="989" t="s">
        <v>1632</v>
      </c>
      <c r="N36" s="990"/>
      <c r="O36" s="2668" t="s">
        <v>1633</v>
      </c>
      <c r="P36" s="2668"/>
      <c r="Q36" s="2668"/>
      <c r="R36" s="2668"/>
      <c r="S36" s="2668"/>
      <c r="T36" s="2668"/>
      <c r="U36" s="2668"/>
      <c r="V36" s="2668"/>
      <c r="W36" s="2668"/>
      <c r="X36" s="2669"/>
      <c r="Y36" s="1587" t="s">
        <v>1650</v>
      </c>
      <c r="Z36" s="990"/>
      <c r="AA36" s="2658" t="s">
        <v>2284</v>
      </c>
      <c r="AB36" s="2658"/>
      <c r="AC36" s="2658"/>
      <c r="AD36" s="2658"/>
      <c r="AE36" s="2658"/>
      <c r="AF36" s="2658"/>
      <c r="AG36" s="2658"/>
      <c r="AH36" s="2658"/>
      <c r="AI36" s="2658"/>
      <c r="AJ36" s="2659"/>
    </row>
    <row r="37" spans="1:36" s="1177" customFormat="1" ht="16.5" customHeight="1">
      <c r="A37" s="1586" t="s">
        <v>2235</v>
      </c>
      <c r="B37" s="990"/>
      <c r="C37" s="2670" t="s">
        <v>2236</v>
      </c>
      <c r="D37" s="2670"/>
      <c r="E37" s="2670"/>
      <c r="F37" s="2670"/>
      <c r="G37" s="2670"/>
      <c r="H37" s="2670"/>
      <c r="I37" s="2670"/>
      <c r="J37" s="2670"/>
      <c r="K37" s="2670"/>
      <c r="L37" s="2671"/>
      <c r="M37" s="989" t="s">
        <v>1634</v>
      </c>
      <c r="N37" s="990"/>
      <c r="O37" s="2658" t="s">
        <v>1617</v>
      </c>
      <c r="P37" s="2658"/>
      <c r="Q37" s="2658"/>
      <c r="R37" s="2658"/>
      <c r="S37" s="2658"/>
      <c r="T37" s="2658"/>
      <c r="U37" s="2658"/>
      <c r="V37" s="2658"/>
      <c r="W37" s="2658"/>
      <c r="X37" s="2659"/>
      <c r="Y37" s="991"/>
      <c r="Z37" s="990"/>
      <c r="AA37" s="2658" t="s">
        <v>2285</v>
      </c>
      <c r="AB37" s="2658"/>
      <c r="AC37" s="2658"/>
      <c r="AD37" s="2658"/>
      <c r="AE37" s="2658"/>
      <c r="AF37" s="2658"/>
      <c r="AG37" s="2658"/>
      <c r="AH37" s="2658"/>
      <c r="AI37" s="2658"/>
      <c r="AJ37" s="2659"/>
    </row>
    <row r="38" spans="1:36" s="1177" customFormat="1" ht="16.5" customHeight="1">
      <c r="A38" s="991"/>
      <c r="B38" s="990"/>
      <c r="C38" s="2658" t="s">
        <v>1612</v>
      </c>
      <c r="D38" s="2658"/>
      <c r="E38" s="2658"/>
      <c r="F38" s="2658"/>
      <c r="G38" s="2658"/>
      <c r="H38" s="2658"/>
      <c r="I38" s="2658"/>
      <c r="J38" s="2658"/>
      <c r="K38" s="2658"/>
      <c r="L38" s="2659"/>
      <c r="M38" s="989" t="s">
        <v>1635</v>
      </c>
      <c r="N38" s="990"/>
      <c r="O38" s="2658" t="s">
        <v>1617</v>
      </c>
      <c r="P38" s="2658"/>
      <c r="Q38" s="2658"/>
      <c r="R38" s="2658"/>
      <c r="S38" s="2658"/>
      <c r="T38" s="2658"/>
      <c r="U38" s="2658"/>
      <c r="V38" s="2658"/>
      <c r="W38" s="2658"/>
      <c r="X38" s="2659"/>
      <c r="Z38" s="990"/>
      <c r="AA38" s="2658" t="s">
        <v>2286</v>
      </c>
      <c r="AB38" s="2658"/>
      <c r="AC38" s="2658"/>
      <c r="AD38" s="2658"/>
      <c r="AE38" s="2658"/>
      <c r="AF38" s="2658"/>
      <c r="AG38" s="2658"/>
      <c r="AH38" s="2658"/>
      <c r="AI38" s="2658"/>
      <c r="AJ38" s="2659"/>
    </row>
    <row r="39" spans="1:36" s="1177" customFormat="1" ht="16.5" customHeight="1">
      <c r="A39" s="991"/>
      <c r="B39" s="990"/>
      <c r="C39" s="2658" t="s">
        <v>1733</v>
      </c>
      <c r="D39" s="2658"/>
      <c r="E39" s="2658"/>
      <c r="F39" s="2658"/>
      <c r="G39" s="2658"/>
      <c r="H39" s="2658"/>
      <c r="I39" s="2658"/>
      <c r="J39" s="2658"/>
      <c r="K39" s="2658"/>
      <c r="L39" s="2659"/>
      <c r="M39" s="989" t="s">
        <v>1637</v>
      </c>
      <c r="N39" s="990"/>
      <c r="O39" s="2658" t="s">
        <v>1617</v>
      </c>
      <c r="P39" s="2658"/>
      <c r="Q39" s="2658"/>
      <c r="R39" s="2658"/>
      <c r="S39" s="2658"/>
      <c r="T39" s="2658"/>
      <c r="U39" s="2658"/>
      <c r="V39" s="2658"/>
      <c r="W39" s="2658"/>
      <c r="X39" s="2659"/>
      <c r="Y39" s="991"/>
      <c r="Z39" s="990"/>
      <c r="AA39" s="2658" t="s">
        <v>2287</v>
      </c>
      <c r="AB39" s="2658"/>
      <c r="AC39" s="2658"/>
      <c r="AD39" s="2658"/>
      <c r="AE39" s="2658"/>
      <c r="AF39" s="2658"/>
      <c r="AG39" s="2658"/>
      <c r="AH39" s="2658"/>
      <c r="AI39" s="2658"/>
      <c r="AJ39" s="2659"/>
    </row>
    <row r="40" spans="1:36" s="1177" customFormat="1" ht="16.5" customHeight="1">
      <c r="A40" s="1586" t="s">
        <v>2237</v>
      </c>
      <c r="B40" s="990"/>
      <c r="C40" s="2670" t="s">
        <v>2236</v>
      </c>
      <c r="D40" s="2670"/>
      <c r="E40" s="2670"/>
      <c r="F40" s="2670"/>
      <c r="G40" s="2670"/>
      <c r="H40" s="2670"/>
      <c r="I40" s="2670"/>
      <c r="J40" s="2670"/>
      <c r="K40" s="2670"/>
      <c r="L40" s="2671"/>
      <c r="M40" s="989" t="s">
        <v>1638</v>
      </c>
      <c r="N40" s="990"/>
      <c r="O40" s="2668" t="s">
        <v>1639</v>
      </c>
      <c r="P40" s="2668"/>
      <c r="Q40" s="2668"/>
      <c r="R40" s="2668"/>
      <c r="S40" s="2668"/>
      <c r="T40" s="2668"/>
      <c r="U40" s="2668"/>
      <c r="V40" s="2668"/>
      <c r="W40" s="2668"/>
      <c r="X40" s="2669"/>
      <c r="Y40" s="989" t="s">
        <v>1658</v>
      </c>
      <c r="Z40" s="990"/>
      <c r="AA40" s="2664" t="s">
        <v>1659</v>
      </c>
      <c r="AB40" s="2664"/>
      <c r="AC40" s="2664"/>
      <c r="AD40" s="2664"/>
      <c r="AE40" s="2664"/>
      <c r="AF40" s="2664"/>
      <c r="AG40" s="2664"/>
      <c r="AH40" s="2664"/>
      <c r="AI40" s="2664"/>
      <c r="AJ40" s="2665"/>
    </row>
    <row r="41" spans="1:36" s="1177" customFormat="1" ht="16.5" customHeight="1">
      <c r="A41" s="991"/>
      <c r="B41" s="990"/>
      <c r="C41" s="2658" t="s">
        <v>1612</v>
      </c>
      <c r="D41" s="2658"/>
      <c r="E41" s="2658"/>
      <c r="F41" s="2658"/>
      <c r="G41" s="2658"/>
      <c r="H41" s="2658"/>
      <c r="I41" s="2658"/>
      <c r="J41" s="2658"/>
      <c r="K41" s="2658"/>
      <c r="L41" s="2659"/>
      <c r="M41" s="989" t="s">
        <v>1642</v>
      </c>
      <c r="N41" s="990"/>
      <c r="O41" s="2658" t="s">
        <v>1617</v>
      </c>
      <c r="P41" s="2658"/>
      <c r="Q41" s="2658"/>
      <c r="R41" s="2658"/>
      <c r="S41" s="2658"/>
      <c r="T41" s="2658"/>
      <c r="U41" s="2658"/>
      <c r="V41" s="2658"/>
      <c r="W41" s="2658"/>
      <c r="X41" s="2659"/>
      <c r="Z41" s="990"/>
      <c r="AA41" s="2658" t="s">
        <v>1663</v>
      </c>
      <c r="AB41" s="2658"/>
      <c r="AC41" s="2658"/>
      <c r="AD41" s="2658"/>
      <c r="AE41" s="2658"/>
      <c r="AF41" s="2658"/>
      <c r="AG41" s="2658"/>
      <c r="AH41" s="2658"/>
      <c r="AI41" s="2658"/>
      <c r="AJ41" s="2659"/>
    </row>
    <row r="42" spans="1:36" s="1177" customFormat="1" ht="16.5" customHeight="1">
      <c r="A42" s="991"/>
      <c r="B42" s="990"/>
      <c r="C42" s="2658" t="s">
        <v>1733</v>
      </c>
      <c r="D42" s="2658"/>
      <c r="E42" s="2658"/>
      <c r="F42" s="2658"/>
      <c r="G42" s="2658"/>
      <c r="H42" s="2658"/>
      <c r="I42" s="2658"/>
      <c r="J42" s="2658"/>
      <c r="K42" s="2658"/>
      <c r="L42" s="2659"/>
      <c r="M42" s="989" t="s">
        <v>1644</v>
      </c>
      <c r="N42" s="990"/>
      <c r="O42" s="2658" t="s">
        <v>1617</v>
      </c>
      <c r="P42" s="2658"/>
      <c r="Q42" s="2658"/>
      <c r="R42" s="2658"/>
      <c r="S42" s="2658"/>
      <c r="T42" s="2658"/>
      <c r="U42" s="2658"/>
      <c r="V42" s="2658"/>
      <c r="W42" s="2658"/>
      <c r="X42" s="2659"/>
      <c r="Y42" s="991"/>
      <c r="Z42" s="990"/>
      <c r="AA42" s="2658" t="s">
        <v>1666</v>
      </c>
      <c r="AB42" s="2658"/>
      <c r="AC42" s="2658"/>
      <c r="AD42" s="2658"/>
      <c r="AE42" s="2658"/>
      <c r="AF42" s="2658"/>
      <c r="AG42" s="2658"/>
      <c r="AH42" s="2658"/>
      <c r="AI42" s="2658"/>
      <c r="AJ42" s="2659"/>
    </row>
    <row r="43" spans="1:36" s="1177" customFormat="1" ht="16.5" customHeight="1">
      <c r="A43" s="989" t="s">
        <v>1636</v>
      </c>
      <c r="B43" s="990"/>
      <c r="C43" s="2658" t="s">
        <v>1734</v>
      </c>
      <c r="D43" s="2658"/>
      <c r="E43" s="2658"/>
      <c r="F43" s="2658"/>
      <c r="G43" s="2658"/>
      <c r="H43" s="2658"/>
      <c r="I43" s="2658"/>
      <c r="J43" s="2658"/>
      <c r="K43" s="2658"/>
      <c r="L43" s="2659"/>
      <c r="M43" s="989" t="s">
        <v>1646</v>
      </c>
      <c r="N43" s="990"/>
      <c r="O43" s="2658" t="s">
        <v>1617</v>
      </c>
      <c r="P43" s="2658"/>
      <c r="Q43" s="2658"/>
      <c r="R43" s="2658"/>
      <c r="S43" s="2658"/>
      <c r="T43" s="2658"/>
      <c r="U43" s="2658"/>
      <c r="V43" s="2658"/>
      <c r="W43" s="2658"/>
      <c r="X43" s="2659"/>
      <c r="Y43" s="991"/>
      <c r="Z43" s="990"/>
      <c r="AA43" s="2658" t="s">
        <v>1669</v>
      </c>
      <c r="AB43" s="2658"/>
      <c r="AC43" s="2658"/>
      <c r="AD43" s="2658"/>
      <c r="AE43" s="2658"/>
      <c r="AF43" s="2658"/>
      <c r="AG43" s="2658"/>
      <c r="AH43" s="2658"/>
      <c r="AI43" s="2658"/>
      <c r="AJ43" s="2659"/>
    </row>
    <row r="44" spans="1:36" s="1177" customFormat="1" ht="16.5" customHeight="1">
      <c r="A44" s="991"/>
      <c r="B44" s="990"/>
      <c r="C44" s="2658" t="s">
        <v>1735</v>
      </c>
      <c r="D44" s="2658"/>
      <c r="E44" s="2658"/>
      <c r="F44" s="2658"/>
      <c r="G44" s="2658"/>
      <c r="H44" s="2658"/>
      <c r="I44" s="2658"/>
      <c r="J44" s="2658"/>
      <c r="K44" s="2658"/>
      <c r="L44" s="2659"/>
      <c r="M44" s="989" t="s">
        <v>1648</v>
      </c>
      <c r="N44" s="990"/>
      <c r="O44" s="2658" t="s">
        <v>1649</v>
      </c>
      <c r="P44" s="2658"/>
      <c r="Q44" s="2658"/>
      <c r="R44" s="2658"/>
      <c r="S44" s="2658"/>
      <c r="T44" s="2658"/>
      <c r="U44" s="2658"/>
      <c r="V44" s="2658"/>
      <c r="W44" s="2658"/>
      <c r="X44" s="2659"/>
      <c r="Y44" s="991"/>
      <c r="Z44" s="990"/>
      <c r="AA44" s="2658" t="s">
        <v>1672</v>
      </c>
      <c r="AB44" s="2658"/>
      <c r="AC44" s="2658"/>
      <c r="AD44" s="2658"/>
      <c r="AE44" s="2658"/>
      <c r="AF44" s="2658"/>
      <c r="AG44" s="2658"/>
      <c r="AH44" s="2658"/>
      <c r="AI44" s="2658"/>
      <c r="AJ44" s="2659"/>
    </row>
    <row r="45" spans="1:36" s="1177" customFormat="1" ht="16.5" customHeight="1">
      <c r="A45" s="991"/>
      <c r="B45" s="990"/>
      <c r="C45" s="2664" t="s">
        <v>1641</v>
      </c>
      <c r="D45" s="2664"/>
      <c r="E45" s="2664"/>
      <c r="F45" s="2664"/>
      <c r="G45" s="2664"/>
      <c r="H45" s="2664"/>
      <c r="I45" s="2664"/>
      <c r="J45" s="2664"/>
      <c r="K45" s="2664"/>
      <c r="L45" s="2665"/>
      <c r="M45" s="991"/>
      <c r="N45" s="990"/>
      <c r="O45" s="2658" t="s">
        <v>1653</v>
      </c>
      <c r="P45" s="2658"/>
      <c r="Q45" s="2658"/>
      <c r="R45" s="2658"/>
      <c r="S45" s="2658"/>
      <c r="T45" s="2658"/>
      <c r="U45" s="2658"/>
      <c r="V45" s="2658"/>
      <c r="W45" s="2658"/>
      <c r="X45" s="2659"/>
      <c r="Y45" s="991"/>
      <c r="Z45" s="990"/>
      <c r="AA45" s="2658" t="s">
        <v>1675</v>
      </c>
      <c r="AB45" s="2658"/>
      <c r="AC45" s="2658"/>
      <c r="AD45" s="2658"/>
      <c r="AE45" s="2658"/>
      <c r="AF45" s="2658"/>
      <c r="AG45" s="2658"/>
      <c r="AH45" s="2658"/>
      <c r="AI45" s="2658"/>
      <c r="AJ45" s="2659"/>
    </row>
    <row r="46" spans="1:36" ht="16.5" customHeight="1">
      <c r="A46" s="991"/>
      <c r="B46" s="990"/>
      <c r="C46" s="2658" t="s">
        <v>1643</v>
      </c>
      <c r="D46" s="2658"/>
      <c r="E46" s="2658"/>
      <c r="F46" s="2658"/>
      <c r="G46" s="2658"/>
      <c r="H46" s="2658"/>
      <c r="I46" s="2658"/>
      <c r="J46" s="2658"/>
      <c r="K46" s="2658"/>
      <c r="L46" s="2659"/>
      <c r="M46" s="989" t="s">
        <v>1655</v>
      </c>
      <c r="N46" s="990"/>
      <c r="O46" s="2658" t="s">
        <v>1617</v>
      </c>
      <c r="P46" s="2658"/>
      <c r="Q46" s="2658"/>
      <c r="R46" s="2658"/>
      <c r="S46" s="2658"/>
      <c r="T46" s="2658"/>
      <c r="U46" s="2658"/>
      <c r="V46" s="2658"/>
      <c r="W46" s="2658"/>
      <c r="X46" s="2659"/>
      <c r="Y46" s="989" t="s">
        <v>1677</v>
      </c>
      <c r="Z46" s="990"/>
      <c r="AA46" s="2658" t="s">
        <v>1678</v>
      </c>
      <c r="AB46" s="2658"/>
      <c r="AC46" s="2658"/>
      <c r="AD46" s="2658"/>
      <c r="AE46" s="2658"/>
      <c r="AF46" s="2658"/>
      <c r="AG46" s="2658"/>
      <c r="AH46" s="2658"/>
      <c r="AI46" s="2658"/>
      <c r="AJ46" s="2659"/>
    </row>
    <row r="47" spans="1:36" ht="16.5" customHeight="1">
      <c r="A47" s="991"/>
      <c r="B47" s="990"/>
      <c r="C47" s="2658" t="s">
        <v>1645</v>
      </c>
      <c r="D47" s="2658"/>
      <c r="E47" s="2658"/>
      <c r="F47" s="2658"/>
      <c r="G47" s="2658"/>
      <c r="H47" s="2658"/>
      <c r="I47" s="2658"/>
      <c r="J47" s="2658"/>
      <c r="K47" s="2658"/>
      <c r="L47" s="2659"/>
      <c r="M47" s="989" t="s">
        <v>1657</v>
      </c>
      <c r="N47" s="990"/>
      <c r="O47" s="2658" t="s">
        <v>1617</v>
      </c>
      <c r="P47" s="2658"/>
      <c r="Q47" s="2658"/>
      <c r="R47" s="2658"/>
      <c r="S47" s="2658"/>
      <c r="T47" s="2658"/>
      <c r="U47" s="2658"/>
      <c r="V47" s="2658"/>
      <c r="W47" s="2658"/>
      <c r="X47" s="2659"/>
      <c r="Z47" s="990"/>
      <c r="AA47" s="2658" t="s">
        <v>1679</v>
      </c>
      <c r="AB47" s="2658"/>
      <c r="AC47" s="2658"/>
      <c r="AD47" s="2658"/>
      <c r="AE47" s="2658"/>
      <c r="AF47" s="2658"/>
      <c r="AG47" s="2658"/>
      <c r="AH47" s="2658"/>
      <c r="AI47" s="2658"/>
      <c r="AJ47" s="2659"/>
    </row>
    <row r="48" spans="1:36" ht="16.5" customHeight="1">
      <c r="A48" s="991"/>
      <c r="B48" s="990"/>
      <c r="C48" s="2658" t="s">
        <v>1647</v>
      </c>
      <c r="D48" s="2658"/>
      <c r="E48" s="2658"/>
      <c r="F48" s="2658"/>
      <c r="G48" s="2658"/>
      <c r="H48" s="2658"/>
      <c r="I48" s="2658"/>
      <c r="J48" s="2658"/>
      <c r="K48" s="2658"/>
      <c r="L48" s="2659"/>
      <c r="M48" s="989" t="s">
        <v>1661</v>
      </c>
      <c r="N48" s="990"/>
      <c r="O48" s="2664" t="s">
        <v>1662</v>
      </c>
      <c r="P48" s="2664"/>
      <c r="Q48" s="2664"/>
      <c r="R48" s="2664"/>
      <c r="S48" s="2664"/>
      <c r="T48" s="2664"/>
      <c r="U48" s="2664"/>
      <c r="V48" s="2664"/>
      <c r="W48" s="2664"/>
      <c r="X48" s="2665"/>
      <c r="Y48" s="991"/>
      <c r="Z48" s="990"/>
      <c r="AA48" s="2658" t="s">
        <v>1680</v>
      </c>
      <c r="AB48" s="2658"/>
      <c r="AC48" s="2658"/>
      <c r="AD48" s="2658"/>
      <c r="AE48" s="2658"/>
      <c r="AF48" s="2658"/>
      <c r="AG48" s="2658"/>
      <c r="AH48" s="2658"/>
      <c r="AI48" s="2658"/>
      <c r="AJ48" s="2659"/>
    </row>
    <row r="49" spans="1:36" s="1177" customFormat="1" ht="16.5" customHeight="1">
      <c r="A49" s="989" t="s">
        <v>1651</v>
      </c>
      <c r="B49" s="990"/>
      <c r="C49" s="2658" t="s">
        <v>1652</v>
      </c>
      <c r="D49" s="2658"/>
      <c r="E49" s="2658"/>
      <c r="F49" s="2658"/>
      <c r="G49" s="2658"/>
      <c r="H49" s="2658"/>
      <c r="I49" s="2658"/>
      <c r="J49" s="2658"/>
      <c r="K49" s="2658"/>
      <c r="L49" s="2659"/>
      <c r="M49" s="991"/>
      <c r="N49" s="990"/>
      <c r="O49" s="2658" t="s">
        <v>1665</v>
      </c>
      <c r="P49" s="2658"/>
      <c r="Q49" s="2658"/>
      <c r="R49" s="2658"/>
      <c r="S49" s="2658"/>
      <c r="T49" s="2658"/>
      <c r="U49" s="2658"/>
      <c r="V49" s="2658"/>
      <c r="W49" s="2658"/>
      <c r="X49" s="2659"/>
      <c r="Y49" s="991"/>
      <c r="Z49" s="990"/>
      <c r="AA49" s="2658" t="s">
        <v>1683</v>
      </c>
      <c r="AB49" s="2658"/>
      <c r="AC49" s="2658"/>
      <c r="AD49" s="2658"/>
      <c r="AE49" s="2658"/>
      <c r="AF49" s="2658"/>
      <c r="AG49" s="2658"/>
      <c r="AH49" s="2658"/>
      <c r="AI49" s="2658"/>
      <c r="AJ49" s="2659"/>
    </row>
    <row r="50" spans="1:36" s="1177" customFormat="1" ht="16.5" customHeight="1">
      <c r="A50" s="991"/>
      <c r="B50" s="990"/>
      <c r="C50" s="2658" t="s">
        <v>1654</v>
      </c>
      <c r="D50" s="2658"/>
      <c r="E50" s="2658"/>
      <c r="F50" s="2658"/>
      <c r="G50" s="2658"/>
      <c r="H50" s="2658"/>
      <c r="I50" s="2658"/>
      <c r="J50" s="2658"/>
      <c r="K50" s="2658"/>
      <c r="L50" s="2659"/>
      <c r="M50" s="991"/>
      <c r="N50" s="990"/>
      <c r="O50" s="2658" t="s">
        <v>1668</v>
      </c>
      <c r="P50" s="2658"/>
      <c r="Q50" s="2658"/>
      <c r="R50" s="2658"/>
      <c r="S50" s="2658"/>
      <c r="T50" s="2658"/>
      <c r="U50" s="2658"/>
      <c r="V50" s="2658"/>
      <c r="W50" s="2658"/>
      <c r="X50" s="2659"/>
      <c r="Y50" s="991"/>
      <c r="Z50" s="990"/>
      <c r="AA50" s="2664" t="s">
        <v>1685</v>
      </c>
      <c r="AB50" s="2664"/>
      <c r="AC50" s="2664"/>
      <c r="AD50" s="2664"/>
      <c r="AE50" s="2664"/>
      <c r="AF50" s="2664"/>
      <c r="AG50" s="2664"/>
      <c r="AH50" s="2664"/>
      <c r="AI50" s="2664"/>
      <c r="AJ50" s="2665"/>
    </row>
    <row r="51" spans="1:36" ht="16.5" customHeight="1">
      <c r="A51" s="991"/>
      <c r="B51" s="990"/>
      <c r="C51" s="2658" t="s">
        <v>1656</v>
      </c>
      <c r="D51" s="2658"/>
      <c r="E51" s="2658"/>
      <c r="F51" s="2658"/>
      <c r="G51" s="2658"/>
      <c r="H51" s="2658"/>
      <c r="I51" s="2658"/>
      <c r="J51" s="2658"/>
      <c r="K51" s="2658"/>
      <c r="L51" s="2659"/>
      <c r="M51" s="991"/>
      <c r="N51" s="990"/>
      <c r="O51" s="2658" t="s">
        <v>1671</v>
      </c>
      <c r="P51" s="2658"/>
      <c r="Q51" s="2658"/>
      <c r="R51" s="2658"/>
      <c r="S51" s="2658"/>
      <c r="T51" s="2658"/>
      <c r="U51" s="2658"/>
      <c r="V51" s="2658"/>
      <c r="W51" s="2658"/>
      <c r="X51" s="2659"/>
      <c r="Y51" s="991"/>
      <c r="Z51" s="990"/>
      <c r="AA51" s="2658" t="s">
        <v>1688</v>
      </c>
      <c r="AB51" s="2658"/>
      <c r="AC51" s="2658"/>
      <c r="AD51" s="2658"/>
      <c r="AE51" s="2658"/>
      <c r="AF51" s="2658"/>
      <c r="AG51" s="2658"/>
      <c r="AH51" s="2658"/>
      <c r="AI51" s="2658"/>
      <c r="AJ51" s="2659"/>
    </row>
    <row r="52" spans="1:36" s="1177" customFormat="1" ht="16.5" customHeight="1">
      <c r="A52" s="991"/>
      <c r="B52" s="990"/>
      <c r="C52" s="2658" t="s">
        <v>1660</v>
      </c>
      <c r="D52" s="2658"/>
      <c r="E52" s="2658"/>
      <c r="F52" s="2658"/>
      <c r="G52" s="2658"/>
      <c r="H52" s="2658"/>
      <c r="I52" s="2658"/>
      <c r="J52" s="2658"/>
      <c r="K52" s="2658"/>
      <c r="L52" s="2659"/>
      <c r="M52" s="991"/>
      <c r="N52" s="990"/>
      <c r="O52" s="2658" t="s">
        <v>1674</v>
      </c>
      <c r="P52" s="2658"/>
      <c r="Q52" s="2658"/>
      <c r="R52" s="2658"/>
      <c r="S52" s="2658"/>
      <c r="T52" s="2658"/>
      <c r="U52" s="2658"/>
      <c r="V52" s="2658"/>
      <c r="W52" s="2658"/>
      <c r="X52" s="2659"/>
      <c r="Y52" s="991"/>
      <c r="Z52" s="990"/>
      <c r="AA52" s="2658" t="s">
        <v>1690</v>
      </c>
      <c r="AB52" s="2658"/>
      <c r="AC52" s="2658"/>
      <c r="AD52" s="2658"/>
      <c r="AE52" s="2658"/>
      <c r="AF52" s="2658"/>
      <c r="AG52" s="2658"/>
      <c r="AH52" s="2658"/>
      <c r="AI52" s="2658"/>
      <c r="AJ52" s="2659"/>
    </row>
    <row r="53" spans="1:36" s="1177" customFormat="1" ht="16.5" customHeight="1">
      <c r="A53" s="989"/>
      <c r="B53" s="990"/>
      <c r="C53" s="2658" t="s">
        <v>1664</v>
      </c>
      <c r="D53" s="2658"/>
      <c r="E53" s="2658"/>
      <c r="F53" s="2658"/>
      <c r="G53" s="2658"/>
      <c r="H53" s="2658"/>
      <c r="I53" s="2658"/>
      <c r="J53" s="2658"/>
      <c r="K53" s="2658"/>
      <c r="L53" s="2659"/>
      <c r="M53" s="991"/>
      <c r="N53" s="990"/>
      <c r="O53" s="2658" t="s">
        <v>1676</v>
      </c>
      <c r="P53" s="2658"/>
      <c r="Q53" s="2658"/>
      <c r="R53" s="2658"/>
      <c r="S53" s="2658"/>
      <c r="T53" s="2658"/>
      <c r="U53" s="2658"/>
      <c r="V53" s="2658"/>
      <c r="W53" s="2658"/>
      <c r="X53" s="2659"/>
      <c r="Y53" s="991"/>
      <c r="Z53" s="990"/>
      <c r="AA53" s="2658" t="s">
        <v>1945</v>
      </c>
      <c r="AB53" s="2658"/>
      <c r="AC53" s="2658"/>
      <c r="AD53" s="2658"/>
      <c r="AE53" s="2658"/>
      <c r="AF53" s="2658"/>
      <c r="AG53" s="2658"/>
      <c r="AH53" s="2658"/>
      <c r="AI53" s="2658"/>
      <c r="AJ53" s="2659"/>
    </row>
    <row r="54" spans="1:36" ht="16.5" customHeight="1">
      <c r="A54" s="989"/>
      <c r="B54" s="990"/>
      <c r="C54" s="2658" t="s">
        <v>1667</v>
      </c>
      <c r="D54" s="2658"/>
      <c r="E54" s="2658"/>
      <c r="F54" s="2658"/>
      <c r="G54" s="2658"/>
      <c r="H54" s="2658"/>
      <c r="I54" s="2658"/>
      <c r="J54" s="2658"/>
      <c r="K54" s="2658"/>
      <c r="L54" s="2659"/>
      <c r="M54" s="991"/>
      <c r="N54" s="990"/>
      <c r="O54" s="2658" t="s">
        <v>1892</v>
      </c>
      <c r="P54" s="2658"/>
      <c r="Q54" s="2658"/>
      <c r="R54" s="2658"/>
      <c r="S54" s="2658"/>
      <c r="T54" s="2658"/>
      <c r="U54" s="2658"/>
      <c r="V54" s="2658"/>
      <c r="W54" s="2658"/>
      <c r="X54" s="2659"/>
      <c r="Y54" s="991"/>
      <c r="Z54" s="990"/>
      <c r="AA54" s="2658" t="s">
        <v>1695</v>
      </c>
      <c r="AB54" s="2658"/>
      <c r="AC54" s="2658"/>
      <c r="AD54" s="2658"/>
      <c r="AE54" s="2658"/>
      <c r="AF54" s="2658"/>
      <c r="AG54" s="2658"/>
      <c r="AH54" s="2658"/>
      <c r="AI54" s="2658"/>
      <c r="AJ54" s="2659"/>
    </row>
    <row r="55" spans="1:36" ht="16.5" customHeight="1">
      <c r="A55" s="989" t="s">
        <v>2239</v>
      </c>
      <c r="B55" s="990"/>
      <c r="C55" s="2658" t="s">
        <v>1670</v>
      </c>
      <c r="D55" s="2658"/>
      <c r="E55" s="2658"/>
      <c r="F55" s="2658"/>
      <c r="G55" s="2658"/>
      <c r="H55" s="2658"/>
      <c r="I55" s="2658"/>
      <c r="J55" s="2658"/>
      <c r="K55" s="2658"/>
      <c r="L55" s="2659"/>
      <c r="M55" s="991"/>
      <c r="N55" s="990"/>
      <c r="O55" s="2658" t="s">
        <v>1899</v>
      </c>
      <c r="P55" s="2658"/>
      <c r="Q55" s="2658"/>
      <c r="R55" s="2658"/>
      <c r="S55" s="2658"/>
      <c r="T55" s="2658"/>
      <c r="U55" s="2658"/>
      <c r="V55" s="2658"/>
      <c r="W55" s="2658"/>
      <c r="X55" s="2659"/>
      <c r="Y55" s="989" t="s">
        <v>1698</v>
      </c>
      <c r="Z55" s="990"/>
      <c r="AA55" s="2664" t="s">
        <v>1699</v>
      </c>
      <c r="AB55" s="2664"/>
      <c r="AC55" s="2664"/>
      <c r="AD55" s="2664"/>
      <c r="AE55" s="2664"/>
      <c r="AF55" s="2664"/>
      <c r="AG55" s="2664"/>
      <c r="AH55" s="2664"/>
      <c r="AI55" s="2664"/>
      <c r="AJ55" s="2665"/>
    </row>
    <row r="56" spans="1:36" ht="16.5" customHeight="1">
      <c r="A56" s="991"/>
      <c r="B56" s="990"/>
      <c r="C56" s="2658" t="s">
        <v>1673</v>
      </c>
      <c r="D56" s="2658"/>
      <c r="E56" s="2658"/>
      <c r="F56" s="2658"/>
      <c r="G56" s="2658"/>
      <c r="H56" s="2658"/>
      <c r="I56" s="2658"/>
      <c r="J56" s="2658"/>
      <c r="K56" s="2658"/>
      <c r="L56" s="2659"/>
      <c r="M56" s="991"/>
      <c r="N56" s="990"/>
      <c r="O56" s="2658" t="s">
        <v>1940</v>
      </c>
      <c r="P56" s="2658"/>
      <c r="Q56" s="2658"/>
      <c r="R56" s="2658"/>
      <c r="S56" s="2658"/>
      <c r="T56" s="2658"/>
      <c r="U56" s="2658"/>
      <c r="V56" s="2658"/>
      <c r="W56" s="2658"/>
      <c r="X56" s="2659"/>
      <c r="Z56" s="990"/>
      <c r="AA56" s="2658" t="s">
        <v>1702</v>
      </c>
      <c r="AB56" s="2658"/>
      <c r="AC56" s="2658"/>
      <c r="AD56" s="2658"/>
      <c r="AE56" s="2658"/>
      <c r="AF56" s="2658"/>
      <c r="AG56" s="2658"/>
      <c r="AH56" s="2658"/>
      <c r="AI56" s="2658"/>
      <c r="AJ56" s="2659"/>
    </row>
    <row r="57" spans="1:36" ht="16.5" customHeight="1">
      <c r="A57" s="991"/>
      <c r="B57" s="990"/>
      <c r="C57" s="2658" t="s">
        <v>2084</v>
      </c>
      <c r="D57" s="2658"/>
      <c r="E57" s="2658"/>
      <c r="F57" s="2658"/>
      <c r="G57" s="2658"/>
      <c r="H57" s="2658"/>
      <c r="I57" s="2658"/>
      <c r="J57" s="2658"/>
      <c r="K57" s="2658"/>
      <c r="L57" s="2659"/>
      <c r="M57" s="991"/>
      <c r="N57" s="990"/>
      <c r="O57" s="2658" t="s">
        <v>1941</v>
      </c>
      <c r="P57" s="2658"/>
      <c r="Q57" s="2658"/>
      <c r="R57" s="2658"/>
      <c r="S57" s="2658"/>
      <c r="T57" s="2658"/>
      <c r="U57" s="2658"/>
      <c r="V57" s="2658"/>
      <c r="W57" s="2658"/>
      <c r="X57" s="2659"/>
      <c r="Y57" s="991"/>
      <c r="Z57" s="990"/>
      <c r="AA57" s="2658" t="s">
        <v>1704</v>
      </c>
      <c r="AB57" s="2658"/>
      <c r="AC57" s="2658"/>
      <c r="AD57" s="2658"/>
      <c r="AE57" s="2658"/>
      <c r="AF57" s="2658"/>
      <c r="AG57" s="2658"/>
      <c r="AH57" s="2658"/>
      <c r="AI57" s="2658"/>
      <c r="AJ57" s="2659"/>
    </row>
    <row r="58" spans="1:36" ht="16.5" customHeight="1">
      <c r="A58" s="991"/>
      <c r="B58" s="990"/>
      <c r="C58" s="2658" t="s">
        <v>2085</v>
      </c>
      <c r="D58" s="2658"/>
      <c r="E58" s="2658"/>
      <c r="F58" s="2658"/>
      <c r="G58" s="2658"/>
      <c r="H58" s="2658"/>
      <c r="I58" s="2658"/>
      <c r="J58" s="2658"/>
      <c r="K58" s="2658"/>
      <c r="L58" s="2659"/>
      <c r="M58" s="991"/>
      <c r="N58" s="990"/>
      <c r="O58" s="2658" t="s">
        <v>1942</v>
      </c>
      <c r="P58" s="2658"/>
      <c r="Q58" s="2658"/>
      <c r="R58" s="2658"/>
      <c r="S58" s="2658"/>
      <c r="T58" s="2658"/>
      <c r="U58" s="2658"/>
      <c r="V58" s="2658"/>
      <c r="W58" s="2658"/>
      <c r="X58" s="2659"/>
      <c r="Y58" s="989" t="s">
        <v>1706</v>
      </c>
      <c r="Z58" s="990"/>
      <c r="AA58" s="2658" t="s">
        <v>1617</v>
      </c>
      <c r="AB58" s="2658"/>
      <c r="AC58" s="2658"/>
      <c r="AD58" s="2658"/>
      <c r="AE58" s="2658"/>
      <c r="AF58" s="2658"/>
      <c r="AG58" s="2658"/>
      <c r="AH58" s="2658"/>
      <c r="AI58" s="2658"/>
      <c r="AJ58" s="2659"/>
    </row>
    <row r="59" spans="1:36" ht="16.5" customHeight="1">
      <c r="A59" s="989" t="s">
        <v>1681</v>
      </c>
      <c r="B59" s="990"/>
      <c r="C59" s="2658" t="s">
        <v>2086</v>
      </c>
      <c r="D59" s="2658"/>
      <c r="E59" s="2658"/>
      <c r="F59" s="2658"/>
      <c r="G59" s="2658"/>
      <c r="H59" s="2658"/>
      <c r="I59" s="2658"/>
      <c r="J59" s="2658"/>
      <c r="K59" s="2658"/>
      <c r="L59" s="2659"/>
      <c r="M59" s="989" t="s">
        <v>1687</v>
      </c>
      <c r="N59" s="990"/>
      <c r="O59" s="2658" t="s">
        <v>1943</v>
      </c>
      <c r="P59" s="2658"/>
      <c r="Q59" s="2658"/>
      <c r="R59" s="2658"/>
      <c r="S59" s="2658"/>
      <c r="T59" s="2658"/>
      <c r="U59" s="2658"/>
      <c r="V59" s="2658"/>
      <c r="W59" s="2658"/>
      <c r="X59" s="2659"/>
      <c r="Y59" s="991"/>
      <c r="Z59" s="990"/>
      <c r="AA59" s="2658" t="s">
        <v>1707</v>
      </c>
      <c r="AB59" s="2658"/>
      <c r="AC59" s="2658"/>
      <c r="AD59" s="2658"/>
      <c r="AE59" s="2658"/>
      <c r="AF59" s="2658"/>
      <c r="AG59" s="2658"/>
      <c r="AH59" s="2658"/>
      <c r="AI59" s="2658"/>
      <c r="AJ59" s="2659"/>
    </row>
    <row r="60" spans="1:36" ht="16.5" customHeight="1">
      <c r="A60" s="991"/>
      <c r="B60" s="990"/>
      <c r="C60" s="2658" t="s">
        <v>2100</v>
      </c>
      <c r="D60" s="2658"/>
      <c r="E60" s="2658"/>
      <c r="F60" s="2658"/>
      <c r="G60" s="2658"/>
      <c r="H60" s="2658"/>
      <c r="I60" s="2658"/>
      <c r="J60" s="2658"/>
      <c r="K60" s="2658"/>
      <c r="L60" s="2659"/>
      <c r="M60" s="991"/>
      <c r="N60" s="990"/>
      <c r="O60" s="2658" t="s">
        <v>1944</v>
      </c>
      <c r="P60" s="2658"/>
      <c r="Q60" s="2658"/>
      <c r="R60" s="2658"/>
      <c r="S60" s="2658"/>
      <c r="T60" s="2658"/>
      <c r="U60" s="2658"/>
      <c r="V60" s="2658"/>
      <c r="W60" s="2658"/>
      <c r="X60" s="2659"/>
      <c r="Y60" s="1177"/>
      <c r="Z60" s="990"/>
      <c r="AA60" s="2658" t="s">
        <v>1709</v>
      </c>
      <c r="AB60" s="2658"/>
      <c r="AC60" s="2658"/>
      <c r="AD60" s="2658"/>
      <c r="AE60" s="2658"/>
      <c r="AF60" s="2658"/>
      <c r="AG60" s="2658"/>
      <c r="AH60" s="2658"/>
      <c r="AI60" s="2658"/>
      <c r="AJ60" s="2659"/>
    </row>
    <row r="61" spans="1:36" ht="16.5" customHeight="1">
      <c r="A61" s="991"/>
      <c r="B61" s="990"/>
      <c r="C61" s="2658" t="s">
        <v>2101</v>
      </c>
      <c r="D61" s="2658"/>
      <c r="E61" s="2658"/>
      <c r="F61" s="2658"/>
      <c r="G61" s="2658"/>
      <c r="H61" s="2658"/>
      <c r="I61" s="2658"/>
      <c r="J61" s="2658"/>
      <c r="K61" s="2658"/>
      <c r="L61" s="2659"/>
      <c r="M61" s="991"/>
      <c r="N61" s="990"/>
      <c r="O61" s="2658" t="s">
        <v>1946</v>
      </c>
      <c r="P61" s="2658"/>
      <c r="Q61" s="2658"/>
      <c r="R61" s="2658"/>
      <c r="S61" s="2658"/>
      <c r="T61" s="2658"/>
      <c r="U61" s="2658"/>
      <c r="V61" s="2658"/>
      <c r="W61" s="2658"/>
      <c r="X61" s="2659"/>
      <c r="Y61" s="991"/>
      <c r="Z61" s="990"/>
      <c r="AA61" s="2658" t="s">
        <v>1711</v>
      </c>
      <c r="AB61" s="2658"/>
      <c r="AC61" s="2658"/>
      <c r="AD61" s="2658"/>
      <c r="AE61" s="2658"/>
      <c r="AF61" s="2658"/>
      <c r="AG61" s="2658"/>
      <c r="AH61" s="2658"/>
      <c r="AI61" s="2658"/>
      <c r="AJ61" s="2659"/>
    </row>
    <row r="62" spans="1:36" ht="16.5" customHeight="1">
      <c r="A62" s="991"/>
      <c r="B62" s="990"/>
      <c r="C62" s="2658" t="s">
        <v>2102</v>
      </c>
      <c r="D62" s="2658"/>
      <c r="E62" s="2658"/>
      <c r="F62" s="2658"/>
      <c r="G62" s="2658"/>
      <c r="H62" s="2658"/>
      <c r="I62" s="2658"/>
      <c r="J62" s="2658"/>
      <c r="K62" s="2658"/>
      <c r="L62" s="2659"/>
      <c r="M62" s="989" t="s">
        <v>1693</v>
      </c>
      <c r="N62" s="990"/>
      <c r="O62" s="2664" t="s">
        <v>1694</v>
      </c>
      <c r="P62" s="2664"/>
      <c r="Q62" s="2664"/>
      <c r="R62" s="2664"/>
      <c r="S62" s="2664"/>
      <c r="T62" s="2664"/>
      <c r="U62" s="2664"/>
      <c r="V62" s="2664"/>
      <c r="W62" s="2664"/>
      <c r="X62" s="2665"/>
      <c r="Y62" s="991"/>
      <c r="Z62" s="990"/>
      <c r="AA62" s="2658" t="s">
        <v>1713</v>
      </c>
      <c r="AB62" s="2658"/>
      <c r="AC62" s="2658"/>
      <c r="AD62" s="2658"/>
      <c r="AE62" s="2658"/>
      <c r="AF62" s="2658"/>
      <c r="AG62" s="2658"/>
      <c r="AH62" s="2658"/>
      <c r="AI62" s="2658"/>
      <c r="AJ62" s="2659"/>
    </row>
    <row r="63" spans="1:36" ht="16.5" customHeight="1">
      <c r="A63" s="1271"/>
      <c r="B63" s="990"/>
      <c r="C63" s="2664" t="s">
        <v>1682</v>
      </c>
      <c r="D63" s="2664"/>
      <c r="E63" s="2664"/>
      <c r="F63" s="2664"/>
      <c r="G63" s="2664"/>
      <c r="H63" s="2664"/>
      <c r="I63" s="2664"/>
      <c r="J63" s="2664"/>
      <c r="K63" s="2664"/>
      <c r="L63" s="2665"/>
      <c r="M63" s="991"/>
      <c r="N63" s="990"/>
      <c r="O63" s="2658" t="s">
        <v>1697</v>
      </c>
      <c r="P63" s="2658"/>
      <c r="Q63" s="2658"/>
      <c r="R63" s="2658"/>
      <c r="S63" s="2658"/>
      <c r="T63" s="2658"/>
      <c r="U63" s="2658"/>
      <c r="V63" s="2658"/>
      <c r="W63" s="2658"/>
      <c r="X63" s="2659"/>
      <c r="Y63" s="991"/>
      <c r="Z63" s="990"/>
      <c r="AA63" s="2658" t="s">
        <v>1715</v>
      </c>
      <c r="AB63" s="2658"/>
      <c r="AC63" s="2658"/>
      <c r="AD63" s="2658"/>
      <c r="AE63" s="2658"/>
      <c r="AF63" s="2658"/>
      <c r="AG63" s="2658"/>
      <c r="AH63" s="2658"/>
      <c r="AI63" s="2658"/>
      <c r="AJ63" s="2659"/>
    </row>
    <row r="64" spans="1:36" ht="16.5" customHeight="1">
      <c r="A64" s="989"/>
      <c r="B64" s="990"/>
      <c r="C64" s="2658" t="s">
        <v>1684</v>
      </c>
      <c r="D64" s="2658"/>
      <c r="E64" s="2658"/>
      <c r="F64" s="2658"/>
      <c r="G64" s="2658"/>
      <c r="H64" s="2658"/>
      <c r="I64" s="2658"/>
      <c r="J64" s="2658"/>
      <c r="K64" s="2658"/>
      <c r="L64" s="2659"/>
      <c r="M64" s="991"/>
      <c r="N64" s="990"/>
      <c r="O64" s="2658" t="s">
        <v>1701</v>
      </c>
      <c r="P64" s="2658"/>
      <c r="Q64" s="2658"/>
      <c r="R64" s="2658"/>
      <c r="S64" s="2658"/>
      <c r="T64" s="2658"/>
      <c r="U64" s="2658"/>
      <c r="V64" s="2658"/>
      <c r="W64" s="2658"/>
      <c r="X64" s="2659"/>
      <c r="Y64" s="989" t="s">
        <v>1716</v>
      </c>
      <c r="Z64" s="990"/>
      <c r="AA64" s="2664" t="s">
        <v>1717</v>
      </c>
      <c r="AB64" s="2664"/>
      <c r="AC64" s="2664"/>
      <c r="AD64" s="2664"/>
      <c r="AE64" s="2664"/>
      <c r="AF64" s="2664"/>
      <c r="AG64" s="2664"/>
      <c r="AH64" s="2664"/>
      <c r="AI64" s="2664"/>
      <c r="AJ64" s="2665"/>
    </row>
    <row r="65" spans="1:36" ht="16.5" customHeight="1">
      <c r="A65" s="991"/>
      <c r="B65" s="990"/>
      <c r="C65" s="2658" t="s">
        <v>1686</v>
      </c>
      <c r="D65" s="2658"/>
      <c r="E65" s="2658"/>
      <c r="F65" s="2658"/>
      <c r="G65" s="2658"/>
      <c r="H65" s="2658"/>
      <c r="I65" s="2658"/>
      <c r="J65" s="2658"/>
      <c r="K65" s="2658"/>
      <c r="L65" s="2659"/>
      <c r="M65" s="991"/>
      <c r="N65" s="990"/>
      <c r="O65" s="2658" t="s">
        <v>1703</v>
      </c>
      <c r="P65" s="2658"/>
      <c r="Q65" s="2658"/>
      <c r="R65" s="2658"/>
      <c r="S65" s="2658"/>
      <c r="T65" s="2658"/>
      <c r="U65" s="2658"/>
      <c r="V65" s="2658"/>
      <c r="W65" s="2658"/>
      <c r="X65" s="2659"/>
      <c r="Z65" s="990"/>
      <c r="AA65" s="2658" t="s">
        <v>1718</v>
      </c>
      <c r="AB65" s="2658"/>
      <c r="AC65" s="2658"/>
      <c r="AD65" s="2658"/>
      <c r="AE65" s="2658"/>
      <c r="AF65" s="2658"/>
      <c r="AG65" s="2658"/>
      <c r="AH65" s="2658"/>
      <c r="AI65" s="2658"/>
      <c r="AJ65" s="2659"/>
    </row>
    <row r="66" spans="1:36" ht="16.5" customHeight="1">
      <c r="A66" s="991"/>
      <c r="B66" s="990"/>
      <c r="C66" s="2658" t="s">
        <v>1689</v>
      </c>
      <c r="D66" s="2658"/>
      <c r="E66" s="2658"/>
      <c r="F66" s="2658"/>
      <c r="G66" s="2658"/>
      <c r="H66" s="2658"/>
      <c r="I66" s="2658"/>
      <c r="J66" s="2658"/>
      <c r="K66" s="2658"/>
      <c r="L66" s="2659"/>
      <c r="M66" s="991"/>
      <c r="N66" s="990"/>
      <c r="O66" s="2658" t="s">
        <v>1705</v>
      </c>
      <c r="P66" s="2658"/>
      <c r="Q66" s="2658"/>
      <c r="R66" s="2658"/>
      <c r="S66" s="2658"/>
      <c r="T66" s="2658"/>
      <c r="U66" s="2658"/>
      <c r="V66" s="2658"/>
      <c r="W66" s="2658"/>
      <c r="X66" s="2659"/>
      <c r="Y66" s="991"/>
      <c r="Z66" s="990"/>
      <c r="AA66" s="2658" t="s">
        <v>1722</v>
      </c>
      <c r="AB66" s="2658"/>
      <c r="AC66" s="2658"/>
      <c r="AD66" s="2658"/>
      <c r="AE66" s="2658"/>
      <c r="AF66" s="2658"/>
      <c r="AG66" s="2658"/>
      <c r="AH66" s="2658"/>
      <c r="AI66" s="2658"/>
      <c r="AJ66" s="2659"/>
    </row>
    <row r="67" spans="1:36" ht="16.5" customHeight="1">
      <c r="A67" s="991"/>
      <c r="B67" s="990"/>
      <c r="C67" s="2658" t="s">
        <v>1691</v>
      </c>
      <c r="D67" s="2658"/>
      <c r="E67" s="2658"/>
      <c r="F67" s="2658"/>
      <c r="G67" s="2658"/>
      <c r="H67" s="2658"/>
      <c r="I67" s="2658"/>
      <c r="J67" s="2658"/>
      <c r="K67" s="2658"/>
      <c r="L67" s="2659"/>
      <c r="M67" s="991"/>
      <c r="N67" s="990"/>
      <c r="O67" s="2658" t="s">
        <v>1708</v>
      </c>
      <c r="P67" s="2658"/>
      <c r="Q67" s="2658"/>
      <c r="R67" s="2658"/>
      <c r="S67" s="2658"/>
      <c r="T67" s="2658"/>
      <c r="U67" s="2658"/>
      <c r="V67" s="2658"/>
      <c r="W67" s="2658"/>
      <c r="X67" s="2659"/>
      <c r="Y67" s="991"/>
      <c r="Z67" s="990"/>
      <c r="AA67" s="2658" t="s">
        <v>1725</v>
      </c>
      <c r="AB67" s="2658"/>
      <c r="AC67" s="2658"/>
      <c r="AD67" s="2658"/>
      <c r="AE67" s="2658"/>
      <c r="AF67" s="2658"/>
      <c r="AG67" s="2658"/>
      <c r="AH67" s="2658"/>
      <c r="AI67" s="2658"/>
      <c r="AJ67" s="2659"/>
    </row>
    <row r="68" spans="1:36" ht="16.5" customHeight="1">
      <c r="A68" s="991"/>
      <c r="B68" s="990"/>
      <c r="C68" s="2658" t="s">
        <v>1692</v>
      </c>
      <c r="D68" s="2658"/>
      <c r="E68" s="2658"/>
      <c r="F68" s="2658"/>
      <c r="G68" s="2658"/>
      <c r="H68" s="2658"/>
      <c r="I68" s="2658"/>
      <c r="J68" s="2658"/>
      <c r="K68" s="2658"/>
      <c r="L68" s="2659"/>
      <c r="M68" s="991"/>
      <c r="N68" s="990"/>
      <c r="O68" s="2658" t="s">
        <v>1710</v>
      </c>
      <c r="P68" s="2658"/>
      <c r="Q68" s="2658"/>
      <c r="R68" s="2658"/>
      <c r="S68" s="2658"/>
      <c r="T68" s="2658"/>
      <c r="U68" s="2658"/>
      <c r="V68" s="2658"/>
      <c r="W68" s="2658"/>
      <c r="X68" s="2659"/>
      <c r="Y68" s="991"/>
      <c r="Z68" s="990"/>
      <c r="AA68" s="2658" t="s">
        <v>1727</v>
      </c>
      <c r="AB68" s="2658"/>
      <c r="AC68" s="2658"/>
      <c r="AD68" s="2658"/>
      <c r="AE68" s="2658"/>
      <c r="AF68" s="2658"/>
      <c r="AG68" s="2658"/>
      <c r="AH68" s="2658"/>
      <c r="AI68" s="2658"/>
      <c r="AJ68" s="2659"/>
    </row>
    <row r="69" spans="1:36" ht="16.5" customHeight="1">
      <c r="A69" s="991"/>
      <c r="B69" s="990"/>
      <c r="C69" s="2658" t="s">
        <v>1696</v>
      </c>
      <c r="D69" s="2658"/>
      <c r="E69" s="2658"/>
      <c r="F69" s="2658"/>
      <c r="G69" s="2658"/>
      <c r="H69" s="2658"/>
      <c r="I69" s="2658"/>
      <c r="J69" s="2658"/>
      <c r="K69" s="2658"/>
      <c r="L69" s="2659"/>
      <c r="M69" s="989" t="s">
        <v>1712</v>
      </c>
      <c r="N69" s="990"/>
      <c r="O69" s="2658" t="s">
        <v>2250</v>
      </c>
      <c r="P69" s="2658"/>
      <c r="Q69" s="2658"/>
      <c r="R69" s="2658"/>
      <c r="S69" s="2658"/>
      <c r="T69" s="2658"/>
      <c r="U69" s="2658"/>
      <c r="V69" s="2658"/>
      <c r="W69" s="2658"/>
      <c r="X69" s="2659"/>
      <c r="Y69" s="991"/>
      <c r="Z69" s="990"/>
      <c r="AA69" s="2658" t="s">
        <v>1728</v>
      </c>
      <c r="AB69" s="2658"/>
      <c r="AC69" s="2658"/>
      <c r="AD69" s="2658"/>
      <c r="AE69" s="2658"/>
      <c r="AF69" s="2658"/>
      <c r="AG69" s="2658"/>
      <c r="AH69" s="2658"/>
      <c r="AI69" s="2658"/>
      <c r="AJ69" s="2659"/>
    </row>
    <row r="70" spans="1:36" ht="16.5" customHeight="1">
      <c r="A70" s="989" t="s">
        <v>2087</v>
      </c>
      <c r="B70" s="990"/>
      <c r="C70" s="2658" t="s">
        <v>1700</v>
      </c>
      <c r="D70" s="2658"/>
      <c r="E70" s="2658"/>
      <c r="F70" s="2658"/>
      <c r="G70" s="2658"/>
      <c r="H70" s="2658"/>
      <c r="I70" s="2658"/>
      <c r="J70" s="2658"/>
      <c r="K70" s="2658"/>
      <c r="L70" s="2659"/>
      <c r="M70" s="991"/>
      <c r="N70" s="990"/>
      <c r="O70" s="2658" t="s">
        <v>1714</v>
      </c>
      <c r="P70" s="2658"/>
      <c r="Q70" s="2658"/>
      <c r="R70" s="2658"/>
      <c r="S70" s="2658"/>
      <c r="T70" s="2658"/>
      <c r="U70" s="2658"/>
      <c r="V70" s="2658"/>
      <c r="W70" s="2658"/>
      <c r="X70" s="2659"/>
      <c r="Y70" s="991"/>
      <c r="Z70" s="990"/>
      <c r="AA70" s="2658" t="s">
        <v>1730</v>
      </c>
      <c r="AB70" s="2658"/>
      <c r="AC70" s="2658"/>
      <c r="AD70" s="2658"/>
      <c r="AE70" s="2658"/>
      <c r="AF70" s="2658"/>
      <c r="AG70" s="2658"/>
      <c r="AH70" s="2658"/>
      <c r="AI70" s="2658"/>
      <c r="AJ70" s="2659"/>
    </row>
    <row r="71" spans="1:36" s="1177" customFormat="1" ht="16.5" customHeight="1">
      <c r="A71" s="991"/>
      <c r="B71" s="990"/>
      <c r="C71" s="2658" t="s">
        <v>1947</v>
      </c>
      <c r="D71" s="2658"/>
      <c r="E71" s="2658"/>
      <c r="F71" s="2658"/>
      <c r="G71" s="2658"/>
      <c r="H71" s="2658"/>
      <c r="I71" s="2658"/>
      <c r="J71" s="2658"/>
      <c r="K71" s="2658"/>
      <c r="L71" s="2659"/>
      <c r="M71" s="991"/>
      <c r="N71" s="990"/>
      <c r="O71" s="2658" t="s">
        <v>2249</v>
      </c>
      <c r="P71" s="2658"/>
      <c r="Q71" s="2658"/>
      <c r="R71" s="2658"/>
      <c r="S71" s="2658"/>
      <c r="T71" s="2658"/>
      <c r="U71" s="2658"/>
      <c r="V71" s="2658"/>
      <c r="W71" s="2658"/>
      <c r="X71" s="2659"/>
      <c r="Y71" s="991"/>
      <c r="Z71" s="990"/>
      <c r="AA71" s="2658" t="s">
        <v>1731</v>
      </c>
      <c r="AB71" s="2658"/>
      <c r="AC71" s="2658"/>
      <c r="AD71" s="2658"/>
      <c r="AE71" s="2658"/>
      <c r="AF71" s="2658"/>
      <c r="AG71" s="2658"/>
      <c r="AH71" s="2658"/>
      <c r="AI71" s="2658"/>
      <c r="AJ71" s="2659"/>
    </row>
    <row r="72" spans="1:36" s="1177" customFormat="1" ht="16.5" customHeight="1">
      <c r="A72" s="1270"/>
      <c r="B72" s="990"/>
      <c r="C72" s="2658" t="s">
        <v>1948</v>
      </c>
      <c r="D72" s="2658"/>
      <c r="E72" s="2658"/>
      <c r="F72" s="2658"/>
      <c r="G72" s="2658"/>
      <c r="H72" s="2658"/>
      <c r="I72" s="2658"/>
      <c r="J72" s="2658"/>
      <c r="K72" s="2658"/>
      <c r="L72" s="2659"/>
      <c r="M72" s="991"/>
      <c r="N72" s="990"/>
      <c r="O72" s="2658" t="s">
        <v>2251</v>
      </c>
      <c r="P72" s="2658"/>
      <c r="Q72" s="2658"/>
      <c r="R72" s="2658"/>
      <c r="S72" s="2658"/>
      <c r="T72" s="2658"/>
      <c r="U72" s="2658"/>
      <c r="V72" s="2658"/>
      <c r="W72" s="2658"/>
      <c r="X72" s="2659"/>
      <c r="Y72" s="989"/>
      <c r="Z72" s="990"/>
      <c r="AA72" s="2680"/>
      <c r="AB72" s="2680"/>
      <c r="AC72" s="2680"/>
      <c r="AD72" s="2680"/>
      <c r="AE72" s="2680"/>
      <c r="AF72" s="2680"/>
      <c r="AG72" s="2680"/>
      <c r="AH72" s="2680"/>
      <c r="AI72" s="2680"/>
      <c r="AJ72" s="2681"/>
    </row>
    <row r="73" spans="1:36" ht="16.5" customHeight="1">
      <c r="A73" s="1025"/>
      <c r="B73" s="990"/>
      <c r="C73" s="2658" t="s">
        <v>1949</v>
      </c>
      <c r="D73" s="2658"/>
      <c r="E73" s="2658"/>
      <c r="F73" s="2658"/>
      <c r="G73" s="2658"/>
      <c r="H73" s="2658"/>
      <c r="I73" s="2658"/>
      <c r="J73" s="2658"/>
      <c r="K73" s="2658"/>
      <c r="L73" s="2659"/>
      <c r="M73" s="989"/>
      <c r="N73" s="990"/>
      <c r="O73" s="2658" t="s">
        <v>1721</v>
      </c>
      <c r="P73" s="2658"/>
      <c r="Q73" s="2658"/>
      <c r="R73" s="2658"/>
      <c r="S73" s="2658"/>
      <c r="T73" s="2658"/>
      <c r="U73" s="2658"/>
      <c r="V73" s="2658"/>
      <c r="W73" s="2658"/>
      <c r="X73" s="2659"/>
      <c r="Z73" s="990"/>
      <c r="AA73" s="2658"/>
      <c r="AB73" s="2658"/>
      <c r="AC73" s="2658"/>
      <c r="AD73" s="2658"/>
      <c r="AE73" s="2658"/>
      <c r="AF73" s="2658"/>
      <c r="AG73" s="2658"/>
      <c r="AH73" s="2658"/>
      <c r="AI73" s="2658"/>
      <c r="AJ73" s="2659"/>
    </row>
    <row r="74" spans="1:36" s="1177" customFormat="1" ht="16.5" customHeight="1">
      <c r="A74" s="991"/>
      <c r="B74" s="990"/>
      <c r="C74" s="2658" t="s">
        <v>1950</v>
      </c>
      <c r="D74" s="2658"/>
      <c r="E74" s="2658"/>
      <c r="F74" s="2658"/>
      <c r="G74" s="2658"/>
      <c r="H74" s="2658"/>
      <c r="I74" s="2658"/>
      <c r="J74" s="2658"/>
      <c r="K74" s="2658"/>
      <c r="L74" s="2659"/>
      <c r="M74" s="991"/>
      <c r="N74" s="990"/>
      <c r="O74" s="2658" t="s">
        <v>1724</v>
      </c>
      <c r="P74" s="2658"/>
      <c r="Q74" s="2658"/>
      <c r="R74" s="2658"/>
      <c r="S74" s="2658"/>
      <c r="T74" s="2658"/>
      <c r="U74" s="2658"/>
      <c r="V74" s="2658"/>
      <c r="W74" s="2658"/>
      <c r="X74" s="2659"/>
      <c r="Y74" s="991"/>
      <c r="Z74" s="990"/>
      <c r="AA74" s="2658"/>
      <c r="AB74" s="2658"/>
      <c r="AC74" s="2658"/>
      <c r="AD74" s="2658"/>
      <c r="AE74" s="2658"/>
      <c r="AF74" s="2658"/>
      <c r="AG74" s="2658"/>
      <c r="AH74" s="2658"/>
      <c r="AI74" s="2658"/>
      <c r="AJ74" s="2659"/>
    </row>
    <row r="75" spans="1:36" ht="16.5" customHeight="1">
      <c r="A75" s="1595"/>
      <c r="B75" s="1596"/>
      <c r="C75" s="2678" t="s">
        <v>1951</v>
      </c>
      <c r="D75" s="2678"/>
      <c r="E75" s="2678"/>
      <c r="F75" s="2678"/>
      <c r="G75" s="2678"/>
      <c r="H75" s="2678"/>
      <c r="I75" s="2678"/>
      <c r="J75" s="2678"/>
      <c r="K75" s="2678"/>
      <c r="L75" s="2679"/>
      <c r="M75" s="1595"/>
      <c r="N75" s="1596"/>
      <c r="O75" s="2682" t="s">
        <v>1954</v>
      </c>
      <c r="P75" s="2682"/>
      <c r="Q75" s="2682"/>
      <c r="R75" s="2682"/>
      <c r="S75" s="2682"/>
      <c r="T75" s="2682"/>
      <c r="U75" s="2682"/>
      <c r="V75" s="2682"/>
      <c r="W75" s="2682"/>
      <c r="X75" s="2683"/>
      <c r="Y75" s="1595"/>
      <c r="Z75" s="1596"/>
      <c r="AA75" s="2682"/>
      <c r="AB75" s="2682"/>
      <c r="AC75" s="2682"/>
      <c r="AD75" s="2682"/>
      <c r="AE75" s="2682"/>
      <c r="AF75" s="2682"/>
      <c r="AG75" s="2682"/>
      <c r="AH75" s="2682"/>
      <c r="AI75" s="2682"/>
      <c r="AJ75" s="2683"/>
    </row>
    <row r="76" spans="1:36" ht="16.5" customHeight="1">
      <c r="A76" s="1590"/>
      <c r="B76" s="990"/>
      <c r="C76" s="2658"/>
      <c r="D76" s="2658"/>
      <c r="E76" s="2658"/>
      <c r="F76" s="2658"/>
      <c r="G76" s="2658"/>
      <c r="H76" s="2658"/>
      <c r="I76" s="2658"/>
      <c r="J76" s="2658"/>
      <c r="K76" s="2658"/>
      <c r="L76" s="2658"/>
      <c r="M76" s="1590"/>
      <c r="N76" s="990"/>
      <c r="O76" s="2658"/>
      <c r="P76" s="2658"/>
      <c r="Q76" s="2658"/>
      <c r="R76" s="2658"/>
      <c r="S76" s="2658"/>
      <c r="T76" s="2658"/>
      <c r="U76" s="2658"/>
      <c r="V76" s="2658"/>
      <c r="W76" s="2658"/>
      <c r="X76" s="2658"/>
      <c r="Y76" s="1590"/>
      <c r="Z76" s="990"/>
      <c r="AA76" s="2658"/>
      <c r="AB76" s="2658"/>
      <c r="AC76" s="2658"/>
      <c r="AD76" s="2658"/>
      <c r="AE76" s="2658"/>
      <c r="AF76" s="2658"/>
      <c r="AG76" s="2658"/>
      <c r="AH76" s="2658"/>
      <c r="AI76" s="2658"/>
      <c r="AJ76" s="2658"/>
    </row>
    <row r="77" spans="1:36" ht="16.5" customHeight="1">
      <c r="A77" s="1590"/>
      <c r="B77" s="990"/>
      <c r="C77" s="2658"/>
      <c r="D77" s="2658"/>
      <c r="E77" s="2658"/>
      <c r="F77" s="2658"/>
      <c r="G77" s="2658"/>
      <c r="H77" s="2658"/>
      <c r="I77" s="2658"/>
      <c r="J77" s="2658"/>
      <c r="K77" s="2658"/>
      <c r="L77" s="2658"/>
      <c r="M77" s="1590"/>
      <c r="N77" s="990"/>
      <c r="O77" s="2658"/>
      <c r="P77" s="2658"/>
      <c r="Q77" s="2658"/>
      <c r="R77" s="2658"/>
      <c r="S77" s="2658"/>
      <c r="T77" s="2658"/>
      <c r="U77" s="2658"/>
      <c r="V77" s="2658"/>
      <c r="W77" s="2658"/>
      <c r="X77" s="2658"/>
      <c r="Y77" s="1590"/>
      <c r="Z77" s="990"/>
      <c r="AA77" s="2658"/>
      <c r="AB77" s="2658"/>
      <c r="AC77" s="2658"/>
      <c r="AD77" s="2658"/>
      <c r="AE77" s="2658"/>
      <c r="AF77" s="2658"/>
      <c r="AG77" s="2658"/>
      <c r="AH77" s="2658"/>
      <c r="AI77" s="2658"/>
      <c r="AJ77" s="2658"/>
    </row>
    <row r="78" spans="1:36" ht="16.5" customHeight="1">
      <c r="A78" s="1591"/>
      <c r="B78" s="990"/>
      <c r="C78" s="2680"/>
      <c r="D78" s="2680"/>
      <c r="E78" s="2680"/>
      <c r="F78" s="2680"/>
      <c r="G78" s="2680"/>
      <c r="H78" s="2680"/>
      <c r="I78" s="2680"/>
      <c r="J78" s="2680"/>
      <c r="K78" s="2680"/>
      <c r="L78" s="2680"/>
      <c r="M78" s="1590"/>
      <c r="N78" s="990"/>
      <c r="O78" s="2658"/>
      <c r="P78" s="2658"/>
      <c r="Q78" s="2658"/>
      <c r="R78" s="2658"/>
      <c r="S78" s="2658"/>
      <c r="T78" s="2658"/>
      <c r="U78" s="2658"/>
      <c r="V78" s="2658"/>
      <c r="W78" s="2658"/>
      <c r="X78" s="2658"/>
      <c r="Y78" s="1590"/>
      <c r="Z78" s="990"/>
      <c r="AA78" s="2658"/>
      <c r="AB78" s="2658"/>
      <c r="AC78" s="2658"/>
      <c r="AD78" s="2658"/>
      <c r="AE78" s="2658"/>
      <c r="AF78" s="2658"/>
      <c r="AG78" s="2658"/>
      <c r="AH78" s="2658"/>
      <c r="AI78" s="2658"/>
      <c r="AJ78" s="2658"/>
    </row>
    <row r="79" spans="1:36" ht="16.5" customHeight="1">
      <c r="B79" s="990"/>
      <c r="C79" s="2658"/>
      <c r="D79" s="2658"/>
      <c r="E79" s="2658"/>
      <c r="F79" s="2658"/>
      <c r="G79" s="2658"/>
      <c r="H79" s="2658"/>
      <c r="I79" s="2658"/>
      <c r="J79" s="2658"/>
      <c r="K79" s="2658"/>
      <c r="L79" s="2658"/>
      <c r="M79" s="1590"/>
      <c r="N79" s="990"/>
      <c r="O79" s="2658"/>
      <c r="P79" s="2658"/>
      <c r="Q79" s="2658"/>
      <c r="R79" s="2658"/>
      <c r="S79" s="2658"/>
      <c r="T79" s="2658"/>
      <c r="U79" s="2658"/>
      <c r="V79" s="2658"/>
      <c r="W79" s="2658"/>
      <c r="X79" s="2658"/>
      <c r="Y79" s="1590"/>
      <c r="Z79" s="990"/>
      <c r="AA79" s="2658"/>
      <c r="AB79" s="2658"/>
      <c r="AC79" s="2658"/>
      <c r="AD79" s="2658"/>
      <c r="AE79" s="2658"/>
      <c r="AF79" s="2658"/>
      <c r="AG79" s="2658"/>
      <c r="AH79" s="2658"/>
      <c r="AI79" s="2658"/>
      <c r="AJ79" s="2658"/>
    </row>
    <row r="80" spans="1:36" ht="16.5" customHeight="1">
      <c r="B80" s="990"/>
      <c r="C80" s="2658"/>
      <c r="D80" s="2658"/>
      <c r="E80" s="2658"/>
      <c r="F80" s="2658"/>
      <c r="G80" s="2658"/>
      <c r="H80" s="2658"/>
      <c r="I80" s="2658"/>
      <c r="J80" s="2658"/>
      <c r="K80" s="2658"/>
      <c r="L80" s="2658"/>
      <c r="N80" s="990"/>
      <c r="O80" s="2658"/>
      <c r="P80" s="2658"/>
      <c r="Q80" s="2658"/>
      <c r="R80" s="2658"/>
      <c r="S80" s="2658"/>
      <c r="T80" s="2658"/>
      <c r="U80" s="2658"/>
      <c r="V80" s="2658"/>
      <c r="W80" s="2658"/>
      <c r="X80" s="2658"/>
      <c r="Y80" s="1590"/>
      <c r="Z80" s="990"/>
      <c r="AA80" s="2658"/>
      <c r="AB80" s="2658"/>
      <c r="AC80" s="2658"/>
      <c r="AD80" s="2658"/>
      <c r="AE80" s="2658"/>
      <c r="AF80" s="2658"/>
      <c r="AG80" s="2658"/>
      <c r="AH80" s="2658"/>
      <c r="AI80" s="2658"/>
      <c r="AJ80" s="2658"/>
    </row>
    <row r="81" spans="1:24" ht="16.5" customHeight="1">
      <c r="A81" s="1590"/>
      <c r="B81" s="990"/>
      <c r="C81" s="2658"/>
      <c r="D81" s="2658"/>
      <c r="E81" s="2658"/>
      <c r="F81" s="2658"/>
      <c r="G81" s="2658"/>
      <c r="H81" s="2658"/>
      <c r="I81" s="2658"/>
      <c r="J81" s="2658"/>
      <c r="K81" s="2658"/>
      <c r="L81" s="2658"/>
      <c r="M81" s="1591"/>
      <c r="N81" s="990"/>
      <c r="O81" s="2658"/>
      <c r="P81" s="2658"/>
      <c r="Q81" s="2658"/>
      <c r="R81" s="2658"/>
      <c r="S81" s="2658"/>
      <c r="T81" s="2658"/>
      <c r="U81" s="2658"/>
      <c r="V81" s="2658"/>
      <c r="W81" s="2658"/>
      <c r="X81" s="2658"/>
    </row>
    <row r="82" spans="1:24" ht="16.5" customHeight="1">
      <c r="A82" s="1590"/>
      <c r="B82" s="990"/>
      <c r="C82" s="2658"/>
      <c r="D82" s="2658"/>
      <c r="E82" s="2658"/>
      <c r="F82" s="2658"/>
      <c r="G82" s="2658"/>
      <c r="H82" s="2658"/>
      <c r="I82" s="2658"/>
      <c r="J82" s="2658"/>
      <c r="K82" s="2658"/>
      <c r="L82" s="2658"/>
      <c r="M82" s="1590"/>
      <c r="N82" s="990"/>
      <c r="O82" s="2658"/>
      <c r="P82" s="2658"/>
      <c r="Q82" s="2658"/>
      <c r="R82" s="2658"/>
      <c r="S82" s="2658"/>
      <c r="T82" s="2658"/>
      <c r="U82" s="2658"/>
      <c r="V82" s="2658"/>
      <c r="W82" s="2658"/>
      <c r="X82" s="2658"/>
    </row>
    <row r="83" spans="1:24">
      <c r="A83" s="1590"/>
      <c r="B83" s="990"/>
      <c r="C83" s="2658"/>
      <c r="D83" s="2658"/>
      <c r="E83" s="2658"/>
      <c r="F83" s="2658"/>
      <c r="G83" s="2658"/>
      <c r="H83" s="2658"/>
      <c r="I83" s="2658"/>
      <c r="J83" s="2658"/>
      <c r="K83" s="2658"/>
      <c r="L83" s="2658"/>
      <c r="M83" s="1590"/>
      <c r="N83" s="990"/>
      <c r="O83" s="2658"/>
      <c r="P83" s="2658"/>
      <c r="Q83" s="2658"/>
      <c r="R83" s="2658"/>
      <c r="S83" s="2658"/>
      <c r="T83" s="2658"/>
      <c r="U83" s="2658"/>
      <c r="V83" s="2658"/>
      <c r="W83" s="2658"/>
      <c r="X83" s="2658"/>
    </row>
    <row r="88" spans="1:24">
      <c r="C88" s="1177"/>
      <c r="D88" s="1177"/>
      <c r="E88" s="1177"/>
      <c r="F88" s="1177"/>
      <c r="G88" s="1177"/>
      <c r="H88" s="1177"/>
      <c r="I88" s="1177"/>
      <c r="J88" s="1177"/>
      <c r="K88" s="1177"/>
      <c r="L88" s="1177"/>
    </row>
    <row r="89" spans="1:24">
      <c r="A89" s="1177"/>
      <c r="B89" s="1177"/>
    </row>
    <row r="93" spans="1:24">
      <c r="C93" s="1179"/>
    </row>
    <row r="94" spans="1:24">
      <c r="C94" s="1179"/>
    </row>
  </sheetData>
  <mergeCells count="238">
    <mergeCell ref="AA43:AJ43"/>
    <mergeCell ref="O40:X40"/>
    <mergeCell ref="O41:X41"/>
    <mergeCell ref="O42:X42"/>
    <mergeCell ref="AA30:AJ30"/>
    <mergeCell ref="AA33:AJ33"/>
    <mergeCell ref="AA34:AJ34"/>
    <mergeCell ref="AA35:AJ35"/>
    <mergeCell ref="AA36:AJ36"/>
    <mergeCell ref="AA37:AJ37"/>
    <mergeCell ref="AA38:AJ38"/>
    <mergeCell ref="AA39:AJ39"/>
    <mergeCell ref="AA40:AJ40"/>
    <mergeCell ref="AA41:AJ41"/>
    <mergeCell ref="AA42:AJ42"/>
    <mergeCell ref="O31:X31"/>
    <mergeCell ref="O32:X32"/>
    <mergeCell ref="O33:X33"/>
    <mergeCell ref="O34:X34"/>
    <mergeCell ref="O35:X35"/>
    <mergeCell ref="O36:X36"/>
    <mergeCell ref="O37:X37"/>
    <mergeCell ref="O38:X38"/>
    <mergeCell ref="O39:X39"/>
    <mergeCell ref="AA80:AJ80"/>
    <mergeCell ref="O83:X83"/>
    <mergeCell ref="C79:L79"/>
    <mergeCell ref="O78:X78"/>
    <mergeCell ref="AA75:AJ75"/>
    <mergeCell ref="C80:L80"/>
    <mergeCell ref="O79:X79"/>
    <mergeCell ref="AA76:AJ76"/>
    <mergeCell ref="C83:L83"/>
    <mergeCell ref="AA79:AJ79"/>
    <mergeCell ref="C81:L81"/>
    <mergeCell ref="AA77:AJ77"/>
    <mergeCell ref="C82:L82"/>
    <mergeCell ref="O80:X80"/>
    <mergeCell ref="AA78:AJ78"/>
    <mergeCell ref="O81:X81"/>
    <mergeCell ref="O82:X82"/>
    <mergeCell ref="C77:L77"/>
    <mergeCell ref="O76:X76"/>
    <mergeCell ref="C78:L78"/>
    <mergeCell ref="O77:X77"/>
    <mergeCell ref="C76:L76"/>
    <mergeCell ref="O75:X75"/>
    <mergeCell ref="AA69:AJ69"/>
    <mergeCell ref="C67:L67"/>
    <mergeCell ref="O65:X65"/>
    <mergeCell ref="C64:L64"/>
    <mergeCell ref="C65:L65"/>
    <mergeCell ref="AA74:AJ74"/>
    <mergeCell ref="C75:L75"/>
    <mergeCell ref="O74:X74"/>
    <mergeCell ref="AA71:AJ71"/>
    <mergeCell ref="AA72:AJ72"/>
    <mergeCell ref="C73:L73"/>
    <mergeCell ref="O72:X72"/>
    <mergeCell ref="C74:L74"/>
    <mergeCell ref="O73:X73"/>
    <mergeCell ref="AA73:AJ73"/>
    <mergeCell ref="C71:L71"/>
    <mergeCell ref="C72:L72"/>
    <mergeCell ref="O71:X71"/>
    <mergeCell ref="O63:X63"/>
    <mergeCell ref="AA70:AJ70"/>
    <mergeCell ref="AA66:AJ66"/>
    <mergeCell ref="O66:X66"/>
    <mergeCell ref="O70:X70"/>
    <mergeCell ref="AA67:AJ67"/>
    <mergeCell ref="C62:L62"/>
    <mergeCell ref="O60:X60"/>
    <mergeCell ref="AA64:AJ64"/>
    <mergeCell ref="C63:L63"/>
    <mergeCell ref="O61:X61"/>
    <mergeCell ref="AA65:AJ65"/>
    <mergeCell ref="AA62:AJ62"/>
    <mergeCell ref="O62:X62"/>
    <mergeCell ref="AA63:AJ63"/>
    <mergeCell ref="AA68:AJ68"/>
    <mergeCell ref="C70:L70"/>
    <mergeCell ref="O68:X68"/>
    <mergeCell ref="O69:X69"/>
    <mergeCell ref="C68:L68"/>
    <mergeCell ref="C69:L69"/>
    <mergeCell ref="O67:X67"/>
    <mergeCell ref="C66:L66"/>
    <mergeCell ref="O64:X64"/>
    <mergeCell ref="AA57:AJ57"/>
    <mergeCell ref="C60:L60"/>
    <mergeCell ref="O57:X57"/>
    <mergeCell ref="AA54:AJ54"/>
    <mergeCell ref="C61:L61"/>
    <mergeCell ref="O58:X58"/>
    <mergeCell ref="AA55:AJ55"/>
    <mergeCell ref="O59:X59"/>
    <mergeCell ref="C57:L57"/>
    <mergeCell ref="C58:L58"/>
    <mergeCell ref="C59:L59"/>
    <mergeCell ref="C55:L55"/>
    <mergeCell ref="O55:X55"/>
    <mergeCell ref="AA60:AJ60"/>
    <mergeCell ref="C56:L56"/>
    <mergeCell ref="O56:X56"/>
    <mergeCell ref="AA56:AJ56"/>
    <mergeCell ref="AA61:AJ61"/>
    <mergeCell ref="AA58:AJ58"/>
    <mergeCell ref="AA59:AJ59"/>
    <mergeCell ref="AA53:AJ53"/>
    <mergeCell ref="C53:L53"/>
    <mergeCell ref="O53:X53"/>
    <mergeCell ref="AA50:AJ50"/>
    <mergeCell ref="C54:L54"/>
    <mergeCell ref="O54:X54"/>
    <mergeCell ref="AA51:AJ51"/>
    <mergeCell ref="C51:L51"/>
    <mergeCell ref="O51:X51"/>
    <mergeCell ref="C52:L52"/>
    <mergeCell ref="O52:X52"/>
    <mergeCell ref="AA52:AJ52"/>
    <mergeCell ref="AA49:AJ49"/>
    <mergeCell ref="C49:L49"/>
    <mergeCell ref="O49:X49"/>
    <mergeCell ref="AA46:AJ46"/>
    <mergeCell ref="C50:L50"/>
    <mergeCell ref="O50:X50"/>
    <mergeCell ref="AA47:AJ47"/>
    <mergeCell ref="C47:L47"/>
    <mergeCell ref="O47:X47"/>
    <mergeCell ref="C48:L48"/>
    <mergeCell ref="O48:X48"/>
    <mergeCell ref="AA48:AJ48"/>
    <mergeCell ref="AA45:AJ45"/>
    <mergeCell ref="C45:L45"/>
    <mergeCell ref="O45:X45"/>
    <mergeCell ref="AA31:AJ31"/>
    <mergeCell ref="C46:L46"/>
    <mergeCell ref="O46:X46"/>
    <mergeCell ref="AA32:AJ32"/>
    <mergeCell ref="C43:L43"/>
    <mergeCell ref="O43:X43"/>
    <mergeCell ref="C44:L44"/>
    <mergeCell ref="O44:X44"/>
    <mergeCell ref="AA44:AJ44"/>
    <mergeCell ref="C31:L31"/>
    <mergeCell ref="C32:L32"/>
    <mergeCell ref="C33:L33"/>
    <mergeCell ref="C34:L34"/>
    <mergeCell ref="C35:L35"/>
    <mergeCell ref="C36:L36"/>
    <mergeCell ref="C37:L37"/>
    <mergeCell ref="C38:L38"/>
    <mergeCell ref="C39:L39"/>
    <mergeCell ref="C40:L40"/>
    <mergeCell ref="C41:L41"/>
    <mergeCell ref="C42:L42"/>
    <mergeCell ref="AA29:AJ29"/>
    <mergeCell ref="C29:L29"/>
    <mergeCell ref="O29:X29"/>
    <mergeCell ref="AA26:AJ26"/>
    <mergeCell ref="C30:L30"/>
    <mergeCell ref="O30:X30"/>
    <mergeCell ref="AA27:AJ27"/>
    <mergeCell ref="C27:L27"/>
    <mergeCell ref="O27:X27"/>
    <mergeCell ref="AA24:AJ24"/>
    <mergeCell ref="C28:L28"/>
    <mergeCell ref="O28:X28"/>
    <mergeCell ref="AA25:AJ25"/>
    <mergeCell ref="C25:L25"/>
    <mergeCell ref="O25:X25"/>
    <mergeCell ref="AA20:AJ20"/>
    <mergeCell ref="C26:L26"/>
    <mergeCell ref="O26:X26"/>
    <mergeCell ref="AA23:AJ23"/>
    <mergeCell ref="C23:L23"/>
    <mergeCell ref="O23:X23"/>
    <mergeCell ref="C24:L24"/>
    <mergeCell ref="O24:X24"/>
    <mergeCell ref="AA28:AJ28"/>
    <mergeCell ref="AA19:AJ19"/>
    <mergeCell ref="AA21:AJ21"/>
    <mergeCell ref="AA22:AJ22"/>
    <mergeCell ref="C21:L21"/>
    <mergeCell ref="O21:X21"/>
    <mergeCell ref="AA16:AJ16"/>
    <mergeCell ref="C22:L22"/>
    <mergeCell ref="O22:X22"/>
    <mergeCell ref="AA17:AJ17"/>
    <mergeCell ref="C19:L19"/>
    <mergeCell ref="O19:X19"/>
    <mergeCell ref="C20:L20"/>
    <mergeCell ref="O20:X20"/>
    <mergeCell ref="C16:L16"/>
    <mergeCell ref="O16:X16"/>
    <mergeCell ref="AA11:AJ11"/>
    <mergeCell ref="C13:L13"/>
    <mergeCell ref="O13:X13"/>
    <mergeCell ref="C14:L14"/>
    <mergeCell ref="O14:X14"/>
    <mergeCell ref="AA18:AJ18"/>
    <mergeCell ref="AA14:AJ14"/>
    <mergeCell ref="AA15:AJ15"/>
    <mergeCell ref="C17:L17"/>
    <mergeCell ref="O17:X17"/>
    <mergeCell ref="AA12:AJ12"/>
    <mergeCell ref="C18:L18"/>
    <mergeCell ref="O18:X18"/>
    <mergeCell ref="AA13:AJ13"/>
    <mergeCell ref="C15:L15"/>
    <mergeCell ref="O15:X15"/>
    <mergeCell ref="C11:L11"/>
    <mergeCell ref="O11:X11"/>
    <mergeCell ref="C12:L12"/>
    <mergeCell ref="O12:X12"/>
    <mergeCell ref="C9:L9"/>
    <mergeCell ref="O9:X9"/>
    <mergeCell ref="AA7:AJ7"/>
    <mergeCell ref="C10:L10"/>
    <mergeCell ref="O10:X10"/>
    <mergeCell ref="AA8:AJ8"/>
    <mergeCell ref="AA9:AJ9"/>
    <mergeCell ref="A2:AJ2"/>
    <mergeCell ref="C4:L4"/>
    <mergeCell ref="O4:X4"/>
    <mergeCell ref="AA4:AJ4"/>
    <mergeCell ref="C5:L5"/>
    <mergeCell ref="O7:X7"/>
    <mergeCell ref="AA6:AJ6"/>
    <mergeCell ref="C8:L8"/>
    <mergeCell ref="O8:X8"/>
    <mergeCell ref="C6:L6"/>
    <mergeCell ref="O5:X5"/>
    <mergeCell ref="C7:L7"/>
    <mergeCell ref="O6:X6"/>
    <mergeCell ref="AA5:AJ5"/>
    <mergeCell ref="AA10:AJ10"/>
  </mergeCells>
  <phoneticPr fontId="4"/>
  <hyperlinks>
    <hyperlink ref="A5" location="'No1'!B1" display="No.1"/>
    <hyperlink ref="A10" location="'No2'!B1" display="No.2"/>
    <hyperlink ref="A11" location="'No3'!B1" display="No.3"/>
    <hyperlink ref="A12" location="'No4'!B1" display="No.4"/>
    <hyperlink ref="A16" location="'No5'!B1" display="No.5"/>
    <hyperlink ref="A19" location="'No6-①'!B1" display="No.6①"/>
    <hyperlink ref="A22" location="'No6 -②'!B1" display="No.6②"/>
    <hyperlink ref="A25" location="'No6 -③ '!A1" display="No.6③"/>
    <hyperlink ref="A28" location="'No6 -④'!A1" display="No.6④"/>
    <hyperlink ref="A43" location="'No7'!B1" display="No.7"/>
    <hyperlink ref="A49" location="'No8'!B1" display="No.8"/>
    <hyperlink ref="C5:L5" location="'No1'!B4" display="１ 入所児童の状況"/>
    <hyperlink ref="C7:L7" location="'No1'!B30" display="２ 施設、設備の状況"/>
    <hyperlink ref="C12:L12" location="'No4'!B4" display="３ 給水設備及び昇降機設備等の管理"/>
    <hyperlink ref="C16:L16" location="'No5'!B4" display="４ 職員配置の状況（監査調書提出月初日現在）"/>
    <hyperlink ref="C45:L45" location="'No7'!B22" display="５ 施設運営管理の状況"/>
    <hyperlink ref="C63:L63" location="'No10'!B5" display="６ 給与の状況"/>
    <hyperlink ref="C19:L19" location="'No6-①'!A2" display="【3歳児対応加配加算あり・3歳児配置改善加算あり】"/>
    <hyperlink ref="C22:L22" location="'No6 -②'!A2" display="【3歳児対応加配加算あり・3歳児配置改善加算なし】"/>
    <hyperlink ref="C25:L25" location="'No6 -③ '!A1" display="【3歳児対応加配加算なし・3歳児配置改善加算なし・４歳以上児配置改善加算なしの施設】"/>
    <hyperlink ref="C28:L28" location="'No6 -④'!A1" display="【3歳児対応加配加算あり・3歳児配置改善加算なし・４歳以上児配置改善加算ありの施設】"/>
    <hyperlink ref="A59" location="'No10'!B1" display="No.10"/>
    <hyperlink ref="A70" location="'No11'!B1" display="No11"/>
    <hyperlink ref="A31" location="'No6-⑤'!A1" display="No.6⑤"/>
    <hyperlink ref="C31:L31" location="'No6-⑤'!A1" display="【3歳児対応加配加算あり・3歳児配置改善加算なし・４歳以上児配置改善加算ありの施設】"/>
    <hyperlink ref="A34" location="'No6-⑥'!A1" display="No.6⑥"/>
    <hyperlink ref="C34:L34" location="'No6-⑥'!A1" display="【3歳児対応加配加算なし・3歳児配置改善加算なし・４歳以上児配置改善加算ありの施設】"/>
    <hyperlink ref="A37" location="'No6-⑦'!A1" display="No.6⑦"/>
    <hyperlink ref="C37:L37" location="'No6-⑦'!A1" display="【3歳児対応加配加算なし・3歳児配置改善加算なし・４歳以上児配置改善加算ありの施設】"/>
    <hyperlink ref="A40" location="'No6-⑧'!A1" display="No.6⑧"/>
    <hyperlink ref="C40:L40" location="'No6-⑧'!A1" display="【3歳児対応加配加算なし・3歳児配置改善加算あり・４歳以上児配置改善加算なしの施設】"/>
    <hyperlink ref="A55" location="'No9'!B1" display="No.9"/>
    <hyperlink ref="M39" location="'No19 '!B168" display="No.19④"/>
    <hyperlink ref="M40" location="'No20'!B1" display="No.20"/>
    <hyperlink ref="M41" location="'No20'!B60" display="No.20②"/>
    <hyperlink ref="M42" location="'No20'!B110" display="No.20③"/>
    <hyperlink ref="M43" location="'No20'!B168" display="No.20④"/>
    <hyperlink ref="M44" location="'No21'!A1" display="No.21"/>
    <hyperlink ref="M46" location="'No22'!B1" display="No.22"/>
    <hyperlink ref="M47" location="'No23'!B1" display="No.23"/>
    <hyperlink ref="M48" location="'No24'!A1" display="No.24"/>
    <hyperlink ref="M59" location="'No25'!A1" display="No.25"/>
    <hyperlink ref="M62" location="'No26'!B4" display="No.26"/>
    <hyperlink ref="M69" location="'No27'!A1" display="No.27"/>
    <hyperlink ref="Y6" location="'Nｏ28'!B1" display="No.28"/>
    <hyperlink ref="Y12" location="'Nｏ28'!B1" display="No.28"/>
    <hyperlink ref="Y36" location="'No3３'!B1" display="No.33"/>
    <hyperlink ref="Y40" location="'No34'!A1" display="No.34"/>
    <hyperlink ref="Y46" location="'No35'!A1" display="No.35"/>
    <hyperlink ref="Y55" location="'No36'!B4" display="No.36"/>
    <hyperlink ref="Y58" location="'No37'!A1" display="No.37"/>
    <hyperlink ref="Y64" location="'No38'!B22" display="No.38"/>
    <hyperlink ref="AA64:AJ64" location="'No38'!A1" display="１４ その他―利用手続き等"/>
    <hyperlink ref="Y23" location="'No31'!A1" display="No.31"/>
    <hyperlink ref="Y33" location="'No3２'!A1" display="No.32"/>
    <hyperlink ref="AA50:AJ50" location="'No36'!A1" display="１２ 施設の情報提供等の状況"/>
    <hyperlink ref="AA40:AJ40" location="'No34'!A1" display="１１ 非常災害対策の状況"/>
    <hyperlink ref="AA12:AJ12" location="'No29 '!A1" display="１０ 児童の健康管理・安全管理の状況"/>
    <hyperlink ref="O62:X62" location="'No26'!A1" display="９ 給食業務の状況"/>
    <hyperlink ref="O48:X48" location="'No24'!A1" display="８ 特定教育・保育の提供"/>
    <hyperlink ref="O40:X40" location="'No20'!A1" display="別表4　非正規：教育及び保育従事者以外の勤務状況等"/>
    <hyperlink ref="O36:X36" location="'No19 '!A1" display="別表3　非正規：教育及び保育従事者の勤務状況等"/>
    <hyperlink ref="O32:X32" location="'No18'!A1" display="別表2　正規：園長、教育保育従事者以外の勤務状況等"/>
    <hyperlink ref="O28:X28" location="'No17 '!A1" display="別表1　正規：教育及び保育従事者の勤務状況等"/>
    <hyperlink ref="M7" location="'No12 '!A1" display="No.12"/>
    <hyperlink ref="M13" location="'No13'!A1" display="No.13"/>
    <hyperlink ref="M17" location="'No14'!A1" display="No.14"/>
    <hyperlink ref="M24" location="'No15'!A1" display="No.15"/>
    <hyperlink ref="M25" location="'No16'!A1" display="No.16"/>
    <hyperlink ref="M28" location="'No17 '!A1" display="No.17"/>
    <hyperlink ref="M29" location="'No17 '!A60" display="No.17②"/>
    <hyperlink ref="M30" location="'No17 '!A110" display="No.17③"/>
    <hyperlink ref="M31" location="'No17 '!A160" display="No.17④"/>
    <hyperlink ref="M32" location="'No18'!A1" display="No.18"/>
    <hyperlink ref="M33" location="'No18'!A60" display="No.18②"/>
    <hyperlink ref="M34" location="'No18'!A110" display="No.18③"/>
    <hyperlink ref="M35" location="'No18'!A160" display="No.18④"/>
    <hyperlink ref="M36" location="'No19 '!A1" display="No.19"/>
    <hyperlink ref="M37" location="'No19 '!A60" display="No.19②"/>
    <hyperlink ref="M38" location="'No19 '!A115" display="No.19③"/>
    <hyperlink ref="O7:X7" location="'No12 '!A1" display="７ 職員処遇の状況"/>
  </hyperlinks>
  <printOptions horizontalCentered="1"/>
  <pageMargins left="0.6692913385826772" right="0.31496062992125984" top="0.78740157480314965" bottom="0.39370078740157483" header="0.51181102362204722" footer="0.51181102362204722"/>
  <pageSetup paperSize="9" scale="63" orientation="portrait" r:id="rId1"/>
  <headerFooter alignWithMargins="0"/>
  <rowBreaks count="1" manualBreakCount="1">
    <brk id="75" max="35" man="1"/>
  </rowBreak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R90"/>
  <sheetViews>
    <sheetView showGridLines="0" view="pageBreakPreview" zoomScaleNormal="100" zoomScaleSheetLayoutView="100" workbookViewId="0">
      <selection activeCell="A3" sqref="A3:Y3"/>
    </sheetView>
  </sheetViews>
  <sheetFormatPr defaultColWidth="8" defaultRowHeight="12"/>
  <cols>
    <col min="1" max="1" width="1.625" style="37" customWidth="1"/>
    <col min="2" max="24" width="2.375" style="37" customWidth="1"/>
    <col min="25" max="25" width="9.625" style="37" customWidth="1"/>
    <col min="26" max="38" width="2.375" style="37" customWidth="1"/>
    <col min="39" max="39" width="2.625" style="37" customWidth="1"/>
    <col min="40" max="76" width="2.5" style="37" customWidth="1"/>
    <col min="77" max="16384" width="8" style="37"/>
  </cols>
  <sheetData>
    <row r="1" spans="1:58" ht="14.1" customHeight="1">
      <c r="A1" s="3093" t="s">
        <v>1226</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58" ht="5.0999999999999996" customHeight="1" thickBot="1"/>
    <row r="3" spans="1:58" ht="14.1" customHeight="1">
      <c r="A3" s="3094" t="s">
        <v>796</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021" t="s">
        <v>161</v>
      </c>
      <c r="AA3" s="5022"/>
      <c r="AB3" s="5022"/>
      <c r="AC3" s="5022"/>
      <c r="AD3" s="5022"/>
      <c r="AE3" s="5022"/>
      <c r="AF3" s="5022"/>
      <c r="AG3" s="5022"/>
      <c r="AH3" s="5022"/>
      <c r="AI3" s="5022"/>
      <c r="AJ3" s="5022"/>
      <c r="AK3" s="5022"/>
    </row>
    <row r="4" spans="1:58" ht="13.5" customHeight="1">
      <c r="A4" s="42"/>
      <c r="B4" s="37" t="s">
        <v>1998</v>
      </c>
      <c r="C4" s="103"/>
      <c r="D4" s="265"/>
      <c r="E4" s="103"/>
      <c r="F4" s="103"/>
      <c r="G4" s="137"/>
      <c r="H4" s="137"/>
      <c r="I4" s="189"/>
      <c r="J4" s="189"/>
      <c r="K4" s="189"/>
      <c r="L4" s="189"/>
      <c r="M4" s="189"/>
      <c r="N4" s="189"/>
      <c r="O4" s="189"/>
      <c r="P4" s="189"/>
      <c r="Q4" s="189"/>
      <c r="R4" s="662"/>
      <c r="S4" s="662"/>
      <c r="T4" s="66"/>
      <c r="U4" s="683"/>
      <c r="V4" s="683"/>
      <c r="W4" s="189"/>
      <c r="X4" s="189"/>
      <c r="Y4" s="730"/>
      <c r="Z4" s="96"/>
      <c r="AA4" s="696"/>
      <c r="AB4" s="696"/>
      <c r="AC4" s="696"/>
      <c r="AD4" s="696"/>
      <c r="AE4" s="696"/>
      <c r="AF4" s="696"/>
      <c r="AG4" s="696"/>
      <c r="AH4" s="696"/>
      <c r="AI4" s="696"/>
      <c r="AJ4" s="696"/>
      <c r="AK4" s="695"/>
    </row>
    <row r="5" spans="1:58" ht="13.5" customHeight="1">
      <c r="A5" s="42"/>
      <c r="B5" s="189" t="s">
        <v>609</v>
      </c>
      <c r="C5" s="189"/>
      <c r="E5" s="189"/>
      <c r="F5" s="189"/>
      <c r="G5" s="189"/>
      <c r="H5" s="189"/>
      <c r="I5" s="189"/>
      <c r="J5" s="189"/>
      <c r="K5" s="189"/>
      <c r="L5" s="189"/>
      <c r="M5" s="189"/>
      <c r="N5" s="189"/>
      <c r="O5" s="189"/>
      <c r="P5" s="189"/>
      <c r="Q5" s="43"/>
      <c r="R5" s="43"/>
      <c r="U5" s="43"/>
      <c r="Y5" s="730"/>
      <c r="Z5" s="40" t="s">
        <v>2294</v>
      </c>
      <c r="AA5" s="5104" t="s">
        <v>2567</v>
      </c>
      <c r="AB5" s="5104"/>
      <c r="AC5" s="5104"/>
      <c r="AD5" s="5104"/>
      <c r="AE5" s="5104"/>
      <c r="AF5" s="5104"/>
      <c r="AG5" s="5104"/>
      <c r="AH5" s="5104"/>
      <c r="AI5" s="5104"/>
      <c r="AJ5" s="5104"/>
      <c r="AK5" s="6914"/>
    </row>
    <row r="6" spans="1:58" ht="13.5" customHeight="1">
      <c r="A6" s="42"/>
      <c r="B6" s="189"/>
      <c r="E6" s="189"/>
      <c r="F6" s="189"/>
      <c r="G6" s="189"/>
      <c r="H6" s="189"/>
      <c r="I6" s="189"/>
      <c r="J6" s="189"/>
      <c r="K6" s="189"/>
      <c r="L6" s="189"/>
      <c r="M6" s="189"/>
      <c r="N6" s="189"/>
      <c r="O6" s="189"/>
      <c r="P6" s="189"/>
      <c r="Q6" s="189"/>
      <c r="R6" s="662"/>
      <c r="S6" s="662"/>
      <c r="T6" s="66"/>
      <c r="U6" s="683"/>
      <c r="V6" s="683"/>
      <c r="W6" s="189"/>
      <c r="X6" s="189"/>
      <c r="Y6" s="730"/>
      <c r="Z6" s="40"/>
      <c r="AA6" s="5104"/>
      <c r="AB6" s="5104"/>
      <c r="AC6" s="5104"/>
      <c r="AD6" s="5104"/>
      <c r="AE6" s="5104"/>
      <c r="AF6" s="5104"/>
      <c r="AG6" s="5104"/>
      <c r="AH6" s="5104"/>
      <c r="AI6" s="5104"/>
      <c r="AJ6" s="5104"/>
      <c r="AK6" s="6914"/>
    </row>
    <row r="7" spans="1:58" ht="13.5" customHeight="1">
      <c r="A7" s="42"/>
      <c r="B7" s="3318" t="s">
        <v>1931</v>
      </c>
      <c r="C7" s="3318"/>
      <c r="D7" s="3318"/>
      <c r="E7" s="3318"/>
      <c r="F7" s="3318"/>
      <c r="G7" s="3318"/>
      <c r="H7" s="3318"/>
      <c r="I7" s="3318"/>
      <c r="J7" s="3318"/>
      <c r="K7" s="3318"/>
      <c r="L7" s="3318"/>
      <c r="M7" s="3318"/>
      <c r="N7" s="3318"/>
      <c r="O7" s="3318"/>
      <c r="P7" s="3318"/>
      <c r="Q7" s="3318"/>
      <c r="R7" s="3318"/>
      <c r="S7" s="3318"/>
      <c r="T7" s="3318"/>
      <c r="U7" s="3318"/>
      <c r="V7" s="3318"/>
      <c r="W7" s="3318"/>
      <c r="X7" s="3318"/>
      <c r="Y7" s="3319"/>
      <c r="Z7" s="175" t="s">
        <v>172</v>
      </c>
      <c r="AA7" s="3046" t="s">
        <v>1999</v>
      </c>
      <c r="AB7" s="3046"/>
      <c r="AC7" s="3046"/>
      <c r="AD7" s="3046"/>
      <c r="AE7" s="3046"/>
      <c r="AF7" s="3046"/>
      <c r="AG7" s="3046"/>
      <c r="AH7" s="3046"/>
      <c r="AI7" s="3046"/>
      <c r="AJ7" s="3046"/>
      <c r="AK7" s="3047"/>
      <c r="AM7" s="37" t="s">
        <v>2000</v>
      </c>
    </row>
    <row r="8" spans="1:58" ht="13.5" customHeight="1">
      <c r="A8" s="42"/>
      <c r="B8" s="189"/>
      <c r="C8" s="189"/>
      <c r="G8" s="668"/>
      <c r="H8" s="668"/>
      <c r="I8" s="43"/>
      <c r="J8" s="256"/>
      <c r="K8" s="189"/>
      <c r="L8" s="189"/>
      <c r="M8" s="189"/>
      <c r="N8" s="189"/>
      <c r="O8" s="189"/>
      <c r="P8" s="189"/>
      <c r="Q8" s="662"/>
      <c r="R8" s="662"/>
      <c r="S8" s="66"/>
      <c r="T8" s="683"/>
      <c r="U8" s="683"/>
      <c r="V8" s="189"/>
      <c r="W8" s="189"/>
      <c r="X8" s="189"/>
      <c r="Y8" s="187"/>
      <c r="Z8" s="175"/>
      <c r="AA8" s="3046"/>
      <c r="AB8" s="3046"/>
      <c r="AC8" s="3046"/>
      <c r="AD8" s="3046"/>
      <c r="AE8" s="3046"/>
      <c r="AF8" s="3046"/>
      <c r="AG8" s="3046"/>
      <c r="AH8" s="3046"/>
      <c r="AI8" s="3046"/>
      <c r="AJ8" s="3046"/>
      <c r="AK8" s="3047"/>
      <c r="AM8" s="37" t="s">
        <v>172</v>
      </c>
      <c r="AN8" s="4588" t="s">
        <v>1932</v>
      </c>
      <c r="AO8" s="4588"/>
      <c r="AP8" s="4588"/>
      <c r="AQ8" s="4588"/>
      <c r="AR8" s="4588"/>
      <c r="AS8" s="4588"/>
      <c r="AT8" s="4588"/>
      <c r="AU8" s="4588"/>
      <c r="AV8" s="4588"/>
      <c r="AW8" s="4588"/>
      <c r="AX8" s="4588"/>
      <c r="AY8" s="4588"/>
      <c r="AZ8" s="4588"/>
      <c r="BA8" s="4588"/>
      <c r="BB8" s="4588"/>
      <c r="BC8" s="4588"/>
      <c r="BD8" s="4588"/>
      <c r="BE8" s="4588"/>
      <c r="BF8" s="4588"/>
    </row>
    <row r="9" spans="1:58" ht="13.5" customHeight="1">
      <c r="A9" s="42"/>
      <c r="B9" s="256" t="s">
        <v>219</v>
      </c>
      <c r="C9" s="43" t="s">
        <v>439</v>
      </c>
      <c r="G9" s="668"/>
      <c r="H9" s="668"/>
      <c r="I9" s="43"/>
      <c r="J9" s="256"/>
      <c r="K9" s="189"/>
      <c r="L9" s="189"/>
      <c r="M9" s="189"/>
      <c r="N9" s="189"/>
      <c r="O9" s="189"/>
      <c r="P9" s="189"/>
      <c r="Q9" s="662"/>
      <c r="R9" s="662"/>
      <c r="S9" s="66"/>
      <c r="T9" s="683"/>
      <c r="U9" s="683"/>
      <c r="V9" s="189"/>
      <c r="W9" s="189"/>
      <c r="X9" s="189"/>
      <c r="Y9" s="187"/>
      <c r="Z9" s="72"/>
      <c r="AA9" s="3336"/>
      <c r="AB9" s="3336"/>
      <c r="AC9" s="3336"/>
      <c r="AD9" s="3336"/>
      <c r="AE9" s="3336"/>
      <c r="AF9" s="3336"/>
      <c r="AG9" s="3336"/>
      <c r="AH9" s="3336"/>
      <c r="AI9" s="3336"/>
      <c r="AJ9" s="3336"/>
      <c r="AK9" s="3346"/>
      <c r="AN9" s="4588"/>
      <c r="AO9" s="4588"/>
      <c r="AP9" s="4588"/>
      <c r="AQ9" s="4588"/>
      <c r="AR9" s="4588"/>
      <c r="AS9" s="4588"/>
      <c r="AT9" s="4588"/>
      <c r="AU9" s="4588"/>
      <c r="AV9" s="4588"/>
      <c r="AW9" s="4588"/>
      <c r="AX9" s="4588"/>
      <c r="AY9" s="4588"/>
      <c r="AZ9" s="4588"/>
      <c r="BA9" s="4588"/>
      <c r="BB9" s="4588"/>
      <c r="BC9" s="4588"/>
      <c r="BD9" s="4588"/>
      <c r="BE9" s="4588"/>
      <c r="BF9" s="4588"/>
    </row>
    <row r="10" spans="1:58" ht="13.5" customHeight="1">
      <c r="A10" s="42"/>
      <c r="B10" s="256"/>
      <c r="C10" s="43"/>
      <c r="G10" s="668"/>
      <c r="H10" s="668"/>
      <c r="I10" s="43"/>
      <c r="J10" s="256"/>
      <c r="K10" s="189"/>
      <c r="L10" s="189"/>
      <c r="M10" s="189"/>
      <c r="N10" s="189"/>
      <c r="O10" s="189"/>
      <c r="P10" s="189"/>
      <c r="Q10" s="662"/>
      <c r="R10" s="662"/>
      <c r="S10" s="66"/>
      <c r="T10" s="683"/>
      <c r="U10" s="683"/>
      <c r="V10" s="189"/>
      <c r="W10" s="189"/>
      <c r="X10" s="189"/>
      <c r="Y10" s="187"/>
      <c r="Z10" s="72"/>
      <c r="AA10" s="3336"/>
      <c r="AB10" s="3336"/>
      <c r="AC10" s="3336"/>
      <c r="AD10" s="3336"/>
      <c r="AE10" s="3336"/>
      <c r="AF10" s="3336"/>
      <c r="AG10" s="3336"/>
      <c r="AH10" s="3336"/>
      <c r="AI10" s="3336"/>
      <c r="AJ10" s="3336"/>
      <c r="AK10" s="3346"/>
      <c r="AN10" s="4588"/>
      <c r="AO10" s="4588"/>
      <c r="AP10" s="4588"/>
      <c r="AQ10" s="4588"/>
      <c r="AR10" s="4588"/>
      <c r="AS10" s="4588"/>
      <c r="AT10" s="4588"/>
      <c r="AU10" s="4588"/>
      <c r="AV10" s="4588"/>
      <c r="AW10" s="4588"/>
      <c r="AX10" s="4588"/>
      <c r="AY10" s="4588"/>
      <c r="AZ10" s="4588"/>
      <c r="BA10" s="4588"/>
      <c r="BB10" s="4588"/>
      <c r="BC10" s="4588"/>
      <c r="BD10" s="4588"/>
      <c r="BE10" s="4588"/>
      <c r="BF10" s="4588"/>
    </row>
    <row r="11" spans="1:58" ht="13.5" customHeight="1">
      <c r="A11" s="42"/>
      <c r="B11" s="256"/>
      <c r="C11" s="43"/>
      <c r="G11" s="668"/>
      <c r="H11" s="668"/>
      <c r="I11" s="43"/>
      <c r="J11" s="256"/>
      <c r="K11" s="189"/>
      <c r="L11" s="189"/>
      <c r="M11" s="189"/>
      <c r="N11" s="189"/>
      <c r="O11" s="189"/>
      <c r="P11" s="189"/>
      <c r="Q11" s="662"/>
      <c r="R11" s="662"/>
      <c r="S11" s="66"/>
      <c r="T11" s="683"/>
      <c r="U11" s="683"/>
      <c r="V11" s="189"/>
      <c r="W11" s="189"/>
      <c r="X11" s="189"/>
      <c r="Y11" s="187"/>
      <c r="Z11" s="72"/>
      <c r="AA11" s="3336"/>
      <c r="AB11" s="3336"/>
      <c r="AC11" s="3336"/>
      <c r="AD11" s="3336"/>
      <c r="AE11" s="3336"/>
      <c r="AF11" s="3336"/>
      <c r="AG11" s="3336"/>
      <c r="AH11" s="3336"/>
      <c r="AI11" s="3336"/>
      <c r="AJ11" s="3336"/>
      <c r="AK11" s="3346"/>
      <c r="AN11" s="4588"/>
      <c r="AO11" s="4588"/>
      <c r="AP11" s="4588"/>
      <c r="AQ11" s="4588"/>
      <c r="AR11" s="4588"/>
      <c r="AS11" s="4588"/>
      <c r="AT11" s="4588"/>
      <c r="AU11" s="4588"/>
      <c r="AV11" s="4588"/>
      <c r="AW11" s="4588"/>
      <c r="AX11" s="4588"/>
      <c r="AY11" s="4588"/>
      <c r="AZ11" s="4588"/>
      <c r="BA11" s="4588"/>
      <c r="BB11" s="4588"/>
      <c r="BC11" s="4588"/>
      <c r="BD11" s="4588"/>
      <c r="BE11" s="4588"/>
      <c r="BF11" s="4588"/>
    </row>
    <row r="12" spans="1:58" ht="13.5" customHeight="1">
      <c r="A12" s="42"/>
      <c r="B12" s="256"/>
      <c r="C12" s="43"/>
      <c r="G12" s="668"/>
      <c r="H12" s="668"/>
      <c r="I12" s="43"/>
      <c r="J12" s="256"/>
      <c r="K12" s="189"/>
      <c r="L12" s="189"/>
      <c r="M12" s="189"/>
      <c r="N12" s="189"/>
      <c r="O12" s="189"/>
      <c r="P12" s="189"/>
      <c r="Q12" s="662"/>
      <c r="R12" s="662"/>
      <c r="S12" s="66"/>
      <c r="T12" s="683"/>
      <c r="U12" s="683"/>
      <c r="V12" s="189"/>
      <c r="W12" s="189"/>
      <c r="X12" s="189"/>
      <c r="Y12" s="187"/>
      <c r="Z12" s="140"/>
      <c r="AA12" s="3336"/>
      <c r="AB12" s="3336"/>
      <c r="AC12" s="3336"/>
      <c r="AD12" s="3336"/>
      <c r="AE12" s="3336"/>
      <c r="AF12" s="3336"/>
      <c r="AG12" s="3336"/>
      <c r="AH12" s="3336"/>
      <c r="AI12" s="3336"/>
      <c r="AJ12" s="3336"/>
      <c r="AK12" s="3346"/>
      <c r="AN12" s="4588"/>
      <c r="AO12" s="4588"/>
      <c r="AP12" s="4588"/>
      <c r="AQ12" s="4588"/>
      <c r="AR12" s="4588"/>
      <c r="AS12" s="4588"/>
      <c r="AT12" s="4588"/>
      <c r="AU12" s="4588"/>
      <c r="AV12" s="4588"/>
      <c r="AW12" s="4588"/>
      <c r="AX12" s="4588"/>
      <c r="AY12" s="4588"/>
      <c r="AZ12" s="4588"/>
      <c r="BA12" s="4588"/>
      <c r="BB12" s="4588"/>
      <c r="BC12" s="4588"/>
      <c r="BD12" s="4588"/>
      <c r="BE12" s="4588"/>
      <c r="BF12" s="4588"/>
    </row>
    <row r="13" spans="1:58" ht="13.5" customHeight="1">
      <c r="A13" s="42"/>
      <c r="B13" s="189"/>
      <c r="C13" s="43"/>
      <c r="G13" s="89"/>
      <c r="H13" s="6913"/>
      <c r="I13" s="6913"/>
      <c r="J13" s="6913"/>
      <c r="K13" s="6913"/>
      <c r="L13" s="6913"/>
      <c r="M13" s="6913"/>
      <c r="N13" s="6913"/>
      <c r="O13" s="6913"/>
      <c r="P13" s="6913"/>
      <c r="Q13" s="6913"/>
      <c r="R13" s="6913"/>
      <c r="S13" s="6913"/>
      <c r="T13" s="6913"/>
      <c r="U13" s="6913"/>
      <c r="V13" s="6913"/>
      <c r="W13" s="6913"/>
      <c r="X13" s="6913"/>
      <c r="Y13" s="187"/>
      <c r="Z13" s="72"/>
      <c r="AA13" s="71"/>
      <c r="AB13" s="674"/>
      <c r="AC13" s="674"/>
      <c r="AD13" s="674"/>
      <c r="AE13" s="674"/>
      <c r="AF13" s="674"/>
      <c r="AG13" s="674"/>
      <c r="AH13" s="674"/>
      <c r="AI13" s="674"/>
      <c r="AJ13" s="674"/>
      <c r="AK13" s="675"/>
      <c r="AN13" s="4588"/>
      <c r="AO13" s="4588"/>
      <c r="AP13" s="4588"/>
      <c r="AQ13" s="4588"/>
      <c r="AR13" s="4588"/>
      <c r="AS13" s="4588"/>
      <c r="AT13" s="4588"/>
      <c r="AU13" s="4588"/>
      <c r="AV13" s="4588"/>
      <c r="AW13" s="4588"/>
      <c r="AX13" s="4588"/>
      <c r="AY13" s="4588"/>
      <c r="AZ13" s="4588"/>
      <c r="BA13" s="4588"/>
      <c r="BB13" s="4588"/>
      <c r="BC13" s="4588"/>
      <c r="BD13" s="4588"/>
      <c r="BE13" s="4588"/>
      <c r="BF13" s="4588"/>
    </row>
    <row r="14" spans="1:58" ht="13.5" customHeight="1">
      <c r="A14" s="42"/>
      <c r="G14" s="1042"/>
      <c r="H14" s="6913"/>
      <c r="I14" s="6913"/>
      <c r="J14" s="6913"/>
      <c r="K14" s="6913"/>
      <c r="L14" s="6913"/>
      <c r="M14" s="6913"/>
      <c r="N14" s="6913"/>
      <c r="O14" s="6913"/>
      <c r="P14" s="6913"/>
      <c r="Q14" s="6913"/>
      <c r="R14" s="6913"/>
      <c r="S14" s="6913"/>
      <c r="T14" s="6913"/>
      <c r="U14" s="6913"/>
      <c r="V14" s="6913"/>
      <c r="W14" s="6913"/>
      <c r="X14" s="6913"/>
      <c r="Y14" s="221"/>
      <c r="Z14" s="140"/>
      <c r="AA14" s="328"/>
      <c r="AB14" s="328"/>
      <c r="AC14" s="328"/>
      <c r="AD14" s="328"/>
      <c r="AE14" s="328"/>
      <c r="AF14" s="328"/>
      <c r="AG14" s="328"/>
      <c r="AH14" s="328"/>
      <c r="AI14" s="328"/>
      <c r="AJ14" s="328"/>
      <c r="AK14" s="646"/>
      <c r="AN14" s="4588"/>
      <c r="AO14" s="4588"/>
      <c r="AP14" s="4588"/>
      <c r="AQ14" s="4588"/>
      <c r="AR14" s="4588"/>
      <c r="AS14" s="4588"/>
      <c r="AT14" s="4588"/>
      <c r="AU14" s="4588"/>
      <c r="AV14" s="4588"/>
      <c r="AW14" s="4588"/>
      <c r="AX14" s="4588"/>
      <c r="AY14" s="4588"/>
      <c r="AZ14" s="4588"/>
      <c r="BA14" s="4588"/>
      <c r="BB14" s="4588"/>
      <c r="BC14" s="4588"/>
      <c r="BD14" s="4588"/>
      <c r="BE14" s="4588"/>
      <c r="BF14" s="4588"/>
    </row>
    <row r="15" spans="1:58" ht="13.5" customHeight="1">
      <c r="A15" s="42"/>
      <c r="B15" s="3318" t="s">
        <v>2001</v>
      </c>
      <c r="C15" s="3318"/>
      <c r="D15" s="3318"/>
      <c r="E15" s="3318"/>
      <c r="F15" s="3318"/>
      <c r="G15" s="3318"/>
      <c r="H15" s="3318"/>
      <c r="I15" s="3318"/>
      <c r="J15" s="3318"/>
      <c r="K15" s="3318"/>
      <c r="L15" s="3318"/>
      <c r="M15" s="3318"/>
      <c r="N15" s="3318"/>
      <c r="O15" s="3318"/>
      <c r="P15" s="3318"/>
      <c r="Q15" s="3318"/>
      <c r="R15" s="3318"/>
      <c r="S15" s="3318"/>
      <c r="T15" s="3318"/>
      <c r="U15" s="3318"/>
      <c r="V15" s="3318"/>
      <c r="W15" s="3318"/>
      <c r="X15" s="3318"/>
      <c r="Y15" s="3319"/>
      <c r="Z15" s="117"/>
      <c r="AA15" s="1169"/>
      <c r="AB15" s="1169"/>
      <c r="AC15" s="1169"/>
      <c r="AD15" s="1169"/>
      <c r="AE15" s="1169"/>
      <c r="AF15" s="1169"/>
      <c r="AG15" s="1169"/>
      <c r="AH15" s="1169"/>
      <c r="AI15" s="1169"/>
      <c r="AJ15" s="1169"/>
      <c r="AK15" s="1043"/>
    </row>
    <row r="16" spans="1:58" ht="13.5" customHeight="1">
      <c r="A16" s="42"/>
      <c r="B16" s="189"/>
      <c r="D16" s="43"/>
      <c r="E16" s="43"/>
      <c r="F16" s="43"/>
      <c r="G16" s="43"/>
      <c r="H16" s="43"/>
      <c r="I16" s="43"/>
      <c r="J16" s="43"/>
      <c r="K16" s="43"/>
      <c r="L16" s="43"/>
      <c r="M16" s="43"/>
      <c r="N16" s="43"/>
      <c r="O16" s="43"/>
      <c r="P16" s="43"/>
      <c r="Q16" s="662"/>
      <c r="R16" s="662"/>
      <c r="S16" s="66"/>
      <c r="T16" s="683"/>
      <c r="U16" s="683"/>
      <c r="V16" s="189"/>
      <c r="W16" s="189"/>
      <c r="X16" s="189"/>
      <c r="Y16" s="187"/>
      <c r="Z16" s="175"/>
      <c r="AA16" s="1169"/>
      <c r="AB16" s="1169"/>
      <c r="AC16" s="1169"/>
      <c r="AD16" s="1169"/>
      <c r="AE16" s="1169"/>
      <c r="AF16" s="1169"/>
      <c r="AG16" s="1169"/>
      <c r="AH16" s="1169"/>
      <c r="AI16" s="1169"/>
      <c r="AJ16" s="1169"/>
      <c r="AK16" s="1043"/>
      <c r="AM16" s="821"/>
      <c r="AN16" s="821"/>
      <c r="AO16" s="821"/>
      <c r="AP16" s="821"/>
      <c r="AQ16" s="821"/>
      <c r="AR16" s="821"/>
      <c r="AS16" s="821"/>
      <c r="AT16" s="821"/>
      <c r="AU16" s="821"/>
      <c r="AV16" s="821"/>
      <c r="AW16" s="821"/>
      <c r="AX16" s="821"/>
      <c r="AY16" s="821"/>
      <c r="AZ16" s="821"/>
      <c r="BA16" s="821"/>
      <c r="BB16" s="821"/>
      <c r="BC16" s="681"/>
      <c r="BD16" s="681"/>
      <c r="BE16" s="681"/>
    </row>
    <row r="17" spans="1:70" ht="13.5" customHeight="1">
      <c r="A17" s="42"/>
      <c r="B17" s="189"/>
      <c r="D17" s="43"/>
      <c r="E17" s="43"/>
      <c r="F17" s="43"/>
      <c r="G17" s="43"/>
      <c r="H17" s="43"/>
      <c r="I17" s="43"/>
      <c r="J17" s="43"/>
      <c r="K17" s="43"/>
      <c r="L17" s="43"/>
      <c r="M17" s="43"/>
      <c r="N17" s="43"/>
      <c r="O17" s="43"/>
      <c r="P17" s="43"/>
      <c r="Q17" s="662"/>
      <c r="R17" s="662"/>
      <c r="S17" s="66"/>
      <c r="T17" s="683"/>
      <c r="U17" s="683"/>
      <c r="V17" s="189"/>
      <c r="W17" s="189"/>
      <c r="X17" s="189"/>
      <c r="Y17" s="187"/>
      <c r="Z17" s="175"/>
      <c r="AA17" s="1169"/>
      <c r="AB17" s="1169"/>
      <c r="AC17" s="1169"/>
      <c r="AD17" s="1169"/>
      <c r="AE17" s="1169"/>
      <c r="AF17" s="1169"/>
      <c r="AG17" s="1169"/>
      <c r="AH17" s="1169"/>
      <c r="AI17" s="1169"/>
      <c r="AJ17" s="1169"/>
      <c r="AK17" s="1043"/>
      <c r="AM17" s="821"/>
      <c r="AN17" s="821"/>
      <c r="AO17" s="821"/>
      <c r="AP17" s="821"/>
      <c r="AQ17" s="821"/>
      <c r="AR17" s="821"/>
      <c r="AS17" s="821"/>
      <c r="AT17" s="821"/>
      <c r="AU17" s="821"/>
      <c r="AV17" s="821"/>
      <c r="AW17" s="821"/>
      <c r="AX17" s="821"/>
      <c r="AY17" s="821"/>
      <c r="AZ17" s="821"/>
      <c r="BA17" s="821"/>
      <c r="BB17" s="821"/>
      <c r="BC17" s="681"/>
      <c r="BD17" s="681"/>
      <c r="BE17" s="681"/>
    </row>
    <row r="18" spans="1:70" ht="13.5" customHeight="1">
      <c r="A18" s="42"/>
      <c r="B18" s="3318" t="s">
        <v>2169</v>
      </c>
      <c r="C18" s="3318"/>
      <c r="D18" s="3318"/>
      <c r="E18" s="3318"/>
      <c r="F18" s="3318"/>
      <c r="G18" s="3318"/>
      <c r="H18" s="3318"/>
      <c r="I18" s="3318"/>
      <c r="J18" s="3318"/>
      <c r="K18" s="3318"/>
      <c r="L18" s="3318"/>
      <c r="M18" s="3318"/>
      <c r="N18" s="3318"/>
      <c r="O18" s="3318"/>
      <c r="P18" s="3318"/>
      <c r="Q18" s="3318"/>
      <c r="R18" s="3318"/>
      <c r="S18" s="3318"/>
      <c r="T18" s="3318"/>
      <c r="U18" s="3318"/>
      <c r="V18" s="3318"/>
      <c r="W18" s="3318"/>
      <c r="X18" s="3318"/>
      <c r="Y18" s="3319"/>
      <c r="Z18" s="140"/>
      <c r="AA18" s="328"/>
      <c r="AB18" s="328"/>
      <c r="AC18" s="328"/>
      <c r="AD18" s="328"/>
      <c r="AE18" s="328"/>
      <c r="AF18" s="328"/>
      <c r="AG18" s="328"/>
      <c r="AH18" s="328"/>
      <c r="AI18" s="328"/>
      <c r="AJ18" s="328"/>
      <c r="AK18" s="646"/>
      <c r="AM18" s="821"/>
      <c r="AN18" s="821"/>
      <c r="AO18" s="821"/>
      <c r="AP18" s="821"/>
      <c r="AQ18" s="821"/>
      <c r="AR18" s="821"/>
      <c r="AS18" s="821"/>
      <c r="AT18" s="821"/>
      <c r="AU18" s="821"/>
      <c r="AV18" s="821"/>
      <c r="AW18" s="821"/>
      <c r="AX18" s="821"/>
      <c r="AY18" s="821"/>
      <c r="AZ18" s="821"/>
      <c r="BA18" s="821"/>
      <c r="BB18" s="821"/>
      <c r="BC18" s="681"/>
      <c r="BD18" s="681"/>
      <c r="BE18" s="681"/>
    </row>
    <row r="19" spans="1:70" ht="13.5" customHeight="1">
      <c r="A19" s="42"/>
      <c r="C19" s="189"/>
      <c r="D19" s="189"/>
      <c r="E19" s="189"/>
      <c r="F19" s="189"/>
      <c r="G19" s="189"/>
      <c r="H19" s="189"/>
      <c r="I19" s="189"/>
      <c r="J19" s="189"/>
      <c r="K19" s="189"/>
      <c r="L19" s="189"/>
      <c r="M19" s="189"/>
      <c r="N19" s="189"/>
      <c r="O19" s="189"/>
      <c r="P19" s="189"/>
      <c r="Q19" s="43"/>
      <c r="R19" s="43"/>
      <c r="U19" s="43"/>
      <c r="Y19" s="730"/>
      <c r="Z19" s="175"/>
      <c r="AA19" s="3340"/>
      <c r="AB19" s="3340"/>
      <c r="AC19" s="3340"/>
      <c r="AD19" s="3340"/>
      <c r="AE19" s="3340"/>
      <c r="AF19" s="3340"/>
      <c r="AG19" s="3340"/>
      <c r="AH19" s="3340"/>
      <c r="AI19" s="3340"/>
      <c r="AJ19" s="3340"/>
      <c r="AK19" s="6915"/>
      <c r="AM19" s="821"/>
      <c r="AN19" s="821"/>
      <c r="AO19" s="821"/>
      <c r="AP19" s="821"/>
      <c r="AQ19" s="821"/>
      <c r="AR19" s="821"/>
      <c r="AS19" s="821"/>
      <c r="AT19" s="821"/>
      <c r="AU19" s="821"/>
      <c r="AV19" s="821"/>
      <c r="AW19" s="821"/>
      <c r="AX19" s="821"/>
      <c r="AY19" s="821"/>
      <c r="AZ19" s="821"/>
      <c r="BA19" s="821"/>
      <c r="BB19" s="821"/>
      <c r="BC19" s="681"/>
      <c r="BD19" s="681"/>
      <c r="BE19" s="681"/>
    </row>
    <row r="20" spans="1:70" ht="13.5" customHeight="1">
      <c r="A20" s="42"/>
      <c r="B20" s="189"/>
      <c r="D20" s="43"/>
      <c r="E20" s="189"/>
      <c r="F20" s="189"/>
      <c r="G20" s="189"/>
      <c r="H20" s="189"/>
      <c r="I20" s="189"/>
      <c r="J20" s="189"/>
      <c r="K20" s="189"/>
      <c r="L20" s="189"/>
      <c r="M20" s="189"/>
      <c r="N20" s="189"/>
      <c r="O20" s="189"/>
      <c r="P20" s="189"/>
      <c r="Q20" s="189"/>
      <c r="R20" s="189"/>
      <c r="S20" s="680"/>
      <c r="T20" s="680"/>
      <c r="U20" s="189"/>
      <c r="V20" s="680"/>
      <c r="W20" s="680"/>
      <c r="X20" s="189"/>
      <c r="Y20" s="730"/>
      <c r="Z20" s="117"/>
      <c r="AA20" s="6916"/>
      <c r="AB20" s="6916"/>
      <c r="AC20" s="6916"/>
      <c r="AD20" s="6916"/>
      <c r="AE20" s="6916"/>
      <c r="AF20" s="6916"/>
      <c r="AG20" s="6916"/>
      <c r="AH20" s="6916"/>
      <c r="AI20" s="6916"/>
      <c r="AJ20" s="6916"/>
      <c r="AK20" s="6917"/>
      <c r="AM20" s="821"/>
      <c r="AN20" s="821"/>
      <c r="AO20" s="821"/>
      <c r="AP20" s="821"/>
      <c r="AQ20" s="821"/>
      <c r="AR20" s="821"/>
      <c r="AS20" s="821"/>
      <c r="AT20" s="821"/>
      <c r="AU20" s="821"/>
      <c r="AV20" s="821"/>
      <c r="AW20" s="821"/>
      <c r="AX20" s="821"/>
      <c r="AY20" s="821"/>
      <c r="AZ20" s="821"/>
      <c r="BA20" s="821"/>
      <c r="BB20" s="821"/>
      <c r="BC20" s="681"/>
      <c r="BD20" s="681"/>
      <c r="BE20" s="681"/>
    </row>
    <row r="21" spans="1:70" ht="13.5" customHeight="1">
      <c r="A21" s="42"/>
      <c r="B21" s="189"/>
      <c r="C21" s="668"/>
      <c r="D21" s="668"/>
      <c r="E21" s="668"/>
      <c r="F21" s="668"/>
      <c r="G21" s="668"/>
      <c r="H21" s="189"/>
      <c r="I21" s="189"/>
      <c r="J21" s="189"/>
      <c r="K21" s="189"/>
      <c r="L21" s="189"/>
      <c r="M21" s="189"/>
      <c r="N21" s="189"/>
      <c r="O21" s="189"/>
      <c r="P21" s="662"/>
      <c r="Q21" s="662"/>
      <c r="R21" s="668"/>
      <c r="S21" s="668"/>
      <c r="T21" s="668"/>
      <c r="U21" s="256"/>
      <c r="V21" s="189"/>
      <c r="W21" s="933"/>
      <c r="X21" s="933"/>
      <c r="Y21" s="268"/>
      <c r="Z21" s="175"/>
      <c r="AA21" s="933"/>
      <c r="AB21" s="1079"/>
      <c r="AC21" s="1079"/>
      <c r="AD21" s="1079"/>
      <c r="AE21" s="1079"/>
      <c r="AF21" s="1079"/>
      <c r="AG21" s="1079"/>
      <c r="AH21" s="1079"/>
      <c r="AI21" s="1079"/>
      <c r="AJ21" s="1079"/>
      <c r="AK21" s="102"/>
      <c r="AN21" s="196"/>
      <c r="AO21" s="196"/>
      <c r="AP21" s="196"/>
      <c r="AQ21" s="196"/>
      <c r="AR21" s="196"/>
      <c r="AS21" s="196"/>
      <c r="AT21" s="196"/>
      <c r="AU21" s="196"/>
      <c r="AV21" s="196"/>
      <c r="AW21" s="196"/>
      <c r="AX21" s="196"/>
      <c r="AY21" s="196"/>
      <c r="AZ21" s="196"/>
      <c r="BA21" s="196"/>
      <c r="BB21" s="196"/>
      <c r="BC21" s="196"/>
      <c r="BD21" s="196"/>
      <c r="BE21" s="196"/>
      <c r="BF21" s="196"/>
      <c r="BG21" s="89"/>
      <c r="BH21" s="89"/>
    </row>
    <row r="22" spans="1:70" ht="13.5" customHeight="1">
      <c r="A22" s="42"/>
      <c r="B22" s="189" t="s">
        <v>2002</v>
      </c>
      <c r="C22" s="43"/>
      <c r="D22" s="43"/>
      <c r="E22" s="43"/>
      <c r="F22" s="43"/>
      <c r="G22" s="43"/>
      <c r="H22" s="43"/>
      <c r="I22" s="43"/>
      <c r="J22" s="43"/>
      <c r="K22" s="43"/>
      <c r="L22" s="43"/>
      <c r="M22" s="43"/>
      <c r="N22" s="43"/>
      <c r="O22" s="189"/>
      <c r="P22" s="189"/>
      <c r="Q22" s="189"/>
      <c r="R22" s="43"/>
      <c r="S22" s="43"/>
      <c r="T22" s="189"/>
      <c r="U22" s="668"/>
      <c r="V22" s="668"/>
      <c r="W22" s="189"/>
      <c r="X22" s="189"/>
      <c r="Y22" s="187"/>
      <c r="Z22" s="65" t="s">
        <v>172</v>
      </c>
      <c r="AA22" s="3282" t="s">
        <v>1156</v>
      </c>
      <c r="AB22" s="3282"/>
      <c r="AC22" s="3282"/>
      <c r="AD22" s="3282"/>
      <c r="AE22" s="3282"/>
      <c r="AF22" s="3282"/>
      <c r="AG22" s="3282"/>
      <c r="AH22" s="3282"/>
      <c r="AI22" s="3282"/>
      <c r="AJ22" s="3282"/>
      <c r="AK22" s="3283"/>
      <c r="AM22" s="269" t="s">
        <v>1125</v>
      </c>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8"/>
    </row>
    <row r="23" spans="1:70" ht="13.5" customHeight="1">
      <c r="A23" s="42"/>
      <c r="B23" s="3318" t="s">
        <v>441</v>
      </c>
      <c r="C23" s="3318"/>
      <c r="D23" s="3318"/>
      <c r="E23" s="3318"/>
      <c r="F23" s="3318"/>
      <c r="G23" s="3318"/>
      <c r="H23" s="3318"/>
      <c r="I23" s="3318"/>
      <c r="J23" s="3318"/>
      <c r="K23" s="3318"/>
      <c r="L23" s="3318"/>
      <c r="M23" s="3318"/>
      <c r="N23" s="3318"/>
      <c r="O23" s="3318"/>
      <c r="P23" s="3318"/>
      <c r="Q23" s="3318"/>
      <c r="R23" s="3318"/>
      <c r="S23" s="3318"/>
      <c r="T23" s="3318"/>
      <c r="U23" s="3318"/>
      <c r="V23" s="3318"/>
      <c r="W23" s="3318"/>
      <c r="X23" s="3318"/>
      <c r="Y23" s="3319"/>
      <c r="Z23" s="65"/>
      <c r="AA23" s="3282"/>
      <c r="AB23" s="3282"/>
      <c r="AC23" s="3282"/>
      <c r="AD23" s="3282"/>
      <c r="AE23" s="3282"/>
      <c r="AF23" s="3282"/>
      <c r="AG23" s="3282"/>
      <c r="AH23" s="3282"/>
      <c r="AI23" s="3282"/>
      <c r="AJ23" s="3282"/>
      <c r="AK23" s="3283"/>
      <c r="AM23" s="95"/>
      <c r="AN23" s="37" t="s">
        <v>996</v>
      </c>
      <c r="BC23" s="52" t="s">
        <v>1124</v>
      </c>
      <c r="BR23" s="87"/>
    </row>
    <row r="24" spans="1:70" ht="13.5" customHeight="1">
      <c r="A24" s="42"/>
      <c r="B24" s="189"/>
      <c r="C24" s="43" t="s">
        <v>442</v>
      </c>
      <c r="D24" s="43"/>
      <c r="E24" s="43"/>
      <c r="F24" s="43"/>
      <c r="G24" s="43"/>
      <c r="H24" s="43"/>
      <c r="I24" s="43"/>
      <c r="J24" s="43"/>
      <c r="K24" s="43"/>
      <c r="L24" s="189"/>
      <c r="M24" s="189"/>
      <c r="N24" s="189"/>
      <c r="O24" s="43"/>
      <c r="P24" s="43"/>
      <c r="S24" s="43"/>
      <c r="W24" s="189"/>
      <c r="Y24" s="187"/>
      <c r="Z24" s="65" t="s">
        <v>172</v>
      </c>
      <c r="AA24" s="3316" t="s">
        <v>1157</v>
      </c>
      <c r="AB24" s="3316"/>
      <c r="AC24" s="3316"/>
      <c r="AD24" s="3316"/>
      <c r="AE24" s="3316"/>
      <c r="AF24" s="3316"/>
      <c r="AG24" s="3316"/>
      <c r="AH24" s="3316"/>
      <c r="AI24" s="3316"/>
      <c r="AJ24" s="3316"/>
      <c r="AK24" s="3317"/>
      <c r="AM24" s="95"/>
      <c r="AN24" s="3313">
        <v>10</v>
      </c>
      <c r="AO24" s="3313"/>
      <c r="BB24" s="43"/>
      <c r="BC24" s="148"/>
      <c r="BD24" s="270"/>
      <c r="BE24" s="270"/>
      <c r="BF24" s="271"/>
      <c r="BG24" s="270"/>
      <c r="BH24" s="270"/>
      <c r="BI24" s="148"/>
      <c r="BR24" s="87"/>
    </row>
    <row r="25" spans="1:70" ht="13.5" customHeight="1">
      <c r="A25" s="42"/>
      <c r="B25" s="189"/>
      <c r="C25" s="89"/>
      <c r="D25" s="694"/>
      <c r="E25" s="89"/>
      <c r="F25" s="694"/>
      <c r="G25" s="694"/>
      <c r="H25" s="694"/>
      <c r="I25" s="694"/>
      <c r="J25" s="89"/>
      <c r="K25" s="89"/>
      <c r="L25" s="89"/>
      <c r="M25" s="173"/>
      <c r="N25" s="173"/>
      <c r="O25" s="694"/>
      <c r="P25" s="662"/>
      <c r="Q25" s="662"/>
      <c r="R25" s="173"/>
      <c r="S25" s="173"/>
      <c r="T25" s="89"/>
      <c r="U25" s="89"/>
      <c r="V25" s="662"/>
      <c r="W25" s="662"/>
      <c r="X25" s="694"/>
      <c r="Y25" s="272"/>
      <c r="Z25" s="125"/>
      <c r="AA25" s="3316"/>
      <c r="AB25" s="3316"/>
      <c r="AC25" s="3316"/>
      <c r="AD25" s="3316"/>
      <c r="AE25" s="3316"/>
      <c r="AF25" s="3316"/>
      <c r="AG25" s="3316"/>
      <c r="AH25" s="3316"/>
      <c r="AI25" s="3316"/>
      <c r="AJ25" s="3316"/>
      <c r="AK25" s="3317"/>
      <c r="AM25" s="95"/>
      <c r="AN25" s="4588" t="s">
        <v>1126</v>
      </c>
      <c r="AO25" s="4588"/>
      <c r="AP25" s="4588"/>
      <c r="AQ25" s="4588"/>
      <c r="AR25" s="4588"/>
      <c r="AS25" s="4588"/>
      <c r="AT25" s="4588"/>
      <c r="AU25" s="4588"/>
      <c r="AV25" s="4588"/>
      <c r="AW25" s="4588"/>
      <c r="AX25" s="4588"/>
      <c r="AY25" s="4588"/>
      <c r="AZ25" s="4588"/>
      <c r="BA25" s="4588"/>
      <c r="BB25" s="4588"/>
      <c r="BC25" s="4588"/>
      <c r="BD25" s="4588"/>
      <c r="BE25" s="4588"/>
      <c r="BF25" s="4588"/>
      <c r="BG25" s="4588"/>
      <c r="BH25" s="4588"/>
      <c r="BI25" s="4588"/>
      <c r="BJ25" s="4588"/>
      <c r="BK25" s="4588"/>
      <c r="BL25" s="4588"/>
      <c r="BM25" s="4588"/>
      <c r="BN25" s="4588"/>
      <c r="BO25" s="4588"/>
      <c r="BP25" s="4588"/>
      <c r="BQ25" s="4588"/>
      <c r="BR25" s="87"/>
    </row>
    <row r="26" spans="1:70" ht="13.5" customHeight="1">
      <c r="A26" s="42"/>
      <c r="B26" s="189"/>
      <c r="C26" s="89"/>
      <c r="D26" s="694"/>
      <c r="E26" s="89"/>
      <c r="F26" s="694"/>
      <c r="G26" s="694"/>
      <c r="H26" s="694"/>
      <c r="I26" s="694"/>
      <c r="J26" s="89"/>
      <c r="K26" s="89"/>
      <c r="L26" s="89"/>
      <c r="M26" s="173"/>
      <c r="N26" s="173"/>
      <c r="O26" s="694"/>
      <c r="P26" s="662"/>
      <c r="Q26" s="662"/>
      <c r="R26" s="173"/>
      <c r="S26" s="173"/>
      <c r="T26" s="89"/>
      <c r="U26" s="89"/>
      <c r="V26" s="662"/>
      <c r="W26" s="662"/>
      <c r="X26" s="694"/>
      <c r="Y26" s="272"/>
      <c r="Z26" s="125"/>
      <c r="AA26" s="3316"/>
      <c r="AB26" s="3316"/>
      <c r="AC26" s="3316"/>
      <c r="AD26" s="3316"/>
      <c r="AE26" s="3316"/>
      <c r="AF26" s="3316"/>
      <c r="AG26" s="3316"/>
      <c r="AH26" s="3316"/>
      <c r="AI26" s="3316"/>
      <c r="AJ26" s="3316"/>
      <c r="AK26" s="3317"/>
      <c r="AM26" s="95"/>
      <c r="AN26" s="4588"/>
      <c r="AO26" s="4588"/>
      <c r="AP26" s="4588"/>
      <c r="AQ26" s="4588"/>
      <c r="AR26" s="4588"/>
      <c r="AS26" s="4588"/>
      <c r="AT26" s="4588"/>
      <c r="AU26" s="4588"/>
      <c r="AV26" s="4588"/>
      <c r="AW26" s="4588"/>
      <c r="AX26" s="4588"/>
      <c r="AY26" s="4588"/>
      <c r="AZ26" s="4588"/>
      <c r="BA26" s="4588"/>
      <c r="BB26" s="4588"/>
      <c r="BC26" s="4588"/>
      <c r="BD26" s="4588"/>
      <c r="BE26" s="4588"/>
      <c r="BF26" s="4588"/>
      <c r="BG26" s="4588"/>
      <c r="BH26" s="4588"/>
      <c r="BI26" s="4588"/>
      <c r="BJ26" s="4588"/>
      <c r="BK26" s="4588"/>
      <c r="BL26" s="4588"/>
      <c r="BM26" s="4588"/>
      <c r="BN26" s="4588"/>
      <c r="BO26" s="4588"/>
      <c r="BP26" s="4588"/>
      <c r="BQ26" s="4588"/>
      <c r="BR26" s="87"/>
    </row>
    <row r="27" spans="1:70" ht="13.5" customHeight="1">
      <c r="A27" s="42"/>
      <c r="B27" s="189" t="s">
        <v>997</v>
      </c>
      <c r="C27" s="89"/>
      <c r="D27" s="694"/>
      <c r="E27" s="89"/>
      <c r="F27" s="694"/>
      <c r="G27" s="694"/>
      <c r="H27" s="694"/>
      <c r="I27" s="694"/>
      <c r="J27" s="89"/>
      <c r="K27" s="89"/>
      <c r="L27" s="89"/>
      <c r="M27" s="173"/>
      <c r="N27" s="173"/>
      <c r="O27" s="694"/>
      <c r="P27" s="662"/>
      <c r="Q27" s="662"/>
      <c r="R27" s="173"/>
      <c r="S27" s="173"/>
      <c r="T27" s="89"/>
      <c r="U27" s="89"/>
      <c r="V27" s="662"/>
      <c r="W27" s="662"/>
      <c r="X27" s="694"/>
      <c r="Y27" s="272"/>
      <c r="Z27" s="177" t="s">
        <v>172</v>
      </c>
      <c r="AA27" s="3046" t="s">
        <v>1158</v>
      </c>
      <c r="AB27" s="3046"/>
      <c r="AC27" s="3046"/>
      <c r="AD27" s="3046"/>
      <c r="AE27" s="3046"/>
      <c r="AF27" s="3046"/>
      <c r="AG27" s="3046"/>
      <c r="AH27" s="3046"/>
      <c r="AI27" s="3046"/>
      <c r="AJ27" s="3046"/>
      <c r="AK27" s="3047"/>
      <c r="AM27" s="95"/>
      <c r="AN27" s="4588"/>
      <c r="AO27" s="4588"/>
      <c r="AP27" s="4588"/>
      <c r="AQ27" s="4588"/>
      <c r="AR27" s="4588"/>
      <c r="AS27" s="4588"/>
      <c r="AT27" s="4588"/>
      <c r="AU27" s="4588"/>
      <c r="AV27" s="4588"/>
      <c r="AW27" s="4588"/>
      <c r="AX27" s="4588"/>
      <c r="AY27" s="4588"/>
      <c r="AZ27" s="4588"/>
      <c r="BA27" s="4588"/>
      <c r="BB27" s="4588"/>
      <c r="BC27" s="4588"/>
      <c r="BD27" s="4588"/>
      <c r="BE27" s="4588"/>
      <c r="BF27" s="4588"/>
      <c r="BG27" s="4588"/>
      <c r="BH27" s="4588"/>
      <c r="BI27" s="4588"/>
      <c r="BJ27" s="4588"/>
      <c r="BK27" s="4588"/>
      <c r="BL27" s="4588"/>
      <c r="BM27" s="4588"/>
      <c r="BN27" s="4588"/>
      <c r="BO27" s="4588"/>
      <c r="BP27" s="4588"/>
      <c r="BQ27" s="4588"/>
      <c r="BR27" s="87"/>
    </row>
    <row r="28" spans="1:70" ht="13.5" customHeight="1">
      <c r="A28" s="42"/>
      <c r="B28" s="189"/>
      <c r="C28" s="89"/>
      <c r="D28" s="694"/>
      <c r="E28" s="89"/>
      <c r="F28" s="694"/>
      <c r="G28" s="694"/>
      <c r="H28" s="694"/>
      <c r="I28" s="694"/>
      <c r="J28" s="89"/>
      <c r="K28" s="89"/>
      <c r="L28" s="89"/>
      <c r="M28" s="173"/>
      <c r="N28" s="173"/>
      <c r="O28" s="694"/>
      <c r="P28" s="662"/>
      <c r="Q28" s="662"/>
      <c r="R28" s="173"/>
      <c r="S28" s="173"/>
      <c r="T28" s="89"/>
      <c r="U28" s="89"/>
      <c r="V28" s="662"/>
      <c r="W28" s="662"/>
      <c r="X28" s="694"/>
      <c r="Y28" s="272"/>
      <c r="Z28" s="117"/>
      <c r="AA28" s="3046"/>
      <c r="AB28" s="3046"/>
      <c r="AC28" s="3046"/>
      <c r="AD28" s="3046"/>
      <c r="AE28" s="3046"/>
      <c r="AF28" s="3046"/>
      <c r="AG28" s="3046"/>
      <c r="AH28" s="3046"/>
      <c r="AI28" s="3046"/>
      <c r="AJ28" s="3046"/>
      <c r="AK28" s="3047"/>
      <c r="AM28" s="205"/>
      <c r="AN28" s="5051"/>
      <c r="AO28" s="5051"/>
      <c r="AP28" s="5051"/>
      <c r="AQ28" s="5051"/>
      <c r="AR28" s="5051"/>
      <c r="AS28" s="5051"/>
      <c r="AT28" s="5051"/>
      <c r="AU28" s="5051"/>
      <c r="AV28" s="5051"/>
      <c r="AW28" s="5051"/>
      <c r="AX28" s="5051"/>
      <c r="AY28" s="5051"/>
      <c r="AZ28" s="5051"/>
      <c r="BA28" s="5051"/>
      <c r="BB28" s="5051"/>
      <c r="BC28" s="5051"/>
      <c r="BD28" s="5051"/>
      <c r="BE28" s="5051"/>
      <c r="BF28" s="5051"/>
      <c r="BG28" s="5051"/>
      <c r="BH28" s="5051"/>
      <c r="BI28" s="5051"/>
      <c r="BJ28" s="5051"/>
      <c r="BK28" s="5051"/>
      <c r="BL28" s="5051"/>
      <c r="BM28" s="5051"/>
      <c r="BN28" s="5051"/>
      <c r="BO28" s="5051"/>
      <c r="BP28" s="5051"/>
      <c r="BQ28" s="5051"/>
      <c r="BR28" s="267"/>
    </row>
    <row r="29" spans="1:70" ht="13.5" customHeight="1">
      <c r="A29" s="42"/>
      <c r="B29" s="189" t="s">
        <v>1005</v>
      </c>
      <c r="C29" s="89"/>
      <c r="D29" s="694"/>
      <c r="E29" s="89"/>
      <c r="F29" s="694"/>
      <c r="G29" s="694"/>
      <c r="H29" s="89"/>
      <c r="I29" s="89"/>
      <c r="J29" s="694"/>
      <c r="K29" s="89"/>
      <c r="L29" s="89"/>
      <c r="M29" s="173"/>
      <c r="N29" s="173"/>
      <c r="O29" s="694"/>
      <c r="P29" s="662"/>
      <c r="Q29" s="662"/>
      <c r="R29" s="173"/>
      <c r="S29" s="173"/>
      <c r="T29" s="89"/>
      <c r="U29" s="89"/>
      <c r="V29" s="662"/>
      <c r="W29" s="662"/>
      <c r="X29" s="694"/>
      <c r="Y29" s="272"/>
      <c r="Z29" s="177" t="s">
        <v>172</v>
      </c>
      <c r="AA29" s="3046" t="s">
        <v>1000</v>
      </c>
      <c r="AB29" s="3046"/>
      <c r="AC29" s="3046"/>
      <c r="AD29" s="3046"/>
      <c r="AE29" s="3046"/>
      <c r="AF29" s="3046"/>
      <c r="AG29" s="3046"/>
      <c r="AH29" s="3046"/>
      <c r="AI29" s="3046"/>
      <c r="AJ29" s="3046"/>
      <c r="AK29" s="3047"/>
    </row>
    <row r="30" spans="1:70" ht="13.5" customHeight="1">
      <c r="A30" s="42"/>
      <c r="B30" s="3318" t="s">
        <v>1001</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9"/>
      <c r="Z30" s="117"/>
      <c r="AA30" s="3046"/>
      <c r="AB30" s="3046"/>
      <c r="AC30" s="3046"/>
      <c r="AD30" s="3046"/>
      <c r="AE30" s="3046"/>
      <c r="AF30" s="3046"/>
      <c r="AG30" s="3046"/>
      <c r="AH30" s="3046"/>
      <c r="AI30" s="3046"/>
      <c r="AJ30" s="3046"/>
      <c r="AK30" s="3047"/>
      <c r="AM30" s="83" t="s">
        <v>1025</v>
      </c>
      <c r="AN30" s="84"/>
      <c r="AO30" s="84"/>
      <c r="AP30" s="84"/>
      <c r="AQ30" s="84"/>
      <c r="AR30" s="84"/>
      <c r="AS30" s="84"/>
      <c r="AT30" s="84"/>
      <c r="AU30" s="84"/>
      <c r="AV30" s="84"/>
      <c r="AW30" s="84"/>
      <c r="AX30" s="84"/>
      <c r="AY30" s="84"/>
      <c r="AZ30" s="84"/>
      <c r="BA30" s="84"/>
      <c r="BB30" s="84"/>
      <c r="BC30" s="84"/>
      <c r="BD30" s="84"/>
      <c r="BE30" s="84"/>
      <c r="BF30" s="84"/>
      <c r="BG30" s="84"/>
      <c r="BH30" s="84"/>
      <c r="BI30" s="84"/>
      <c r="BJ30" s="84"/>
      <c r="BK30" s="84"/>
      <c r="BL30" s="84"/>
      <c r="BM30" s="84"/>
      <c r="BN30" s="85"/>
    </row>
    <row r="31" spans="1:70" ht="13.5" customHeight="1">
      <c r="A31" s="42"/>
      <c r="C31" s="89" t="s">
        <v>1002</v>
      </c>
      <c r="D31" s="694"/>
      <c r="E31" s="89"/>
      <c r="F31" s="694"/>
      <c r="G31" s="694"/>
      <c r="H31" s="89"/>
      <c r="I31" s="89"/>
      <c r="J31" s="694"/>
      <c r="K31" s="89"/>
      <c r="L31" s="89"/>
      <c r="M31" s="173"/>
      <c r="N31" s="173"/>
      <c r="O31" s="694"/>
      <c r="P31" s="662"/>
      <c r="Q31" s="662"/>
      <c r="R31" s="173"/>
      <c r="S31" s="173"/>
      <c r="T31" s="89"/>
      <c r="U31" s="89"/>
      <c r="V31" s="662"/>
      <c r="W31" s="662"/>
      <c r="X31" s="694"/>
      <c r="Y31" s="272"/>
      <c r="Z31" s="177"/>
      <c r="AA31" s="3046"/>
      <c r="AB31" s="3046"/>
      <c r="AC31" s="3046"/>
      <c r="AD31" s="3046"/>
      <c r="AE31" s="3046"/>
      <c r="AF31" s="3046"/>
      <c r="AG31" s="3046"/>
      <c r="AH31" s="3046"/>
      <c r="AI31" s="3046"/>
      <c r="AJ31" s="3046"/>
      <c r="AK31" s="3047"/>
      <c r="AM31" s="6923" t="s">
        <v>2068</v>
      </c>
      <c r="AN31" s="3336"/>
      <c r="AO31" s="3336"/>
      <c r="AP31" s="3336"/>
      <c r="AQ31" s="3336"/>
      <c r="AR31" s="3336"/>
      <c r="AS31" s="3336"/>
      <c r="AT31" s="3336"/>
      <c r="AU31" s="3336"/>
      <c r="AV31" s="3336"/>
      <c r="AW31" s="3336"/>
      <c r="AX31" s="3336"/>
      <c r="AY31" s="3336"/>
      <c r="AZ31" s="3336"/>
      <c r="BA31" s="3336"/>
      <c r="BB31" s="3336"/>
      <c r="BC31" s="3336"/>
      <c r="BD31" s="3336"/>
      <c r="BE31" s="3336"/>
      <c r="BF31" s="3336"/>
      <c r="BG31" s="3336"/>
      <c r="BH31" s="3336"/>
      <c r="BI31" s="3336"/>
      <c r="BJ31" s="3336"/>
      <c r="BK31" s="3336"/>
      <c r="BL31" s="3336"/>
      <c r="BM31" s="3336"/>
      <c r="BN31" s="6924"/>
    </row>
    <row r="32" spans="1:70" ht="13.5" customHeight="1">
      <c r="A32" s="42"/>
      <c r="C32" s="89"/>
      <c r="D32" s="89"/>
      <c r="E32" s="89"/>
      <c r="F32" s="89"/>
      <c r="G32" s="89"/>
      <c r="H32" s="89"/>
      <c r="I32" s="89"/>
      <c r="J32" s="89"/>
      <c r="K32" s="89"/>
      <c r="L32" s="89"/>
      <c r="M32" s="89"/>
      <c r="N32" s="89"/>
      <c r="O32" s="89"/>
      <c r="P32" s="89"/>
      <c r="Q32" s="89"/>
      <c r="R32" s="89"/>
      <c r="S32" s="89"/>
      <c r="T32" s="89"/>
      <c r="U32" s="89"/>
      <c r="V32" s="89"/>
      <c r="W32" s="89"/>
      <c r="X32" s="89"/>
      <c r="Y32" s="272"/>
      <c r="Z32" s="117"/>
      <c r="AA32" s="3046"/>
      <c r="AB32" s="3046"/>
      <c r="AC32" s="3046"/>
      <c r="AD32" s="3046"/>
      <c r="AE32" s="3046"/>
      <c r="AF32" s="3046"/>
      <c r="AG32" s="3046"/>
      <c r="AH32" s="3046"/>
      <c r="AI32" s="3046"/>
      <c r="AJ32" s="3046"/>
      <c r="AK32" s="3047"/>
      <c r="AM32" s="6923"/>
      <c r="AN32" s="3336"/>
      <c r="AO32" s="3336"/>
      <c r="AP32" s="3336"/>
      <c r="AQ32" s="3336"/>
      <c r="AR32" s="3336"/>
      <c r="AS32" s="3336"/>
      <c r="AT32" s="3336"/>
      <c r="AU32" s="3336"/>
      <c r="AV32" s="3336"/>
      <c r="AW32" s="3336"/>
      <c r="AX32" s="3336"/>
      <c r="AY32" s="3336"/>
      <c r="AZ32" s="3336"/>
      <c r="BA32" s="3336"/>
      <c r="BB32" s="3336"/>
      <c r="BC32" s="3336"/>
      <c r="BD32" s="3336"/>
      <c r="BE32" s="3336"/>
      <c r="BF32" s="3336"/>
      <c r="BG32" s="3336"/>
      <c r="BH32" s="3336"/>
      <c r="BI32" s="3336"/>
      <c r="BJ32" s="3336"/>
      <c r="BK32" s="3336"/>
      <c r="BL32" s="3336"/>
      <c r="BM32" s="3336"/>
      <c r="BN32" s="6924"/>
    </row>
    <row r="33" spans="1:66" ht="13.5" customHeight="1">
      <c r="A33" s="42"/>
      <c r="B33" s="189"/>
      <c r="C33" s="89"/>
      <c r="D33" s="89"/>
      <c r="E33" s="89"/>
      <c r="F33" s="89"/>
      <c r="G33" s="89"/>
      <c r="H33" s="89"/>
      <c r="I33" s="89"/>
      <c r="J33" s="89"/>
      <c r="K33" s="89"/>
      <c r="L33" s="89"/>
      <c r="M33" s="89"/>
      <c r="N33" s="89"/>
      <c r="O33" s="89"/>
      <c r="P33" s="89"/>
      <c r="Q33" s="694"/>
      <c r="R33" s="89"/>
      <c r="S33" s="89"/>
      <c r="T33" s="694"/>
      <c r="U33" s="662"/>
      <c r="V33" s="662"/>
      <c r="W33" s="694"/>
      <c r="X33" s="694"/>
      <c r="Y33" s="272"/>
      <c r="Z33" s="175"/>
      <c r="AA33" s="933"/>
      <c r="AB33" s="933"/>
      <c r="AC33" s="933"/>
      <c r="AD33" s="933"/>
      <c r="AE33" s="933"/>
      <c r="AF33" s="933"/>
      <c r="AG33" s="933"/>
      <c r="AH33" s="933"/>
      <c r="AI33" s="933"/>
      <c r="AJ33" s="933"/>
      <c r="AK33" s="102"/>
      <c r="AM33" s="6918" t="s">
        <v>2071</v>
      </c>
      <c r="AN33" s="3335"/>
      <c r="AO33" s="3335"/>
      <c r="AP33" s="3335"/>
      <c r="AQ33" s="3335"/>
      <c r="AR33" s="3335"/>
      <c r="AS33" s="3335"/>
      <c r="AT33" s="3335"/>
      <c r="AU33" s="3335"/>
      <c r="AV33" s="3335"/>
      <c r="AW33" s="3335"/>
      <c r="AX33" s="3335"/>
      <c r="AY33" s="3335"/>
      <c r="AZ33" s="3335"/>
      <c r="BA33" s="3335"/>
      <c r="BB33" s="3335"/>
      <c r="BC33" s="3335"/>
      <c r="BD33" s="3335"/>
      <c r="BE33" s="3335"/>
      <c r="BF33" s="3335"/>
      <c r="BG33" s="3335"/>
      <c r="BH33" s="3335"/>
      <c r="BI33" s="3335"/>
      <c r="BJ33" s="3335"/>
      <c r="BK33" s="3335"/>
      <c r="BL33" s="3335"/>
      <c r="BM33" s="3335"/>
      <c r="BN33" s="6919"/>
    </row>
    <row r="34" spans="1:66" ht="13.5" customHeight="1">
      <c r="A34" s="42"/>
      <c r="B34" s="189"/>
      <c r="C34" s="89"/>
      <c r="D34" s="89"/>
      <c r="E34" s="89"/>
      <c r="F34" s="89" t="s">
        <v>762</v>
      </c>
      <c r="G34" s="89"/>
      <c r="H34" s="89"/>
      <c r="I34" s="89"/>
      <c r="J34" s="89"/>
      <c r="K34" s="89"/>
      <c r="L34" s="89"/>
      <c r="M34" s="89"/>
      <c r="N34" s="89"/>
      <c r="O34" s="89"/>
      <c r="P34" s="89"/>
      <c r="Q34" s="694"/>
      <c r="R34" s="89"/>
      <c r="S34" s="89"/>
      <c r="T34" s="694"/>
      <c r="U34" s="662"/>
      <c r="V34" s="662"/>
      <c r="W34" s="694"/>
      <c r="X34" s="694"/>
      <c r="Y34" s="272"/>
      <c r="Z34" s="175"/>
      <c r="AA34" s="933"/>
      <c r="AB34" s="933"/>
      <c r="AC34" s="933"/>
      <c r="AD34" s="933"/>
      <c r="AE34" s="933"/>
      <c r="AF34" s="933"/>
      <c r="AG34" s="933"/>
      <c r="AH34" s="933"/>
      <c r="AI34" s="933"/>
      <c r="AJ34" s="933"/>
      <c r="AK34" s="102"/>
      <c r="AM34" s="6918"/>
      <c r="AN34" s="3335"/>
      <c r="AO34" s="3335"/>
      <c r="AP34" s="3335"/>
      <c r="AQ34" s="3335"/>
      <c r="AR34" s="3335"/>
      <c r="AS34" s="3335"/>
      <c r="AT34" s="3335"/>
      <c r="AU34" s="3335"/>
      <c r="AV34" s="3335"/>
      <c r="AW34" s="3335"/>
      <c r="AX34" s="3335"/>
      <c r="AY34" s="3335"/>
      <c r="AZ34" s="3335"/>
      <c r="BA34" s="3335"/>
      <c r="BB34" s="3335"/>
      <c r="BC34" s="3335"/>
      <c r="BD34" s="3335"/>
      <c r="BE34" s="3335"/>
      <c r="BF34" s="3335"/>
      <c r="BG34" s="3335"/>
      <c r="BH34" s="3335"/>
      <c r="BI34" s="3335"/>
      <c r="BJ34" s="3335"/>
      <c r="BK34" s="3335"/>
      <c r="BL34" s="3335"/>
      <c r="BM34" s="3335"/>
      <c r="BN34" s="6919"/>
    </row>
    <row r="35" spans="1:66" ht="13.5" customHeight="1">
      <c r="A35" s="38"/>
      <c r="F35" s="6904"/>
      <c r="G35" s="6904"/>
      <c r="H35" s="6904"/>
      <c r="I35" s="6904"/>
      <c r="J35" s="6904"/>
      <c r="K35" s="6904"/>
      <c r="L35" s="6904"/>
      <c r="M35" s="6904"/>
      <c r="N35" s="6904"/>
      <c r="O35" s="6904"/>
      <c r="P35" s="6904"/>
      <c r="Q35" s="6904"/>
      <c r="R35" s="6904"/>
      <c r="S35" s="6904"/>
      <c r="T35" s="6904"/>
      <c r="U35" s="6904"/>
      <c r="V35" s="6904"/>
      <c r="W35" s="6904"/>
      <c r="X35" s="6904"/>
      <c r="Y35" s="187"/>
      <c r="Z35" s="140"/>
      <c r="AK35" s="70"/>
      <c r="AM35" s="6918"/>
      <c r="AN35" s="3335"/>
      <c r="AO35" s="3335"/>
      <c r="AP35" s="3335"/>
      <c r="AQ35" s="3335"/>
      <c r="AR35" s="3335"/>
      <c r="AS35" s="3335"/>
      <c r="AT35" s="3335"/>
      <c r="AU35" s="3335"/>
      <c r="AV35" s="3335"/>
      <c r="AW35" s="3335"/>
      <c r="AX35" s="3335"/>
      <c r="AY35" s="3335"/>
      <c r="AZ35" s="3335"/>
      <c r="BA35" s="3335"/>
      <c r="BB35" s="3335"/>
      <c r="BC35" s="3335"/>
      <c r="BD35" s="3335"/>
      <c r="BE35" s="3335"/>
      <c r="BF35" s="3335"/>
      <c r="BG35" s="3335"/>
      <c r="BH35" s="3335"/>
      <c r="BI35" s="3335"/>
      <c r="BJ35" s="3335"/>
      <c r="BK35" s="3335"/>
      <c r="BL35" s="3335"/>
      <c r="BM35" s="3335"/>
      <c r="BN35" s="6919"/>
    </row>
    <row r="36" spans="1:66" ht="13.5" customHeight="1">
      <c r="A36" s="38"/>
      <c r="F36" s="6904"/>
      <c r="G36" s="6904"/>
      <c r="H36" s="6904"/>
      <c r="I36" s="6904"/>
      <c r="J36" s="6904"/>
      <c r="K36" s="6904"/>
      <c r="L36" s="6904"/>
      <c r="M36" s="6904"/>
      <c r="N36" s="6904"/>
      <c r="O36" s="6904"/>
      <c r="P36" s="6904"/>
      <c r="Q36" s="6904"/>
      <c r="R36" s="6904"/>
      <c r="S36" s="6904"/>
      <c r="T36" s="6904"/>
      <c r="U36" s="6904"/>
      <c r="V36" s="6904"/>
      <c r="W36" s="6904"/>
      <c r="X36" s="6904"/>
      <c r="Y36" s="187"/>
      <c r="Z36" s="140"/>
      <c r="AK36" s="70"/>
      <c r="AM36" s="6918"/>
      <c r="AN36" s="3335"/>
      <c r="AO36" s="3335"/>
      <c r="AP36" s="3335"/>
      <c r="AQ36" s="3335"/>
      <c r="AR36" s="3335"/>
      <c r="AS36" s="3335"/>
      <c r="AT36" s="3335"/>
      <c r="AU36" s="3335"/>
      <c r="AV36" s="3335"/>
      <c r="AW36" s="3335"/>
      <c r="AX36" s="3335"/>
      <c r="AY36" s="3335"/>
      <c r="AZ36" s="3335"/>
      <c r="BA36" s="3335"/>
      <c r="BB36" s="3335"/>
      <c r="BC36" s="3335"/>
      <c r="BD36" s="3335"/>
      <c r="BE36" s="3335"/>
      <c r="BF36" s="3335"/>
      <c r="BG36" s="3335"/>
      <c r="BH36" s="3335"/>
      <c r="BI36" s="3335"/>
      <c r="BJ36" s="3335"/>
      <c r="BK36" s="3335"/>
      <c r="BL36" s="3335"/>
      <c r="BM36" s="3335"/>
      <c r="BN36" s="6919"/>
    </row>
    <row r="37" spans="1:66" ht="13.5" customHeight="1">
      <c r="A37" s="38"/>
      <c r="F37" s="925"/>
      <c r="G37" s="925"/>
      <c r="H37" s="925"/>
      <c r="I37" s="925"/>
      <c r="J37" s="925"/>
      <c r="K37" s="925"/>
      <c r="L37" s="925"/>
      <c r="M37" s="925"/>
      <c r="N37" s="925"/>
      <c r="O37" s="925"/>
      <c r="P37" s="925"/>
      <c r="Q37" s="925"/>
      <c r="R37" s="925"/>
      <c r="S37" s="925"/>
      <c r="T37" s="925"/>
      <c r="U37" s="925"/>
      <c r="V37" s="925"/>
      <c r="W37" s="925"/>
      <c r="X37" s="925"/>
      <c r="Y37" s="187"/>
      <c r="Z37" s="140"/>
      <c r="AK37" s="70"/>
      <c r="AM37" s="6918"/>
      <c r="AN37" s="3335"/>
      <c r="AO37" s="3335"/>
      <c r="AP37" s="3335"/>
      <c r="AQ37" s="3335"/>
      <c r="AR37" s="3335"/>
      <c r="AS37" s="3335"/>
      <c r="AT37" s="3335"/>
      <c r="AU37" s="3335"/>
      <c r="AV37" s="3335"/>
      <c r="AW37" s="3335"/>
      <c r="AX37" s="3335"/>
      <c r="AY37" s="3335"/>
      <c r="AZ37" s="3335"/>
      <c r="BA37" s="3335"/>
      <c r="BB37" s="3335"/>
      <c r="BC37" s="3335"/>
      <c r="BD37" s="3335"/>
      <c r="BE37" s="3335"/>
      <c r="BF37" s="3335"/>
      <c r="BG37" s="3335"/>
      <c r="BH37" s="3335"/>
      <c r="BI37" s="3335"/>
      <c r="BJ37" s="3335"/>
      <c r="BK37" s="3335"/>
      <c r="BL37" s="3335"/>
      <c r="BM37" s="3335"/>
      <c r="BN37" s="6919"/>
    </row>
    <row r="38" spans="1:66" ht="13.5" customHeight="1">
      <c r="A38" s="38"/>
      <c r="B38" s="189" t="s">
        <v>1003</v>
      </c>
      <c r="F38" s="925"/>
      <c r="G38" s="925"/>
      <c r="H38" s="925"/>
      <c r="I38" s="925"/>
      <c r="J38" s="925"/>
      <c r="K38" s="925"/>
      <c r="L38" s="925"/>
      <c r="M38" s="925"/>
      <c r="N38" s="925"/>
      <c r="O38" s="925"/>
      <c r="P38" s="925"/>
      <c r="Q38" s="925"/>
      <c r="R38" s="925"/>
      <c r="S38" s="925"/>
      <c r="T38" s="925"/>
      <c r="U38" s="925"/>
      <c r="V38" s="925"/>
      <c r="W38" s="925"/>
      <c r="X38" s="925"/>
      <c r="Y38" s="187"/>
      <c r="Z38" s="140"/>
      <c r="AK38" s="70"/>
      <c r="AM38" s="6918"/>
      <c r="AN38" s="3335"/>
      <c r="AO38" s="3335"/>
      <c r="AP38" s="3335"/>
      <c r="AQ38" s="3335"/>
      <c r="AR38" s="3335"/>
      <c r="AS38" s="3335"/>
      <c r="AT38" s="3335"/>
      <c r="AU38" s="3335"/>
      <c r="AV38" s="3335"/>
      <c r="AW38" s="3335"/>
      <c r="AX38" s="3335"/>
      <c r="AY38" s="3335"/>
      <c r="AZ38" s="3335"/>
      <c r="BA38" s="3335"/>
      <c r="BB38" s="3335"/>
      <c r="BC38" s="3335"/>
      <c r="BD38" s="3335"/>
      <c r="BE38" s="3335"/>
      <c r="BF38" s="3335"/>
      <c r="BG38" s="3335"/>
      <c r="BH38" s="3335"/>
      <c r="BI38" s="3335"/>
      <c r="BJ38" s="3335"/>
      <c r="BK38" s="3335"/>
      <c r="BL38" s="3335"/>
      <c r="BM38" s="3335"/>
      <c r="BN38" s="6919"/>
    </row>
    <row r="39" spans="1:66" ht="13.5" customHeight="1">
      <c r="A39" s="42"/>
      <c r="C39" s="89" t="s">
        <v>1004</v>
      </c>
      <c r="D39" s="694"/>
      <c r="E39" s="89"/>
      <c r="F39" s="694"/>
      <c r="G39" s="694"/>
      <c r="H39" s="89"/>
      <c r="I39" s="89"/>
      <c r="J39" s="694"/>
      <c r="K39" s="89"/>
      <c r="L39" s="89"/>
      <c r="M39" s="173"/>
      <c r="N39" s="173"/>
      <c r="O39" s="694"/>
      <c r="P39" s="662"/>
      <c r="Q39" s="662"/>
      <c r="R39" s="173"/>
      <c r="S39" s="173"/>
      <c r="T39" s="89"/>
      <c r="U39" s="89"/>
      <c r="V39" s="662"/>
      <c r="W39" s="662"/>
      <c r="X39" s="694"/>
      <c r="Y39" s="272"/>
      <c r="Z39" s="177" t="s">
        <v>172</v>
      </c>
      <c r="AA39" s="3046" t="s">
        <v>999</v>
      </c>
      <c r="AB39" s="3046"/>
      <c r="AC39" s="3046"/>
      <c r="AD39" s="3046"/>
      <c r="AE39" s="3046"/>
      <c r="AF39" s="3046"/>
      <c r="AG39" s="3046"/>
      <c r="AH39" s="3046"/>
      <c r="AI39" s="3046"/>
      <c r="AJ39" s="3046"/>
      <c r="AK39" s="3047"/>
      <c r="AM39" s="6918"/>
      <c r="AN39" s="3335"/>
      <c r="AO39" s="3335"/>
      <c r="AP39" s="3335"/>
      <c r="AQ39" s="3335"/>
      <c r="AR39" s="3335"/>
      <c r="AS39" s="3335"/>
      <c r="AT39" s="3335"/>
      <c r="AU39" s="3335"/>
      <c r="AV39" s="3335"/>
      <c r="AW39" s="3335"/>
      <c r="AX39" s="3335"/>
      <c r="AY39" s="3335"/>
      <c r="AZ39" s="3335"/>
      <c r="BA39" s="3335"/>
      <c r="BB39" s="3335"/>
      <c r="BC39" s="3335"/>
      <c r="BD39" s="3335"/>
      <c r="BE39" s="3335"/>
      <c r="BF39" s="3335"/>
      <c r="BG39" s="3335"/>
      <c r="BH39" s="3335"/>
      <c r="BI39" s="3335"/>
      <c r="BJ39" s="3335"/>
      <c r="BK39" s="3335"/>
      <c r="BL39" s="3335"/>
      <c r="BM39" s="3335"/>
      <c r="BN39" s="6919"/>
    </row>
    <row r="40" spans="1:66" ht="13.5" customHeight="1">
      <c r="A40" s="42"/>
      <c r="C40" s="89"/>
      <c r="D40" s="89"/>
      <c r="E40" s="89"/>
      <c r="F40" s="89"/>
      <c r="G40" s="89"/>
      <c r="H40" s="89"/>
      <c r="I40" s="89"/>
      <c r="J40" s="89"/>
      <c r="K40" s="89"/>
      <c r="L40" s="89"/>
      <c r="M40" s="89"/>
      <c r="N40" s="89"/>
      <c r="O40" s="89"/>
      <c r="P40" s="89"/>
      <c r="Q40" s="89"/>
      <c r="R40" s="89"/>
      <c r="S40" s="89"/>
      <c r="T40" s="89"/>
      <c r="U40" s="89"/>
      <c r="V40" s="89"/>
      <c r="W40" s="89"/>
      <c r="X40" s="89"/>
      <c r="Y40" s="272"/>
      <c r="Z40" s="117"/>
      <c r="AA40" s="3046"/>
      <c r="AB40" s="3046"/>
      <c r="AC40" s="3046"/>
      <c r="AD40" s="3046"/>
      <c r="AE40" s="3046"/>
      <c r="AF40" s="3046"/>
      <c r="AG40" s="3046"/>
      <c r="AH40" s="3046"/>
      <c r="AI40" s="3046"/>
      <c r="AJ40" s="3046"/>
      <c r="AK40" s="3047"/>
      <c r="AM40" s="6918"/>
      <c r="AN40" s="3335"/>
      <c r="AO40" s="3335"/>
      <c r="AP40" s="3335"/>
      <c r="AQ40" s="3335"/>
      <c r="AR40" s="3335"/>
      <c r="AS40" s="3335"/>
      <c r="AT40" s="3335"/>
      <c r="AU40" s="3335"/>
      <c r="AV40" s="3335"/>
      <c r="AW40" s="3335"/>
      <c r="AX40" s="3335"/>
      <c r="AY40" s="3335"/>
      <c r="AZ40" s="3335"/>
      <c r="BA40" s="3335"/>
      <c r="BB40" s="3335"/>
      <c r="BC40" s="3335"/>
      <c r="BD40" s="3335"/>
      <c r="BE40" s="3335"/>
      <c r="BF40" s="3335"/>
      <c r="BG40" s="3335"/>
      <c r="BH40" s="3335"/>
      <c r="BI40" s="3335"/>
      <c r="BJ40" s="3335"/>
      <c r="BK40" s="3335"/>
      <c r="BL40" s="3335"/>
      <c r="BM40" s="3335"/>
      <c r="BN40" s="6919"/>
    </row>
    <row r="41" spans="1:66" ht="13.5" customHeight="1">
      <c r="A41" s="42"/>
      <c r="B41" s="189"/>
      <c r="C41" s="89"/>
      <c r="D41" s="89"/>
      <c r="E41" s="89"/>
      <c r="F41" s="89" t="s">
        <v>998</v>
      </c>
      <c r="G41" s="89"/>
      <c r="H41" s="89"/>
      <c r="I41" s="89"/>
      <c r="J41" s="89"/>
      <c r="K41" s="89"/>
      <c r="L41" s="89"/>
      <c r="M41" s="89"/>
      <c r="N41" s="89"/>
      <c r="O41" s="89"/>
      <c r="P41" s="89"/>
      <c r="Q41" s="694"/>
      <c r="R41" s="89"/>
      <c r="S41" s="89"/>
      <c r="T41" s="694"/>
      <c r="U41" s="662"/>
      <c r="V41" s="662"/>
      <c r="W41" s="694"/>
      <c r="X41" s="694"/>
      <c r="Y41" s="272"/>
      <c r="Z41" s="175"/>
      <c r="AA41" s="933"/>
      <c r="AB41" s="933"/>
      <c r="AC41" s="933"/>
      <c r="AD41" s="933"/>
      <c r="AE41" s="933"/>
      <c r="AF41" s="933"/>
      <c r="AG41" s="933"/>
      <c r="AH41" s="933"/>
      <c r="AI41" s="933"/>
      <c r="AJ41" s="933"/>
      <c r="AK41" s="102"/>
      <c r="AM41" s="6918"/>
      <c r="AN41" s="3335"/>
      <c r="AO41" s="3335"/>
      <c r="AP41" s="3335"/>
      <c r="AQ41" s="3335"/>
      <c r="AR41" s="3335"/>
      <c r="AS41" s="3335"/>
      <c r="AT41" s="3335"/>
      <c r="AU41" s="3335"/>
      <c r="AV41" s="3335"/>
      <c r="AW41" s="3335"/>
      <c r="AX41" s="3335"/>
      <c r="AY41" s="3335"/>
      <c r="AZ41" s="3335"/>
      <c r="BA41" s="3335"/>
      <c r="BB41" s="3335"/>
      <c r="BC41" s="3335"/>
      <c r="BD41" s="3335"/>
      <c r="BE41" s="3335"/>
      <c r="BF41" s="3335"/>
      <c r="BG41" s="3335"/>
      <c r="BH41" s="3335"/>
      <c r="BI41" s="3335"/>
      <c r="BJ41" s="3335"/>
      <c r="BK41" s="3335"/>
      <c r="BL41" s="3335"/>
      <c r="BM41" s="3335"/>
      <c r="BN41" s="6919"/>
    </row>
    <row r="42" spans="1:66" ht="6.95" customHeight="1">
      <c r="A42" s="42"/>
      <c r="B42" s="189"/>
      <c r="C42" s="89"/>
      <c r="D42" s="89"/>
      <c r="E42" s="89"/>
      <c r="F42" s="89"/>
      <c r="G42" s="89"/>
      <c r="H42" s="89"/>
      <c r="I42" s="89"/>
      <c r="J42" s="89"/>
      <c r="K42" s="89"/>
      <c r="L42" s="89"/>
      <c r="M42" s="89"/>
      <c r="N42" s="89"/>
      <c r="O42" s="89"/>
      <c r="P42" s="89"/>
      <c r="Q42" s="694"/>
      <c r="R42" s="89"/>
      <c r="S42" s="89"/>
      <c r="T42" s="694"/>
      <c r="U42" s="662"/>
      <c r="V42" s="662"/>
      <c r="W42" s="694"/>
      <c r="X42" s="694"/>
      <c r="Y42" s="272"/>
      <c r="Z42" s="175"/>
      <c r="AA42" s="933"/>
      <c r="AB42" s="933"/>
      <c r="AC42" s="933"/>
      <c r="AD42" s="933"/>
      <c r="AE42" s="933"/>
      <c r="AF42" s="933"/>
      <c r="AG42" s="933"/>
      <c r="AH42" s="933"/>
      <c r="AI42" s="933"/>
      <c r="AJ42" s="933"/>
      <c r="AK42" s="102"/>
      <c r="AM42" s="6918"/>
      <c r="AN42" s="3335"/>
      <c r="AO42" s="3335"/>
      <c r="AP42" s="3335"/>
      <c r="AQ42" s="3335"/>
      <c r="AR42" s="3335"/>
      <c r="AS42" s="3335"/>
      <c r="AT42" s="3335"/>
      <c r="AU42" s="3335"/>
      <c r="AV42" s="3335"/>
      <c r="AW42" s="3335"/>
      <c r="AX42" s="3335"/>
      <c r="AY42" s="3335"/>
      <c r="AZ42" s="3335"/>
      <c r="BA42" s="3335"/>
      <c r="BB42" s="3335"/>
      <c r="BC42" s="3335"/>
      <c r="BD42" s="3335"/>
      <c r="BE42" s="3335"/>
      <c r="BF42" s="3335"/>
      <c r="BG42" s="3335"/>
      <c r="BH42" s="3335"/>
      <c r="BI42" s="3335"/>
      <c r="BJ42" s="3335"/>
      <c r="BK42" s="3335"/>
      <c r="BL42" s="3335"/>
      <c r="BM42" s="3335"/>
      <c r="BN42" s="6919"/>
    </row>
    <row r="43" spans="1:66" ht="13.5" customHeight="1">
      <c r="A43" s="42"/>
      <c r="B43" s="189"/>
      <c r="C43" s="89"/>
      <c r="D43" s="89"/>
      <c r="E43" s="89"/>
      <c r="G43" s="89"/>
      <c r="H43" s="89"/>
      <c r="I43" s="89"/>
      <c r="J43" s="89"/>
      <c r="K43" s="89"/>
      <c r="L43" s="89"/>
      <c r="M43" s="89"/>
      <c r="N43" s="89"/>
      <c r="O43" s="89"/>
      <c r="P43" s="89"/>
      <c r="Q43" s="694"/>
      <c r="R43" s="89"/>
      <c r="S43" s="89"/>
      <c r="T43" s="694"/>
      <c r="U43" s="662"/>
      <c r="V43" s="662"/>
      <c r="W43" s="694"/>
      <c r="X43" s="694"/>
      <c r="Y43" s="272"/>
      <c r="Z43" s="175"/>
      <c r="AA43" s="933"/>
      <c r="AB43" s="933"/>
      <c r="AC43" s="933"/>
      <c r="AD43" s="933"/>
      <c r="AE43" s="933"/>
      <c r="AF43" s="933"/>
      <c r="AG43" s="933"/>
      <c r="AH43" s="933"/>
      <c r="AI43" s="933"/>
      <c r="AJ43" s="933"/>
      <c r="AK43" s="102"/>
      <c r="AM43" s="6918"/>
      <c r="AN43" s="3335"/>
      <c r="AO43" s="3335"/>
      <c r="AP43" s="3335"/>
      <c r="AQ43" s="3335"/>
      <c r="AR43" s="3335"/>
      <c r="AS43" s="3335"/>
      <c r="AT43" s="3335"/>
      <c r="AU43" s="3335"/>
      <c r="AV43" s="3335"/>
      <c r="AW43" s="3335"/>
      <c r="AX43" s="3335"/>
      <c r="AY43" s="3335"/>
      <c r="AZ43" s="3335"/>
      <c r="BA43" s="3335"/>
      <c r="BB43" s="3335"/>
      <c r="BC43" s="3335"/>
      <c r="BD43" s="3335"/>
      <c r="BE43" s="3335"/>
      <c r="BF43" s="3335"/>
      <c r="BG43" s="3335"/>
      <c r="BH43" s="3335"/>
      <c r="BI43" s="3335"/>
      <c r="BJ43" s="3335"/>
      <c r="BK43" s="3335"/>
      <c r="BL43" s="3335"/>
      <c r="BM43" s="3335"/>
      <c r="BN43" s="6919"/>
    </row>
    <row r="44" spans="1:66" ht="13.5" customHeight="1">
      <c r="A44" s="42"/>
      <c r="B44" s="189"/>
      <c r="C44" s="89"/>
      <c r="D44" s="89"/>
      <c r="E44" s="89"/>
      <c r="F44" s="89" t="s">
        <v>762</v>
      </c>
      <c r="G44" s="89"/>
      <c r="H44" s="89"/>
      <c r="I44" s="89"/>
      <c r="J44" s="89"/>
      <c r="K44" s="89"/>
      <c r="L44" s="89"/>
      <c r="M44" s="89"/>
      <c r="N44" s="89"/>
      <c r="O44" s="89"/>
      <c r="P44" s="89"/>
      <c r="Q44" s="694"/>
      <c r="R44" s="89"/>
      <c r="S44" s="89"/>
      <c r="T44" s="694"/>
      <c r="U44" s="662"/>
      <c r="V44" s="662"/>
      <c r="W44" s="694"/>
      <c r="X44" s="694"/>
      <c r="Y44" s="272"/>
      <c r="Z44" s="175"/>
      <c r="AA44" s="933"/>
      <c r="AB44" s="933"/>
      <c r="AC44" s="933"/>
      <c r="AD44" s="933"/>
      <c r="AE44" s="933"/>
      <c r="AF44" s="933"/>
      <c r="AG44" s="933"/>
      <c r="AH44" s="933"/>
      <c r="AI44" s="933"/>
      <c r="AJ44" s="933"/>
      <c r="AK44" s="102"/>
      <c r="AM44" s="6918"/>
      <c r="AN44" s="3335"/>
      <c r="AO44" s="3335"/>
      <c r="AP44" s="3335"/>
      <c r="AQ44" s="3335"/>
      <c r="AR44" s="3335"/>
      <c r="AS44" s="3335"/>
      <c r="AT44" s="3335"/>
      <c r="AU44" s="3335"/>
      <c r="AV44" s="3335"/>
      <c r="AW44" s="3335"/>
      <c r="AX44" s="3335"/>
      <c r="AY44" s="3335"/>
      <c r="AZ44" s="3335"/>
      <c r="BA44" s="3335"/>
      <c r="BB44" s="3335"/>
      <c r="BC44" s="3335"/>
      <c r="BD44" s="3335"/>
      <c r="BE44" s="3335"/>
      <c r="BF44" s="3335"/>
      <c r="BG44" s="3335"/>
      <c r="BH44" s="3335"/>
      <c r="BI44" s="3335"/>
      <c r="BJ44" s="3335"/>
      <c r="BK44" s="3335"/>
      <c r="BL44" s="3335"/>
      <c r="BM44" s="3335"/>
      <c r="BN44" s="6919"/>
    </row>
    <row r="45" spans="1:66" ht="13.5" customHeight="1">
      <c r="A45" s="38"/>
      <c r="F45" s="6904"/>
      <c r="G45" s="6904"/>
      <c r="H45" s="6904"/>
      <c r="I45" s="6904"/>
      <c r="J45" s="6904"/>
      <c r="K45" s="6904"/>
      <c r="L45" s="6904"/>
      <c r="M45" s="6904"/>
      <c r="N45" s="6904"/>
      <c r="O45" s="6904"/>
      <c r="P45" s="6904"/>
      <c r="Q45" s="6904"/>
      <c r="R45" s="6904"/>
      <c r="S45" s="6904"/>
      <c r="T45" s="6904"/>
      <c r="U45" s="6904"/>
      <c r="V45" s="6904"/>
      <c r="W45" s="6904"/>
      <c r="X45" s="6904"/>
      <c r="Y45" s="187"/>
      <c r="Z45" s="140"/>
      <c r="AK45" s="70"/>
      <c r="AM45" s="6918"/>
      <c r="AN45" s="3335"/>
      <c r="AO45" s="3335"/>
      <c r="AP45" s="3335"/>
      <c r="AQ45" s="3335"/>
      <c r="AR45" s="3335"/>
      <c r="AS45" s="3335"/>
      <c r="AT45" s="3335"/>
      <c r="AU45" s="3335"/>
      <c r="AV45" s="3335"/>
      <c r="AW45" s="3335"/>
      <c r="AX45" s="3335"/>
      <c r="AY45" s="3335"/>
      <c r="AZ45" s="3335"/>
      <c r="BA45" s="3335"/>
      <c r="BB45" s="3335"/>
      <c r="BC45" s="3335"/>
      <c r="BD45" s="3335"/>
      <c r="BE45" s="3335"/>
      <c r="BF45" s="3335"/>
      <c r="BG45" s="3335"/>
      <c r="BH45" s="3335"/>
      <c r="BI45" s="3335"/>
      <c r="BJ45" s="3335"/>
      <c r="BK45" s="3335"/>
      <c r="BL45" s="3335"/>
      <c r="BM45" s="3335"/>
      <c r="BN45" s="6919"/>
    </row>
    <row r="46" spans="1:66" ht="13.5" customHeight="1">
      <c r="A46" s="38"/>
      <c r="F46" s="6904"/>
      <c r="G46" s="6904"/>
      <c r="H46" s="6904"/>
      <c r="I46" s="6904"/>
      <c r="J46" s="6904"/>
      <c r="K46" s="6904"/>
      <c r="L46" s="6904"/>
      <c r="M46" s="6904"/>
      <c r="N46" s="6904"/>
      <c r="O46" s="6904"/>
      <c r="P46" s="6904"/>
      <c r="Q46" s="6904"/>
      <c r="R46" s="6904"/>
      <c r="S46" s="6904"/>
      <c r="T46" s="6904"/>
      <c r="U46" s="6904"/>
      <c r="V46" s="6904"/>
      <c r="W46" s="6904"/>
      <c r="X46" s="6904"/>
      <c r="Y46" s="187"/>
      <c r="Z46" s="140"/>
      <c r="AK46" s="70"/>
      <c r="AM46" s="6920"/>
      <c r="AN46" s="6921"/>
      <c r="AO46" s="6921"/>
      <c r="AP46" s="6921"/>
      <c r="AQ46" s="6921"/>
      <c r="AR46" s="6921"/>
      <c r="AS46" s="6921"/>
      <c r="AT46" s="6921"/>
      <c r="AU46" s="6921"/>
      <c r="AV46" s="6921"/>
      <c r="AW46" s="6921"/>
      <c r="AX46" s="6921"/>
      <c r="AY46" s="6921"/>
      <c r="AZ46" s="6921"/>
      <c r="BA46" s="6921"/>
      <c r="BB46" s="6921"/>
      <c r="BC46" s="6921"/>
      <c r="BD46" s="6921"/>
      <c r="BE46" s="6921"/>
      <c r="BF46" s="6921"/>
      <c r="BG46" s="6921"/>
      <c r="BH46" s="6921"/>
      <c r="BI46" s="6921"/>
      <c r="BJ46" s="6921"/>
      <c r="BK46" s="6921"/>
      <c r="BL46" s="6921"/>
      <c r="BM46" s="6921"/>
      <c r="BN46" s="6922"/>
    </row>
    <row r="47" spans="1:66" ht="13.5" customHeight="1" thickBot="1">
      <c r="A47" s="149"/>
      <c r="B47" s="75"/>
      <c r="C47" s="75"/>
      <c r="D47" s="75"/>
      <c r="E47" s="75"/>
      <c r="F47" s="273"/>
      <c r="G47" s="273"/>
      <c r="H47" s="273"/>
      <c r="I47" s="273"/>
      <c r="J47" s="273"/>
      <c r="K47" s="273"/>
      <c r="L47" s="273"/>
      <c r="M47" s="273"/>
      <c r="N47" s="273"/>
      <c r="O47" s="273"/>
      <c r="P47" s="273"/>
      <c r="Q47" s="273"/>
      <c r="R47" s="273"/>
      <c r="S47" s="273"/>
      <c r="T47" s="273"/>
      <c r="U47" s="273"/>
      <c r="V47" s="273"/>
      <c r="W47" s="273"/>
      <c r="X47" s="273"/>
      <c r="Y47" s="151"/>
      <c r="Z47" s="152"/>
      <c r="AA47" s="75"/>
      <c r="AB47" s="75"/>
      <c r="AC47" s="75"/>
      <c r="AD47" s="75"/>
      <c r="AE47" s="75"/>
      <c r="AF47" s="75"/>
      <c r="AG47" s="75"/>
      <c r="AH47" s="75"/>
      <c r="AI47" s="75"/>
      <c r="AJ47" s="75"/>
      <c r="AK47" s="153"/>
    </row>
    <row r="48" spans="1:66" ht="14.1" customHeight="1"/>
    <row r="49" ht="14.1" customHeight="1"/>
    <row r="50" ht="14.1" customHeight="1"/>
    <row r="51" ht="14.1" customHeight="1"/>
    <row r="52" ht="14.1" customHeight="1"/>
    <row r="53" ht="14.1" customHeight="1"/>
    <row r="54" ht="14.1" customHeight="1"/>
    <row r="55" ht="14.1" customHeight="1"/>
    <row r="56" ht="14.1" customHeight="1"/>
    <row r="57" ht="14.1" customHeight="1"/>
    <row r="58" ht="14.1" customHeight="1"/>
    <row r="59" ht="14.1" customHeight="1"/>
    <row r="60" ht="14.1" customHeight="1"/>
    <row r="61" ht="14.1" customHeight="1"/>
    <row r="62" ht="14.1" customHeight="1"/>
    <row r="63" ht="14.1" customHeight="1"/>
    <row r="64"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sheetData>
  <mergeCells count="28">
    <mergeCell ref="AM33:BN46"/>
    <mergeCell ref="F35:X36"/>
    <mergeCell ref="AA39:AK40"/>
    <mergeCell ref="F45:X46"/>
    <mergeCell ref="AN24:AO24"/>
    <mergeCell ref="AN25:BQ28"/>
    <mergeCell ref="AA27:AK28"/>
    <mergeCell ref="AA29:AK30"/>
    <mergeCell ref="B30:Y30"/>
    <mergeCell ref="AA31:AK32"/>
    <mergeCell ref="AM31:BN32"/>
    <mergeCell ref="AA22:AK23"/>
    <mergeCell ref="B23:Y23"/>
    <mergeCell ref="AA24:AK26"/>
    <mergeCell ref="B15:Y15"/>
    <mergeCell ref="B18:Y18"/>
    <mergeCell ref="AA19:AK19"/>
    <mergeCell ref="AA20:AK20"/>
    <mergeCell ref="AA9:AK12"/>
    <mergeCell ref="H13:X14"/>
    <mergeCell ref="AN8:BF14"/>
    <mergeCell ref="A1:AK1"/>
    <mergeCell ref="AM1:AQ1"/>
    <mergeCell ref="A3:Y3"/>
    <mergeCell ref="Z3:AK3"/>
    <mergeCell ref="B7:Y7"/>
    <mergeCell ref="AA7:AK8"/>
    <mergeCell ref="AA5:AK6"/>
  </mergeCells>
  <phoneticPr fontId="4"/>
  <hyperlinks>
    <hyperlink ref="AM1:AQ1" location="'目次（幼保）'!A1" display="目次に戻る"/>
  </hyperlinks>
  <printOptions horizontalCentered="1"/>
  <pageMargins left="0.70866141732283472" right="0.31496062992125984" top="0.39370078740157483" bottom="0.39370078740157483" header="0" footer="0"/>
  <pageSetup paperSize="9" scale="9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3585" r:id="rId4" name="Check Box 1">
              <controlPr defaultSize="0" autoFill="0" autoLine="0" autoPict="0">
                <anchor moveWithCells="1">
                  <from>
                    <xdr:col>16</xdr:col>
                    <xdr:colOff>133350</xdr:colOff>
                    <xdr:row>4</xdr:row>
                    <xdr:rowOff>161925</xdr:rowOff>
                  </from>
                  <to>
                    <xdr:col>20</xdr:col>
                    <xdr:colOff>76200</xdr:colOff>
                    <xdr:row>5</xdr:row>
                    <xdr:rowOff>161925</xdr:rowOff>
                  </to>
                </anchor>
              </controlPr>
            </control>
          </mc:Choice>
        </mc:AlternateContent>
        <mc:AlternateContent xmlns:mc="http://schemas.openxmlformats.org/markup-compatibility/2006">
          <mc:Choice Requires="x14">
            <control shapeId="1603586" r:id="rId5" name="Check Box 2">
              <controlPr defaultSize="0" autoFill="0" autoLine="0" autoPict="0">
                <anchor moveWithCells="1">
                  <from>
                    <xdr:col>20</xdr:col>
                    <xdr:colOff>180975</xdr:colOff>
                    <xdr:row>4</xdr:row>
                    <xdr:rowOff>161925</xdr:rowOff>
                  </from>
                  <to>
                    <xdr:col>24</xdr:col>
                    <xdr:colOff>133350</xdr:colOff>
                    <xdr:row>5</xdr:row>
                    <xdr:rowOff>161925</xdr:rowOff>
                  </to>
                </anchor>
              </controlPr>
            </control>
          </mc:Choice>
        </mc:AlternateContent>
        <mc:AlternateContent xmlns:mc="http://schemas.openxmlformats.org/markup-compatibility/2006">
          <mc:Choice Requires="x14">
            <control shapeId="1603587" r:id="rId6" name="Check Box 3">
              <controlPr defaultSize="0" autoFill="0" autoLine="0" autoPict="0">
                <anchor moveWithCells="1">
                  <from>
                    <xdr:col>16</xdr:col>
                    <xdr:colOff>133350</xdr:colOff>
                    <xdr:row>6</xdr:row>
                    <xdr:rowOff>142875</xdr:rowOff>
                  </from>
                  <to>
                    <xdr:col>20</xdr:col>
                    <xdr:colOff>76200</xdr:colOff>
                    <xdr:row>8</xdr:row>
                    <xdr:rowOff>0</xdr:rowOff>
                  </to>
                </anchor>
              </controlPr>
            </control>
          </mc:Choice>
        </mc:AlternateContent>
        <mc:AlternateContent xmlns:mc="http://schemas.openxmlformats.org/markup-compatibility/2006">
          <mc:Choice Requires="x14">
            <control shapeId="1603588" r:id="rId7" name="Check Box 4">
              <controlPr defaultSize="0" autoFill="0" autoLine="0" autoPict="0">
                <anchor moveWithCells="1">
                  <from>
                    <xdr:col>20</xdr:col>
                    <xdr:colOff>180975</xdr:colOff>
                    <xdr:row>6</xdr:row>
                    <xdr:rowOff>142875</xdr:rowOff>
                  </from>
                  <to>
                    <xdr:col>24</xdr:col>
                    <xdr:colOff>133350</xdr:colOff>
                    <xdr:row>8</xdr:row>
                    <xdr:rowOff>0</xdr:rowOff>
                  </to>
                </anchor>
              </controlPr>
            </control>
          </mc:Choice>
        </mc:AlternateContent>
        <mc:AlternateContent xmlns:mc="http://schemas.openxmlformats.org/markup-compatibility/2006">
          <mc:Choice Requires="x14">
            <control shapeId="1603589" r:id="rId8" name="Check Box 5">
              <controlPr defaultSize="0" autoFill="0" autoLine="0" autoPict="0">
                <anchor moveWithCells="1">
                  <from>
                    <xdr:col>17</xdr:col>
                    <xdr:colOff>0</xdr:colOff>
                    <xdr:row>15</xdr:row>
                    <xdr:rowOff>0</xdr:rowOff>
                  </from>
                  <to>
                    <xdr:col>22</xdr:col>
                    <xdr:colOff>19050</xdr:colOff>
                    <xdr:row>16</xdr:row>
                    <xdr:rowOff>0</xdr:rowOff>
                  </to>
                </anchor>
              </controlPr>
            </control>
          </mc:Choice>
        </mc:AlternateContent>
        <mc:AlternateContent xmlns:mc="http://schemas.openxmlformats.org/markup-compatibility/2006">
          <mc:Choice Requires="x14">
            <control shapeId="1603590" r:id="rId9" name="Check Box 6">
              <controlPr defaultSize="0" autoFill="0" autoLine="0" autoPict="0">
                <anchor moveWithCells="1">
                  <from>
                    <xdr:col>22</xdr:col>
                    <xdr:colOff>161925</xdr:colOff>
                    <xdr:row>15</xdr:row>
                    <xdr:rowOff>0</xdr:rowOff>
                  </from>
                  <to>
                    <xdr:col>25</xdr:col>
                    <xdr:colOff>0</xdr:colOff>
                    <xdr:row>16</xdr:row>
                    <xdr:rowOff>0</xdr:rowOff>
                  </to>
                </anchor>
              </controlPr>
            </control>
          </mc:Choice>
        </mc:AlternateContent>
        <mc:AlternateContent xmlns:mc="http://schemas.openxmlformats.org/markup-compatibility/2006">
          <mc:Choice Requires="x14">
            <control shapeId="1603607" r:id="rId10" name="Check Box 23">
              <controlPr defaultSize="0" autoFill="0" autoLine="0" autoPict="0">
                <anchor moveWithCells="1">
                  <from>
                    <xdr:col>3</xdr:col>
                    <xdr:colOff>9525</xdr:colOff>
                    <xdr:row>31</xdr:row>
                    <xdr:rowOff>0</xdr:rowOff>
                  </from>
                  <to>
                    <xdr:col>9</xdr:col>
                    <xdr:colOff>0</xdr:colOff>
                    <xdr:row>32</xdr:row>
                    <xdr:rowOff>47625</xdr:rowOff>
                  </to>
                </anchor>
              </controlPr>
            </control>
          </mc:Choice>
        </mc:AlternateContent>
        <mc:AlternateContent xmlns:mc="http://schemas.openxmlformats.org/markup-compatibility/2006">
          <mc:Choice Requires="x14">
            <control shapeId="1603608" r:id="rId11" name="Check Box 24">
              <controlPr defaultSize="0" autoFill="0" autoLine="0" autoPict="0">
                <anchor moveWithCells="1">
                  <from>
                    <xdr:col>3</xdr:col>
                    <xdr:colOff>9525</xdr:colOff>
                    <xdr:row>31</xdr:row>
                    <xdr:rowOff>142875</xdr:rowOff>
                  </from>
                  <to>
                    <xdr:col>12</xdr:col>
                    <xdr:colOff>104775</xdr:colOff>
                    <xdr:row>33</xdr:row>
                    <xdr:rowOff>19050</xdr:rowOff>
                  </to>
                </anchor>
              </controlPr>
            </control>
          </mc:Choice>
        </mc:AlternateContent>
        <mc:AlternateContent xmlns:mc="http://schemas.openxmlformats.org/markup-compatibility/2006">
          <mc:Choice Requires="x14">
            <control shapeId="1603614" r:id="rId12" name="Check Box 30">
              <controlPr defaultSize="0" autoFill="0" autoLine="0" autoPict="0">
                <anchor moveWithCells="1">
                  <from>
                    <xdr:col>3</xdr:col>
                    <xdr:colOff>0</xdr:colOff>
                    <xdr:row>9</xdr:row>
                    <xdr:rowOff>9525</xdr:rowOff>
                  </from>
                  <to>
                    <xdr:col>13</xdr:col>
                    <xdr:colOff>0</xdr:colOff>
                    <xdr:row>10</xdr:row>
                    <xdr:rowOff>47625</xdr:rowOff>
                  </to>
                </anchor>
              </controlPr>
            </control>
          </mc:Choice>
        </mc:AlternateContent>
        <mc:AlternateContent xmlns:mc="http://schemas.openxmlformats.org/markup-compatibility/2006">
          <mc:Choice Requires="x14">
            <control shapeId="1603625" r:id="rId13" name="Check Box 41">
              <controlPr defaultSize="0" autoFill="0" autoLine="0" autoPict="0">
                <anchor moveWithCells="1">
                  <from>
                    <xdr:col>17</xdr:col>
                    <xdr:colOff>0</xdr:colOff>
                    <xdr:row>24</xdr:row>
                    <xdr:rowOff>0</xdr:rowOff>
                  </from>
                  <to>
                    <xdr:col>22</xdr:col>
                    <xdr:colOff>19050</xdr:colOff>
                    <xdr:row>25</xdr:row>
                    <xdr:rowOff>0</xdr:rowOff>
                  </to>
                </anchor>
              </controlPr>
            </control>
          </mc:Choice>
        </mc:AlternateContent>
        <mc:AlternateContent xmlns:mc="http://schemas.openxmlformats.org/markup-compatibility/2006">
          <mc:Choice Requires="x14">
            <control shapeId="1603626" r:id="rId14" name="Check Box 42">
              <controlPr defaultSize="0" autoFill="0" autoLine="0" autoPict="0">
                <anchor moveWithCells="1">
                  <from>
                    <xdr:col>22</xdr:col>
                    <xdr:colOff>161925</xdr:colOff>
                    <xdr:row>24</xdr:row>
                    <xdr:rowOff>0</xdr:rowOff>
                  </from>
                  <to>
                    <xdr:col>25</xdr:col>
                    <xdr:colOff>0</xdr:colOff>
                    <xdr:row>25</xdr:row>
                    <xdr:rowOff>0</xdr:rowOff>
                  </to>
                </anchor>
              </controlPr>
            </control>
          </mc:Choice>
        </mc:AlternateContent>
        <mc:AlternateContent xmlns:mc="http://schemas.openxmlformats.org/markup-compatibility/2006">
          <mc:Choice Requires="x14">
            <control shapeId="1603627" r:id="rId15" name="Check Box 43">
              <controlPr defaultSize="0" autoFill="0" autoLine="0" autoPict="0">
                <anchor moveWithCells="1">
                  <from>
                    <xdr:col>13</xdr:col>
                    <xdr:colOff>0</xdr:colOff>
                    <xdr:row>9</xdr:row>
                    <xdr:rowOff>0</xdr:rowOff>
                  </from>
                  <to>
                    <xdr:col>21</xdr:col>
                    <xdr:colOff>0</xdr:colOff>
                    <xdr:row>10</xdr:row>
                    <xdr:rowOff>38100</xdr:rowOff>
                  </to>
                </anchor>
              </controlPr>
            </control>
          </mc:Choice>
        </mc:AlternateContent>
        <mc:AlternateContent xmlns:mc="http://schemas.openxmlformats.org/markup-compatibility/2006">
          <mc:Choice Requires="x14">
            <control shapeId="1603628" r:id="rId16" name="Check Box 44">
              <controlPr defaultSize="0" autoFill="0" autoLine="0" autoPict="0">
                <anchor moveWithCells="1">
                  <from>
                    <xdr:col>3</xdr:col>
                    <xdr:colOff>0</xdr:colOff>
                    <xdr:row>10</xdr:row>
                    <xdr:rowOff>0</xdr:rowOff>
                  </from>
                  <to>
                    <xdr:col>11</xdr:col>
                    <xdr:colOff>0</xdr:colOff>
                    <xdr:row>11</xdr:row>
                    <xdr:rowOff>38100</xdr:rowOff>
                  </to>
                </anchor>
              </controlPr>
            </control>
          </mc:Choice>
        </mc:AlternateContent>
        <mc:AlternateContent xmlns:mc="http://schemas.openxmlformats.org/markup-compatibility/2006">
          <mc:Choice Requires="x14">
            <control shapeId="1603629" r:id="rId17" name="Check Box 45">
              <controlPr defaultSize="0" autoFill="0" autoLine="0" autoPict="0">
                <anchor moveWithCells="1">
                  <from>
                    <xdr:col>13</xdr:col>
                    <xdr:colOff>9525</xdr:colOff>
                    <xdr:row>10</xdr:row>
                    <xdr:rowOff>0</xdr:rowOff>
                  </from>
                  <to>
                    <xdr:col>22</xdr:col>
                    <xdr:colOff>38100</xdr:colOff>
                    <xdr:row>11</xdr:row>
                    <xdr:rowOff>38100</xdr:rowOff>
                  </to>
                </anchor>
              </controlPr>
            </control>
          </mc:Choice>
        </mc:AlternateContent>
        <mc:AlternateContent xmlns:mc="http://schemas.openxmlformats.org/markup-compatibility/2006">
          <mc:Choice Requires="x14">
            <control shapeId="1603630" r:id="rId18" name="Check Box 46">
              <controlPr defaultSize="0" autoFill="0" autoLine="0" autoPict="0">
                <anchor moveWithCells="1">
                  <from>
                    <xdr:col>3</xdr:col>
                    <xdr:colOff>0</xdr:colOff>
                    <xdr:row>11</xdr:row>
                    <xdr:rowOff>0</xdr:rowOff>
                  </from>
                  <to>
                    <xdr:col>11</xdr:col>
                    <xdr:colOff>0</xdr:colOff>
                    <xdr:row>12</xdr:row>
                    <xdr:rowOff>38100</xdr:rowOff>
                  </to>
                </anchor>
              </controlPr>
            </control>
          </mc:Choice>
        </mc:AlternateContent>
        <mc:AlternateContent xmlns:mc="http://schemas.openxmlformats.org/markup-compatibility/2006">
          <mc:Choice Requires="x14">
            <control shapeId="1603631" r:id="rId19" name="Check Box 47">
              <controlPr defaultSize="0" autoFill="0" autoLine="0" autoPict="0">
                <anchor moveWithCells="1">
                  <from>
                    <xdr:col>3</xdr:col>
                    <xdr:colOff>0</xdr:colOff>
                    <xdr:row>12</xdr:row>
                    <xdr:rowOff>0</xdr:rowOff>
                  </from>
                  <to>
                    <xdr:col>6</xdr:col>
                    <xdr:colOff>152400</xdr:colOff>
                    <xdr:row>13</xdr:row>
                    <xdr:rowOff>38100</xdr:rowOff>
                  </to>
                </anchor>
              </controlPr>
            </control>
          </mc:Choice>
        </mc:AlternateContent>
        <mc:AlternateContent xmlns:mc="http://schemas.openxmlformats.org/markup-compatibility/2006">
          <mc:Choice Requires="x14">
            <control shapeId="1603632" r:id="rId20" name="Check Box 48">
              <controlPr defaultSize="0" autoFill="0" autoLine="0" autoPict="0">
                <anchor moveWithCells="1">
                  <from>
                    <xdr:col>17</xdr:col>
                    <xdr:colOff>0</xdr:colOff>
                    <xdr:row>27</xdr:row>
                    <xdr:rowOff>0</xdr:rowOff>
                  </from>
                  <to>
                    <xdr:col>22</xdr:col>
                    <xdr:colOff>19050</xdr:colOff>
                    <xdr:row>28</xdr:row>
                    <xdr:rowOff>0</xdr:rowOff>
                  </to>
                </anchor>
              </controlPr>
            </control>
          </mc:Choice>
        </mc:AlternateContent>
        <mc:AlternateContent xmlns:mc="http://schemas.openxmlformats.org/markup-compatibility/2006">
          <mc:Choice Requires="x14">
            <control shapeId="1603633" r:id="rId21" name="Check Box 49">
              <controlPr defaultSize="0" autoFill="0" autoLine="0" autoPict="0">
                <anchor moveWithCells="1">
                  <from>
                    <xdr:col>22</xdr:col>
                    <xdr:colOff>161925</xdr:colOff>
                    <xdr:row>27</xdr:row>
                    <xdr:rowOff>0</xdr:rowOff>
                  </from>
                  <to>
                    <xdr:col>25</xdr:col>
                    <xdr:colOff>0</xdr:colOff>
                    <xdr:row>28</xdr:row>
                    <xdr:rowOff>0</xdr:rowOff>
                  </to>
                </anchor>
              </controlPr>
            </control>
          </mc:Choice>
        </mc:AlternateContent>
        <mc:AlternateContent xmlns:mc="http://schemas.openxmlformats.org/markup-compatibility/2006">
          <mc:Choice Requires="x14">
            <control shapeId="1603634" r:id="rId22" name="Check Box 50">
              <controlPr defaultSize="0" autoFill="0" autoLine="0" autoPict="0">
                <anchor moveWithCells="1">
                  <from>
                    <xdr:col>3</xdr:col>
                    <xdr:colOff>0</xdr:colOff>
                    <xdr:row>39</xdr:row>
                    <xdr:rowOff>0</xdr:rowOff>
                  </from>
                  <to>
                    <xdr:col>9</xdr:col>
                    <xdr:colOff>0</xdr:colOff>
                    <xdr:row>40</xdr:row>
                    <xdr:rowOff>47625</xdr:rowOff>
                  </to>
                </anchor>
              </controlPr>
            </control>
          </mc:Choice>
        </mc:AlternateContent>
        <mc:AlternateContent xmlns:mc="http://schemas.openxmlformats.org/markup-compatibility/2006">
          <mc:Choice Requires="x14">
            <control shapeId="1603635" r:id="rId23" name="Check Box 51">
              <controlPr defaultSize="0" autoFill="0" autoLine="0" autoPict="0">
                <anchor moveWithCells="1">
                  <from>
                    <xdr:col>7</xdr:col>
                    <xdr:colOff>152400</xdr:colOff>
                    <xdr:row>39</xdr:row>
                    <xdr:rowOff>161925</xdr:rowOff>
                  </from>
                  <to>
                    <xdr:col>13</xdr:col>
                    <xdr:colOff>142875</xdr:colOff>
                    <xdr:row>41</xdr:row>
                    <xdr:rowOff>28575</xdr:rowOff>
                  </to>
                </anchor>
              </controlPr>
            </control>
          </mc:Choice>
        </mc:AlternateContent>
        <mc:AlternateContent xmlns:mc="http://schemas.openxmlformats.org/markup-compatibility/2006">
          <mc:Choice Requires="x14">
            <control shapeId="1603636" r:id="rId24" name="Check Box 52">
              <controlPr defaultSize="0" autoFill="0" autoLine="0" autoPict="0">
                <anchor moveWithCells="1">
                  <from>
                    <xdr:col>12</xdr:col>
                    <xdr:colOff>152400</xdr:colOff>
                    <xdr:row>39</xdr:row>
                    <xdr:rowOff>161925</xdr:rowOff>
                  </from>
                  <to>
                    <xdr:col>16</xdr:col>
                    <xdr:colOff>152400</xdr:colOff>
                    <xdr:row>41</xdr:row>
                    <xdr:rowOff>28575</xdr:rowOff>
                  </to>
                </anchor>
              </controlPr>
            </control>
          </mc:Choice>
        </mc:AlternateContent>
        <mc:AlternateContent xmlns:mc="http://schemas.openxmlformats.org/markup-compatibility/2006">
          <mc:Choice Requires="x14">
            <control shapeId="1603637" r:id="rId25" name="Check Box 53">
              <controlPr defaultSize="0" autoFill="0" autoLine="0" autoPict="0">
                <anchor moveWithCells="1">
                  <from>
                    <xdr:col>16</xdr:col>
                    <xdr:colOff>152400</xdr:colOff>
                    <xdr:row>39</xdr:row>
                    <xdr:rowOff>161925</xdr:rowOff>
                  </from>
                  <to>
                    <xdr:col>20</xdr:col>
                    <xdr:colOff>152400</xdr:colOff>
                    <xdr:row>41</xdr:row>
                    <xdr:rowOff>28575</xdr:rowOff>
                  </to>
                </anchor>
              </controlPr>
            </control>
          </mc:Choice>
        </mc:AlternateContent>
        <mc:AlternateContent xmlns:mc="http://schemas.openxmlformats.org/markup-compatibility/2006">
          <mc:Choice Requires="x14">
            <control shapeId="1603638" r:id="rId26" name="Check Box 54">
              <controlPr defaultSize="0" autoFill="0" autoLine="0" autoPict="0">
                <anchor moveWithCells="1">
                  <from>
                    <xdr:col>3</xdr:col>
                    <xdr:colOff>0</xdr:colOff>
                    <xdr:row>42</xdr:row>
                    <xdr:rowOff>0</xdr:rowOff>
                  </from>
                  <to>
                    <xdr:col>12</xdr:col>
                    <xdr:colOff>95250</xdr:colOff>
                    <xdr:row>43</xdr:row>
                    <xdr:rowOff>47625</xdr:rowOff>
                  </to>
                </anchor>
              </controlPr>
            </control>
          </mc:Choice>
        </mc:AlternateContent>
        <mc:AlternateContent xmlns:mc="http://schemas.openxmlformats.org/markup-compatibility/2006">
          <mc:Choice Requires="x14">
            <control shapeId="1603639" r:id="rId27" name="Check Box 55">
              <controlPr defaultSize="0" autoFill="0" autoLine="0" autoPict="0">
                <anchor moveWithCells="1">
                  <from>
                    <xdr:col>17</xdr:col>
                    <xdr:colOff>0</xdr:colOff>
                    <xdr:row>18</xdr:row>
                    <xdr:rowOff>28575</xdr:rowOff>
                  </from>
                  <to>
                    <xdr:col>22</xdr:col>
                    <xdr:colOff>19050</xdr:colOff>
                    <xdr:row>19</xdr:row>
                    <xdr:rowOff>28575</xdr:rowOff>
                  </to>
                </anchor>
              </controlPr>
            </control>
          </mc:Choice>
        </mc:AlternateContent>
        <mc:AlternateContent xmlns:mc="http://schemas.openxmlformats.org/markup-compatibility/2006">
          <mc:Choice Requires="x14">
            <control shapeId="1603640" r:id="rId28" name="Check Box 56">
              <controlPr defaultSize="0" autoFill="0" autoLine="0" autoPict="0">
                <anchor moveWithCells="1">
                  <from>
                    <xdr:col>22</xdr:col>
                    <xdr:colOff>161925</xdr:colOff>
                    <xdr:row>18</xdr:row>
                    <xdr:rowOff>28575</xdr:rowOff>
                  </from>
                  <to>
                    <xdr:col>25</xdr:col>
                    <xdr:colOff>0</xdr:colOff>
                    <xdr:row>19</xdr:row>
                    <xdr:rowOff>28575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00B0F0"/>
  </sheetPr>
  <dimension ref="A1:CD83"/>
  <sheetViews>
    <sheetView showGridLines="0" view="pageBreakPreview" zoomScale="98" zoomScaleNormal="100" zoomScaleSheetLayoutView="98" workbookViewId="0">
      <selection activeCell="A3" sqref="A3:Y3"/>
    </sheetView>
  </sheetViews>
  <sheetFormatPr defaultColWidth="8" defaultRowHeight="12"/>
  <cols>
    <col min="1" max="1" width="1.5" style="37" customWidth="1"/>
    <col min="2" max="22" width="2.375" style="37" customWidth="1"/>
    <col min="23" max="24" width="2.875" style="37" customWidth="1"/>
    <col min="25" max="25" width="2.25" style="37" customWidth="1"/>
    <col min="26" max="26" width="2.875" style="680" customWidth="1"/>
    <col min="27" max="27" width="2.125" style="37" customWidth="1"/>
    <col min="28" max="28" width="2.875" style="37" customWidth="1"/>
    <col min="29" max="71" width="2.375" style="37" customWidth="1"/>
    <col min="72" max="82" width="2.625" style="37" customWidth="1"/>
    <col min="83" max="16384" width="8" style="37"/>
  </cols>
  <sheetData>
    <row r="1" spans="1:60" ht="14.1" customHeight="1">
      <c r="A1" s="3093" t="s">
        <v>1227</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60" ht="5.0999999999999996" customHeight="1" thickBot="1"/>
    <row r="3" spans="1:60" ht="14.1" customHeight="1">
      <c r="A3" s="3094" t="s">
        <v>610</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6944" t="s">
        <v>161</v>
      </c>
      <c r="AA3" s="6945"/>
      <c r="AB3" s="6945"/>
      <c r="AC3" s="6945"/>
      <c r="AD3" s="6945"/>
      <c r="AE3" s="6945"/>
      <c r="AF3" s="6945"/>
      <c r="AG3" s="6945"/>
      <c r="AH3" s="6945"/>
      <c r="AI3" s="6945"/>
      <c r="AJ3" s="6945"/>
      <c r="AK3" s="6946"/>
    </row>
    <row r="4" spans="1:60" ht="14.1" customHeight="1">
      <c r="A4" s="250" t="s">
        <v>552</v>
      </c>
      <c r="D4" s="43"/>
      <c r="E4" s="43"/>
      <c r="F4" s="43"/>
      <c r="G4" s="43"/>
      <c r="H4" s="43"/>
      <c r="I4" s="43"/>
      <c r="J4" s="43"/>
      <c r="K4" s="43"/>
      <c r="L4" s="43"/>
      <c r="M4" s="43"/>
      <c r="N4" s="43"/>
      <c r="O4" s="43"/>
      <c r="P4" s="43"/>
      <c r="Q4" s="43"/>
      <c r="R4" s="43"/>
      <c r="S4" s="43"/>
      <c r="T4" s="43"/>
      <c r="U4" s="43"/>
      <c r="V4" s="189"/>
      <c r="W4" s="55"/>
      <c r="X4" s="55"/>
      <c r="Y4" s="189"/>
      <c r="Z4" s="114"/>
      <c r="AA4" s="101"/>
      <c r="AB4" s="101"/>
      <c r="AC4" s="101"/>
      <c r="AD4" s="101"/>
      <c r="AE4" s="101"/>
      <c r="AF4" s="101"/>
      <c r="AG4" s="101"/>
      <c r="AH4" s="101"/>
      <c r="AI4" s="101"/>
      <c r="AJ4" s="101"/>
      <c r="AK4" s="102"/>
    </row>
    <row r="5" spans="1:60" ht="14.1" customHeight="1">
      <c r="A5" s="42"/>
      <c r="B5" s="189" t="s">
        <v>443</v>
      </c>
      <c r="C5" s="189"/>
      <c r="D5" s="189"/>
      <c r="E5" s="43"/>
      <c r="F5" s="189"/>
      <c r="G5" s="189"/>
      <c r="H5" s="189"/>
      <c r="I5" s="189"/>
      <c r="J5" s="189"/>
      <c r="K5" s="189"/>
      <c r="L5" s="189"/>
      <c r="M5" s="189"/>
      <c r="N5" s="189"/>
      <c r="O5" s="189"/>
      <c r="P5" s="189"/>
      <c r="Q5" s="189"/>
      <c r="R5" s="189"/>
      <c r="S5" s="189"/>
      <c r="T5" s="43"/>
      <c r="U5" s="43"/>
      <c r="V5" s="189"/>
      <c r="W5" s="43"/>
      <c r="X5" s="43"/>
      <c r="Y5" s="189"/>
      <c r="Z5" s="114"/>
      <c r="AA5" s="101"/>
      <c r="AB5" s="101"/>
      <c r="AC5" s="101"/>
      <c r="AD5" s="101"/>
      <c r="AE5" s="101"/>
      <c r="AF5" s="101"/>
      <c r="AG5" s="101"/>
      <c r="AH5" s="101"/>
      <c r="AI5" s="101"/>
      <c r="AJ5" s="101"/>
      <c r="AK5" s="102"/>
    </row>
    <row r="6" spans="1:60" ht="14.1" customHeight="1">
      <c r="A6" s="42"/>
      <c r="B6" s="101" t="s">
        <v>611</v>
      </c>
      <c r="C6" s="101"/>
      <c r="W6" s="43"/>
      <c r="X6" s="43"/>
      <c r="Y6" s="189"/>
      <c r="Z6" s="114"/>
      <c r="AA6" s="101"/>
      <c r="AB6" s="101"/>
      <c r="AC6" s="101"/>
      <c r="AD6" s="101"/>
      <c r="AE6" s="101"/>
      <c r="AF6" s="101"/>
      <c r="AG6" s="101"/>
      <c r="AH6" s="101"/>
      <c r="AI6" s="101"/>
      <c r="AJ6" s="101"/>
      <c r="AK6" s="102"/>
      <c r="AP6" s="189"/>
      <c r="AR6" s="189"/>
      <c r="AS6" s="189"/>
      <c r="AT6" s="189"/>
      <c r="AU6" s="189"/>
      <c r="AV6" s="189"/>
      <c r="AW6" s="189"/>
      <c r="AX6" s="189"/>
      <c r="AY6" s="189"/>
      <c r="AZ6" s="189"/>
      <c r="BA6" s="189"/>
      <c r="BB6" s="189"/>
      <c r="BC6" s="189"/>
      <c r="BD6" s="189"/>
      <c r="BE6" s="189"/>
      <c r="BF6" s="43"/>
      <c r="BG6" s="43"/>
      <c r="BH6" s="189"/>
    </row>
    <row r="7" spans="1:60" ht="14.1" customHeight="1">
      <c r="A7" s="42"/>
      <c r="C7" s="251"/>
      <c r="D7" s="252"/>
      <c r="E7" s="252"/>
      <c r="F7" s="253"/>
      <c r="G7" s="3349" t="s">
        <v>1901</v>
      </c>
      <c r="H7" s="3350"/>
      <c r="I7" s="3350"/>
      <c r="J7" s="3350"/>
      <c r="K7" s="3350"/>
      <c r="L7" s="3350"/>
      <c r="M7" s="3350"/>
      <c r="N7" s="3350"/>
      <c r="O7" s="3350"/>
      <c r="P7" s="3350"/>
      <c r="Q7" s="3351"/>
      <c r="R7" s="3349" t="s">
        <v>1902</v>
      </c>
      <c r="S7" s="3350"/>
      <c r="T7" s="3350"/>
      <c r="U7" s="3350"/>
      <c r="V7" s="3350"/>
      <c r="W7" s="3350"/>
      <c r="X7" s="3350"/>
      <c r="Y7" s="3350"/>
      <c r="Z7" s="3350"/>
      <c r="AA7" s="3350"/>
      <c r="AB7" s="3351"/>
      <c r="AD7" s="101"/>
      <c r="AE7" s="101"/>
      <c r="AF7" s="101"/>
      <c r="AG7" s="101"/>
      <c r="AH7" s="101"/>
      <c r="AI7" s="101"/>
      <c r="AJ7" s="101"/>
      <c r="AK7" s="102"/>
      <c r="AP7" s="668"/>
      <c r="AQ7" s="668"/>
      <c r="AR7" s="668"/>
      <c r="AS7" s="668"/>
      <c r="AT7" s="189"/>
      <c r="AU7" s="254"/>
      <c r="AV7" s="254"/>
      <c r="AW7" s="668"/>
      <c r="AX7" s="255"/>
      <c r="AY7" s="255"/>
      <c r="AZ7" s="668"/>
      <c r="BA7" s="189"/>
      <c r="BB7" s="256"/>
      <c r="BC7" s="1102"/>
      <c r="BD7" s="668"/>
      <c r="BE7" s="216"/>
      <c r="BF7" s="216"/>
      <c r="BG7" s="55"/>
      <c r="BH7" s="45"/>
    </row>
    <row r="8" spans="1:60" ht="14.1" customHeight="1">
      <c r="A8" s="42"/>
      <c r="C8" s="4703" t="s">
        <v>23</v>
      </c>
      <c r="D8" s="5149"/>
      <c r="E8" s="5149"/>
      <c r="F8" s="4708"/>
      <c r="G8" s="6940"/>
      <c r="H8" s="6941"/>
      <c r="I8" s="687" t="s">
        <v>11</v>
      </c>
      <c r="J8" s="6925"/>
      <c r="K8" s="6925"/>
      <c r="L8" s="687" t="s">
        <v>12</v>
      </c>
      <c r="M8" s="6941"/>
      <c r="N8" s="6941"/>
      <c r="O8" s="687" t="s">
        <v>11</v>
      </c>
      <c r="P8" s="6925"/>
      <c r="Q8" s="6926"/>
      <c r="R8" s="6940"/>
      <c r="S8" s="6941"/>
      <c r="T8" s="687" t="s">
        <v>11</v>
      </c>
      <c r="U8" s="6925"/>
      <c r="V8" s="6925"/>
      <c r="W8" s="687" t="s">
        <v>12</v>
      </c>
      <c r="X8" s="6941"/>
      <c r="Y8" s="6941"/>
      <c r="Z8" s="687" t="s">
        <v>11</v>
      </c>
      <c r="AA8" s="6925"/>
      <c r="AB8" s="6926"/>
      <c r="AD8" s="101"/>
      <c r="AE8" s="101"/>
      <c r="AF8" s="101"/>
      <c r="AG8" s="101"/>
      <c r="AH8" s="101"/>
      <c r="AI8" s="101"/>
      <c r="AJ8" s="98"/>
      <c r="AK8" s="102"/>
      <c r="AP8" s="668"/>
      <c r="AQ8" s="668"/>
      <c r="AR8" s="668"/>
      <c r="AS8" s="668"/>
      <c r="AT8" s="189"/>
      <c r="AU8" s="254"/>
      <c r="AV8" s="254"/>
      <c r="AW8" s="668"/>
      <c r="AX8" s="255"/>
      <c r="AY8" s="255"/>
      <c r="AZ8" s="668"/>
      <c r="BA8" s="189"/>
      <c r="BB8" s="256"/>
      <c r="BC8" s="1102"/>
      <c r="BD8" s="668"/>
      <c r="BE8" s="216"/>
      <c r="BF8" s="216"/>
      <c r="BG8" s="55"/>
      <c r="BH8" s="45"/>
    </row>
    <row r="9" spans="1:60" ht="14.1" customHeight="1">
      <c r="A9" s="42"/>
      <c r="C9" s="4703" t="s">
        <v>98</v>
      </c>
      <c r="D9" s="5149"/>
      <c r="E9" s="5149"/>
      <c r="F9" s="4708"/>
      <c r="G9" s="6940"/>
      <c r="H9" s="6941"/>
      <c r="I9" s="687" t="s">
        <v>11</v>
      </c>
      <c r="J9" s="6925"/>
      <c r="K9" s="6925"/>
      <c r="L9" s="687" t="s">
        <v>12</v>
      </c>
      <c r="M9" s="6941"/>
      <c r="N9" s="6941"/>
      <c r="O9" s="687" t="s">
        <v>11</v>
      </c>
      <c r="P9" s="6925"/>
      <c r="Q9" s="6926"/>
      <c r="R9" s="6940"/>
      <c r="S9" s="6941"/>
      <c r="T9" s="687" t="s">
        <v>11</v>
      </c>
      <c r="U9" s="6925"/>
      <c r="V9" s="6925"/>
      <c r="W9" s="687" t="s">
        <v>12</v>
      </c>
      <c r="X9" s="6941"/>
      <c r="Y9" s="6941"/>
      <c r="Z9" s="687" t="s">
        <v>11</v>
      </c>
      <c r="AA9" s="6925"/>
      <c r="AB9" s="6926"/>
      <c r="AD9" s="101"/>
      <c r="AE9" s="101"/>
      <c r="AF9" s="101"/>
      <c r="AG9" s="101"/>
      <c r="AH9" s="101"/>
      <c r="AI9" s="101"/>
      <c r="AJ9" s="101"/>
      <c r="AK9" s="102"/>
      <c r="AP9" s="680"/>
      <c r="AQ9" s="680"/>
      <c r="AR9" s="680"/>
      <c r="AS9" s="680"/>
      <c r="AT9" s="189"/>
      <c r="AU9" s="254"/>
      <c r="AV9" s="254"/>
      <c r="AW9" s="668"/>
      <c r="AX9" s="255"/>
      <c r="AY9" s="255"/>
      <c r="AZ9" s="668"/>
      <c r="BA9" s="189"/>
      <c r="BB9" s="256"/>
      <c r="BC9" s="1102"/>
      <c r="BD9" s="668"/>
      <c r="BE9" s="216"/>
      <c r="BF9" s="216"/>
      <c r="BG9" s="55"/>
      <c r="BH9" s="45"/>
    </row>
    <row r="10" spans="1:60" ht="14.1" customHeight="1">
      <c r="A10" s="42"/>
      <c r="C10" s="3349" t="s">
        <v>23</v>
      </c>
      <c r="D10" s="3350"/>
      <c r="E10" s="3350"/>
      <c r="F10" s="3351"/>
      <c r="G10" s="6940"/>
      <c r="H10" s="6941"/>
      <c r="I10" s="687" t="s">
        <v>11</v>
      </c>
      <c r="J10" s="6925"/>
      <c r="K10" s="6925"/>
      <c r="L10" s="687" t="s">
        <v>12</v>
      </c>
      <c r="M10" s="6941"/>
      <c r="N10" s="6941"/>
      <c r="O10" s="687" t="s">
        <v>11</v>
      </c>
      <c r="P10" s="6925"/>
      <c r="Q10" s="6926"/>
      <c r="R10" s="6940"/>
      <c r="S10" s="6941"/>
      <c r="T10" s="687" t="s">
        <v>11</v>
      </c>
      <c r="U10" s="6925"/>
      <c r="V10" s="6925"/>
      <c r="W10" s="687" t="s">
        <v>12</v>
      </c>
      <c r="X10" s="6941"/>
      <c r="Y10" s="6941"/>
      <c r="Z10" s="687" t="s">
        <v>11</v>
      </c>
      <c r="AA10" s="6925"/>
      <c r="AB10" s="6926"/>
      <c r="AD10" s="101"/>
      <c r="AE10" s="101"/>
      <c r="AF10" s="101"/>
      <c r="AG10" s="101"/>
      <c r="AH10" s="101"/>
      <c r="AI10" s="101"/>
      <c r="AJ10" s="101"/>
      <c r="AK10" s="102"/>
      <c r="AP10" s="189"/>
      <c r="AR10" s="189"/>
      <c r="AS10" s="189"/>
      <c r="AT10" s="189"/>
      <c r="AU10" s="43"/>
      <c r="AV10" s="43"/>
      <c r="AW10" s="43"/>
      <c r="AX10" s="43"/>
      <c r="AY10" s="43"/>
      <c r="AZ10" s="43"/>
      <c r="BA10" s="189"/>
      <c r="BB10" s="43"/>
      <c r="BC10" s="43"/>
      <c r="BD10" s="189"/>
      <c r="BE10" s="89"/>
      <c r="BF10" s="43"/>
      <c r="BG10" s="43"/>
      <c r="BH10" s="45"/>
    </row>
    <row r="11" spans="1:60" ht="14.1" customHeight="1">
      <c r="A11" s="42"/>
      <c r="C11" s="3349" t="s">
        <v>2610</v>
      </c>
      <c r="D11" s="3350"/>
      <c r="E11" s="3350"/>
      <c r="F11" s="3351"/>
      <c r="G11" s="6940"/>
      <c r="H11" s="6941"/>
      <c r="I11" s="1753" t="s">
        <v>11</v>
      </c>
      <c r="J11" s="6925"/>
      <c r="K11" s="6925"/>
      <c r="L11" s="1753" t="s">
        <v>12</v>
      </c>
      <c r="M11" s="6941"/>
      <c r="N11" s="6941"/>
      <c r="O11" s="1753" t="s">
        <v>11</v>
      </c>
      <c r="P11" s="6925"/>
      <c r="Q11" s="6926"/>
      <c r="R11" s="6940"/>
      <c r="S11" s="6941"/>
      <c r="T11" s="1753" t="s">
        <v>11</v>
      </c>
      <c r="U11" s="6925"/>
      <c r="V11" s="6925"/>
      <c r="W11" s="1753" t="s">
        <v>12</v>
      </c>
      <c r="X11" s="6941"/>
      <c r="Y11" s="6941"/>
      <c r="Z11" s="1753" t="s">
        <v>11</v>
      </c>
      <c r="AA11" s="6925"/>
      <c r="AB11" s="6926"/>
      <c r="AQ11" s="189"/>
      <c r="AR11" s="189"/>
      <c r="AS11" s="189"/>
      <c r="AT11" s="694"/>
      <c r="AU11" s="43"/>
      <c r="AV11" s="43"/>
      <c r="AW11" s="668"/>
      <c r="AX11" s="43"/>
      <c r="AY11" s="43"/>
      <c r="AZ11" s="43"/>
      <c r="BA11" s="189"/>
      <c r="BB11" s="189"/>
      <c r="BC11" s="189"/>
      <c r="BD11" s="189"/>
      <c r="BE11" s="189"/>
      <c r="BF11" s="43"/>
      <c r="BG11" s="43"/>
      <c r="BH11" s="189"/>
    </row>
    <row r="12" spans="1:60" ht="24" customHeight="1">
      <c r="A12" s="42"/>
      <c r="B12" s="37" t="s">
        <v>2609</v>
      </c>
      <c r="D12" s="189"/>
      <c r="E12" s="43"/>
      <c r="F12" s="43"/>
      <c r="G12" s="43"/>
      <c r="H12" s="43"/>
      <c r="I12" s="43"/>
      <c r="J12" s="43"/>
      <c r="K12" s="43"/>
      <c r="L12" s="43"/>
      <c r="M12" s="43"/>
      <c r="N12" s="43"/>
      <c r="O12" s="43"/>
      <c r="P12" s="43"/>
      <c r="Q12" s="43"/>
      <c r="R12" s="43"/>
      <c r="S12" s="43"/>
      <c r="T12" s="89"/>
      <c r="U12" s="89"/>
      <c r="V12" s="189"/>
      <c r="W12" s="89"/>
      <c r="X12" s="89"/>
      <c r="Y12" s="730"/>
      <c r="Z12" s="1718" t="s">
        <v>15</v>
      </c>
      <c r="AA12" s="6942" t="s">
        <v>2313</v>
      </c>
      <c r="AB12" s="6942"/>
      <c r="AC12" s="6942"/>
      <c r="AD12" s="6942"/>
      <c r="AE12" s="6942"/>
      <c r="AF12" s="6942"/>
      <c r="AG12" s="6942"/>
      <c r="AH12" s="6942"/>
      <c r="AI12" s="6942"/>
      <c r="AJ12" s="6942"/>
      <c r="AK12" s="6943"/>
      <c r="AP12" s="668"/>
      <c r="AQ12" s="668"/>
      <c r="AR12" s="668"/>
      <c r="AS12" s="668"/>
      <c r="AT12" s="189"/>
      <c r="AU12" s="256"/>
      <c r="AV12" s="1102"/>
      <c r="AW12" s="668"/>
      <c r="AX12" s="216"/>
      <c r="AY12" s="216"/>
      <c r="AZ12" s="668"/>
      <c r="BA12" s="189"/>
      <c r="BB12" s="256"/>
      <c r="BC12" s="1102"/>
      <c r="BD12" s="668"/>
      <c r="BE12" s="216"/>
      <c r="BF12" s="216"/>
      <c r="BG12" s="55"/>
      <c r="BH12" s="45"/>
    </row>
    <row r="13" spans="1:60" ht="14.1" customHeight="1">
      <c r="A13" s="42"/>
      <c r="B13" s="189"/>
      <c r="C13" s="189"/>
      <c r="D13" s="43"/>
      <c r="E13" s="43"/>
      <c r="F13" s="189"/>
      <c r="G13" s="189"/>
      <c r="H13" s="189"/>
      <c r="I13" s="189"/>
      <c r="J13" s="189"/>
      <c r="K13" s="189"/>
      <c r="L13" s="189"/>
      <c r="M13" s="189"/>
      <c r="N13" s="189"/>
      <c r="O13" s="43"/>
      <c r="P13" s="43"/>
      <c r="Q13" s="189"/>
      <c r="R13" s="662"/>
      <c r="S13" s="662"/>
      <c r="T13" s="66"/>
      <c r="U13" s="683"/>
      <c r="V13" s="683"/>
      <c r="W13" s="189"/>
      <c r="X13" s="189"/>
      <c r="Y13" s="730"/>
      <c r="Z13" s="1718"/>
      <c r="AA13" s="1751"/>
      <c r="AB13" s="1751"/>
      <c r="AC13" s="1751"/>
      <c r="AD13" s="1751"/>
      <c r="AE13" s="1751"/>
      <c r="AF13" s="1751"/>
      <c r="AG13" s="1751"/>
      <c r="AH13" s="1751"/>
      <c r="AI13" s="1751"/>
      <c r="AJ13" s="1751"/>
      <c r="AK13" s="1752"/>
      <c r="AO13" s="329"/>
      <c r="AP13" s="668"/>
      <c r="AQ13" s="668"/>
      <c r="AR13" s="668"/>
      <c r="AS13" s="668"/>
      <c r="AT13" s="189"/>
      <c r="AU13" s="256"/>
      <c r="AV13" s="1102"/>
      <c r="AW13" s="668"/>
      <c r="AX13" s="216"/>
      <c r="AY13" s="216"/>
      <c r="AZ13" s="668"/>
      <c r="BA13" s="189"/>
      <c r="BB13" s="256"/>
      <c r="BC13" s="1102"/>
      <c r="BD13" s="668"/>
      <c r="BE13" s="216"/>
      <c r="BF13" s="216"/>
      <c r="BG13" s="55"/>
      <c r="BH13" s="45"/>
    </row>
    <row r="14" spans="1:60" ht="14.1" customHeight="1">
      <c r="A14" s="42"/>
      <c r="B14" s="668"/>
      <c r="C14" s="5000" t="s">
        <v>1783</v>
      </c>
      <c r="D14" s="5000"/>
      <c r="E14" s="5000"/>
      <c r="F14" s="5000"/>
      <c r="G14" s="5000"/>
      <c r="H14" s="5000"/>
      <c r="I14" s="3327"/>
      <c r="J14" s="3327"/>
      <c r="K14" s="232" t="s">
        <v>135</v>
      </c>
      <c r="L14" s="3327"/>
      <c r="M14" s="3327"/>
      <c r="N14" s="672" t="s">
        <v>40</v>
      </c>
      <c r="O14" s="3327"/>
      <c r="P14" s="3327"/>
      <c r="Q14" s="232" t="s">
        <v>55</v>
      </c>
      <c r="R14" s="668"/>
      <c r="S14" s="668"/>
      <c r="T14" s="668"/>
      <c r="U14" s="668"/>
      <c r="V14" s="668"/>
      <c r="W14" s="43"/>
      <c r="X14" s="43"/>
      <c r="Y14" s="668"/>
      <c r="Z14" s="1711"/>
      <c r="AA14" s="4715" t="s">
        <v>2532</v>
      </c>
      <c r="AB14" s="4715"/>
      <c r="AC14" s="4715"/>
      <c r="AD14" s="4715"/>
      <c r="AE14" s="4715"/>
      <c r="AF14" s="4715"/>
      <c r="AG14" s="4715"/>
      <c r="AH14" s="4715"/>
      <c r="AI14" s="4715"/>
      <c r="AJ14" s="4715"/>
      <c r="AK14" s="5097"/>
      <c r="AO14" s="329"/>
      <c r="AP14" s="189"/>
      <c r="AQ14" s="189"/>
      <c r="AR14" s="43"/>
      <c r="AS14" s="189"/>
      <c r="AT14" s="189"/>
      <c r="AU14" s="189"/>
      <c r="AV14" s="189"/>
      <c r="AW14" s="189"/>
      <c r="AX14" s="189"/>
      <c r="AY14" s="189"/>
      <c r="AZ14" s="43"/>
      <c r="BA14" s="43"/>
      <c r="BB14" s="43"/>
      <c r="BC14" s="43"/>
      <c r="BD14" s="43"/>
      <c r="BE14" s="43"/>
      <c r="BF14" s="43"/>
      <c r="BG14" s="43"/>
      <c r="BH14" s="45"/>
    </row>
    <row r="15" spans="1:60" ht="14.1" customHeight="1">
      <c r="A15" s="42"/>
      <c r="B15" s="1170"/>
      <c r="C15" s="1170"/>
      <c r="E15" s="258"/>
      <c r="F15" s="258"/>
      <c r="G15" s="258"/>
      <c r="H15" s="43"/>
      <c r="I15" s="43"/>
      <c r="J15" s="43"/>
      <c r="K15" s="43"/>
      <c r="L15" s="43"/>
      <c r="M15" s="43"/>
      <c r="N15" s="43"/>
      <c r="O15" s="43"/>
      <c r="P15" s="43"/>
      <c r="Q15" s="43"/>
      <c r="R15" s="43"/>
      <c r="S15" s="43"/>
      <c r="T15" s="2801"/>
      <c r="U15" s="2801"/>
      <c r="V15" s="45"/>
      <c r="W15" s="3613"/>
      <c r="X15" s="3613"/>
      <c r="Y15" s="189"/>
      <c r="Z15" s="1719" t="s">
        <v>15</v>
      </c>
      <c r="AA15" s="4715"/>
      <c r="AB15" s="4715"/>
      <c r="AC15" s="4715"/>
      <c r="AD15" s="4715"/>
      <c r="AE15" s="4715"/>
      <c r="AF15" s="4715"/>
      <c r="AG15" s="4715"/>
      <c r="AH15" s="4715"/>
      <c r="AI15" s="4715"/>
      <c r="AJ15" s="4715"/>
      <c r="AK15" s="5097"/>
    </row>
    <row r="16" spans="1:60" ht="14.1" customHeight="1">
      <c r="A16" s="42"/>
      <c r="B16" s="6936" t="s">
        <v>1104</v>
      </c>
      <c r="C16" s="6936"/>
      <c r="D16" s="6936"/>
      <c r="E16" s="6936"/>
      <c r="F16" s="6936"/>
      <c r="G16" s="6936"/>
      <c r="H16" s="6936"/>
      <c r="I16" s="6936"/>
      <c r="J16" s="6936"/>
      <c r="K16" s="6936"/>
      <c r="L16" s="6936"/>
      <c r="M16" s="6936"/>
      <c r="N16" s="6936"/>
      <c r="O16" s="6936"/>
      <c r="P16" s="6936"/>
      <c r="Q16" s="6936"/>
      <c r="R16" s="6936"/>
      <c r="S16" s="6936"/>
      <c r="T16" s="6936"/>
      <c r="U16" s="6936"/>
      <c r="V16" s="6936"/>
      <c r="W16" s="6936"/>
      <c r="X16" s="6936"/>
      <c r="Y16" s="6937"/>
      <c r="Z16" s="1718"/>
      <c r="AA16" s="4715"/>
      <c r="AB16" s="4715"/>
      <c r="AC16" s="4715"/>
      <c r="AD16" s="4715"/>
      <c r="AE16" s="4715"/>
      <c r="AF16" s="4715"/>
      <c r="AG16" s="4715"/>
      <c r="AH16" s="4715"/>
      <c r="AI16" s="4715"/>
      <c r="AJ16" s="4715"/>
      <c r="AK16" s="5097"/>
      <c r="AO16" s="189"/>
      <c r="AP16" s="189"/>
    </row>
    <row r="17" spans="1:63" ht="14.1" customHeight="1">
      <c r="A17" s="42"/>
      <c r="B17" s="1170"/>
      <c r="C17" s="1170"/>
      <c r="D17" s="71" t="s">
        <v>965</v>
      </c>
      <c r="E17" s="259"/>
      <c r="F17" s="258"/>
      <c r="G17" s="258"/>
      <c r="H17" s="43"/>
      <c r="I17" s="43"/>
      <c r="J17" s="43"/>
      <c r="K17" s="43"/>
      <c r="L17" s="43"/>
      <c r="M17" s="43"/>
      <c r="N17" s="43"/>
      <c r="O17" s="43"/>
      <c r="P17" s="43"/>
      <c r="Q17" s="43"/>
      <c r="R17" s="43"/>
      <c r="S17" s="43"/>
      <c r="T17" s="662"/>
      <c r="U17" s="662"/>
      <c r="V17" s="45"/>
      <c r="W17" s="683"/>
      <c r="X17" s="683"/>
      <c r="Y17" s="730"/>
      <c r="Z17" s="1720"/>
      <c r="AA17" s="4715" t="s">
        <v>2533</v>
      </c>
      <c r="AB17" s="4715"/>
      <c r="AC17" s="4715"/>
      <c r="AD17" s="4715"/>
      <c r="AE17" s="4715"/>
      <c r="AF17" s="4715"/>
      <c r="AG17" s="4715"/>
      <c r="AH17" s="4715"/>
      <c r="AI17" s="4715"/>
      <c r="AJ17" s="4715"/>
      <c r="AK17" s="4715"/>
      <c r="AO17" s="696"/>
    </row>
    <row r="18" spans="1:63" ht="14.1" customHeight="1">
      <c r="A18" s="42"/>
      <c r="B18" s="1170"/>
      <c r="C18" s="1170"/>
      <c r="D18" s="71" t="s">
        <v>966</v>
      </c>
      <c r="E18" s="259"/>
      <c r="G18" s="258"/>
      <c r="H18" s="43"/>
      <c r="I18" s="43"/>
      <c r="J18" s="43"/>
      <c r="K18" s="43"/>
      <c r="L18" s="43"/>
      <c r="M18" s="43"/>
      <c r="N18" s="43"/>
      <c r="O18" s="43"/>
      <c r="P18" s="43"/>
      <c r="Q18" s="43"/>
      <c r="R18" s="43"/>
      <c r="S18" s="43"/>
      <c r="T18" s="662"/>
      <c r="U18" s="662"/>
      <c r="V18" s="45"/>
      <c r="W18" s="683"/>
      <c r="X18" s="683"/>
      <c r="Y18" s="49"/>
      <c r="Z18" s="1711"/>
      <c r="AA18" s="4715"/>
      <c r="AB18" s="4715"/>
      <c r="AC18" s="4715"/>
      <c r="AD18" s="4715"/>
      <c r="AE18" s="4715"/>
      <c r="AF18" s="4715"/>
      <c r="AG18" s="4715"/>
      <c r="AH18" s="4715"/>
      <c r="AI18" s="4715"/>
      <c r="AJ18" s="4715"/>
      <c r="AK18" s="4715"/>
    </row>
    <row r="19" spans="1:63" ht="14.1" customHeight="1">
      <c r="A19" s="42"/>
      <c r="B19" s="1170"/>
      <c r="C19" s="1170"/>
      <c r="D19" s="71" t="s">
        <v>967</v>
      </c>
      <c r="E19" s="259"/>
      <c r="F19" s="258"/>
      <c r="G19" s="258"/>
      <c r="H19" s="43"/>
      <c r="I19" s="43"/>
      <c r="J19" s="43"/>
      <c r="K19" s="43"/>
      <c r="L19" s="43"/>
      <c r="M19" s="43"/>
      <c r="N19" s="43"/>
      <c r="O19" s="43"/>
      <c r="P19" s="43"/>
      <c r="Q19" s="43"/>
      <c r="R19" s="43"/>
      <c r="S19" s="43"/>
      <c r="T19" s="662"/>
      <c r="U19" s="662"/>
      <c r="V19" s="45"/>
      <c r="W19" s="683"/>
      <c r="X19" s="683"/>
      <c r="Y19" s="730"/>
      <c r="Z19" s="1718" t="s">
        <v>15</v>
      </c>
      <c r="AA19" s="4715"/>
      <c r="AB19" s="4715"/>
      <c r="AC19" s="4715"/>
      <c r="AD19" s="4715"/>
      <c r="AE19" s="4715"/>
      <c r="AF19" s="4715"/>
      <c r="AG19" s="4715"/>
      <c r="AH19" s="4715"/>
      <c r="AI19" s="4715"/>
      <c r="AJ19" s="4715"/>
      <c r="AK19" s="4715"/>
    </row>
    <row r="20" spans="1:63" ht="14.1" customHeight="1">
      <c r="A20" s="42"/>
      <c r="B20" s="1170"/>
      <c r="C20" s="1170"/>
      <c r="D20" s="71" t="s">
        <v>968</v>
      </c>
      <c r="E20" s="71"/>
      <c r="Y20" s="730"/>
      <c r="Z20" s="1721" t="s">
        <v>2294</v>
      </c>
      <c r="AA20" s="3316" t="s">
        <v>2295</v>
      </c>
      <c r="AB20" s="3316"/>
      <c r="AC20" s="3316"/>
      <c r="AD20" s="3316"/>
      <c r="AE20" s="3316"/>
      <c r="AF20" s="3316"/>
      <c r="AG20" s="3316"/>
      <c r="AH20" s="3316"/>
      <c r="AI20" s="3316"/>
      <c r="AJ20" s="3316"/>
      <c r="AK20" s="3316"/>
    </row>
    <row r="21" spans="1:63" ht="14.1" customHeight="1">
      <c r="A21" s="42"/>
      <c r="Y21" s="730"/>
      <c r="AA21" s="3316"/>
      <c r="AB21" s="3316"/>
      <c r="AC21" s="3316"/>
      <c r="AD21" s="3316"/>
      <c r="AE21" s="3316"/>
      <c r="AF21" s="3316"/>
      <c r="AG21" s="3316"/>
      <c r="AH21" s="3316"/>
      <c r="AI21" s="3316"/>
      <c r="AJ21" s="3316"/>
      <c r="AK21" s="3316"/>
    </row>
    <row r="22" spans="1:63" ht="14.1" customHeight="1">
      <c r="A22" s="42"/>
      <c r="B22" s="258" t="s">
        <v>1105</v>
      </c>
      <c r="C22" s="258"/>
      <c r="D22" s="258"/>
      <c r="E22" s="258"/>
      <c r="F22" s="258"/>
      <c r="G22" s="258"/>
      <c r="H22" s="258"/>
      <c r="I22" s="258"/>
      <c r="J22" s="258"/>
      <c r="K22" s="258"/>
      <c r="L22" s="258"/>
      <c r="M22" s="258"/>
      <c r="N22" s="258"/>
      <c r="O22" s="43"/>
      <c r="P22" s="43"/>
      <c r="Q22" s="189"/>
      <c r="R22" s="662"/>
      <c r="S22" s="662"/>
      <c r="T22" s="66"/>
      <c r="U22" s="683"/>
      <c r="V22" s="683"/>
      <c r="W22" s="189"/>
      <c r="X22" s="189"/>
      <c r="Y22" s="730"/>
      <c r="Z22" s="5263" t="s">
        <v>2534</v>
      </c>
      <c r="AA22" s="3338"/>
      <c r="AB22" s="3338"/>
      <c r="AC22" s="3338"/>
      <c r="AD22" s="3338"/>
      <c r="AE22" s="3338"/>
      <c r="AF22" s="3338"/>
      <c r="AG22" s="3338"/>
      <c r="AH22" s="3338"/>
      <c r="AI22" s="3338"/>
      <c r="AJ22" s="3338"/>
      <c r="AK22" s="3339"/>
    </row>
    <row r="23" spans="1:63" ht="14.1" customHeight="1">
      <c r="A23" s="42"/>
      <c r="B23" s="43" t="s">
        <v>445</v>
      </c>
      <c r="C23" s="43"/>
      <c r="E23" s="240"/>
      <c r="F23" s="258"/>
      <c r="G23" s="258"/>
      <c r="H23" s="258"/>
      <c r="I23" s="258"/>
      <c r="J23" s="258"/>
      <c r="K23" s="258"/>
      <c r="L23" s="258"/>
      <c r="M23" s="258"/>
      <c r="N23" s="258"/>
      <c r="O23" s="43"/>
      <c r="P23" s="43"/>
      <c r="Q23" s="43"/>
      <c r="R23" s="43"/>
      <c r="U23" s="43"/>
      <c r="Y23" s="730"/>
      <c r="Z23" s="717" t="s">
        <v>15</v>
      </c>
      <c r="AA23" s="3282" t="s">
        <v>2296</v>
      </c>
      <c r="AB23" s="3282"/>
      <c r="AC23" s="3282"/>
      <c r="AD23" s="3282"/>
      <c r="AE23" s="3282"/>
      <c r="AF23" s="3282"/>
      <c r="AG23" s="3282"/>
      <c r="AH23" s="3282"/>
      <c r="AI23" s="3282"/>
      <c r="AJ23" s="3282"/>
      <c r="AK23" s="3283"/>
    </row>
    <row r="24" spans="1:63" ht="14.1" customHeight="1">
      <c r="A24" s="42"/>
      <c r="C24" s="2827"/>
      <c r="D24" s="2827"/>
      <c r="E24" s="2827"/>
      <c r="F24" s="2827"/>
      <c r="G24" s="2827"/>
      <c r="H24" s="2827"/>
      <c r="I24" s="2827"/>
      <c r="J24" s="2827"/>
      <c r="K24" s="2827"/>
      <c r="L24" s="2827"/>
      <c r="M24" s="2827"/>
      <c r="N24" s="2827"/>
      <c r="O24" s="89" t="s">
        <v>39</v>
      </c>
      <c r="P24" s="3243"/>
      <c r="Q24" s="3243"/>
      <c r="R24" s="3243"/>
      <c r="S24" s="3243"/>
      <c r="T24" s="3243"/>
      <c r="U24" s="3243"/>
      <c r="V24" s="3243"/>
      <c r="W24" s="3243"/>
      <c r="X24" s="3243"/>
      <c r="Y24" s="1081" t="s">
        <v>18</v>
      </c>
      <c r="Z24" s="140"/>
      <c r="AA24" s="3282"/>
      <c r="AB24" s="3282"/>
      <c r="AC24" s="3282"/>
      <c r="AD24" s="3282"/>
      <c r="AE24" s="3282"/>
      <c r="AF24" s="3282"/>
      <c r="AG24" s="3282"/>
      <c r="AH24" s="3282"/>
      <c r="AI24" s="3282"/>
      <c r="AJ24" s="3282"/>
      <c r="AK24" s="3283"/>
    </row>
    <row r="25" spans="1:63" ht="14.1" customHeight="1">
      <c r="A25" s="42"/>
      <c r="B25" s="1170" t="s">
        <v>1442</v>
      </c>
      <c r="C25" s="1170"/>
      <c r="E25" s="1170"/>
      <c r="F25" s="240"/>
      <c r="G25" s="240"/>
      <c r="H25" s="43"/>
      <c r="I25" s="43"/>
      <c r="J25" s="43"/>
      <c r="K25" s="43"/>
      <c r="L25" s="43"/>
      <c r="M25" s="43"/>
      <c r="N25" s="43"/>
      <c r="O25" s="668"/>
      <c r="P25" s="662"/>
      <c r="Q25" s="43"/>
      <c r="R25" s="43"/>
      <c r="U25" s="43"/>
      <c r="Y25" s="730"/>
      <c r="Z25" s="114"/>
      <c r="AA25" s="3282"/>
      <c r="AB25" s="3282"/>
      <c r="AC25" s="3282"/>
      <c r="AD25" s="3282"/>
      <c r="AE25" s="3282"/>
      <c r="AF25" s="3282"/>
      <c r="AG25" s="3282"/>
      <c r="AH25" s="3282"/>
      <c r="AI25" s="3282"/>
      <c r="AJ25" s="3282"/>
      <c r="AK25" s="3283"/>
    </row>
    <row r="26" spans="1:63" ht="14.1" customHeight="1">
      <c r="A26" s="42"/>
      <c r="H26" s="43"/>
      <c r="I26" s="43"/>
      <c r="J26" s="43"/>
      <c r="K26" s="43"/>
      <c r="L26" s="43"/>
      <c r="M26" s="43"/>
      <c r="N26" s="43"/>
      <c r="O26" s="662"/>
      <c r="P26" s="662"/>
      <c r="Q26" s="662"/>
      <c r="R26" s="662"/>
      <c r="S26" s="662"/>
      <c r="T26" s="662"/>
      <c r="U26" s="662"/>
      <c r="V26" s="662"/>
      <c r="W26" s="662"/>
      <c r="X26" s="662"/>
      <c r="Y26" s="1076"/>
      <c r="Z26" s="140" t="s">
        <v>15</v>
      </c>
      <c r="AA26" s="3345" t="s">
        <v>2319</v>
      </c>
      <c r="AB26" s="3345"/>
      <c r="AC26" s="3345"/>
      <c r="AD26" s="3345"/>
      <c r="AE26" s="3345"/>
      <c r="AF26" s="3345"/>
      <c r="AG26" s="3345"/>
      <c r="AH26" s="3345"/>
      <c r="AI26" s="3345"/>
      <c r="AJ26" s="3345"/>
      <c r="AK26" s="3463"/>
    </row>
    <row r="27" spans="1:63" ht="14.1" customHeight="1">
      <c r="A27" s="39"/>
      <c r="B27" s="6936" t="s">
        <v>2640</v>
      </c>
      <c r="C27" s="6936"/>
      <c r="D27" s="6936"/>
      <c r="E27" s="6936"/>
      <c r="F27" s="6936"/>
      <c r="G27" s="6936"/>
      <c r="H27" s="6936"/>
      <c r="I27" s="6936"/>
      <c r="J27" s="6936"/>
      <c r="K27" s="6936"/>
      <c r="L27" s="6936"/>
      <c r="M27" s="6936"/>
      <c r="N27" s="6936"/>
      <c r="O27" s="6936"/>
      <c r="P27" s="6936"/>
      <c r="Q27" s="6936"/>
      <c r="R27" s="6936"/>
      <c r="S27" s="6936"/>
      <c r="T27" s="6936"/>
      <c r="U27" s="6936"/>
      <c r="V27" s="6936"/>
      <c r="W27" s="6936"/>
      <c r="X27" s="6936"/>
      <c r="Y27" s="6937"/>
      <c r="Z27" s="114"/>
      <c r="AA27" s="3345"/>
      <c r="AB27" s="3345"/>
      <c r="AC27" s="3345"/>
      <c r="AD27" s="3345"/>
      <c r="AE27" s="3345"/>
      <c r="AF27" s="3345"/>
      <c r="AG27" s="3345"/>
      <c r="AH27" s="3345"/>
      <c r="AI27" s="3345"/>
      <c r="AJ27" s="3345"/>
      <c r="AK27" s="3463"/>
      <c r="AN27" s="43"/>
      <c r="AO27" s="43"/>
      <c r="BE27" s="189"/>
      <c r="BF27" s="662"/>
      <c r="BG27" s="662"/>
      <c r="BH27" s="66"/>
      <c r="BI27" s="683"/>
      <c r="BJ27" s="683"/>
      <c r="BK27" s="189"/>
    </row>
    <row r="28" spans="1:63" ht="14.1" customHeight="1">
      <c r="A28" s="39"/>
      <c r="B28" s="1170"/>
      <c r="C28" s="1170" t="s">
        <v>2641</v>
      </c>
      <c r="E28" s="258"/>
      <c r="F28" s="258"/>
      <c r="G28" s="240"/>
      <c r="H28" s="43"/>
      <c r="I28" s="43"/>
      <c r="J28" s="43"/>
      <c r="K28" s="43"/>
      <c r="L28" s="43"/>
      <c r="M28" s="43"/>
      <c r="N28" s="189"/>
      <c r="O28" s="43"/>
      <c r="P28" s="662"/>
      <c r="Q28" s="662"/>
      <c r="R28" s="662"/>
      <c r="S28" s="189"/>
      <c r="T28" s="662"/>
      <c r="U28" s="662"/>
      <c r="V28" s="662"/>
      <c r="W28" s="662"/>
      <c r="X28" s="662"/>
      <c r="Y28" s="45"/>
      <c r="Z28" s="1717" t="s">
        <v>15</v>
      </c>
      <c r="AA28" s="3336" t="s">
        <v>2297</v>
      </c>
      <c r="AB28" s="3336"/>
      <c r="AC28" s="3336"/>
      <c r="AD28" s="3336"/>
      <c r="AE28" s="3336"/>
      <c r="AF28" s="3336"/>
      <c r="AG28" s="3336"/>
      <c r="AH28" s="3336"/>
      <c r="AI28" s="3336"/>
      <c r="AJ28" s="3336"/>
      <c r="AK28" s="3346"/>
      <c r="AN28" s="43"/>
      <c r="AO28" s="43"/>
      <c r="BE28" s="189"/>
      <c r="BF28" s="662"/>
      <c r="BG28" s="662"/>
      <c r="BH28" s="66"/>
      <c r="BI28" s="683"/>
      <c r="BJ28" s="683"/>
      <c r="BK28" s="189"/>
    </row>
    <row r="29" spans="1:63" ht="14.1" customHeight="1">
      <c r="A29" s="39"/>
      <c r="B29" s="258"/>
      <c r="C29" s="258"/>
      <c r="E29" s="258"/>
      <c r="F29" s="258"/>
      <c r="G29" s="240"/>
      <c r="H29" s="43"/>
      <c r="I29" s="43"/>
      <c r="J29" s="43"/>
      <c r="K29" s="43"/>
      <c r="L29" s="43"/>
      <c r="M29" s="43"/>
      <c r="N29" s="189"/>
      <c r="O29" s="43"/>
      <c r="P29" s="662"/>
      <c r="Q29" s="662"/>
      <c r="R29" s="662"/>
      <c r="S29" s="189"/>
      <c r="T29" s="662"/>
      <c r="U29" s="662"/>
      <c r="V29" s="662"/>
      <c r="W29" s="662"/>
      <c r="X29" s="662"/>
      <c r="Y29" s="45"/>
      <c r="Z29" s="1717"/>
      <c r="AA29" s="3336"/>
      <c r="AB29" s="3336"/>
      <c r="AC29" s="3336"/>
      <c r="AD29" s="3336"/>
      <c r="AE29" s="3336"/>
      <c r="AF29" s="3336"/>
      <c r="AG29" s="3336"/>
      <c r="AH29" s="3336"/>
      <c r="AI29" s="3336"/>
      <c r="AJ29" s="3336"/>
      <c r="AK29" s="3346"/>
    </row>
    <row r="30" spans="1:63" ht="14.1" customHeight="1">
      <c r="A30" s="39"/>
      <c r="B30" s="6936" t="s">
        <v>1011</v>
      </c>
      <c r="C30" s="6936"/>
      <c r="D30" s="6936"/>
      <c r="E30" s="6936"/>
      <c r="F30" s="6936"/>
      <c r="G30" s="6936"/>
      <c r="H30" s="6936"/>
      <c r="I30" s="6936"/>
      <c r="J30" s="6936"/>
      <c r="K30" s="6936"/>
      <c r="L30" s="6936"/>
      <c r="M30" s="6936"/>
      <c r="N30" s="6936"/>
      <c r="O30" s="6936"/>
      <c r="P30" s="6936"/>
      <c r="Q30" s="6936"/>
      <c r="R30" s="6936"/>
      <c r="S30" s="6936"/>
      <c r="T30" s="6936"/>
      <c r="U30" s="6936"/>
      <c r="V30" s="6936"/>
      <c r="W30" s="6936"/>
      <c r="X30" s="6936"/>
      <c r="Y30" s="6937"/>
      <c r="Z30" s="1717"/>
      <c r="AA30" s="3336"/>
      <c r="AB30" s="3336"/>
      <c r="AC30" s="3336"/>
      <c r="AD30" s="3336"/>
      <c r="AE30" s="3336"/>
      <c r="AF30" s="3336"/>
      <c r="AG30" s="3336"/>
      <c r="AH30" s="3336"/>
      <c r="AI30" s="3336"/>
      <c r="AJ30" s="3336"/>
      <c r="AK30" s="3346"/>
    </row>
    <row r="31" spans="1:63" ht="14.1" customHeight="1">
      <c r="A31" s="42"/>
      <c r="B31" s="189"/>
      <c r="C31" s="189" t="s">
        <v>1013</v>
      </c>
      <c r="F31" s="189"/>
      <c r="G31" s="189"/>
      <c r="H31" s="189"/>
      <c r="I31" s="189"/>
      <c r="J31" s="189"/>
      <c r="K31" s="189"/>
      <c r="L31" s="189"/>
      <c r="M31" s="189"/>
      <c r="N31" s="189"/>
      <c r="O31" s="189"/>
      <c r="P31" s="189"/>
      <c r="Q31" s="189"/>
      <c r="R31" s="189"/>
      <c r="S31" s="694"/>
      <c r="T31" s="43"/>
      <c r="U31" s="43"/>
      <c r="V31" s="189"/>
      <c r="W31" s="43"/>
      <c r="X31" s="43"/>
      <c r="Y31" s="1076"/>
      <c r="Z31" s="114"/>
      <c r="AA31" s="1600"/>
      <c r="AB31" s="1600"/>
      <c r="AC31" s="1600"/>
      <c r="AD31" s="1600"/>
      <c r="AE31" s="1600"/>
      <c r="AF31" s="1600"/>
      <c r="AG31" s="1600"/>
      <c r="AH31" s="1600"/>
      <c r="AI31" s="1600"/>
      <c r="AJ31" s="1600"/>
      <c r="AK31" s="1601"/>
    </row>
    <row r="32" spans="1:63" ht="14.1" customHeight="1">
      <c r="A32" s="42"/>
      <c r="B32" s="43"/>
      <c r="C32" s="43"/>
      <c r="D32" s="189"/>
      <c r="Y32" s="187"/>
      <c r="Z32" s="114"/>
      <c r="AA32" s="101"/>
      <c r="AB32" s="101"/>
      <c r="AC32" s="101"/>
      <c r="AD32" s="101"/>
      <c r="AE32" s="101"/>
      <c r="AF32" s="101"/>
      <c r="AG32" s="101"/>
      <c r="AH32" s="101"/>
      <c r="AI32" s="101"/>
      <c r="AJ32" s="101"/>
      <c r="AK32" s="102"/>
    </row>
    <row r="33" spans="1:70" ht="14.1" customHeight="1">
      <c r="A33" s="42"/>
      <c r="B33" s="258" t="s">
        <v>1106</v>
      </c>
      <c r="C33" s="258"/>
      <c r="D33" s="189"/>
      <c r="E33" s="189"/>
      <c r="F33" s="189"/>
      <c r="G33" s="189"/>
      <c r="H33" s="189"/>
      <c r="I33" s="189"/>
      <c r="J33" s="189"/>
      <c r="K33" s="189"/>
      <c r="L33" s="189"/>
      <c r="M33" s="189"/>
      <c r="N33" s="189"/>
      <c r="O33" s="189"/>
      <c r="P33" s="189"/>
      <c r="Q33" s="189"/>
      <c r="R33" s="189"/>
      <c r="S33" s="694"/>
      <c r="T33" s="43"/>
      <c r="U33" s="43"/>
      <c r="V33" s="189"/>
      <c r="W33" s="43"/>
      <c r="X33" s="43"/>
      <c r="Y33" s="1076"/>
      <c r="Z33" s="46" t="s">
        <v>15</v>
      </c>
      <c r="AA33" s="3282"/>
      <c r="AB33" s="3282"/>
      <c r="AC33" s="3282"/>
      <c r="AD33" s="3282"/>
      <c r="AE33" s="3282"/>
      <c r="AF33" s="3282"/>
      <c r="AG33" s="3282"/>
      <c r="AH33" s="3282"/>
      <c r="AI33" s="3282"/>
      <c r="AJ33" s="3282"/>
      <c r="AK33" s="3283"/>
      <c r="AM33" s="37" t="s">
        <v>1006</v>
      </c>
    </row>
    <row r="34" spans="1:70" ht="14.1" customHeight="1">
      <c r="A34" s="38"/>
      <c r="B34" s="43" t="s">
        <v>445</v>
      </c>
      <c r="C34" s="43"/>
      <c r="D34" s="240"/>
      <c r="E34" s="258"/>
      <c r="F34" s="258"/>
      <c r="G34" s="258"/>
      <c r="H34" s="258"/>
      <c r="I34" s="258"/>
      <c r="J34" s="258"/>
      <c r="K34" s="258"/>
      <c r="L34" s="258"/>
      <c r="M34" s="258"/>
      <c r="N34" s="43"/>
      <c r="O34" s="43"/>
      <c r="P34" s="43"/>
      <c r="Q34" s="43"/>
      <c r="T34" s="43"/>
      <c r="X34" s="189"/>
      <c r="Y34" s="1076"/>
      <c r="Z34" s="46"/>
      <c r="AA34" s="3282"/>
      <c r="AB34" s="3282"/>
      <c r="AC34" s="3282"/>
      <c r="AD34" s="3282"/>
      <c r="AE34" s="3282"/>
      <c r="AF34" s="3282"/>
      <c r="AG34" s="3282"/>
      <c r="AH34" s="3282"/>
      <c r="AI34" s="3282"/>
      <c r="AJ34" s="3282"/>
      <c r="AK34" s="3283"/>
      <c r="AM34" s="6927" t="s">
        <v>2535</v>
      </c>
      <c r="AN34" s="6928"/>
      <c r="AO34" s="6928"/>
      <c r="AP34" s="6928"/>
      <c r="AQ34" s="6928"/>
      <c r="AR34" s="6928"/>
      <c r="AS34" s="6928"/>
      <c r="AT34" s="6928"/>
      <c r="AU34" s="6928"/>
      <c r="AV34" s="6928"/>
      <c r="AW34" s="6928"/>
      <c r="AX34" s="6928"/>
      <c r="AY34" s="6928"/>
      <c r="AZ34" s="6928"/>
      <c r="BA34" s="6928"/>
      <c r="BB34" s="6928"/>
      <c r="BC34" s="6928"/>
      <c r="BD34" s="6928"/>
      <c r="BE34" s="6928"/>
      <c r="BF34" s="6928"/>
      <c r="BG34" s="6928"/>
      <c r="BH34" s="6928"/>
      <c r="BI34" s="6928"/>
      <c r="BJ34" s="6928"/>
      <c r="BK34" s="6928"/>
      <c r="BL34" s="6928"/>
      <c r="BM34" s="6928"/>
      <c r="BN34" s="6928"/>
      <c r="BO34" s="6928"/>
      <c r="BP34" s="6928"/>
      <c r="BQ34" s="6928"/>
      <c r="BR34" s="6929"/>
    </row>
    <row r="35" spans="1:70" ht="14.1" customHeight="1">
      <c r="A35" s="38"/>
      <c r="C35" s="2827"/>
      <c r="D35" s="2827"/>
      <c r="E35" s="2827"/>
      <c r="F35" s="2827"/>
      <c r="G35" s="2827"/>
      <c r="H35" s="2827"/>
      <c r="I35" s="2827"/>
      <c r="J35" s="2827"/>
      <c r="K35" s="2827"/>
      <c r="L35" s="2827"/>
      <c r="M35" s="2827"/>
      <c r="N35" s="2827"/>
      <c r="O35" s="89" t="s">
        <v>39</v>
      </c>
      <c r="P35" s="3243"/>
      <c r="Q35" s="3243"/>
      <c r="R35" s="3243"/>
      <c r="S35" s="3243"/>
      <c r="T35" s="3243"/>
      <c r="U35" s="3243"/>
      <c r="V35" s="3243"/>
      <c r="W35" s="3243"/>
      <c r="X35" s="3243"/>
      <c r="Y35" s="1081" t="s">
        <v>18</v>
      </c>
      <c r="Z35" s="37"/>
      <c r="AA35" s="3282"/>
      <c r="AB35" s="3282"/>
      <c r="AC35" s="3282"/>
      <c r="AD35" s="3282"/>
      <c r="AE35" s="3282"/>
      <c r="AF35" s="3282"/>
      <c r="AG35" s="3282"/>
      <c r="AH35" s="3282"/>
      <c r="AI35" s="3282"/>
      <c r="AJ35" s="3282"/>
      <c r="AK35" s="3283"/>
      <c r="AL35" s="87"/>
      <c r="AM35" s="6930" t="s">
        <v>2536</v>
      </c>
      <c r="AN35" s="6930"/>
      <c r="AO35" s="6930"/>
      <c r="AP35" s="6930"/>
      <c r="AQ35" s="6930"/>
      <c r="AR35" s="6930"/>
      <c r="AS35" s="6930"/>
      <c r="AT35" s="6930"/>
      <c r="AU35" s="6930"/>
      <c r="AV35" s="6930"/>
      <c r="AW35" s="6930"/>
      <c r="AX35" s="6930"/>
      <c r="AY35" s="6930"/>
      <c r="AZ35" s="6930"/>
      <c r="BA35" s="6930"/>
      <c r="BB35" s="6930"/>
      <c r="BC35" s="6930"/>
      <c r="BD35" s="6930"/>
      <c r="BE35" s="6930"/>
      <c r="BF35" s="6930"/>
      <c r="BG35" s="6930"/>
      <c r="BH35" s="6930"/>
      <c r="BI35" s="6930"/>
      <c r="BJ35" s="6930"/>
      <c r="BK35" s="6930"/>
      <c r="BL35" s="6930"/>
      <c r="BM35" s="6930"/>
      <c r="BN35" s="6930"/>
      <c r="BO35" s="6930"/>
      <c r="BP35" s="6930"/>
      <c r="BQ35" s="6930"/>
      <c r="BR35" s="6930"/>
    </row>
    <row r="36" spans="1:70" ht="14.1" customHeight="1">
      <c r="A36" s="38"/>
      <c r="B36" s="1170" t="s">
        <v>1442</v>
      </c>
      <c r="C36" s="1170"/>
      <c r="D36" s="1170"/>
      <c r="E36" s="240"/>
      <c r="F36" s="240"/>
      <c r="G36" s="43"/>
      <c r="H36" s="43"/>
      <c r="I36" s="43"/>
      <c r="J36" s="43"/>
      <c r="K36" s="43"/>
      <c r="L36" s="43"/>
      <c r="M36" s="43"/>
      <c r="N36" s="668"/>
      <c r="O36" s="662"/>
      <c r="P36" s="43"/>
      <c r="Q36" s="43"/>
      <c r="T36" s="43"/>
      <c r="X36" s="189"/>
      <c r="Y36" s="187"/>
      <c r="Z36" s="37"/>
      <c r="AK36" s="70"/>
      <c r="AL36" s="87"/>
      <c r="AM36" s="6930"/>
      <c r="AN36" s="6930"/>
      <c r="AO36" s="6930"/>
      <c r="AP36" s="6930"/>
      <c r="AQ36" s="6930"/>
      <c r="AR36" s="6930"/>
      <c r="AS36" s="6930"/>
      <c r="AT36" s="6930"/>
      <c r="AU36" s="6930"/>
      <c r="AV36" s="6930"/>
      <c r="AW36" s="6930"/>
      <c r="AX36" s="6930"/>
      <c r="AY36" s="6930"/>
      <c r="AZ36" s="6930"/>
      <c r="BA36" s="6930"/>
      <c r="BB36" s="6930"/>
      <c r="BC36" s="6930"/>
      <c r="BD36" s="6930"/>
      <c r="BE36" s="6930"/>
      <c r="BF36" s="6930"/>
      <c r="BG36" s="6930"/>
      <c r="BH36" s="6930"/>
      <c r="BI36" s="6930"/>
      <c r="BJ36" s="6930"/>
      <c r="BK36" s="6930"/>
      <c r="BL36" s="6930"/>
      <c r="BM36" s="6930"/>
      <c r="BN36" s="6930"/>
      <c r="BO36" s="6930"/>
      <c r="BP36" s="6930"/>
      <c r="BQ36" s="6930"/>
      <c r="BR36" s="6930"/>
    </row>
    <row r="37" spans="1:70" ht="14.1" customHeight="1">
      <c r="A37" s="38"/>
      <c r="G37" s="43"/>
      <c r="H37" s="43"/>
      <c r="I37" s="43"/>
      <c r="J37" s="43"/>
      <c r="K37" s="43"/>
      <c r="L37" s="43"/>
      <c r="M37" s="43"/>
      <c r="N37" s="662"/>
      <c r="O37" s="662"/>
      <c r="P37" s="662"/>
      <c r="Q37" s="662"/>
      <c r="R37" s="662"/>
      <c r="S37" s="662"/>
      <c r="T37" s="662"/>
      <c r="U37" s="662"/>
      <c r="V37" s="662"/>
      <c r="W37" s="662"/>
      <c r="X37" s="694"/>
      <c r="Y37" s="187"/>
      <c r="Z37" s="46"/>
      <c r="AA37" s="674"/>
      <c r="AB37" s="71"/>
      <c r="AC37" s="71"/>
      <c r="AD37" s="71"/>
      <c r="AE37" s="71"/>
      <c r="AF37" s="71"/>
      <c r="AG37" s="71"/>
      <c r="AH37" s="71"/>
      <c r="AI37" s="71"/>
      <c r="AJ37" s="71"/>
      <c r="AK37" s="143"/>
      <c r="AL37" s="87"/>
      <c r="AM37" s="6930"/>
      <c r="AN37" s="6930"/>
      <c r="AO37" s="6930"/>
      <c r="AP37" s="6930"/>
      <c r="AQ37" s="6930"/>
      <c r="AR37" s="6930"/>
      <c r="AS37" s="6930"/>
      <c r="AT37" s="6930"/>
      <c r="AU37" s="6930"/>
      <c r="AV37" s="6930"/>
      <c r="AW37" s="6930"/>
      <c r="AX37" s="6930"/>
      <c r="AY37" s="6930"/>
      <c r="AZ37" s="6930"/>
      <c r="BA37" s="6930"/>
      <c r="BB37" s="6930"/>
      <c r="BC37" s="6930"/>
      <c r="BD37" s="6930"/>
      <c r="BE37" s="6930"/>
      <c r="BF37" s="6930"/>
      <c r="BG37" s="6930"/>
      <c r="BH37" s="6930"/>
      <c r="BI37" s="6930"/>
      <c r="BJ37" s="6930"/>
      <c r="BK37" s="6930"/>
      <c r="BL37" s="6930"/>
      <c r="BM37" s="6930"/>
      <c r="BN37" s="6930"/>
      <c r="BO37" s="6930"/>
      <c r="BP37" s="6930"/>
      <c r="BQ37" s="6930"/>
      <c r="BR37" s="6930"/>
    </row>
    <row r="38" spans="1:70" ht="14.1" customHeight="1">
      <c r="A38" s="38"/>
      <c r="B38" s="6936" t="s">
        <v>2642</v>
      </c>
      <c r="C38" s="6936"/>
      <c r="D38" s="6936"/>
      <c r="E38" s="6936"/>
      <c r="F38" s="6936"/>
      <c r="G38" s="6936"/>
      <c r="H38" s="6936"/>
      <c r="I38" s="6936"/>
      <c r="J38" s="6936"/>
      <c r="K38" s="6936"/>
      <c r="L38" s="6936"/>
      <c r="M38" s="6936"/>
      <c r="N38" s="6936"/>
      <c r="O38" s="6936"/>
      <c r="P38" s="6936"/>
      <c r="Q38" s="6936"/>
      <c r="R38" s="6936"/>
      <c r="S38" s="6936"/>
      <c r="T38" s="6936"/>
      <c r="U38" s="6936"/>
      <c r="V38" s="6936"/>
      <c r="W38" s="6936"/>
      <c r="X38" s="6936"/>
      <c r="Y38" s="6937"/>
      <c r="Z38" s="215"/>
      <c r="AK38" s="70"/>
      <c r="AL38" s="87"/>
      <c r="AM38" s="6930"/>
      <c r="AN38" s="6930"/>
      <c r="AO38" s="6930"/>
      <c r="AP38" s="6930"/>
      <c r="AQ38" s="6930"/>
      <c r="AR38" s="6930"/>
      <c r="AS38" s="6930"/>
      <c r="AT38" s="6930"/>
      <c r="AU38" s="6930"/>
      <c r="AV38" s="6930"/>
      <c r="AW38" s="6930"/>
      <c r="AX38" s="6930"/>
      <c r="AY38" s="6930"/>
      <c r="AZ38" s="6930"/>
      <c r="BA38" s="6930"/>
      <c r="BB38" s="6930"/>
      <c r="BC38" s="6930"/>
      <c r="BD38" s="6930"/>
      <c r="BE38" s="6930"/>
      <c r="BF38" s="6930"/>
      <c r="BG38" s="6930"/>
      <c r="BH38" s="6930"/>
      <c r="BI38" s="6930"/>
      <c r="BJ38" s="6930"/>
      <c r="BK38" s="6930"/>
      <c r="BL38" s="6930"/>
      <c r="BM38" s="6930"/>
      <c r="BN38" s="6930"/>
      <c r="BO38" s="6930"/>
      <c r="BP38" s="6930"/>
      <c r="BQ38" s="6930"/>
      <c r="BR38" s="6930"/>
    </row>
    <row r="39" spans="1:70" ht="14.1" customHeight="1">
      <c r="A39" s="38"/>
      <c r="B39" s="1170"/>
      <c r="C39" s="1170" t="s">
        <v>2641</v>
      </c>
      <c r="D39" s="258"/>
      <c r="E39" s="258"/>
      <c r="F39" s="240"/>
      <c r="G39" s="43"/>
      <c r="H39" s="43"/>
      <c r="I39" s="43"/>
      <c r="J39" s="43"/>
      <c r="K39" s="43"/>
      <c r="L39" s="43"/>
      <c r="M39" s="189"/>
      <c r="N39" s="43"/>
      <c r="O39" s="662"/>
      <c r="P39" s="662"/>
      <c r="Q39" s="662"/>
      <c r="R39" s="189"/>
      <c r="S39" s="662"/>
      <c r="T39" s="662"/>
      <c r="U39" s="662"/>
      <c r="V39" s="662"/>
      <c r="W39" s="662"/>
      <c r="X39" s="45"/>
      <c r="Y39" s="187"/>
      <c r="Z39" s="215"/>
      <c r="AK39" s="70"/>
      <c r="AL39" s="87"/>
      <c r="AM39" s="6930"/>
      <c r="AN39" s="6930"/>
      <c r="AO39" s="6930"/>
      <c r="AP39" s="6930"/>
      <c r="AQ39" s="6930"/>
      <c r="AR39" s="6930"/>
      <c r="AS39" s="6930"/>
      <c r="AT39" s="6930"/>
      <c r="AU39" s="6930"/>
      <c r="AV39" s="6930"/>
      <c r="AW39" s="6930"/>
      <c r="AX39" s="6930"/>
      <c r="AY39" s="6930"/>
      <c r="AZ39" s="6930"/>
      <c r="BA39" s="6930"/>
      <c r="BB39" s="6930"/>
      <c r="BC39" s="6930"/>
      <c r="BD39" s="6930"/>
      <c r="BE39" s="6930"/>
      <c r="BF39" s="6930"/>
      <c r="BG39" s="6930"/>
      <c r="BH39" s="6930"/>
      <c r="BI39" s="6930"/>
      <c r="BJ39" s="6930"/>
      <c r="BK39" s="6930"/>
      <c r="BL39" s="6930"/>
      <c r="BM39" s="6930"/>
      <c r="BN39" s="6930"/>
      <c r="BO39" s="6930"/>
      <c r="BP39" s="6930"/>
      <c r="BQ39" s="6930"/>
      <c r="BR39" s="6930"/>
    </row>
    <row r="40" spans="1:70" ht="14.1" customHeight="1">
      <c r="A40" s="38"/>
      <c r="B40" s="258"/>
      <c r="C40" s="258"/>
      <c r="D40" s="258"/>
      <c r="E40" s="258"/>
      <c r="F40" s="240"/>
      <c r="G40" s="43"/>
      <c r="H40" s="43"/>
      <c r="I40" s="43"/>
      <c r="J40" s="43"/>
      <c r="K40" s="43"/>
      <c r="L40" s="43"/>
      <c r="M40" s="189"/>
      <c r="N40" s="43"/>
      <c r="O40" s="662"/>
      <c r="P40" s="662"/>
      <c r="Q40" s="662"/>
      <c r="R40" s="189"/>
      <c r="S40" s="662"/>
      <c r="T40" s="662"/>
      <c r="U40" s="662"/>
      <c r="V40" s="662"/>
      <c r="W40" s="662"/>
      <c r="X40" s="45"/>
      <c r="Z40" s="261"/>
      <c r="AA40" s="670"/>
      <c r="AB40" s="670"/>
      <c r="AC40" s="670"/>
      <c r="AD40" s="670"/>
      <c r="AE40" s="670"/>
      <c r="AF40" s="670"/>
      <c r="AG40" s="670"/>
      <c r="AH40" s="670"/>
      <c r="AI40" s="670"/>
      <c r="AJ40" s="670"/>
      <c r="AK40" s="671"/>
      <c r="AL40" s="87"/>
      <c r="AM40" s="6930"/>
      <c r="AN40" s="6930"/>
      <c r="AO40" s="6930"/>
      <c r="AP40" s="6930"/>
      <c r="AQ40" s="6930"/>
      <c r="AR40" s="6930"/>
      <c r="AS40" s="6930"/>
      <c r="AT40" s="6930"/>
      <c r="AU40" s="6930"/>
      <c r="AV40" s="6930"/>
      <c r="AW40" s="6930"/>
      <c r="AX40" s="6930"/>
      <c r="AY40" s="6930"/>
      <c r="AZ40" s="6930"/>
      <c r="BA40" s="6930"/>
      <c r="BB40" s="6930"/>
      <c r="BC40" s="6930"/>
      <c r="BD40" s="6930"/>
      <c r="BE40" s="6930"/>
      <c r="BF40" s="6930"/>
      <c r="BG40" s="6930"/>
      <c r="BH40" s="6930"/>
      <c r="BI40" s="6930"/>
      <c r="BJ40" s="6930"/>
      <c r="BK40" s="6930"/>
      <c r="BL40" s="6930"/>
      <c r="BM40" s="6930"/>
      <c r="BN40" s="6930"/>
      <c r="BO40" s="6930"/>
      <c r="BP40" s="6930"/>
      <c r="BQ40" s="6930"/>
      <c r="BR40" s="6930"/>
    </row>
    <row r="41" spans="1:70" ht="14.1" customHeight="1">
      <c r="A41" s="38"/>
      <c r="B41" s="6936" t="s">
        <v>1011</v>
      </c>
      <c r="C41" s="6936"/>
      <c r="D41" s="6936"/>
      <c r="E41" s="6936"/>
      <c r="F41" s="6936"/>
      <c r="G41" s="6936"/>
      <c r="H41" s="6936"/>
      <c r="I41" s="6936"/>
      <c r="J41" s="6936"/>
      <c r="K41" s="6936"/>
      <c r="L41" s="6936"/>
      <c r="M41" s="6936"/>
      <c r="N41" s="6936"/>
      <c r="O41" s="6936"/>
      <c r="P41" s="6936"/>
      <c r="Q41" s="6936"/>
      <c r="R41" s="6936"/>
      <c r="S41" s="6936"/>
      <c r="T41" s="6936"/>
      <c r="U41" s="6936"/>
      <c r="V41" s="6936"/>
      <c r="W41" s="6936"/>
      <c r="X41" s="6936"/>
      <c r="Y41" s="6937"/>
      <c r="Z41" s="242" t="s">
        <v>15</v>
      </c>
      <c r="AA41" s="3282" t="s">
        <v>1744</v>
      </c>
      <c r="AB41" s="3282"/>
      <c r="AC41" s="3282"/>
      <c r="AD41" s="3282"/>
      <c r="AE41" s="3282"/>
      <c r="AF41" s="3282"/>
      <c r="AG41" s="3282"/>
      <c r="AH41" s="3282"/>
      <c r="AI41" s="3282"/>
      <c r="AJ41" s="3282"/>
      <c r="AK41" s="3283"/>
      <c r="AL41" s="87"/>
      <c r="AM41" s="6930"/>
      <c r="AN41" s="6930"/>
      <c r="AO41" s="6930"/>
      <c r="AP41" s="6930"/>
      <c r="AQ41" s="6930"/>
      <c r="AR41" s="6930"/>
      <c r="AS41" s="6930"/>
      <c r="AT41" s="6930"/>
      <c r="AU41" s="6930"/>
      <c r="AV41" s="6930"/>
      <c r="AW41" s="6930"/>
      <c r="AX41" s="6930"/>
      <c r="AY41" s="6930"/>
      <c r="AZ41" s="6930"/>
      <c r="BA41" s="6930"/>
      <c r="BB41" s="6930"/>
      <c r="BC41" s="6930"/>
      <c r="BD41" s="6930"/>
      <c r="BE41" s="6930"/>
      <c r="BF41" s="6930"/>
      <c r="BG41" s="6930"/>
      <c r="BH41" s="6930"/>
      <c r="BI41" s="6930"/>
      <c r="BJ41" s="6930"/>
      <c r="BK41" s="6930"/>
      <c r="BL41" s="6930"/>
      <c r="BM41" s="6930"/>
      <c r="BN41" s="6930"/>
      <c r="BO41" s="6930"/>
      <c r="BP41" s="6930"/>
      <c r="BQ41" s="6930"/>
      <c r="BR41" s="6930"/>
    </row>
    <row r="42" spans="1:70" ht="14.1" customHeight="1">
      <c r="A42" s="38"/>
      <c r="B42" s="189"/>
      <c r="C42" s="189" t="s">
        <v>1010</v>
      </c>
      <c r="D42" s="189"/>
      <c r="E42" s="189"/>
      <c r="F42" s="189"/>
      <c r="G42" s="189"/>
      <c r="H42" s="189"/>
      <c r="I42" s="189"/>
      <c r="J42" s="189"/>
      <c r="K42" s="189"/>
      <c r="L42" s="189"/>
      <c r="M42" s="189"/>
      <c r="N42" s="189"/>
      <c r="O42" s="189"/>
      <c r="P42" s="189"/>
      <c r="Q42" s="189"/>
      <c r="R42" s="694"/>
      <c r="S42" s="43"/>
      <c r="T42" s="43"/>
      <c r="U42" s="189"/>
      <c r="V42" s="43"/>
      <c r="W42" s="43"/>
      <c r="X42" s="694"/>
      <c r="Z42" s="242"/>
      <c r="AA42" s="3282"/>
      <c r="AB42" s="3282"/>
      <c r="AC42" s="3282"/>
      <c r="AD42" s="3282"/>
      <c r="AE42" s="3282"/>
      <c r="AF42" s="3282"/>
      <c r="AG42" s="3282"/>
      <c r="AH42" s="3282"/>
      <c r="AI42" s="3282"/>
      <c r="AJ42" s="3282"/>
      <c r="AK42" s="3283"/>
      <c r="AL42" s="87"/>
      <c r="AM42" s="6930"/>
      <c r="AN42" s="6930"/>
      <c r="AO42" s="6930"/>
      <c r="AP42" s="6930"/>
      <c r="AQ42" s="6930"/>
      <c r="AR42" s="6930"/>
      <c r="AS42" s="6930"/>
      <c r="AT42" s="6930"/>
      <c r="AU42" s="6930"/>
      <c r="AV42" s="6930"/>
      <c r="AW42" s="6930"/>
      <c r="AX42" s="6930"/>
      <c r="AY42" s="6930"/>
      <c r="AZ42" s="6930"/>
      <c r="BA42" s="6930"/>
      <c r="BB42" s="6930"/>
      <c r="BC42" s="6930"/>
      <c r="BD42" s="6930"/>
      <c r="BE42" s="6930"/>
      <c r="BF42" s="6930"/>
      <c r="BG42" s="6930"/>
      <c r="BH42" s="6930"/>
      <c r="BI42" s="6930"/>
      <c r="BJ42" s="6930"/>
      <c r="BK42" s="6930"/>
      <c r="BL42" s="6930"/>
      <c r="BM42" s="6930"/>
      <c r="BN42" s="6930"/>
      <c r="BO42" s="6930"/>
      <c r="BP42" s="6930"/>
      <c r="BQ42" s="6930"/>
      <c r="BR42" s="6930"/>
    </row>
    <row r="43" spans="1:70" ht="14.1" customHeight="1">
      <c r="A43" s="38"/>
      <c r="E43" s="1170"/>
      <c r="F43" s="1170"/>
      <c r="G43" s="1170"/>
      <c r="H43" s="43"/>
      <c r="I43" s="43"/>
      <c r="J43" s="43"/>
      <c r="K43" s="189"/>
      <c r="L43" s="43"/>
      <c r="M43" s="43"/>
      <c r="N43" s="43"/>
      <c r="O43" s="189"/>
      <c r="P43" s="43"/>
      <c r="Q43" s="43"/>
      <c r="R43" s="43"/>
      <c r="S43" s="89"/>
      <c r="T43" s="89"/>
      <c r="U43" s="89"/>
      <c r="V43" s="43"/>
      <c r="W43" s="89"/>
      <c r="X43" s="694"/>
      <c r="Y43" s="260"/>
      <c r="Z43" s="242"/>
      <c r="AA43" s="3282"/>
      <c r="AB43" s="3282"/>
      <c r="AC43" s="3282"/>
      <c r="AD43" s="3282"/>
      <c r="AE43" s="3282"/>
      <c r="AF43" s="3282"/>
      <c r="AG43" s="3282"/>
      <c r="AH43" s="3282"/>
      <c r="AI43" s="3282"/>
      <c r="AJ43" s="3282"/>
      <c r="AK43" s="3283"/>
      <c r="AL43" s="87"/>
      <c r="AM43" s="6930"/>
      <c r="AN43" s="6930"/>
      <c r="AO43" s="6930"/>
      <c r="AP43" s="6930"/>
      <c r="AQ43" s="6930"/>
      <c r="AR43" s="6930"/>
      <c r="AS43" s="6930"/>
      <c r="AT43" s="6930"/>
      <c r="AU43" s="6930"/>
      <c r="AV43" s="6930"/>
      <c r="AW43" s="6930"/>
      <c r="AX43" s="6930"/>
      <c r="AY43" s="6930"/>
      <c r="AZ43" s="6930"/>
      <c r="BA43" s="6930"/>
      <c r="BB43" s="6930"/>
      <c r="BC43" s="6930"/>
      <c r="BD43" s="6930"/>
      <c r="BE43" s="6930"/>
      <c r="BF43" s="6930"/>
      <c r="BG43" s="6930"/>
      <c r="BH43" s="6930"/>
      <c r="BI43" s="6930"/>
      <c r="BJ43" s="6930"/>
      <c r="BK43" s="6930"/>
      <c r="BL43" s="6930"/>
      <c r="BM43" s="6930"/>
      <c r="BN43" s="6930"/>
      <c r="BO43" s="6930"/>
      <c r="BP43" s="6930"/>
      <c r="BQ43" s="6930"/>
      <c r="BR43" s="6930"/>
    </row>
    <row r="44" spans="1:70" ht="14.1" customHeight="1">
      <c r="A44" s="38"/>
      <c r="B44" s="3318" t="s">
        <v>1914</v>
      </c>
      <c r="C44" s="3318"/>
      <c r="D44" s="3318"/>
      <c r="E44" s="3318"/>
      <c r="F44" s="3318"/>
      <c r="G44" s="3318"/>
      <c r="H44" s="3318"/>
      <c r="I44" s="3318"/>
      <c r="J44" s="3318"/>
      <c r="K44" s="3318"/>
      <c r="L44" s="3318"/>
      <c r="M44" s="3318"/>
      <c r="N44" s="3318"/>
      <c r="O44" s="3318"/>
      <c r="P44" s="3318"/>
      <c r="Q44" s="3318"/>
      <c r="R44" s="3318"/>
      <c r="S44" s="3318"/>
      <c r="T44" s="3318"/>
      <c r="U44" s="3318"/>
      <c r="V44" s="3318"/>
      <c r="W44" s="3318"/>
      <c r="X44" s="3318"/>
      <c r="Y44" s="3319"/>
      <c r="Z44" s="5263" t="s">
        <v>2298</v>
      </c>
      <c r="AA44" s="5264"/>
      <c r="AB44" s="5264"/>
      <c r="AC44" s="5264"/>
      <c r="AD44" s="5264"/>
      <c r="AE44" s="5264"/>
      <c r="AF44" s="5264"/>
      <c r="AG44" s="1644"/>
      <c r="AH44" s="1644"/>
      <c r="AI44" s="1644"/>
      <c r="AJ44" s="1644"/>
      <c r="AK44" s="1645"/>
      <c r="AM44" s="6930"/>
      <c r="AN44" s="6930"/>
      <c r="AO44" s="6930"/>
      <c r="AP44" s="6930"/>
      <c r="AQ44" s="6930"/>
      <c r="AR44" s="6930"/>
      <c r="AS44" s="6930"/>
      <c r="AT44" s="6930"/>
      <c r="AU44" s="6930"/>
      <c r="AV44" s="6930"/>
      <c r="AW44" s="6930"/>
      <c r="AX44" s="6930"/>
      <c r="AY44" s="6930"/>
      <c r="AZ44" s="6930"/>
      <c r="BA44" s="6930"/>
      <c r="BB44" s="6930"/>
      <c r="BC44" s="6930"/>
      <c r="BD44" s="6930"/>
      <c r="BE44" s="6930"/>
      <c r="BF44" s="6930"/>
      <c r="BG44" s="6930"/>
      <c r="BH44" s="6930"/>
      <c r="BI44" s="6930"/>
      <c r="BJ44" s="6930"/>
      <c r="BK44" s="6930"/>
      <c r="BL44" s="6930"/>
      <c r="BM44" s="6930"/>
      <c r="BN44" s="6930"/>
      <c r="BO44" s="6930"/>
      <c r="BP44" s="6930"/>
      <c r="BQ44" s="6930"/>
      <c r="BR44" s="6930"/>
    </row>
    <row r="45" spans="1:70" ht="14.1" customHeight="1">
      <c r="A45" s="38"/>
      <c r="B45" s="3389" t="s">
        <v>1012</v>
      </c>
      <c r="C45" s="3389"/>
      <c r="D45" s="3389"/>
      <c r="E45" s="3389"/>
      <c r="F45" s="3389"/>
      <c r="G45" s="3389"/>
      <c r="H45" s="3389"/>
      <c r="I45" s="3389"/>
      <c r="J45" s="3389"/>
      <c r="K45" s="3389"/>
      <c r="L45" s="3389"/>
      <c r="M45" s="3389"/>
      <c r="N45" s="3389"/>
      <c r="O45" s="3389"/>
      <c r="P45" s="3389"/>
      <c r="Q45" s="3389"/>
      <c r="R45" s="3389"/>
      <c r="S45" s="3389"/>
      <c r="T45" s="3389"/>
      <c r="U45" s="3389"/>
      <c r="V45" s="3389"/>
      <c r="W45" s="3389"/>
      <c r="X45" s="3389"/>
      <c r="Y45" s="3390"/>
      <c r="Z45" s="1646" t="s">
        <v>15</v>
      </c>
      <c r="AA45" s="3282" t="s">
        <v>2568</v>
      </c>
      <c r="AB45" s="3282"/>
      <c r="AC45" s="3282"/>
      <c r="AD45" s="3282"/>
      <c r="AE45" s="3282"/>
      <c r="AF45" s="3282"/>
      <c r="AG45" s="3282"/>
      <c r="AH45" s="3282"/>
      <c r="AI45" s="3282"/>
      <c r="AJ45" s="3282"/>
      <c r="AK45" s="3283"/>
      <c r="AM45" s="6930"/>
      <c r="AN45" s="6930"/>
      <c r="AO45" s="6930"/>
      <c r="AP45" s="6930"/>
      <c r="AQ45" s="6930"/>
      <c r="AR45" s="6930"/>
      <c r="AS45" s="6930"/>
      <c r="AT45" s="6930"/>
      <c r="AU45" s="6930"/>
      <c r="AV45" s="6930"/>
      <c r="AW45" s="6930"/>
      <c r="AX45" s="6930"/>
      <c r="AY45" s="6930"/>
      <c r="AZ45" s="6930"/>
      <c r="BA45" s="6930"/>
      <c r="BB45" s="6930"/>
      <c r="BC45" s="6930"/>
      <c r="BD45" s="6930"/>
      <c r="BE45" s="6930"/>
      <c r="BF45" s="6930"/>
      <c r="BG45" s="6930"/>
      <c r="BH45" s="6930"/>
      <c r="BI45" s="6930"/>
      <c r="BJ45" s="6930"/>
      <c r="BK45" s="6930"/>
      <c r="BL45" s="6930"/>
      <c r="BM45" s="6930"/>
      <c r="BN45" s="6930"/>
      <c r="BO45" s="6930"/>
      <c r="BP45" s="6930"/>
      <c r="BQ45" s="6930"/>
      <c r="BR45" s="6930"/>
    </row>
    <row r="46" spans="1:70" ht="14.1" customHeight="1">
      <c r="A46" s="38"/>
      <c r="Y46" s="187"/>
      <c r="Z46" s="140"/>
      <c r="AA46" s="3282"/>
      <c r="AB46" s="3282"/>
      <c r="AC46" s="3282"/>
      <c r="AD46" s="3282"/>
      <c r="AE46" s="3282"/>
      <c r="AF46" s="3282"/>
      <c r="AG46" s="3282"/>
      <c r="AH46" s="3282"/>
      <c r="AI46" s="3282"/>
      <c r="AJ46" s="3282"/>
      <c r="AK46" s="3283"/>
      <c r="AM46" s="6930"/>
      <c r="AN46" s="6930"/>
      <c r="AO46" s="6930"/>
      <c r="AP46" s="6930"/>
      <c r="AQ46" s="6930"/>
      <c r="AR46" s="6930"/>
      <c r="AS46" s="6930"/>
      <c r="AT46" s="6930"/>
      <c r="AU46" s="6930"/>
      <c r="AV46" s="6930"/>
      <c r="AW46" s="6930"/>
      <c r="AX46" s="6930"/>
      <c r="AY46" s="6930"/>
      <c r="AZ46" s="6930"/>
      <c r="BA46" s="6930"/>
      <c r="BB46" s="6930"/>
      <c r="BC46" s="6930"/>
      <c r="BD46" s="6930"/>
      <c r="BE46" s="6930"/>
      <c r="BF46" s="6930"/>
      <c r="BG46" s="6930"/>
      <c r="BH46" s="6930"/>
      <c r="BI46" s="6930"/>
      <c r="BJ46" s="6930"/>
      <c r="BK46" s="6930"/>
      <c r="BL46" s="6930"/>
      <c r="BM46" s="6930"/>
      <c r="BN46" s="6930"/>
      <c r="BO46" s="6930"/>
      <c r="BP46" s="6930"/>
      <c r="BQ46" s="6930"/>
      <c r="BR46" s="6930"/>
    </row>
    <row r="47" spans="1:70" ht="14.1" customHeight="1">
      <c r="A47" s="42"/>
      <c r="Z47" s="88" t="s">
        <v>43</v>
      </c>
      <c r="AA47" s="3329" t="s">
        <v>449</v>
      </c>
      <c r="AB47" s="3334"/>
      <c r="AC47" s="3334"/>
      <c r="AD47" s="3334"/>
      <c r="AE47" s="3334"/>
      <c r="AF47" s="3334"/>
      <c r="AG47" s="3334"/>
      <c r="AH47" s="3334"/>
      <c r="AI47" s="3334"/>
      <c r="AJ47" s="3334"/>
      <c r="AK47" s="6938"/>
      <c r="AM47" s="6930"/>
      <c r="AN47" s="6930"/>
      <c r="AO47" s="6930"/>
      <c r="AP47" s="6930"/>
      <c r="AQ47" s="6930"/>
      <c r="AR47" s="6930"/>
      <c r="AS47" s="6930"/>
      <c r="AT47" s="6930"/>
      <c r="AU47" s="6930"/>
      <c r="AV47" s="6930"/>
      <c r="AW47" s="6930"/>
      <c r="AX47" s="6930"/>
      <c r="AY47" s="6930"/>
      <c r="AZ47" s="6930"/>
      <c r="BA47" s="6930"/>
      <c r="BB47" s="6930"/>
      <c r="BC47" s="6930"/>
      <c r="BD47" s="6930"/>
      <c r="BE47" s="6930"/>
      <c r="BF47" s="6930"/>
      <c r="BG47" s="6930"/>
      <c r="BH47" s="6930"/>
      <c r="BI47" s="6930"/>
      <c r="BJ47" s="6930"/>
      <c r="BK47" s="6930"/>
      <c r="BL47" s="6930"/>
      <c r="BM47" s="6930"/>
      <c r="BN47" s="6930"/>
      <c r="BO47" s="6930"/>
      <c r="BP47" s="6930"/>
      <c r="BQ47" s="6930"/>
      <c r="BR47" s="6930"/>
    </row>
    <row r="48" spans="1:70" ht="14.1" customHeight="1">
      <c r="A48" s="42"/>
      <c r="B48" s="3313" t="s">
        <v>2003</v>
      </c>
      <c r="C48" s="3313"/>
      <c r="D48" s="3313"/>
      <c r="E48" s="3313"/>
      <c r="F48" s="3313"/>
      <c r="G48" s="3313"/>
      <c r="H48" s="3313"/>
      <c r="I48" s="3313"/>
      <c r="J48" s="3313"/>
      <c r="K48" s="3313"/>
      <c r="L48" s="3313"/>
      <c r="M48" s="3313"/>
      <c r="N48" s="3313"/>
      <c r="O48" s="3313"/>
      <c r="P48" s="3313"/>
      <c r="Q48" s="3313"/>
      <c r="R48" s="3313"/>
      <c r="S48" s="3313"/>
      <c r="T48" s="3313"/>
      <c r="U48" s="3313"/>
      <c r="V48" s="3313"/>
      <c r="W48" s="3313"/>
      <c r="X48" s="3313"/>
      <c r="Y48" s="3314"/>
      <c r="Z48" s="88"/>
      <c r="AA48" s="3334"/>
      <c r="AB48" s="3334"/>
      <c r="AC48" s="3334"/>
      <c r="AD48" s="3334"/>
      <c r="AE48" s="3334"/>
      <c r="AF48" s="3334"/>
      <c r="AG48" s="3334"/>
      <c r="AH48" s="3334"/>
      <c r="AI48" s="3334"/>
      <c r="AJ48" s="3334"/>
      <c r="AK48" s="6938"/>
      <c r="AM48" s="6930"/>
      <c r="AN48" s="6930"/>
      <c r="AO48" s="6930"/>
      <c r="AP48" s="6930"/>
      <c r="AQ48" s="6930"/>
      <c r="AR48" s="6930"/>
      <c r="AS48" s="6930"/>
      <c r="AT48" s="6930"/>
      <c r="AU48" s="6930"/>
      <c r="AV48" s="6930"/>
      <c r="AW48" s="6930"/>
      <c r="AX48" s="6930"/>
      <c r="AY48" s="6930"/>
      <c r="AZ48" s="6930"/>
      <c r="BA48" s="6930"/>
      <c r="BB48" s="6930"/>
      <c r="BC48" s="6930"/>
      <c r="BD48" s="6930"/>
      <c r="BE48" s="6930"/>
      <c r="BF48" s="6930"/>
      <c r="BG48" s="6930"/>
      <c r="BH48" s="6930"/>
      <c r="BI48" s="6930"/>
      <c r="BJ48" s="6930"/>
      <c r="BK48" s="6930"/>
      <c r="BL48" s="6930"/>
      <c r="BM48" s="6930"/>
      <c r="BN48" s="6930"/>
      <c r="BO48" s="6930"/>
      <c r="BP48" s="6930"/>
      <c r="BQ48" s="6930"/>
      <c r="BR48" s="6930"/>
    </row>
    <row r="49" spans="1:70" ht="14.1" customHeight="1">
      <c r="A49" s="42"/>
      <c r="B49" s="240"/>
      <c r="C49" s="37" t="s">
        <v>2004</v>
      </c>
      <c r="E49" s="240"/>
      <c r="F49" s="240"/>
      <c r="G49" s="240"/>
      <c r="H49" s="43"/>
      <c r="I49" s="43"/>
      <c r="J49" s="43"/>
      <c r="K49" s="43"/>
      <c r="L49" s="43"/>
      <c r="M49" s="43"/>
      <c r="N49" s="43"/>
      <c r="O49" s="43"/>
      <c r="P49" s="43"/>
      <c r="Q49" s="43"/>
      <c r="R49" s="43"/>
      <c r="U49" s="43"/>
      <c r="Y49" s="730"/>
      <c r="Z49" s="88" t="s">
        <v>43</v>
      </c>
      <c r="AA49" s="3329" t="s">
        <v>450</v>
      </c>
      <c r="AB49" s="3334"/>
      <c r="AC49" s="3334"/>
      <c r="AD49" s="3334"/>
      <c r="AE49" s="3334"/>
      <c r="AF49" s="3334"/>
      <c r="AG49" s="3334"/>
      <c r="AH49" s="3334"/>
      <c r="AI49" s="3334"/>
      <c r="AJ49" s="3334"/>
      <c r="AK49" s="6938"/>
      <c r="AM49" s="6930"/>
      <c r="AN49" s="6930"/>
      <c r="AO49" s="6930"/>
      <c r="AP49" s="6930"/>
      <c r="AQ49" s="6930"/>
      <c r="AR49" s="6930"/>
      <c r="AS49" s="6930"/>
      <c r="AT49" s="6930"/>
      <c r="AU49" s="6930"/>
      <c r="AV49" s="6930"/>
      <c r="AW49" s="6930"/>
      <c r="AX49" s="6930"/>
      <c r="AY49" s="6930"/>
      <c r="AZ49" s="6930"/>
      <c r="BA49" s="6930"/>
      <c r="BB49" s="6930"/>
      <c r="BC49" s="6930"/>
      <c r="BD49" s="6930"/>
      <c r="BE49" s="6930"/>
      <c r="BF49" s="6930"/>
      <c r="BG49" s="6930"/>
      <c r="BH49" s="6930"/>
      <c r="BI49" s="6930"/>
      <c r="BJ49" s="6930"/>
      <c r="BK49" s="6930"/>
      <c r="BL49" s="6930"/>
      <c r="BM49" s="6930"/>
      <c r="BN49" s="6930"/>
      <c r="BO49" s="6930"/>
      <c r="BP49" s="6930"/>
      <c r="BQ49" s="6930"/>
      <c r="BR49" s="6930"/>
    </row>
    <row r="50" spans="1:70" ht="14.1" customHeight="1">
      <c r="A50" s="42"/>
      <c r="B50" s="43" t="s">
        <v>1537</v>
      </c>
      <c r="E50" s="189"/>
      <c r="G50" s="43"/>
      <c r="H50" s="189"/>
      <c r="I50" s="43"/>
      <c r="J50" s="43"/>
      <c r="K50" s="189"/>
      <c r="L50" s="189"/>
      <c r="M50" s="189"/>
      <c r="N50" s="189"/>
      <c r="O50" s="189"/>
      <c r="P50" s="189"/>
      <c r="Q50" s="189"/>
      <c r="R50" s="189"/>
      <c r="S50" s="189"/>
      <c r="T50" s="662"/>
      <c r="U50" s="662"/>
      <c r="V50" s="668"/>
      <c r="W50" s="662"/>
      <c r="X50" s="662"/>
      <c r="Y50" s="189"/>
      <c r="Z50" s="262"/>
      <c r="AA50" s="3334"/>
      <c r="AB50" s="3334"/>
      <c r="AC50" s="3334"/>
      <c r="AD50" s="3334"/>
      <c r="AE50" s="3334"/>
      <c r="AF50" s="3334"/>
      <c r="AG50" s="3334"/>
      <c r="AH50" s="3334"/>
      <c r="AI50" s="3334"/>
      <c r="AJ50" s="3334"/>
      <c r="AK50" s="6938"/>
      <c r="AM50" s="6930"/>
      <c r="AN50" s="6930"/>
      <c r="AO50" s="6930"/>
      <c r="AP50" s="6930"/>
      <c r="AQ50" s="6930"/>
      <c r="AR50" s="6930"/>
      <c r="AS50" s="6930"/>
      <c r="AT50" s="6930"/>
      <c r="AU50" s="6930"/>
      <c r="AV50" s="6930"/>
      <c r="AW50" s="6930"/>
      <c r="AX50" s="6930"/>
      <c r="AY50" s="6930"/>
      <c r="AZ50" s="6930"/>
      <c r="BA50" s="6930"/>
      <c r="BB50" s="6930"/>
      <c r="BC50" s="6930"/>
      <c r="BD50" s="6930"/>
      <c r="BE50" s="6930"/>
      <c r="BF50" s="6930"/>
      <c r="BG50" s="6930"/>
      <c r="BH50" s="6930"/>
      <c r="BI50" s="6930"/>
      <c r="BJ50" s="6930"/>
      <c r="BK50" s="6930"/>
      <c r="BL50" s="6930"/>
      <c r="BM50" s="6930"/>
      <c r="BN50" s="6930"/>
      <c r="BO50" s="6930"/>
      <c r="BP50" s="6930"/>
      <c r="BQ50" s="6930"/>
      <c r="BR50" s="6930"/>
    </row>
    <row r="51" spans="1:70" ht="14.1" customHeight="1">
      <c r="A51" s="42"/>
      <c r="B51" s="240"/>
      <c r="C51" s="4703" t="s">
        <v>105</v>
      </c>
      <c r="D51" s="5149"/>
      <c r="E51" s="5149"/>
      <c r="F51" s="5149"/>
      <c r="G51" s="5149"/>
      <c r="H51" s="4708"/>
      <c r="I51" s="4594" t="s">
        <v>68</v>
      </c>
      <c r="J51" s="4594"/>
      <c r="K51" s="4595"/>
      <c r="L51" s="5149" t="s">
        <v>451</v>
      </c>
      <c r="M51" s="4708"/>
      <c r="N51" s="4703" t="s">
        <v>90</v>
      </c>
      <c r="O51" s="5149"/>
      <c r="P51" s="4703" t="s">
        <v>91</v>
      </c>
      <c r="Q51" s="5149"/>
      <c r="R51" s="4703" t="s">
        <v>92</v>
      </c>
      <c r="S51" s="5149"/>
      <c r="T51" s="4703" t="s">
        <v>93</v>
      </c>
      <c r="U51" s="5149"/>
      <c r="V51" s="4703" t="s">
        <v>94</v>
      </c>
      <c r="W51" s="4708"/>
      <c r="X51" s="4703" t="s">
        <v>97</v>
      </c>
      <c r="Y51" s="4708"/>
      <c r="Z51" s="4703" t="s">
        <v>95</v>
      </c>
      <c r="AA51" s="4708"/>
      <c r="AB51" s="4703" t="s">
        <v>96</v>
      </c>
      <c r="AC51" s="4708"/>
      <c r="AD51" s="6939" t="s">
        <v>1187</v>
      </c>
      <c r="AE51" s="4708"/>
      <c r="AF51" s="6939" t="s">
        <v>1188</v>
      </c>
      <c r="AG51" s="4708"/>
      <c r="AH51" s="6939" t="s">
        <v>1189</v>
      </c>
      <c r="AI51" s="4708"/>
      <c r="AJ51" s="668"/>
      <c r="AK51" s="41"/>
      <c r="AM51" s="6930"/>
      <c r="AN51" s="6930"/>
      <c r="AO51" s="6930"/>
      <c r="AP51" s="6930"/>
      <c r="AQ51" s="6930"/>
      <c r="AR51" s="6930"/>
      <c r="AS51" s="6930"/>
      <c r="AT51" s="6930"/>
      <c r="AU51" s="6930"/>
      <c r="AV51" s="6930"/>
      <c r="AW51" s="6930"/>
      <c r="AX51" s="6930"/>
      <c r="AY51" s="6930"/>
      <c r="AZ51" s="6930"/>
      <c r="BA51" s="6930"/>
      <c r="BB51" s="6930"/>
      <c r="BC51" s="6930"/>
      <c r="BD51" s="6930"/>
      <c r="BE51" s="6930"/>
      <c r="BF51" s="6930"/>
      <c r="BG51" s="6930"/>
      <c r="BH51" s="6930"/>
      <c r="BI51" s="6930"/>
      <c r="BJ51" s="6930"/>
      <c r="BK51" s="6930"/>
      <c r="BL51" s="6930"/>
      <c r="BM51" s="6930"/>
      <c r="BN51" s="6930"/>
      <c r="BO51" s="6930"/>
      <c r="BP51" s="6930"/>
      <c r="BQ51" s="6930"/>
      <c r="BR51" s="6930"/>
    </row>
    <row r="52" spans="1:70" ht="14.1" customHeight="1">
      <c r="A52" s="42"/>
      <c r="B52" s="189"/>
      <c r="C52" s="4703"/>
      <c r="D52" s="5149"/>
      <c r="E52" s="5149"/>
      <c r="F52" s="5149"/>
      <c r="G52" s="5149"/>
      <c r="H52" s="4708"/>
      <c r="I52" s="6933"/>
      <c r="J52" s="6933"/>
      <c r="K52" s="6934"/>
      <c r="L52" s="6935"/>
      <c r="M52" s="6932"/>
      <c r="N52" s="6931"/>
      <c r="O52" s="6932"/>
      <c r="P52" s="6931"/>
      <c r="Q52" s="6932"/>
      <c r="R52" s="6931"/>
      <c r="S52" s="6932"/>
      <c r="T52" s="6931"/>
      <c r="U52" s="6932"/>
      <c r="V52" s="6931"/>
      <c r="W52" s="6932"/>
      <c r="X52" s="6931"/>
      <c r="Y52" s="6932"/>
      <c r="Z52" s="6931"/>
      <c r="AA52" s="6932"/>
      <c r="AB52" s="6931"/>
      <c r="AC52" s="6932"/>
      <c r="AD52" s="6931"/>
      <c r="AE52" s="6932"/>
      <c r="AF52" s="6931"/>
      <c r="AG52" s="6932"/>
      <c r="AH52" s="6931"/>
      <c r="AI52" s="6932"/>
      <c r="AJ52" s="43"/>
      <c r="AK52" s="41"/>
      <c r="AM52" s="6930"/>
      <c r="AN52" s="6930"/>
      <c r="AO52" s="6930"/>
      <c r="AP52" s="6930"/>
      <c r="AQ52" s="6930"/>
      <c r="AR52" s="6930"/>
      <c r="AS52" s="6930"/>
      <c r="AT52" s="6930"/>
      <c r="AU52" s="6930"/>
      <c r="AV52" s="6930"/>
      <c r="AW52" s="6930"/>
      <c r="AX52" s="6930"/>
      <c r="AY52" s="6930"/>
      <c r="AZ52" s="6930"/>
      <c r="BA52" s="6930"/>
      <c r="BB52" s="6930"/>
      <c r="BC52" s="6930"/>
      <c r="BD52" s="6930"/>
      <c r="BE52" s="6930"/>
      <c r="BF52" s="6930"/>
      <c r="BG52" s="6930"/>
      <c r="BH52" s="6930"/>
      <c r="BI52" s="6930"/>
      <c r="BJ52" s="6930"/>
      <c r="BK52" s="6930"/>
      <c r="BL52" s="6930"/>
      <c r="BM52" s="6930"/>
      <c r="BN52" s="6930"/>
      <c r="BO52" s="6930"/>
      <c r="BP52" s="6930"/>
      <c r="BQ52" s="6930"/>
      <c r="BR52" s="6930"/>
    </row>
    <row r="53" spans="1:70" ht="14.1" customHeight="1">
      <c r="A53" s="42"/>
      <c r="B53" s="189"/>
      <c r="C53" s="4703"/>
      <c r="D53" s="5149"/>
      <c r="E53" s="5149"/>
      <c r="F53" s="5149"/>
      <c r="G53" s="5149"/>
      <c r="H53" s="4708"/>
      <c r="I53" s="6933"/>
      <c r="J53" s="6933"/>
      <c r="K53" s="6934"/>
      <c r="L53" s="6935"/>
      <c r="M53" s="6932"/>
      <c r="N53" s="6931"/>
      <c r="O53" s="6932"/>
      <c r="P53" s="6931"/>
      <c r="Q53" s="6932"/>
      <c r="R53" s="6931"/>
      <c r="S53" s="6932"/>
      <c r="T53" s="6931"/>
      <c r="U53" s="6932"/>
      <c r="V53" s="6931"/>
      <c r="W53" s="6932"/>
      <c r="X53" s="6931"/>
      <c r="Y53" s="6932"/>
      <c r="Z53" s="6931"/>
      <c r="AA53" s="6932"/>
      <c r="AB53" s="6931"/>
      <c r="AC53" s="6932"/>
      <c r="AD53" s="6931"/>
      <c r="AE53" s="6932"/>
      <c r="AF53" s="6931"/>
      <c r="AG53" s="6932"/>
      <c r="AH53" s="6931"/>
      <c r="AI53" s="6932"/>
      <c r="AJ53" s="43"/>
      <c r="AK53" s="41"/>
      <c r="AM53" s="6930"/>
      <c r="AN53" s="6930"/>
      <c r="AO53" s="6930"/>
      <c r="AP53" s="6930"/>
      <c r="AQ53" s="6930"/>
      <c r="AR53" s="6930"/>
      <c r="AS53" s="6930"/>
      <c r="AT53" s="6930"/>
      <c r="AU53" s="6930"/>
      <c r="AV53" s="6930"/>
      <c r="AW53" s="6930"/>
      <c r="AX53" s="6930"/>
      <c r="AY53" s="6930"/>
      <c r="AZ53" s="6930"/>
      <c r="BA53" s="6930"/>
      <c r="BB53" s="6930"/>
      <c r="BC53" s="6930"/>
      <c r="BD53" s="6930"/>
      <c r="BE53" s="6930"/>
      <c r="BF53" s="6930"/>
      <c r="BG53" s="6930"/>
      <c r="BH53" s="6930"/>
      <c r="BI53" s="6930"/>
      <c r="BJ53" s="6930"/>
      <c r="BK53" s="6930"/>
      <c r="BL53" s="6930"/>
      <c r="BM53" s="6930"/>
      <c r="BN53" s="6930"/>
      <c r="BO53" s="6930"/>
      <c r="BP53" s="6930"/>
      <c r="BQ53" s="6930"/>
      <c r="BR53" s="6930"/>
    </row>
    <row r="54" spans="1:70" ht="14.1" customHeight="1">
      <c r="A54" s="42"/>
      <c r="B54" s="189"/>
      <c r="C54" s="4703"/>
      <c r="D54" s="5149"/>
      <c r="E54" s="5149"/>
      <c r="F54" s="5149"/>
      <c r="G54" s="5149"/>
      <c r="H54" s="4708"/>
      <c r="I54" s="6933"/>
      <c r="J54" s="6933"/>
      <c r="K54" s="6934"/>
      <c r="L54" s="6935"/>
      <c r="M54" s="6932"/>
      <c r="N54" s="6931"/>
      <c r="O54" s="6932"/>
      <c r="P54" s="6931"/>
      <c r="Q54" s="6932"/>
      <c r="R54" s="6931"/>
      <c r="S54" s="6932"/>
      <c r="T54" s="6931"/>
      <c r="U54" s="6932"/>
      <c r="V54" s="6931"/>
      <c r="W54" s="6932"/>
      <c r="X54" s="6931"/>
      <c r="Y54" s="6932"/>
      <c r="Z54" s="6931"/>
      <c r="AA54" s="6932"/>
      <c r="AB54" s="6931"/>
      <c r="AC54" s="6932"/>
      <c r="AD54" s="6931"/>
      <c r="AE54" s="6932"/>
      <c r="AF54" s="6931"/>
      <c r="AG54" s="6932"/>
      <c r="AH54" s="6931"/>
      <c r="AI54" s="6932"/>
      <c r="AJ54" s="43"/>
      <c r="AK54" s="41"/>
      <c r="AM54" s="6930"/>
      <c r="AN54" s="6930"/>
      <c r="AO54" s="6930"/>
      <c r="AP54" s="6930"/>
      <c r="AQ54" s="6930"/>
      <c r="AR54" s="6930"/>
      <c r="AS54" s="6930"/>
      <c r="AT54" s="6930"/>
      <c r="AU54" s="6930"/>
      <c r="AV54" s="6930"/>
      <c r="AW54" s="6930"/>
      <c r="AX54" s="6930"/>
      <c r="AY54" s="6930"/>
      <c r="AZ54" s="6930"/>
      <c r="BA54" s="6930"/>
      <c r="BB54" s="6930"/>
      <c r="BC54" s="6930"/>
      <c r="BD54" s="6930"/>
      <c r="BE54" s="6930"/>
      <c r="BF54" s="6930"/>
      <c r="BG54" s="6930"/>
      <c r="BH54" s="6930"/>
      <c r="BI54" s="6930"/>
      <c r="BJ54" s="6930"/>
      <c r="BK54" s="6930"/>
      <c r="BL54" s="6930"/>
      <c r="BM54" s="6930"/>
      <c r="BN54" s="6930"/>
      <c r="BO54" s="6930"/>
      <c r="BP54" s="6930"/>
      <c r="BQ54" s="6930"/>
      <c r="BR54" s="6930"/>
    </row>
    <row r="55" spans="1:70" ht="14.1" customHeight="1">
      <c r="A55" s="42"/>
      <c r="B55" s="189"/>
      <c r="C55" s="4703"/>
      <c r="D55" s="5149"/>
      <c r="E55" s="5149"/>
      <c r="F55" s="5149"/>
      <c r="G55" s="5149"/>
      <c r="H55" s="4708"/>
      <c r="I55" s="6933"/>
      <c r="J55" s="6933"/>
      <c r="K55" s="6934"/>
      <c r="L55" s="6935"/>
      <c r="M55" s="6932"/>
      <c r="N55" s="6931"/>
      <c r="O55" s="6932"/>
      <c r="P55" s="6931"/>
      <c r="Q55" s="6932"/>
      <c r="R55" s="6931"/>
      <c r="S55" s="6932"/>
      <c r="T55" s="6931"/>
      <c r="U55" s="6932"/>
      <c r="V55" s="6931"/>
      <c r="W55" s="6932"/>
      <c r="X55" s="6931"/>
      <c r="Y55" s="6932"/>
      <c r="Z55" s="6931"/>
      <c r="AA55" s="6932"/>
      <c r="AB55" s="6931"/>
      <c r="AC55" s="6932"/>
      <c r="AD55" s="6931"/>
      <c r="AE55" s="6932"/>
      <c r="AF55" s="6931"/>
      <c r="AG55" s="6932"/>
      <c r="AH55" s="6931"/>
      <c r="AI55" s="6932"/>
      <c r="AJ55" s="43"/>
      <c r="AK55" s="41"/>
      <c r="AM55" s="6930"/>
      <c r="AN55" s="6930"/>
      <c r="AO55" s="6930"/>
      <c r="AP55" s="6930"/>
      <c r="AQ55" s="6930"/>
      <c r="AR55" s="6930"/>
      <c r="AS55" s="6930"/>
      <c r="AT55" s="6930"/>
      <c r="AU55" s="6930"/>
      <c r="AV55" s="6930"/>
      <c r="AW55" s="6930"/>
      <c r="AX55" s="6930"/>
      <c r="AY55" s="6930"/>
      <c r="AZ55" s="6930"/>
      <c r="BA55" s="6930"/>
      <c r="BB55" s="6930"/>
      <c r="BC55" s="6930"/>
      <c r="BD55" s="6930"/>
      <c r="BE55" s="6930"/>
      <c r="BF55" s="6930"/>
      <c r="BG55" s="6930"/>
      <c r="BH55" s="6930"/>
      <c r="BI55" s="6930"/>
      <c r="BJ55" s="6930"/>
      <c r="BK55" s="6930"/>
      <c r="BL55" s="6930"/>
      <c r="BM55" s="6930"/>
      <c r="BN55" s="6930"/>
      <c r="BO55" s="6930"/>
      <c r="BP55" s="6930"/>
      <c r="BQ55" s="6930"/>
      <c r="BR55" s="6930"/>
    </row>
    <row r="56" spans="1:70" ht="14.1" customHeight="1">
      <c r="A56" s="42"/>
      <c r="B56" s="189"/>
      <c r="C56" s="4703"/>
      <c r="D56" s="5149"/>
      <c r="E56" s="5149"/>
      <c r="F56" s="5149"/>
      <c r="G56" s="5149"/>
      <c r="H56" s="4708"/>
      <c r="I56" s="6933"/>
      <c r="J56" s="6933"/>
      <c r="K56" s="6934"/>
      <c r="L56" s="6935"/>
      <c r="M56" s="6932"/>
      <c r="N56" s="6931"/>
      <c r="O56" s="6932"/>
      <c r="P56" s="6931"/>
      <c r="Q56" s="6932"/>
      <c r="R56" s="6931"/>
      <c r="S56" s="6932"/>
      <c r="T56" s="6931"/>
      <c r="U56" s="6932"/>
      <c r="V56" s="6931"/>
      <c r="W56" s="6932"/>
      <c r="X56" s="6931"/>
      <c r="Y56" s="6932"/>
      <c r="Z56" s="6931"/>
      <c r="AA56" s="6932"/>
      <c r="AB56" s="6931"/>
      <c r="AC56" s="6932"/>
      <c r="AD56" s="6931"/>
      <c r="AE56" s="6932"/>
      <c r="AF56" s="6931"/>
      <c r="AG56" s="6932"/>
      <c r="AH56" s="6931"/>
      <c r="AI56" s="6932"/>
      <c r="AJ56" s="43"/>
      <c r="AK56" s="41"/>
      <c r="AM56" s="6930"/>
      <c r="AN56" s="6930"/>
      <c r="AO56" s="6930"/>
      <c r="AP56" s="6930"/>
      <c r="AQ56" s="6930"/>
      <c r="AR56" s="6930"/>
      <c r="AS56" s="6930"/>
      <c r="AT56" s="6930"/>
      <c r="AU56" s="6930"/>
      <c r="AV56" s="6930"/>
      <c r="AW56" s="6930"/>
      <c r="AX56" s="6930"/>
      <c r="AY56" s="6930"/>
      <c r="AZ56" s="6930"/>
      <c r="BA56" s="6930"/>
      <c r="BB56" s="6930"/>
      <c r="BC56" s="6930"/>
      <c r="BD56" s="6930"/>
      <c r="BE56" s="6930"/>
      <c r="BF56" s="6930"/>
      <c r="BG56" s="6930"/>
      <c r="BH56" s="6930"/>
      <c r="BI56" s="6930"/>
      <c r="BJ56" s="6930"/>
      <c r="BK56" s="6930"/>
      <c r="BL56" s="6930"/>
      <c r="BM56" s="6930"/>
      <c r="BN56" s="6930"/>
      <c r="BO56" s="6930"/>
      <c r="BP56" s="6930"/>
      <c r="BQ56" s="6930"/>
      <c r="BR56" s="6930"/>
    </row>
    <row r="57" spans="1:70" ht="14.1" customHeight="1">
      <c r="A57" s="42"/>
      <c r="B57" s="189"/>
      <c r="C57" s="4703"/>
      <c r="D57" s="5149"/>
      <c r="E57" s="5149"/>
      <c r="F57" s="5149"/>
      <c r="G57" s="5149"/>
      <c r="H57" s="4708"/>
      <c r="I57" s="6933"/>
      <c r="J57" s="6933"/>
      <c r="K57" s="6934"/>
      <c r="L57" s="6935"/>
      <c r="M57" s="6932"/>
      <c r="N57" s="6931"/>
      <c r="O57" s="6932"/>
      <c r="P57" s="6931"/>
      <c r="Q57" s="6932"/>
      <c r="R57" s="6931"/>
      <c r="S57" s="6932"/>
      <c r="T57" s="6931"/>
      <c r="U57" s="6932"/>
      <c r="V57" s="6931"/>
      <c r="W57" s="6932"/>
      <c r="X57" s="6931"/>
      <c r="Y57" s="6932"/>
      <c r="Z57" s="6931"/>
      <c r="AA57" s="6932"/>
      <c r="AB57" s="6931"/>
      <c r="AC57" s="6932"/>
      <c r="AD57" s="6931"/>
      <c r="AE57" s="6932"/>
      <c r="AF57" s="6931"/>
      <c r="AG57" s="6932"/>
      <c r="AH57" s="6931"/>
      <c r="AI57" s="6932"/>
      <c r="AJ57" s="43"/>
      <c r="AK57" s="41"/>
      <c r="AM57" s="6930"/>
      <c r="AN57" s="6930"/>
      <c r="AO57" s="6930"/>
      <c r="AP57" s="6930"/>
      <c r="AQ57" s="6930"/>
      <c r="AR57" s="6930"/>
      <c r="AS57" s="6930"/>
      <c r="AT57" s="6930"/>
      <c r="AU57" s="6930"/>
      <c r="AV57" s="6930"/>
      <c r="AW57" s="6930"/>
      <c r="AX57" s="6930"/>
      <c r="AY57" s="6930"/>
      <c r="AZ57" s="6930"/>
      <c r="BA57" s="6930"/>
      <c r="BB57" s="6930"/>
      <c r="BC57" s="6930"/>
      <c r="BD57" s="6930"/>
      <c r="BE57" s="6930"/>
      <c r="BF57" s="6930"/>
      <c r="BG57" s="6930"/>
      <c r="BH57" s="6930"/>
      <c r="BI57" s="6930"/>
      <c r="BJ57" s="6930"/>
      <c r="BK57" s="6930"/>
      <c r="BL57" s="6930"/>
      <c r="BM57" s="6930"/>
      <c r="BN57" s="6930"/>
      <c r="BO57" s="6930"/>
      <c r="BP57" s="6930"/>
      <c r="BQ57" s="6930"/>
      <c r="BR57" s="6930"/>
    </row>
    <row r="58" spans="1:70" ht="14.1" customHeight="1">
      <c r="A58" s="42"/>
      <c r="B58" s="189"/>
      <c r="C58" s="4703"/>
      <c r="D58" s="5149"/>
      <c r="E58" s="5149"/>
      <c r="F58" s="5149"/>
      <c r="G58" s="5149"/>
      <c r="H58" s="4708"/>
      <c r="I58" s="6933"/>
      <c r="J58" s="6933"/>
      <c r="K58" s="6934"/>
      <c r="L58" s="6935"/>
      <c r="M58" s="6932"/>
      <c r="N58" s="6931"/>
      <c r="O58" s="6932"/>
      <c r="P58" s="6931"/>
      <c r="Q58" s="6932"/>
      <c r="R58" s="6931"/>
      <c r="S58" s="6932"/>
      <c r="T58" s="6931"/>
      <c r="U58" s="6932"/>
      <c r="V58" s="6931"/>
      <c r="W58" s="6932"/>
      <c r="X58" s="6931"/>
      <c r="Y58" s="6932"/>
      <c r="Z58" s="6931"/>
      <c r="AA58" s="6932"/>
      <c r="AB58" s="6931"/>
      <c r="AC58" s="6932"/>
      <c r="AD58" s="6931"/>
      <c r="AE58" s="6932"/>
      <c r="AF58" s="6931"/>
      <c r="AG58" s="6932"/>
      <c r="AH58" s="6931"/>
      <c r="AI58" s="6932"/>
      <c r="AJ58" s="43"/>
      <c r="AK58" s="41"/>
      <c r="AM58" s="6930"/>
      <c r="AN58" s="6930"/>
      <c r="AO58" s="6930"/>
      <c r="AP58" s="6930"/>
      <c r="AQ58" s="6930"/>
      <c r="AR58" s="6930"/>
      <c r="AS58" s="6930"/>
      <c r="AT58" s="6930"/>
      <c r="AU58" s="6930"/>
      <c r="AV58" s="6930"/>
      <c r="AW58" s="6930"/>
      <c r="AX58" s="6930"/>
      <c r="AY58" s="6930"/>
      <c r="AZ58" s="6930"/>
      <c r="BA58" s="6930"/>
      <c r="BB58" s="6930"/>
      <c r="BC58" s="6930"/>
      <c r="BD58" s="6930"/>
      <c r="BE58" s="6930"/>
      <c r="BF58" s="6930"/>
      <c r="BG58" s="6930"/>
      <c r="BH58" s="6930"/>
      <c r="BI58" s="6930"/>
      <c r="BJ58" s="6930"/>
      <c r="BK58" s="6930"/>
      <c r="BL58" s="6930"/>
      <c r="BM58" s="6930"/>
      <c r="BN58" s="6930"/>
      <c r="BO58" s="6930"/>
      <c r="BP58" s="6930"/>
      <c r="BQ58" s="6930"/>
      <c r="BR58" s="6930"/>
    </row>
    <row r="59" spans="1:70" ht="14.1" customHeight="1">
      <c r="A59" s="42"/>
      <c r="B59" s="189"/>
      <c r="C59" s="4703"/>
      <c r="D59" s="5149"/>
      <c r="E59" s="5149"/>
      <c r="F59" s="5149"/>
      <c r="G59" s="5149"/>
      <c r="H59" s="4708"/>
      <c r="I59" s="6933"/>
      <c r="J59" s="6933"/>
      <c r="K59" s="6934"/>
      <c r="L59" s="6935"/>
      <c r="M59" s="6932"/>
      <c r="N59" s="6931"/>
      <c r="O59" s="6932"/>
      <c r="P59" s="6931"/>
      <c r="Q59" s="6932"/>
      <c r="R59" s="6931"/>
      <c r="S59" s="6932"/>
      <c r="T59" s="6931"/>
      <c r="U59" s="6932"/>
      <c r="V59" s="6931"/>
      <c r="W59" s="6932"/>
      <c r="X59" s="6931"/>
      <c r="Y59" s="6932"/>
      <c r="Z59" s="6931"/>
      <c r="AA59" s="6932"/>
      <c r="AB59" s="6931"/>
      <c r="AC59" s="6932"/>
      <c r="AD59" s="6931"/>
      <c r="AE59" s="6932"/>
      <c r="AF59" s="6931"/>
      <c r="AG59" s="6932"/>
      <c r="AH59" s="6931"/>
      <c r="AI59" s="6932"/>
      <c r="AJ59" s="43"/>
      <c r="AK59" s="41"/>
      <c r="AM59" s="6930"/>
      <c r="AN59" s="6930"/>
      <c r="AO59" s="6930"/>
      <c r="AP59" s="6930"/>
      <c r="AQ59" s="6930"/>
      <c r="AR59" s="6930"/>
      <c r="AS59" s="6930"/>
      <c r="AT59" s="6930"/>
      <c r="AU59" s="6930"/>
      <c r="AV59" s="6930"/>
      <c r="AW59" s="6930"/>
      <c r="AX59" s="6930"/>
      <c r="AY59" s="6930"/>
      <c r="AZ59" s="6930"/>
      <c r="BA59" s="6930"/>
      <c r="BB59" s="6930"/>
      <c r="BC59" s="6930"/>
      <c r="BD59" s="6930"/>
      <c r="BE59" s="6930"/>
      <c r="BF59" s="6930"/>
      <c r="BG59" s="6930"/>
      <c r="BH59" s="6930"/>
      <c r="BI59" s="6930"/>
      <c r="BJ59" s="6930"/>
      <c r="BK59" s="6930"/>
      <c r="BL59" s="6930"/>
      <c r="BM59" s="6930"/>
      <c r="BN59" s="6930"/>
      <c r="BO59" s="6930"/>
      <c r="BP59" s="6930"/>
      <c r="BQ59" s="6930"/>
      <c r="BR59" s="6930"/>
    </row>
    <row r="60" spans="1:70" ht="14.1" customHeight="1">
      <c r="A60" s="42"/>
      <c r="B60" s="196"/>
      <c r="C60" s="4703"/>
      <c r="D60" s="5149"/>
      <c r="E60" s="5149"/>
      <c r="F60" s="5149"/>
      <c r="G60" s="5149"/>
      <c r="H60" s="4708"/>
      <c r="I60" s="6933"/>
      <c r="J60" s="6933"/>
      <c r="K60" s="6934"/>
      <c r="L60" s="6935"/>
      <c r="M60" s="6932"/>
      <c r="N60" s="6931"/>
      <c r="O60" s="6932"/>
      <c r="P60" s="6931"/>
      <c r="Q60" s="6932"/>
      <c r="R60" s="6931"/>
      <c r="S60" s="6932"/>
      <c r="T60" s="6931"/>
      <c r="U60" s="6932"/>
      <c r="V60" s="6931"/>
      <c r="W60" s="6932"/>
      <c r="X60" s="6931"/>
      <c r="Y60" s="6932"/>
      <c r="Z60" s="6931"/>
      <c r="AA60" s="6932"/>
      <c r="AB60" s="6931"/>
      <c r="AC60" s="6932"/>
      <c r="AD60" s="6931"/>
      <c r="AE60" s="6932"/>
      <c r="AF60" s="6931"/>
      <c r="AG60" s="6932"/>
      <c r="AH60" s="6931"/>
      <c r="AI60" s="6932"/>
      <c r="AJ60" s="43"/>
      <c r="AK60" s="41"/>
      <c r="AM60" s="6930"/>
      <c r="AN60" s="6930"/>
      <c r="AO60" s="6930"/>
      <c r="AP60" s="6930"/>
      <c r="AQ60" s="6930"/>
      <c r="AR60" s="6930"/>
      <c r="AS60" s="6930"/>
      <c r="AT60" s="6930"/>
      <c r="AU60" s="6930"/>
      <c r="AV60" s="6930"/>
      <c r="AW60" s="6930"/>
      <c r="AX60" s="6930"/>
      <c r="AY60" s="6930"/>
      <c r="AZ60" s="6930"/>
      <c r="BA60" s="6930"/>
      <c r="BB60" s="6930"/>
      <c r="BC60" s="6930"/>
      <c r="BD60" s="6930"/>
      <c r="BE60" s="6930"/>
      <c r="BF60" s="6930"/>
      <c r="BG60" s="6930"/>
      <c r="BH60" s="6930"/>
      <c r="BI60" s="6930"/>
      <c r="BJ60" s="6930"/>
      <c r="BK60" s="6930"/>
      <c r="BL60" s="6930"/>
      <c r="BM60" s="6930"/>
      <c r="BN60" s="6930"/>
      <c r="BO60" s="6930"/>
      <c r="BP60" s="6930"/>
      <c r="BQ60" s="6930"/>
      <c r="BR60" s="6930"/>
    </row>
    <row r="61" spans="1:70" ht="14.1" customHeight="1">
      <c r="A61" s="42"/>
      <c r="B61" s="189"/>
      <c r="C61" s="4703"/>
      <c r="D61" s="5149"/>
      <c r="E61" s="5149"/>
      <c r="F61" s="5149"/>
      <c r="G61" s="5149"/>
      <c r="H61" s="4708"/>
      <c r="I61" s="6933"/>
      <c r="J61" s="6933"/>
      <c r="K61" s="6934"/>
      <c r="L61" s="6935"/>
      <c r="M61" s="6932"/>
      <c r="N61" s="6931"/>
      <c r="O61" s="6932"/>
      <c r="P61" s="6931"/>
      <c r="Q61" s="6932"/>
      <c r="R61" s="6931"/>
      <c r="S61" s="6932"/>
      <c r="T61" s="6931"/>
      <c r="U61" s="6932"/>
      <c r="V61" s="6931"/>
      <c r="W61" s="6932"/>
      <c r="X61" s="6931"/>
      <c r="Y61" s="6932"/>
      <c r="Z61" s="6931"/>
      <c r="AA61" s="6932"/>
      <c r="AB61" s="6931"/>
      <c r="AC61" s="6932"/>
      <c r="AD61" s="6931"/>
      <c r="AE61" s="6932"/>
      <c r="AF61" s="6931"/>
      <c r="AG61" s="6932"/>
      <c r="AH61" s="6931"/>
      <c r="AI61" s="6932"/>
      <c r="AJ61" s="43"/>
      <c r="AK61" s="41"/>
      <c r="AM61" s="6930"/>
      <c r="AN61" s="6930"/>
      <c r="AO61" s="6930"/>
      <c r="AP61" s="6930"/>
      <c r="AQ61" s="6930"/>
      <c r="AR61" s="6930"/>
      <c r="AS61" s="6930"/>
      <c r="AT61" s="6930"/>
      <c r="AU61" s="6930"/>
      <c r="AV61" s="6930"/>
      <c r="AW61" s="6930"/>
      <c r="AX61" s="6930"/>
      <c r="AY61" s="6930"/>
      <c r="AZ61" s="6930"/>
      <c r="BA61" s="6930"/>
      <c r="BB61" s="6930"/>
      <c r="BC61" s="6930"/>
      <c r="BD61" s="6930"/>
      <c r="BE61" s="6930"/>
      <c r="BF61" s="6930"/>
      <c r="BG61" s="6930"/>
      <c r="BH61" s="6930"/>
      <c r="BI61" s="6930"/>
      <c r="BJ61" s="6930"/>
      <c r="BK61" s="6930"/>
      <c r="BL61" s="6930"/>
      <c r="BM61" s="6930"/>
      <c r="BN61" s="6930"/>
      <c r="BO61" s="6930"/>
      <c r="BP61" s="6930"/>
      <c r="BQ61" s="6930"/>
      <c r="BR61" s="6930"/>
    </row>
    <row r="62" spans="1:70" ht="14.1" customHeight="1" thickBot="1">
      <c r="A62" s="73"/>
      <c r="B62" s="74"/>
      <c r="C62" s="74" t="s">
        <v>1014</v>
      </c>
      <c r="D62" s="74"/>
      <c r="E62" s="74"/>
      <c r="F62" s="74"/>
      <c r="G62" s="74"/>
      <c r="H62" s="74"/>
      <c r="I62" s="74"/>
      <c r="J62" s="74"/>
      <c r="K62" s="76"/>
      <c r="L62" s="150"/>
      <c r="M62" s="74"/>
      <c r="N62" s="74"/>
      <c r="O62" s="74"/>
      <c r="P62" s="74"/>
      <c r="Q62" s="74"/>
      <c r="R62" s="74"/>
      <c r="S62" s="74"/>
      <c r="T62" s="263"/>
      <c r="U62" s="263"/>
      <c r="V62" s="76"/>
      <c r="W62" s="76"/>
      <c r="X62" s="263"/>
      <c r="Y62" s="239"/>
      <c r="Z62" s="264"/>
      <c r="AA62" s="74"/>
      <c r="AB62" s="74"/>
      <c r="AC62" s="74"/>
      <c r="AD62" s="74"/>
      <c r="AE62" s="74"/>
      <c r="AF62" s="74"/>
      <c r="AG62" s="74"/>
      <c r="AH62" s="74"/>
      <c r="AI62" s="74"/>
      <c r="AJ62" s="74"/>
      <c r="AK62" s="78"/>
      <c r="AM62" s="821"/>
      <c r="AN62" s="821"/>
      <c r="AO62" s="821"/>
      <c r="AP62" s="821"/>
      <c r="AQ62" s="821"/>
      <c r="AR62" s="821"/>
      <c r="AS62" s="821"/>
      <c r="AT62" s="821"/>
      <c r="AU62" s="821"/>
      <c r="AV62" s="821"/>
      <c r="AW62" s="821"/>
      <c r="AX62" s="821"/>
      <c r="AY62" s="821"/>
      <c r="AZ62" s="821"/>
      <c r="BA62" s="821"/>
      <c r="BB62" s="821"/>
      <c r="BC62" s="821"/>
      <c r="BD62" s="821"/>
      <c r="BE62" s="821"/>
      <c r="BF62" s="821"/>
      <c r="BG62" s="821"/>
      <c r="BH62" s="821"/>
      <c r="BI62" s="821"/>
      <c r="BJ62" s="821"/>
      <c r="BK62" s="821"/>
      <c r="BL62" s="821"/>
      <c r="BM62" s="821"/>
      <c r="BN62" s="821"/>
      <c r="BO62" s="821"/>
      <c r="BP62" s="821"/>
      <c r="BQ62" s="821"/>
      <c r="BR62" s="821"/>
    </row>
    <row r="63" spans="1:70" ht="14.1" customHeight="1">
      <c r="AM63" s="821"/>
      <c r="AN63" s="821"/>
      <c r="AO63" s="821"/>
      <c r="AP63" s="821"/>
      <c r="AQ63" s="821"/>
      <c r="AR63" s="821"/>
      <c r="AS63" s="821"/>
      <c r="AT63" s="821"/>
      <c r="AU63" s="821"/>
      <c r="AV63" s="821"/>
      <c r="AW63" s="821"/>
      <c r="AX63" s="821"/>
      <c r="AY63" s="821"/>
      <c r="AZ63" s="821"/>
      <c r="BA63" s="821"/>
      <c r="BB63" s="821"/>
      <c r="BC63" s="821"/>
      <c r="BD63" s="821"/>
      <c r="BE63" s="821"/>
      <c r="BF63" s="821"/>
      <c r="BG63" s="821"/>
      <c r="BH63" s="821"/>
      <c r="BI63" s="821"/>
      <c r="BJ63" s="821"/>
      <c r="BK63" s="821"/>
      <c r="BL63" s="821"/>
      <c r="BM63" s="821"/>
      <c r="BN63" s="821"/>
      <c r="BO63" s="821"/>
      <c r="BP63" s="821"/>
      <c r="BQ63" s="821"/>
      <c r="BR63" s="821"/>
    </row>
    <row r="64" spans="1:70" ht="14.1" customHeight="1">
      <c r="AM64" s="821"/>
      <c r="AN64" s="821"/>
      <c r="AO64" s="821"/>
      <c r="AP64" s="821"/>
      <c r="AQ64" s="821"/>
      <c r="AR64" s="821"/>
      <c r="AS64" s="821"/>
      <c r="AT64" s="821"/>
      <c r="AU64" s="821"/>
      <c r="AV64" s="821"/>
      <c r="AW64" s="821"/>
      <c r="AX64" s="821"/>
      <c r="AY64" s="821"/>
      <c r="AZ64" s="821"/>
      <c r="BA64" s="821"/>
      <c r="BB64" s="821"/>
      <c r="BC64" s="821"/>
      <c r="BD64" s="821"/>
      <c r="BE64" s="821"/>
      <c r="BF64" s="821"/>
      <c r="BG64" s="821"/>
      <c r="BH64" s="821"/>
      <c r="BI64" s="821"/>
      <c r="BJ64" s="821"/>
      <c r="BK64" s="821"/>
      <c r="BL64" s="821"/>
      <c r="BM64" s="821"/>
      <c r="BN64" s="821"/>
      <c r="BO64" s="821"/>
      <c r="BP64" s="821"/>
      <c r="BQ64" s="821"/>
      <c r="BR64" s="821"/>
    </row>
    <row r="65" spans="26:82" ht="14.1" customHeight="1">
      <c r="Z65" s="37"/>
      <c r="AM65" s="821"/>
      <c r="AN65" s="821"/>
      <c r="AO65" s="821"/>
      <c r="AP65" s="821"/>
      <c r="AQ65" s="821"/>
      <c r="AR65" s="821"/>
      <c r="AS65" s="821"/>
      <c r="AT65" s="821"/>
      <c r="AU65" s="821"/>
      <c r="AV65" s="821"/>
      <c r="AW65" s="821"/>
      <c r="AX65" s="821"/>
      <c r="AY65" s="821"/>
      <c r="AZ65" s="821"/>
      <c r="BA65" s="821"/>
      <c r="BB65" s="821"/>
      <c r="BC65" s="821"/>
      <c r="BD65" s="821"/>
      <c r="BE65" s="821"/>
      <c r="BF65" s="821"/>
      <c r="BG65" s="821"/>
      <c r="BH65" s="821"/>
      <c r="BI65" s="821"/>
      <c r="BJ65" s="821"/>
      <c r="BK65" s="821"/>
      <c r="BL65" s="821"/>
      <c r="BM65" s="821"/>
      <c r="BN65" s="821"/>
      <c r="BO65" s="821"/>
      <c r="BP65" s="821"/>
      <c r="BQ65" s="821"/>
      <c r="BR65" s="821"/>
    </row>
    <row r="66" spans="26:82" ht="14.1" customHeight="1">
      <c r="Z66" s="37"/>
      <c r="AM66" s="821"/>
      <c r="AN66" s="821"/>
      <c r="AO66" s="821"/>
      <c r="AP66" s="821"/>
      <c r="AQ66" s="821"/>
      <c r="AR66" s="821"/>
      <c r="AS66" s="821"/>
      <c r="AT66" s="821"/>
      <c r="AU66" s="821"/>
      <c r="AV66" s="821"/>
      <c r="AW66" s="821"/>
      <c r="AX66" s="821"/>
      <c r="AY66" s="821"/>
      <c r="AZ66" s="821"/>
      <c r="BA66" s="821"/>
      <c r="BB66" s="821"/>
      <c r="BC66" s="821"/>
      <c r="BD66" s="821"/>
      <c r="BE66" s="821"/>
      <c r="BF66" s="821"/>
      <c r="BG66" s="821"/>
      <c r="BH66" s="821"/>
      <c r="BI66" s="821"/>
      <c r="BJ66" s="821"/>
      <c r="BK66" s="821"/>
      <c r="BL66" s="821"/>
      <c r="BM66" s="821"/>
      <c r="BN66" s="821"/>
      <c r="BO66" s="821"/>
      <c r="BP66" s="821"/>
      <c r="BQ66" s="821"/>
      <c r="BR66" s="821"/>
      <c r="BT66" s="101"/>
      <c r="BU66" s="101"/>
      <c r="BV66" s="101"/>
      <c r="BW66" s="101"/>
      <c r="BX66" s="101"/>
      <c r="BY66" s="101"/>
      <c r="BZ66" s="101"/>
      <c r="CA66" s="101"/>
      <c r="CB66" s="101"/>
      <c r="CC66" s="101"/>
      <c r="CD66" s="101"/>
    </row>
    <row r="67" spans="26:82" ht="14.1" customHeight="1">
      <c r="Z67" s="37"/>
      <c r="BT67" s="101"/>
      <c r="BU67" s="101"/>
      <c r="BV67" s="101"/>
      <c r="BW67" s="101"/>
      <c r="BX67" s="101"/>
      <c r="BY67" s="101"/>
      <c r="BZ67" s="101"/>
      <c r="CA67" s="101"/>
      <c r="CB67" s="101"/>
      <c r="CC67" s="101"/>
      <c r="CD67" s="101"/>
    </row>
    <row r="68" spans="26:82" ht="14.1" customHeight="1">
      <c r="Z68" s="37"/>
      <c r="BT68" s="101"/>
      <c r="BU68" s="101"/>
      <c r="BV68" s="101"/>
      <c r="BW68" s="101"/>
      <c r="BX68" s="101"/>
      <c r="BY68" s="101"/>
      <c r="BZ68" s="101"/>
      <c r="CA68" s="101"/>
      <c r="CB68" s="101"/>
      <c r="CC68" s="101"/>
      <c r="CD68" s="101"/>
    </row>
    <row r="69" spans="26:82" ht="14.1" customHeight="1">
      <c r="Z69" s="37"/>
      <c r="BT69" s="101"/>
      <c r="BU69" s="101"/>
      <c r="BV69" s="101"/>
      <c r="BW69" s="101"/>
      <c r="BX69" s="101"/>
      <c r="BY69" s="101"/>
      <c r="BZ69" s="101"/>
      <c r="CA69" s="101"/>
      <c r="CB69" s="98"/>
      <c r="CC69" s="98"/>
      <c r="CD69" s="101"/>
    </row>
    <row r="70" spans="26:82" ht="14.1" customHeight="1">
      <c r="Z70" s="37"/>
      <c r="BT70" s="101"/>
      <c r="BU70" s="101"/>
      <c r="BV70" s="101"/>
      <c r="BW70" s="101"/>
      <c r="BX70" s="101"/>
      <c r="BY70" s="101"/>
      <c r="BZ70" s="101"/>
      <c r="CA70" s="101"/>
      <c r="CB70" s="101"/>
      <c r="CC70" s="101"/>
      <c r="CD70" s="101"/>
    </row>
    <row r="71" spans="26:82" ht="14.1" customHeight="1">
      <c r="Z71" s="37"/>
      <c r="BT71" s="101"/>
      <c r="BU71" s="101"/>
      <c r="BV71" s="101"/>
      <c r="BW71" s="101"/>
      <c r="BX71" s="101"/>
      <c r="BY71" s="101"/>
      <c r="BZ71" s="101"/>
      <c r="CA71" s="101"/>
      <c r="CB71" s="101"/>
      <c r="CC71" s="101"/>
      <c r="CD71" s="101"/>
    </row>
    <row r="72" spans="26:82" ht="14.1" customHeight="1">
      <c r="Z72" s="37"/>
      <c r="BT72" s="115"/>
      <c r="BU72" s="115"/>
      <c r="BV72" s="115"/>
      <c r="BW72" s="115"/>
      <c r="BX72" s="115"/>
      <c r="BY72" s="115"/>
      <c r="BZ72" s="115"/>
      <c r="CA72" s="115"/>
      <c r="CB72" s="101"/>
      <c r="CC72" s="101"/>
      <c r="CD72" s="101"/>
    </row>
    <row r="73" spans="26:82" ht="14.1" customHeight="1">
      <c r="Z73" s="37"/>
    </row>
    <row r="74" spans="26:82">
      <c r="Z74" s="37"/>
    </row>
    <row r="75" spans="26:82">
      <c r="Z75" s="37"/>
    </row>
    <row r="76" spans="26:82">
      <c r="Z76" s="37"/>
    </row>
    <row r="77" spans="26:82">
      <c r="Z77" s="37"/>
    </row>
    <row r="78" spans="26:82">
      <c r="Z78" s="37"/>
    </row>
    <row r="79" spans="26:82">
      <c r="Z79" s="37"/>
    </row>
    <row r="80" spans="26:82">
      <c r="Z80" s="37"/>
    </row>
    <row r="81" spans="26:26">
      <c r="Z81" s="37"/>
    </row>
    <row r="82" spans="26:26">
      <c r="Z82" s="37"/>
    </row>
    <row r="83" spans="26:26">
      <c r="Z83" s="37"/>
    </row>
  </sheetData>
  <mergeCells count="230">
    <mergeCell ref="A1:AK1"/>
    <mergeCell ref="AM1:AQ1"/>
    <mergeCell ref="A3:Y3"/>
    <mergeCell ref="Z3:AK3"/>
    <mergeCell ref="G7:Q7"/>
    <mergeCell ref="R7:AB7"/>
    <mergeCell ref="U8:V8"/>
    <mergeCell ref="X8:Y8"/>
    <mergeCell ref="AA8:AB8"/>
    <mergeCell ref="C8:F8"/>
    <mergeCell ref="G8:H8"/>
    <mergeCell ref="J8:K8"/>
    <mergeCell ref="M8:N8"/>
    <mergeCell ref="P8:Q8"/>
    <mergeCell ref="R8:S8"/>
    <mergeCell ref="C9:F9"/>
    <mergeCell ref="G9:H9"/>
    <mergeCell ref="J9:K9"/>
    <mergeCell ref="M9:N9"/>
    <mergeCell ref="P9:Q9"/>
    <mergeCell ref="R9:S9"/>
    <mergeCell ref="U9:V9"/>
    <mergeCell ref="X9:Y9"/>
    <mergeCell ref="AA9:AB9"/>
    <mergeCell ref="C10:F10"/>
    <mergeCell ref="G10:H10"/>
    <mergeCell ref="J10:K10"/>
    <mergeCell ref="M10:N10"/>
    <mergeCell ref="P10:Q10"/>
    <mergeCell ref="R10:S10"/>
    <mergeCell ref="AA10:AB10"/>
    <mergeCell ref="C24:N24"/>
    <mergeCell ref="P24:X24"/>
    <mergeCell ref="AA12:AK12"/>
    <mergeCell ref="C14:H14"/>
    <mergeCell ref="I14:J14"/>
    <mergeCell ref="L14:M14"/>
    <mergeCell ref="O14:P14"/>
    <mergeCell ref="U10:V10"/>
    <mergeCell ref="X10:Y10"/>
    <mergeCell ref="C11:F11"/>
    <mergeCell ref="G11:H11"/>
    <mergeCell ref="J11:K11"/>
    <mergeCell ref="M11:N11"/>
    <mergeCell ref="P11:Q11"/>
    <mergeCell ref="R11:S11"/>
    <mergeCell ref="U11:V11"/>
    <mergeCell ref="X11:Y11"/>
    <mergeCell ref="B27:Y27"/>
    <mergeCell ref="B30:Y30"/>
    <mergeCell ref="AA33:AK35"/>
    <mergeCell ref="C35:N35"/>
    <mergeCell ref="P35:X35"/>
    <mergeCell ref="B16:Y16"/>
    <mergeCell ref="Z22:AK22"/>
    <mergeCell ref="T15:U15"/>
    <mergeCell ref="W15:X15"/>
    <mergeCell ref="AA23:AK25"/>
    <mergeCell ref="AA28:AK30"/>
    <mergeCell ref="AA26:AK27"/>
    <mergeCell ref="AA20:AK21"/>
    <mergeCell ref="AA17:AK19"/>
    <mergeCell ref="AA14:AK16"/>
    <mergeCell ref="AA41:AK43"/>
    <mergeCell ref="B44:Y44"/>
    <mergeCell ref="B45:Y45"/>
    <mergeCell ref="AA47:AK48"/>
    <mergeCell ref="B48:Y48"/>
    <mergeCell ref="AA49:AK50"/>
    <mergeCell ref="C51:H51"/>
    <mergeCell ref="I51:K51"/>
    <mergeCell ref="L51:M51"/>
    <mergeCell ref="N51:O51"/>
    <mergeCell ref="P51:Q51"/>
    <mergeCell ref="AD51:AE51"/>
    <mergeCell ref="AF51:AG51"/>
    <mergeCell ref="Z44:AF44"/>
    <mergeCell ref="AH51:AI51"/>
    <mergeCell ref="Z51:AA51"/>
    <mergeCell ref="AB51:AC51"/>
    <mergeCell ref="AA45:AK46"/>
    <mergeCell ref="N52:O52"/>
    <mergeCell ref="P52:Q52"/>
    <mergeCell ref="R52:S52"/>
    <mergeCell ref="T52:U52"/>
    <mergeCell ref="R51:S51"/>
    <mergeCell ref="T51:U51"/>
    <mergeCell ref="V51:W51"/>
    <mergeCell ref="B38:Y38"/>
    <mergeCell ref="B41:Y41"/>
    <mergeCell ref="X51:Y51"/>
    <mergeCell ref="AH52:AI52"/>
    <mergeCell ref="C53:H53"/>
    <mergeCell ref="I53:K53"/>
    <mergeCell ref="L53:M53"/>
    <mergeCell ref="N53:O53"/>
    <mergeCell ref="P53:Q53"/>
    <mergeCell ref="R53:S53"/>
    <mergeCell ref="T53:U53"/>
    <mergeCell ref="V53:W53"/>
    <mergeCell ref="X53:Y53"/>
    <mergeCell ref="V52:W52"/>
    <mergeCell ref="X52:Y52"/>
    <mergeCell ref="Z52:AA52"/>
    <mergeCell ref="AB52:AC52"/>
    <mergeCell ref="AD52:AE52"/>
    <mergeCell ref="AF52:AG52"/>
    <mergeCell ref="Z53:AA53"/>
    <mergeCell ref="AB53:AC53"/>
    <mergeCell ref="AD53:AE53"/>
    <mergeCell ref="AF53:AG53"/>
    <mergeCell ref="AH53:AI53"/>
    <mergeCell ref="C52:H52"/>
    <mergeCell ref="I52:K52"/>
    <mergeCell ref="L52:M52"/>
    <mergeCell ref="R56:S56"/>
    <mergeCell ref="T56:U56"/>
    <mergeCell ref="V56:W56"/>
    <mergeCell ref="C54:H54"/>
    <mergeCell ref="I54:K54"/>
    <mergeCell ref="L54:M54"/>
    <mergeCell ref="N54:O54"/>
    <mergeCell ref="P54:Q54"/>
    <mergeCell ref="AD54:AE54"/>
    <mergeCell ref="X56:Y56"/>
    <mergeCell ref="C55:H55"/>
    <mergeCell ref="I55:K55"/>
    <mergeCell ref="L55:M55"/>
    <mergeCell ref="N55:O55"/>
    <mergeCell ref="P55:Q55"/>
    <mergeCell ref="R55:S55"/>
    <mergeCell ref="T55:U55"/>
    <mergeCell ref="R54:S54"/>
    <mergeCell ref="T54:U54"/>
    <mergeCell ref="V54:W54"/>
    <mergeCell ref="X54:Y54"/>
    <mergeCell ref="Z54:AA54"/>
    <mergeCell ref="AB54:AC54"/>
    <mergeCell ref="V55:W55"/>
    <mergeCell ref="R57:S57"/>
    <mergeCell ref="T57:U57"/>
    <mergeCell ref="Z56:AA56"/>
    <mergeCell ref="AB56:AC56"/>
    <mergeCell ref="AD56:AE56"/>
    <mergeCell ref="AF56:AG56"/>
    <mergeCell ref="AH56:AI56"/>
    <mergeCell ref="C57:H57"/>
    <mergeCell ref="I57:K57"/>
    <mergeCell ref="L57:M57"/>
    <mergeCell ref="N57:O57"/>
    <mergeCell ref="P57:Q57"/>
    <mergeCell ref="AD57:AE57"/>
    <mergeCell ref="AF57:AG57"/>
    <mergeCell ref="AH57:AI57"/>
    <mergeCell ref="V57:W57"/>
    <mergeCell ref="X57:Y57"/>
    <mergeCell ref="Z57:AA57"/>
    <mergeCell ref="AB57:AC57"/>
    <mergeCell ref="C56:H56"/>
    <mergeCell ref="I56:K56"/>
    <mergeCell ref="L56:M56"/>
    <mergeCell ref="N56:O56"/>
    <mergeCell ref="P56:Q56"/>
    <mergeCell ref="C58:H58"/>
    <mergeCell ref="I58:K58"/>
    <mergeCell ref="L58:M58"/>
    <mergeCell ref="N58:O58"/>
    <mergeCell ref="P58:Q58"/>
    <mergeCell ref="R58:S58"/>
    <mergeCell ref="T58:U58"/>
    <mergeCell ref="X59:Y59"/>
    <mergeCell ref="R59:S59"/>
    <mergeCell ref="T59:U59"/>
    <mergeCell ref="V59:W59"/>
    <mergeCell ref="V58:W58"/>
    <mergeCell ref="R61:S61"/>
    <mergeCell ref="T61:U61"/>
    <mergeCell ref="R60:S60"/>
    <mergeCell ref="T60:U60"/>
    <mergeCell ref="AH61:AI61"/>
    <mergeCell ref="V61:W61"/>
    <mergeCell ref="X61:Y61"/>
    <mergeCell ref="Z61:AA61"/>
    <mergeCell ref="AB61:AC61"/>
    <mergeCell ref="AD61:AE61"/>
    <mergeCell ref="AF61:AG61"/>
    <mergeCell ref="AD60:AE60"/>
    <mergeCell ref="AF60:AG60"/>
    <mergeCell ref="AH60:AI60"/>
    <mergeCell ref="V60:W60"/>
    <mergeCell ref="X60:Y60"/>
    <mergeCell ref="C61:H61"/>
    <mergeCell ref="I61:K61"/>
    <mergeCell ref="L61:M61"/>
    <mergeCell ref="N61:O61"/>
    <mergeCell ref="P61:Q61"/>
    <mergeCell ref="C59:H59"/>
    <mergeCell ref="I59:K59"/>
    <mergeCell ref="L59:M59"/>
    <mergeCell ref="N59:O59"/>
    <mergeCell ref="P59:Q59"/>
    <mergeCell ref="C60:H60"/>
    <mergeCell ref="I60:K60"/>
    <mergeCell ref="L60:M60"/>
    <mergeCell ref="N60:O60"/>
    <mergeCell ref="P60:Q60"/>
    <mergeCell ref="AA11:AB11"/>
    <mergeCell ref="AM34:BR34"/>
    <mergeCell ref="AM35:BR61"/>
    <mergeCell ref="Z60:AA60"/>
    <mergeCell ref="AB60:AC60"/>
    <mergeCell ref="Z58:AA58"/>
    <mergeCell ref="AB58:AC58"/>
    <mergeCell ref="AD58:AE58"/>
    <mergeCell ref="X58:Y58"/>
    <mergeCell ref="Z59:AA59"/>
    <mergeCell ref="AB59:AC59"/>
    <mergeCell ref="AD59:AE59"/>
    <mergeCell ref="AF59:AG59"/>
    <mergeCell ref="AH59:AI59"/>
    <mergeCell ref="AH58:AI58"/>
    <mergeCell ref="AF58:AG58"/>
    <mergeCell ref="AF54:AG54"/>
    <mergeCell ref="AH54:AI54"/>
    <mergeCell ref="AH55:AI55"/>
    <mergeCell ref="X55:Y55"/>
    <mergeCell ref="Z55:AA55"/>
    <mergeCell ref="AB55:AC55"/>
    <mergeCell ref="AD55:AE55"/>
    <mergeCell ref="AF55:AG55"/>
  </mergeCells>
  <phoneticPr fontId="4"/>
  <hyperlinks>
    <hyperlink ref="AM1:AQ1" location="'目次（幼保）'!A1" display="目次に戻る"/>
  </hyperlinks>
  <printOptions horizontalCentered="1"/>
  <pageMargins left="0.70866141732283472" right="0.31496062992125984" top="0.39370078740157483" bottom="0.39370078740157483" header="0" footer="0"/>
  <pageSetup paperSize="9" scale="96" orientation="portrait" r:id="rId1"/>
  <headerFooter alignWithMargins="0"/>
  <colBreaks count="1" manualBreakCount="1">
    <brk id="37"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1368065" r:id="rId4" name="Check Box 1">
              <controlPr defaultSize="0" autoFill="0" autoLine="0" autoPict="0">
                <anchor moveWithCells="1">
                  <from>
                    <xdr:col>16</xdr:col>
                    <xdr:colOff>152400</xdr:colOff>
                    <xdr:row>12</xdr:row>
                    <xdr:rowOff>0</xdr:rowOff>
                  </from>
                  <to>
                    <xdr:col>20</xdr:col>
                    <xdr:colOff>142875</xdr:colOff>
                    <xdr:row>13</xdr:row>
                    <xdr:rowOff>0</xdr:rowOff>
                  </to>
                </anchor>
              </controlPr>
            </control>
          </mc:Choice>
        </mc:AlternateContent>
        <mc:AlternateContent xmlns:mc="http://schemas.openxmlformats.org/markup-compatibility/2006">
          <mc:Choice Requires="x14">
            <control shapeId="1368066" r:id="rId5" name="Check Box 2">
              <controlPr defaultSize="0" autoFill="0" autoLine="0" autoPict="0">
                <anchor moveWithCells="1">
                  <from>
                    <xdr:col>21</xdr:col>
                    <xdr:colOff>66675</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1368067" r:id="rId6" name="Check Box 3">
              <controlPr defaultSize="0" autoFill="0" autoLine="0" autoPict="0">
                <anchor moveWithCells="1">
                  <from>
                    <xdr:col>17</xdr:col>
                    <xdr:colOff>0</xdr:colOff>
                    <xdr:row>4</xdr:row>
                    <xdr:rowOff>0</xdr:rowOff>
                  </from>
                  <to>
                    <xdr:col>20</xdr:col>
                    <xdr:colOff>161925</xdr:colOff>
                    <xdr:row>5</xdr:row>
                    <xdr:rowOff>38100</xdr:rowOff>
                  </to>
                </anchor>
              </controlPr>
            </control>
          </mc:Choice>
        </mc:AlternateContent>
        <mc:AlternateContent xmlns:mc="http://schemas.openxmlformats.org/markup-compatibility/2006">
          <mc:Choice Requires="x14">
            <control shapeId="1368068" r:id="rId7" name="Check Box 4">
              <controlPr defaultSize="0" autoFill="0" autoLine="0" autoPict="0">
                <anchor moveWithCells="1">
                  <from>
                    <xdr:col>21</xdr:col>
                    <xdr:colOff>85725</xdr:colOff>
                    <xdr:row>4</xdr:row>
                    <xdr:rowOff>0</xdr:rowOff>
                  </from>
                  <to>
                    <xdr:col>25</xdr:col>
                    <xdr:colOff>0</xdr:colOff>
                    <xdr:row>5</xdr:row>
                    <xdr:rowOff>38100</xdr:rowOff>
                  </to>
                </anchor>
              </controlPr>
            </control>
          </mc:Choice>
        </mc:AlternateContent>
        <mc:AlternateContent xmlns:mc="http://schemas.openxmlformats.org/markup-compatibility/2006">
          <mc:Choice Requires="x14">
            <control shapeId="1368069" r:id="rId8" name="Check Box 5">
              <controlPr defaultSize="0" autoFill="0" autoLine="0" autoPict="0">
                <anchor moveWithCells="1">
                  <from>
                    <xdr:col>17</xdr:col>
                    <xdr:colOff>0</xdr:colOff>
                    <xdr:row>24</xdr:row>
                    <xdr:rowOff>161925</xdr:rowOff>
                  </from>
                  <to>
                    <xdr:col>20</xdr:col>
                    <xdr:colOff>161925</xdr:colOff>
                    <xdr:row>26</xdr:row>
                    <xdr:rowOff>28575</xdr:rowOff>
                  </to>
                </anchor>
              </controlPr>
            </control>
          </mc:Choice>
        </mc:AlternateContent>
        <mc:AlternateContent xmlns:mc="http://schemas.openxmlformats.org/markup-compatibility/2006">
          <mc:Choice Requires="x14">
            <control shapeId="1368070" r:id="rId9" name="Check Box 6">
              <controlPr defaultSize="0" autoFill="0" autoLine="0" autoPict="0">
                <anchor moveWithCells="1">
                  <from>
                    <xdr:col>21</xdr:col>
                    <xdr:colOff>85725</xdr:colOff>
                    <xdr:row>24</xdr:row>
                    <xdr:rowOff>161925</xdr:rowOff>
                  </from>
                  <to>
                    <xdr:col>25</xdr:col>
                    <xdr:colOff>0</xdr:colOff>
                    <xdr:row>26</xdr:row>
                    <xdr:rowOff>28575</xdr:rowOff>
                  </to>
                </anchor>
              </controlPr>
            </control>
          </mc:Choice>
        </mc:AlternateContent>
        <mc:AlternateContent xmlns:mc="http://schemas.openxmlformats.org/markup-compatibility/2006">
          <mc:Choice Requires="x14">
            <control shapeId="1368071" r:id="rId10" name="Check Box 7">
              <controlPr defaultSize="0" autoFill="0" autoLine="0" autoPict="0">
                <anchor moveWithCells="1">
                  <from>
                    <xdr:col>17</xdr:col>
                    <xdr:colOff>0</xdr:colOff>
                    <xdr:row>35</xdr:row>
                    <xdr:rowOff>142875</xdr:rowOff>
                  </from>
                  <to>
                    <xdr:col>20</xdr:col>
                    <xdr:colOff>161925</xdr:colOff>
                    <xdr:row>37</xdr:row>
                    <xdr:rowOff>9525</xdr:rowOff>
                  </to>
                </anchor>
              </controlPr>
            </control>
          </mc:Choice>
        </mc:AlternateContent>
        <mc:AlternateContent xmlns:mc="http://schemas.openxmlformats.org/markup-compatibility/2006">
          <mc:Choice Requires="x14">
            <control shapeId="1368072" r:id="rId11" name="Check Box 8">
              <controlPr defaultSize="0" autoFill="0" autoLine="0" autoPict="0">
                <anchor moveWithCells="1">
                  <from>
                    <xdr:col>21</xdr:col>
                    <xdr:colOff>85725</xdr:colOff>
                    <xdr:row>35</xdr:row>
                    <xdr:rowOff>142875</xdr:rowOff>
                  </from>
                  <to>
                    <xdr:col>25</xdr:col>
                    <xdr:colOff>0</xdr:colOff>
                    <xdr:row>37</xdr:row>
                    <xdr:rowOff>9525</xdr:rowOff>
                  </to>
                </anchor>
              </controlPr>
            </control>
          </mc:Choice>
        </mc:AlternateContent>
        <mc:AlternateContent xmlns:mc="http://schemas.openxmlformats.org/markup-compatibility/2006">
          <mc:Choice Requires="x14">
            <control shapeId="1368073" r:id="rId12" name="Check Box 9">
              <controlPr defaultSize="0" autoFill="0" autoLine="0" autoPict="0">
                <anchor moveWithCells="1">
                  <from>
                    <xdr:col>17</xdr:col>
                    <xdr:colOff>0</xdr:colOff>
                    <xdr:row>41</xdr:row>
                    <xdr:rowOff>0</xdr:rowOff>
                  </from>
                  <to>
                    <xdr:col>20</xdr:col>
                    <xdr:colOff>161925</xdr:colOff>
                    <xdr:row>42</xdr:row>
                    <xdr:rowOff>0</xdr:rowOff>
                  </to>
                </anchor>
              </controlPr>
            </control>
          </mc:Choice>
        </mc:AlternateContent>
        <mc:AlternateContent xmlns:mc="http://schemas.openxmlformats.org/markup-compatibility/2006">
          <mc:Choice Requires="x14">
            <control shapeId="1368074" r:id="rId13" name="Check Box 10">
              <controlPr defaultSize="0" autoFill="0" autoLine="0" autoPict="0">
                <anchor moveWithCells="1">
                  <from>
                    <xdr:col>21</xdr:col>
                    <xdr:colOff>85725</xdr:colOff>
                    <xdr:row>41</xdr:row>
                    <xdr:rowOff>0</xdr:rowOff>
                  </from>
                  <to>
                    <xdr:col>25</xdr:col>
                    <xdr:colOff>0</xdr:colOff>
                    <xdr:row>42</xdr:row>
                    <xdr:rowOff>0</xdr:rowOff>
                  </to>
                </anchor>
              </controlPr>
            </control>
          </mc:Choice>
        </mc:AlternateContent>
        <mc:AlternateContent xmlns:mc="http://schemas.openxmlformats.org/markup-compatibility/2006">
          <mc:Choice Requires="x14">
            <control shapeId="1368075" r:id="rId14" name="Check Box 11">
              <controlPr defaultSize="0" autoFill="0" autoLine="0" autoPict="0">
                <anchor moveWithCells="1">
                  <from>
                    <xdr:col>17</xdr:col>
                    <xdr:colOff>0</xdr:colOff>
                    <xdr:row>30</xdr:row>
                    <xdr:rowOff>0</xdr:rowOff>
                  </from>
                  <to>
                    <xdr:col>20</xdr:col>
                    <xdr:colOff>161925</xdr:colOff>
                    <xdr:row>31</xdr:row>
                    <xdr:rowOff>38100</xdr:rowOff>
                  </to>
                </anchor>
              </controlPr>
            </control>
          </mc:Choice>
        </mc:AlternateContent>
        <mc:AlternateContent xmlns:mc="http://schemas.openxmlformats.org/markup-compatibility/2006">
          <mc:Choice Requires="x14">
            <control shapeId="1368076" r:id="rId15" name="Check Box 12">
              <controlPr defaultSize="0" autoFill="0" autoLine="0" autoPict="0">
                <anchor moveWithCells="1">
                  <from>
                    <xdr:col>21</xdr:col>
                    <xdr:colOff>85725</xdr:colOff>
                    <xdr:row>30</xdr:row>
                    <xdr:rowOff>0</xdr:rowOff>
                  </from>
                  <to>
                    <xdr:col>25</xdr:col>
                    <xdr:colOff>0</xdr:colOff>
                    <xdr:row>31</xdr:row>
                    <xdr:rowOff>38100</xdr:rowOff>
                  </to>
                </anchor>
              </controlPr>
            </control>
          </mc:Choice>
        </mc:AlternateContent>
        <mc:AlternateContent xmlns:mc="http://schemas.openxmlformats.org/markup-compatibility/2006">
          <mc:Choice Requires="x14">
            <control shapeId="1368077" r:id="rId16" name="Check Box 13">
              <controlPr defaultSize="0" autoFill="0" autoLine="0" autoPict="0">
                <anchor moveWithCells="1">
                  <from>
                    <xdr:col>2</xdr:col>
                    <xdr:colOff>0</xdr:colOff>
                    <xdr:row>18</xdr:row>
                    <xdr:rowOff>0</xdr:rowOff>
                  </from>
                  <to>
                    <xdr:col>4</xdr:col>
                    <xdr:colOff>66675</xdr:colOff>
                    <xdr:row>19</xdr:row>
                    <xdr:rowOff>38100</xdr:rowOff>
                  </to>
                </anchor>
              </controlPr>
            </control>
          </mc:Choice>
        </mc:AlternateContent>
        <mc:AlternateContent xmlns:mc="http://schemas.openxmlformats.org/markup-compatibility/2006">
          <mc:Choice Requires="x14">
            <control shapeId="1368078" r:id="rId17" name="Check Box 14">
              <controlPr defaultSize="0" autoFill="0" autoLine="0" autoPict="0">
                <anchor moveWithCells="1">
                  <from>
                    <xdr:col>2</xdr:col>
                    <xdr:colOff>0</xdr:colOff>
                    <xdr:row>19</xdr:row>
                    <xdr:rowOff>0</xdr:rowOff>
                  </from>
                  <to>
                    <xdr:col>4</xdr:col>
                    <xdr:colOff>66675</xdr:colOff>
                    <xdr:row>20</xdr:row>
                    <xdr:rowOff>38100</xdr:rowOff>
                  </to>
                </anchor>
              </controlPr>
            </control>
          </mc:Choice>
        </mc:AlternateContent>
        <mc:AlternateContent xmlns:mc="http://schemas.openxmlformats.org/markup-compatibility/2006">
          <mc:Choice Requires="x14">
            <control shapeId="1368079" r:id="rId18" name="Check Box 15">
              <controlPr defaultSize="0" autoFill="0" autoLine="0" autoPict="0">
                <anchor moveWithCells="1">
                  <from>
                    <xdr:col>2</xdr:col>
                    <xdr:colOff>0</xdr:colOff>
                    <xdr:row>16</xdr:row>
                    <xdr:rowOff>0</xdr:rowOff>
                  </from>
                  <to>
                    <xdr:col>4</xdr:col>
                    <xdr:colOff>66675</xdr:colOff>
                    <xdr:row>17</xdr:row>
                    <xdr:rowOff>38100</xdr:rowOff>
                  </to>
                </anchor>
              </controlPr>
            </control>
          </mc:Choice>
        </mc:AlternateContent>
        <mc:AlternateContent xmlns:mc="http://schemas.openxmlformats.org/markup-compatibility/2006">
          <mc:Choice Requires="x14">
            <control shapeId="1368080" r:id="rId19" name="Check Box 16">
              <controlPr defaultSize="0" autoFill="0" autoLine="0" autoPict="0">
                <anchor moveWithCells="1">
                  <from>
                    <xdr:col>2</xdr:col>
                    <xdr:colOff>0</xdr:colOff>
                    <xdr:row>17</xdr:row>
                    <xdr:rowOff>0</xdr:rowOff>
                  </from>
                  <to>
                    <xdr:col>4</xdr:col>
                    <xdr:colOff>66675</xdr:colOff>
                    <xdr:row>18</xdr:row>
                    <xdr:rowOff>38100</xdr:rowOff>
                  </to>
                </anchor>
              </controlPr>
            </control>
          </mc:Choice>
        </mc:AlternateContent>
        <mc:AlternateContent xmlns:mc="http://schemas.openxmlformats.org/markup-compatibility/2006">
          <mc:Choice Requires="x14">
            <control shapeId="1368081" r:id="rId20" name="Check Box 17">
              <controlPr defaultSize="0" autoFill="0" autoLine="0" autoPict="0">
                <anchor moveWithCells="1">
                  <from>
                    <xdr:col>17</xdr:col>
                    <xdr:colOff>0</xdr:colOff>
                    <xdr:row>38</xdr:row>
                    <xdr:rowOff>0</xdr:rowOff>
                  </from>
                  <to>
                    <xdr:col>20</xdr:col>
                    <xdr:colOff>161925</xdr:colOff>
                    <xdr:row>39</xdr:row>
                    <xdr:rowOff>38100</xdr:rowOff>
                  </to>
                </anchor>
              </controlPr>
            </control>
          </mc:Choice>
        </mc:AlternateContent>
        <mc:AlternateContent xmlns:mc="http://schemas.openxmlformats.org/markup-compatibility/2006">
          <mc:Choice Requires="x14">
            <control shapeId="1368082" r:id="rId21" name="Check Box 18">
              <controlPr defaultSize="0" autoFill="0" autoLine="0" autoPict="0">
                <anchor moveWithCells="1">
                  <from>
                    <xdr:col>21</xdr:col>
                    <xdr:colOff>85725</xdr:colOff>
                    <xdr:row>38</xdr:row>
                    <xdr:rowOff>0</xdr:rowOff>
                  </from>
                  <to>
                    <xdr:col>25</xdr:col>
                    <xdr:colOff>0</xdr:colOff>
                    <xdr:row>39</xdr:row>
                    <xdr:rowOff>38100</xdr:rowOff>
                  </to>
                </anchor>
              </controlPr>
            </control>
          </mc:Choice>
        </mc:AlternateContent>
        <mc:AlternateContent xmlns:mc="http://schemas.openxmlformats.org/markup-compatibility/2006">
          <mc:Choice Requires="x14">
            <control shapeId="1368083" r:id="rId22" name="Check Box 19">
              <controlPr defaultSize="0" autoFill="0" autoLine="0" autoPict="0">
                <anchor moveWithCells="1">
                  <from>
                    <xdr:col>17</xdr:col>
                    <xdr:colOff>0</xdr:colOff>
                    <xdr:row>27</xdr:row>
                    <xdr:rowOff>0</xdr:rowOff>
                  </from>
                  <to>
                    <xdr:col>20</xdr:col>
                    <xdr:colOff>161925</xdr:colOff>
                    <xdr:row>28</xdr:row>
                    <xdr:rowOff>38100</xdr:rowOff>
                  </to>
                </anchor>
              </controlPr>
            </control>
          </mc:Choice>
        </mc:AlternateContent>
        <mc:AlternateContent xmlns:mc="http://schemas.openxmlformats.org/markup-compatibility/2006">
          <mc:Choice Requires="x14">
            <control shapeId="1368084" r:id="rId23" name="Check Box 20">
              <controlPr defaultSize="0" autoFill="0" autoLine="0" autoPict="0">
                <anchor moveWithCells="1">
                  <from>
                    <xdr:col>21</xdr:col>
                    <xdr:colOff>85725</xdr:colOff>
                    <xdr:row>27</xdr:row>
                    <xdr:rowOff>0</xdr:rowOff>
                  </from>
                  <to>
                    <xdr:col>25</xdr:col>
                    <xdr:colOff>0</xdr:colOff>
                    <xdr:row>28</xdr:row>
                    <xdr:rowOff>38100</xdr:rowOff>
                  </to>
                </anchor>
              </controlPr>
            </control>
          </mc:Choice>
        </mc:AlternateContent>
        <mc:AlternateContent xmlns:mc="http://schemas.openxmlformats.org/markup-compatibility/2006">
          <mc:Choice Requires="x14">
            <control shapeId="1368085" r:id="rId24" name="Check Box 21">
              <controlPr defaultSize="0" autoFill="0" autoLine="0" autoPict="0">
                <anchor moveWithCells="1">
                  <from>
                    <xdr:col>17</xdr:col>
                    <xdr:colOff>0</xdr:colOff>
                    <xdr:row>45</xdr:row>
                    <xdr:rowOff>0</xdr:rowOff>
                  </from>
                  <to>
                    <xdr:col>20</xdr:col>
                    <xdr:colOff>161925</xdr:colOff>
                    <xdr:row>46</xdr:row>
                    <xdr:rowOff>0</xdr:rowOff>
                  </to>
                </anchor>
              </controlPr>
            </control>
          </mc:Choice>
        </mc:AlternateContent>
        <mc:AlternateContent xmlns:mc="http://schemas.openxmlformats.org/markup-compatibility/2006">
          <mc:Choice Requires="x14">
            <control shapeId="1368086" r:id="rId25" name="Check Box 22">
              <controlPr defaultSize="0" autoFill="0" autoLine="0" autoPict="0">
                <anchor moveWithCells="1">
                  <from>
                    <xdr:col>21</xdr:col>
                    <xdr:colOff>85725</xdr:colOff>
                    <xdr:row>45</xdr:row>
                    <xdr:rowOff>0</xdr:rowOff>
                  </from>
                  <to>
                    <xdr:col>25</xdr:col>
                    <xdr:colOff>0</xdr:colOff>
                    <xdr:row>46</xdr:row>
                    <xdr:rowOff>0</xdr:rowOff>
                  </to>
                </anchor>
              </controlPr>
            </control>
          </mc:Choice>
        </mc:AlternateContent>
        <mc:AlternateContent xmlns:mc="http://schemas.openxmlformats.org/markup-compatibility/2006">
          <mc:Choice Requires="x14">
            <control shapeId="1368087" r:id="rId26" name="Check Box 23">
              <controlPr defaultSize="0" autoFill="0" autoLine="0" autoPict="0">
                <anchor moveWithCells="1">
                  <from>
                    <xdr:col>16</xdr:col>
                    <xdr:colOff>76200</xdr:colOff>
                    <xdr:row>48</xdr:row>
                    <xdr:rowOff>19050</xdr:rowOff>
                  </from>
                  <to>
                    <xdr:col>20</xdr:col>
                    <xdr:colOff>47625</xdr:colOff>
                    <xdr:row>49</xdr:row>
                    <xdr:rowOff>19050</xdr:rowOff>
                  </to>
                </anchor>
              </controlPr>
            </control>
          </mc:Choice>
        </mc:AlternateContent>
        <mc:AlternateContent xmlns:mc="http://schemas.openxmlformats.org/markup-compatibility/2006">
          <mc:Choice Requires="x14">
            <control shapeId="1368088" r:id="rId27" name="Check Box 24">
              <controlPr defaultSize="0" autoFill="0" autoLine="0" autoPict="0">
                <anchor moveWithCells="1">
                  <from>
                    <xdr:col>20</xdr:col>
                    <xdr:colOff>161925</xdr:colOff>
                    <xdr:row>48</xdr:row>
                    <xdr:rowOff>19050</xdr:rowOff>
                  </from>
                  <to>
                    <xdr:col>24</xdr:col>
                    <xdr:colOff>66675</xdr:colOff>
                    <xdr:row>49</xdr:row>
                    <xdr:rowOff>19050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P65"/>
  <sheetViews>
    <sheetView showGridLines="0" view="pageBreakPreview" zoomScale="110" zoomScaleNormal="100" zoomScaleSheetLayoutView="110" workbookViewId="0">
      <selection activeCell="A3" sqref="A3:Y3"/>
    </sheetView>
  </sheetViews>
  <sheetFormatPr defaultColWidth="8" defaultRowHeight="12"/>
  <cols>
    <col min="1" max="1" width="1.5" style="37" customWidth="1"/>
    <col min="2" max="24" width="2.375" style="37" customWidth="1"/>
    <col min="25" max="25" width="9.125" style="37" customWidth="1"/>
    <col min="26" max="68" width="2.375" style="37" customWidth="1"/>
    <col min="69" max="82" width="2.5" style="37" customWidth="1"/>
    <col min="83" max="16384" width="8" style="37"/>
  </cols>
  <sheetData>
    <row r="1" spans="1:68" ht="14.1" customHeight="1">
      <c r="A1" s="3093" t="s">
        <v>1335</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N1" s="2994" t="s">
        <v>1732</v>
      </c>
      <c r="AO1" s="2994"/>
      <c r="AP1" s="2994"/>
      <c r="AQ1" s="2994"/>
      <c r="AR1" s="2994"/>
    </row>
    <row r="2" spans="1:68" ht="5.0999999999999996" customHeight="1" thickBot="1"/>
    <row r="3" spans="1:68" ht="14.1" customHeight="1">
      <c r="A3" s="3094" t="s">
        <v>612</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6944" t="s">
        <v>161</v>
      </c>
      <c r="AA3" s="6945"/>
      <c r="AB3" s="6945"/>
      <c r="AC3" s="6945"/>
      <c r="AD3" s="6945"/>
      <c r="AE3" s="6945"/>
      <c r="AF3" s="6945"/>
      <c r="AG3" s="6945"/>
      <c r="AH3" s="6945"/>
      <c r="AI3" s="6945"/>
      <c r="AJ3" s="6945"/>
      <c r="AK3" s="6945"/>
      <c r="AL3" s="6946"/>
      <c r="AM3" s="38"/>
    </row>
    <row r="4" spans="1:68" ht="6.95"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3"/>
      <c r="AA4" s="130"/>
      <c r="AB4" s="130"/>
      <c r="AC4" s="130"/>
      <c r="AD4" s="130"/>
      <c r="AE4" s="130"/>
      <c r="AF4" s="130"/>
      <c r="AG4" s="130"/>
      <c r="AH4" s="130"/>
      <c r="AI4" s="130"/>
      <c r="AJ4" s="130"/>
      <c r="AK4" s="130"/>
      <c r="AL4" s="134"/>
      <c r="AM4" s="38"/>
    </row>
    <row r="5" spans="1:68" ht="14.1" customHeight="1">
      <c r="A5" s="42"/>
      <c r="B5" s="3318" t="s">
        <v>2172</v>
      </c>
      <c r="C5" s="3318"/>
      <c r="D5" s="3318"/>
      <c r="E5" s="3318"/>
      <c r="F5" s="3318"/>
      <c r="G5" s="3318"/>
      <c r="H5" s="3318"/>
      <c r="I5" s="3318"/>
      <c r="J5" s="3318"/>
      <c r="K5" s="3318"/>
      <c r="L5" s="3318"/>
      <c r="M5" s="3318"/>
      <c r="N5" s="3318"/>
      <c r="O5" s="3318"/>
      <c r="P5" s="3318"/>
      <c r="Q5" s="3318"/>
      <c r="R5" s="3318"/>
      <c r="S5" s="3318"/>
      <c r="T5" s="3318"/>
      <c r="U5" s="3318"/>
      <c r="V5" s="3318"/>
      <c r="W5" s="3318"/>
      <c r="X5" s="3318"/>
      <c r="Y5" s="3319"/>
      <c r="Z5" s="114"/>
      <c r="AA5" s="130"/>
      <c r="AB5" s="130"/>
      <c r="AC5" s="130"/>
      <c r="AD5" s="130"/>
      <c r="AE5" s="130"/>
      <c r="AF5" s="130"/>
      <c r="AG5" s="130"/>
      <c r="AH5" s="130"/>
      <c r="AI5" s="130"/>
      <c r="AJ5" s="130"/>
      <c r="AK5" s="130"/>
      <c r="AL5" s="134"/>
      <c r="AM5" s="38"/>
      <c r="AN5" s="196"/>
      <c r="AO5" s="196"/>
      <c r="AP5" s="196"/>
      <c r="AQ5" s="196"/>
      <c r="AR5" s="196"/>
      <c r="AS5" s="196"/>
      <c r="AT5" s="196"/>
      <c r="AU5" s="196"/>
      <c r="AV5" s="196"/>
      <c r="AW5" s="196"/>
      <c r="AX5" s="196"/>
      <c r="AY5" s="196"/>
      <c r="AZ5" s="196"/>
      <c r="BA5" s="196"/>
      <c r="BB5" s="196"/>
      <c r="BC5" s="196"/>
    </row>
    <row r="6" spans="1:68" ht="14.1" customHeight="1">
      <c r="A6" s="42"/>
      <c r="C6" s="189" t="s">
        <v>2170</v>
      </c>
      <c r="D6" s="43"/>
      <c r="E6" s="43"/>
      <c r="F6" s="43"/>
      <c r="G6" s="43"/>
      <c r="H6" s="43"/>
      <c r="I6" s="43"/>
      <c r="J6" s="43"/>
      <c r="K6" s="43"/>
      <c r="L6" s="43"/>
      <c r="M6" s="43"/>
      <c r="N6" s="43"/>
      <c r="O6" s="43"/>
      <c r="P6" s="43"/>
      <c r="Q6" s="43"/>
      <c r="R6" s="43"/>
      <c r="S6" s="43"/>
      <c r="T6" s="43"/>
      <c r="U6" s="189"/>
      <c r="V6" s="43"/>
      <c r="W6" s="43"/>
      <c r="X6" s="43"/>
      <c r="Y6" s="43"/>
      <c r="Z6" s="114"/>
      <c r="AA6" s="130"/>
      <c r="AB6" s="130"/>
      <c r="AC6" s="130"/>
      <c r="AD6" s="130"/>
      <c r="AE6" s="130"/>
      <c r="AF6" s="130"/>
      <c r="AG6" s="130"/>
      <c r="AH6" s="130"/>
      <c r="AI6" s="130"/>
      <c r="AJ6" s="130"/>
      <c r="AK6" s="130"/>
      <c r="AL6" s="134"/>
      <c r="AM6" s="38"/>
      <c r="AN6" s="83" t="s">
        <v>1748</v>
      </c>
      <c r="AO6" s="84"/>
      <c r="AP6" s="84"/>
      <c r="AQ6" s="84"/>
      <c r="AR6" s="84"/>
      <c r="AS6" s="84"/>
      <c r="AT6" s="84"/>
      <c r="AU6" s="84"/>
      <c r="AV6" s="84"/>
      <c r="AW6" s="84"/>
      <c r="AX6" s="84"/>
      <c r="AY6" s="84"/>
      <c r="AZ6" s="84"/>
      <c r="BA6" s="84"/>
      <c r="BB6" s="84"/>
      <c r="BC6" s="84"/>
      <c r="BD6" s="84"/>
      <c r="BE6" s="84"/>
      <c r="BF6" s="84"/>
      <c r="BG6" s="84"/>
      <c r="BH6" s="84"/>
      <c r="BI6" s="84"/>
      <c r="BJ6" s="84"/>
      <c r="BK6" s="84"/>
      <c r="BL6" s="85"/>
    </row>
    <row r="7" spans="1:68" ht="14.1" customHeight="1">
      <c r="A7" s="42"/>
      <c r="B7" s="190" t="s">
        <v>2171</v>
      </c>
      <c r="C7" s="189"/>
      <c r="D7" s="43"/>
      <c r="E7" s="43"/>
      <c r="F7" s="43"/>
      <c r="G7" s="43"/>
      <c r="H7" s="43"/>
      <c r="I7" s="43"/>
      <c r="J7" s="43"/>
      <c r="K7" s="43"/>
      <c r="L7" s="43"/>
      <c r="M7" s="43"/>
      <c r="N7" s="43"/>
      <c r="O7" s="43"/>
      <c r="P7" s="43"/>
      <c r="Q7" s="43"/>
      <c r="R7" s="43"/>
      <c r="S7" s="43"/>
      <c r="T7" s="43"/>
      <c r="U7" s="189"/>
      <c r="V7" s="43"/>
      <c r="W7" s="43"/>
      <c r="X7" s="43"/>
      <c r="Y7" s="43"/>
      <c r="Z7" s="114"/>
      <c r="AA7" s="130"/>
      <c r="AB7" s="130"/>
      <c r="AC7" s="130"/>
      <c r="AD7" s="130"/>
      <c r="AE7" s="130"/>
      <c r="AF7" s="130"/>
      <c r="AG7" s="130"/>
      <c r="AH7" s="130"/>
      <c r="AI7" s="130"/>
      <c r="AJ7" s="130"/>
      <c r="AK7" s="130"/>
      <c r="AL7" s="134"/>
      <c r="AM7" s="38"/>
      <c r="AN7" s="95" t="s">
        <v>1740</v>
      </c>
      <c r="BL7" s="87"/>
    </row>
    <row r="8" spans="1:68" ht="14.1" customHeight="1">
      <c r="A8" s="42"/>
      <c r="C8" s="189"/>
      <c r="D8" s="43"/>
      <c r="E8" s="43"/>
      <c r="F8" s="43"/>
      <c r="G8" s="43"/>
      <c r="H8" s="43"/>
      <c r="I8" s="43"/>
      <c r="J8" s="43"/>
      <c r="K8" s="43"/>
      <c r="L8" s="43"/>
      <c r="M8" s="43"/>
      <c r="N8" s="43"/>
      <c r="O8" s="43"/>
      <c r="P8" s="43"/>
      <c r="Q8" s="43"/>
      <c r="R8" s="43"/>
      <c r="S8" s="43"/>
      <c r="T8" s="43"/>
      <c r="U8" s="189"/>
      <c r="V8" s="43"/>
      <c r="W8" s="43"/>
      <c r="X8" s="43"/>
      <c r="Y8" s="43"/>
      <c r="Z8" s="114" t="s">
        <v>2612</v>
      </c>
      <c r="AA8" s="6947" t="s">
        <v>2611</v>
      </c>
      <c r="AB8" s="6947"/>
      <c r="AC8" s="6947"/>
      <c r="AD8" s="6947"/>
      <c r="AE8" s="6947"/>
      <c r="AF8" s="6947"/>
      <c r="AG8" s="6947"/>
      <c r="AH8" s="6947"/>
      <c r="AI8" s="6947"/>
      <c r="AJ8" s="6947"/>
      <c r="AK8" s="6947"/>
      <c r="AL8" s="6948"/>
      <c r="AM8" s="38"/>
      <c r="AN8" s="205" t="s">
        <v>1741</v>
      </c>
      <c r="AO8" s="230"/>
      <c r="AP8" s="230"/>
      <c r="AQ8" s="230"/>
      <c r="AR8" s="230"/>
      <c r="AS8" s="230"/>
      <c r="AT8" s="230"/>
      <c r="AU8" s="230"/>
      <c r="AV8" s="230"/>
      <c r="AW8" s="230"/>
      <c r="AX8" s="230"/>
      <c r="AY8" s="230"/>
      <c r="AZ8" s="230"/>
      <c r="BA8" s="230"/>
      <c r="BB8" s="230"/>
      <c r="BC8" s="230"/>
      <c r="BD8" s="230"/>
      <c r="BE8" s="230"/>
      <c r="BF8" s="230"/>
      <c r="BG8" s="230"/>
      <c r="BH8" s="230"/>
      <c r="BI8" s="230"/>
      <c r="BJ8" s="230"/>
      <c r="BK8" s="230"/>
      <c r="BL8" s="267"/>
    </row>
    <row r="9" spans="1:68" ht="14.1" customHeight="1">
      <c r="A9" s="42"/>
      <c r="C9" s="189"/>
      <c r="D9" s="43"/>
      <c r="E9" s="43"/>
      <c r="F9" s="43"/>
      <c r="G9" s="43"/>
      <c r="H9" s="43"/>
      <c r="I9" s="43"/>
      <c r="J9" s="43"/>
      <c r="K9" s="43"/>
      <c r="L9" s="43"/>
      <c r="M9" s="43"/>
      <c r="N9" s="43"/>
      <c r="O9" s="43"/>
      <c r="P9" s="43"/>
      <c r="Q9" s="43"/>
      <c r="R9" s="43"/>
      <c r="S9" s="43"/>
      <c r="T9" s="43"/>
      <c r="U9" s="189"/>
      <c r="V9" s="43"/>
      <c r="W9" s="43"/>
      <c r="X9" s="43"/>
      <c r="Y9" s="43"/>
      <c r="Z9" s="114"/>
      <c r="AA9" s="6947"/>
      <c r="AB9" s="6947"/>
      <c r="AC9" s="6947"/>
      <c r="AD9" s="6947"/>
      <c r="AE9" s="6947"/>
      <c r="AF9" s="6947"/>
      <c r="AG9" s="6947"/>
      <c r="AH9" s="6947"/>
      <c r="AI9" s="6947"/>
      <c r="AJ9" s="6947"/>
      <c r="AK9" s="6947"/>
      <c r="AL9" s="6948"/>
      <c r="AM9" s="38"/>
      <c r="AN9" s="95"/>
      <c r="BJ9" s="84"/>
      <c r="BK9" s="84"/>
      <c r="BL9" s="84"/>
    </row>
    <row r="10" spans="1:68" ht="9.6" customHeight="1">
      <c r="A10" s="42"/>
      <c r="C10" s="189"/>
      <c r="D10" s="43"/>
      <c r="E10" s="43"/>
      <c r="F10" s="43"/>
      <c r="G10" s="43"/>
      <c r="H10" s="43"/>
      <c r="I10" s="43"/>
      <c r="J10" s="43"/>
      <c r="K10" s="43"/>
      <c r="L10" s="43"/>
      <c r="M10" s="43"/>
      <c r="N10" s="43"/>
      <c r="O10" s="43"/>
      <c r="P10" s="43"/>
      <c r="Q10" s="43"/>
      <c r="R10" s="43"/>
      <c r="S10" s="43"/>
      <c r="T10" s="43"/>
      <c r="U10" s="189"/>
      <c r="V10" s="43"/>
      <c r="W10" s="43"/>
      <c r="X10" s="43"/>
      <c r="Y10" s="43"/>
      <c r="Z10" s="114"/>
      <c r="AA10" s="6947"/>
      <c r="AB10" s="6947"/>
      <c r="AC10" s="6947"/>
      <c r="AD10" s="6947"/>
      <c r="AE10" s="6947"/>
      <c r="AF10" s="6947"/>
      <c r="AG10" s="6947"/>
      <c r="AH10" s="6947"/>
      <c r="AI10" s="6947"/>
      <c r="AJ10" s="6947"/>
      <c r="AK10" s="6947"/>
      <c r="AL10" s="6948"/>
      <c r="AM10" s="38"/>
    </row>
    <row r="11" spans="1:68" ht="14.1" customHeight="1">
      <c r="A11" s="42"/>
      <c r="B11" s="190" t="s">
        <v>2173</v>
      </c>
      <c r="C11" s="189"/>
      <c r="D11" s="43"/>
      <c r="E11" s="43"/>
      <c r="F11" s="43"/>
      <c r="G11" s="43"/>
      <c r="H11" s="43"/>
      <c r="I11" s="43"/>
      <c r="J11" s="43"/>
      <c r="K11" s="43"/>
      <c r="L11" s="43"/>
      <c r="M11" s="43"/>
      <c r="N11" s="43"/>
      <c r="O11" s="43"/>
      <c r="P11" s="43"/>
      <c r="Q11" s="43"/>
      <c r="R11" s="43"/>
      <c r="S11" s="43"/>
      <c r="T11" s="43"/>
      <c r="U11" s="189"/>
      <c r="V11" s="43"/>
      <c r="W11" s="43"/>
      <c r="X11" s="43"/>
      <c r="Y11" s="43"/>
      <c r="Z11" s="114"/>
      <c r="AA11" s="6947"/>
      <c r="AB11" s="6947"/>
      <c r="AC11" s="6947"/>
      <c r="AD11" s="6947"/>
      <c r="AE11" s="6947"/>
      <c r="AF11" s="6947"/>
      <c r="AG11" s="6947"/>
      <c r="AH11" s="6947"/>
      <c r="AI11" s="6947"/>
      <c r="AJ11" s="6947"/>
      <c r="AK11" s="6947"/>
      <c r="AL11" s="6948"/>
      <c r="AM11" s="38"/>
      <c r="AN11" s="1927" t="s">
        <v>2613</v>
      </c>
    </row>
    <row r="12" spans="1:68" ht="14.1" customHeight="1">
      <c r="A12" s="42"/>
      <c r="B12" s="189"/>
      <c r="C12" s="89"/>
      <c r="D12" s="89"/>
      <c r="E12" s="89"/>
      <c r="F12" s="89"/>
      <c r="G12" s="89"/>
      <c r="H12" s="89"/>
      <c r="W12" s="55"/>
      <c r="X12" s="55"/>
      <c r="Y12" s="43"/>
      <c r="Z12" s="114"/>
      <c r="AA12" s="6947"/>
      <c r="AB12" s="6947"/>
      <c r="AC12" s="6947"/>
      <c r="AD12" s="6947"/>
      <c r="AE12" s="6947"/>
      <c r="AF12" s="6947"/>
      <c r="AG12" s="6947"/>
      <c r="AH12" s="6947"/>
      <c r="AI12" s="6947"/>
      <c r="AJ12" s="6947"/>
      <c r="AK12" s="6947"/>
      <c r="AL12" s="6948"/>
      <c r="AM12" s="38"/>
      <c r="AO12" s="6947" t="s">
        <v>2614</v>
      </c>
      <c r="AP12" s="6947"/>
      <c r="AQ12" s="6947"/>
      <c r="AR12" s="6947"/>
      <c r="AS12" s="6947"/>
      <c r="AT12" s="6947"/>
      <c r="AU12" s="6947"/>
      <c r="AV12" s="6947"/>
      <c r="AW12" s="6947"/>
      <c r="AX12" s="6947"/>
      <c r="AY12" s="6947"/>
      <c r="AZ12" s="6947"/>
      <c r="BA12" s="6947"/>
      <c r="BB12" s="6947"/>
      <c r="BC12" s="6947"/>
      <c r="BD12" s="6947"/>
      <c r="BE12" s="6947"/>
      <c r="BF12" s="6947"/>
      <c r="BG12" s="6947"/>
      <c r="BH12" s="6947"/>
      <c r="BI12" s="6947"/>
      <c r="BJ12" s="6947"/>
      <c r="BK12" s="6947"/>
      <c r="BL12" s="6947"/>
      <c r="BM12" s="1928"/>
      <c r="BN12" s="1928"/>
      <c r="BO12" s="1928"/>
      <c r="BP12" s="1928"/>
    </row>
    <row r="13" spans="1:68" ht="14.1" customHeight="1">
      <c r="A13" s="42"/>
      <c r="B13" s="694"/>
      <c r="C13" s="933"/>
      <c r="D13" s="933"/>
      <c r="E13" s="933"/>
      <c r="F13" s="933"/>
      <c r="G13" s="933"/>
      <c r="H13" s="933"/>
      <c r="I13" s="933"/>
      <c r="J13" s="933"/>
      <c r="K13" s="933"/>
      <c r="L13" s="933"/>
      <c r="M13" s="933"/>
      <c r="N13" s="933"/>
      <c r="O13" s="933"/>
      <c r="P13" s="933"/>
      <c r="Q13" s="933"/>
      <c r="R13" s="933"/>
      <c r="S13" s="933"/>
      <c r="T13" s="933"/>
      <c r="U13" s="933"/>
      <c r="V13" s="933"/>
      <c r="W13" s="55"/>
      <c r="X13" s="55"/>
      <c r="Y13" s="189"/>
      <c r="Z13" s="114"/>
      <c r="AA13" s="6947"/>
      <c r="AB13" s="6947"/>
      <c r="AC13" s="6947"/>
      <c r="AD13" s="6947"/>
      <c r="AE13" s="6947"/>
      <c r="AF13" s="6947"/>
      <c r="AG13" s="6947"/>
      <c r="AH13" s="6947"/>
      <c r="AI13" s="6947"/>
      <c r="AJ13" s="6947"/>
      <c r="AK13" s="6947"/>
      <c r="AL13" s="6948"/>
      <c r="AM13" s="38"/>
      <c r="AO13" s="6947"/>
      <c r="AP13" s="6947"/>
      <c r="AQ13" s="6947"/>
      <c r="AR13" s="6947"/>
      <c r="AS13" s="6947"/>
      <c r="AT13" s="6947"/>
      <c r="AU13" s="6947"/>
      <c r="AV13" s="6947"/>
      <c r="AW13" s="6947"/>
      <c r="AX13" s="6947"/>
      <c r="AY13" s="6947"/>
      <c r="AZ13" s="6947"/>
      <c r="BA13" s="6947"/>
      <c r="BB13" s="6947"/>
      <c r="BC13" s="6947"/>
      <c r="BD13" s="6947"/>
      <c r="BE13" s="6947"/>
      <c r="BF13" s="6947"/>
      <c r="BG13" s="6947"/>
      <c r="BH13" s="6947"/>
      <c r="BI13" s="6947"/>
      <c r="BJ13" s="6947"/>
      <c r="BK13" s="6947"/>
      <c r="BL13" s="6947"/>
      <c r="BM13" s="1928"/>
      <c r="BN13" s="1928"/>
      <c r="BO13" s="1928"/>
      <c r="BP13" s="1928"/>
    </row>
    <row r="14" spans="1:68" ht="8.4499999999999993" customHeight="1">
      <c r="A14" s="42"/>
      <c r="B14" s="189"/>
      <c r="C14" s="2801"/>
      <c r="D14" s="2801"/>
      <c r="E14" s="2801"/>
      <c r="F14" s="2801"/>
      <c r="G14" s="2801"/>
      <c r="H14" s="2801"/>
      <c r="I14" s="43"/>
      <c r="J14" s="158"/>
      <c r="K14" s="158"/>
      <c r="L14" s="158"/>
      <c r="M14" s="158"/>
      <c r="N14" s="158"/>
      <c r="O14" s="43"/>
      <c r="P14" s="89"/>
      <c r="Q14" s="89"/>
      <c r="R14" s="89"/>
      <c r="S14" s="89"/>
      <c r="T14" s="89"/>
      <c r="U14" s="89"/>
      <c r="V14" s="55"/>
      <c r="W14" s="55"/>
      <c r="X14" s="55"/>
      <c r="Y14" s="694"/>
      <c r="Z14" s="114"/>
      <c r="AA14" s="130"/>
      <c r="AB14" s="130"/>
      <c r="AC14" s="130"/>
      <c r="AD14" s="130"/>
      <c r="AE14" s="130"/>
      <c r="AF14" s="130"/>
      <c r="AG14" s="130"/>
      <c r="AH14" s="130"/>
      <c r="AI14" s="130"/>
      <c r="AJ14" s="130"/>
      <c r="AK14" s="130"/>
      <c r="AL14" s="134"/>
      <c r="AM14" s="38"/>
      <c r="AN14" s="196"/>
      <c r="AO14" s="6947"/>
      <c r="AP14" s="6947"/>
      <c r="AQ14" s="6947"/>
      <c r="AR14" s="6947"/>
      <c r="AS14" s="6947"/>
      <c r="AT14" s="6947"/>
      <c r="AU14" s="6947"/>
      <c r="AV14" s="6947"/>
      <c r="AW14" s="6947"/>
      <c r="AX14" s="6947"/>
      <c r="AY14" s="6947"/>
      <c r="AZ14" s="6947"/>
      <c r="BA14" s="6947"/>
      <c r="BB14" s="6947"/>
      <c r="BC14" s="6947"/>
      <c r="BD14" s="6947"/>
      <c r="BE14" s="6947"/>
      <c r="BF14" s="6947"/>
      <c r="BG14" s="6947"/>
      <c r="BH14" s="6947"/>
      <c r="BI14" s="6947"/>
      <c r="BJ14" s="6947"/>
      <c r="BK14" s="6947"/>
      <c r="BL14" s="6947"/>
      <c r="BM14" s="1928"/>
      <c r="BN14" s="1928"/>
      <c r="BO14" s="1928"/>
      <c r="BP14" s="1928"/>
    </row>
    <row r="15" spans="1:68" ht="14.1" customHeight="1">
      <c r="A15" s="42"/>
      <c r="B15" s="37" t="s">
        <v>1915</v>
      </c>
      <c r="C15" s="1170"/>
      <c r="D15" s="240"/>
      <c r="E15" s="240"/>
      <c r="F15" s="240"/>
      <c r="G15" s="43"/>
      <c r="H15" s="43"/>
      <c r="I15" s="43"/>
      <c r="J15" s="43"/>
      <c r="K15" s="43"/>
      <c r="L15" s="43"/>
      <c r="M15" s="43"/>
      <c r="N15" s="43"/>
      <c r="O15" s="43"/>
      <c r="P15" s="43"/>
      <c r="Q15" s="43"/>
      <c r="R15" s="89"/>
      <c r="S15" s="3327" t="s">
        <v>40</v>
      </c>
      <c r="T15" s="3327"/>
      <c r="U15" s="6897"/>
      <c r="V15" s="6897"/>
      <c r="W15" s="232" t="s">
        <v>108</v>
      </c>
      <c r="X15" s="43"/>
      <c r="Y15" s="66"/>
      <c r="Z15" s="685" t="s">
        <v>452</v>
      </c>
      <c r="AA15" s="241"/>
      <c r="AB15" s="130"/>
      <c r="AC15" s="130"/>
      <c r="AD15" s="130"/>
      <c r="AE15" s="130"/>
      <c r="AF15" s="130"/>
      <c r="AG15" s="130"/>
      <c r="AH15" s="130"/>
      <c r="AI15" s="130"/>
      <c r="AJ15" s="130"/>
      <c r="AK15" s="130"/>
      <c r="AL15" s="134"/>
      <c r="AM15" s="38"/>
      <c r="AN15" s="196"/>
      <c r="AO15" s="6947"/>
      <c r="AP15" s="6947"/>
      <c r="AQ15" s="6947"/>
      <c r="AR15" s="6947"/>
      <c r="AS15" s="6947"/>
      <c r="AT15" s="6947"/>
      <c r="AU15" s="6947"/>
      <c r="AV15" s="6947"/>
      <c r="AW15" s="6947"/>
      <c r="AX15" s="6947"/>
      <c r="AY15" s="6947"/>
      <c r="AZ15" s="6947"/>
      <c r="BA15" s="6947"/>
      <c r="BB15" s="6947"/>
      <c r="BC15" s="6947"/>
      <c r="BD15" s="6947"/>
      <c r="BE15" s="6947"/>
      <c r="BF15" s="6947"/>
      <c r="BG15" s="6947"/>
      <c r="BH15" s="6947"/>
      <c r="BI15" s="6947"/>
      <c r="BJ15" s="6947"/>
      <c r="BK15" s="6947"/>
      <c r="BL15" s="6947"/>
      <c r="BM15" s="1928"/>
      <c r="BN15" s="1928"/>
      <c r="BO15" s="1928"/>
      <c r="BP15" s="1928"/>
    </row>
    <row r="16" spans="1:68" ht="15.6" customHeight="1">
      <c r="A16" s="129"/>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242" t="s">
        <v>15</v>
      </c>
      <c r="AA16" s="3336" t="s">
        <v>453</v>
      </c>
      <c r="AB16" s="3336"/>
      <c r="AC16" s="3336"/>
      <c r="AD16" s="3336"/>
      <c r="AE16" s="3336"/>
      <c r="AF16" s="3336"/>
      <c r="AG16" s="3336"/>
      <c r="AH16" s="3336"/>
      <c r="AI16" s="3336"/>
      <c r="AJ16" s="3336"/>
      <c r="AK16" s="3336"/>
      <c r="AL16" s="3346"/>
      <c r="AM16" s="38"/>
      <c r="AN16" s="196"/>
      <c r="AO16" s="6947"/>
      <c r="AP16" s="6947"/>
      <c r="AQ16" s="6947"/>
      <c r="AR16" s="6947"/>
      <c r="AS16" s="6947"/>
      <c r="AT16" s="6947"/>
      <c r="AU16" s="6947"/>
      <c r="AV16" s="6947"/>
      <c r="AW16" s="6947"/>
      <c r="AX16" s="6947"/>
      <c r="AY16" s="6947"/>
      <c r="AZ16" s="6947"/>
      <c r="BA16" s="6947"/>
      <c r="BB16" s="6947"/>
      <c r="BC16" s="6947"/>
      <c r="BD16" s="6947"/>
      <c r="BE16" s="6947"/>
      <c r="BF16" s="6947"/>
      <c r="BG16" s="6947"/>
      <c r="BH16" s="6947"/>
      <c r="BI16" s="6947"/>
      <c r="BJ16" s="6947"/>
      <c r="BK16" s="6947"/>
      <c r="BL16" s="6947"/>
      <c r="BM16" s="1928"/>
      <c r="BN16" s="1928"/>
      <c r="BO16" s="1928"/>
      <c r="BP16" s="1928"/>
    </row>
    <row r="17" spans="1:68" ht="14.1" customHeight="1">
      <c r="A17" s="42"/>
      <c r="B17" s="3313" t="s">
        <v>2213</v>
      </c>
      <c r="C17" s="3313"/>
      <c r="D17" s="3313"/>
      <c r="E17" s="3313"/>
      <c r="F17" s="3313"/>
      <c r="G17" s="3313"/>
      <c r="H17" s="3313"/>
      <c r="I17" s="3313"/>
      <c r="J17" s="3313"/>
      <c r="K17" s="3313"/>
      <c r="L17" s="3313"/>
      <c r="M17" s="3313"/>
      <c r="N17" s="3313"/>
      <c r="O17" s="3313"/>
      <c r="P17" s="3313"/>
      <c r="Q17" s="3313"/>
      <c r="R17" s="3313"/>
      <c r="S17" s="3313"/>
      <c r="T17" s="3313"/>
      <c r="U17" s="3313"/>
      <c r="V17" s="3313"/>
      <c r="W17" s="3313"/>
      <c r="X17" s="3313"/>
      <c r="Y17" s="3314"/>
      <c r="Z17" s="717"/>
      <c r="AA17" s="3336"/>
      <c r="AB17" s="3336"/>
      <c r="AC17" s="3336"/>
      <c r="AD17" s="3336"/>
      <c r="AE17" s="3336"/>
      <c r="AF17" s="3336"/>
      <c r="AG17" s="3336"/>
      <c r="AH17" s="3336"/>
      <c r="AI17" s="3336"/>
      <c r="AJ17" s="3336"/>
      <c r="AK17" s="3336"/>
      <c r="AL17" s="3346"/>
      <c r="AM17" s="38"/>
      <c r="AN17" s="196"/>
      <c r="AO17" s="6947"/>
      <c r="AP17" s="6947"/>
      <c r="AQ17" s="6947"/>
      <c r="AR17" s="6947"/>
      <c r="AS17" s="6947"/>
      <c r="AT17" s="6947"/>
      <c r="AU17" s="6947"/>
      <c r="AV17" s="6947"/>
      <c r="AW17" s="6947"/>
      <c r="AX17" s="6947"/>
      <c r="AY17" s="6947"/>
      <c r="AZ17" s="6947"/>
      <c r="BA17" s="6947"/>
      <c r="BB17" s="6947"/>
      <c r="BC17" s="6947"/>
      <c r="BD17" s="6947"/>
      <c r="BE17" s="6947"/>
      <c r="BF17" s="6947"/>
      <c r="BG17" s="6947"/>
      <c r="BH17" s="6947"/>
      <c r="BI17" s="6947"/>
      <c r="BJ17" s="6947"/>
      <c r="BK17" s="6947"/>
      <c r="BL17" s="6947"/>
      <c r="BM17" s="1928"/>
      <c r="BN17" s="1928"/>
      <c r="BO17" s="1928"/>
      <c r="BP17" s="1928"/>
    </row>
    <row r="18" spans="1:68" ht="14.1" customHeight="1">
      <c r="A18" s="42"/>
      <c r="B18" s="189"/>
      <c r="D18" s="189"/>
      <c r="E18" s="189"/>
      <c r="F18" s="189"/>
      <c r="G18" s="694" t="s">
        <v>24</v>
      </c>
      <c r="H18" s="694" t="s">
        <v>24</v>
      </c>
      <c r="I18" s="694" t="s">
        <v>24</v>
      </c>
      <c r="J18" s="694"/>
      <c r="K18" s="189"/>
      <c r="L18" s="694"/>
      <c r="M18" s="694"/>
      <c r="N18" s="694"/>
      <c r="O18" s="694"/>
      <c r="P18" s="189"/>
      <c r="Q18" s="694"/>
      <c r="R18" s="694"/>
      <c r="S18" s="89"/>
      <c r="T18" s="189"/>
      <c r="U18" s="89"/>
      <c r="V18" s="89"/>
      <c r="W18" s="89"/>
      <c r="X18" s="89"/>
      <c r="Y18" s="94"/>
      <c r="Z18" s="717" t="s">
        <v>15</v>
      </c>
      <c r="AA18" s="6950" t="s">
        <v>2299</v>
      </c>
      <c r="AB18" s="6950"/>
      <c r="AC18" s="6950"/>
      <c r="AD18" s="6950"/>
      <c r="AE18" s="6950"/>
      <c r="AF18" s="6950"/>
      <c r="AG18" s="6950"/>
      <c r="AH18" s="6950"/>
      <c r="AI18" s="6950"/>
      <c r="AJ18" s="6950"/>
      <c r="AK18" s="6950"/>
      <c r="AL18" s="6951"/>
      <c r="AM18" s="38"/>
      <c r="AN18" s="196"/>
      <c r="AO18" s="6947"/>
      <c r="AP18" s="6947"/>
      <c r="AQ18" s="6947"/>
      <c r="AR18" s="6947"/>
      <c r="AS18" s="6947"/>
      <c r="AT18" s="6947"/>
      <c r="AU18" s="6947"/>
      <c r="AV18" s="6947"/>
      <c r="AW18" s="6947"/>
      <c r="AX18" s="6947"/>
      <c r="AY18" s="6947"/>
      <c r="AZ18" s="6947"/>
      <c r="BA18" s="6947"/>
      <c r="BB18" s="6947"/>
      <c r="BC18" s="6947"/>
      <c r="BD18" s="6947"/>
      <c r="BE18" s="6947"/>
      <c r="BF18" s="6947"/>
      <c r="BG18" s="6947"/>
      <c r="BH18" s="6947"/>
      <c r="BI18" s="6947"/>
      <c r="BJ18" s="6947"/>
      <c r="BK18" s="6947"/>
      <c r="BL18" s="6947"/>
      <c r="BM18" s="1928"/>
      <c r="BN18" s="1928"/>
      <c r="BO18" s="1928"/>
      <c r="BP18" s="1928"/>
    </row>
    <row r="19" spans="1:68" ht="14.1" customHeight="1">
      <c r="A19" s="42"/>
      <c r="B19" s="43"/>
      <c r="E19" s="43"/>
      <c r="Y19" s="244"/>
      <c r="Z19" s="146" t="s">
        <v>17</v>
      </c>
      <c r="AA19" s="6950"/>
      <c r="AB19" s="6950"/>
      <c r="AC19" s="6950"/>
      <c r="AD19" s="6950"/>
      <c r="AE19" s="6950"/>
      <c r="AF19" s="6950"/>
      <c r="AG19" s="6950"/>
      <c r="AH19" s="6950"/>
      <c r="AI19" s="6950"/>
      <c r="AJ19" s="6950"/>
      <c r="AK19" s="6950"/>
      <c r="AL19" s="6951"/>
      <c r="AM19" s="38"/>
      <c r="AN19" s="196"/>
      <c r="AO19" s="6947"/>
      <c r="AP19" s="6947"/>
      <c r="AQ19" s="6947"/>
      <c r="AR19" s="6947"/>
      <c r="AS19" s="6947"/>
      <c r="AT19" s="6947"/>
      <c r="AU19" s="6947"/>
      <c r="AV19" s="6947"/>
      <c r="AW19" s="6947"/>
      <c r="AX19" s="6947"/>
      <c r="AY19" s="6947"/>
      <c r="AZ19" s="6947"/>
      <c r="BA19" s="6947"/>
      <c r="BB19" s="6947"/>
      <c r="BC19" s="6947"/>
      <c r="BD19" s="6947"/>
      <c r="BE19" s="6947"/>
      <c r="BF19" s="6947"/>
      <c r="BG19" s="6947"/>
      <c r="BH19" s="6947"/>
      <c r="BI19" s="6947"/>
      <c r="BJ19" s="6947"/>
      <c r="BK19" s="6947"/>
      <c r="BL19" s="6947"/>
    </row>
    <row r="20" spans="1:68" ht="14.1" customHeight="1">
      <c r="A20" s="42"/>
      <c r="B20" s="189" t="s">
        <v>2214</v>
      </c>
      <c r="D20" s="43"/>
      <c r="E20" s="189"/>
      <c r="F20" s="189"/>
      <c r="G20" s="189"/>
      <c r="H20" s="189"/>
      <c r="I20" s="80"/>
      <c r="J20" s="6949"/>
      <c r="K20" s="6949"/>
      <c r="L20" s="80" t="s">
        <v>454</v>
      </c>
      <c r="M20" s="189"/>
      <c r="N20" s="189" t="s">
        <v>455</v>
      </c>
      <c r="O20" s="189"/>
      <c r="P20" s="189"/>
      <c r="Q20" s="189"/>
      <c r="R20" s="189"/>
      <c r="S20" s="189"/>
      <c r="T20" s="232"/>
      <c r="U20" s="6949"/>
      <c r="V20" s="6949"/>
      <c r="W20" s="80" t="s">
        <v>454</v>
      </c>
      <c r="X20" s="189"/>
      <c r="Y20" s="189"/>
      <c r="Z20" s="6905" t="s">
        <v>2248</v>
      </c>
      <c r="AA20" s="3282"/>
      <c r="AB20" s="3282"/>
      <c r="AC20" s="3282"/>
      <c r="AD20" s="3282"/>
      <c r="AE20" s="3282"/>
      <c r="AF20" s="3282"/>
      <c r="AG20" s="3282"/>
      <c r="AH20" s="3282"/>
      <c r="AI20" s="3282"/>
      <c r="AJ20" s="3282"/>
      <c r="AK20" s="3282"/>
      <c r="AL20" s="3283"/>
      <c r="AM20" s="38"/>
    </row>
    <row r="21" spans="1:68" ht="8.4499999999999993" customHeight="1">
      <c r="A21" s="42"/>
      <c r="B21" s="189"/>
      <c r="C21" s="43"/>
      <c r="D21" s="189"/>
      <c r="E21" s="189"/>
      <c r="F21" s="189"/>
      <c r="G21" s="189"/>
      <c r="H21" s="189"/>
      <c r="I21" s="189"/>
      <c r="J21" s="189"/>
      <c r="K21" s="189"/>
      <c r="L21" s="189"/>
      <c r="M21" s="189"/>
      <c r="N21" s="189"/>
      <c r="O21" s="189"/>
      <c r="P21" s="189"/>
      <c r="Q21" s="189"/>
      <c r="R21" s="189"/>
      <c r="S21" s="43"/>
      <c r="T21" s="43"/>
      <c r="U21" s="43"/>
      <c r="V21" s="43"/>
      <c r="W21" s="43"/>
      <c r="X21" s="43"/>
      <c r="Y21" s="189"/>
      <c r="Z21" s="6905"/>
      <c r="AA21" s="3282"/>
      <c r="AB21" s="3282"/>
      <c r="AC21" s="3282"/>
      <c r="AD21" s="3282"/>
      <c r="AE21" s="3282"/>
      <c r="AF21" s="3282"/>
      <c r="AG21" s="3282"/>
      <c r="AH21" s="3282"/>
      <c r="AI21" s="3282"/>
      <c r="AJ21" s="3282"/>
      <c r="AK21" s="3282"/>
      <c r="AL21" s="3283"/>
      <c r="AM21" s="38"/>
    </row>
    <row r="22" spans="1:68" ht="8.4499999999999993" customHeight="1">
      <c r="A22" s="42"/>
      <c r="B22" s="189"/>
      <c r="C22" s="43"/>
      <c r="D22" s="189"/>
      <c r="E22" s="189"/>
      <c r="F22" s="189"/>
      <c r="G22" s="189"/>
      <c r="H22" s="189"/>
      <c r="I22" s="189"/>
      <c r="J22" s="189"/>
      <c r="K22" s="189"/>
      <c r="L22" s="189"/>
      <c r="M22" s="189"/>
      <c r="N22" s="189"/>
      <c r="O22" s="189"/>
      <c r="P22" s="189"/>
      <c r="Q22" s="189"/>
      <c r="R22" s="189"/>
      <c r="S22" s="43"/>
      <c r="T22" s="43"/>
      <c r="U22" s="43"/>
      <c r="V22" s="43"/>
      <c r="W22" s="43"/>
      <c r="X22" s="43"/>
      <c r="Y22" s="189"/>
      <c r="Z22" s="6905"/>
      <c r="AA22" s="3282"/>
      <c r="AB22" s="3282"/>
      <c r="AC22" s="3282"/>
      <c r="AD22" s="3282"/>
      <c r="AE22" s="3282"/>
      <c r="AF22" s="3282"/>
      <c r="AG22" s="3282"/>
      <c r="AH22" s="3282"/>
      <c r="AI22" s="3282"/>
      <c r="AJ22" s="3282"/>
      <c r="AK22" s="3282"/>
      <c r="AL22" s="3283"/>
      <c r="AM22" s="38"/>
    </row>
    <row r="23" spans="1:68" ht="14.1" customHeight="1">
      <c r="A23" s="42"/>
      <c r="B23" s="189" t="s">
        <v>1107</v>
      </c>
      <c r="D23" s="189"/>
      <c r="E23" s="189"/>
      <c r="F23" s="189"/>
      <c r="G23" s="189"/>
      <c r="H23" s="668"/>
      <c r="I23" s="668"/>
      <c r="J23" s="43"/>
      <c r="K23" s="256"/>
      <c r="L23" s="189"/>
      <c r="M23" s="189"/>
      <c r="N23" s="189"/>
      <c r="O23" s="189"/>
      <c r="P23" s="189"/>
      <c r="Q23" s="662"/>
      <c r="R23" s="662"/>
      <c r="S23" s="66"/>
      <c r="T23" s="683"/>
      <c r="U23" s="683"/>
      <c r="V23" s="189"/>
      <c r="W23" s="189"/>
      <c r="X23" s="189"/>
      <c r="Y23" s="189"/>
      <c r="Z23" s="6905"/>
      <c r="AA23" s="3282"/>
      <c r="AB23" s="3282"/>
      <c r="AC23" s="3282"/>
      <c r="AD23" s="3282"/>
      <c r="AE23" s="3282"/>
      <c r="AF23" s="3282"/>
      <c r="AG23" s="3282"/>
      <c r="AH23" s="3282"/>
      <c r="AI23" s="3282"/>
      <c r="AJ23" s="3282"/>
      <c r="AK23" s="3282"/>
      <c r="AL23" s="3283"/>
      <c r="AM23" s="38"/>
    </row>
    <row r="24" spans="1:68" ht="14.1" customHeight="1">
      <c r="A24" s="42"/>
      <c r="B24" s="189" t="s">
        <v>546</v>
      </c>
      <c r="Y24" s="730"/>
      <c r="Z24" s="71" t="s">
        <v>209</v>
      </c>
      <c r="AA24" s="3329" t="s">
        <v>456</v>
      </c>
      <c r="AB24" s="3329"/>
      <c r="AC24" s="3329"/>
      <c r="AD24" s="3329"/>
      <c r="AE24" s="3329"/>
      <c r="AF24" s="3329"/>
      <c r="AG24" s="3329"/>
      <c r="AH24" s="3329"/>
      <c r="AI24" s="3329"/>
      <c r="AJ24" s="3329"/>
      <c r="AK24" s="3329"/>
      <c r="AL24" s="3330"/>
      <c r="AM24" s="38"/>
      <c r="BJ24" s="101"/>
    </row>
    <row r="25" spans="1:68" ht="14.1" customHeight="1">
      <c r="A25" s="42"/>
      <c r="B25" s="37" t="s">
        <v>2005</v>
      </c>
      <c r="C25" s="43"/>
      <c r="D25" s="54"/>
      <c r="E25" s="54"/>
      <c r="F25" s="54"/>
      <c r="G25" s="54"/>
      <c r="H25" s="54"/>
      <c r="I25" s="54"/>
      <c r="J25" s="54"/>
      <c r="K25" s="54"/>
      <c r="L25" s="54"/>
      <c r="M25" s="54"/>
      <c r="N25" s="43"/>
      <c r="O25" s="43"/>
      <c r="P25" s="43"/>
      <c r="S25" s="43"/>
      <c r="Y25" s="187"/>
      <c r="Z25" s="96"/>
      <c r="AA25" s="3329"/>
      <c r="AB25" s="3329"/>
      <c r="AC25" s="3329"/>
      <c r="AD25" s="3329"/>
      <c r="AE25" s="3329"/>
      <c r="AF25" s="3329"/>
      <c r="AG25" s="3329"/>
      <c r="AH25" s="3329"/>
      <c r="AI25" s="3329"/>
      <c r="AJ25" s="3329"/>
      <c r="AK25" s="3329"/>
      <c r="AL25" s="3330"/>
      <c r="AM25" s="38"/>
      <c r="BJ25" s="101"/>
    </row>
    <row r="26" spans="1:68" ht="14.1" customHeight="1">
      <c r="A26" s="42"/>
      <c r="B26" s="54"/>
      <c r="C26" s="4594"/>
      <c r="D26" s="4594"/>
      <c r="E26" s="4594"/>
      <c r="F26" s="4594"/>
      <c r="G26" s="3349"/>
      <c r="H26" s="6952" t="s">
        <v>103</v>
      </c>
      <c r="I26" s="6953"/>
      <c r="J26" s="6953"/>
      <c r="K26" s="6953"/>
      <c r="L26" s="6954"/>
      <c r="M26" s="6952" t="s">
        <v>104</v>
      </c>
      <c r="N26" s="6953"/>
      <c r="O26" s="6953"/>
      <c r="P26" s="6953"/>
      <c r="Q26" s="6955"/>
      <c r="R26" s="3349" t="s">
        <v>2215</v>
      </c>
      <c r="S26" s="3350"/>
      <c r="T26" s="3350"/>
      <c r="U26" s="3350"/>
      <c r="V26" s="3350"/>
      <c r="W26" s="6958"/>
      <c r="X26" s="3350" t="s">
        <v>2216</v>
      </c>
      <c r="Y26" s="3350"/>
      <c r="Z26" s="3350"/>
      <c r="AA26" s="3350"/>
      <c r="AB26" s="3351"/>
      <c r="AC26" s="6956" t="s">
        <v>1784</v>
      </c>
      <c r="AD26" s="6957"/>
      <c r="AE26" s="6957"/>
      <c r="AF26" s="6957"/>
      <c r="AG26" s="6957"/>
      <c r="AH26" s="6957"/>
      <c r="AI26" s="207"/>
      <c r="AJ26" s="207"/>
      <c r="AK26" s="207"/>
      <c r="AL26" s="809"/>
      <c r="AM26" s="38"/>
      <c r="BJ26" s="101"/>
    </row>
    <row r="27" spans="1:68" ht="14.1" customHeight="1">
      <c r="A27" s="42"/>
      <c r="B27" s="43"/>
      <c r="C27" s="4594" t="s">
        <v>1785</v>
      </c>
      <c r="D27" s="4594"/>
      <c r="E27" s="4594"/>
      <c r="F27" s="4594"/>
      <c r="G27" s="3349"/>
      <c r="H27" s="6959"/>
      <c r="I27" s="6960"/>
      <c r="J27" s="6960"/>
      <c r="K27" s="6960"/>
      <c r="L27" s="6961"/>
      <c r="M27" s="6959"/>
      <c r="N27" s="6960"/>
      <c r="O27" s="6960"/>
      <c r="P27" s="6960"/>
      <c r="Q27" s="6962"/>
      <c r="R27" s="6963"/>
      <c r="S27" s="6964"/>
      <c r="T27" s="6964"/>
      <c r="U27" s="6964"/>
      <c r="V27" s="6964"/>
      <c r="W27" s="6964"/>
      <c r="X27" s="6965"/>
      <c r="Y27" s="6964"/>
      <c r="Z27" s="6964"/>
      <c r="AA27" s="6964"/>
      <c r="AB27" s="6966"/>
      <c r="AC27" s="5260"/>
      <c r="AD27" s="5261"/>
      <c r="AE27" s="5261"/>
      <c r="AF27" s="5261"/>
      <c r="AG27" s="5261"/>
      <c r="AH27" s="5262"/>
      <c r="AI27" s="674"/>
      <c r="AJ27" s="674"/>
      <c r="AK27" s="674"/>
      <c r="AL27" s="675"/>
      <c r="AM27" s="38"/>
      <c r="BJ27" s="101"/>
    </row>
    <row r="28" spans="1:68" ht="14.1" customHeight="1">
      <c r="A28" s="42"/>
      <c r="B28" s="43"/>
      <c r="C28" s="4594" t="s">
        <v>1786</v>
      </c>
      <c r="D28" s="4594"/>
      <c r="E28" s="4594"/>
      <c r="F28" s="4594"/>
      <c r="G28" s="3349"/>
      <c r="H28" s="6959"/>
      <c r="I28" s="6960"/>
      <c r="J28" s="6960"/>
      <c r="K28" s="6960"/>
      <c r="L28" s="6961"/>
      <c r="M28" s="6959"/>
      <c r="N28" s="6960"/>
      <c r="O28" s="6960"/>
      <c r="P28" s="6960"/>
      <c r="Q28" s="6962"/>
      <c r="R28" s="6963"/>
      <c r="S28" s="6964"/>
      <c r="T28" s="6964"/>
      <c r="U28" s="6964"/>
      <c r="V28" s="6964"/>
      <c r="W28" s="6964"/>
      <c r="X28" s="6965"/>
      <c r="Y28" s="6964"/>
      <c r="Z28" s="6964"/>
      <c r="AA28" s="6964"/>
      <c r="AB28" s="6966"/>
      <c r="AC28" s="5260"/>
      <c r="AD28" s="5261"/>
      <c r="AE28" s="5261"/>
      <c r="AF28" s="5261"/>
      <c r="AG28" s="5261"/>
      <c r="AH28" s="5262"/>
      <c r="AL28" s="70"/>
      <c r="AM28" s="38"/>
      <c r="BJ28" s="101"/>
    </row>
    <row r="29" spans="1:68" ht="14.1" customHeight="1">
      <c r="A29" s="42"/>
      <c r="B29" s="43"/>
      <c r="C29" s="4594" t="s">
        <v>1785</v>
      </c>
      <c r="D29" s="4594"/>
      <c r="E29" s="4594"/>
      <c r="F29" s="4594"/>
      <c r="G29" s="3349"/>
      <c r="H29" s="6959"/>
      <c r="I29" s="6960"/>
      <c r="J29" s="6960"/>
      <c r="K29" s="6960"/>
      <c r="L29" s="6961"/>
      <c r="M29" s="6959"/>
      <c r="N29" s="6960"/>
      <c r="O29" s="6960"/>
      <c r="P29" s="6960"/>
      <c r="Q29" s="6962"/>
      <c r="R29" s="6963"/>
      <c r="S29" s="6964"/>
      <c r="T29" s="6964"/>
      <c r="U29" s="6964"/>
      <c r="V29" s="6964"/>
      <c r="W29" s="6964"/>
      <c r="X29" s="6965"/>
      <c r="Y29" s="6964"/>
      <c r="Z29" s="6964"/>
      <c r="AA29" s="6964"/>
      <c r="AB29" s="6966"/>
      <c r="AC29" s="5260"/>
      <c r="AD29" s="5261"/>
      <c r="AE29" s="5261"/>
      <c r="AF29" s="5261"/>
      <c r="AG29" s="5261"/>
      <c r="AH29" s="5262"/>
      <c r="AL29" s="70"/>
      <c r="AM29" s="38"/>
      <c r="BJ29" s="115"/>
    </row>
    <row r="30" spans="1:68" ht="14.1" customHeight="1">
      <c r="A30" s="42"/>
      <c r="B30" s="189"/>
      <c r="C30" s="43"/>
      <c r="D30" s="43"/>
      <c r="E30" s="43"/>
      <c r="F30" s="43"/>
      <c r="G30" s="43"/>
      <c r="I30" s="43"/>
      <c r="K30" s="189"/>
      <c r="L30" s="189"/>
      <c r="M30" s="189"/>
      <c r="N30" s="189"/>
      <c r="O30" s="189"/>
      <c r="P30" s="43"/>
      <c r="Q30" s="43"/>
      <c r="T30" s="43"/>
      <c r="Y30" s="730"/>
      <c r="Z30" s="247" t="s">
        <v>43</v>
      </c>
      <c r="AA30" s="3282" t="s">
        <v>2262</v>
      </c>
      <c r="AB30" s="3282"/>
      <c r="AC30" s="3282"/>
      <c r="AD30" s="3282"/>
      <c r="AE30" s="3282"/>
      <c r="AF30" s="3282"/>
      <c r="AG30" s="3282"/>
      <c r="AH30" s="3282"/>
      <c r="AI30" s="3282"/>
      <c r="AJ30" s="3282"/>
      <c r="AK30" s="3282"/>
      <c r="AL30" s="3283"/>
      <c r="AM30" s="38"/>
    </row>
    <row r="31" spans="1:68" ht="14.1" customHeight="1">
      <c r="A31" s="42"/>
      <c r="B31" s="190" t="s">
        <v>2217</v>
      </c>
      <c r="Z31" s="248"/>
      <c r="AA31" s="3282"/>
      <c r="AB31" s="3282"/>
      <c r="AC31" s="3282"/>
      <c r="AD31" s="3282"/>
      <c r="AE31" s="3282"/>
      <c r="AF31" s="3282"/>
      <c r="AG31" s="3282"/>
      <c r="AH31" s="3282"/>
      <c r="AI31" s="3282"/>
      <c r="AJ31" s="3282"/>
      <c r="AK31" s="3282"/>
      <c r="AL31" s="3283"/>
      <c r="AM31" s="38"/>
    </row>
    <row r="32" spans="1:68" ht="14.1" customHeight="1">
      <c r="A32" s="42"/>
      <c r="B32" s="189"/>
      <c r="C32" s="43"/>
      <c r="D32" s="43"/>
      <c r="E32" s="43"/>
      <c r="F32" s="43"/>
      <c r="G32" s="43"/>
      <c r="H32" s="89"/>
      <c r="I32" s="43"/>
      <c r="J32" s="43"/>
      <c r="K32" s="43"/>
      <c r="L32" s="662"/>
      <c r="M32" s="662"/>
      <c r="N32" s="662"/>
      <c r="O32" s="662"/>
      <c r="P32" s="43"/>
      <c r="Q32" s="43"/>
      <c r="T32" s="43"/>
      <c r="Y32" s="730"/>
      <c r="AA32" s="3282"/>
      <c r="AB32" s="3282"/>
      <c r="AC32" s="3282"/>
      <c r="AD32" s="3282"/>
      <c r="AE32" s="3282"/>
      <c r="AF32" s="3282"/>
      <c r="AG32" s="3282"/>
      <c r="AH32" s="3282"/>
      <c r="AI32" s="3282"/>
      <c r="AJ32" s="3282"/>
      <c r="AK32" s="3282"/>
      <c r="AL32" s="3283"/>
      <c r="AM32" s="38"/>
    </row>
    <row r="33" spans="1:53" ht="14.1" customHeight="1">
      <c r="A33" s="42"/>
      <c r="B33" s="189" t="s">
        <v>2006</v>
      </c>
      <c r="E33" s="43"/>
      <c r="F33" s="43"/>
      <c r="G33" s="43"/>
      <c r="H33" s="43"/>
      <c r="I33" s="43"/>
      <c r="J33" s="43"/>
      <c r="K33" s="43"/>
      <c r="L33" s="43"/>
      <c r="M33" s="43"/>
      <c r="N33" s="43"/>
      <c r="O33" s="43"/>
      <c r="P33" s="189"/>
      <c r="Q33" s="662"/>
      <c r="R33" s="662"/>
      <c r="S33" s="66"/>
      <c r="T33" s="683"/>
      <c r="U33" s="683"/>
      <c r="V33" s="189"/>
      <c r="W33" s="189"/>
      <c r="X33" s="189"/>
      <c r="Y33" s="189"/>
      <c r="Z33" s="96" t="s">
        <v>15</v>
      </c>
      <c r="AA33" s="3282" t="s">
        <v>457</v>
      </c>
      <c r="AB33" s="3282"/>
      <c r="AC33" s="3282"/>
      <c r="AD33" s="3282"/>
      <c r="AE33" s="3282"/>
      <c r="AF33" s="3282"/>
      <c r="AG33" s="3282"/>
      <c r="AH33" s="3282"/>
      <c r="AI33" s="3282"/>
      <c r="AJ33" s="3282"/>
      <c r="AK33" s="3282"/>
      <c r="AL33" s="3283"/>
      <c r="AM33" s="38"/>
    </row>
    <row r="34" spans="1:53" ht="9.9499999999999993" customHeight="1">
      <c r="A34" s="42"/>
      <c r="B34" s="189"/>
      <c r="C34" s="189"/>
      <c r="D34" s="189"/>
      <c r="F34" s="189"/>
      <c r="G34" s="189"/>
      <c r="H34" s="189"/>
      <c r="I34" s="189"/>
      <c r="J34" s="189"/>
      <c r="K34" s="189"/>
      <c r="L34" s="189"/>
      <c r="M34" s="189"/>
      <c r="N34" s="189"/>
      <c r="O34" s="189"/>
      <c r="P34" s="43"/>
      <c r="Q34" s="43"/>
      <c r="T34" s="43"/>
      <c r="Y34" s="730"/>
      <c r="Z34" s="72"/>
      <c r="AA34" s="3282"/>
      <c r="AB34" s="3282"/>
      <c r="AC34" s="3282"/>
      <c r="AD34" s="3282"/>
      <c r="AE34" s="3282"/>
      <c r="AF34" s="3282"/>
      <c r="AG34" s="3282"/>
      <c r="AH34" s="3282"/>
      <c r="AI34" s="3282"/>
      <c r="AJ34" s="3282"/>
      <c r="AK34" s="3282"/>
      <c r="AL34" s="3283"/>
      <c r="AM34" s="38"/>
    </row>
    <row r="35" spans="1:53" ht="14.1" customHeight="1">
      <c r="A35" s="42"/>
      <c r="B35" s="189" t="s">
        <v>1872</v>
      </c>
      <c r="C35" s="189"/>
      <c r="D35" s="189"/>
      <c r="F35" s="189"/>
      <c r="G35" s="189"/>
      <c r="H35" s="189"/>
      <c r="I35" s="189"/>
      <c r="J35" s="189"/>
      <c r="K35" s="189"/>
      <c r="L35" s="189"/>
      <c r="M35" s="189"/>
      <c r="N35" s="189"/>
      <c r="O35" s="189"/>
      <c r="P35" s="43"/>
      <c r="Q35" s="43"/>
      <c r="T35" s="43"/>
      <c r="Y35" s="730"/>
      <c r="Z35" s="140"/>
      <c r="AA35" s="3282"/>
      <c r="AB35" s="3282"/>
      <c r="AC35" s="3282"/>
      <c r="AD35" s="3282"/>
      <c r="AE35" s="3282"/>
      <c r="AF35" s="3282"/>
      <c r="AG35" s="3282"/>
      <c r="AH35" s="3282"/>
      <c r="AI35" s="3282"/>
      <c r="AJ35" s="3282"/>
      <c r="AK35" s="3282"/>
      <c r="AL35" s="3283"/>
      <c r="AM35" s="38"/>
    </row>
    <row r="36" spans="1:53" ht="9.9499999999999993" customHeight="1">
      <c r="A36" s="42"/>
      <c r="B36" s="189"/>
      <c r="C36" s="189"/>
      <c r="D36" s="189"/>
      <c r="F36" s="189"/>
      <c r="G36" s="189"/>
      <c r="H36" s="189"/>
      <c r="I36" s="189"/>
      <c r="J36" s="189"/>
      <c r="K36" s="189"/>
      <c r="L36" s="189"/>
      <c r="M36" s="189"/>
      <c r="N36" s="189"/>
      <c r="O36" s="189"/>
      <c r="P36" s="43"/>
      <c r="Q36" s="43"/>
      <c r="T36" s="43"/>
      <c r="Y36" s="730"/>
      <c r="Z36" s="96"/>
      <c r="AA36" s="3282"/>
      <c r="AB36" s="3282"/>
      <c r="AC36" s="3282"/>
      <c r="AD36" s="3282"/>
      <c r="AE36" s="3282"/>
      <c r="AF36" s="3282"/>
      <c r="AG36" s="3282"/>
      <c r="AH36" s="3282"/>
      <c r="AI36" s="3282"/>
      <c r="AJ36" s="3282"/>
      <c r="AK36" s="3282"/>
      <c r="AL36" s="3283"/>
      <c r="AM36" s="38"/>
    </row>
    <row r="37" spans="1:53" ht="9.9499999999999993" customHeight="1">
      <c r="A37" s="42"/>
      <c r="B37" s="189"/>
      <c r="C37" s="189"/>
      <c r="D37" s="189"/>
      <c r="F37" s="189"/>
      <c r="G37" s="189"/>
      <c r="H37" s="189"/>
      <c r="I37" s="189"/>
      <c r="J37" s="189"/>
      <c r="K37" s="189"/>
      <c r="L37" s="189"/>
      <c r="M37" s="189"/>
      <c r="N37" s="189"/>
      <c r="O37" s="189"/>
      <c r="P37" s="43"/>
      <c r="Q37" s="43"/>
      <c r="T37" s="43"/>
      <c r="Y37" s="730"/>
      <c r="Z37" s="96"/>
      <c r="AA37" s="3282"/>
      <c r="AB37" s="3282"/>
      <c r="AC37" s="3282"/>
      <c r="AD37" s="3282"/>
      <c r="AE37" s="3282"/>
      <c r="AF37" s="3282"/>
      <c r="AG37" s="3282"/>
      <c r="AH37" s="3282"/>
      <c r="AI37" s="3282"/>
      <c r="AJ37" s="3282"/>
      <c r="AK37" s="3282"/>
      <c r="AL37" s="3283"/>
      <c r="AM37" s="38"/>
    </row>
    <row r="38" spans="1:53" ht="14.1" customHeight="1">
      <c r="A38" s="42"/>
      <c r="B38" s="189" t="s">
        <v>2008</v>
      </c>
      <c r="C38" s="189"/>
      <c r="D38" s="189"/>
      <c r="F38" s="189"/>
      <c r="G38" s="189"/>
      <c r="H38" s="189"/>
      <c r="I38" s="189"/>
      <c r="J38" s="189"/>
      <c r="K38" s="189"/>
      <c r="L38" s="189"/>
      <c r="M38" s="189"/>
      <c r="N38" s="189"/>
      <c r="O38" s="189"/>
      <c r="P38" s="43"/>
      <c r="Q38" s="43"/>
      <c r="T38" s="43"/>
      <c r="Y38" s="730"/>
      <c r="Z38" s="96"/>
      <c r="AA38" s="3282"/>
      <c r="AB38" s="3282"/>
      <c r="AC38" s="3282"/>
      <c r="AD38" s="3282"/>
      <c r="AE38" s="3282"/>
      <c r="AF38" s="3282"/>
      <c r="AG38" s="3282"/>
      <c r="AH38" s="3282"/>
      <c r="AI38" s="3282"/>
      <c r="AJ38" s="3282"/>
      <c r="AK38" s="3282"/>
      <c r="AL38" s="3283"/>
      <c r="AM38" s="38"/>
    </row>
    <row r="39" spans="1:53" ht="9.9499999999999993" customHeight="1">
      <c r="A39" s="42"/>
      <c r="B39" s="189"/>
      <c r="C39" s="189"/>
      <c r="D39" s="189"/>
      <c r="F39" s="189"/>
      <c r="G39" s="189"/>
      <c r="H39" s="189"/>
      <c r="I39" s="189"/>
      <c r="J39" s="189"/>
      <c r="K39" s="189"/>
      <c r="L39" s="189"/>
      <c r="M39" s="189"/>
      <c r="N39" s="189"/>
      <c r="O39" s="189"/>
      <c r="P39" s="43"/>
      <c r="Q39" s="43"/>
      <c r="T39" s="43"/>
      <c r="Y39" s="730"/>
      <c r="Z39" s="140"/>
      <c r="AA39" s="3282"/>
      <c r="AB39" s="3282"/>
      <c r="AC39" s="3282"/>
      <c r="AD39" s="3282"/>
      <c r="AE39" s="3282"/>
      <c r="AF39" s="3282"/>
      <c r="AG39" s="3282"/>
      <c r="AH39" s="3282"/>
      <c r="AI39" s="3282"/>
      <c r="AJ39" s="3282"/>
      <c r="AK39" s="3282"/>
      <c r="AL39" s="3283"/>
      <c r="AM39" s="38"/>
      <c r="AP39" s="694"/>
      <c r="AQ39" s="694"/>
      <c r="AR39" s="694"/>
      <c r="AS39" s="89"/>
      <c r="AT39" s="662"/>
      <c r="AU39" s="662"/>
      <c r="AV39" s="662"/>
      <c r="AW39" s="662"/>
      <c r="AY39" s="662"/>
      <c r="AZ39" s="662"/>
    </row>
    <row r="40" spans="1:53" ht="14.1" customHeight="1">
      <c r="A40" s="42"/>
      <c r="B40" s="189" t="s">
        <v>1875</v>
      </c>
      <c r="C40" s="189"/>
      <c r="D40" s="189"/>
      <c r="F40" s="189"/>
      <c r="G40" s="189"/>
      <c r="H40" s="189"/>
      <c r="I40" s="189"/>
      <c r="J40" s="189"/>
      <c r="K40" s="189"/>
      <c r="L40" s="189"/>
      <c r="M40" s="189"/>
      <c r="N40" s="189"/>
      <c r="O40" s="189"/>
      <c r="P40" s="43"/>
      <c r="Q40" s="43"/>
      <c r="T40" s="43"/>
      <c r="Y40" s="730"/>
      <c r="Z40" s="140"/>
      <c r="AL40" s="70"/>
      <c r="AM40" s="38"/>
      <c r="AP40" s="3282"/>
      <c r="AQ40" s="3282"/>
      <c r="AR40" s="3282"/>
      <c r="AS40" s="3282"/>
      <c r="AT40" s="3282"/>
      <c r="AU40" s="3282"/>
      <c r="AV40" s="3282"/>
      <c r="AW40" s="3282"/>
      <c r="AX40" s="3282"/>
      <c r="AY40" s="3282"/>
      <c r="AZ40" s="3282"/>
      <c r="BA40" s="3282"/>
    </row>
    <row r="41" spans="1:53" ht="14.1" customHeight="1">
      <c r="A41" s="42"/>
      <c r="B41" s="189" t="s">
        <v>1873</v>
      </c>
      <c r="C41" s="189"/>
      <c r="D41" s="189"/>
      <c r="F41" s="189"/>
      <c r="G41" s="189"/>
      <c r="H41" s="189"/>
      <c r="I41" s="189"/>
      <c r="J41" s="189"/>
      <c r="K41" s="189"/>
      <c r="L41" s="189"/>
      <c r="M41" s="189"/>
      <c r="N41" s="189"/>
      <c r="O41" s="189"/>
      <c r="P41" s="43"/>
      <c r="Q41" s="43"/>
      <c r="T41" s="43"/>
      <c r="Y41" s="730"/>
      <c r="Z41" s="96" t="s">
        <v>15</v>
      </c>
      <c r="AA41" s="3282" t="s">
        <v>2007</v>
      </c>
      <c r="AB41" s="3282"/>
      <c r="AC41" s="3282"/>
      <c r="AD41" s="3282"/>
      <c r="AE41" s="3282"/>
      <c r="AF41" s="3282"/>
      <c r="AG41" s="3282"/>
      <c r="AH41" s="3282"/>
      <c r="AI41" s="3282"/>
      <c r="AJ41" s="3282"/>
      <c r="AK41" s="3282"/>
      <c r="AL41" s="3283"/>
      <c r="AM41" s="38"/>
      <c r="AP41" s="3282"/>
      <c r="AQ41" s="3282"/>
      <c r="AR41" s="3282"/>
      <c r="AS41" s="3282"/>
      <c r="AT41" s="3282"/>
      <c r="AU41" s="3282"/>
      <c r="AV41" s="3282"/>
      <c r="AW41" s="3282"/>
      <c r="AX41" s="3282"/>
      <c r="AY41" s="3282"/>
      <c r="AZ41" s="3282"/>
      <c r="BA41" s="3282"/>
    </row>
    <row r="42" spans="1:53" ht="14.1" customHeight="1">
      <c r="A42" s="42"/>
      <c r="B42" s="189" t="s">
        <v>1874</v>
      </c>
      <c r="C42" s="189"/>
      <c r="D42" s="189"/>
      <c r="F42" s="189"/>
      <c r="G42" s="189"/>
      <c r="H42" s="189"/>
      <c r="I42" s="189"/>
      <c r="J42" s="189"/>
      <c r="K42" s="189"/>
      <c r="L42" s="189"/>
      <c r="M42" s="189"/>
      <c r="N42" s="189"/>
      <c r="O42" s="189"/>
      <c r="P42" s="43"/>
      <c r="Q42" s="43"/>
      <c r="T42" s="43"/>
      <c r="Y42" s="730"/>
      <c r="Z42" s="96"/>
      <c r="AA42" s="3282"/>
      <c r="AB42" s="3282"/>
      <c r="AC42" s="3282"/>
      <c r="AD42" s="3282"/>
      <c r="AE42" s="3282"/>
      <c r="AF42" s="3282"/>
      <c r="AG42" s="3282"/>
      <c r="AH42" s="3282"/>
      <c r="AI42" s="3282"/>
      <c r="AJ42" s="3282"/>
      <c r="AK42" s="3282"/>
      <c r="AL42" s="3283"/>
      <c r="AM42" s="38"/>
      <c r="AP42" s="3282"/>
      <c r="AQ42" s="3282"/>
      <c r="AR42" s="3282"/>
      <c r="AS42" s="3282"/>
      <c r="AT42" s="3282"/>
      <c r="AU42" s="3282"/>
      <c r="AV42" s="3282"/>
      <c r="AW42" s="3282"/>
      <c r="AX42" s="3282"/>
      <c r="AY42" s="3282"/>
      <c r="AZ42" s="3282"/>
      <c r="BA42" s="3282"/>
    </row>
    <row r="43" spans="1:53" ht="14.1" customHeight="1">
      <c r="A43" s="42"/>
      <c r="B43" s="189"/>
      <c r="C43" s="189"/>
      <c r="D43" s="189"/>
      <c r="F43" s="189"/>
      <c r="G43" s="189"/>
      <c r="H43" s="189"/>
      <c r="I43" s="189"/>
      <c r="J43" s="189"/>
      <c r="K43" s="189"/>
      <c r="L43" s="189"/>
      <c r="M43" s="189"/>
      <c r="N43" s="189"/>
      <c r="O43" s="189"/>
      <c r="P43" s="43"/>
      <c r="Q43" s="43"/>
      <c r="T43" s="43"/>
      <c r="Y43" s="730"/>
      <c r="Z43" s="140"/>
      <c r="AA43" s="3282"/>
      <c r="AB43" s="3282"/>
      <c r="AC43" s="3282"/>
      <c r="AD43" s="3282"/>
      <c r="AE43" s="3282"/>
      <c r="AF43" s="3282"/>
      <c r="AG43" s="3282"/>
      <c r="AH43" s="3282"/>
      <c r="AI43" s="3282"/>
      <c r="AJ43" s="3282"/>
      <c r="AK43" s="3282"/>
      <c r="AL43" s="3283"/>
      <c r="AM43" s="38"/>
      <c r="AP43" s="670"/>
      <c r="AQ43" s="670"/>
      <c r="AR43" s="670"/>
      <c r="AS43" s="670"/>
      <c r="AT43" s="670"/>
      <c r="AU43" s="670"/>
      <c r="AV43" s="670"/>
      <c r="AW43" s="670"/>
      <c r="AX43" s="670"/>
      <c r="AY43" s="670"/>
      <c r="AZ43" s="670"/>
      <c r="BA43" s="670"/>
    </row>
    <row r="44" spans="1:53" ht="14.1" customHeight="1">
      <c r="A44" s="42"/>
      <c r="B44" s="189"/>
      <c r="C44" s="189"/>
      <c r="D44" s="189"/>
      <c r="F44" s="189"/>
      <c r="G44" s="189"/>
      <c r="H44" s="189"/>
      <c r="I44" s="189"/>
      <c r="J44" s="189"/>
      <c r="K44" s="189"/>
      <c r="L44" s="189"/>
      <c r="M44" s="189"/>
      <c r="N44" s="189"/>
      <c r="O44" s="189"/>
      <c r="P44" s="43"/>
      <c r="Q44" s="43"/>
      <c r="T44" s="43"/>
      <c r="Y44" s="730"/>
      <c r="Z44" s="140"/>
      <c r="AA44" s="3282"/>
      <c r="AB44" s="3282"/>
      <c r="AC44" s="3282"/>
      <c r="AD44" s="3282"/>
      <c r="AE44" s="3282"/>
      <c r="AF44" s="3282"/>
      <c r="AG44" s="3282"/>
      <c r="AH44" s="3282"/>
      <c r="AI44" s="3282"/>
      <c r="AJ44" s="3282"/>
      <c r="AK44" s="3282"/>
      <c r="AL44" s="3283"/>
      <c r="AM44" s="38"/>
      <c r="AP44" s="670"/>
      <c r="AQ44" s="670"/>
      <c r="AR44" s="670"/>
      <c r="AS44" s="670"/>
      <c r="AT44" s="670"/>
      <c r="AU44" s="670"/>
      <c r="AV44" s="670"/>
      <c r="AW44" s="670"/>
      <c r="AX44" s="670"/>
      <c r="AY44" s="670"/>
      <c r="AZ44" s="670"/>
      <c r="BA44" s="670"/>
    </row>
    <row r="45" spans="1:53" ht="14.1" customHeight="1">
      <c r="A45" s="42"/>
      <c r="B45" s="3318" t="s">
        <v>2010</v>
      </c>
      <c r="C45" s="3318"/>
      <c r="D45" s="3318"/>
      <c r="E45" s="3318"/>
      <c r="F45" s="3318"/>
      <c r="G45" s="3318"/>
      <c r="H45" s="3318"/>
      <c r="I45" s="3318"/>
      <c r="J45" s="3318"/>
      <c r="K45" s="3318"/>
      <c r="L45" s="3318"/>
      <c r="M45" s="3318"/>
      <c r="N45" s="3318"/>
      <c r="O45" s="3318"/>
      <c r="P45" s="3318"/>
      <c r="Q45" s="3318"/>
      <c r="R45" s="3318"/>
      <c r="S45" s="3318"/>
      <c r="T45" s="3318"/>
      <c r="U45" s="3318"/>
      <c r="V45" s="3318"/>
      <c r="W45" s="3318"/>
      <c r="X45" s="3318"/>
      <c r="Y45" s="3319"/>
      <c r="Z45" s="140"/>
      <c r="AL45" s="70"/>
      <c r="AM45" s="38"/>
      <c r="AP45" s="670"/>
      <c r="AQ45" s="670"/>
      <c r="AR45" s="670"/>
      <c r="AS45" s="670"/>
      <c r="AT45" s="670"/>
      <c r="AU45" s="670"/>
      <c r="AV45" s="670"/>
      <c r="AW45" s="670"/>
      <c r="AX45" s="670"/>
      <c r="AY45" s="670"/>
      <c r="AZ45" s="670"/>
      <c r="BA45" s="670"/>
    </row>
    <row r="46" spans="1:53" ht="14.1" customHeight="1">
      <c r="A46" s="42"/>
      <c r="B46" s="43"/>
      <c r="C46" s="43" t="s">
        <v>1876</v>
      </c>
      <c r="E46" s="189"/>
      <c r="F46" s="43"/>
      <c r="G46" s="43"/>
      <c r="H46" s="43"/>
      <c r="I46" s="43"/>
      <c r="J46" s="43"/>
      <c r="K46" s="43"/>
      <c r="L46" s="43"/>
      <c r="M46" s="43"/>
      <c r="N46" s="43"/>
      <c r="P46" s="43"/>
      <c r="Q46" s="43"/>
      <c r="R46" s="43"/>
      <c r="S46" s="43"/>
      <c r="T46" s="43"/>
      <c r="U46" s="45"/>
      <c r="V46" s="43"/>
      <c r="W46" s="43"/>
      <c r="X46" s="43"/>
      <c r="Y46" s="43"/>
      <c r="Z46" s="140" t="s">
        <v>172</v>
      </c>
      <c r="AA46" s="3282" t="s">
        <v>2009</v>
      </c>
      <c r="AB46" s="3282"/>
      <c r="AC46" s="3282"/>
      <c r="AD46" s="3282"/>
      <c r="AE46" s="3282"/>
      <c r="AF46" s="3282"/>
      <c r="AG46" s="3282"/>
      <c r="AH46" s="3282"/>
      <c r="AI46" s="3282"/>
      <c r="AJ46" s="3282"/>
      <c r="AK46" s="3282"/>
      <c r="AL46" s="3283"/>
      <c r="AP46" s="670"/>
      <c r="AQ46" s="670"/>
      <c r="AR46" s="670"/>
      <c r="AS46" s="670"/>
      <c r="AT46" s="670"/>
      <c r="AU46" s="670"/>
      <c r="AV46" s="670"/>
      <c r="AW46" s="670"/>
      <c r="AX46" s="670"/>
      <c r="AY46" s="670"/>
      <c r="AZ46" s="670"/>
      <c r="BA46" s="670"/>
    </row>
    <row r="47" spans="1:53" ht="14.1" customHeight="1">
      <c r="A47" s="42"/>
      <c r="B47" s="189"/>
      <c r="C47" s="43" t="s">
        <v>1877</v>
      </c>
      <c r="E47" s="189"/>
      <c r="F47" s="43"/>
      <c r="G47" s="189"/>
      <c r="H47" s="189"/>
      <c r="I47" s="189"/>
      <c r="J47" s="189"/>
      <c r="K47" s="189"/>
      <c r="L47" s="189"/>
      <c r="M47" s="189"/>
      <c r="N47" s="189"/>
      <c r="O47" s="189"/>
      <c r="P47" s="189"/>
      <c r="Q47" s="662"/>
      <c r="R47" s="662"/>
      <c r="S47" s="66"/>
      <c r="T47" s="683"/>
      <c r="U47" s="683"/>
      <c r="V47" s="189"/>
      <c r="W47" s="189"/>
      <c r="X47" s="189"/>
      <c r="Y47" s="730"/>
      <c r="Z47" s="140"/>
      <c r="AA47" s="3282"/>
      <c r="AB47" s="3282"/>
      <c r="AC47" s="3282"/>
      <c r="AD47" s="3282"/>
      <c r="AE47" s="3282"/>
      <c r="AF47" s="3282"/>
      <c r="AG47" s="3282"/>
      <c r="AH47" s="3282"/>
      <c r="AI47" s="3282"/>
      <c r="AJ47" s="3282"/>
      <c r="AK47" s="3282"/>
      <c r="AL47" s="3283"/>
      <c r="AP47" s="670"/>
      <c r="AQ47" s="670"/>
      <c r="AR47" s="670"/>
      <c r="AS47" s="670"/>
      <c r="AT47" s="670"/>
      <c r="AU47" s="670"/>
      <c r="AV47" s="670"/>
      <c r="AW47" s="670"/>
      <c r="AX47" s="670"/>
      <c r="AY47" s="670"/>
      <c r="AZ47" s="670"/>
      <c r="BA47" s="670"/>
    </row>
    <row r="48" spans="1:53" ht="14.45" customHeight="1">
      <c r="A48" s="42"/>
      <c r="B48" s="189"/>
      <c r="C48" s="189"/>
      <c r="D48" s="189"/>
      <c r="F48" s="189"/>
      <c r="G48" s="189"/>
      <c r="H48" s="189"/>
      <c r="I48" s="189"/>
      <c r="J48" s="189"/>
      <c r="K48" s="189"/>
      <c r="L48" s="189"/>
      <c r="M48" s="189"/>
      <c r="N48" s="189"/>
      <c r="O48" s="189"/>
      <c r="P48" s="43"/>
      <c r="Q48" s="43"/>
      <c r="T48" s="43"/>
      <c r="Y48" s="730"/>
      <c r="Z48" s="140"/>
      <c r="AA48" s="3282"/>
      <c r="AB48" s="3282"/>
      <c r="AC48" s="3282"/>
      <c r="AD48" s="3282"/>
      <c r="AE48" s="3282"/>
      <c r="AF48" s="3282"/>
      <c r="AG48" s="3282"/>
      <c r="AH48" s="3282"/>
      <c r="AI48" s="3282"/>
      <c r="AJ48" s="3282"/>
      <c r="AK48" s="3282"/>
      <c r="AL48" s="3283"/>
      <c r="AP48" s="670"/>
      <c r="AQ48" s="670"/>
      <c r="AR48" s="670"/>
      <c r="AS48" s="670"/>
      <c r="AT48" s="670"/>
      <c r="AU48" s="670"/>
      <c r="AV48" s="670"/>
      <c r="AW48" s="670"/>
      <c r="AX48" s="670"/>
      <c r="AY48" s="670"/>
      <c r="AZ48" s="670"/>
      <c r="BA48" s="670"/>
    </row>
    <row r="49" spans="1:53" ht="14.1" customHeight="1">
      <c r="A49" s="42"/>
      <c r="B49" s="37" t="s">
        <v>2011</v>
      </c>
      <c r="D49" s="43"/>
      <c r="E49" s="43"/>
      <c r="F49" s="189"/>
      <c r="G49" s="189"/>
      <c r="H49" s="189"/>
      <c r="I49" s="189"/>
      <c r="J49" s="43"/>
      <c r="K49" s="43"/>
      <c r="L49" s="43"/>
      <c r="M49" s="189"/>
      <c r="N49" s="43"/>
      <c r="O49" s="43"/>
      <c r="P49" s="43"/>
      <c r="Q49" s="43"/>
      <c r="R49" s="43"/>
      <c r="S49" s="43"/>
      <c r="T49" s="43"/>
      <c r="U49" s="43"/>
      <c r="V49" s="43"/>
      <c r="W49" s="43"/>
      <c r="X49" s="43"/>
      <c r="Y49" s="730"/>
      <c r="Z49" s="140"/>
      <c r="AA49" s="3282"/>
      <c r="AB49" s="3282"/>
      <c r="AC49" s="3282"/>
      <c r="AD49" s="3282"/>
      <c r="AE49" s="3282"/>
      <c r="AF49" s="3282"/>
      <c r="AG49" s="3282"/>
      <c r="AH49" s="3282"/>
      <c r="AI49" s="3282"/>
      <c r="AJ49" s="3282"/>
      <c r="AK49" s="3282"/>
      <c r="AL49" s="3283"/>
      <c r="AP49" s="670"/>
      <c r="AQ49" s="670"/>
      <c r="AR49" s="670"/>
      <c r="AS49" s="670"/>
      <c r="AT49" s="670"/>
      <c r="AU49" s="670"/>
      <c r="AV49" s="670"/>
      <c r="AW49" s="670"/>
      <c r="AX49" s="670"/>
      <c r="AY49" s="670"/>
      <c r="AZ49" s="670"/>
      <c r="BA49" s="670"/>
    </row>
    <row r="50" spans="1:53" ht="14.1" customHeight="1">
      <c r="A50" s="42"/>
      <c r="B50" s="43" t="s">
        <v>1861</v>
      </c>
      <c r="C50" s="43"/>
      <c r="D50" s="43"/>
      <c r="E50" s="43"/>
      <c r="F50" s="43"/>
      <c r="G50" s="43"/>
      <c r="H50" s="43"/>
      <c r="I50" s="43"/>
      <c r="J50" s="43"/>
      <c r="K50" s="43"/>
      <c r="L50" s="43"/>
      <c r="M50" s="43"/>
      <c r="N50" s="43"/>
      <c r="O50" s="43"/>
      <c r="P50" s="43"/>
      <c r="Q50" s="43"/>
      <c r="R50" s="43"/>
      <c r="S50" s="43"/>
      <c r="T50" s="43"/>
      <c r="U50" s="43"/>
      <c r="V50" s="43"/>
      <c r="W50" s="43"/>
      <c r="Y50" s="730"/>
      <c r="Z50" s="96" t="s">
        <v>172</v>
      </c>
      <c r="AA50" s="3316" t="s">
        <v>1137</v>
      </c>
      <c r="AB50" s="3316"/>
      <c r="AC50" s="3316"/>
      <c r="AD50" s="3316"/>
      <c r="AE50" s="3316"/>
      <c r="AF50" s="3316"/>
      <c r="AG50" s="3316"/>
      <c r="AH50" s="3316"/>
      <c r="AI50" s="3316"/>
      <c r="AJ50" s="3316"/>
      <c r="AK50" s="3316"/>
      <c r="AL50" s="3317"/>
      <c r="AP50" s="670"/>
      <c r="AQ50" s="670"/>
      <c r="AR50" s="670"/>
      <c r="AS50" s="670"/>
      <c r="AT50" s="670"/>
      <c r="AU50" s="670"/>
      <c r="AV50" s="670"/>
      <c r="AW50" s="670"/>
      <c r="AX50" s="670"/>
      <c r="AY50" s="670"/>
      <c r="AZ50" s="670"/>
      <c r="BA50" s="670"/>
    </row>
    <row r="51" spans="1:53" ht="14.1" customHeight="1">
      <c r="A51" s="42"/>
      <c r="C51" s="37" t="s">
        <v>1862</v>
      </c>
      <c r="D51" s="43"/>
      <c r="E51" s="43"/>
      <c r="F51" s="189"/>
      <c r="G51" s="189"/>
      <c r="H51" s="189"/>
      <c r="I51" s="189"/>
      <c r="J51" s="43"/>
      <c r="K51" s="43"/>
      <c r="L51" s="43"/>
      <c r="M51" s="189"/>
      <c r="N51" s="43"/>
      <c r="O51" s="43"/>
      <c r="P51" s="189"/>
      <c r="Q51" s="662"/>
      <c r="R51" s="662"/>
      <c r="S51" s="66"/>
      <c r="T51" s="683"/>
      <c r="U51" s="683"/>
      <c r="V51" s="189"/>
      <c r="W51" s="189"/>
      <c r="X51" s="43"/>
      <c r="Y51" s="730"/>
      <c r="Z51" s="717"/>
      <c r="AA51" s="3316"/>
      <c r="AB51" s="3316"/>
      <c r="AC51" s="3316"/>
      <c r="AD51" s="3316"/>
      <c r="AE51" s="3316"/>
      <c r="AF51" s="3316"/>
      <c r="AG51" s="3316"/>
      <c r="AH51" s="3316"/>
      <c r="AI51" s="3316"/>
      <c r="AJ51" s="3316"/>
      <c r="AK51" s="3316"/>
      <c r="AL51" s="3317"/>
      <c r="AP51" s="670"/>
      <c r="AQ51" s="670"/>
      <c r="AR51" s="670"/>
      <c r="AS51" s="670"/>
      <c r="AT51" s="670"/>
      <c r="AU51" s="670"/>
      <c r="AV51" s="670"/>
      <c r="AW51" s="670"/>
      <c r="AX51" s="670"/>
      <c r="AY51" s="670"/>
      <c r="AZ51" s="670"/>
      <c r="BA51" s="670"/>
    </row>
    <row r="52" spans="1:53" ht="14.1" customHeight="1">
      <c r="A52" s="42"/>
      <c r="B52" s="189" t="s">
        <v>1882</v>
      </c>
      <c r="C52" s="189"/>
      <c r="D52" s="189"/>
      <c r="E52" s="189"/>
      <c r="F52" s="189"/>
      <c r="G52" s="189"/>
      <c r="H52" s="43"/>
      <c r="I52" s="189"/>
      <c r="J52" s="189"/>
      <c r="K52" s="43"/>
      <c r="L52" s="43"/>
      <c r="M52" s="43"/>
      <c r="N52" s="43"/>
      <c r="O52" s="43"/>
      <c r="P52" s="43"/>
      <c r="Q52" s="43"/>
      <c r="T52" s="43"/>
      <c r="X52" s="694"/>
      <c r="Y52" s="730"/>
      <c r="Z52" s="1647"/>
      <c r="AA52" s="1648"/>
      <c r="AB52" s="1648"/>
      <c r="AC52" s="1648"/>
      <c r="AD52" s="1648"/>
      <c r="AE52" s="1648"/>
      <c r="AF52" s="1648"/>
      <c r="AG52" s="1648"/>
      <c r="AH52" s="1648"/>
      <c r="AI52" s="1648"/>
      <c r="AJ52" s="68"/>
      <c r="AK52" s="1592"/>
      <c r="AL52" s="675"/>
      <c r="AP52" s="670"/>
      <c r="AQ52" s="670"/>
      <c r="AR52" s="670"/>
      <c r="AS52" s="670"/>
      <c r="AT52" s="670"/>
      <c r="AU52" s="670"/>
      <c r="AV52" s="670"/>
      <c r="AW52" s="670"/>
      <c r="AX52" s="670"/>
      <c r="AY52" s="670"/>
      <c r="AZ52" s="670"/>
      <c r="BA52" s="670"/>
    </row>
    <row r="53" spans="1:53" ht="14.1" customHeight="1">
      <c r="A53" s="42"/>
      <c r="B53" s="189"/>
      <c r="C53" s="689"/>
      <c r="D53" s="689"/>
      <c r="E53" s="689"/>
      <c r="F53" s="689"/>
      <c r="G53" s="689"/>
      <c r="H53" s="689"/>
      <c r="I53" s="689"/>
      <c r="J53" s="689"/>
      <c r="K53" s="689"/>
      <c r="L53" s="689"/>
      <c r="M53" s="689"/>
      <c r="N53" s="689"/>
      <c r="O53" s="689"/>
      <c r="P53" s="689"/>
      <c r="Q53" s="689"/>
      <c r="R53" s="689"/>
      <c r="S53" s="689"/>
      <c r="T53" s="689"/>
      <c r="U53" s="689"/>
      <c r="V53" s="689"/>
      <c r="W53" s="689"/>
      <c r="X53" s="694"/>
      <c r="Y53" s="979"/>
      <c r="AL53" s="70"/>
    </row>
    <row r="54" spans="1:53" ht="14.1" customHeight="1">
      <c r="A54" s="42"/>
      <c r="B54" s="189"/>
      <c r="C54" s="689"/>
      <c r="D54" s="689"/>
      <c r="E54" s="689"/>
      <c r="F54" s="689"/>
      <c r="G54" s="689"/>
      <c r="H54" s="689"/>
      <c r="I54" s="689"/>
      <c r="J54" s="689"/>
      <c r="K54" s="689"/>
      <c r="L54" s="689"/>
      <c r="M54" s="689"/>
      <c r="N54" s="689"/>
      <c r="O54" s="689"/>
      <c r="P54" s="689"/>
      <c r="Q54" s="689"/>
      <c r="R54" s="689"/>
      <c r="S54" s="689"/>
      <c r="T54" s="689"/>
      <c r="U54" s="689"/>
      <c r="V54" s="689"/>
      <c r="W54" s="689"/>
      <c r="X54" s="694"/>
      <c r="Y54" s="979"/>
      <c r="AL54" s="70"/>
    </row>
    <row r="55" spans="1:53" ht="14.1" customHeight="1">
      <c r="A55" s="42"/>
      <c r="B55" s="189"/>
      <c r="C55" s="689"/>
      <c r="D55" s="689"/>
      <c r="E55" s="689"/>
      <c r="F55" s="689"/>
      <c r="G55" s="689"/>
      <c r="H55" s="689"/>
      <c r="I55" s="689"/>
      <c r="J55" s="689"/>
      <c r="K55" s="689"/>
      <c r="L55" s="689"/>
      <c r="M55" s="689"/>
      <c r="N55" s="689"/>
      <c r="O55" s="689"/>
      <c r="P55" s="689"/>
      <c r="Q55" s="689"/>
      <c r="R55" s="689"/>
      <c r="S55" s="689"/>
      <c r="T55" s="689"/>
      <c r="U55" s="689"/>
      <c r="V55" s="689"/>
      <c r="W55" s="689"/>
      <c r="X55" s="694"/>
      <c r="Y55" s="979"/>
      <c r="Z55" s="329"/>
      <c r="AL55" s="70"/>
    </row>
    <row r="56" spans="1:53" ht="14.1" customHeight="1">
      <c r="A56" s="42"/>
      <c r="B56" s="189"/>
      <c r="C56" s="689"/>
      <c r="D56" s="689"/>
      <c r="E56" s="689"/>
      <c r="F56" s="689"/>
      <c r="G56" s="689"/>
      <c r="H56" s="689"/>
      <c r="I56" s="689"/>
      <c r="J56" s="689"/>
      <c r="K56" s="689"/>
      <c r="L56" s="689"/>
      <c r="M56" s="689"/>
      <c r="N56" s="689"/>
      <c r="O56" s="689"/>
      <c r="P56" s="689"/>
      <c r="Q56" s="689"/>
      <c r="R56" s="689"/>
      <c r="S56" s="689"/>
      <c r="T56" s="689"/>
      <c r="U56" s="689"/>
      <c r="V56" s="689"/>
      <c r="W56" s="689"/>
      <c r="X56" s="694"/>
      <c r="Y56" s="730"/>
      <c r="Z56" s="674"/>
      <c r="AL56" s="70"/>
    </row>
    <row r="57" spans="1:53" ht="14.1" customHeight="1">
      <c r="A57" s="42"/>
      <c r="B57" s="189" t="s">
        <v>1863</v>
      </c>
      <c r="C57" s="189"/>
      <c r="D57" s="189"/>
      <c r="E57" s="189"/>
      <c r="F57" s="189"/>
      <c r="G57" s="189"/>
      <c r="H57" s="189"/>
      <c r="I57" s="189"/>
      <c r="J57" s="189"/>
      <c r="K57" s="189"/>
      <c r="L57" s="189"/>
      <c r="M57" s="189"/>
      <c r="N57" s="189"/>
      <c r="O57" s="189"/>
      <c r="P57" s="189"/>
      <c r="Q57" s="189"/>
      <c r="R57" s="189"/>
      <c r="S57" s="189"/>
      <c r="T57" s="189"/>
      <c r="U57" s="189"/>
      <c r="V57" s="189"/>
      <c r="W57" s="189"/>
      <c r="X57" s="730"/>
      <c r="Y57" s="1573"/>
      <c r="Z57" s="674"/>
      <c r="AL57" s="70"/>
    </row>
    <row r="58" spans="1:53" ht="14.1" customHeight="1">
      <c r="A58" s="42"/>
      <c r="B58" s="189"/>
      <c r="D58" s="189"/>
      <c r="E58" s="694"/>
      <c r="F58" s="694"/>
      <c r="G58" s="694"/>
      <c r="H58" s="694"/>
      <c r="I58" s="694"/>
      <c r="J58" s="694"/>
      <c r="K58" s="89"/>
      <c r="L58" s="89"/>
      <c r="M58" s="89"/>
      <c r="N58" s="694"/>
      <c r="O58" s="89"/>
      <c r="P58" s="89"/>
      <c r="Q58" s="694"/>
      <c r="R58" s="662"/>
      <c r="S58" s="662"/>
      <c r="T58" s="66"/>
      <c r="U58" s="683"/>
      <c r="V58" s="683"/>
      <c r="W58" s="694"/>
      <c r="X58" s="694"/>
      <c r="Y58" s="1076"/>
      <c r="Z58" s="104"/>
      <c r="AA58" s="104"/>
      <c r="AB58" s="104"/>
      <c r="AC58" s="104"/>
      <c r="AD58" s="104"/>
      <c r="AE58" s="104"/>
      <c r="AF58" s="104"/>
      <c r="AG58" s="104"/>
      <c r="AH58" s="104"/>
      <c r="AI58" s="104"/>
      <c r="AJ58" s="104"/>
      <c r="AK58" s="104"/>
      <c r="AL58" s="675"/>
    </row>
    <row r="59" spans="1:53" ht="9.6" customHeight="1">
      <c r="A59" s="42"/>
      <c r="B59" s="189"/>
      <c r="D59" s="189"/>
      <c r="E59" s="694"/>
      <c r="F59" s="694"/>
      <c r="G59" s="694"/>
      <c r="H59" s="694"/>
      <c r="I59" s="694"/>
      <c r="J59" s="694"/>
      <c r="K59" s="89"/>
      <c r="L59" s="89"/>
      <c r="M59" s="89"/>
      <c r="N59" s="694"/>
      <c r="O59" s="89"/>
      <c r="P59" s="89"/>
      <c r="Q59" s="694"/>
      <c r="R59" s="662"/>
      <c r="S59" s="662"/>
      <c r="T59" s="66"/>
      <c r="U59" s="683"/>
      <c r="V59" s="683"/>
      <c r="W59" s="694"/>
      <c r="X59" s="694"/>
      <c r="Y59" s="1076"/>
      <c r="Z59" s="104"/>
      <c r="AA59" s="104"/>
      <c r="AB59" s="104"/>
      <c r="AC59" s="104"/>
      <c r="AD59" s="104"/>
      <c r="AE59" s="104"/>
      <c r="AF59" s="104"/>
      <c r="AG59" s="104"/>
      <c r="AH59" s="104"/>
      <c r="AI59" s="104"/>
      <c r="AJ59" s="104"/>
      <c r="AK59" s="104"/>
      <c r="AL59" s="675"/>
    </row>
    <row r="60" spans="1:53" ht="14.1" customHeight="1">
      <c r="A60" s="42"/>
      <c r="B60" s="189"/>
      <c r="C60" s="6967" t="s">
        <v>1883</v>
      </c>
      <c r="D60" s="6967"/>
      <c r="E60" s="6967"/>
      <c r="F60" s="6967"/>
      <c r="G60" s="6967"/>
      <c r="H60" s="6967"/>
      <c r="I60" s="6967"/>
      <c r="J60" s="6967"/>
      <c r="K60" s="6967"/>
      <c r="L60" s="6967"/>
      <c r="M60" s="6967"/>
      <c r="N60" s="6967"/>
      <c r="O60" s="6967"/>
      <c r="P60" s="6967"/>
      <c r="Q60" s="6967"/>
      <c r="R60" s="6967"/>
      <c r="S60" s="6967"/>
      <c r="T60" s="6967"/>
      <c r="U60" s="6967"/>
      <c r="V60" s="6967"/>
      <c r="W60" s="6967"/>
      <c r="X60" s="6967"/>
      <c r="Y60" s="6968"/>
      <c r="Z60" s="104"/>
      <c r="AA60" s="104"/>
      <c r="AB60" s="104"/>
      <c r="AC60" s="104"/>
      <c r="AD60" s="104"/>
      <c r="AE60" s="104"/>
      <c r="AF60" s="104"/>
      <c r="AG60" s="104"/>
      <c r="AH60" s="104"/>
      <c r="AI60" s="104"/>
      <c r="AJ60" s="104"/>
      <c r="AK60" s="104"/>
      <c r="AL60" s="675"/>
    </row>
    <row r="61" spans="1:53" ht="14.1" customHeight="1">
      <c r="A61" s="42"/>
      <c r="B61" s="189"/>
      <c r="C61" s="189"/>
      <c r="D61" s="6904"/>
      <c r="E61" s="6904"/>
      <c r="F61" s="6904"/>
      <c r="G61" s="6904"/>
      <c r="H61" s="6904"/>
      <c r="I61" s="6904"/>
      <c r="J61" s="6904"/>
      <c r="K61" s="6904"/>
      <c r="L61" s="6904"/>
      <c r="M61" s="6904"/>
      <c r="N61" s="6904"/>
      <c r="O61" s="6904"/>
      <c r="P61" s="6904"/>
      <c r="Q61" s="6904"/>
      <c r="R61" s="6904"/>
      <c r="S61" s="6904"/>
      <c r="T61" s="6904"/>
      <c r="U61" s="6904"/>
      <c r="V61" s="6904"/>
      <c r="W61" s="6904"/>
      <c r="X61" s="6904"/>
      <c r="Y61" s="1076"/>
      <c r="Z61" s="717"/>
      <c r="AA61" s="674"/>
      <c r="AB61" s="674"/>
      <c r="AC61" s="674"/>
      <c r="AD61" s="674"/>
      <c r="AE61" s="674"/>
      <c r="AF61" s="674"/>
      <c r="AG61" s="674"/>
      <c r="AH61" s="674"/>
      <c r="AI61" s="674"/>
      <c r="AJ61" s="674"/>
      <c r="AK61" s="674"/>
      <c r="AL61" s="675"/>
    </row>
    <row r="62" spans="1:53" ht="14.1" customHeight="1">
      <c r="A62" s="42"/>
      <c r="B62" s="189"/>
      <c r="C62" s="189"/>
      <c r="D62" s="6904"/>
      <c r="E62" s="6904"/>
      <c r="F62" s="6904"/>
      <c r="G62" s="6904"/>
      <c r="H62" s="6904"/>
      <c r="I62" s="6904"/>
      <c r="J62" s="6904"/>
      <c r="K62" s="6904"/>
      <c r="L62" s="6904"/>
      <c r="M62" s="6904"/>
      <c r="N62" s="6904"/>
      <c r="O62" s="6904"/>
      <c r="P62" s="6904"/>
      <c r="Q62" s="6904"/>
      <c r="R62" s="6904"/>
      <c r="S62" s="6904"/>
      <c r="T62" s="6904"/>
      <c r="U62" s="6904"/>
      <c r="V62" s="6904"/>
      <c r="W62" s="6904"/>
      <c r="X62" s="6904"/>
      <c r="Y62" s="1076"/>
      <c r="Z62" s="674"/>
      <c r="AA62" s="674"/>
      <c r="AB62" s="674"/>
      <c r="AC62" s="674"/>
      <c r="AD62" s="674"/>
      <c r="AE62" s="674"/>
      <c r="AF62" s="674"/>
      <c r="AG62" s="674"/>
      <c r="AH62" s="674"/>
      <c r="AI62" s="674"/>
      <c r="AJ62" s="674"/>
      <c r="AK62" s="674"/>
      <c r="AL62" s="675"/>
    </row>
    <row r="63" spans="1:53">
      <c r="A63" s="38"/>
      <c r="B63" s="189"/>
      <c r="C63" s="189"/>
      <c r="D63" s="6904"/>
      <c r="E63" s="6904"/>
      <c r="F63" s="6904"/>
      <c r="G63" s="6904"/>
      <c r="H63" s="6904"/>
      <c r="I63" s="6904"/>
      <c r="J63" s="6904"/>
      <c r="K63" s="6904"/>
      <c r="L63" s="6904"/>
      <c r="M63" s="6904"/>
      <c r="N63" s="6904"/>
      <c r="O63" s="6904"/>
      <c r="P63" s="6904"/>
      <c r="Q63" s="6904"/>
      <c r="R63" s="6904"/>
      <c r="S63" s="6904"/>
      <c r="T63" s="6904"/>
      <c r="U63" s="6904"/>
      <c r="V63" s="6904"/>
      <c r="W63" s="6904"/>
      <c r="X63" s="6904"/>
      <c r="Y63" s="1076"/>
      <c r="AL63" s="70"/>
    </row>
    <row r="64" spans="1:53">
      <c r="A64" s="38"/>
      <c r="B64" s="189"/>
      <c r="C64" s="189"/>
      <c r="D64" s="6904"/>
      <c r="E64" s="6904"/>
      <c r="F64" s="6904"/>
      <c r="G64" s="6904"/>
      <c r="H64" s="6904"/>
      <c r="I64" s="6904"/>
      <c r="J64" s="6904"/>
      <c r="K64" s="6904"/>
      <c r="L64" s="6904"/>
      <c r="M64" s="6904"/>
      <c r="N64" s="6904"/>
      <c r="O64" s="6904"/>
      <c r="P64" s="6904"/>
      <c r="Q64" s="6904"/>
      <c r="R64" s="6904"/>
      <c r="S64" s="6904"/>
      <c r="T64" s="6904"/>
      <c r="U64" s="6904"/>
      <c r="V64" s="6904"/>
      <c r="W64" s="6904"/>
      <c r="X64" s="6904"/>
      <c r="Y64" s="1076"/>
      <c r="AL64" s="70"/>
    </row>
    <row r="65" spans="1:38" ht="12.75" thickBot="1">
      <c r="A65" s="149"/>
      <c r="B65" s="74"/>
      <c r="C65" s="74"/>
      <c r="D65" s="182"/>
      <c r="E65" s="182"/>
      <c r="F65" s="182"/>
      <c r="G65" s="182"/>
      <c r="H65" s="182"/>
      <c r="I65" s="182"/>
      <c r="J65" s="182"/>
      <c r="K65" s="182"/>
      <c r="L65" s="182"/>
      <c r="M65" s="182"/>
      <c r="N65" s="182"/>
      <c r="O65" s="182"/>
      <c r="P65" s="182"/>
      <c r="Q65" s="182"/>
      <c r="R65" s="182"/>
      <c r="S65" s="182"/>
      <c r="T65" s="182"/>
      <c r="U65" s="182"/>
      <c r="V65" s="182"/>
      <c r="W65" s="182"/>
      <c r="X65" s="182"/>
      <c r="Y65" s="1593"/>
      <c r="Z65" s="75"/>
      <c r="AA65" s="75"/>
      <c r="AB65" s="75"/>
      <c r="AC65" s="75"/>
      <c r="AD65" s="75"/>
      <c r="AE65" s="75"/>
      <c r="AF65" s="75"/>
      <c r="AG65" s="75"/>
      <c r="AH65" s="75"/>
      <c r="AI65" s="75"/>
      <c r="AJ65" s="75"/>
      <c r="AK65" s="75"/>
      <c r="AL65" s="153"/>
    </row>
  </sheetData>
  <mergeCells count="51">
    <mergeCell ref="C60:Y60"/>
    <mergeCell ref="D61:X64"/>
    <mergeCell ref="AA50:AL51"/>
    <mergeCell ref="AA46:AL49"/>
    <mergeCell ref="AA30:AL32"/>
    <mergeCell ref="AA33:AL35"/>
    <mergeCell ref="AA36:AL39"/>
    <mergeCell ref="B45:Y45"/>
    <mergeCell ref="AP40:BA42"/>
    <mergeCell ref="AA41:AL44"/>
    <mergeCell ref="C29:G29"/>
    <mergeCell ref="H29:L29"/>
    <mergeCell ref="M29:Q29"/>
    <mergeCell ref="R29:W29"/>
    <mergeCell ref="X29:AB29"/>
    <mergeCell ref="AC29:AH29"/>
    <mergeCell ref="AC27:AH27"/>
    <mergeCell ref="C28:G28"/>
    <mergeCell ref="H28:L28"/>
    <mergeCell ref="M28:Q28"/>
    <mergeCell ref="R28:W28"/>
    <mergeCell ref="X28:AB28"/>
    <mergeCell ref="AC28:AH28"/>
    <mergeCell ref="C27:G27"/>
    <mergeCell ref="H27:L27"/>
    <mergeCell ref="M27:Q27"/>
    <mergeCell ref="R27:W27"/>
    <mergeCell ref="X27:AB27"/>
    <mergeCell ref="C26:G26"/>
    <mergeCell ref="H26:L26"/>
    <mergeCell ref="M26:Q26"/>
    <mergeCell ref="AC26:AH26"/>
    <mergeCell ref="X26:AB26"/>
    <mergeCell ref="R26:W26"/>
    <mergeCell ref="AA24:AL25"/>
    <mergeCell ref="S15:T15"/>
    <mergeCell ref="U15:V15"/>
    <mergeCell ref="B17:Y17"/>
    <mergeCell ref="J20:K20"/>
    <mergeCell ref="U20:V20"/>
    <mergeCell ref="Z20:AL23"/>
    <mergeCell ref="AA16:AL17"/>
    <mergeCell ref="AA18:AL19"/>
    <mergeCell ref="C14:H14"/>
    <mergeCell ref="A1:AL1"/>
    <mergeCell ref="AN1:AR1"/>
    <mergeCell ref="A3:Y3"/>
    <mergeCell ref="Z3:AL3"/>
    <mergeCell ref="B5:Y5"/>
    <mergeCell ref="AA8:AL13"/>
    <mergeCell ref="AO12:BL19"/>
  </mergeCells>
  <phoneticPr fontId="4"/>
  <dataValidations count="1">
    <dataValidation type="list" allowBlank="1" showInputMessage="1" showErrorMessage="1" sqref="AC27:AH29">
      <formula1>"　,有,無"</formula1>
    </dataValidation>
  </dataValidations>
  <hyperlinks>
    <hyperlink ref="AN1:AR1" location="'目次（幼保）'!A1" display="目次に戻る"/>
  </hyperlinks>
  <printOptions horizontalCentered="1"/>
  <pageMargins left="0.70866141732283472" right="0.31496062992125984" top="0.39370078740157483" bottom="0.39370078740157483" header="0" footer="0"/>
  <pageSetup paperSize="9" scale="9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4621" r:id="rId4" name="Check Box 13">
              <controlPr defaultSize="0" autoFill="0" autoLine="0" autoPict="0">
                <anchor moveWithCells="1">
                  <from>
                    <xdr:col>2</xdr:col>
                    <xdr:colOff>0</xdr:colOff>
                    <xdr:row>11</xdr:row>
                    <xdr:rowOff>0</xdr:rowOff>
                  </from>
                  <to>
                    <xdr:col>8</xdr:col>
                    <xdr:colOff>19050</xdr:colOff>
                    <xdr:row>12</xdr:row>
                    <xdr:rowOff>38100</xdr:rowOff>
                  </to>
                </anchor>
              </controlPr>
            </control>
          </mc:Choice>
        </mc:AlternateContent>
        <mc:AlternateContent xmlns:mc="http://schemas.openxmlformats.org/markup-compatibility/2006">
          <mc:Choice Requires="x14">
            <control shapeId="1604622" r:id="rId5" name="Check Box 14">
              <controlPr defaultSize="0" autoFill="0" autoLine="0" autoPict="0">
                <anchor moveWithCells="1">
                  <from>
                    <xdr:col>9</xdr:col>
                    <xdr:colOff>0</xdr:colOff>
                    <xdr:row>11</xdr:row>
                    <xdr:rowOff>0</xdr:rowOff>
                  </from>
                  <to>
                    <xdr:col>14</xdr:col>
                    <xdr:colOff>57150</xdr:colOff>
                    <xdr:row>12</xdr:row>
                    <xdr:rowOff>38100</xdr:rowOff>
                  </to>
                </anchor>
              </controlPr>
            </control>
          </mc:Choice>
        </mc:AlternateContent>
        <mc:AlternateContent xmlns:mc="http://schemas.openxmlformats.org/markup-compatibility/2006">
          <mc:Choice Requires="x14">
            <control shapeId="1604623" r:id="rId6" name="Check Box 15">
              <controlPr defaultSize="0" autoFill="0" autoLine="0" autoPict="0">
                <anchor moveWithCells="1">
                  <from>
                    <xdr:col>16</xdr:col>
                    <xdr:colOff>0</xdr:colOff>
                    <xdr:row>22</xdr:row>
                    <xdr:rowOff>0</xdr:rowOff>
                  </from>
                  <to>
                    <xdr:col>21</xdr:col>
                    <xdr:colOff>76200</xdr:colOff>
                    <xdr:row>23</xdr:row>
                    <xdr:rowOff>38100</xdr:rowOff>
                  </to>
                </anchor>
              </controlPr>
            </control>
          </mc:Choice>
        </mc:AlternateContent>
        <mc:AlternateContent xmlns:mc="http://schemas.openxmlformats.org/markup-compatibility/2006">
          <mc:Choice Requires="x14">
            <control shapeId="1604624" r:id="rId7" name="Check Box 16">
              <controlPr defaultSize="0" autoFill="0" autoLine="0" autoPict="0">
                <anchor moveWithCells="1">
                  <from>
                    <xdr:col>22</xdr:col>
                    <xdr:colOff>57150</xdr:colOff>
                    <xdr:row>22</xdr:row>
                    <xdr:rowOff>0</xdr:rowOff>
                  </from>
                  <to>
                    <xdr:col>25</xdr:col>
                    <xdr:colOff>0</xdr:colOff>
                    <xdr:row>23</xdr:row>
                    <xdr:rowOff>38100</xdr:rowOff>
                  </to>
                </anchor>
              </controlPr>
            </control>
          </mc:Choice>
        </mc:AlternateContent>
        <mc:AlternateContent xmlns:mc="http://schemas.openxmlformats.org/markup-compatibility/2006">
          <mc:Choice Requires="x14">
            <control shapeId="1604630" r:id="rId8" name="Check Box 22">
              <controlPr defaultSize="0" autoFill="0" autoLine="0" autoPict="0">
                <anchor moveWithCells="1">
                  <from>
                    <xdr:col>15</xdr:col>
                    <xdr:colOff>161925</xdr:colOff>
                    <xdr:row>6</xdr:row>
                    <xdr:rowOff>161925</xdr:rowOff>
                  </from>
                  <to>
                    <xdr:col>24</xdr:col>
                    <xdr:colOff>304800</xdr:colOff>
                    <xdr:row>8</xdr:row>
                    <xdr:rowOff>19050</xdr:rowOff>
                  </to>
                </anchor>
              </controlPr>
            </control>
          </mc:Choice>
        </mc:AlternateContent>
        <mc:AlternateContent xmlns:mc="http://schemas.openxmlformats.org/markup-compatibility/2006">
          <mc:Choice Requires="x14">
            <control shapeId="1604631" r:id="rId9" name="Check Box 23">
              <controlPr defaultSize="0" autoFill="0" autoLine="0" autoPict="0">
                <anchor moveWithCells="1">
                  <from>
                    <xdr:col>2</xdr:col>
                    <xdr:colOff>0</xdr:colOff>
                    <xdr:row>7</xdr:row>
                    <xdr:rowOff>161925</xdr:rowOff>
                  </from>
                  <to>
                    <xdr:col>8</xdr:col>
                    <xdr:colOff>123825</xdr:colOff>
                    <xdr:row>9</xdr:row>
                    <xdr:rowOff>19050</xdr:rowOff>
                  </to>
                </anchor>
              </controlPr>
            </control>
          </mc:Choice>
        </mc:AlternateContent>
        <mc:AlternateContent xmlns:mc="http://schemas.openxmlformats.org/markup-compatibility/2006">
          <mc:Choice Requires="x14">
            <control shapeId="1604632" r:id="rId10" name="Check Box 24">
              <controlPr defaultSize="0" autoFill="0" autoLine="0" autoPict="0">
                <anchor moveWithCells="1">
                  <from>
                    <xdr:col>9</xdr:col>
                    <xdr:colOff>0</xdr:colOff>
                    <xdr:row>6</xdr:row>
                    <xdr:rowOff>171450</xdr:rowOff>
                  </from>
                  <to>
                    <xdr:col>15</xdr:col>
                    <xdr:colOff>123825</xdr:colOff>
                    <xdr:row>8</xdr:row>
                    <xdr:rowOff>19050</xdr:rowOff>
                  </to>
                </anchor>
              </controlPr>
            </control>
          </mc:Choice>
        </mc:AlternateContent>
        <mc:AlternateContent xmlns:mc="http://schemas.openxmlformats.org/markup-compatibility/2006">
          <mc:Choice Requires="x14">
            <control shapeId="1604633" r:id="rId11" name="Check Box 25">
              <controlPr defaultSize="0" autoFill="0" autoLine="0" autoPict="0">
                <anchor moveWithCells="1">
                  <from>
                    <xdr:col>1</xdr:col>
                    <xdr:colOff>161925</xdr:colOff>
                    <xdr:row>6</xdr:row>
                    <xdr:rowOff>161925</xdr:rowOff>
                  </from>
                  <to>
                    <xdr:col>8</xdr:col>
                    <xdr:colOff>123825</xdr:colOff>
                    <xdr:row>8</xdr:row>
                    <xdr:rowOff>19050</xdr:rowOff>
                  </to>
                </anchor>
              </controlPr>
            </control>
          </mc:Choice>
        </mc:AlternateContent>
        <mc:AlternateContent xmlns:mc="http://schemas.openxmlformats.org/markup-compatibility/2006">
          <mc:Choice Requires="x14">
            <control shapeId="1604634" r:id="rId12" name="Check Box 26">
              <controlPr defaultSize="0" autoFill="0" autoLine="0" autoPict="0">
                <anchor moveWithCells="1">
                  <from>
                    <xdr:col>9</xdr:col>
                    <xdr:colOff>0</xdr:colOff>
                    <xdr:row>7</xdr:row>
                    <xdr:rowOff>171450</xdr:rowOff>
                  </from>
                  <to>
                    <xdr:col>15</xdr:col>
                    <xdr:colOff>133350</xdr:colOff>
                    <xdr:row>9</xdr:row>
                    <xdr:rowOff>38100</xdr:rowOff>
                  </to>
                </anchor>
              </controlPr>
            </control>
          </mc:Choice>
        </mc:AlternateContent>
        <mc:AlternateContent xmlns:mc="http://schemas.openxmlformats.org/markup-compatibility/2006">
          <mc:Choice Requires="x14">
            <control shapeId="1604635" r:id="rId13" name="Check Box 27">
              <controlPr defaultSize="0" autoFill="0" autoLine="0" autoPict="0">
                <anchor moveWithCells="1">
                  <from>
                    <xdr:col>16</xdr:col>
                    <xdr:colOff>0</xdr:colOff>
                    <xdr:row>11</xdr:row>
                    <xdr:rowOff>0</xdr:rowOff>
                  </from>
                  <to>
                    <xdr:col>21</xdr:col>
                    <xdr:colOff>57150</xdr:colOff>
                    <xdr:row>12</xdr:row>
                    <xdr:rowOff>38100</xdr:rowOff>
                  </to>
                </anchor>
              </controlPr>
            </control>
          </mc:Choice>
        </mc:AlternateContent>
        <mc:AlternateContent xmlns:mc="http://schemas.openxmlformats.org/markup-compatibility/2006">
          <mc:Choice Requires="x14">
            <control shapeId="1604640" r:id="rId14" name="Check Box 32">
              <controlPr defaultSize="0" autoFill="0" autoLine="0" autoPict="0">
                <anchor moveWithCells="1">
                  <from>
                    <xdr:col>15</xdr:col>
                    <xdr:colOff>152400</xdr:colOff>
                    <xdr:row>8</xdr:row>
                    <xdr:rowOff>28575</xdr:rowOff>
                  </from>
                  <to>
                    <xdr:col>24</xdr:col>
                    <xdr:colOff>257175</xdr:colOff>
                    <xdr:row>9</xdr:row>
                    <xdr:rowOff>38100</xdr:rowOff>
                  </to>
                </anchor>
              </controlPr>
            </control>
          </mc:Choice>
        </mc:AlternateContent>
        <mc:AlternateContent xmlns:mc="http://schemas.openxmlformats.org/markup-compatibility/2006">
          <mc:Choice Requires="x14">
            <control shapeId="1604646" r:id="rId15" name="Check Box 38">
              <controlPr defaultSize="0" autoFill="0" autoLine="0" autoPict="0">
                <anchor moveWithCells="1">
                  <from>
                    <xdr:col>2</xdr:col>
                    <xdr:colOff>0</xdr:colOff>
                    <xdr:row>12</xdr:row>
                    <xdr:rowOff>9525</xdr:rowOff>
                  </from>
                  <to>
                    <xdr:col>23</xdr:col>
                    <xdr:colOff>123825</xdr:colOff>
                    <xdr:row>13</xdr:row>
                    <xdr:rowOff>57150</xdr:rowOff>
                  </to>
                </anchor>
              </controlPr>
            </control>
          </mc:Choice>
        </mc:AlternateContent>
        <mc:AlternateContent xmlns:mc="http://schemas.openxmlformats.org/markup-compatibility/2006">
          <mc:Choice Requires="x14">
            <control shapeId="1604647" r:id="rId16" name="Check Box 39">
              <controlPr defaultSize="0" autoFill="0" autoLine="0" autoPict="0">
                <anchor moveWithCells="1">
                  <from>
                    <xdr:col>14</xdr:col>
                    <xdr:colOff>0</xdr:colOff>
                    <xdr:row>17</xdr:row>
                    <xdr:rowOff>38100</xdr:rowOff>
                  </from>
                  <to>
                    <xdr:col>17</xdr:col>
                    <xdr:colOff>161925</xdr:colOff>
                    <xdr:row>18</xdr:row>
                    <xdr:rowOff>85725</xdr:rowOff>
                  </to>
                </anchor>
              </controlPr>
            </control>
          </mc:Choice>
        </mc:AlternateContent>
        <mc:AlternateContent xmlns:mc="http://schemas.openxmlformats.org/markup-compatibility/2006">
          <mc:Choice Requires="x14">
            <control shapeId="1604648" r:id="rId17" name="Check Box 40">
              <controlPr defaultSize="0" autoFill="0" autoLine="0" autoPict="0">
                <anchor moveWithCells="1">
                  <from>
                    <xdr:col>18</xdr:col>
                    <xdr:colOff>95250</xdr:colOff>
                    <xdr:row>17</xdr:row>
                    <xdr:rowOff>38100</xdr:rowOff>
                  </from>
                  <to>
                    <xdr:col>22</xdr:col>
                    <xdr:colOff>85725</xdr:colOff>
                    <xdr:row>18</xdr:row>
                    <xdr:rowOff>85725</xdr:rowOff>
                  </to>
                </anchor>
              </controlPr>
            </control>
          </mc:Choice>
        </mc:AlternateContent>
        <mc:AlternateContent xmlns:mc="http://schemas.openxmlformats.org/markup-compatibility/2006">
          <mc:Choice Requires="x14">
            <control shapeId="1604650" r:id="rId18" name="Check Box 42">
              <controlPr defaultSize="0" autoFill="0" autoLine="0" autoPict="0">
                <anchor moveWithCells="1">
                  <from>
                    <xdr:col>16</xdr:col>
                    <xdr:colOff>9525</xdr:colOff>
                    <xdr:row>34</xdr:row>
                    <xdr:rowOff>142875</xdr:rowOff>
                  </from>
                  <to>
                    <xdr:col>20</xdr:col>
                    <xdr:colOff>28575</xdr:colOff>
                    <xdr:row>37</xdr:row>
                    <xdr:rowOff>9525</xdr:rowOff>
                  </to>
                </anchor>
              </controlPr>
            </control>
          </mc:Choice>
        </mc:AlternateContent>
        <mc:AlternateContent xmlns:mc="http://schemas.openxmlformats.org/markup-compatibility/2006">
          <mc:Choice Requires="x14">
            <control shapeId="1604651" r:id="rId19" name="Check Box 43">
              <controlPr defaultSize="0" autoFill="0" autoLine="0" autoPict="0">
                <anchor moveWithCells="1">
                  <from>
                    <xdr:col>20</xdr:col>
                    <xdr:colOff>152400</xdr:colOff>
                    <xdr:row>34</xdr:row>
                    <xdr:rowOff>142875</xdr:rowOff>
                  </from>
                  <to>
                    <xdr:col>24</xdr:col>
                    <xdr:colOff>180975</xdr:colOff>
                    <xdr:row>37</xdr:row>
                    <xdr:rowOff>9525</xdr:rowOff>
                  </to>
                </anchor>
              </controlPr>
            </control>
          </mc:Choice>
        </mc:AlternateContent>
        <mc:AlternateContent xmlns:mc="http://schemas.openxmlformats.org/markup-compatibility/2006">
          <mc:Choice Requires="x14">
            <control shapeId="1604652" r:id="rId20" name="Check Box 44">
              <controlPr defaultSize="0" autoFill="0" autoLine="0" autoPict="0">
                <anchor moveWithCells="1">
                  <from>
                    <xdr:col>16</xdr:col>
                    <xdr:colOff>0</xdr:colOff>
                    <xdr:row>37</xdr:row>
                    <xdr:rowOff>9525</xdr:rowOff>
                  </from>
                  <to>
                    <xdr:col>20</xdr:col>
                    <xdr:colOff>28575</xdr:colOff>
                    <xdr:row>37</xdr:row>
                    <xdr:rowOff>171450</xdr:rowOff>
                  </to>
                </anchor>
              </controlPr>
            </control>
          </mc:Choice>
        </mc:AlternateContent>
        <mc:AlternateContent xmlns:mc="http://schemas.openxmlformats.org/markup-compatibility/2006">
          <mc:Choice Requires="x14">
            <control shapeId="1604653" r:id="rId21" name="Check Box 45">
              <controlPr defaultSize="0" autoFill="0" autoLine="0" autoPict="0">
                <anchor moveWithCells="1">
                  <from>
                    <xdr:col>20</xdr:col>
                    <xdr:colOff>142875</xdr:colOff>
                    <xdr:row>37</xdr:row>
                    <xdr:rowOff>9525</xdr:rowOff>
                  </from>
                  <to>
                    <xdr:col>24</xdr:col>
                    <xdr:colOff>180975</xdr:colOff>
                    <xdr:row>37</xdr:row>
                    <xdr:rowOff>171450</xdr:rowOff>
                  </to>
                </anchor>
              </controlPr>
            </control>
          </mc:Choice>
        </mc:AlternateContent>
        <mc:AlternateContent xmlns:mc="http://schemas.openxmlformats.org/markup-compatibility/2006">
          <mc:Choice Requires="x14">
            <control shapeId="1604654" r:id="rId22" name="Check Box 46">
              <controlPr defaultSize="0" autoFill="0" autoLine="0" autoPict="0">
                <anchor moveWithCells="1">
                  <from>
                    <xdr:col>16</xdr:col>
                    <xdr:colOff>0</xdr:colOff>
                    <xdr:row>46</xdr:row>
                    <xdr:rowOff>28575</xdr:rowOff>
                  </from>
                  <to>
                    <xdr:col>21</xdr:col>
                    <xdr:colOff>76200</xdr:colOff>
                    <xdr:row>47</xdr:row>
                    <xdr:rowOff>66675</xdr:rowOff>
                  </to>
                </anchor>
              </controlPr>
            </control>
          </mc:Choice>
        </mc:AlternateContent>
        <mc:AlternateContent xmlns:mc="http://schemas.openxmlformats.org/markup-compatibility/2006">
          <mc:Choice Requires="x14">
            <control shapeId="1604655" r:id="rId23" name="Check Box 47">
              <controlPr defaultSize="0" autoFill="0" autoLine="0" autoPict="0">
                <anchor moveWithCells="1">
                  <from>
                    <xdr:col>20</xdr:col>
                    <xdr:colOff>142875</xdr:colOff>
                    <xdr:row>46</xdr:row>
                    <xdr:rowOff>28575</xdr:rowOff>
                  </from>
                  <to>
                    <xdr:col>24</xdr:col>
                    <xdr:colOff>142875</xdr:colOff>
                    <xdr:row>47</xdr:row>
                    <xdr:rowOff>47625</xdr:rowOff>
                  </to>
                </anchor>
              </controlPr>
            </control>
          </mc:Choice>
        </mc:AlternateContent>
        <mc:AlternateContent xmlns:mc="http://schemas.openxmlformats.org/markup-compatibility/2006">
          <mc:Choice Requires="x14">
            <control shapeId="1604656" r:id="rId24" name="Check Box 48">
              <controlPr defaultSize="0" autoFill="0" autoLine="0" autoPict="0">
                <anchor moveWithCells="1">
                  <from>
                    <xdr:col>16</xdr:col>
                    <xdr:colOff>9525</xdr:colOff>
                    <xdr:row>42</xdr:row>
                    <xdr:rowOff>28575</xdr:rowOff>
                  </from>
                  <to>
                    <xdr:col>20</xdr:col>
                    <xdr:colOff>28575</xdr:colOff>
                    <xdr:row>43</xdr:row>
                    <xdr:rowOff>66675</xdr:rowOff>
                  </to>
                </anchor>
              </controlPr>
            </control>
          </mc:Choice>
        </mc:AlternateContent>
        <mc:AlternateContent xmlns:mc="http://schemas.openxmlformats.org/markup-compatibility/2006">
          <mc:Choice Requires="x14">
            <control shapeId="1604657" r:id="rId25" name="Check Box 49">
              <controlPr defaultSize="0" autoFill="0" autoLine="0" autoPict="0">
                <anchor moveWithCells="1">
                  <from>
                    <xdr:col>20</xdr:col>
                    <xdr:colOff>152400</xdr:colOff>
                    <xdr:row>42</xdr:row>
                    <xdr:rowOff>28575</xdr:rowOff>
                  </from>
                  <to>
                    <xdr:col>24</xdr:col>
                    <xdr:colOff>180975</xdr:colOff>
                    <xdr:row>43</xdr:row>
                    <xdr:rowOff>66675</xdr:rowOff>
                  </to>
                </anchor>
              </controlPr>
            </control>
          </mc:Choice>
        </mc:AlternateContent>
        <mc:AlternateContent xmlns:mc="http://schemas.openxmlformats.org/markup-compatibility/2006">
          <mc:Choice Requires="x14">
            <control shapeId="1604658" r:id="rId26" name="Check Box 50">
              <controlPr defaultSize="0" autoFill="0" autoLine="0" autoPict="0">
                <anchor moveWithCells="1">
                  <from>
                    <xdr:col>15</xdr:col>
                    <xdr:colOff>104775</xdr:colOff>
                    <xdr:row>50</xdr:row>
                    <xdr:rowOff>28575</xdr:rowOff>
                  </from>
                  <to>
                    <xdr:col>19</xdr:col>
                    <xdr:colOff>47625</xdr:colOff>
                    <xdr:row>51</xdr:row>
                    <xdr:rowOff>66675</xdr:rowOff>
                  </to>
                </anchor>
              </controlPr>
            </control>
          </mc:Choice>
        </mc:AlternateContent>
        <mc:AlternateContent xmlns:mc="http://schemas.openxmlformats.org/markup-compatibility/2006">
          <mc:Choice Requires="x14">
            <control shapeId="1604659" r:id="rId27" name="Check Box 51">
              <controlPr defaultSize="0" autoFill="0" autoLine="0" autoPict="0">
                <anchor moveWithCells="1">
                  <from>
                    <xdr:col>19</xdr:col>
                    <xdr:colOff>152400</xdr:colOff>
                    <xdr:row>50</xdr:row>
                    <xdr:rowOff>28575</xdr:rowOff>
                  </from>
                  <to>
                    <xdr:col>23</xdr:col>
                    <xdr:colOff>104775</xdr:colOff>
                    <xdr:row>51</xdr:row>
                    <xdr:rowOff>66675</xdr:rowOff>
                  </to>
                </anchor>
              </controlPr>
            </control>
          </mc:Choice>
        </mc:AlternateContent>
        <mc:AlternateContent xmlns:mc="http://schemas.openxmlformats.org/markup-compatibility/2006">
          <mc:Choice Requires="x14">
            <control shapeId="1604660" r:id="rId28" name="Check Box 52">
              <controlPr defaultSize="0" autoFill="0" autoLine="0" autoPict="0">
                <anchor moveWithCells="1">
                  <from>
                    <xdr:col>15</xdr:col>
                    <xdr:colOff>104775</xdr:colOff>
                    <xdr:row>57</xdr:row>
                    <xdr:rowOff>19050</xdr:rowOff>
                  </from>
                  <to>
                    <xdr:col>19</xdr:col>
                    <xdr:colOff>47625</xdr:colOff>
                    <xdr:row>58</xdr:row>
                    <xdr:rowOff>57150</xdr:rowOff>
                  </to>
                </anchor>
              </controlPr>
            </control>
          </mc:Choice>
        </mc:AlternateContent>
        <mc:AlternateContent xmlns:mc="http://schemas.openxmlformats.org/markup-compatibility/2006">
          <mc:Choice Requires="x14">
            <control shapeId="1604661" r:id="rId29" name="Check Box 53">
              <controlPr defaultSize="0" autoFill="0" autoLine="0" autoPict="0">
                <anchor moveWithCells="1">
                  <from>
                    <xdr:col>19</xdr:col>
                    <xdr:colOff>152400</xdr:colOff>
                    <xdr:row>57</xdr:row>
                    <xdr:rowOff>19050</xdr:rowOff>
                  </from>
                  <to>
                    <xdr:col>23</xdr:col>
                    <xdr:colOff>104775</xdr:colOff>
                    <xdr:row>58</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00B0F0"/>
  </sheetPr>
  <dimension ref="A1:AS66"/>
  <sheetViews>
    <sheetView showGridLines="0" view="pageBreakPreview" zoomScaleNormal="100" zoomScaleSheetLayoutView="100" workbookViewId="0">
      <selection activeCell="A3" sqref="A3:X3"/>
    </sheetView>
  </sheetViews>
  <sheetFormatPr defaultColWidth="8" defaultRowHeight="12"/>
  <cols>
    <col min="1" max="1" width="1.625" style="37" customWidth="1"/>
    <col min="2" max="24" width="2.375" style="37" customWidth="1"/>
    <col min="25" max="25" width="8.25" style="37" customWidth="1"/>
    <col min="26" max="71" width="2.375" style="37" customWidth="1"/>
    <col min="72" max="16384" width="8" style="37"/>
  </cols>
  <sheetData>
    <row r="1" spans="1:45" ht="14.1" customHeight="1">
      <c r="A1" s="3093" t="s">
        <v>1336</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676"/>
      <c r="AN1" s="2994" t="s">
        <v>1732</v>
      </c>
      <c r="AO1" s="2994"/>
      <c r="AP1" s="2994"/>
      <c r="AQ1" s="2994"/>
      <c r="AR1" s="2994"/>
      <c r="AS1" s="1572"/>
    </row>
    <row r="2" spans="1:45" ht="5.0999999999999996" customHeight="1" thickBot="1"/>
    <row r="3" spans="1:45" ht="14.1" customHeight="1">
      <c r="A3" s="3094" t="s">
        <v>612</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659"/>
      <c r="Z3" s="762"/>
      <c r="AA3" s="1578"/>
      <c r="AB3" s="6981" t="s">
        <v>2218</v>
      </c>
      <c r="AC3" s="6981"/>
      <c r="AD3" s="6981"/>
      <c r="AE3" s="6981"/>
      <c r="AF3" s="6981"/>
      <c r="AG3" s="6981"/>
      <c r="AH3" s="6981"/>
      <c r="AI3" s="6981"/>
      <c r="AJ3" s="6981"/>
      <c r="AK3" s="6981"/>
      <c r="AL3" s="6982"/>
      <c r="AM3" s="38"/>
    </row>
    <row r="4" spans="1:45" ht="6.95" customHeight="1">
      <c r="A4" s="234"/>
      <c r="B4" s="819"/>
      <c r="C4" s="819"/>
      <c r="D4" s="819"/>
      <c r="E4" s="819"/>
      <c r="F4" s="819"/>
      <c r="G4" s="819"/>
      <c r="H4" s="819"/>
      <c r="I4" s="819"/>
      <c r="J4" s="819"/>
      <c r="K4" s="819"/>
      <c r="L4" s="819"/>
      <c r="M4" s="819"/>
      <c r="N4" s="819"/>
      <c r="O4" s="819"/>
      <c r="P4" s="819"/>
      <c r="Q4" s="819"/>
      <c r="R4" s="819"/>
      <c r="S4" s="819"/>
      <c r="T4" s="819"/>
      <c r="U4" s="819"/>
      <c r="V4" s="819"/>
      <c r="W4" s="819"/>
      <c r="X4" s="189"/>
      <c r="Y4" s="130"/>
      <c r="Z4" s="1083"/>
      <c r="AA4" s="1575"/>
      <c r="AB4" s="1083"/>
      <c r="AC4" s="1083"/>
      <c r="AD4" s="1083"/>
      <c r="AE4" s="1083"/>
      <c r="AF4" s="1083"/>
      <c r="AG4" s="1083"/>
      <c r="AH4" s="1083"/>
      <c r="AI4" s="1083"/>
      <c r="AJ4" s="1083"/>
      <c r="AK4" s="1083"/>
      <c r="AL4" s="235"/>
      <c r="AM4" s="38"/>
    </row>
    <row r="5" spans="1:45" ht="14.1" customHeight="1">
      <c r="A5" s="42"/>
      <c r="B5" s="43" t="s">
        <v>2012</v>
      </c>
      <c r="C5" s="54"/>
      <c r="D5" s="54"/>
      <c r="E5" s="54"/>
      <c r="F5" s="54"/>
      <c r="G5" s="54"/>
      <c r="H5" s="54"/>
      <c r="I5" s="54"/>
      <c r="J5" s="54"/>
      <c r="K5" s="54"/>
      <c r="L5" s="54"/>
      <c r="M5" s="54"/>
      <c r="N5" s="54"/>
      <c r="O5" s="54"/>
      <c r="P5" s="54"/>
      <c r="Q5" s="54"/>
      <c r="R5" s="54"/>
      <c r="S5" s="54"/>
      <c r="T5" s="54"/>
      <c r="U5" s="54"/>
      <c r="V5" s="54"/>
      <c r="W5" s="54"/>
      <c r="X5" s="54"/>
      <c r="Y5" s="43"/>
      <c r="Z5" s="674"/>
      <c r="AA5" s="206"/>
      <c r="AB5" s="674"/>
      <c r="AC5" s="674"/>
      <c r="AD5" s="674"/>
      <c r="AE5" s="674"/>
      <c r="AF5" s="674"/>
      <c r="AG5" s="674"/>
      <c r="AH5" s="674"/>
      <c r="AI5" s="674"/>
      <c r="AJ5" s="674"/>
      <c r="AK5" s="674"/>
      <c r="AL5" s="675"/>
      <c r="AM5" s="38"/>
    </row>
    <row r="6" spans="1:45" ht="14.1" customHeight="1">
      <c r="A6" s="198" t="s">
        <v>25</v>
      </c>
      <c r="B6" s="37" t="s">
        <v>613</v>
      </c>
      <c r="C6" s="43"/>
      <c r="P6" s="138"/>
      <c r="Q6" s="138"/>
      <c r="R6" s="138"/>
      <c r="S6" s="138"/>
      <c r="T6" s="189"/>
      <c r="U6" s="189"/>
      <c r="V6" s="189"/>
      <c r="W6" s="189"/>
      <c r="X6" s="189"/>
      <c r="Y6" s="189"/>
      <c r="Z6" s="55"/>
      <c r="AA6" s="51"/>
      <c r="AB6" s="55"/>
      <c r="AC6" s="55"/>
      <c r="AD6" s="55"/>
      <c r="AE6" s="55"/>
      <c r="AF6" s="55"/>
      <c r="AG6" s="55"/>
      <c r="AH6" s="55"/>
      <c r="AI6" s="55"/>
      <c r="AJ6" s="55"/>
      <c r="AK6" s="55"/>
      <c r="AL6" s="675"/>
      <c r="AM6" s="38"/>
    </row>
    <row r="7" spans="1:45" ht="14.1" customHeight="1">
      <c r="A7" s="42"/>
      <c r="B7" s="44"/>
      <c r="D7" s="71" t="s">
        <v>175</v>
      </c>
      <c r="P7" s="189"/>
      <c r="Q7" s="189"/>
      <c r="R7" s="189"/>
      <c r="S7" s="189"/>
      <c r="T7" s="189"/>
      <c r="U7" s="189"/>
      <c r="V7" s="189"/>
      <c r="W7" s="189"/>
      <c r="X7" s="189"/>
      <c r="Y7" s="189"/>
      <c r="Z7" s="55"/>
      <c r="AA7" s="51"/>
      <c r="AB7" s="55"/>
      <c r="AC7" s="55"/>
      <c r="AD7" s="55"/>
      <c r="AE7" s="55"/>
      <c r="AF7" s="55"/>
      <c r="AG7" s="55"/>
      <c r="AH7" s="55"/>
      <c r="AI7" s="55"/>
      <c r="AJ7" s="55"/>
      <c r="AK7" s="71"/>
      <c r="AL7" s="675"/>
      <c r="AM7" s="38"/>
    </row>
    <row r="8" spans="1:45" ht="14.1" customHeight="1">
      <c r="A8" s="42"/>
      <c r="D8" s="674" t="s">
        <v>176</v>
      </c>
      <c r="E8" s="189"/>
      <c r="F8" s="189"/>
      <c r="H8" s="189"/>
      <c r="I8" s="189"/>
      <c r="J8" s="189"/>
      <c r="K8" s="189"/>
      <c r="L8" s="189"/>
      <c r="M8" s="189"/>
      <c r="N8" s="189"/>
      <c r="O8" s="189"/>
      <c r="P8" s="189"/>
      <c r="Q8" s="189"/>
      <c r="R8" s="189"/>
      <c r="S8" s="43"/>
      <c r="T8" s="43"/>
      <c r="U8" s="45"/>
      <c r="V8" s="43"/>
      <c r="W8" s="43"/>
      <c r="X8" s="43"/>
      <c r="Y8" s="189"/>
      <c r="Z8" s="674"/>
      <c r="AA8" s="206"/>
      <c r="AB8" s="674"/>
      <c r="AC8" s="674"/>
      <c r="AD8" s="674"/>
      <c r="AE8" s="674"/>
      <c r="AF8" s="674"/>
      <c r="AG8" s="674"/>
      <c r="AH8" s="674"/>
      <c r="AI8" s="674"/>
      <c r="AJ8" s="674"/>
      <c r="AK8" s="674"/>
      <c r="AL8" s="675"/>
      <c r="AM8" s="38"/>
    </row>
    <row r="9" spans="1:45" ht="14.1" customHeight="1">
      <c r="A9" s="42"/>
      <c r="B9" s="43"/>
      <c r="D9" s="71" t="s">
        <v>458</v>
      </c>
      <c r="E9" s="43"/>
      <c r="F9" s="43"/>
      <c r="H9" s="43"/>
      <c r="I9" s="43"/>
      <c r="J9" s="43"/>
      <c r="K9" s="43"/>
      <c r="L9" s="43"/>
      <c r="M9" s="43"/>
      <c r="N9" s="43"/>
      <c r="O9" s="43"/>
      <c r="P9" s="43"/>
      <c r="Q9" s="43"/>
      <c r="R9" s="43"/>
      <c r="S9" s="43"/>
      <c r="T9" s="43"/>
      <c r="U9" s="189"/>
      <c r="V9" s="43"/>
      <c r="W9" s="43"/>
      <c r="X9" s="43"/>
      <c r="Y9" s="43"/>
      <c r="Z9" s="68"/>
      <c r="AA9" s="206"/>
      <c r="AB9" s="674"/>
      <c r="AC9" s="674"/>
      <c r="AD9" s="674"/>
      <c r="AE9" s="674"/>
      <c r="AF9" s="674"/>
      <c r="AG9" s="674"/>
      <c r="AH9" s="674"/>
      <c r="AI9" s="674"/>
      <c r="AJ9" s="55"/>
      <c r="AK9" s="1129"/>
      <c r="AL9" s="675"/>
      <c r="AM9" s="38"/>
    </row>
    <row r="10" spans="1:45" ht="14.1" customHeight="1">
      <c r="A10" s="42"/>
      <c r="B10" s="189"/>
      <c r="C10" s="189"/>
      <c r="D10" s="4703" t="s">
        <v>106</v>
      </c>
      <c r="E10" s="5149"/>
      <c r="F10" s="5149"/>
      <c r="G10" s="5149"/>
      <c r="H10" s="5149"/>
      <c r="I10" s="5149"/>
      <c r="J10" s="5149"/>
      <c r="K10" s="4708"/>
      <c r="L10" s="4703" t="s">
        <v>80</v>
      </c>
      <c r="M10" s="5149"/>
      <c r="N10" s="5149"/>
      <c r="O10" s="4708"/>
      <c r="P10" s="4703" t="s">
        <v>107</v>
      </c>
      <c r="Q10" s="5149"/>
      <c r="R10" s="5149"/>
      <c r="S10" s="5149"/>
      <c r="T10" s="5149"/>
      <c r="U10" s="5149"/>
      <c r="V10" s="5149"/>
      <c r="W10" s="4708"/>
      <c r="X10" s="668"/>
      <c r="Y10" s="189"/>
      <c r="Z10" s="674"/>
      <c r="AA10" s="51"/>
      <c r="AB10" s="674"/>
      <c r="AC10" s="55"/>
      <c r="AD10" s="55"/>
      <c r="AE10" s="55"/>
      <c r="AF10" s="55"/>
      <c r="AG10" s="55"/>
      <c r="AH10" s="55"/>
      <c r="AI10" s="55"/>
      <c r="AJ10" s="55"/>
      <c r="AK10" s="55"/>
      <c r="AL10" s="675"/>
      <c r="AM10" s="38"/>
    </row>
    <row r="11" spans="1:45" ht="14.1" customHeight="1">
      <c r="A11" s="42"/>
      <c r="B11" s="189"/>
      <c r="C11" s="189"/>
      <c r="D11" s="3184"/>
      <c r="E11" s="6970"/>
      <c r="F11" s="6970"/>
      <c r="G11" s="6970"/>
      <c r="H11" s="6970"/>
      <c r="I11" s="6970"/>
      <c r="J11" s="6970"/>
      <c r="K11" s="6971"/>
      <c r="L11" s="6975"/>
      <c r="M11" s="6976"/>
      <c r="N11" s="6976"/>
      <c r="O11" s="6977"/>
      <c r="P11" s="6975"/>
      <c r="Q11" s="6976"/>
      <c r="R11" s="6976"/>
      <c r="S11" s="6976"/>
      <c r="T11" s="6976"/>
      <c r="U11" s="6976"/>
      <c r="V11" s="6976"/>
      <c r="W11" s="6977"/>
      <c r="X11" s="1574"/>
      <c r="Y11" s="189"/>
      <c r="Z11" s="674"/>
      <c r="AA11" s="51"/>
      <c r="AB11" s="674"/>
      <c r="AC11" s="55"/>
      <c r="AD11" s="55"/>
      <c r="AE11" s="55"/>
      <c r="AF11" s="55"/>
      <c r="AG11" s="55"/>
      <c r="AH11" s="55"/>
      <c r="AI11" s="55"/>
      <c r="AJ11" s="55"/>
      <c r="AK11" s="55"/>
      <c r="AL11" s="675"/>
      <c r="AM11" s="38"/>
    </row>
    <row r="12" spans="1:45" ht="14.1" customHeight="1">
      <c r="A12" s="42"/>
      <c r="B12" s="189"/>
      <c r="C12" s="189"/>
      <c r="D12" s="6972"/>
      <c r="E12" s="6973"/>
      <c r="F12" s="6973"/>
      <c r="G12" s="6973"/>
      <c r="H12" s="6973"/>
      <c r="I12" s="6973"/>
      <c r="J12" s="6973"/>
      <c r="K12" s="6974"/>
      <c r="L12" s="6978"/>
      <c r="M12" s="6979"/>
      <c r="N12" s="6979"/>
      <c r="O12" s="6980"/>
      <c r="P12" s="6978"/>
      <c r="Q12" s="6979"/>
      <c r="R12" s="6979"/>
      <c r="S12" s="6979"/>
      <c r="T12" s="6979"/>
      <c r="U12" s="6979"/>
      <c r="V12" s="6979"/>
      <c r="W12" s="6980"/>
      <c r="X12" s="1574"/>
      <c r="Y12" s="189"/>
      <c r="Z12" s="674"/>
      <c r="AA12" s="206"/>
      <c r="AB12" s="674"/>
      <c r="AC12" s="674"/>
      <c r="AD12" s="674"/>
      <c r="AE12" s="674"/>
      <c r="AF12" s="674"/>
      <c r="AG12" s="674"/>
      <c r="AH12" s="674"/>
      <c r="AI12" s="674"/>
      <c r="AJ12" s="55"/>
      <c r="AK12" s="1129"/>
      <c r="AL12" s="675"/>
      <c r="AM12" s="38"/>
    </row>
    <row r="13" spans="1:45" ht="14.1" customHeight="1">
      <c r="A13" s="42"/>
      <c r="B13" s="189"/>
      <c r="C13" s="189"/>
      <c r="D13" s="189"/>
      <c r="E13" s="189"/>
      <c r="F13" s="189"/>
      <c r="G13" s="189"/>
      <c r="H13" s="189"/>
      <c r="I13" s="189"/>
      <c r="J13" s="189"/>
      <c r="K13" s="189"/>
      <c r="L13" s="189"/>
      <c r="M13" s="189"/>
      <c r="N13" s="189"/>
      <c r="O13" s="189"/>
      <c r="P13" s="189"/>
      <c r="Q13" s="189"/>
      <c r="R13" s="45"/>
      <c r="S13" s="173"/>
      <c r="T13" s="694"/>
      <c r="U13" s="189"/>
      <c r="V13" s="694"/>
      <c r="W13" s="694"/>
      <c r="X13" s="694"/>
      <c r="Y13" s="189"/>
      <c r="Z13" s="55"/>
      <c r="AA13" s="51"/>
      <c r="AB13" s="674"/>
      <c r="AC13" s="55"/>
      <c r="AD13" s="55"/>
      <c r="AE13" s="55"/>
      <c r="AF13" s="55"/>
      <c r="AG13" s="55"/>
      <c r="AH13" s="55"/>
      <c r="AI13" s="55"/>
      <c r="AJ13" s="55"/>
      <c r="AK13" s="55"/>
      <c r="AL13" s="122"/>
      <c r="AM13" s="38"/>
    </row>
    <row r="14" spans="1:45" ht="14.1" customHeight="1">
      <c r="A14" s="42" t="s">
        <v>17</v>
      </c>
      <c r="B14" s="37" t="s">
        <v>1878</v>
      </c>
      <c r="C14" s="189"/>
      <c r="E14" s="189"/>
      <c r="F14" s="189"/>
      <c r="G14" s="43"/>
      <c r="H14" s="43"/>
      <c r="I14" s="189"/>
      <c r="J14" s="189"/>
      <c r="K14" s="43"/>
      <c r="L14" s="43"/>
      <c r="M14" s="189"/>
      <c r="N14" s="189"/>
      <c r="O14" s="668"/>
      <c r="P14" s="189"/>
      <c r="Q14" s="662"/>
      <c r="R14" s="662"/>
      <c r="S14" s="66"/>
      <c r="T14" s="683"/>
      <c r="U14" s="683"/>
      <c r="V14" s="189"/>
      <c r="W14" s="189"/>
      <c r="X14" s="189"/>
      <c r="Y14" s="189"/>
      <c r="Z14" s="55"/>
      <c r="AA14" s="206"/>
      <c r="AB14" s="674"/>
      <c r="AC14" s="55"/>
      <c r="AD14" s="55"/>
      <c r="AE14" s="55"/>
      <c r="AF14" s="55"/>
      <c r="AG14" s="55"/>
      <c r="AH14" s="55"/>
      <c r="AI14" s="55"/>
      <c r="AJ14" s="55"/>
      <c r="AK14" s="55"/>
      <c r="AL14" s="675"/>
      <c r="AM14" s="38"/>
    </row>
    <row r="15" spans="1:45" ht="9.6" customHeight="1">
      <c r="A15" s="42"/>
      <c r="B15" s="189"/>
      <c r="D15" s="189"/>
      <c r="E15" s="189"/>
      <c r="F15" s="189"/>
      <c r="G15" s="189"/>
      <c r="H15" s="189"/>
      <c r="I15" s="189"/>
      <c r="J15" s="189"/>
      <c r="K15" s="189"/>
      <c r="L15" s="189"/>
      <c r="M15" s="189"/>
      <c r="N15" s="189"/>
      <c r="O15" s="189"/>
      <c r="P15" s="43"/>
      <c r="Q15" s="43"/>
      <c r="T15" s="43"/>
      <c r="Y15" s="189"/>
      <c r="Z15" s="674"/>
      <c r="AA15" s="51"/>
      <c r="AB15" s="674"/>
      <c r="AC15" s="55"/>
      <c r="AD15" s="55"/>
      <c r="AE15" s="55"/>
      <c r="AF15" s="55"/>
      <c r="AG15" s="55"/>
      <c r="AH15" s="55"/>
      <c r="AI15" s="55"/>
      <c r="AJ15" s="55"/>
      <c r="AK15" s="55"/>
      <c r="AL15" s="675"/>
      <c r="AM15" s="38"/>
    </row>
    <row r="16" spans="1:45" ht="14.1" customHeight="1">
      <c r="A16" s="42" t="s">
        <v>17</v>
      </c>
      <c r="B16" s="37" t="s">
        <v>1879</v>
      </c>
      <c r="C16" s="43"/>
      <c r="D16" s="189"/>
      <c r="E16" s="189"/>
      <c r="F16" s="189"/>
      <c r="G16" s="43"/>
      <c r="H16" s="43"/>
      <c r="I16" s="43"/>
      <c r="J16" s="43"/>
      <c r="K16" s="43"/>
      <c r="L16" s="43"/>
      <c r="M16" s="43"/>
      <c r="N16" s="43"/>
      <c r="O16" s="43"/>
      <c r="P16" s="189"/>
      <c r="Q16" s="662"/>
      <c r="R16" s="662"/>
      <c r="S16" s="66"/>
      <c r="T16" s="683"/>
      <c r="U16" s="683"/>
      <c r="V16" s="189"/>
      <c r="W16" s="189"/>
      <c r="X16" s="189"/>
      <c r="Y16" s="189"/>
      <c r="Z16" s="674"/>
      <c r="AA16" s="206"/>
      <c r="AB16" s="674"/>
      <c r="AC16" s="674"/>
      <c r="AD16" s="674"/>
      <c r="AE16" s="674"/>
      <c r="AF16" s="674"/>
      <c r="AG16" s="674"/>
      <c r="AH16" s="674"/>
      <c r="AI16" s="674"/>
      <c r="AJ16" s="55"/>
      <c r="AK16" s="1129"/>
      <c r="AL16" s="675"/>
      <c r="AM16" s="38"/>
    </row>
    <row r="17" spans="1:39" ht="13.15" customHeight="1">
      <c r="A17" s="42"/>
      <c r="B17" s="189"/>
      <c r="C17" s="43"/>
      <c r="D17" s="189"/>
      <c r="E17" s="189"/>
      <c r="F17" s="189"/>
      <c r="G17" s="189"/>
      <c r="H17" s="668"/>
      <c r="I17" s="668"/>
      <c r="J17" s="43"/>
      <c r="K17" s="256"/>
      <c r="L17" s="189"/>
      <c r="M17" s="189"/>
      <c r="N17" s="189"/>
      <c r="O17" s="189"/>
      <c r="P17" s="43"/>
      <c r="Q17" s="43"/>
      <c r="T17" s="43"/>
      <c r="Y17" s="189"/>
      <c r="Z17" s="55"/>
      <c r="AA17" s="206"/>
      <c r="AB17" s="674"/>
      <c r="AC17" s="674"/>
      <c r="AD17" s="674"/>
      <c r="AE17" s="674"/>
      <c r="AF17" s="674"/>
      <c r="AG17" s="674"/>
      <c r="AH17" s="674"/>
      <c r="AI17" s="674"/>
      <c r="AJ17" s="674"/>
      <c r="AK17" s="674"/>
      <c r="AL17" s="675"/>
      <c r="AM17" s="38"/>
    </row>
    <row r="18" spans="1:39" ht="14.1" customHeight="1">
      <c r="A18" s="42"/>
      <c r="B18" s="37" t="s">
        <v>1880</v>
      </c>
      <c r="C18" s="43"/>
      <c r="D18" s="189"/>
      <c r="E18" s="189"/>
      <c r="F18" s="189"/>
      <c r="G18" s="189"/>
      <c r="H18" s="668"/>
      <c r="I18" s="668"/>
      <c r="J18" s="43"/>
      <c r="K18" s="256"/>
      <c r="L18" s="189"/>
      <c r="M18" s="189"/>
      <c r="N18" s="189"/>
      <c r="O18" s="189"/>
      <c r="P18" s="43"/>
      <c r="Q18" s="43"/>
      <c r="T18" s="43"/>
      <c r="Y18" s="189"/>
      <c r="Z18" s="55"/>
      <c r="AA18" s="206"/>
      <c r="AB18" s="674"/>
      <c r="AC18" s="674"/>
      <c r="AD18" s="674"/>
      <c r="AE18" s="674"/>
      <c r="AF18" s="674"/>
      <c r="AG18" s="674"/>
      <c r="AH18" s="674"/>
      <c r="AI18" s="674"/>
      <c r="AJ18" s="674"/>
      <c r="AK18" s="674"/>
      <c r="AL18" s="675"/>
      <c r="AM18" s="38"/>
    </row>
    <row r="19" spans="1:39" ht="14.1" customHeight="1">
      <c r="A19" s="42"/>
      <c r="B19" s="189"/>
      <c r="C19" s="43"/>
      <c r="D19" s="189"/>
      <c r="E19" s="189"/>
      <c r="F19" s="189"/>
      <c r="G19" s="189"/>
      <c r="H19" s="668"/>
      <c r="I19" s="668"/>
      <c r="J19" s="43"/>
      <c r="K19" s="256"/>
      <c r="L19" s="189"/>
      <c r="M19" s="189"/>
      <c r="N19" s="189"/>
      <c r="O19" s="189"/>
      <c r="P19" s="43"/>
      <c r="Q19" s="43"/>
      <c r="T19" s="43"/>
      <c r="Y19" s="189"/>
      <c r="Z19" s="55"/>
      <c r="AA19" s="206"/>
      <c r="AB19" s="674"/>
      <c r="AC19" s="674"/>
      <c r="AD19" s="674"/>
      <c r="AE19" s="674"/>
      <c r="AF19" s="674"/>
      <c r="AG19" s="674"/>
      <c r="AH19" s="674"/>
      <c r="AI19" s="674"/>
      <c r="AJ19" s="674"/>
      <c r="AK19" s="674"/>
      <c r="AL19" s="675"/>
      <c r="AM19" s="38"/>
    </row>
    <row r="20" spans="1:39" ht="9.6" customHeight="1">
      <c r="A20" s="42"/>
      <c r="B20" s="189"/>
      <c r="C20" s="43"/>
      <c r="D20" s="189"/>
      <c r="E20" s="189"/>
      <c r="F20" s="189"/>
      <c r="G20" s="189"/>
      <c r="H20" s="668"/>
      <c r="I20" s="668"/>
      <c r="J20" s="43"/>
      <c r="K20" s="256"/>
      <c r="L20" s="189"/>
      <c r="M20" s="189"/>
      <c r="N20" s="189"/>
      <c r="O20" s="189"/>
      <c r="P20" s="43"/>
      <c r="Q20" s="43"/>
      <c r="T20" s="43"/>
      <c r="Y20" s="189"/>
      <c r="Z20" s="55"/>
      <c r="AA20" s="206"/>
      <c r="AB20" s="674"/>
      <c r="AC20" s="674"/>
      <c r="AD20" s="674"/>
      <c r="AE20" s="674"/>
      <c r="AF20" s="674"/>
      <c r="AG20" s="674"/>
      <c r="AH20" s="674"/>
      <c r="AI20" s="674"/>
      <c r="AJ20" s="674"/>
      <c r="AK20" s="674"/>
      <c r="AL20" s="675"/>
      <c r="AM20" s="38"/>
    </row>
    <row r="21" spans="1:39" ht="14.1" customHeight="1">
      <c r="A21" s="42"/>
      <c r="B21" s="37" t="s">
        <v>1881</v>
      </c>
      <c r="C21" s="43"/>
      <c r="D21" s="189"/>
      <c r="E21" s="189"/>
      <c r="F21" s="189"/>
      <c r="G21" s="189"/>
      <c r="H21" s="668"/>
      <c r="I21" s="668"/>
      <c r="J21" s="43"/>
      <c r="K21" s="256"/>
      <c r="L21" s="189"/>
      <c r="M21" s="189"/>
      <c r="N21" s="189"/>
      <c r="O21" s="189"/>
      <c r="P21" s="43"/>
      <c r="Q21" s="43"/>
      <c r="T21" s="43"/>
      <c r="Y21" s="189"/>
      <c r="Z21" s="55"/>
      <c r="AA21" s="206"/>
      <c r="AB21" s="674"/>
      <c r="AC21" s="674"/>
      <c r="AD21" s="674"/>
      <c r="AE21" s="674"/>
      <c r="AF21" s="674"/>
      <c r="AG21" s="674"/>
      <c r="AH21" s="674"/>
      <c r="AI21" s="674"/>
      <c r="AJ21" s="674"/>
      <c r="AK21" s="674"/>
      <c r="AL21" s="675"/>
      <c r="AM21" s="38"/>
    </row>
    <row r="22" spans="1:39" ht="14.1" customHeight="1">
      <c r="A22" s="42"/>
      <c r="B22" s="189"/>
      <c r="C22" s="43"/>
      <c r="D22" s="189"/>
      <c r="E22" s="189"/>
      <c r="F22" s="189"/>
      <c r="G22" s="189"/>
      <c r="H22" s="668"/>
      <c r="I22" s="668"/>
      <c r="J22" s="43"/>
      <c r="K22" s="256"/>
      <c r="L22" s="189"/>
      <c r="M22" s="189"/>
      <c r="N22" s="189"/>
      <c r="O22" s="189"/>
      <c r="P22" s="43"/>
      <c r="Q22" s="43"/>
      <c r="T22" s="43"/>
      <c r="Y22" s="189"/>
      <c r="Z22" s="55"/>
      <c r="AA22" s="206"/>
      <c r="AB22" s="674"/>
      <c r="AC22" s="674"/>
      <c r="AD22" s="674"/>
      <c r="AE22" s="674"/>
      <c r="AF22" s="674"/>
      <c r="AG22" s="674"/>
      <c r="AH22" s="674"/>
      <c r="AI22" s="674"/>
      <c r="AJ22" s="674"/>
      <c r="AK22" s="674"/>
      <c r="AL22" s="675"/>
      <c r="AM22" s="38"/>
    </row>
    <row r="23" spans="1:39" ht="9" customHeight="1">
      <c r="A23" s="42"/>
      <c r="B23" s="189"/>
      <c r="C23" s="43"/>
      <c r="D23" s="189"/>
      <c r="E23" s="189"/>
      <c r="F23" s="189"/>
      <c r="G23" s="189"/>
      <c r="H23" s="668"/>
      <c r="I23" s="668"/>
      <c r="J23" s="43"/>
      <c r="K23" s="256"/>
      <c r="L23" s="189"/>
      <c r="M23" s="189"/>
      <c r="N23" s="189"/>
      <c r="O23" s="189"/>
      <c r="P23" s="43"/>
      <c r="Q23" s="43"/>
      <c r="T23" s="43"/>
      <c r="Y23" s="189"/>
      <c r="Z23" s="55"/>
      <c r="AA23" s="206"/>
      <c r="AB23" s="674"/>
      <c r="AC23" s="674"/>
      <c r="AD23" s="674"/>
      <c r="AE23" s="674"/>
      <c r="AF23" s="674"/>
      <c r="AG23" s="674"/>
      <c r="AH23" s="674"/>
      <c r="AI23" s="674"/>
      <c r="AJ23" s="674"/>
      <c r="AK23" s="674"/>
      <c r="AL23" s="675"/>
      <c r="AM23" s="38"/>
    </row>
    <row r="24" spans="1:39" ht="14.1" customHeight="1">
      <c r="A24" s="42" t="s">
        <v>17</v>
      </c>
      <c r="B24" s="189" t="s">
        <v>2013</v>
      </c>
      <c r="C24" s="43"/>
      <c r="D24" s="189"/>
      <c r="E24" s="189"/>
      <c r="F24" s="189"/>
      <c r="G24" s="189"/>
      <c r="H24" s="668"/>
      <c r="I24" s="668"/>
      <c r="J24" s="43"/>
      <c r="K24" s="256"/>
      <c r="L24" s="189"/>
      <c r="M24" s="189"/>
      <c r="N24" s="189"/>
      <c r="O24" s="189"/>
      <c r="P24" s="189"/>
      <c r="Q24" s="189"/>
      <c r="R24" s="43"/>
      <c r="S24" s="236"/>
      <c r="T24" s="236"/>
      <c r="U24" s="237"/>
      <c r="V24" s="238"/>
      <c r="W24" s="238"/>
      <c r="X24" s="238"/>
      <c r="Y24" s="55"/>
      <c r="Z24" s="68"/>
      <c r="AA24" s="1576"/>
      <c r="AB24" s="1129"/>
      <c r="AC24" s="1722"/>
      <c r="AD24" s="1722"/>
      <c r="AE24" s="1722"/>
      <c r="AF24" s="1722"/>
      <c r="AG24" s="1722"/>
      <c r="AH24" s="1722"/>
      <c r="AI24" s="1722"/>
      <c r="AJ24" s="1722"/>
      <c r="AK24" s="1722"/>
      <c r="AL24" s="1723"/>
      <c r="AM24" s="38"/>
    </row>
    <row r="25" spans="1:39" ht="14.1" customHeight="1">
      <c r="A25" s="42"/>
      <c r="B25" s="189"/>
      <c r="D25" s="189"/>
      <c r="E25" s="189"/>
      <c r="F25" s="189"/>
      <c r="G25" s="189"/>
      <c r="H25" s="668"/>
      <c r="I25" s="668"/>
      <c r="J25" s="43"/>
      <c r="K25" s="256"/>
      <c r="L25" s="189"/>
      <c r="M25" s="189"/>
      <c r="N25" s="189"/>
      <c r="O25" s="189"/>
      <c r="P25" s="189"/>
      <c r="Q25" s="662"/>
      <c r="R25" s="662"/>
      <c r="S25" s="66"/>
      <c r="T25" s="683"/>
      <c r="U25" s="683"/>
      <c r="V25" s="189"/>
      <c r="W25" s="189"/>
      <c r="X25" s="189"/>
      <c r="Y25" s="189"/>
      <c r="Z25" s="55"/>
      <c r="AA25" s="1576"/>
      <c r="AB25" s="1649" t="s">
        <v>2302</v>
      </c>
      <c r="AC25" s="3282" t="s">
        <v>2315</v>
      </c>
      <c r="AD25" s="3282"/>
      <c r="AE25" s="3282"/>
      <c r="AF25" s="3282"/>
      <c r="AG25" s="3282"/>
      <c r="AH25" s="3282"/>
      <c r="AI25" s="3282"/>
      <c r="AJ25" s="3282"/>
      <c r="AK25" s="3282"/>
      <c r="AL25" s="3283"/>
      <c r="AM25" s="38"/>
    </row>
    <row r="26" spans="1:39" ht="10.15" customHeight="1">
      <c r="A26" s="42"/>
      <c r="B26" s="189"/>
      <c r="D26" s="189"/>
      <c r="E26" s="189"/>
      <c r="F26" s="189"/>
      <c r="G26" s="189"/>
      <c r="H26" s="668"/>
      <c r="I26" s="668"/>
      <c r="J26" s="43"/>
      <c r="K26" s="256"/>
      <c r="L26" s="189"/>
      <c r="M26" s="189"/>
      <c r="N26" s="189"/>
      <c r="O26" s="189"/>
      <c r="P26" s="189"/>
      <c r="Q26" s="662"/>
      <c r="R26" s="662"/>
      <c r="S26" s="66"/>
      <c r="T26" s="683"/>
      <c r="U26" s="683"/>
      <c r="V26" s="189"/>
      <c r="W26" s="189"/>
      <c r="X26" s="189"/>
      <c r="Y26" s="189"/>
      <c r="Z26" s="55"/>
      <c r="AA26" s="1576"/>
      <c r="AB26" s="1649"/>
      <c r="AC26" s="3282"/>
      <c r="AD26" s="3282"/>
      <c r="AE26" s="3282"/>
      <c r="AF26" s="3282"/>
      <c r="AG26" s="3282"/>
      <c r="AH26" s="3282"/>
      <c r="AI26" s="3282"/>
      <c r="AJ26" s="3282"/>
      <c r="AK26" s="3282"/>
      <c r="AL26" s="3283"/>
      <c r="AM26" s="38"/>
    </row>
    <row r="27" spans="1:39" ht="14.1" customHeight="1">
      <c r="A27" s="42"/>
      <c r="B27" s="37" t="s">
        <v>801</v>
      </c>
      <c r="D27" s="43"/>
      <c r="E27" s="54"/>
      <c r="F27" s="54"/>
      <c r="G27" s="54"/>
      <c r="H27" s="54"/>
      <c r="I27" s="54"/>
      <c r="J27" s="54"/>
      <c r="K27" s="54"/>
      <c r="L27" s="54"/>
      <c r="M27" s="54"/>
      <c r="N27" s="54"/>
      <c r="O27" s="43"/>
      <c r="P27" s="54"/>
      <c r="Q27" s="54"/>
      <c r="R27" s="43"/>
      <c r="T27" s="662"/>
      <c r="U27" s="43"/>
      <c r="Y27" s="189"/>
      <c r="Z27" s="674"/>
      <c r="AA27" s="51"/>
      <c r="AB27" s="1650" t="s">
        <v>2302</v>
      </c>
      <c r="AC27" s="3282" t="s">
        <v>2303</v>
      </c>
      <c r="AD27" s="3282"/>
      <c r="AE27" s="3282"/>
      <c r="AF27" s="3282"/>
      <c r="AG27" s="3282"/>
      <c r="AH27" s="3282"/>
      <c r="AI27" s="3282"/>
      <c r="AJ27" s="3282"/>
      <c r="AK27" s="3282"/>
      <c r="AL27" s="3283"/>
      <c r="AM27" s="38"/>
    </row>
    <row r="28" spans="1:39" ht="14.1" customHeight="1">
      <c r="A28" s="42"/>
      <c r="B28" s="189"/>
      <c r="C28" s="6904"/>
      <c r="D28" s="6904"/>
      <c r="E28" s="6904"/>
      <c r="F28" s="6904"/>
      <c r="G28" s="6904"/>
      <c r="H28" s="6904"/>
      <c r="I28" s="6904"/>
      <c r="J28" s="6904"/>
      <c r="K28" s="6904"/>
      <c r="L28" s="6904"/>
      <c r="M28" s="6904"/>
      <c r="N28" s="6904"/>
      <c r="O28" s="6904"/>
      <c r="P28" s="6904"/>
      <c r="Q28" s="6904"/>
      <c r="R28" s="6904"/>
      <c r="S28" s="6904"/>
      <c r="T28" s="6904"/>
      <c r="U28" s="6904"/>
      <c r="V28" s="6904"/>
      <c r="W28" s="6904"/>
      <c r="X28" s="6904"/>
      <c r="Y28" s="6904"/>
      <c r="Z28" s="694"/>
      <c r="AA28" s="1076"/>
      <c r="AB28" s="694"/>
      <c r="AC28" s="3282"/>
      <c r="AD28" s="3282"/>
      <c r="AE28" s="3282"/>
      <c r="AF28" s="3282"/>
      <c r="AG28" s="3282"/>
      <c r="AH28" s="3282"/>
      <c r="AI28" s="3282"/>
      <c r="AJ28" s="3282"/>
      <c r="AK28" s="3282"/>
      <c r="AL28" s="3283"/>
      <c r="AM28" s="38"/>
    </row>
    <row r="29" spans="1:39" ht="14.1" customHeight="1">
      <c r="A29" s="42"/>
      <c r="B29" s="189"/>
      <c r="C29" s="6904"/>
      <c r="D29" s="6904"/>
      <c r="E29" s="6904"/>
      <c r="F29" s="6904"/>
      <c r="G29" s="6904"/>
      <c r="H29" s="6904"/>
      <c r="I29" s="6904"/>
      <c r="J29" s="6904"/>
      <c r="K29" s="6904"/>
      <c r="L29" s="6904"/>
      <c r="M29" s="6904"/>
      <c r="N29" s="6904"/>
      <c r="O29" s="6904"/>
      <c r="P29" s="6904"/>
      <c r="Q29" s="6904"/>
      <c r="R29" s="6904"/>
      <c r="S29" s="6904"/>
      <c r="T29" s="6904"/>
      <c r="U29" s="6904"/>
      <c r="V29" s="6904"/>
      <c r="W29" s="6904"/>
      <c r="X29" s="6904"/>
      <c r="Y29" s="6904"/>
      <c r="Z29" s="694"/>
      <c r="AA29" s="1076"/>
      <c r="AB29" s="1651" t="s">
        <v>2304</v>
      </c>
      <c r="AC29" s="6904" t="s">
        <v>2305</v>
      </c>
      <c r="AD29" s="6904"/>
      <c r="AE29" s="6904"/>
      <c r="AF29" s="6904"/>
      <c r="AG29" s="6904"/>
      <c r="AH29" s="6904"/>
      <c r="AI29" s="6904"/>
      <c r="AJ29" s="6904"/>
      <c r="AK29" s="6904"/>
      <c r="AL29" s="6969"/>
      <c r="AM29" s="38"/>
    </row>
    <row r="30" spans="1:39" ht="14.1" customHeight="1">
      <c r="A30" s="42"/>
      <c r="B30" s="189"/>
      <c r="C30" s="6904"/>
      <c r="D30" s="6904"/>
      <c r="E30" s="6904"/>
      <c r="F30" s="6904"/>
      <c r="G30" s="6904"/>
      <c r="H30" s="6904"/>
      <c r="I30" s="6904"/>
      <c r="J30" s="6904"/>
      <c r="K30" s="6904"/>
      <c r="L30" s="6904"/>
      <c r="M30" s="6904"/>
      <c r="N30" s="6904"/>
      <c r="O30" s="6904"/>
      <c r="P30" s="6904"/>
      <c r="Q30" s="6904"/>
      <c r="R30" s="6904"/>
      <c r="S30" s="6904"/>
      <c r="T30" s="6904"/>
      <c r="U30" s="6904"/>
      <c r="V30" s="6904"/>
      <c r="W30" s="6904"/>
      <c r="X30" s="6904"/>
      <c r="Y30" s="6904"/>
      <c r="Z30" s="694"/>
      <c r="AA30" s="1076"/>
      <c r="AB30" s="694"/>
      <c r="AC30" s="6904"/>
      <c r="AD30" s="6904"/>
      <c r="AE30" s="6904"/>
      <c r="AF30" s="6904"/>
      <c r="AG30" s="6904"/>
      <c r="AH30" s="6904"/>
      <c r="AI30" s="6904"/>
      <c r="AJ30" s="6904"/>
      <c r="AK30" s="6904"/>
      <c r="AL30" s="6969"/>
      <c r="AM30" s="38"/>
    </row>
    <row r="31" spans="1:39" ht="8.4499999999999993" customHeight="1">
      <c r="A31" s="42"/>
      <c r="B31" s="189"/>
      <c r="C31" s="689"/>
      <c r="D31" s="689"/>
      <c r="E31" s="689"/>
      <c r="F31" s="689"/>
      <c r="G31" s="689"/>
      <c r="H31" s="689"/>
      <c r="I31" s="689"/>
      <c r="J31" s="689"/>
      <c r="K31" s="689"/>
      <c r="L31" s="689"/>
      <c r="M31" s="689"/>
      <c r="N31" s="689"/>
      <c r="O31" s="689"/>
      <c r="P31" s="689"/>
      <c r="Q31" s="689"/>
      <c r="R31" s="689"/>
      <c r="S31" s="689"/>
      <c r="T31" s="689"/>
      <c r="U31" s="689"/>
      <c r="V31" s="689"/>
      <c r="W31" s="689"/>
      <c r="X31" s="925"/>
      <c r="Y31" s="1729"/>
      <c r="Z31" s="694"/>
      <c r="AA31" s="1076"/>
      <c r="AB31" s="694"/>
      <c r="AC31" s="1724"/>
      <c r="AD31" s="1724"/>
      <c r="AE31" s="1724"/>
      <c r="AF31" s="1724"/>
      <c r="AG31" s="1724"/>
      <c r="AH31" s="1724"/>
      <c r="AI31" s="1724"/>
      <c r="AJ31" s="1724"/>
      <c r="AK31" s="1724"/>
      <c r="AL31" s="1725"/>
      <c r="AM31" s="38"/>
    </row>
    <row r="32" spans="1:39" ht="14.1" customHeight="1">
      <c r="A32" s="42"/>
      <c r="B32" s="37" t="s">
        <v>459</v>
      </c>
      <c r="Y32" s="196"/>
      <c r="Z32" s="57"/>
      <c r="AA32" s="1098"/>
      <c r="AB32" s="57"/>
      <c r="AC32" s="1726"/>
      <c r="AD32" s="1726"/>
      <c r="AE32" s="1726"/>
      <c r="AF32" s="1726"/>
      <c r="AG32" s="1726"/>
      <c r="AH32" s="1726"/>
      <c r="AI32" s="1726"/>
      <c r="AJ32" s="1726"/>
      <c r="AK32" s="1726"/>
      <c r="AL32" s="1725"/>
      <c r="AM32" s="38"/>
    </row>
    <row r="33" spans="1:39" ht="14.1" customHeight="1">
      <c r="A33" s="42"/>
      <c r="B33" s="189"/>
      <c r="C33" s="144" t="s">
        <v>460</v>
      </c>
      <c r="D33" s="722"/>
      <c r="E33" s="722"/>
      <c r="F33" s="722"/>
      <c r="G33" s="722"/>
      <c r="H33" s="722"/>
      <c r="I33" s="722"/>
      <c r="J33" s="722"/>
      <c r="K33" s="722"/>
      <c r="L33" s="722"/>
      <c r="M33" s="722"/>
      <c r="N33" s="722"/>
      <c r="O33" s="722"/>
      <c r="P33" s="722"/>
      <c r="Q33" s="722"/>
      <c r="R33" s="722"/>
      <c r="S33" s="722"/>
      <c r="T33" s="722"/>
      <c r="U33" s="722"/>
      <c r="V33" s="722"/>
      <c r="W33" s="722"/>
      <c r="X33" s="722"/>
      <c r="Y33" s="57"/>
      <c r="Z33" s="57"/>
      <c r="AA33" s="1098"/>
      <c r="AB33" s="68" t="s">
        <v>172</v>
      </c>
      <c r="AC33" s="5157" t="s">
        <v>2314</v>
      </c>
      <c r="AD33" s="5157"/>
      <c r="AE33" s="5157"/>
      <c r="AF33" s="5157"/>
      <c r="AG33" s="5157"/>
      <c r="AH33" s="5157"/>
      <c r="AI33" s="5157"/>
      <c r="AJ33" s="5157"/>
      <c r="AK33" s="5157"/>
      <c r="AL33" s="6983"/>
      <c r="AM33" s="38"/>
    </row>
    <row r="34" spans="1:39" ht="14.1" customHeight="1">
      <c r="A34" s="42"/>
      <c r="B34" s="189"/>
      <c r="C34" s="144"/>
      <c r="D34" s="722"/>
      <c r="E34" s="722"/>
      <c r="F34" s="722"/>
      <c r="G34" s="722"/>
      <c r="H34" s="722"/>
      <c r="I34" s="722"/>
      <c r="J34" s="722"/>
      <c r="K34" s="722"/>
      <c r="L34" s="722"/>
      <c r="M34" s="722"/>
      <c r="N34" s="722"/>
      <c r="O34" s="722"/>
      <c r="P34" s="722"/>
      <c r="Q34" s="722"/>
      <c r="R34" s="722"/>
      <c r="S34" s="722"/>
      <c r="T34" s="722"/>
      <c r="U34" s="722"/>
      <c r="V34" s="722"/>
      <c r="W34" s="722"/>
      <c r="X34" s="722"/>
      <c r="Y34" s="57"/>
      <c r="Z34" s="68"/>
      <c r="AA34" s="1576"/>
      <c r="AB34" s="1129"/>
      <c r="AC34" s="5157"/>
      <c r="AD34" s="5157"/>
      <c r="AE34" s="5157"/>
      <c r="AF34" s="5157"/>
      <c r="AG34" s="5157"/>
      <c r="AH34" s="5157"/>
      <c r="AI34" s="5157"/>
      <c r="AJ34" s="5157"/>
      <c r="AK34" s="5157"/>
      <c r="AL34" s="6983"/>
      <c r="AM34" s="38"/>
    </row>
    <row r="35" spans="1:39" ht="14.1" customHeight="1">
      <c r="A35" s="42"/>
      <c r="B35" s="189"/>
      <c r="C35" s="144"/>
      <c r="D35" s="722"/>
      <c r="E35" s="722"/>
      <c r="F35" s="722"/>
      <c r="G35" s="722"/>
      <c r="H35" s="722"/>
      <c r="I35" s="722"/>
      <c r="J35" s="722"/>
      <c r="K35" s="722"/>
      <c r="L35" s="722"/>
      <c r="M35" s="722"/>
      <c r="N35" s="722"/>
      <c r="O35" s="722"/>
      <c r="P35" s="722"/>
      <c r="Q35" s="722"/>
      <c r="R35" s="722"/>
      <c r="S35" s="722"/>
      <c r="T35" s="722"/>
      <c r="U35" s="722"/>
      <c r="V35" s="722"/>
      <c r="W35" s="722"/>
      <c r="X35" s="722"/>
      <c r="Y35" s="57"/>
      <c r="Z35" s="55"/>
      <c r="AA35" s="1576"/>
      <c r="AB35" s="1129"/>
      <c r="AC35" s="5157"/>
      <c r="AD35" s="5157"/>
      <c r="AE35" s="5157"/>
      <c r="AF35" s="5157"/>
      <c r="AG35" s="5157"/>
      <c r="AH35" s="5157"/>
      <c r="AI35" s="5157"/>
      <c r="AJ35" s="5157"/>
      <c r="AK35" s="5157"/>
      <c r="AL35" s="6983"/>
      <c r="AM35" s="38"/>
    </row>
    <row r="36" spans="1:39" ht="14.1" customHeight="1">
      <c r="A36" s="42"/>
      <c r="B36" s="189"/>
      <c r="C36" s="144"/>
      <c r="D36" s="722"/>
      <c r="E36" s="722"/>
      <c r="F36" s="722"/>
      <c r="G36" s="3252"/>
      <c r="H36" s="3252"/>
      <c r="I36" s="3252"/>
      <c r="J36" s="3252"/>
      <c r="K36" s="3252"/>
      <c r="L36" s="3252"/>
      <c r="M36" s="3252"/>
      <c r="N36" s="3252"/>
      <c r="O36" s="3252"/>
      <c r="P36" s="3252"/>
      <c r="Q36" s="3252"/>
      <c r="R36" s="3252"/>
      <c r="S36" s="3252"/>
      <c r="T36" s="3252"/>
      <c r="U36" s="3252"/>
      <c r="V36" s="3252"/>
      <c r="W36" s="3252"/>
      <c r="X36" s="1561"/>
      <c r="Y36" s="919" t="s">
        <v>18</v>
      </c>
      <c r="Z36" s="57"/>
      <c r="AA36" s="1098"/>
      <c r="AB36" s="57"/>
      <c r="AC36" s="57"/>
      <c r="AD36" s="57"/>
      <c r="AE36" s="57"/>
      <c r="AF36" s="57"/>
      <c r="AG36" s="57"/>
      <c r="AH36" s="57"/>
      <c r="AI36" s="57"/>
      <c r="AJ36" s="57"/>
      <c r="AK36" s="57"/>
      <c r="AL36" s="675"/>
      <c r="AM36" s="38"/>
    </row>
    <row r="37" spans="1:39" ht="14.1" customHeight="1">
      <c r="A37" s="42"/>
      <c r="B37" s="189"/>
      <c r="C37" s="144"/>
      <c r="D37" s="722"/>
      <c r="E37" s="722"/>
      <c r="F37" s="722"/>
      <c r="G37" s="1561"/>
      <c r="H37" s="1561"/>
      <c r="I37" s="1561"/>
      <c r="J37" s="1561"/>
      <c r="K37" s="1561"/>
      <c r="L37" s="1561"/>
      <c r="M37" s="1561"/>
      <c r="N37" s="1561"/>
      <c r="O37" s="1561"/>
      <c r="P37" s="1561"/>
      <c r="Q37" s="1561"/>
      <c r="R37" s="1561"/>
      <c r="S37" s="1561"/>
      <c r="T37" s="1561"/>
      <c r="U37" s="1561"/>
      <c r="V37" s="1561"/>
      <c r="W37" s="1561"/>
      <c r="X37" s="1561"/>
      <c r="Y37" s="919"/>
      <c r="Z37" s="57"/>
      <c r="AA37" s="1098"/>
      <c r="AB37" s="57"/>
      <c r="AC37" s="57"/>
      <c r="AD37" s="57"/>
      <c r="AE37" s="57"/>
      <c r="AF37" s="57"/>
      <c r="AG37" s="57"/>
      <c r="AH37" s="57"/>
      <c r="AI37" s="57"/>
      <c r="AJ37" s="57"/>
      <c r="AK37" s="57"/>
      <c r="AL37" s="675"/>
      <c r="AM37" s="38"/>
    </row>
    <row r="38" spans="1:39" ht="14.1" customHeight="1">
      <c r="A38" s="42"/>
      <c r="B38" s="189" t="s">
        <v>2014</v>
      </c>
      <c r="C38" s="43"/>
      <c r="D38" s="43"/>
      <c r="E38" s="43"/>
      <c r="F38" s="43"/>
      <c r="G38" s="43"/>
      <c r="H38" s="43"/>
      <c r="I38" s="43"/>
      <c r="J38" s="43"/>
      <c r="K38" s="43"/>
      <c r="L38" s="43"/>
      <c r="M38" s="43"/>
      <c r="N38" s="43"/>
      <c r="P38" s="43"/>
      <c r="Q38" s="43"/>
      <c r="R38" s="43"/>
      <c r="T38" s="662"/>
      <c r="U38" s="43"/>
      <c r="X38" s="730"/>
      <c r="Y38" s="228"/>
      <c r="Z38" s="228"/>
      <c r="AA38" s="1577"/>
      <c r="AB38" s="96" t="s">
        <v>43</v>
      </c>
      <c r="AC38" s="3282" t="s">
        <v>461</v>
      </c>
      <c r="AD38" s="3282"/>
      <c r="AE38" s="3282"/>
      <c r="AF38" s="3282"/>
      <c r="AG38" s="3282"/>
      <c r="AH38" s="3282"/>
      <c r="AI38" s="3282"/>
      <c r="AJ38" s="3282"/>
      <c r="AK38" s="3282"/>
      <c r="AL38" s="3283"/>
      <c r="AM38" s="38"/>
    </row>
    <row r="39" spans="1:39" ht="14.1" customHeight="1">
      <c r="A39" s="42"/>
      <c r="B39" s="189"/>
      <c r="C39" s="43"/>
      <c r="D39" s="43"/>
      <c r="E39" s="43"/>
      <c r="F39" s="43"/>
      <c r="G39" s="43"/>
      <c r="H39" s="43"/>
      <c r="I39" s="43"/>
      <c r="J39" s="43"/>
      <c r="K39" s="43"/>
      <c r="L39" s="43"/>
      <c r="M39" s="43"/>
      <c r="N39" s="43"/>
      <c r="O39" s="43"/>
      <c r="P39" s="189"/>
      <c r="Q39" s="662"/>
      <c r="R39" s="662"/>
      <c r="S39" s="66"/>
      <c r="T39" s="683"/>
      <c r="U39" s="683"/>
      <c r="V39" s="189"/>
      <c r="W39" s="189"/>
      <c r="X39" s="189"/>
      <c r="Y39" s="228"/>
      <c r="Z39" s="228"/>
      <c r="AA39" s="1577"/>
      <c r="AB39" s="717"/>
      <c r="AC39" s="3282"/>
      <c r="AD39" s="3282"/>
      <c r="AE39" s="3282"/>
      <c r="AF39" s="3282"/>
      <c r="AG39" s="3282"/>
      <c r="AH39" s="3282"/>
      <c r="AI39" s="3282"/>
      <c r="AJ39" s="3282"/>
      <c r="AK39" s="3282"/>
      <c r="AL39" s="3283"/>
      <c r="AM39" s="38"/>
    </row>
    <row r="40" spans="1:39" ht="14.1" customHeight="1">
      <c r="A40" s="42"/>
      <c r="B40" s="189"/>
      <c r="C40" s="43" t="s">
        <v>559</v>
      </c>
      <c r="E40" s="43"/>
      <c r="F40" s="43"/>
      <c r="G40" s="43"/>
      <c r="I40" s="43"/>
      <c r="K40" s="189"/>
      <c r="L40" s="189"/>
      <c r="M40" s="189"/>
      <c r="N40" s="189"/>
      <c r="O40" s="189"/>
      <c r="P40" s="189"/>
      <c r="Q40" s="662"/>
      <c r="R40" s="662"/>
      <c r="S40" s="66"/>
      <c r="T40" s="683"/>
      <c r="U40" s="683"/>
      <c r="V40" s="189"/>
      <c r="W40" s="189"/>
      <c r="X40" s="189"/>
      <c r="Y40" s="228"/>
      <c r="Z40" s="228"/>
      <c r="AA40" s="1577"/>
      <c r="AB40" s="717"/>
      <c r="AC40" s="3282"/>
      <c r="AD40" s="3282"/>
      <c r="AE40" s="3282"/>
      <c r="AF40" s="3282"/>
      <c r="AG40" s="3282"/>
      <c r="AH40" s="3282"/>
      <c r="AI40" s="3282"/>
      <c r="AJ40" s="3282"/>
      <c r="AK40" s="3282"/>
      <c r="AL40" s="3283"/>
      <c r="AM40" s="38"/>
    </row>
    <row r="41" spans="1:39" ht="14.1" customHeight="1">
      <c r="A41" s="42"/>
      <c r="B41" s="43"/>
      <c r="C41" s="43"/>
      <c r="D41" s="43"/>
      <c r="E41" s="43"/>
      <c r="F41" s="43"/>
      <c r="G41" s="43"/>
      <c r="H41" s="43"/>
      <c r="I41" s="43"/>
      <c r="J41" s="43"/>
      <c r="K41" s="43"/>
      <c r="L41" s="43"/>
      <c r="M41" s="43"/>
      <c r="N41" s="43"/>
      <c r="O41" s="43"/>
      <c r="P41" s="43"/>
      <c r="Q41" s="43"/>
      <c r="T41" s="43"/>
      <c r="X41" s="189"/>
      <c r="Y41" s="228"/>
      <c r="Z41" s="228"/>
      <c r="AA41" s="1577"/>
      <c r="AB41" s="717"/>
      <c r="AC41" s="3282"/>
      <c r="AD41" s="3282"/>
      <c r="AE41" s="3282"/>
      <c r="AF41" s="3282"/>
      <c r="AG41" s="3282"/>
      <c r="AH41" s="3282"/>
      <c r="AI41" s="3282"/>
      <c r="AJ41" s="3282"/>
      <c r="AK41" s="3282"/>
      <c r="AL41" s="3283"/>
      <c r="AM41" s="38"/>
    </row>
    <row r="42" spans="1:39" ht="14.1" customHeight="1">
      <c r="A42" s="42"/>
      <c r="B42" s="3318" t="s">
        <v>2015</v>
      </c>
      <c r="C42" s="3318"/>
      <c r="D42" s="3318"/>
      <c r="E42" s="3318"/>
      <c r="F42" s="3318"/>
      <c r="G42" s="3318"/>
      <c r="H42" s="3318"/>
      <c r="I42" s="3318"/>
      <c r="J42" s="3318"/>
      <c r="K42" s="3318"/>
      <c r="L42" s="3318"/>
      <c r="M42" s="3318"/>
      <c r="N42" s="3318"/>
      <c r="O42" s="3318"/>
      <c r="P42" s="3318"/>
      <c r="Q42" s="3318"/>
      <c r="R42" s="3318"/>
      <c r="S42" s="3318"/>
      <c r="T42" s="3318"/>
      <c r="U42" s="3318"/>
      <c r="V42" s="3318"/>
      <c r="W42" s="3318"/>
      <c r="X42" s="3318"/>
      <c r="Y42" s="3318"/>
      <c r="Z42" s="3318"/>
      <c r="AA42" s="1577"/>
      <c r="AB42" s="72"/>
      <c r="AC42" s="3282"/>
      <c r="AD42" s="3282"/>
      <c r="AE42" s="3282"/>
      <c r="AF42" s="3282"/>
      <c r="AG42" s="3282"/>
      <c r="AH42" s="3282"/>
      <c r="AI42" s="3282"/>
      <c r="AJ42" s="3282"/>
      <c r="AK42" s="3282"/>
      <c r="AL42" s="3283"/>
      <c r="AM42" s="38"/>
    </row>
    <row r="43" spans="1:39" ht="14.1" customHeight="1">
      <c r="A43" s="42"/>
      <c r="B43" s="189"/>
      <c r="D43" s="43" t="s">
        <v>26</v>
      </c>
      <c r="E43" s="189"/>
      <c r="F43" s="189"/>
      <c r="G43" s="189"/>
      <c r="H43" s="189"/>
      <c r="I43" s="189"/>
      <c r="J43" s="189"/>
      <c r="K43" s="3182"/>
      <c r="L43" s="3182"/>
      <c r="M43" s="3182"/>
      <c r="N43" s="43"/>
      <c r="O43" s="43"/>
      <c r="P43" s="189"/>
      <c r="Q43" s="662"/>
      <c r="R43" s="662"/>
      <c r="S43" s="66"/>
      <c r="T43" s="683"/>
      <c r="U43" s="683"/>
      <c r="V43" s="189"/>
      <c r="W43" s="189"/>
      <c r="X43" s="189"/>
      <c r="Y43" s="228"/>
      <c r="Z43" s="228"/>
      <c r="AA43" s="1577"/>
      <c r="AB43" s="227"/>
      <c r="AC43" s="3282"/>
      <c r="AD43" s="3282"/>
      <c r="AE43" s="3282"/>
      <c r="AF43" s="3282"/>
      <c r="AG43" s="3282"/>
      <c r="AH43" s="3282"/>
      <c r="AI43" s="3282"/>
      <c r="AJ43" s="3282"/>
      <c r="AK43" s="3282"/>
      <c r="AL43" s="3283"/>
      <c r="AM43" s="38"/>
    </row>
    <row r="44" spans="1:39" ht="14.1" customHeight="1">
      <c r="A44" s="42"/>
      <c r="B44" s="189"/>
      <c r="C44" s="43"/>
      <c r="D44" s="189"/>
      <c r="E44" s="189"/>
      <c r="F44" s="189"/>
      <c r="G44" s="189"/>
      <c r="H44" s="189"/>
      <c r="I44" s="189"/>
      <c r="J44" s="189"/>
      <c r="K44" s="189"/>
      <c r="L44" s="43"/>
      <c r="N44" s="43"/>
      <c r="O44" s="43"/>
      <c r="P44" s="43"/>
      <c r="Q44" s="43"/>
      <c r="T44" s="43"/>
      <c r="X44" s="189"/>
      <c r="Y44" s="228"/>
      <c r="Z44" s="228"/>
      <c r="AA44" s="1577"/>
      <c r="AB44" s="227"/>
      <c r="AC44" s="3282"/>
      <c r="AD44" s="3282"/>
      <c r="AE44" s="3282"/>
      <c r="AF44" s="3282"/>
      <c r="AG44" s="3282"/>
      <c r="AH44" s="3282"/>
      <c r="AI44" s="3282"/>
      <c r="AJ44" s="3282"/>
      <c r="AK44" s="3282"/>
      <c r="AL44" s="3283"/>
      <c r="AM44" s="38"/>
    </row>
    <row r="45" spans="1:39" ht="14.1" customHeight="1">
      <c r="A45" s="42"/>
      <c r="B45" s="43" t="s">
        <v>2128</v>
      </c>
      <c r="C45" s="43"/>
      <c r="D45" s="43"/>
      <c r="E45" s="43"/>
      <c r="F45" s="43"/>
      <c r="G45" s="43"/>
      <c r="H45" s="43"/>
      <c r="I45" s="43"/>
      <c r="J45" s="43"/>
      <c r="K45" s="43"/>
      <c r="L45" s="43"/>
      <c r="M45" s="43"/>
      <c r="N45" s="43"/>
      <c r="O45" s="43"/>
      <c r="P45" s="43"/>
      <c r="Q45" s="43"/>
      <c r="R45" s="43"/>
      <c r="S45" s="43"/>
      <c r="T45" s="43"/>
      <c r="U45" s="43"/>
      <c r="V45" s="43"/>
      <c r="W45" s="43"/>
      <c r="X45" s="43"/>
      <c r="Y45" s="43"/>
      <c r="Z45" s="43"/>
      <c r="AA45" s="43"/>
      <c r="AB45" s="43"/>
      <c r="AC45" s="43"/>
      <c r="AD45" s="353"/>
      <c r="AE45" s="674"/>
      <c r="AF45" s="674"/>
      <c r="AG45" s="674"/>
      <c r="AH45" s="674"/>
      <c r="AI45" s="674"/>
      <c r="AJ45" s="674"/>
      <c r="AK45" s="104"/>
      <c r="AL45" s="675"/>
      <c r="AM45" s="38"/>
    </row>
    <row r="46" spans="1:39" ht="14.1" customHeight="1">
      <c r="A46" s="42"/>
      <c r="B46" s="189"/>
      <c r="C46" s="4703" t="s">
        <v>754</v>
      </c>
      <c r="D46" s="5149"/>
      <c r="E46" s="5149"/>
      <c r="F46" s="5149"/>
      <c r="G46" s="5149"/>
      <c r="H46" s="5149"/>
      <c r="I46" s="5149"/>
      <c r="J46" s="5149"/>
      <c r="K46" s="5149"/>
      <c r="L46" s="5149"/>
      <c r="M46" s="5149"/>
      <c r="N46" s="5149"/>
      <c r="O46" s="5149"/>
      <c r="P46" s="5149"/>
      <c r="Q46" s="5149"/>
      <c r="R46" s="5149"/>
      <c r="S46" s="4708"/>
      <c r="T46" s="4703" t="s">
        <v>755</v>
      </c>
      <c r="U46" s="5149"/>
      <c r="V46" s="5149"/>
      <c r="W46" s="5149"/>
      <c r="X46" s="5149"/>
      <c r="Y46" s="5149"/>
      <c r="Z46" s="5149"/>
      <c r="AA46" s="5149"/>
      <c r="AB46" s="5149"/>
      <c r="AC46" s="5149"/>
      <c r="AD46" s="5149"/>
      <c r="AE46" s="5149"/>
      <c r="AF46" s="5149"/>
      <c r="AG46" s="5149"/>
      <c r="AH46" s="5149"/>
      <c r="AI46" s="5149"/>
      <c r="AJ46" s="4708"/>
      <c r="AK46" s="104"/>
      <c r="AL46" s="675"/>
      <c r="AM46" s="38"/>
    </row>
    <row r="47" spans="1:39" ht="14.1" customHeight="1">
      <c r="A47" s="42"/>
      <c r="B47" s="189"/>
      <c r="C47" s="1070"/>
      <c r="D47" s="1071"/>
      <c r="E47" s="1071"/>
      <c r="F47" s="1071"/>
      <c r="G47" s="1071"/>
      <c r="H47" s="1071"/>
      <c r="I47" s="1071"/>
      <c r="J47" s="1071"/>
      <c r="K47" s="1071"/>
      <c r="L47" s="1071"/>
      <c r="M47" s="1071"/>
      <c r="N47" s="1071"/>
      <c r="O47" s="1071"/>
      <c r="P47" s="1071"/>
      <c r="Q47" s="1071"/>
      <c r="R47" s="1071"/>
      <c r="S47" s="1072"/>
      <c r="T47" s="1070"/>
      <c r="U47" s="1071"/>
      <c r="V47" s="1071"/>
      <c r="W47" s="1071"/>
      <c r="X47" s="1071"/>
      <c r="Y47" s="1071"/>
      <c r="Z47" s="1071"/>
      <c r="AA47" s="1071"/>
      <c r="AB47" s="1071"/>
      <c r="AC47" s="1071"/>
      <c r="AD47" s="1071"/>
      <c r="AE47" s="1071"/>
      <c r="AF47" s="1071"/>
      <c r="AG47" s="1071"/>
      <c r="AH47" s="1071"/>
      <c r="AI47" s="1071"/>
      <c r="AJ47" s="1072"/>
      <c r="AK47" s="104"/>
      <c r="AL47" s="675"/>
      <c r="AM47" s="38"/>
    </row>
    <row r="48" spans="1:39" ht="14.1" customHeight="1">
      <c r="A48" s="42"/>
      <c r="B48" s="189"/>
      <c r="C48" s="1562"/>
      <c r="D48" s="668"/>
      <c r="E48" s="668"/>
      <c r="F48" s="668"/>
      <c r="G48" s="668"/>
      <c r="H48" s="668"/>
      <c r="I48" s="668"/>
      <c r="J48" s="668"/>
      <c r="K48" s="668"/>
      <c r="L48" s="668"/>
      <c r="M48" s="668"/>
      <c r="N48" s="668"/>
      <c r="O48" s="668"/>
      <c r="P48" s="668"/>
      <c r="Q48" s="668"/>
      <c r="R48" s="668"/>
      <c r="S48" s="1563"/>
      <c r="T48" s="1562"/>
      <c r="U48" s="668"/>
      <c r="V48" s="668"/>
      <c r="W48" s="668"/>
      <c r="X48" s="668"/>
      <c r="Y48" s="668"/>
      <c r="Z48" s="668"/>
      <c r="AA48" s="668"/>
      <c r="AB48" s="668"/>
      <c r="AC48" s="668"/>
      <c r="AD48" s="668"/>
      <c r="AE48" s="668"/>
      <c r="AF48" s="668"/>
      <c r="AG48" s="668"/>
      <c r="AH48" s="668"/>
      <c r="AI48" s="668"/>
      <c r="AJ48" s="1563"/>
      <c r="AK48" s="104"/>
      <c r="AL48" s="675"/>
      <c r="AM48" s="38"/>
    </row>
    <row r="49" spans="1:39" ht="14.1" customHeight="1">
      <c r="A49" s="42"/>
      <c r="B49" s="189"/>
      <c r="C49" s="6987"/>
      <c r="D49" s="6904"/>
      <c r="E49" s="6904"/>
      <c r="F49" s="6904"/>
      <c r="G49" s="6904"/>
      <c r="H49" s="6904"/>
      <c r="I49" s="6904"/>
      <c r="J49" s="6904"/>
      <c r="K49" s="6904"/>
      <c r="L49" s="6904"/>
      <c r="M49" s="6904"/>
      <c r="N49" s="6904"/>
      <c r="O49" s="6904"/>
      <c r="P49" s="6904"/>
      <c r="Q49" s="6904"/>
      <c r="R49" s="6904"/>
      <c r="S49" s="6988"/>
      <c r="T49" s="6987"/>
      <c r="U49" s="6904"/>
      <c r="V49" s="6904"/>
      <c r="W49" s="6904"/>
      <c r="X49" s="6904"/>
      <c r="Y49" s="6904"/>
      <c r="Z49" s="6904"/>
      <c r="AA49" s="6904"/>
      <c r="AB49" s="6904"/>
      <c r="AC49" s="6904"/>
      <c r="AD49" s="6904"/>
      <c r="AE49" s="6904"/>
      <c r="AF49" s="6904"/>
      <c r="AG49" s="6904"/>
      <c r="AH49" s="6904"/>
      <c r="AI49" s="6904"/>
      <c r="AJ49" s="6988"/>
      <c r="AK49" s="104"/>
      <c r="AL49" s="675"/>
      <c r="AM49" s="38"/>
    </row>
    <row r="50" spans="1:39" ht="14.1" customHeight="1">
      <c r="A50" s="42"/>
      <c r="B50" s="189"/>
      <c r="C50" s="6989"/>
      <c r="D50" s="6990"/>
      <c r="E50" s="6990"/>
      <c r="F50" s="6990"/>
      <c r="G50" s="6990"/>
      <c r="H50" s="6990"/>
      <c r="I50" s="6990"/>
      <c r="J50" s="6990"/>
      <c r="K50" s="6990"/>
      <c r="L50" s="6990"/>
      <c r="M50" s="6990"/>
      <c r="N50" s="6990"/>
      <c r="O50" s="6990"/>
      <c r="P50" s="6990"/>
      <c r="Q50" s="6990"/>
      <c r="R50" s="6990"/>
      <c r="S50" s="6991"/>
      <c r="T50" s="6989"/>
      <c r="U50" s="6990"/>
      <c r="V50" s="6990"/>
      <c r="W50" s="6990"/>
      <c r="X50" s="6990"/>
      <c r="Y50" s="6990"/>
      <c r="Z50" s="6990"/>
      <c r="AA50" s="6990"/>
      <c r="AB50" s="6990"/>
      <c r="AC50" s="6990"/>
      <c r="AD50" s="6990"/>
      <c r="AE50" s="6990"/>
      <c r="AF50" s="6990"/>
      <c r="AG50" s="6990"/>
      <c r="AH50" s="6990"/>
      <c r="AI50" s="6990"/>
      <c r="AJ50" s="6991"/>
      <c r="AK50" s="104"/>
      <c r="AL50" s="675"/>
      <c r="AM50" s="38"/>
    </row>
    <row r="51" spans="1:39" ht="14.1" customHeight="1">
      <c r="A51" s="42"/>
      <c r="B51" s="189"/>
      <c r="C51" s="144"/>
      <c r="D51" s="722"/>
      <c r="E51" s="722"/>
      <c r="F51" s="722"/>
      <c r="G51" s="1561"/>
      <c r="H51" s="1561"/>
      <c r="I51" s="1561"/>
      <c r="J51" s="1561"/>
      <c r="K51" s="1561"/>
      <c r="L51" s="1561"/>
      <c r="M51" s="1561"/>
      <c r="N51" s="1561"/>
      <c r="O51" s="1561"/>
      <c r="P51" s="1561"/>
      <c r="Q51" s="1561"/>
      <c r="R51" s="1561"/>
      <c r="S51" s="1561"/>
      <c r="T51" s="1561"/>
      <c r="U51" s="1561"/>
      <c r="V51" s="1561"/>
      <c r="W51" s="1561"/>
      <c r="X51" s="919"/>
      <c r="Y51" s="57"/>
      <c r="Z51" s="57"/>
      <c r="AA51" s="730"/>
      <c r="AB51" s="57"/>
      <c r="AC51" s="57"/>
      <c r="AD51" s="57"/>
      <c r="AE51" s="104"/>
      <c r="AF51" s="104"/>
      <c r="AG51" s="104"/>
      <c r="AH51" s="104"/>
      <c r="AI51" s="104"/>
      <c r="AJ51" s="104"/>
      <c r="AK51" s="104"/>
      <c r="AL51" s="675"/>
      <c r="AM51" s="38"/>
    </row>
    <row r="52" spans="1:39" ht="14.1" customHeight="1">
      <c r="A52" s="42"/>
      <c r="B52" s="189" t="s">
        <v>2267</v>
      </c>
      <c r="C52" s="43"/>
      <c r="D52" s="189"/>
      <c r="E52" s="189"/>
      <c r="F52" s="43"/>
      <c r="G52" s="43"/>
      <c r="H52" s="43"/>
      <c r="I52" s="43"/>
      <c r="J52" s="189"/>
      <c r="K52" s="43"/>
      <c r="L52" s="43"/>
      <c r="M52" s="43"/>
      <c r="N52" s="43"/>
      <c r="O52" s="43"/>
      <c r="P52" s="43"/>
      <c r="Q52" s="43"/>
      <c r="R52" s="43"/>
      <c r="S52" s="43"/>
      <c r="T52" s="43"/>
      <c r="U52" s="43"/>
      <c r="V52" s="43"/>
      <c r="W52" s="43"/>
      <c r="X52" s="189"/>
      <c r="Y52" s="674"/>
      <c r="Z52" s="674"/>
      <c r="AA52" s="51"/>
      <c r="AB52" s="55"/>
      <c r="AC52" s="55"/>
      <c r="AD52" s="55"/>
      <c r="AE52" s="55"/>
      <c r="AF52" s="55"/>
      <c r="AG52" s="55"/>
      <c r="AH52" s="55"/>
      <c r="AI52" s="55"/>
      <c r="AJ52" s="55"/>
      <c r="AL52" s="675"/>
      <c r="AM52" s="38"/>
    </row>
    <row r="53" spans="1:39" ht="14.1" customHeight="1">
      <c r="A53" s="42"/>
      <c r="B53" s="43"/>
      <c r="C53" s="43"/>
      <c r="G53" s="920" t="s">
        <v>462</v>
      </c>
      <c r="H53" s="920"/>
      <c r="I53" s="230"/>
      <c r="J53" s="80"/>
      <c r="K53" s="672"/>
      <c r="L53" s="672"/>
      <c r="M53" s="80" t="s">
        <v>135</v>
      </c>
      <c r="N53" s="672"/>
      <c r="O53" s="672"/>
      <c r="P53" s="80" t="s">
        <v>109</v>
      </c>
      <c r="Q53" s="672"/>
      <c r="R53" s="672"/>
      <c r="S53" s="80" t="s">
        <v>177</v>
      </c>
      <c r="T53" s="89"/>
      <c r="U53" s="674"/>
      <c r="V53" s="674"/>
      <c r="W53" s="674"/>
      <c r="Y53" s="674"/>
      <c r="Z53" s="71"/>
      <c r="AA53" s="51"/>
      <c r="AB53" s="674"/>
      <c r="AC53" s="674"/>
      <c r="AD53" s="674"/>
      <c r="AE53" s="674"/>
      <c r="AF53" s="674"/>
      <c r="AG53" s="674"/>
      <c r="AH53" s="674"/>
      <c r="AI53" s="674"/>
      <c r="AJ53" s="674"/>
      <c r="AL53" s="675"/>
      <c r="AM53" s="38"/>
    </row>
    <row r="54" spans="1:39" ht="15" customHeight="1">
      <c r="A54" s="42"/>
      <c r="B54" s="43"/>
      <c r="C54" s="43"/>
      <c r="G54" s="694"/>
      <c r="H54" s="694"/>
      <c r="J54" s="189"/>
      <c r="K54" s="668"/>
      <c r="L54" s="668"/>
      <c r="M54" s="189"/>
      <c r="N54" s="668"/>
      <c r="O54" s="668"/>
      <c r="P54" s="189"/>
      <c r="Q54" s="668"/>
      <c r="R54" s="668"/>
      <c r="S54" s="189"/>
      <c r="T54" s="89"/>
      <c r="U54" s="674"/>
      <c r="V54" s="674"/>
      <c r="W54" s="674"/>
      <c r="Y54" s="674"/>
      <c r="Z54" s="71"/>
      <c r="AA54" s="51"/>
      <c r="AB54" s="674"/>
      <c r="AC54" s="674"/>
      <c r="AD54" s="674"/>
      <c r="AE54" s="674"/>
      <c r="AF54" s="674"/>
      <c r="AG54" s="674"/>
      <c r="AH54" s="674"/>
      <c r="AI54" s="674"/>
      <c r="AJ54" s="674"/>
      <c r="AL54" s="675"/>
      <c r="AM54" s="38"/>
    </row>
    <row r="55" spans="1:39" ht="14.1" customHeight="1">
      <c r="A55" s="42"/>
      <c r="B55" s="43" t="s">
        <v>553</v>
      </c>
      <c r="H55" s="189"/>
      <c r="I55" s="189"/>
      <c r="J55" s="189"/>
      <c r="K55" s="43"/>
      <c r="L55" s="43"/>
      <c r="M55" s="43"/>
      <c r="N55" s="43"/>
      <c r="O55" s="43"/>
      <c r="S55" s="89"/>
      <c r="T55" s="89"/>
      <c r="U55" s="89"/>
      <c r="V55" s="89"/>
      <c r="W55" s="189"/>
      <c r="Y55" s="674"/>
      <c r="Z55" s="55"/>
      <c r="AA55" s="51"/>
      <c r="AB55" s="674"/>
      <c r="AC55" s="55"/>
      <c r="AD55" s="55"/>
      <c r="AE55" s="55"/>
      <c r="AF55" s="55"/>
      <c r="AG55" s="55"/>
      <c r="AH55" s="55"/>
      <c r="AI55" s="55"/>
      <c r="AJ55" s="55"/>
      <c r="AL55" s="675"/>
      <c r="AM55" s="38"/>
    </row>
    <row r="56" spans="1:39" ht="18" customHeight="1">
      <c r="A56" s="42"/>
      <c r="B56" s="43" t="s">
        <v>753</v>
      </c>
      <c r="D56" s="43"/>
      <c r="E56" s="189"/>
      <c r="F56" s="189"/>
      <c r="G56" s="189"/>
      <c r="H56" s="189"/>
      <c r="I56" s="189"/>
      <c r="J56" s="189"/>
      <c r="K56" s="189"/>
      <c r="L56" s="189"/>
      <c r="M56" s="672"/>
      <c r="N56" s="672"/>
      <c r="O56" s="672"/>
      <c r="P56" s="672"/>
      <c r="Q56" s="672"/>
      <c r="R56" s="672"/>
      <c r="S56" s="672"/>
      <c r="T56" s="672"/>
      <c r="U56" s="683"/>
      <c r="V56" s="189"/>
      <c r="W56" s="189"/>
      <c r="X56" s="189"/>
      <c r="Y56" s="353"/>
      <c r="Z56" s="353"/>
      <c r="AA56" s="1580"/>
      <c r="AB56" s="662"/>
      <c r="AC56" s="1039"/>
      <c r="AD56" s="1579"/>
      <c r="AE56" s="683"/>
      <c r="AF56" s="683"/>
      <c r="AG56" s="189"/>
      <c r="AH56" s="189"/>
      <c r="AI56" s="189"/>
      <c r="AJ56" s="1129"/>
      <c r="AL56" s="675"/>
      <c r="AM56" s="38"/>
    </row>
    <row r="57" spans="1:39" ht="14.1" customHeight="1">
      <c r="A57" s="42"/>
      <c r="B57" s="189"/>
      <c r="C57" s="6984" t="s">
        <v>751</v>
      </c>
      <c r="D57" s="6985"/>
      <c r="E57" s="6985"/>
      <c r="F57" s="6985"/>
      <c r="G57" s="6985"/>
      <c r="H57" s="6985"/>
      <c r="I57" s="6985"/>
      <c r="J57" s="6985"/>
      <c r="K57" s="6985"/>
      <c r="L57" s="6985"/>
      <c r="M57" s="6985"/>
      <c r="N57" s="6985"/>
      <c r="O57" s="6985"/>
      <c r="P57" s="6985"/>
      <c r="Q57" s="6985"/>
      <c r="R57" s="6985"/>
      <c r="S57" s="6986"/>
      <c r="T57" s="6984" t="s">
        <v>752</v>
      </c>
      <c r="U57" s="6985"/>
      <c r="V57" s="6985"/>
      <c r="W57" s="6985"/>
      <c r="X57" s="6985"/>
      <c r="Y57" s="6985"/>
      <c r="Z57" s="6985"/>
      <c r="AA57" s="6985"/>
      <c r="AB57" s="6985"/>
      <c r="AC57" s="6985"/>
      <c r="AD57" s="6985"/>
      <c r="AE57" s="6985"/>
      <c r="AF57" s="6985"/>
      <c r="AG57" s="6985"/>
      <c r="AH57" s="6985"/>
      <c r="AI57" s="6985"/>
      <c r="AJ57" s="6986"/>
      <c r="AL57" s="675"/>
      <c r="AM57" s="38"/>
    </row>
    <row r="58" spans="1:39" ht="14.1" customHeight="1">
      <c r="A58" s="42"/>
      <c r="B58" s="43"/>
      <c r="C58" s="1564"/>
      <c r="D58" s="1565"/>
      <c r="E58" s="1565"/>
      <c r="F58" s="1565"/>
      <c r="G58" s="1565"/>
      <c r="H58" s="1565"/>
      <c r="I58" s="1565"/>
      <c r="J58" s="1565"/>
      <c r="K58" s="1565"/>
      <c r="L58" s="1565"/>
      <c r="M58" s="1565"/>
      <c r="N58" s="1565"/>
      <c r="O58" s="1565"/>
      <c r="P58" s="1565"/>
      <c r="Q58" s="1565"/>
      <c r="R58" s="1565"/>
      <c r="S58" s="1566"/>
      <c r="T58" s="1564"/>
      <c r="U58" s="1565"/>
      <c r="V58" s="1565"/>
      <c r="W58" s="1565"/>
      <c r="X58" s="1565"/>
      <c r="Y58" s="1565"/>
      <c r="Z58" s="1565"/>
      <c r="AA58" s="1565"/>
      <c r="AB58" s="1565"/>
      <c r="AC58" s="1565"/>
      <c r="AD58" s="1565"/>
      <c r="AE58" s="1565"/>
      <c r="AF58" s="1565"/>
      <c r="AG58" s="1565"/>
      <c r="AH58" s="1565"/>
      <c r="AI58" s="1565"/>
      <c r="AJ58" s="1566"/>
      <c r="AL58" s="675"/>
      <c r="AM58" s="38"/>
    </row>
    <row r="59" spans="1:39" ht="14.1" customHeight="1">
      <c r="A59" s="42"/>
      <c r="B59" s="43"/>
      <c r="C59" s="1567"/>
      <c r="D59" s="754"/>
      <c r="E59" s="754"/>
      <c r="F59" s="754"/>
      <c r="G59" s="754"/>
      <c r="H59" s="754"/>
      <c r="I59" s="754"/>
      <c r="J59" s="754"/>
      <c r="K59" s="754"/>
      <c r="L59" s="754"/>
      <c r="M59" s="754"/>
      <c r="N59" s="754"/>
      <c r="O59" s="754"/>
      <c r="P59" s="754"/>
      <c r="Q59" s="754"/>
      <c r="R59" s="754"/>
      <c r="S59" s="1568"/>
      <c r="T59" s="1567"/>
      <c r="U59" s="754"/>
      <c r="V59" s="754"/>
      <c r="W59" s="754"/>
      <c r="X59" s="754"/>
      <c r="Y59" s="754"/>
      <c r="Z59" s="754"/>
      <c r="AA59" s="754"/>
      <c r="AB59" s="754"/>
      <c r="AC59" s="754"/>
      <c r="AD59" s="754"/>
      <c r="AE59" s="754"/>
      <c r="AF59" s="754"/>
      <c r="AG59" s="754"/>
      <c r="AH59" s="754"/>
      <c r="AI59" s="754"/>
      <c r="AJ59" s="1568"/>
      <c r="AL59" s="675"/>
      <c r="AM59" s="38"/>
    </row>
    <row r="60" spans="1:39" ht="14.1" customHeight="1">
      <c r="A60" s="42"/>
      <c r="B60" s="43"/>
      <c r="C60" s="1567"/>
      <c r="D60" s="754"/>
      <c r="E60" s="754"/>
      <c r="F60" s="754"/>
      <c r="G60" s="754"/>
      <c r="H60" s="754"/>
      <c r="I60" s="754"/>
      <c r="J60" s="754"/>
      <c r="K60" s="754"/>
      <c r="L60" s="754"/>
      <c r="M60" s="754"/>
      <c r="N60" s="754"/>
      <c r="O60" s="754"/>
      <c r="P60" s="754"/>
      <c r="Q60" s="754"/>
      <c r="R60" s="754"/>
      <c r="S60" s="1568"/>
      <c r="T60" s="1567"/>
      <c r="U60" s="754"/>
      <c r="V60" s="754"/>
      <c r="W60" s="754"/>
      <c r="X60" s="754"/>
      <c r="Y60" s="754"/>
      <c r="Z60" s="754"/>
      <c r="AA60" s="754"/>
      <c r="AB60" s="754"/>
      <c r="AC60" s="754"/>
      <c r="AD60" s="754"/>
      <c r="AE60" s="754"/>
      <c r="AF60" s="754"/>
      <c r="AG60" s="754"/>
      <c r="AH60" s="754"/>
      <c r="AI60" s="754"/>
      <c r="AJ60" s="1568"/>
      <c r="AL60" s="755"/>
      <c r="AM60" s="38"/>
    </row>
    <row r="61" spans="1:39" ht="14.1" customHeight="1">
      <c r="A61" s="42"/>
      <c r="B61" s="43"/>
      <c r="C61" s="1569"/>
      <c r="D61" s="1570"/>
      <c r="E61" s="1570"/>
      <c r="F61" s="1570"/>
      <c r="G61" s="1570"/>
      <c r="H61" s="1570"/>
      <c r="I61" s="1570"/>
      <c r="J61" s="1570"/>
      <c r="K61" s="1570"/>
      <c r="L61" s="1570"/>
      <c r="M61" s="1570"/>
      <c r="N61" s="1570"/>
      <c r="O61" s="1570"/>
      <c r="P61" s="1570"/>
      <c r="Q61" s="1570"/>
      <c r="R61" s="1570"/>
      <c r="S61" s="1571"/>
      <c r="T61" s="1569"/>
      <c r="U61" s="1570"/>
      <c r="V61" s="1570"/>
      <c r="W61" s="1570"/>
      <c r="X61" s="1570"/>
      <c r="Y61" s="1570"/>
      <c r="Z61" s="1570"/>
      <c r="AA61" s="1570"/>
      <c r="AB61" s="1570"/>
      <c r="AC61" s="1570"/>
      <c r="AD61" s="1570"/>
      <c r="AE61" s="1570"/>
      <c r="AF61" s="1570"/>
      <c r="AG61" s="1570"/>
      <c r="AH61" s="1570"/>
      <c r="AI61" s="1570"/>
      <c r="AJ61" s="1571"/>
      <c r="AL61" s="755"/>
      <c r="AM61" s="38"/>
    </row>
    <row r="62" spans="1:39" ht="14.1" customHeight="1" thickBot="1">
      <c r="A62" s="73"/>
      <c r="B62" s="74"/>
      <c r="C62" s="76"/>
      <c r="D62" s="74"/>
      <c r="E62" s="74"/>
      <c r="F62" s="74"/>
      <c r="G62" s="74"/>
      <c r="H62" s="74"/>
      <c r="I62" s="74"/>
      <c r="J62" s="74"/>
      <c r="K62" s="74"/>
      <c r="L62" s="76"/>
      <c r="M62" s="75"/>
      <c r="N62" s="76"/>
      <c r="O62" s="76"/>
      <c r="P62" s="76"/>
      <c r="Q62" s="76"/>
      <c r="R62" s="75"/>
      <c r="S62" s="75"/>
      <c r="T62" s="76"/>
      <c r="U62" s="75"/>
      <c r="V62" s="75"/>
      <c r="W62" s="75"/>
      <c r="X62" s="75"/>
      <c r="Y62" s="74"/>
      <c r="Z62" s="213"/>
      <c r="AA62" s="211"/>
      <c r="AB62" s="213"/>
      <c r="AC62" s="213"/>
      <c r="AD62" s="213"/>
      <c r="AE62" s="213"/>
      <c r="AF62" s="213"/>
      <c r="AG62" s="213"/>
      <c r="AH62" s="213"/>
      <c r="AI62" s="213"/>
      <c r="AJ62" s="213"/>
      <c r="AK62" s="213"/>
      <c r="AL62" s="214"/>
      <c r="AM62" s="38"/>
    </row>
    <row r="63" spans="1:39" ht="14.1" customHeight="1">
      <c r="AL63" s="79"/>
    </row>
    <row r="64" spans="1:39" ht="14.1" customHeight="1"/>
    <row r="65" ht="14.1" customHeight="1"/>
    <row r="66" ht="14.1" customHeight="1"/>
  </sheetData>
  <mergeCells count="25">
    <mergeCell ref="AC33:AL35"/>
    <mergeCell ref="B42:Z42"/>
    <mergeCell ref="K43:M43"/>
    <mergeCell ref="G36:W36"/>
    <mergeCell ref="C57:S57"/>
    <mergeCell ref="T57:AJ57"/>
    <mergeCell ref="AC38:AL44"/>
    <mergeCell ref="C46:S46"/>
    <mergeCell ref="T46:AJ46"/>
    <mergeCell ref="C49:S50"/>
    <mergeCell ref="T49:AJ50"/>
    <mergeCell ref="AC25:AL26"/>
    <mergeCell ref="AC27:AL28"/>
    <mergeCell ref="AC29:AL30"/>
    <mergeCell ref="AN1:AR1"/>
    <mergeCell ref="D11:K12"/>
    <mergeCell ref="L11:O12"/>
    <mergeCell ref="P11:W12"/>
    <mergeCell ref="A1:AK1"/>
    <mergeCell ref="A3:X3"/>
    <mergeCell ref="D10:K10"/>
    <mergeCell ref="L10:O10"/>
    <mergeCell ref="P10:W10"/>
    <mergeCell ref="AB3:AL3"/>
    <mergeCell ref="C28:Y30"/>
  </mergeCells>
  <phoneticPr fontId="4"/>
  <hyperlinks>
    <hyperlink ref="AO1:AS1" location="'目次（幼保）'!A1" display="目次に戻る"/>
    <hyperlink ref="AN1:AR1" location="'目次（幼保）'!A1" display="目次に戻る"/>
  </hyperlinks>
  <printOptions horizontalCentered="1"/>
  <pageMargins left="0.70866141732283472" right="0.31496062992125984" top="0.39370078740157483" bottom="0.39370078740157483" header="0" footer="0"/>
  <pageSetup paperSize="9" scale="9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5767" r:id="rId4" name="Check Box 7">
              <controlPr defaultSize="0" autoFill="0" autoLine="0" autoPict="0">
                <anchor moveWithCells="1">
                  <from>
                    <xdr:col>11</xdr:col>
                    <xdr:colOff>9525</xdr:colOff>
                    <xdr:row>24</xdr:row>
                    <xdr:rowOff>0</xdr:rowOff>
                  </from>
                  <to>
                    <xdr:col>14</xdr:col>
                    <xdr:colOff>133350</xdr:colOff>
                    <xdr:row>25</xdr:row>
                    <xdr:rowOff>0</xdr:rowOff>
                  </to>
                </anchor>
              </controlPr>
            </control>
          </mc:Choice>
        </mc:AlternateContent>
        <mc:AlternateContent xmlns:mc="http://schemas.openxmlformats.org/markup-compatibility/2006">
          <mc:Choice Requires="x14">
            <control shapeId="245768" r:id="rId5" name="Check Box 8">
              <controlPr defaultSize="0" autoFill="0" autoLine="0" autoPict="0">
                <anchor moveWithCells="1">
                  <from>
                    <xdr:col>15</xdr:col>
                    <xdr:colOff>57150</xdr:colOff>
                    <xdr:row>24</xdr:row>
                    <xdr:rowOff>0</xdr:rowOff>
                  </from>
                  <to>
                    <xdr:col>19</xdr:col>
                    <xdr:colOff>9525</xdr:colOff>
                    <xdr:row>25</xdr:row>
                    <xdr:rowOff>0</xdr:rowOff>
                  </to>
                </anchor>
              </controlPr>
            </control>
          </mc:Choice>
        </mc:AlternateContent>
        <mc:AlternateContent xmlns:mc="http://schemas.openxmlformats.org/markup-compatibility/2006">
          <mc:Choice Requires="x14">
            <control shapeId="245769" r:id="rId6" name="Check Box 9">
              <controlPr defaultSize="0" autoFill="0" autoLine="0" autoPict="0">
                <anchor moveWithCells="1">
                  <from>
                    <xdr:col>15</xdr:col>
                    <xdr:colOff>152400</xdr:colOff>
                    <xdr:row>15</xdr:row>
                    <xdr:rowOff>0</xdr:rowOff>
                  </from>
                  <to>
                    <xdr:col>19</xdr:col>
                    <xdr:colOff>95250</xdr:colOff>
                    <xdr:row>16</xdr:row>
                    <xdr:rowOff>38100</xdr:rowOff>
                  </to>
                </anchor>
              </controlPr>
            </control>
          </mc:Choice>
        </mc:AlternateContent>
        <mc:AlternateContent xmlns:mc="http://schemas.openxmlformats.org/markup-compatibility/2006">
          <mc:Choice Requires="x14">
            <control shapeId="245770" r:id="rId7" name="Check Box 10">
              <controlPr defaultSize="0" autoFill="0" autoLine="0" autoPict="0">
                <anchor moveWithCells="1">
                  <from>
                    <xdr:col>20</xdr:col>
                    <xdr:colOff>19050</xdr:colOff>
                    <xdr:row>15</xdr:row>
                    <xdr:rowOff>0</xdr:rowOff>
                  </from>
                  <to>
                    <xdr:col>23</xdr:col>
                    <xdr:colOff>152400</xdr:colOff>
                    <xdr:row>16</xdr:row>
                    <xdr:rowOff>38100</xdr:rowOff>
                  </to>
                </anchor>
              </controlPr>
            </control>
          </mc:Choice>
        </mc:AlternateContent>
        <mc:AlternateContent xmlns:mc="http://schemas.openxmlformats.org/markup-compatibility/2006">
          <mc:Choice Requires="x14">
            <control shapeId="245771" r:id="rId8" name="Check Box 11">
              <controlPr defaultSize="0" autoFill="0" autoLine="0" autoPict="0">
                <anchor moveWithCells="1">
                  <from>
                    <xdr:col>15</xdr:col>
                    <xdr:colOff>152400</xdr:colOff>
                    <xdr:row>13</xdr:row>
                    <xdr:rowOff>0</xdr:rowOff>
                  </from>
                  <to>
                    <xdr:col>19</xdr:col>
                    <xdr:colOff>95250</xdr:colOff>
                    <xdr:row>14</xdr:row>
                    <xdr:rowOff>38100</xdr:rowOff>
                  </to>
                </anchor>
              </controlPr>
            </control>
          </mc:Choice>
        </mc:AlternateContent>
        <mc:AlternateContent xmlns:mc="http://schemas.openxmlformats.org/markup-compatibility/2006">
          <mc:Choice Requires="x14">
            <control shapeId="245772" r:id="rId9" name="Check Box 12">
              <controlPr defaultSize="0" autoFill="0" autoLine="0" autoPict="0">
                <anchor moveWithCells="1">
                  <from>
                    <xdr:col>20</xdr:col>
                    <xdr:colOff>19050</xdr:colOff>
                    <xdr:row>13</xdr:row>
                    <xdr:rowOff>0</xdr:rowOff>
                  </from>
                  <to>
                    <xdr:col>23</xdr:col>
                    <xdr:colOff>152400</xdr:colOff>
                    <xdr:row>14</xdr:row>
                    <xdr:rowOff>38100</xdr:rowOff>
                  </to>
                </anchor>
              </controlPr>
            </control>
          </mc:Choice>
        </mc:AlternateContent>
        <mc:AlternateContent xmlns:mc="http://schemas.openxmlformats.org/markup-compatibility/2006">
          <mc:Choice Requires="x14">
            <control shapeId="245775" r:id="rId10" name="Check Box 15">
              <controlPr defaultSize="0" autoFill="0" autoLine="0" autoPict="0">
                <anchor moveWithCells="1">
                  <from>
                    <xdr:col>1</xdr:col>
                    <xdr:colOff>161925</xdr:colOff>
                    <xdr:row>5</xdr:row>
                    <xdr:rowOff>152400</xdr:rowOff>
                  </from>
                  <to>
                    <xdr:col>3</xdr:col>
                    <xdr:colOff>104775</xdr:colOff>
                    <xdr:row>7</xdr:row>
                    <xdr:rowOff>9525</xdr:rowOff>
                  </to>
                </anchor>
              </controlPr>
            </control>
          </mc:Choice>
        </mc:AlternateContent>
        <mc:AlternateContent xmlns:mc="http://schemas.openxmlformats.org/markup-compatibility/2006">
          <mc:Choice Requires="x14">
            <control shapeId="245776" r:id="rId11" name="Check Box 16">
              <controlPr defaultSize="0" autoFill="0" autoLine="0" autoPict="0">
                <anchor moveWithCells="1">
                  <from>
                    <xdr:col>1</xdr:col>
                    <xdr:colOff>161925</xdr:colOff>
                    <xdr:row>7</xdr:row>
                    <xdr:rowOff>142875</xdr:rowOff>
                  </from>
                  <to>
                    <xdr:col>3</xdr:col>
                    <xdr:colOff>104775</xdr:colOff>
                    <xdr:row>9</xdr:row>
                    <xdr:rowOff>0</xdr:rowOff>
                  </to>
                </anchor>
              </controlPr>
            </control>
          </mc:Choice>
        </mc:AlternateContent>
        <mc:AlternateContent xmlns:mc="http://schemas.openxmlformats.org/markup-compatibility/2006">
          <mc:Choice Requires="x14">
            <control shapeId="245777" r:id="rId12" name="Check Box 17">
              <controlPr defaultSize="0" autoFill="0" autoLine="0" autoPict="0">
                <anchor moveWithCells="1">
                  <from>
                    <xdr:col>1</xdr:col>
                    <xdr:colOff>161925</xdr:colOff>
                    <xdr:row>6</xdr:row>
                    <xdr:rowOff>152400</xdr:rowOff>
                  </from>
                  <to>
                    <xdr:col>3</xdr:col>
                    <xdr:colOff>104775</xdr:colOff>
                    <xdr:row>8</xdr:row>
                    <xdr:rowOff>19050</xdr:rowOff>
                  </to>
                </anchor>
              </controlPr>
            </control>
          </mc:Choice>
        </mc:AlternateContent>
        <mc:AlternateContent xmlns:mc="http://schemas.openxmlformats.org/markup-compatibility/2006">
          <mc:Choice Requires="x14">
            <control shapeId="245780" r:id="rId13" name="Check Box 20">
              <controlPr defaultSize="0" autoFill="0" autoLine="0" autoPict="0">
                <anchor moveWithCells="1">
                  <from>
                    <xdr:col>1</xdr:col>
                    <xdr:colOff>171450</xdr:colOff>
                    <xdr:row>33</xdr:row>
                    <xdr:rowOff>0</xdr:rowOff>
                  </from>
                  <to>
                    <xdr:col>14</xdr:col>
                    <xdr:colOff>161925</xdr:colOff>
                    <xdr:row>34</xdr:row>
                    <xdr:rowOff>38100</xdr:rowOff>
                  </to>
                </anchor>
              </controlPr>
            </control>
          </mc:Choice>
        </mc:AlternateContent>
        <mc:AlternateContent xmlns:mc="http://schemas.openxmlformats.org/markup-compatibility/2006">
          <mc:Choice Requires="x14">
            <control shapeId="245781" r:id="rId14" name="Check Box 21">
              <controlPr defaultSize="0" autoFill="0" autoLine="0" autoPict="0">
                <anchor moveWithCells="1">
                  <from>
                    <xdr:col>1</xdr:col>
                    <xdr:colOff>171450</xdr:colOff>
                    <xdr:row>34</xdr:row>
                    <xdr:rowOff>0</xdr:rowOff>
                  </from>
                  <to>
                    <xdr:col>14</xdr:col>
                    <xdr:colOff>161925</xdr:colOff>
                    <xdr:row>35</xdr:row>
                    <xdr:rowOff>38100</xdr:rowOff>
                  </to>
                </anchor>
              </controlPr>
            </control>
          </mc:Choice>
        </mc:AlternateContent>
        <mc:AlternateContent xmlns:mc="http://schemas.openxmlformats.org/markup-compatibility/2006">
          <mc:Choice Requires="x14">
            <control shapeId="245782" r:id="rId15" name="Check Box 22">
              <controlPr defaultSize="0" autoFill="0" autoLine="0" autoPict="0">
                <anchor moveWithCells="1">
                  <from>
                    <xdr:col>1</xdr:col>
                    <xdr:colOff>171450</xdr:colOff>
                    <xdr:row>34</xdr:row>
                    <xdr:rowOff>152400</xdr:rowOff>
                  </from>
                  <to>
                    <xdr:col>5</xdr:col>
                    <xdr:colOff>171450</xdr:colOff>
                    <xdr:row>36</xdr:row>
                    <xdr:rowOff>19050</xdr:rowOff>
                  </to>
                </anchor>
              </controlPr>
            </control>
          </mc:Choice>
        </mc:AlternateContent>
        <mc:AlternateContent xmlns:mc="http://schemas.openxmlformats.org/markup-compatibility/2006">
          <mc:Choice Requires="x14">
            <control shapeId="245783" r:id="rId16" name="Check Box 23">
              <controlPr defaultSize="0" autoFill="0" autoLine="0" autoPict="0">
                <anchor moveWithCells="1">
                  <from>
                    <xdr:col>19</xdr:col>
                    <xdr:colOff>85725</xdr:colOff>
                    <xdr:row>24</xdr:row>
                    <xdr:rowOff>0</xdr:rowOff>
                  </from>
                  <to>
                    <xdr:col>23</xdr:col>
                    <xdr:colOff>38100</xdr:colOff>
                    <xdr:row>25</xdr:row>
                    <xdr:rowOff>0</xdr:rowOff>
                  </to>
                </anchor>
              </controlPr>
            </control>
          </mc:Choice>
        </mc:AlternateContent>
        <mc:AlternateContent xmlns:mc="http://schemas.openxmlformats.org/markup-compatibility/2006">
          <mc:Choice Requires="x14">
            <control shapeId="245788" r:id="rId17" name="Check Box 28">
              <controlPr defaultSize="0" autoFill="0" autoLine="0" autoPict="0">
                <anchor moveWithCells="1">
                  <from>
                    <xdr:col>15</xdr:col>
                    <xdr:colOff>95250</xdr:colOff>
                    <xdr:row>21</xdr:row>
                    <xdr:rowOff>19050</xdr:rowOff>
                  </from>
                  <to>
                    <xdr:col>19</xdr:col>
                    <xdr:colOff>123825</xdr:colOff>
                    <xdr:row>22</xdr:row>
                    <xdr:rowOff>57150</xdr:rowOff>
                  </to>
                </anchor>
              </controlPr>
            </control>
          </mc:Choice>
        </mc:AlternateContent>
        <mc:AlternateContent xmlns:mc="http://schemas.openxmlformats.org/markup-compatibility/2006">
          <mc:Choice Requires="x14">
            <control shapeId="245789" r:id="rId18" name="Check Box 29">
              <controlPr defaultSize="0" autoFill="0" autoLine="0" autoPict="0">
                <anchor moveWithCells="1">
                  <from>
                    <xdr:col>20</xdr:col>
                    <xdr:colOff>57150</xdr:colOff>
                    <xdr:row>21</xdr:row>
                    <xdr:rowOff>19050</xdr:rowOff>
                  </from>
                  <to>
                    <xdr:col>24</xdr:col>
                    <xdr:colOff>95250</xdr:colOff>
                    <xdr:row>22</xdr:row>
                    <xdr:rowOff>57150</xdr:rowOff>
                  </to>
                </anchor>
              </controlPr>
            </control>
          </mc:Choice>
        </mc:AlternateContent>
        <mc:AlternateContent xmlns:mc="http://schemas.openxmlformats.org/markup-compatibility/2006">
          <mc:Choice Requires="x14">
            <control shapeId="245792" r:id="rId19" name="Check Box 32">
              <controlPr defaultSize="0" autoFill="0" autoLine="0" autoPict="0">
                <anchor moveWithCells="1">
                  <from>
                    <xdr:col>11</xdr:col>
                    <xdr:colOff>9525</xdr:colOff>
                    <xdr:row>18</xdr:row>
                    <xdr:rowOff>47625</xdr:rowOff>
                  </from>
                  <to>
                    <xdr:col>14</xdr:col>
                    <xdr:colOff>133350</xdr:colOff>
                    <xdr:row>19</xdr:row>
                    <xdr:rowOff>47625</xdr:rowOff>
                  </to>
                </anchor>
              </controlPr>
            </control>
          </mc:Choice>
        </mc:AlternateContent>
        <mc:AlternateContent xmlns:mc="http://schemas.openxmlformats.org/markup-compatibility/2006">
          <mc:Choice Requires="x14">
            <control shapeId="245793" r:id="rId20" name="Check Box 33">
              <controlPr defaultSize="0" autoFill="0" autoLine="0" autoPict="0">
                <anchor moveWithCells="1">
                  <from>
                    <xdr:col>15</xdr:col>
                    <xdr:colOff>57150</xdr:colOff>
                    <xdr:row>18</xdr:row>
                    <xdr:rowOff>47625</xdr:rowOff>
                  </from>
                  <to>
                    <xdr:col>19</xdr:col>
                    <xdr:colOff>9525</xdr:colOff>
                    <xdr:row>19</xdr:row>
                    <xdr:rowOff>47625</xdr:rowOff>
                  </to>
                </anchor>
              </controlPr>
            </control>
          </mc:Choice>
        </mc:AlternateContent>
        <mc:AlternateContent xmlns:mc="http://schemas.openxmlformats.org/markup-compatibility/2006">
          <mc:Choice Requires="x14">
            <control shapeId="245794" r:id="rId21" name="Check Box 34">
              <controlPr defaultSize="0" autoFill="0" autoLine="0" autoPict="0">
                <anchor moveWithCells="1">
                  <from>
                    <xdr:col>19</xdr:col>
                    <xdr:colOff>85725</xdr:colOff>
                    <xdr:row>18</xdr:row>
                    <xdr:rowOff>47625</xdr:rowOff>
                  </from>
                  <to>
                    <xdr:col>23</xdr:col>
                    <xdr:colOff>38100</xdr:colOff>
                    <xdr:row>19</xdr:row>
                    <xdr:rowOff>47625</xdr:rowOff>
                  </to>
                </anchor>
              </controlPr>
            </control>
          </mc:Choice>
        </mc:AlternateContent>
        <mc:AlternateContent xmlns:mc="http://schemas.openxmlformats.org/markup-compatibility/2006">
          <mc:Choice Requires="x14">
            <control shapeId="245809" r:id="rId22" name="Check Box 49">
              <controlPr defaultSize="0" autoFill="0" autoLine="0" autoPict="0">
                <anchor moveWithCells="1">
                  <from>
                    <xdr:col>19</xdr:col>
                    <xdr:colOff>133350</xdr:colOff>
                    <xdr:row>37</xdr:row>
                    <xdr:rowOff>152400</xdr:rowOff>
                  </from>
                  <to>
                    <xdr:col>22</xdr:col>
                    <xdr:colOff>152400</xdr:colOff>
                    <xdr:row>39</xdr:row>
                    <xdr:rowOff>19050</xdr:rowOff>
                  </to>
                </anchor>
              </controlPr>
            </control>
          </mc:Choice>
        </mc:AlternateContent>
        <mc:AlternateContent xmlns:mc="http://schemas.openxmlformats.org/markup-compatibility/2006">
          <mc:Choice Requires="x14">
            <control shapeId="245810" r:id="rId23" name="Check Box 50">
              <controlPr defaultSize="0" autoFill="0" autoLine="0" autoPict="0">
                <anchor moveWithCells="1">
                  <from>
                    <xdr:col>23</xdr:col>
                    <xdr:colOff>57150</xdr:colOff>
                    <xdr:row>37</xdr:row>
                    <xdr:rowOff>152400</xdr:rowOff>
                  </from>
                  <to>
                    <xdr:col>24</xdr:col>
                    <xdr:colOff>447675</xdr:colOff>
                    <xdr:row>39</xdr:row>
                    <xdr:rowOff>19050</xdr:rowOff>
                  </to>
                </anchor>
              </controlPr>
            </control>
          </mc:Choice>
        </mc:AlternateContent>
        <mc:AlternateContent xmlns:mc="http://schemas.openxmlformats.org/markup-compatibility/2006">
          <mc:Choice Requires="x14">
            <control shapeId="245811" r:id="rId24" name="Check Box 51">
              <controlPr defaultSize="0" autoFill="0" autoLine="0" autoPict="0">
                <anchor moveWithCells="1">
                  <from>
                    <xdr:col>19</xdr:col>
                    <xdr:colOff>152400</xdr:colOff>
                    <xdr:row>42</xdr:row>
                    <xdr:rowOff>19050</xdr:rowOff>
                  </from>
                  <to>
                    <xdr:col>22</xdr:col>
                    <xdr:colOff>171450</xdr:colOff>
                    <xdr:row>43</xdr:row>
                    <xdr:rowOff>57150</xdr:rowOff>
                  </to>
                </anchor>
              </controlPr>
            </control>
          </mc:Choice>
        </mc:AlternateContent>
        <mc:AlternateContent xmlns:mc="http://schemas.openxmlformats.org/markup-compatibility/2006">
          <mc:Choice Requires="x14">
            <control shapeId="245812" r:id="rId25" name="Check Box 52">
              <controlPr defaultSize="0" autoFill="0" autoLine="0" autoPict="0">
                <anchor moveWithCells="1">
                  <from>
                    <xdr:col>23</xdr:col>
                    <xdr:colOff>85725</xdr:colOff>
                    <xdr:row>42</xdr:row>
                    <xdr:rowOff>19050</xdr:rowOff>
                  </from>
                  <to>
                    <xdr:col>24</xdr:col>
                    <xdr:colOff>476250</xdr:colOff>
                    <xdr:row>43</xdr:row>
                    <xdr:rowOff>57150</xdr:rowOff>
                  </to>
                </anchor>
              </controlPr>
            </control>
          </mc:Choice>
        </mc:AlternateContent>
        <mc:AlternateContent xmlns:mc="http://schemas.openxmlformats.org/markup-compatibility/2006">
          <mc:Choice Requires="x14">
            <control shapeId="245813" r:id="rId26" name="Check Box 53">
              <controlPr defaultSize="0" autoFill="0" autoLine="0" autoPict="0">
                <anchor moveWithCells="1">
                  <from>
                    <xdr:col>19</xdr:col>
                    <xdr:colOff>142875</xdr:colOff>
                    <xdr:row>39</xdr:row>
                    <xdr:rowOff>123825</xdr:rowOff>
                  </from>
                  <to>
                    <xdr:col>22</xdr:col>
                    <xdr:colOff>161925</xdr:colOff>
                    <xdr:row>40</xdr:row>
                    <xdr:rowOff>171450</xdr:rowOff>
                  </to>
                </anchor>
              </controlPr>
            </control>
          </mc:Choice>
        </mc:AlternateContent>
        <mc:AlternateContent xmlns:mc="http://schemas.openxmlformats.org/markup-compatibility/2006">
          <mc:Choice Requires="x14">
            <control shapeId="245814" r:id="rId27" name="Check Box 54">
              <controlPr defaultSize="0" autoFill="0" autoLine="0" autoPict="0">
                <anchor moveWithCells="1">
                  <from>
                    <xdr:col>23</xdr:col>
                    <xdr:colOff>66675</xdr:colOff>
                    <xdr:row>39</xdr:row>
                    <xdr:rowOff>123825</xdr:rowOff>
                  </from>
                  <to>
                    <xdr:col>24</xdr:col>
                    <xdr:colOff>457200</xdr:colOff>
                    <xdr:row>40</xdr:row>
                    <xdr:rowOff>171450</xdr:rowOff>
                  </to>
                </anchor>
              </controlPr>
            </control>
          </mc:Choice>
        </mc:AlternateContent>
        <mc:AlternateContent xmlns:mc="http://schemas.openxmlformats.org/markup-compatibility/2006">
          <mc:Choice Requires="x14">
            <control shapeId="245815" r:id="rId28" name="Check Box 55">
              <controlPr defaultSize="0" autoFill="0" autoLine="0" autoPict="0">
                <anchor moveWithCells="1">
                  <from>
                    <xdr:col>12</xdr:col>
                    <xdr:colOff>142875</xdr:colOff>
                    <xdr:row>55</xdr:row>
                    <xdr:rowOff>0</xdr:rowOff>
                  </from>
                  <to>
                    <xdr:col>16</xdr:col>
                    <xdr:colOff>76200</xdr:colOff>
                    <xdr:row>55</xdr:row>
                    <xdr:rowOff>219075</xdr:rowOff>
                  </to>
                </anchor>
              </controlPr>
            </control>
          </mc:Choice>
        </mc:AlternateContent>
        <mc:AlternateContent xmlns:mc="http://schemas.openxmlformats.org/markup-compatibility/2006">
          <mc:Choice Requires="x14">
            <control shapeId="245816" r:id="rId29" name="Check Box 56">
              <controlPr defaultSize="0" autoFill="0" autoLine="0" autoPict="0">
                <anchor moveWithCells="1">
                  <from>
                    <xdr:col>16</xdr:col>
                    <xdr:colOff>66675</xdr:colOff>
                    <xdr:row>55</xdr:row>
                    <xdr:rowOff>0</xdr:rowOff>
                  </from>
                  <to>
                    <xdr:col>18</xdr:col>
                    <xdr:colOff>152400</xdr:colOff>
                    <xdr:row>55</xdr:row>
                    <xdr:rowOff>219075</xdr:rowOff>
                  </to>
                </anchor>
              </controlPr>
            </control>
          </mc:Choice>
        </mc:AlternateContent>
        <mc:AlternateContent xmlns:mc="http://schemas.openxmlformats.org/markup-compatibility/2006">
          <mc:Choice Requires="x14">
            <control shapeId="245817" r:id="rId30" name="Check Box 57">
              <controlPr defaultSize="0" autoFill="0" autoLine="0" autoPict="0">
                <anchor moveWithCells="1">
                  <from>
                    <xdr:col>20</xdr:col>
                    <xdr:colOff>47625</xdr:colOff>
                    <xdr:row>52</xdr:row>
                    <xdr:rowOff>0</xdr:rowOff>
                  </from>
                  <to>
                    <xdr:col>23</xdr:col>
                    <xdr:colOff>95250</xdr:colOff>
                    <xdr:row>53</xdr:row>
                    <xdr:rowOff>38100</xdr:rowOff>
                  </to>
                </anchor>
              </controlPr>
            </control>
          </mc:Choice>
        </mc:AlternateContent>
        <mc:AlternateContent xmlns:mc="http://schemas.openxmlformats.org/markup-compatibility/2006">
          <mc:Choice Requires="x14">
            <control shapeId="245818" r:id="rId31" name="Check Box 58">
              <controlPr defaultSize="0" autoFill="0" autoLine="0" autoPict="0">
                <anchor moveWithCells="1">
                  <from>
                    <xdr:col>3</xdr:col>
                    <xdr:colOff>161925</xdr:colOff>
                    <xdr:row>52</xdr:row>
                    <xdr:rowOff>0</xdr:rowOff>
                  </from>
                  <to>
                    <xdr:col>7</xdr:col>
                    <xdr:colOff>28575</xdr:colOff>
                    <xdr:row>53</xdr:row>
                    <xdr:rowOff>38100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P63"/>
  <sheetViews>
    <sheetView showGridLines="0" view="pageBreakPreview" zoomScale="98" zoomScaleNormal="100" zoomScaleSheetLayoutView="98" workbookViewId="0">
      <selection activeCell="A3" sqref="A3:Z3"/>
    </sheetView>
  </sheetViews>
  <sheetFormatPr defaultColWidth="8" defaultRowHeight="12"/>
  <cols>
    <col min="1" max="1" width="1.5" style="37" customWidth="1"/>
    <col min="2" max="40" width="2.375" style="37" customWidth="1"/>
    <col min="41" max="71" width="2.625" style="37" customWidth="1"/>
    <col min="72" max="16384" width="8" style="37"/>
  </cols>
  <sheetData>
    <row r="1" spans="1:66" ht="14.1" customHeight="1">
      <c r="A1" s="3093" t="s">
        <v>2219</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N1" s="2994" t="s">
        <v>1732</v>
      </c>
      <c r="AO1" s="2994"/>
      <c r="AP1" s="2994"/>
      <c r="AQ1" s="2994"/>
      <c r="AR1" s="2994"/>
    </row>
    <row r="2" spans="1:66" ht="5.0999999999999996" customHeight="1" thickBot="1"/>
    <row r="3" spans="1:66" ht="14.1" customHeight="1">
      <c r="A3" s="3094" t="s">
        <v>464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161</v>
      </c>
      <c r="AB3" s="3095"/>
      <c r="AC3" s="3095"/>
      <c r="AD3" s="3095"/>
      <c r="AE3" s="3095"/>
      <c r="AF3" s="3095"/>
      <c r="AG3" s="3095"/>
      <c r="AH3" s="3095"/>
      <c r="AI3" s="3095"/>
      <c r="AJ3" s="3095"/>
      <c r="AK3" s="3095"/>
      <c r="AL3" s="3333"/>
      <c r="AN3" s="3341" t="s">
        <v>2537</v>
      </c>
      <c r="AO3" s="3341"/>
      <c r="AP3" s="3341"/>
      <c r="AQ3" s="3341"/>
      <c r="AR3" s="3341"/>
      <c r="AS3" s="3341"/>
      <c r="AT3" s="3341"/>
      <c r="AU3" s="3341"/>
      <c r="AV3" s="3341"/>
      <c r="AW3" s="3341"/>
      <c r="AX3" s="3341"/>
      <c r="AY3" s="3341"/>
      <c r="AZ3" s="3341"/>
      <c r="BA3" s="3341"/>
      <c r="BB3" s="3341"/>
      <c r="BC3" s="3341"/>
      <c r="BD3" s="3341"/>
      <c r="BE3" s="3341"/>
      <c r="BF3" s="3341"/>
      <c r="BG3" s="3341"/>
      <c r="BH3" s="3341"/>
      <c r="BI3" s="3341"/>
      <c r="BJ3" s="3341"/>
      <c r="BK3" s="3341"/>
    </row>
    <row r="4" spans="1:66" ht="14.1" customHeight="1">
      <c r="A4" s="39" t="s">
        <v>614</v>
      </c>
      <c r="B4" s="103"/>
      <c r="C4" s="43"/>
      <c r="D4" s="189"/>
      <c r="E4" s="189"/>
      <c r="F4" s="189"/>
      <c r="G4" s="189"/>
      <c r="H4" s="189"/>
      <c r="I4" s="189"/>
      <c r="J4" s="189"/>
      <c r="K4" s="189"/>
      <c r="L4" s="189"/>
      <c r="M4" s="43"/>
      <c r="O4" s="43"/>
      <c r="P4" s="43"/>
      <c r="Q4" s="43"/>
      <c r="R4" s="43"/>
      <c r="S4" s="43"/>
      <c r="T4" s="43"/>
      <c r="U4" s="43"/>
      <c r="V4" s="43"/>
      <c r="W4" s="43"/>
      <c r="X4" s="43"/>
      <c r="Y4" s="43"/>
      <c r="Z4" s="189"/>
      <c r="AA4" s="717"/>
      <c r="AB4" s="674"/>
      <c r="AC4" s="674"/>
      <c r="AD4" s="674"/>
      <c r="AE4" s="674"/>
      <c r="AF4" s="674"/>
      <c r="AG4" s="674"/>
      <c r="AH4" s="674"/>
      <c r="AI4" s="674"/>
      <c r="AJ4" s="674"/>
      <c r="AK4" s="674"/>
      <c r="AL4" s="675"/>
      <c r="AN4" s="3341"/>
      <c r="AO4" s="3341"/>
      <c r="AP4" s="3341"/>
      <c r="AQ4" s="3341"/>
      <c r="AR4" s="3341"/>
      <c r="AS4" s="3341"/>
      <c r="AT4" s="3341"/>
      <c r="AU4" s="3341"/>
      <c r="AV4" s="3341"/>
      <c r="AW4" s="3341"/>
      <c r="AX4" s="3341"/>
      <c r="AY4" s="3341"/>
      <c r="AZ4" s="3341"/>
      <c r="BA4" s="3341"/>
      <c r="BB4" s="3341"/>
      <c r="BC4" s="3341"/>
      <c r="BD4" s="3341"/>
      <c r="BE4" s="3341"/>
      <c r="BF4" s="3341"/>
      <c r="BG4" s="3341"/>
      <c r="BH4" s="3341"/>
      <c r="BI4" s="3341"/>
      <c r="BJ4" s="3341"/>
      <c r="BK4" s="3341"/>
    </row>
    <row r="5" spans="1:66" ht="14.1" customHeight="1">
      <c r="A5" s="39"/>
      <c r="B5" s="189" t="s">
        <v>1132</v>
      </c>
      <c r="C5" s="43"/>
      <c r="D5" s="189"/>
      <c r="E5" s="189"/>
      <c r="F5" s="189"/>
      <c r="G5" s="189"/>
      <c r="H5" s="189"/>
      <c r="I5" s="189"/>
      <c r="J5" s="189"/>
      <c r="K5" s="189"/>
      <c r="L5" s="189"/>
      <c r="M5" s="43"/>
      <c r="O5" s="43"/>
      <c r="P5" s="43"/>
      <c r="Q5" s="43"/>
      <c r="R5" s="43"/>
      <c r="S5" s="43"/>
      <c r="T5" s="43"/>
      <c r="U5" s="43"/>
      <c r="V5" s="43"/>
      <c r="W5" s="43"/>
      <c r="X5" s="43"/>
      <c r="Y5" s="43"/>
      <c r="Z5" s="189"/>
      <c r="AA5" s="1328" t="s">
        <v>2129</v>
      </c>
      <c r="AB5" s="3282" t="s">
        <v>2131</v>
      </c>
      <c r="AC5" s="3282"/>
      <c r="AD5" s="3282"/>
      <c r="AE5" s="3282"/>
      <c r="AF5" s="3282"/>
      <c r="AG5" s="3282"/>
      <c r="AH5" s="3282"/>
      <c r="AI5" s="3282"/>
      <c r="AJ5" s="3282"/>
      <c r="AK5" s="3282"/>
      <c r="AL5" s="3283"/>
      <c r="AN5" s="1329" t="s">
        <v>2130</v>
      </c>
      <c r="AO5" s="192"/>
      <c r="AP5" s="192"/>
      <c r="AQ5" s="192"/>
      <c r="AR5" s="192"/>
      <c r="AS5" s="192"/>
      <c r="AT5" s="192"/>
      <c r="AU5" s="192"/>
      <c r="AV5" s="192"/>
      <c r="AW5" s="192"/>
      <c r="AX5" s="192"/>
      <c r="AY5" s="192"/>
      <c r="AZ5" s="192"/>
      <c r="BA5" s="192"/>
      <c r="BB5" s="192"/>
      <c r="BC5" s="192"/>
      <c r="BD5" s="192"/>
      <c r="BE5" s="192"/>
      <c r="BF5" s="192"/>
      <c r="BG5" s="192"/>
      <c r="BH5" s="192"/>
      <c r="BI5" s="192"/>
      <c r="BJ5" s="192"/>
      <c r="BK5" s="192"/>
      <c r="BL5" s="192"/>
      <c r="BM5" s="192"/>
      <c r="BN5" s="192"/>
    </row>
    <row r="6" spans="1:66" ht="14.1" customHeight="1">
      <c r="A6" s="39"/>
      <c r="B6" s="189"/>
      <c r="C6" s="43"/>
      <c r="D6" s="189"/>
      <c r="E6" s="189"/>
      <c r="F6" s="189"/>
      <c r="G6" s="189"/>
      <c r="H6" s="189"/>
      <c r="I6" s="189"/>
      <c r="J6" s="189"/>
      <c r="K6" s="189"/>
      <c r="L6" s="189"/>
      <c r="M6" s="43"/>
      <c r="O6" s="43"/>
      <c r="P6" s="43"/>
      <c r="Q6" s="43"/>
      <c r="R6" s="43"/>
      <c r="S6" s="43"/>
      <c r="T6" s="43"/>
      <c r="U6" s="43"/>
      <c r="V6" s="43"/>
      <c r="W6" s="43"/>
      <c r="X6" s="43"/>
      <c r="Y6" s="43"/>
      <c r="Z6" s="189"/>
      <c r="AA6" s="717"/>
      <c r="AB6" s="3282"/>
      <c r="AC6" s="3282"/>
      <c r="AD6" s="3282"/>
      <c r="AE6" s="3282"/>
      <c r="AF6" s="3282"/>
      <c r="AG6" s="3282"/>
      <c r="AH6" s="3282"/>
      <c r="AI6" s="3282"/>
      <c r="AJ6" s="3282"/>
      <c r="AK6" s="3282"/>
      <c r="AL6" s="3283"/>
      <c r="AN6" s="192" t="s">
        <v>1755</v>
      </c>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row>
    <row r="7" spans="1:66" ht="14.1" customHeight="1">
      <c r="A7" s="42"/>
      <c r="B7" s="189" t="s">
        <v>2643</v>
      </c>
      <c r="D7" s="1924"/>
      <c r="E7" s="189"/>
      <c r="F7" s="189"/>
      <c r="G7" s="189"/>
      <c r="H7" s="189"/>
      <c r="I7" s="189"/>
      <c r="J7" s="189"/>
      <c r="K7" s="189"/>
      <c r="L7" s="189"/>
      <c r="M7" s="189"/>
      <c r="N7" s="189"/>
      <c r="O7" s="189"/>
      <c r="P7" s="189"/>
      <c r="Q7" s="189"/>
      <c r="R7" s="662"/>
      <c r="S7" s="662"/>
      <c r="T7" s="662"/>
      <c r="U7" s="89"/>
      <c r="V7" s="89"/>
      <c r="W7" s="89"/>
      <c r="X7" s="694"/>
      <c r="Y7" s="694"/>
      <c r="Z7" s="187"/>
      <c r="AA7" s="140"/>
      <c r="AL7" s="70"/>
      <c r="AN7" s="6992" t="s">
        <v>2263</v>
      </c>
      <c r="AO7" s="6993"/>
      <c r="AP7" s="6993"/>
      <c r="AQ7" s="6993"/>
      <c r="AR7" s="6993"/>
      <c r="AS7" s="6993"/>
      <c r="AT7" s="6993"/>
      <c r="AU7" s="6993"/>
      <c r="AV7" s="6993"/>
      <c r="AW7" s="6993"/>
      <c r="AX7" s="6993"/>
      <c r="AY7" s="6993"/>
      <c r="AZ7" s="6993"/>
      <c r="BA7" s="6993"/>
      <c r="BB7" s="6993"/>
      <c r="BC7" s="6993"/>
      <c r="BD7" s="6993"/>
      <c r="BE7" s="6993"/>
      <c r="BF7" s="6993"/>
      <c r="BG7" s="6993"/>
      <c r="BH7" s="6993"/>
      <c r="BI7" s="6993"/>
      <c r="BJ7" s="6993"/>
      <c r="BK7" s="6993"/>
      <c r="BL7" s="6993"/>
      <c r="BM7" s="6993"/>
      <c r="BN7" s="6994"/>
    </row>
    <row r="8" spans="1:66" ht="14.1" customHeight="1">
      <c r="A8" s="42"/>
      <c r="B8" s="189"/>
      <c r="C8" s="189"/>
      <c r="E8" s="43"/>
      <c r="F8" s="43"/>
      <c r="G8" s="43"/>
      <c r="H8" s="43"/>
      <c r="I8" s="43"/>
      <c r="J8" s="43"/>
      <c r="K8" s="43"/>
      <c r="L8" s="43"/>
      <c r="M8" s="43"/>
      <c r="N8" s="43"/>
      <c r="O8" s="43"/>
      <c r="P8" s="43"/>
      <c r="Q8" s="43"/>
      <c r="R8" s="43"/>
      <c r="S8" s="694"/>
      <c r="T8" s="694"/>
      <c r="U8" s="189"/>
      <c r="V8" s="694"/>
      <c r="W8" s="694"/>
      <c r="X8" s="189"/>
      <c r="Y8" s="189"/>
      <c r="Z8" s="187"/>
      <c r="AA8" s="46"/>
      <c r="AB8" s="715"/>
      <c r="AC8" s="715"/>
      <c r="AD8" s="715"/>
      <c r="AE8" s="715"/>
      <c r="AF8" s="715"/>
      <c r="AG8" s="715"/>
      <c r="AH8" s="715"/>
      <c r="AI8" s="715"/>
      <c r="AJ8" s="715"/>
      <c r="AK8" s="715"/>
      <c r="AL8" s="755"/>
      <c r="AN8" s="6995"/>
      <c r="AO8" s="6947"/>
      <c r="AP8" s="6947"/>
      <c r="AQ8" s="6947"/>
      <c r="AR8" s="6947"/>
      <c r="AS8" s="6947"/>
      <c r="AT8" s="6947"/>
      <c r="AU8" s="6947"/>
      <c r="AV8" s="6947"/>
      <c r="AW8" s="6947"/>
      <c r="AX8" s="6947"/>
      <c r="AY8" s="6947"/>
      <c r="AZ8" s="6947"/>
      <c r="BA8" s="6947"/>
      <c r="BB8" s="6947"/>
      <c r="BC8" s="6947"/>
      <c r="BD8" s="6947"/>
      <c r="BE8" s="6947"/>
      <c r="BF8" s="6947"/>
      <c r="BG8" s="6947"/>
      <c r="BH8" s="6947"/>
      <c r="BI8" s="6947"/>
      <c r="BJ8" s="6947"/>
      <c r="BK8" s="6947"/>
      <c r="BL8" s="6947"/>
      <c r="BM8" s="6947"/>
      <c r="BN8" s="6996"/>
    </row>
    <row r="9" spans="1:66" ht="14.1" customHeight="1">
      <c r="A9" s="42"/>
      <c r="B9" s="1924" t="s">
        <v>2644</v>
      </c>
      <c r="C9" s="43"/>
      <c r="D9" s="43"/>
      <c r="E9" s="43"/>
      <c r="F9" s="43"/>
      <c r="G9" s="43"/>
      <c r="H9" s="43"/>
      <c r="I9" s="43"/>
      <c r="J9" s="43"/>
      <c r="K9" s="189"/>
      <c r="L9" s="189"/>
      <c r="M9" s="189"/>
      <c r="N9" s="189"/>
      <c r="O9" s="189"/>
      <c r="P9" s="189"/>
      <c r="Q9" s="189"/>
      <c r="R9" s="43"/>
      <c r="S9" s="89"/>
      <c r="T9" s="89"/>
      <c r="U9" s="189"/>
      <c r="V9" s="89"/>
      <c r="W9" s="89"/>
      <c r="X9" s="189"/>
      <c r="Y9" s="189"/>
      <c r="Z9" s="187"/>
      <c r="AA9" s="46" t="s">
        <v>15</v>
      </c>
      <c r="AB9" s="3329" t="s">
        <v>962</v>
      </c>
      <c r="AC9" s="3329"/>
      <c r="AD9" s="3329"/>
      <c r="AE9" s="3329"/>
      <c r="AF9" s="3329"/>
      <c r="AG9" s="3329"/>
      <c r="AH9" s="3329"/>
      <c r="AI9" s="3329"/>
      <c r="AJ9" s="3329"/>
      <c r="AK9" s="3329"/>
      <c r="AL9" s="3330"/>
      <c r="AN9" s="6995"/>
      <c r="AO9" s="6947"/>
      <c r="AP9" s="6947"/>
      <c r="AQ9" s="6947"/>
      <c r="AR9" s="6947"/>
      <c r="AS9" s="6947"/>
      <c r="AT9" s="6947"/>
      <c r="AU9" s="6947"/>
      <c r="AV9" s="6947"/>
      <c r="AW9" s="6947"/>
      <c r="AX9" s="6947"/>
      <c r="AY9" s="6947"/>
      <c r="AZ9" s="6947"/>
      <c r="BA9" s="6947"/>
      <c r="BB9" s="6947"/>
      <c r="BC9" s="6947"/>
      <c r="BD9" s="6947"/>
      <c r="BE9" s="6947"/>
      <c r="BF9" s="6947"/>
      <c r="BG9" s="6947"/>
      <c r="BH9" s="6947"/>
      <c r="BI9" s="6947"/>
      <c r="BJ9" s="6947"/>
      <c r="BK9" s="6947"/>
      <c r="BL9" s="6947"/>
      <c r="BM9" s="6947"/>
      <c r="BN9" s="6996"/>
    </row>
    <row r="10" spans="1:66" ht="14.1" customHeight="1">
      <c r="A10" s="42"/>
      <c r="B10" s="43"/>
      <c r="C10" s="43"/>
      <c r="D10" s="43"/>
      <c r="E10" s="43"/>
      <c r="F10" s="43"/>
      <c r="G10" s="43"/>
      <c r="H10" s="43"/>
      <c r="I10" s="43"/>
      <c r="J10" s="43"/>
      <c r="K10" s="189"/>
      <c r="L10" s="189"/>
      <c r="M10" s="189"/>
      <c r="N10" s="189"/>
      <c r="O10" s="189"/>
      <c r="P10" s="189"/>
      <c r="Q10" s="189"/>
      <c r="R10" s="43"/>
      <c r="S10" s="89"/>
      <c r="T10" s="89"/>
      <c r="U10" s="189"/>
      <c r="V10" s="89"/>
      <c r="W10" s="89"/>
      <c r="X10" s="189"/>
      <c r="Y10" s="189"/>
      <c r="Z10" s="187"/>
      <c r="AA10" s="46"/>
      <c r="AB10" s="3329"/>
      <c r="AC10" s="3329"/>
      <c r="AD10" s="3329"/>
      <c r="AE10" s="3329"/>
      <c r="AF10" s="3329"/>
      <c r="AG10" s="3329"/>
      <c r="AH10" s="3329"/>
      <c r="AI10" s="3329"/>
      <c r="AJ10" s="3329"/>
      <c r="AK10" s="3329"/>
      <c r="AL10" s="3330"/>
      <c r="AN10" s="6995"/>
      <c r="AO10" s="6947"/>
      <c r="AP10" s="6947"/>
      <c r="AQ10" s="6947"/>
      <c r="AR10" s="6947"/>
      <c r="AS10" s="6947"/>
      <c r="AT10" s="6947"/>
      <c r="AU10" s="6947"/>
      <c r="AV10" s="6947"/>
      <c r="AW10" s="6947"/>
      <c r="AX10" s="6947"/>
      <c r="AY10" s="6947"/>
      <c r="AZ10" s="6947"/>
      <c r="BA10" s="6947"/>
      <c r="BB10" s="6947"/>
      <c r="BC10" s="6947"/>
      <c r="BD10" s="6947"/>
      <c r="BE10" s="6947"/>
      <c r="BF10" s="6947"/>
      <c r="BG10" s="6947"/>
      <c r="BH10" s="6947"/>
      <c r="BI10" s="6947"/>
      <c r="BJ10" s="6947"/>
      <c r="BK10" s="6947"/>
      <c r="BL10" s="6947"/>
      <c r="BM10" s="6947"/>
      <c r="BN10" s="6996"/>
    </row>
    <row r="11" spans="1:66" ht="4.1500000000000004" customHeight="1">
      <c r="A11" s="42"/>
      <c r="B11" s="189"/>
      <c r="D11" s="189"/>
      <c r="F11" s="189"/>
      <c r="G11" s="189"/>
      <c r="H11" s="189"/>
      <c r="I11" s="189"/>
      <c r="J11" s="189"/>
      <c r="K11" s="189"/>
      <c r="L11" s="189"/>
      <c r="M11" s="189"/>
      <c r="N11" s="189"/>
      <c r="O11" s="189"/>
      <c r="P11" s="189"/>
      <c r="Q11" s="189"/>
      <c r="R11" s="43"/>
      <c r="S11" s="89"/>
      <c r="T11" s="89"/>
      <c r="U11" s="189"/>
      <c r="V11" s="89"/>
      <c r="W11" s="89"/>
      <c r="X11" s="189"/>
      <c r="Y11" s="189"/>
      <c r="Z11" s="187"/>
      <c r="AA11" s="993"/>
      <c r="AB11" s="674"/>
      <c r="AC11" s="674"/>
      <c r="AD11" s="674"/>
      <c r="AE11" s="674"/>
      <c r="AF11" s="674"/>
      <c r="AG11" s="674"/>
      <c r="AH11" s="674"/>
      <c r="AI11" s="674"/>
      <c r="AJ11" s="674"/>
      <c r="AK11" s="674"/>
      <c r="AL11" s="675"/>
      <c r="AN11" s="6997"/>
      <c r="AO11" s="6998"/>
      <c r="AP11" s="6998"/>
      <c r="AQ11" s="6998"/>
      <c r="AR11" s="6998"/>
      <c r="AS11" s="6998"/>
      <c r="AT11" s="6998"/>
      <c r="AU11" s="6998"/>
      <c r="AV11" s="6998"/>
      <c r="AW11" s="6998"/>
      <c r="AX11" s="6998"/>
      <c r="AY11" s="6998"/>
      <c r="AZ11" s="6998"/>
      <c r="BA11" s="6998"/>
      <c r="BB11" s="6998"/>
      <c r="BC11" s="6998"/>
      <c r="BD11" s="6998"/>
      <c r="BE11" s="6998"/>
      <c r="BF11" s="6998"/>
      <c r="BG11" s="6998"/>
      <c r="BH11" s="6998"/>
      <c r="BI11" s="6998"/>
      <c r="BJ11" s="6998"/>
      <c r="BK11" s="6998"/>
      <c r="BL11" s="6998"/>
      <c r="BM11" s="6998"/>
      <c r="BN11" s="6999"/>
    </row>
    <row r="12" spans="1:66" ht="14.1" customHeight="1">
      <c r="A12" s="42"/>
      <c r="B12" s="43" t="s">
        <v>1864</v>
      </c>
      <c r="C12" s="43"/>
      <c r="D12" s="43"/>
      <c r="E12" s="43"/>
      <c r="F12" s="43"/>
      <c r="G12" s="43"/>
      <c r="H12" s="43"/>
      <c r="I12" s="43"/>
      <c r="J12" s="43"/>
      <c r="K12" s="189"/>
      <c r="L12" s="189"/>
      <c r="M12" s="189"/>
      <c r="N12" s="189"/>
      <c r="O12" s="189"/>
      <c r="P12" s="189"/>
      <c r="Q12" s="189"/>
      <c r="R12" s="43"/>
      <c r="S12" s="89"/>
      <c r="T12" s="89"/>
      <c r="U12" s="189"/>
      <c r="V12" s="89"/>
      <c r="W12" s="89"/>
      <c r="X12" s="189"/>
      <c r="Y12" s="189"/>
      <c r="AA12" s="46"/>
      <c r="AB12" s="715"/>
      <c r="AC12" s="715"/>
      <c r="AD12" s="715"/>
      <c r="AE12" s="715"/>
      <c r="AF12" s="715"/>
      <c r="AG12" s="715"/>
      <c r="AH12" s="715"/>
      <c r="AI12" s="715"/>
      <c r="AJ12" s="715"/>
      <c r="AK12" s="715"/>
      <c r="AL12" s="755"/>
    </row>
    <row r="13" spans="1:66" ht="14.1" customHeight="1">
      <c r="A13" s="42"/>
      <c r="B13" s="189" t="s">
        <v>1096</v>
      </c>
      <c r="C13" s="43"/>
      <c r="D13" s="43"/>
      <c r="E13" s="43"/>
      <c r="F13" s="43"/>
      <c r="G13" s="43"/>
      <c r="H13" s="43"/>
      <c r="I13" s="43"/>
      <c r="J13" s="43"/>
      <c r="K13" s="43"/>
      <c r="L13" s="43"/>
      <c r="M13" s="43"/>
      <c r="N13" s="43"/>
      <c r="O13" s="43"/>
      <c r="P13" s="43"/>
      <c r="Q13" s="43"/>
      <c r="R13" s="43"/>
      <c r="S13" s="189"/>
      <c r="T13" s="43"/>
      <c r="U13" s="43"/>
      <c r="V13" s="43"/>
      <c r="W13" s="43"/>
      <c r="X13" s="54"/>
      <c r="Y13" s="54"/>
      <c r="Z13" s="71"/>
      <c r="AA13" s="46" t="s">
        <v>15</v>
      </c>
      <c r="AB13" s="674" t="s">
        <v>956</v>
      </c>
      <c r="AL13" s="70"/>
    </row>
    <row r="14" spans="1:66" ht="14.1" customHeight="1">
      <c r="A14" s="42"/>
      <c r="D14" s="43"/>
      <c r="E14" s="43"/>
      <c r="F14" s="43"/>
      <c r="G14" s="43"/>
      <c r="H14" s="43"/>
      <c r="I14" s="43"/>
      <c r="J14" s="43"/>
      <c r="K14" s="43"/>
      <c r="L14" s="43"/>
      <c r="M14" s="43"/>
      <c r="N14" s="43"/>
      <c r="O14" s="43"/>
      <c r="P14" s="43"/>
      <c r="Q14" s="189"/>
      <c r="R14" s="662"/>
      <c r="S14" s="662"/>
      <c r="T14" s="66"/>
      <c r="U14" s="683"/>
      <c r="V14" s="683"/>
      <c r="W14" s="189"/>
      <c r="X14" s="189"/>
      <c r="Y14" s="189"/>
      <c r="Z14" s="71"/>
      <c r="AA14" s="748" t="s">
        <v>43</v>
      </c>
      <c r="AB14" s="3282" t="s">
        <v>465</v>
      </c>
      <c r="AC14" s="3282"/>
      <c r="AD14" s="3282"/>
      <c r="AE14" s="3282"/>
      <c r="AF14" s="3282"/>
      <c r="AG14" s="3282"/>
      <c r="AH14" s="3282"/>
      <c r="AI14" s="3282"/>
      <c r="AJ14" s="3282"/>
      <c r="AK14" s="3282"/>
      <c r="AL14" s="3283"/>
    </row>
    <row r="15" spans="1:66" ht="14.1" customHeight="1">
      <c r="A15" s="42"/>
      <c r="B15" s="189" t="s">
        <v>960</v>
      </c>
      <c r="C15" s="43"/>
      <c r="D15" s="43"/>
      <c r="E15" s="43"/>
      <c r="F15" s="43"/>
      <c r="G15" s="43"/>
      <c r="H15" s="43"/>
      <c r="I15" s="43"/>
      <c r="J15" s="43"/>
      <c r="K15" s="43"/>
      <c r="L15" s="43"/>
      <c r="M15" s="43"/>
      <c r="N15" s="43"/>
      <c r="O15" s="43"/>
      <c r="P15" s="43"/>
      <c r="Q15" s="43"/>
      <c r="R15" s="43"/>
      <c r="S15" s="189"/>
      <c r="T15" s="43"/>
      <c r="U15" s="43"/>
      <c r="V15" s="43"/>
      <c r="W15" s="43"/>
      <c r="X15" s="54"/>
      <c r="Y15" s="54"/>
      <c r="Z15" s="54"/>
      <c r="AA15" s="215"/>
      <c r="AB15" s="3282"/>
      <c r="AC15" s="3282"/>
      <c r="AD15" s="3282"/>
      <c r="AE15" s="3282"/>
      <c r="AF15" s="3282"/>
      <c r="AG15" s="3282"/>
      <c r="AH15" s="3282"/>
      <c r="AI15" s="3282"/>
      <c r="AJ15" s="3282"/>
      <c r="AK15" s="3282"/>
      <c r="AL15" s="3283"/>
    </row>
    <row r="16" spans="1:66" ht="12.95" customHeight="1">
      <c r="A16" s="42"/>
      <c r="C16" s="1070"/>
      <c r="D16" s="1071"/>
      <c r="E16" s="1071"/>
      <c r="F16" s="1071"/>
      <c r="G16" s="1071"/>
      <c r="H16" s="1072"/>
      <c r="I16" s="3349" t="s">
        <v>957</v>
      </c>
      <c r="J16" s="3350"/>
      <c r="K16" s="3350"/>
      <c r="L16" s="3350"/>
      <c r="M16" s="3350"/>
      <c r="N16" s="3350"/>
      <c r="O16" s="3350"/>
      <c r="P16" s="3351"/>
      <c r="Q16" s="3349" t="s">
        <v>958</v>
      </c>
      <c r="R16" s="3350"/>
      <c r="S16" s="3350"/>
      <c r="T16" s="3350"/>
      <c r="U16" s="3350"/>
      <c r="V16" s="3350"/>
      <c r="W16" s="3350"/>
      <c r="X16" s="3350"/>
      <c r="Y16" s="1080"/>
      <c r="Z16" s="3349" t="s">
        <v>959</v>
      </c>
      <c r="AA16" s="3350"/>
      <c r="AB16" s="3350"/>
      <c r="AC16" s="3350"/>
      <c r="AD16" s="3350"/>
      <c r="AE16" s="3350"/>
      <c r="AF16" s="3350"/>
      <c r="AG16" s="3351"/>
      <c r="AL16" s="70"/>
    </row>
    <row r="17" spans="1:68" ht="12" customHeight="1">
      <c r="A17" s="42"/>
      <c r="B17" s="189"/>
      <c r="C17" s="3178" t="s">
        <v>760</v>
      </c>
      <c r="D17" s="3179"/>
      <c r="E17" s="3179"/>
      <c r="F17" s="3179"/>
      <c r="G17" s="3179"/>
      <c r="H17" s="3180"/>
      <c r="I17" s="4590"/>
      <c r="J17" s="3386"/>
      <c r="K17" s="3386"/>
      <c r="L17" s="3386"/>
      <c r="M17" s="3386"/>
      <c r="N17" s="3386"/>
      <c r="O17" s="3386"/>
      <c r="P17" s="4591"/>
      <c r="Q17" s="5101"/>
      <c r="R17" s="5102"/>
      <c r="S17" s="5102"/>
      <c r="T17" s="5102"/>
      <c r="U17" s="5102"/>
      <c r="V17" s="5102"/>
      <c r="W17" s="5102"/>
      <c r="X17" s="5102"/>
      <c r="Y17" s="5103"/>
      <c r="Z17" s="4590"/>
      <c r="AA17" s="3386"/>
      <c r="AB17" s="3386"/>
      <c r="AC17" s="3386"/>
      <c r="AD17" s="3386"/>
      <c r="AE17" s="3386"/>
      <c r="AF17" s="3386"/>
      <c r="AG17" s="4591"/>
      <c r="AL17" s="70"/>
    </row>
    <row r="18" spans="1:68" ht="12" customHeight="1">
      <c r="A18" s="42"/>
      <c r="B18" s="43"/>
      <c r="C18" s="7000" t="s">
        <v>756</v>
      </c>
      <c r="D18" s="5125"/>
      <c r="E18" s="5125"/>
      <c r="F18" s="5125"/>
      <c r="G18" s="5125"/>
      <c r="H18" s="5126"/>
      <c r="I18" s="7001"/>
      <c r="J18" s="7002"/>
      <c r="K18" s="7002"/>
      <c r="L18" s="7002"/>
      <c r="M18" s="7002"/>
      <c r="N18" s="7002"/>
      <c r="O18" s="7002"/>
      <c r="P18" s="7003"/>
      <c r="Q18" s="7001"/>
      <c r="R18" s="7002"/>
      <c r="S18" s="7002"/>
      <c r="T18" s="7002"/>
      <c r="U18" s="7002"/>
      <c r="V18" s="7002"/>
      <c r="W18" s="7002"/>
      <c r="X18" s="7002"/>
      <c r="Y18" s="7003"/>
      <c r="Z18" s="7001"/>
      <c r="AA18" s="7002"/>
      <c r="AB18" s="7002"/>
      <c r="AC18" s="7002"/>
      <c r="AD18" s="7002"/>
      <c r="AE18" s="7002"/>
      <c r="AF18" s="7002"/>
      <c r="AG18" s="7003"/>
      <c r="AH18" s="696"/>
      <c r="AI18" s="696"/>
      <c r="AJ18" s="696"/>
      <c r="AK18" s="696"/>
      <c r="AL18" s="695"/>
      <c r="BP18" s="668"/>
    </row>
    <row r="19" spans="1:68" ht="12" customHeight="1">
      <c r="A19" s="42"/>
      <c r="B19" s="43"/>
      <c r="C19" s="7004" t="s">
        <v>757</v>
      </c>
      <c r="D19" s="7005"/>
      <c r="E19" s="7005"/>
      <c r="F19" s="7005"/>
      <c r="G19" s="7005"/>
      <c r="H19" s="7006"/>
      <c r="I19" s="7010"/>
      <c r="J19" s="7011"/>
      <c r="K19" s="7011"/>
      <c r="L19" s="7011"/>
      <c r="M19" s="7011"/>
      <c r="N19" s="7011"/>
      <c r="O19" s="7011"/>
      <c r="P19" s="7012"/>
      <c r="Q19" s="876"/>
      <c r="R19" s="877"/>
      <c r="S19" s="877"/>
      <c r="T19" s="877"/>
      <c r="U19" s="877"/>
      <c r="V19" s="877"/>
      <c r="W19" s="877"/>
      <c r="X19" s="877"/>
      <c r="Y19" s="878"/>
      <c r="Z19" s="7010"/>
      <c r="AA19" s="7011"/>
      <c r="AB19" s="7011"/>
      <c r="AC19" s="7011"/>
      <c r="AD19" s="7011"/>
      <c r="AE19" s="7011"/>
      <c r="AF19" s="7011"/>
      <c r="AG19" s="7012"/>
      <c r="AL19" s="41"/>
      <c r="AO19" s="993"/>
      <c r="AP19" s="90"/>
      <c r="AQ19" s="90"/>
      <c r="AR19" s="90"/>
      <c r="AS19" s="90"/>
      <c r="AT19" s="90"/>
      <c r="AU19" s="90"/>
      <c r="AV19" s="90"/>
      <c r="AW19" s="90"/>
      <c r="AX19" s="90"/>
      <c r="AY19" s="90"/>
      <c r="AZ19" s="90"/>
      <c r="BA19" s="90"/>
      <c r="BD19" s="668"/>
      <c r="BE19" s="668"/>
      <c r="BF19" s="668"/>
      <c r="BG19" s="668"/>
      <c r="BH19" s="668"/>
      <c r="BI19" s="668"/>
      <c r="BJ19" s="668"/>
      <c r="BK19" s="668"/>
      <c r="BL19" s="668"/>
      <c r="BM19" s="668"/>
      <c r="BN19" s="668"/>
      <c r="BO19" s="668"/>
      <c r="BP19" s="668"/>
    </row>
    <row r="20" spans="1:68" ht="12" customHeight="1">
      <c r="A20" s="42"/>
      <c r="C20" s="7007"/>
      <c r="D20" s="7008"/>
      <c r="E20" s="7008"/>
      <c r="F20" s="7008"/>
      <c r="G20" s="7008"/>
      <c r="H20" s="7009"/>
      <c r="I20" s="7013"/>
      <c r="J20" s="7014"/>
      <c r="K20" s="7014"/>
      <c r="L20" s="7014"/>
      <c r="M20" s="7014"/>
      <c r="N20" s="7014"/>
      <c r="O20" s="7014"/>
      <c r="P20" s="7015"/>
      <c r="Q20" s="879"/>
      <c r="R20" s="880"/>
      <c r="S20" s="880"/>
      <c r="T20" s="880"/>
      <c r="U20" s="880"/>
      <c r="V20" s="880"/>
      <c r="W20" s="880"/>
      <c r="X20" s="880"/>
      <c r="Y20" s="881"/>
      <c r="Z20" s="7013"/>
      <c r="AA20" s="7014"/>
      <c r="AB20" s="7014"/>
      <c r="AC20" s="7014"/>
      <c r="AD20" s="7014"/>
      <c r="AE20" s="7014"/>
      <c r="AF20" s="7014"/>
      <c r="AG20" s="7015"/>
      <c r="AL20" s="41"/>
      <c r="AO20" s="993"/>
      <c r="AP20" s="90"/>
      <c r="AQ20" s="90"/>
      <c r="AR20" s="90"/>
      <c r="AS20" s="90"/>
      <c r="AT20" s="90"/>
      <c r="AU20" s="90"/>
      <c r="AV20" s="90"/>
      <c r="AW20" s="90"/>
      <c r="AX20" s="90"/>
      <c r="AY20" s="90"/>
      <c r="AZ20" s="90"/>
      <c r="BA20" s="90"/>
      <c r="BB20" s="668"/>
      <c r="BC20" s="668"/>
      <c r="BD20" s="668"/>
      <c r="BE20" s="668"/>
      <c r="BF20" s="668"/>
      <c r="BG20" s="668"/>
      <c r="BH20" s="668"/>
      <c r="BI20" s="668"/>
      <c r="BJ20" s="668"/>
      <c r="BK20" s="668"/>
      <c r="BL20" s="668"/>
      <c r="BM20" s="668"/>
      <c r="BN20" s="668"/>
      <c r="BO20" s="668"/>
      <c r="BP20" s="668"/>
    </row>
    <row r="21" spans="1:68" ht="12" customHeight="1">
      <c r="A21" s="39"/>
      <c r="B21" s="43"/>
      <c r="C21" s="7016" t="s">
        <v>758</v>
      </c>
      <c r="D21" s="7017"/>
      <c r="E21" s="7017"/>
      <c r="F21" s="7017"/>
      <c r="G21" s="7017"/>
      <c r="H21" s="7018"/>
      <c r="I21" s="7022"/>
      <c r="J21" s="7023"/>
      <c r="K21" s="7023"/>
      <c r="L21" s="7023"/>
      <c r="M21" s="7023"/>
      <c r="N21" s="7023"/>
      <c r="O21" s="7023"/>
      <c r="P21" s="7024"/>
      <c r="Q21" s="882"/>
      <c r="R21" s="883"/>
      <c r="S21" s="883"/>
      <c r="T21" s="883"/>
      <c r="U21" s="883"/>
      <c r="V21" s="883"/>
      <c r="W21" s="883"/>
      <c r="X21" s="883"/>
      <c r="Y21" s="884"/>
      <c r="Z21" s="7028"/>
      <c r="AA21" s="7029"/>
      <c r="AB21" s="7029"/>
      <c r="AC21" s="7029"/>
      <c r="AD21" s="7029"/>
      <c r="AE21" s="7029"/>
      <c r="AF21" s="7029"/>
      <c r="AG21" s="7030"/>
      <c r="AL21" s="41"/>
      <c r="AQ21" s="90"/>
      <c r="AR21" s="90"/>
      <c r="AS21" s="90"/>
      <c r="AT21" s="90"/>
      <c r="AU21" s="90"/>
      <c r="AV21" s="90"/>
      <c r="AW21" s="90"/>
      <c r="AX21" s="90"/>
      <c r="AY21" s="90"/>
      <c r="AZ21" s="90"/>
      <c r="BA21" s="90"/>
      <c r="BB21" s="668"/>
      <c r="BC21" s="668"/>
      <c r="BD21" s="668"/>
      <c r="BE21" s="668"/>
      <c r="BF21" s="668"/>
      <c r="BG21" s="668"/>
      <c r="BH21" s="189"/>
      <c r="BI21" s="189"/>
      <c r="BJ21" s="189"/>
      <c r="BK21" s="189"/>
      <c r="BL21" s="189"/>
      <c r="BM21" s="216"/>
      <c r="BN21" s="216"/>
      <c r="BO21" s="216"/>
      <c r="BP21" s="216"/>
    </row>
    <row r="22" spans="1:68" ht="12" customHeight="1">
      <c r="A22" s="42"/>
      <c r="B22" s="189"/>
      <c r="C22" s="7019"/>
      <c r="D22" s="7020"/>
      <c r="E22" s="7020"/>
      <c r="F22" s="7020"/>
      <c r="G22" s="7020"/>
      <c r="H22" s="7021"/>
      <c r="I22" s="7025"/>
      <c r="J22" s="7026"/>
      <c r="K22" s="7026"/>
      <c r="L22" s="7026"/>
      <c r="M22" s="7026"/>
      <c r="N22" s="7026"/>
      <c r="O22" s="7026"/>
      <c r="P22" s="7027"/>
      <c r="Q22" s="503"/>
      <c r="R22" s="875"/>
      <c r="S22" s="875"/>
      <c r="T22" s="875"/>
      <c r="U22" s="875"/>
      <c r="V22" s="875"/>
      <c r="W22" s="875"/>
      <c r="X22" s="875"/>
      <c r="Y22" s="885"/>
      <c r="Z22" s="7031"/>
      <c r="AA22" s="7032"/>
      <c r="AB22" s="7032"/>
      <c r="AC22" s="7032"/>
      <c r="AD22" s="7032"/>
      <c r="AE22" s="7032"/>
      <c r="AF22" s="7032"/>
      <c r="AG22" s="7033"/>
      <c r="AL22" s="41"/>
      <c r="AT22" s="668"/>
      <c r="AU22" s="668"/>
      <c r="AV22" s="668"/>
      <c r="AW22" s="668"/>
      <c r="AX22" s="668"/>
      <c r="AY22" s="668"/>
      <c r="AZ22" s="668"/>
      <c r="BA22" s="668"/>
      <c r="BB22" s="668"/>
      <c r="BC22" s="668"/>
      <c r="BD22" s="668"/>
      <c r="BE22" s="668"/>
      <c r="BF22" s="668"/>
      <c r="BG22" s="668"/>
      <c r="BH22" s="189"/>
      <c r="BI22" s="189"/>
      <c r="BJ22" s="189"/>
      <c r="BK22" s="189"/>
      <c r="BL22" s="189"/>
      <c r="BM22" s="216"/>
      <c r="BN22" s="216"/>
      <c r="BO22" s="216"/>
      <c r="BP22" s="216"/>
    </row>
    <row r="23" spans="1:68" ht="12" customHeight="1">
      <c r="A23" s="42"/>
      <c r="B23" s="189"/>
      <c r="C23" s="7034" t="s">
        <v>759</v>
      </c>
      <c r="D23" s="7035"/>
      <c r="E23" s="7035"/>
      <c r="F23" s="7035"/>
      <c r="G23" s="7035"/>
      <c r="H23" s="7036"/>
      <c r="I23" s="7037"/>
      <c r="J23" s="7038"/>
      <c r="K23" s="7038"/>
      <c r="L23" s="7038"/>
      <c r="M23" s="7038"/>
      <c r="N23" s="7038"/>
      <c r="O23" s="7038"/>
      <c r="P23" s="7039"/>
      <c r="Q23" s="7040"/>
      <c r="R23" s="7041"/>
      <c r="S23" s="7041"/>
      <c r="T23" s="7041"/>
      <c r="U23" s="7041"/>
      <c r="V23" s="7041"/>
      <c r="W23" s="7041"/>
      <c r="X23" s="7041"/>
      <c r="Y23" s="7042"/>
      <c r="Z23" s="7037"/>
      <c r="AA23" s="7038"/>
      <c r="AB23" s="7038"/>
      <c r="AC23" s="7038"/>
      <c r="AD23" s="7038"/>
      <c r="AE23" s="7038"/>
      <c r="AF23" s="7038"/>
      <c r="AG23" s="7039"/>
      <c r="AL23" s="91"/>
      <c r="BD23" s="668"/>
      <c r="BE23" s="668"/>
      <c r="BF23" s="668"/>
      <c r="BG23" s="668"/>
      <c r="BH23" s="189"/>
      <c r="BI23" s="189"/>
      <c r="BJ23" s="189"/>
      <c r="BK23" s="189"/>
      <c r="BL23" s="189"/>
      <c r="BM23" s="216"/>
      <c r="BN23" s="216"/>
      <c r="BO23" s="216"/>
      <c r="BP23" s="216"/>
    </row>
    <row r="24" spans="1:68" ht="14.1" customHeight="1">
      <c r="A24" s="42"/>
      <c r="B24" s="189"/>
      <c r="C24" s="189"/>
      <c r="D24" s="43"/>
      <c r="E24" s="43"/>
      <c r="F24" s="43"/>
      <c r="G24" s="43"/>
      <c r="H24" s="43"/>
      <c r="I24" s="43"/>
      <c r="J24" s="43"/>
      <c r="K24" s="43"/>
      <c r="L24" s="668"/>
      <c r="M24" s="668"/>
      <c r="N24" s="668"/>
      <c r="O24" s="668"/>
      <c r="P24" s="668"/>
      <c r="Q24" s="668"/>
      <c r="R24" s="191"/>
      <c r="S24" s="191"/>
      <c r="T24" s="191"/>
      <c r="U24" s="191"/>
      <c r="V24" s="191"/>
      <c r="W24" s="191"/>
      <c r="X24" s="191"/>
      <c r="Y24" s="191"/>
      <c r="Z24" s="191"/>
      <c r="AA24" s="217"/>
      <c r="AB24" s="191"/>
      <c r="AC24" s="191"/>
      <c r="AD24" s="191"/>
      <c r="AE24" s="191"/>
      <c r="AF24" s="191"/>
      <c r="AG24" s="218"/>
      <c r="AH24" s="218"/>
      <c r="AI24" s="218"/>
      <c r="AJ24" s="218"/>
      <c r="AK24" s="218"/>
      <c r="AL24" s="91"/>
    </row>
    <row r="25" spans="1:68" ht="14.1" customHeight="1">
      <c r="A25" s="42"/>
      <c r="B25" s="1924" t="s">
        <v>2645</v>
      </c>
      <c r="D25" s="189"/>
      <c r="E25" s="189"/>
      <c r="F25" s="189"/>
      <c r="G25" s="43"/>
      <c r="H25" s="43"/>
      <c r="I25" s="43"/>
      <c r="J25" s="43"/>
      <c r="K25" s="189"/>
      <c r="L25" s="43"/>
      <c r="M25" s="43"/>
      <c r="N25" s="43"/>
      <c r="O25" s="43"/>
      <c r="Q25" s="43"/>
      <c r="R25" s="43"/>
      <c r="S25" s="43"/>
      <c r="T25" s="43"/>
      <c r="U25" s="43"/>
      <c r="V25" s="43"/>
      <c r="W25" s="43"/>
      <c r="X25" s="43"/>
      <c r="Y25" s="43"/>
      <c r="Z25" s="189"/>
      <c r="AA25" s="46" t="s">
        <v>15</v>
      </c>
      <c r="AB25" s="3282" t="s">
        <v>961</v>
      </c>
      <c r="AC25" s="3282"/>
      <c r="AD25" s="3282"/>
      <c r="AE25" s="3282"/>
      <c r="AF25" s="3282"/>
      <c r="AG25" s="3282"/>
      <c r="AH25" s="3282"/>
      <c r="AI25" s="3282"/>
      <c r="AJ25" s="3282"/>
      <c r="AK25" s="3282"/>
      <c r="AL25" s="3283"/>
      <c r="AN25" s="219" t="s">
        <v>964</v>
      </c>
    </row>
    <row r="26" spans="1:68" ht="14.1" customHeight="1">
      <c r="A26" s="42"/>
      <c r="B26" s="3318" t="s">
        <v>1015</v>
      </c>
      <c r="C26" s="3318"/>
      <c r="D26" s="3318"/>
      <c r="E26" s="3318"/>
      <c r="F26" s="3318"/>
      <c r="G26" s="3318"/>
      <c r="H26" s="3318"/>
      <c r="I26" s="3318"/>
      <c r="J26" s="3318"/>
      <c r="K26" s="3318"/>
      <c r="L26" s="3318"/>
      <c r="M26" s="3318"/>
      <c r="N26" s="3318"/>
      <c r="O26" s="3318"/>
      <c r="P26" s="3318"/>
      <c r="Q26" s="3318"/>
      <c r="R26" s="3318"/>
      <c r="S26" s="3318"/>
      <c r="T26" s="3318"/>
      <c r="U26" s="3318"/>
      <c r="V26" s="3318"/>
      <c r="W26" s="3318"/>
      <c r="X26" s="3318"/>
      <c r="Y26" s="3318"/>
      <c r="Z26" s="3319"/>
      <c r="AB26" s="3282"/>
      <c r="AC26" s="3282"/>
      <c r="AD26" s="3282"/>
      <c r="AE26" s="3282"/>
      <c r="AF26" s="3282"/>
      <c r="AG26" s="3282"/>
      <c r="AH26" s="3282"/>
      <c r="AI26" s="3282"/>
      <c r="AJ26" s="3282"/>
      <c r="AK26" s="3282"/>
      <c r="AL26" s="3283"/>
      <c r="AN26" s="37" t="s">
        <v>1755</v>
      </c>
    </row>
    <row r="27" spans="1:68" ht="14.1" customHeight="1">
      <c r="A27" s="42"/>
      <c r="B27" s="43"/>
      <c r="C27" s="37" t="s">
        <v>1016</v>
      </c>
      <c r="D27" s="189"/>
      <c r="E27" s="189"/>
      <c r="F27" s="189"/>
      <c r="G27" s="43"/>
      <c r="H27" s="43"/>
      <c r="I27" s="43"/>
      <c r="J27" s="43"/>
      <c r="K27" s="189"/>
      <c r="L27" s="43"/>
      <c r="M27" s="43"/>
      <c r="N27" s="43"/>
      <c r="O27" s="43"/>
      <c r="Q27" s="43"/>
      <c r="R27" s="43"/>
      <c r="S27" s="43"/>
      <c r="T27" s="43"/>
      <c r="U27" s="43"/>
      <c r="V27" s="43"/>
      <c r="W27" s="43"/>
      <c r="X27" s="43"/>
      <c r="Y27" s="43"/>
      <c r="Z27" s="730"/>
      <c r="AA27" s="220"/>
      <c r="AB27" s="3282"/>
      <c r="AC27" s="3282"/>
      <c r="AD27" s="3282"/>
      <c r="AE27" s="3282"/>
      <c r="AF27" s="3282"/>
      <c r="AG27" s="3282"/>
      <c r="AH27" s="3282"/>
      <c r="AI27" s="3282"/>
      <c r="AJ27" s="3282"/>
      <c r="AK27" s="3282"/>
      <c r="AL27" s="3283"/>
      <c r="AN27" s="7043" t="s">
        <v>2264</v>
      </c>
      <c r="AO27" s="7044"/>
      <c r="AP27" s="7044"/>
      <c r="AQ27" s="7044"/>
      <c r="AR27" s="7044"/>
      <c r="AS27" s="7044"/>
      <c r="AT27" s="7044"/>
      <c r="AU27" s="7044"/>
      <c r="AV27" s="7044"/>
      <c r="AW27" s="7044"/>
      <c r="AX27" s="7044"/>
      <c r="AY27" s="7044"/>
      <c r="AZ27" s="7044"/>
      <c r="BA27" s="7044"/>
      <c r="BB27" s="7044"/>
      <c r="BC27" s="7044"/>
      <c r="BD27" s="7044"/>
      <c r="BE27" s="7044"/>
      <c r="BF27" s="7044"/>
      <c r="BG27" s="7044"/>
      <c r="BH27" s="7044"/>
      <c r="BI27" s="7044"/>
      <c r="BJ27" s="7044"/>
      <c r="BK27" s="7044"/>
      <c r="BL27" s="7044"/>
      <c r="BM27" s="7044"/>
      <c r="BN27" s="7044"/>
      <c r="BO27" s="7045"/>
    </row>
    <row r="28" spans="1:68" ht="14.1" customHeight="1">
      <c r="A28" s="38"/>
      <c r="B28" s="189" t="s">
        <v>1018</v>
      </c>
      <c r="Z28" s="187"/>
      <c r="AA28" s="46" t="s">
        <v>15</v>
      </c>
      <c r="AB28" s="4738" t="s">
        <v>1017</v>
      </c>
      <c r="AC28" s="4738"/>
      <c r="AD28" s="4738"/>
      <c r="AE28" s="4738"/>
      <c r="AF28" s="4738"/>
      <c r="AG28" s="4738"/>
      <c r="AH28" s="4738"/>
      <c r="AI28" s="4738"/>
      <c r="AJ28" s="4738"/>
      <c r="AK28" s="4738"/>
      <c r="AL28" s="4959"/>
      <c r="AN28" s="7046"/>
      <c r="AO28" s="3334"/>
      <c r="AP28" s="3334"/>
      <c r="AQ28" s="3334"/>
      <c r="AR28" s="3334"/>
      <c r="AS28" s="3334"/>
      <c r="AT28" s="3334"/>
      <c r="AU28" s="3334"/>
      <c r="AV28" s="3334"/>
      <c r="AW28" s="3334"/>
      <c r="AX28" s="3334"/>
      <c r="AY28" s="3334"/>
      <c r="AZ28" s="3334"/>
      <c r="BA28" s="3334"/>
      <c r="BB28" s="3334"/>
      <c r="BC28" s="3334"/>
      <c r="BD28" s="3334"/>
      <c r="BE28" s="3334"/>
      <c r="BF28" s="3334"/>
      <c r="BG28" s="3334"/>
      <c r="BH28" s="3334"/>
      <c r="BI28" s="3334"/>
      <c r="BJ28" s="3334"/>
      <c r="BK28" s="3334"/>
      <c r="BL28" s="3334"/>
      <c r="BM28" s="3334"/>
      <c r="BN28" s="3334"/>
      <c r="BO28" s="7047"/>
    </row>
    <row r="29" spans="1:68" ht="14.1" customHeight="1">
      <c r="A29" s="38"/>
      <c r="Z29" s="187"/>
      <c r="AA29" s="46"/>
      <c r="AB29" s="4738"/>
      <c r="AC29" s="4738"/>
      <c r="AD29" s="4738"/>
      <c r="AE29" s="4738"/>
      <c r="AF29" s="4738"/>
      <c r="AG29" s="4738"/>
      <c r="AH29" s="4738"/>
      <c r="AI29" s="4738"/>
      <c r="AJ29" s="4738"/>
      <c r="AK29" s="4738"/>
      <c r="AL29" s="4959"/>
      <c r="AN29" s="7046"/>
      <c r="AO29" s="3334"/>
      <c r="AP29" s="3334"/>
      <c r="AQ29" s="3334"/>
      <c r="AR29" s="3334"/>
      <c r="AS29" s="3334"/>
      <c r="AT29" s="3334"/>
      <c r="AU29" s="3334"/>
      <c r="AV29" s="3334"/>
      <c r="AW29" s="3334"/>
      <c r="AX29" s="3334"/>
      <c r="AY29" s="3334"/>
      <c r="AZ29" s="3334"/>
      <c r="BA29" s="3334"/>
      <c r="BB29" s="3334"/>
      <c r="BC29" s="3334"/>
      <c r="BD29" s="3334"/>
      <c r="BE29" s="3334"/>
      <c r="BF29" s="3334"/>
      <c r="BG29" s="3334"/>
      <c r="BH29" s="3334"/>
      <c r="BI29" s="3334"/>
      <c r="BJ29" s="3334"/>
      <c r="BK29" s="3334"/>
      <c r="BL29" s="3334"/>
      <c r="BM29" s="3334"/>
      <c r="BN29" s="3334"/>
      <c r="BO29" s="7047"/>
    </row>
    <row r="30" spans="1:68" ht="14.1" customHeight="1">
      <c r="A30" s="42"/>
      <c r="B30" s="37" t="s">
        <v>1019</v>
      </c>
      <c r="D30" s="189"/>
      <c r="E30" s="189"/>
      <c r="F30" s="189"/>
      <c r="G30" s="43"/>
      <c r="H30" s="43"/>
      <c r="I30" s="43"/>
      <c r="J30" s="43"/>
      <c r="K30" s="189"/>
      <c r="L30" s="43"/>
      <c r="M30" s="43"/>
      <c r="N30" s="43"/>
      <c r="O30" s="43"/>
      <c r="Q30" s="43"/>
      <c r="R30" s="43"/>
      <c r="S30" s="43"/>
      <c r="T30" s="43"/>
      <c r="U30" s="43"/>
      <c r="V30" s="43"/>
      <c r="W30" s="43"/>
      <c r="X30" s="43"/>
      <c r="Y30" s="43"/>
      <c r="Z30" s="730"/>
      <c r="AA30" s="46" t="s">
        <v>15</v>
      </c>
      <c r="AB30" s="3282" t="s">
        <v>1109</v>
      </c>
      <c r="AC30" s="3282"/>
      <c r="AD30" s="3282"/>
      <c r="AE30" s="3282"/>
      <c r="AF30" s="3282"/>
      <c r="AG30" s="3282"/>
      <c r="AH30" s="3282"/>
      <c r="AI30" s="3282"/>
      <c r="AJ30" s="3282"/>
      <c r="AK30" s="3282"/>
      <c r="AL30" s="3283"/>
      <c r="AN30" s="7046"/>
      <c r="AO30" s="3334"/>
      <c r="AP30" s="3334"/>
      <c r="AQ30" s="3334"/>
      <c r="AR30" s="3334"/>
      <c r="AS30" s="3334"/>
      <c r="AT30" s="3334"/>
      <c r="AU30" s="3334"/>
      <c r="AV30" s="3334"/>
      <c r="AW30" s="3334"/>
      <c r="AX30" s="3334"/>
      <c r="AY30" s="3334"/>
      <c r="AZ30" s="3334"/>
      <c r="BA30" s="3334"/>
      <c r="BB30" s="3334"/>
      <c r="BC30" s="3334"/>
      <c r="BD30" s="3334"/>
      <c r="BE30" s="3334"/>
      <c r="BF30" s="3334"/>
      <c r="BG30" s="3334"/>
      <c r="BH30" s="3334"/>
      <c r="BI30" s="3334"/>
      <c r="BJ30" s="3334"/>
      <c r="BK30" s="3334"/>
      <c r="BL30" s="3334"/>
      <c r="BM30" s="3334"/>
      <c r="BN30" s="3334"/>
      <c r="BO30" s="7047"/>
    </row>
    <row r="31" spans="1:68" ht="14.1" customHeight="1">
      <c r="A31" s="42"/>
      <c r="C31" s="37" t="s">
        <v>963</v>
      </c>
      <c r="D31" s="189"/>
      <c r="E31" s="189"/>
      <c r="F31" s="189"/>
      <c r="G31" s="43"/>
      <c r="H31" s="43"/>
      <c r="I31" s="43"/>
      <c r="J31" s="43"/>
      <c r="K31" s="189"/>
      <c r="L31" s="43"/>
      <c r="M31" s="43"/>
      <c r="N31" s="43"/>
      <c r="O31" s="43"/>
      <c r="Q31" s="43"/>
      <c r="R31" s="43"/>
      <c r="S31" s="43"/>
      <c r="T31" s="43"/>
      <c r="U31" s="43"/>
      <c r="V31" s="43"/>
      <c r="W31" s="43"/>
      <c r="X31" s="43"/>
      <c r="Y31" s="43"/>
      <c r="Z31" s="730"/>
      <c r="AA31" s="46"/>
      <c r="AB31" s="3282"/>
      <c r="AC31" s="3282"/>
      <c r="AD31" s="3282"/>
      <c r="AE31" s="3282"/>
      <c r="AF31" s="3282"/>
      <c r="AG31" s="3282"/>
      <c r="AH31" s="3282"/>
      <c r="AI31" s="3282"/>
      <c r="AJ31" s="3282"/>
      <c r="AK31" s="3282"/>
      <c r="AL31" s="3283"/>
      <c r="AN31" s="7048"/>
      <c r="AO31" s="7049"/>
      <c r="AP31" s="7049"/>
      <c r="AQ31" s="7049"/>
      <c r="AR31" s="7049"/>
      <c r="AS31" s="7049"/>
      <c r="AT31" s="7049"/>
      <c r="AU31" s="7049"/>
      <c r="AV31" s="7049"/>
      <c r="AW31" s="7049"/>
      <c r="AX31" s="7049"/>
      <c r="AY31" s="7049"/>
      <c r="AZ31" s="7049"/>
      <c r="BA31" s="7049"/>
      <c r="BB31" s="7049"/>
      <c r="BC31" s="7049"/>
      <c r="BD31" s="7049"/>
      <c r="BE31" s="7049"/>
      <c r="BF31" s="7049"/>
      <c r="BG31" s="7049"/>
      <c r="BH31" s="7049"/>
      <c r="BI31" s="7049"/>
      <c r="BJ31" s="7049"/>
      <c r="BK31" s="7049"/>
      <c r="BL31" s="7049"/>
      <c r="BM31" s="7049"/>
      <c r="BN31" s="7049"/>
      <c r="BO31" s="7050"/>
    </row>
    <row r="32" spans="1:68" ht="14.1" customHeight="1">
      <c r="A32" s="42"/>
      <c r="C32" s="4590"/>
      <c r="D32" s="3386"/>
      <c r="E32" s="3386"/>
      <c r="F32" s="3386"/>
      <c r="G32" s="3386"/>
      <c r="H32" s="3386"/>
      <c r="I32" s="3386"/>
      <c r="J32" s="4591"/>
      <c r="K32" s="3349" t="s">
        <v>169</v>
      </c>
      <c r="L32" s="3350"/>
      <c r="M32" s="3350"/>
      <c r="N32" s="3350"/>
      <c r="O32" s="3350"/>
      <c r="P32" s="3350"/>
      <c r="Q32" s="3350"/>
      <c r="R32" s="3349" t="s">
        <v>170</v>
      </c>
      <c r="S32" s="3350"/>
      <c r="T32" s="3350"/>
      <c r="U32" s="3350"/>
      <c r="V32" s="3350"/>
      <c r="W32" s="3350"/>
      <c r="X32" s="3351"/>
      <c r="Y32" s="680"/>
      <c r="Z32" s="730"/>
      <c r="AA32" s="46"/>
      <c r="AB32" s="3282"/>
      <c r="AC32" s="3282"/>
      <c r="AD32" s="3282"/>
      <c r="AE32" s="3282"/>
      <c r="AF32" s="3282"/>
      <c r="AG32" s="3282"/>
      <c r="AH32" s="3282"/>
      <c r="AI32" s="3282"/>
      <c r="AJ32" s="3282"/>
      <c r="AK32" s="3282"/>
      <c r="AL32" s="3283"/>
    </row>
    <row r="33" spans="1:68" ht="14.1" customHeight="1">
      <c r="A33" s="42"/>
      <c r="C33" s="4592"/>
      <c r="D33" s="3328"/>
      <c r="E33" s="3328"/>
      <c r="F33" s="3328"/>
      <c r="G33" s="3328"/>
      <c r="H33" s="3328"/>
      <c r="I33" s="3328"/>
      <c r="J33" s="4593"/>
      <c r="K33" s="4703" t="s">
        <v>168</v>
      </c>
      <c r="L33" s="5149"/>
      <c r="M33" s="5149"/>
      <c r="N33" s="4708"/>
      <c r="O33" s="3349" t="s">
        <v>178</v>
      </c>
      <c r="P33" s="3350"/>
      <c r="Q33" s="3351"/>
      <c r="R33" s="4703" t="s">
        <v>168</v>
      </c>
      <c r="S33" s="5149"/>
      <c r="T33" s="5149"/>
      <c r="U33" s="5149"/>
      <c r="V33" s="3349" t="s">
        <v>178</v>
      </c>
      <c r="W33" s="3350"/>
      <c r="X33" s="3351"/>
      <c r="Y33" s="680"/>
      <c r="Z33" s="730"/>
      <c r="AA33" s="140"/>
      <c r="AB33" s="3282"/>
      <c r="AC33" s="3282"/>
      <c r="AD33" s="3282"/>
      <c r="AE33" s="3282"/>
      <c r="AF33" s="3282"/>
      <c r="AG33" s="3282"/>
      <c r="AH33" s="3282"/>
      <c r="AI33" s="3282"/>
      <c r="AJ33" s="3282"/>
      <c r="AK33" s="3282"/>
      <c r="AL33" s="3283"/>
    </row>
    <row r="34" spans="1:68" ht="14.1" customHeight="1">
      <c r="A34" s="42"/>
      <c r="C34" s="7051" t="s">
        <v>164</v>
      </c>
      <c r="D34" s="7052"/>
      <c r="E34" s="7052"/>
      <c r="F34" s="7052"/>
      <c r="G34" s="7052"/>
      <c r="H34" s="7052"/>
      <c r="I34" s="7052"/>
      <c r="J34" s="7053"/>
      <c r="K34" s="7054"/>
      <c r="L34" s="7055"/>
      <c r="M34" s="7055"/>
      <c r="N34" s="7056"/>
      <c r="O34" s="4590"/>
      <c r="P34" s="3386"/>
      <c r="Q34" s="4591"/>
      <c r="R34" s="7054"/>
      <c r="S34" s="7055"/>
      <c r="T34" s="7055"/>
      <c r="U34" s="7055"/>
      <c r="V34" s="4590"/>
      <c r="W34" s="3386"/>
      <c r="X34" s="4591"/>
      <c r="Y34" s="680"/>
      <c r="Z34" s="730"/>
      <c r="AA34" s="140"/>
      <c r="AL34" s="70"/>
      <c r="BP34" s="668"/>
    </row>
    <row r="35" spans="1:68" ht="14.1" customHeight="1">
      <c r="A35" s="42"/>
      <c r="C35" s="7062" t="s">
        <v>165</v>
      </c>
      <c r="D35" s="7063"/>
      <c r="E35" s="7063"/>
      <c r="F35" s="7063"/>
      <c r="G35" s="7063"/>
      <c r="H35" s="7063"/>
      <c r="I35" s="7063"/>
      <c r="J35" s="7064"/>
      <c r="K35" s="7065"/>
      <c r="L35" s="7065"/>
      <c r="M35" s="7065"/>
      <c r="N35" s="7066"/>
      <c r="O35" s="5084"/>
      <c r="P35" s="5085"/>
      <c r="Q35" s="5086"/>
      <c r="R35" s="7065"/>
      <c r="S35" s="7065"/>
      <c r="T35" s="7065"/>
      <c r="U35" s="7065"/>
      <c r="V35" s="5084"/>
      <c r="W35" s="5085"/>
      <c r="X35" s="5086"/>
      <c r="Y35" s="680"/>
      <c r="Z35" s="730"/>
      <c r="AA35" s="140"/>
      <c r="AL35" s="70"/>
      <c r="BP35" s="668"/>
    </row>
    <row r="36" spans="1:68" ht="14.1" customHeight="1">
      <c r="A36" s="42"/>
      <c r="C36" s="7057" t="s">
        <v>166</v>
      </c>
      <c r="D36" s="7058"/>
      <c r="E36" s="7058"/>
      <c r="F36" s="7058"/>
      <c r="G36" s="7058"/>
      <c r="H36" s="7058"/>
      <c r="I36" s="7058"/>
      <c r="J36" s="7059"/>
      <c r="K36" s="7060"/>
      <c r="L36" s="7060"/>
      <c r="M36" s="7060"/>
      <c r="N36" s="7061"/>
      <c r="O36" s="3583"/>
      <c r="P36" s="3389"/>
      <c r="Q36" s="3584"/>
      <c r="R36" s="7060"/>
      <c r="S36" s="7060"/>
      <c r="T36" s="7060"/>
      <c r="U36" s="7060"/>
      <c r="V36" s="3583"/>
      <c r="W36" s="3389"/>
      <c r="X36" s="3584"/>
      <c r="Y36" s="680"/>
      <c r="Z36" s="730"/>
      <c r="AL36" s="70"/>
      <c r="BP36" s="216"/>
    </row>
    <row r="37" spans="1:68" ht="14.1" customHeight="1">
      <c r="A37" s="42"/>
      <c r="C37" s="7067" t="s">
        <v>167</v>
      </c>
      <c r="D37" s="7068"/>
      <c r="E37" s="7068"/>
      <c r="F37" s="7068"/>
      <c r="G37" s="7068"/>
      <c r="H37" s="7068"/>
      <c r="I37" s="7068"/>
      <c r="J37" s="7069"/>
      <c r="K37" s="7070"/>
      <c r="L37" s="7070"/>
      <c r="M37" s="7070"/>
      <c r="N37" s="7071"/>
      <c r="O37" s="7028"/>
      <c r="P37" s="7029"/>
      <c r="Q37" s="7030"/>
      <c r="R37" s="7070"/>
      <c r="S37" s="7070"/>
      <c r="T37" s="7070"/>
      <c r="U37" s="7070"/>
      <c r="V37" s="7028"/>
      <c r="W37" s="7029"/>
      <c r="X37" s="7030"/>
      <c r="Y37" s="680"/>
      <c r="Z37" s="730"/>
      <c r="AL37" s="70"/>
      <c r="BP37" s="216"/>
    </row>
    <row r="38" spans="1:68" ht="14.1" customHeight="1">
      <c r="A38" s="42"/>
      <c r="C38" s="7077" t="s">
        <v>466</v>
      </c>
      <c r="D38" s="7078"/>
      <c r="E38" s="7078"/>
      <c r="F38" s="7078"/>
      <c r="G38" s="7078"/>
      <c r="H38" s="7078"/>
      <c r="I38" s="7078"/>
      <c r="J38" s="7079"/>
      <c r="K38" s="7072"/>
      <c r="L38" s="7072"/>
      <c r="M38" s="7072"/>
      <c r="N38" s="7073"/>
      <c r="O38" s="7074"/>
      <c r="P38" s="7075"/>
      <c r="Q38" s="7076"/>
      <c r="R38" s="7072"/>
      <c r="S38" s="7072"/>
      <c r="T38" s="7072"/>
      <c r="U38" s="7072"/>
      <c r="V38" s="7074"/>
      <c r="W38" s="7075"/>
      <c r="X38" s="7076"/>
      <c r="Y38" s="680"/>
      <c r="Z38" s="730"/>
      <c r="AL38" s="70"/>
      <c r="BP38" s="216"/>
    </row>
    <row r="39" spans="1:68" ht="14.1" customHeight="1">
      <c r="A39" s="129"/>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2"/>
      <c r="AA39" s="140" t="s">
        <v>1443</v>
      </c>
      <c r="AL39" s="70"/>
    </row>
    <row r="40" spans="1:68" ht="14.1" customHeight="1">
      <c r="A40" s="198"/>
      <c r="B40" s="43" t="s">
        <v>2016</v>
      </c>
      <c r="C40" s="43"/>
      <c r="D40" s="43"/>
      <c r="E40" s="43"/>
      <c r="F40" s="43"/>
      <c r="G40" s="43"/>
      <c r="H40" s="43"/>
      <c r="I40" s="43"/>
      <c r="J40" s="43"/>
      <c r="K40" s="43"/>
      <c r="L40" s="43"/>
      <c r="M40" s="43"/>
      <c r="N40" s="43"/>
      <c r="O40" s="43"/>
      <c r="P40" s="43"/>
      <c r="Q40" s="43"/>
      <c r="R40" s="43"/>
      <c r="S40" s="43"/>
      <c r="T40" s="43"/>
      <c r="U40" s="43"/>
      <c r="V40" s="43"/>
      <c r="W40" s="43"/>
      <c r="X40" s="43"/>
      <c r="Y40" s="43"/>
      <c r="Z40" s="1092"/>
      <c r="AA40" s="46" t="s">
        <v>15</v>
      </c>
      <c r="AB40" s="3282" t="s">
        <v>467</v>
      </c>
      <c r="AC40" s="3282"/>
      <c r="AD40" s="3282"/>
      <c r="AE40" s="3282"/>
      <c r="AF40" s="3282"/>
      <c r="AG40" s="3282"/>
      <c r="AH40" s="3282"/>
      <c r="AI40" s="3282"/>
      <c r="AJ40" s="3282"/>
      <c r="AK40" s="3282"/>
      <c r="AL40" s="3283"/>
      <c r="AU40" s="668"/>
      <c r="AV40" s="668"/>
      <c r="AW40" s="668"/>
      <c r="AX40" s="668"/>
      <c r="AY40" s="668"/>
    </row>
    <row r="41" spans="1:68" ht="14.1" customHeight="1">
      <c r="A41" s="198"/>
      <c r="B41" s="43"/>
      <c r="C41" s="43"/>
      <c r="D41" s="43"/>
      <c r="E41" s="43"/>
      <c r="F41" s="43"/>
      <c r="G41" s="43"/>
      <c r="H41" s="43"/>
      <c r="I41" s="43"/>
      <c r="J41" s="43"/>
      <c r="K41" s="43"/>
      <c r="L41" s="43"/>
      <c r="M41" s="43"/>
      <c r="N41" s="43"/>
      <c r="O41" s="43"/>
      <c r="P41" s="43"/>
      <c r="Q41" s="43"/>
      <c r="R41" s="43"/>
      <c r="S41" s="43"/>
      <c r="T41" s="43"/>
      <c r="U41" s="43"/>
      <c r="V41" s="43"/>
      <c r="W41" s="43"/>
      <c r="X41" s="43"/>
      <c r="Y41" s="43"/>
      <c r="Z41" s="1092"/>
      <c r="AA41" s="46"/>
      <c r="AB41" s="3282"/>
      <c r="AC41" s="3282"/>
      <c r="AD41" s="3282"/>
      <c r="AE41" s="3282"/>
      <c r="AF41" s="3282"/>
      <c r="AG41" s="3282"/>
      <c r="AH41" s="3282"/>
      <c r="AI41" s="3282"/>
      <c r="AJ41" s="3282"/>
      <c r="AK41" s="3282"/>
      <c r="AL41" s="3283"/>
      <c r="AU41" s="668"/>
      <c r="AV41" s="668"/>
      <c r="AW41" s="668"/>
      <c r="AX41" s="668"/>
      <c r="AY41" s="668"/>
    </row>
    <row r="42" spans="1:68" ht="14.1" customHeight="1">
      <c r="A42" s="42"/>
      <c r="B42" s="6967" t="s">
        <v>1884</v>
      </c>
      <c r="C42" s="6967"/>
      <c r="D42" s="6967"/>
      <c r="E42" s="6967"/>
      <c r="F42" s="6967"/>
      <c r="G42" s="6967"/>
      <c r="H42" s="6967"/>
      <c r="I42" s="6967"/>
      <c r="J42" s="6967"/>
      <c r="K42" s="6967"/>
      <c r="L42" s="6967"/>
      <c r="M42" s="6967"/>
      <c r="N42" s="6967"/>
      <c r="O42" s="6967"/>
      <c r="P42" s="6967"/>
      <c r="Q42" s="6967"/>
      <c r="R42" s="6967"/>
      <c r="S42" s="6967"/>
      <c r="T42" s="6967"/>
      <c r="U42" s="6967"/>
      <c r="V42" s="6967"/>
      <c r="W42" s="6967"/>
      <c r="X42" s="6967"/>
      <c r="Y42" s="6967"/>
      <c r="Z42" s="6968"/>
      <c r="AA42" s="717"/>
      <c r="AB42" s="3282"/>
      <c r="AC42" s="3282"/>
      <c r="AD42" s="3282"/>
      <c r="AE42" s="3282"/>
      <c r="AF42" s="3282"/>
      <c r="AG42" s="3282"/>
      <c r="AH42" s="3282"/>
      <c r="AI42" s="3282"/>
      <c r="AJ42" s="3282"/>
      <c r="AK42" s="3282"/>
      <c r="AL42" s="3283"/>
      <c r="AU42" s="222"/>
      <c r="AV42" s="222"/>
      <c r="AW42" s="222"/>
      <c r="AX42" s="222"/>
      <c r="AY42" s="222"/>
    </row>
    <row r="43" spans="1:68" ht="14.1" customHeight="1">
      <c r="A43" s="42"/>
      <c r="B43" s="189"/>
      <c r="C43" s="43"/>
      <c r="D43" s="5027"/>
      <c r="E43" s="5027"/>
      <c r="F43" s="5027"/>
      <c r="G43" s="5027"/>
      <c r="H43" s="5027"/>
      <c r="I43" s="5027"/>
      <c r="J43" s="5027"/>
      <c r="K43" s="5027"/>
      <c r="L43" s="5027"/>
      <c r="M43" s="5027"/>
      <c r="N43" s="5027"/>
      <c r="O43" s="5027"/>
      <c r="P43" s="5027"/>
      <c r="Q43" s="5027"/>
      <c r="R43" s="5027"/>
      <c r="S43" s="5027"/>
      <c r="T43" s="5027"/>
      <c r="U43" s="5027"/>
      <c r="V43" s="5027"/>
      <c r="W43" s="5027"/>
      <c r="X43" s="5027"/>
      <c r="Y43" s="5027"/>
      <c r="Z43" s="272"/>
      <c r="AA43" s="140"/>
      <c r="AL43" s="70"/>
      <c r="AU43" s="222"/>
      <c r="AV43" s="222"/>
      <c r="AW43" s="222"/>
      <c r="AX43" s="222"/>
      <c r="AY43" s="222"/>
    </row>
    <row r="44" spans="1:68" ht="14.1" customHeight="1">
      <c r="A44" s="42"/>
      <c r="B44" s="189"/>
      <c r="D44" s="5027"/>
      <c r="E44" s="5027"/>
      <c r="F44" s="5027"/>
      <c r="G44" s="5027"/>
      <c r="H44" s="5027"/>
      <c r="I44" s="5027"/>
      <c r="J44" s="5027"/>
      <c r="K44" s="5027"/>
      <c r="L44" s="5027"/>
      <c r="M44" s="5027"/>
      <c r="N44" s="5027"/>
      <c r="O44" s="5027"/>
      <c r="P44" s="5027"/>
      <c r="Q44" s="5027"/>
      <c r="R44" s="5027"/>
      <c r="S44" s="5027"/>
      <c r="T44" s="5027"/>
      <c r="U44" s="5027"/>
      <c r="V44" s="5027"/>
      <c r="W44" s="5027"/>
      <c r="X44" s="5027"/>
      <c r="Y44" s="5027"/>
      <c r="Z44" s="730"/>
      <c r="AA44" s="140"/>
      <c r="AL44" s="70"/>
      <c r="AU44" s="222"/>
      <c r="AV44" s="222"/>
      <c r="AW44" s="222"/>
      <c r="AX44" s="222"/>
      <c r="AY44" s="222"/>
    </row>
    <row r="45" spans="1:68" ht="14.1" customHeight="1">
      <c r="A45" s="42"/>
      <c r="C45" s="189"/>
      <c r="D45" s="189"/>
      <c r="E45" s="189"/>
      <c r="F45" s="189"/>
      <c r="G45" s="189"/>
      <c r="H45" s="189"/>
      <c r="I45" s="189"/>
      <c r="J45" s="189"/>
      <c r="K45" s="189"/>
      <c r="L45" s="189"/>
      <c r="M45" s="189"/>
      <c r="N45" s="189"/>
      <c r="O45" s="189"/>
      <c r="P45" s="189"/>
      <c r="Q45" s="189"/>
      <c r="R45" s="189"/>
      <c r="S45" s="189"/>
      <c r="T45" s="189"/>
      <c r="U45" s="189"/>
      <c r="V45" s="674"/>
      <c r="W45" s="674"/>
      <c r="X45" s="674"/>
      <c r="Y45" s="674"/>
      <c r="Z45" s="730"/>
      <c r="AA45" s="140" t="s">
        <v>1444</v>
      </c>
      <c r="AL45" s="70"/>
    </row>
    <row r="46" spans="1:68" ht="14.1" customHeight="1">
      <c r="A46" s="42"/>
      <c r="B46" s="189" t="s">
        <v>2017</v>
      </c>
      <c r="C46" s="189"/>
      <c r="D46" s="189"/>
      <c r="E46" s="189"/>
      <c r="F46" s="189"/>
      <c r="G46" s="189"/>
      <c r="H46" s="189"/>
      <c r="I46" s="189"/>
      <c r="J46" s="189"/>
      <c r="K46" s="189"/>
      <c r="L46" s="189"/>
      <c r="M46" s="189"/>
      <c r="N46" s="189"/>
      <c r="O46" s="189"/>
      <c r="P46" s="189"/>
      <c r="Q46" s="189"/>
      <c r="R46" s="45"/>
      <c r="U46" s="45"/>
      <c r="X46" s="55"/>
      <c r="Y46" s="55"/>
      <c r="Z46" s="51"/>
      <c r="AA46" s="46" t="s">
        <v>15</v>
      </c>
      <c r="AB46" s="696" t="s">
        <v>468</v>
      </c>
      <c r="AL46" s="70"/>
    </row>
    <row r="47" spans="1:68" ht="14.1" customHeight="1">
      <c r="A47" s="42"/>
      <c r="B47" s="43"/>
      <c r="C47" s="189" t="s">
        <v>1155</v>
      </c>
      <c r="E47" s="189"/>
      <c r="F47" s="189"/>
      <c r="G47" s="43"/>
      <c r="H47" s="43"/>
      <c r="I47" s="189"/>
      <c r="J47" s="189"/>
      <c r="K47" s="189"/>
      <c r="L47" s="43"/>
      <c r="M47" s="43"/>
      <c r="N47" s="189"/>
      <c r="O47" s="189"/>
      <c r="P47" s="668"/>
      <c r="Q47" s="189"/>
      <c r="R47" s="662"/>
      <c r="S47" s="662"/>
      <c r="T47" s="66"/>
      <c r="U47" s="683"/>
      <c r="V47" s="683"/>
      <c r="W47" s="189"/>
      <c r="X47" s="189"/>
      <c r="Y47" s="189"/>
      <c r="Z47" s="221"/>
      <c r="AA47" s="140"/>
      <c r="AL47" s="70"/>
    </row>
    <row r="48" spans="1:68" ht="14.1" customHeight="1">
      <c r="A48" s="42"/>
      <c r="C48" s="43"/>
      <c r="D48" s="43"/>
      <c r="E48" s="43"/>
      <c r="F48" s="189"/>
      <c r="G48" s="189"/>
      <c r="H48" s="189"/>
      <c r="I48" s="189"/>
      <c r="J48" s="189"/>
      <c r="K48" s="189"/>
      <c r="L48" s="43"/>
      <c r="M48" s="43"/>
      <c r="N48" s="43"/>
      <c r="O48" s="43"/>
      <c r="P48" s="43"/>
      <c r="Q48" s="43"/>
      <c r="R48" s="43"/>
      <c r="S48" s="43"/>
      <c r="T48" s="89"/>
      <c r="U48" s="89"/>
      <c r="V48" s="43"/>
      <c r="W48" s="89"/>
      <c r="X48" s="89"/>
      <c r="Y48" s="89"/>
      <c r="Z48" s="223"/>
      <c r="AA48" s="140"/>
      <c r="AL48" s="70"/>
    </row>
    <row r="49" spans="1:38" ht="14.1" customHeight="1">
      <c r="A49" s="42"/>
      <c r="B49" s="43" t="s">
        <v>469</v>
      </c>
      <c r="C49" s="43"/>
      <c r="D49" s="43"/>
      <c r="E49" s="43"/>
      <c r="F49" s="189"/>
      <c r="G49" s="189"/>
      <c r="H49" s="189"/>
      <c r="I49" s="189"/>
      <c r="J49" s="189"/>
      <c r="K49" s="189"/>
      <c r="L49" s="43"/>
      <c r="M49" s="43"/>
      <c r="N49" s="43"/>
      <c r="O49" s="43"/>
      <c r="P49" s="43"/>
      <c r="Q49" s="43"/>
      <c r="R49" s="43"/>
      <c r="S49" s="43"/>
      <c r="T49" s="89"/>
      <c r="U49" s="89"/>
      <c r="V49" s="43"/>
      <c r="W49" s="89"/>
      <c r="X49" s="89"/>
      <c r="Y49" s="89"/>
      <c r="Z49" s="63"/>
      <c r="AA49" s="194"/>
      <c r="AB49" s="195"/>
      <c r="AC49" s="195"/>
      <c r="AD49" s="195"/>
      <c r="AE49" s="195"/>
      <c r="AF49" s="195"/>
      <c r="AG49" s="195"/>
      <c r="AH49" s="195"/>
      <c r="AI49" s="674"/>
      <c r="AJ49" s="674"/>
      <c r="AK49" s="674"/>
      <c r="AL49" s="675"/>
    </row>
    <row r="50" spans="1:38" ht="14.1" customHeight="1">
      <c r="A50" s="42"/>
      <c r="B50" s="1924" t="s">
        <v>2646</v>
      </c>
      <c r="C50" s="43"/>
      <c r="D50" s="43"/>
      <c r="E50" s="43"/>
      <c r="F50" s="43"/>
      <c r="G50" s="43"/>
      <c r="H50" s="43"/>
      <c r="I50" s="43"/>
      <c r="J50" s="43"/>
      <c r="K50" s="43"/>
      <c r="L50" s="43"/>
      <c r="M50" s="43"/>
      <c r="N50" s="43"/>
      <c r="O50" s="43"/>
      <c r="P50" s="43"/>
      <c r="Q50" s="43"/>
      <c r="R50" s="43"/>
      <c r="S50" s="43"/>
      <c r="T50" s="43"/>
      <c r="U50" s="43"/>
      <c r="V50" s="43"/>
      <c r="W50" s="43"/>
      <c r="X50" s="43"/>
      <c r="Y50" s="43"/>
      <c r="Z50" s="1582"/>
      <c r="AA50" s="55"/>
      <c r="AB50" s="674"/>
      <c r="AC50" s="674"/>
      <c r="AD50" s="674"/>
      <c r="AE50" s="674"/>
      <c r="AF50" s="674"/>
      <c r="AG50" s="674"/>
      <c r="AH50" s="674"/>
      <c r="AI50" s="674"/>
      <c r="AJ50" s="674"/>
      <c r="AK50" s="674"/>
      <c r="AL50" s="675"/>
    </row>
    <row r="51" spans="1:38" ht="14.1" customHeight="1">
      <c r="A51" s="42"/>
      <c r="C51" s="3313" t="s">
        <v>2220</v>
      </c>
      <c r="D51" s="3313"/>
      <c r="E51" s="3313"/>
      <c r="F51" s="3313"/>
      <c r="G51" s="3313"/>
      <c r="H51" s="3313"/>
      <c r="I51" s="3313"/>
      <c r="J51" s="3313"/>
      <c r="K51" s="3313"/>
      <c r="L51" s="3313"/>
      <c r="M51" s="3313"/>
      <c r="N51" s="3313"/>
      <c r="O51" s="3313"/>
      <c r="P51" s="3313"/>
      <c r="Q51" s="3313"/>
      <c r="R51" s="3313"/>
      <c r="S51" s="3313"/>
      <c r="T51" s="3313"/>
      <c r="U51" s="3313"/>
      <c r="V51" s="3313"/>
      <c r="W51" s="3313"/>
      <c r="X51" s="3313"/>
      <c r="Y51" s="3313"/>
      <c r="Z51" s="3314"/>
      <c r="AA51" s="55"/>
      <c r="AB51" s="208"/>
      <c r="AC51" s="208"/>
      <c r="AD51" s="208"/>
      <c r="AE51" s="208"/>
      <c r="AF51" s="208"/>
      <c r="AG51" s="208"/>
      <c r="AH51" s="208"/>
      <c r="AI51" s="208"/>
      <c r="AJ51" s="208"/>
      <c r="AK51" s="208"/>
      <c r="AL51" s="224"/>
    </row>
    <row r="52" spans="1:38" ht="14.1" customHeight="1">
      <c r="A52" s="42"/>
      <c r="C52" s="1916" t="s">
        <v>2221</v>
      </c>
      <c r="D52" s="43"/>
      <c r="E52" s="43"/>
      <c r="F52" s="43"/>
      <c r="G52" s="43"/>
      <c r="H52" s="43"/>
      <c r="I52" s="43"/>
      <c r="J52" s="43"/>
      <c r="K52" s="43"/>
      <c r="L52" s="43"/>
      <c r="M52" s="43"/>
      <c r="N52" s="43"/>
      <c r="O52" s="43"/>
      <c r="P52" s="189"/>
      <c r="Q52" s="189"/>
      <c r="R52" s="43"/>
      <c r="S52" s="54"/>
      <c r="T52" s="54"/>
      <c r="U52" s="54"/>
      <c r="V52" s="43"/>
      <c r="W52" s="54"/>
      <c r="X52" s="54"/>
      <c r="Y52" s="54"/>
      <c r="Z52" s="94"/>
      <c r="AA52" s="72"/>
      <c r="AB52" s="208"/>
      <c r="AC52" s="208"/>
      <c r="AD52" s="208"/>
      <c r="AE52" s="208"/>
      <c r="AF52" s="208"/>
      <c r="AG52" s="208"/>
      <c r="AH52" s="208"/>
      <c r="AI52" s="208"/>
      <c r="AJ52" s="208"/>
      <c r="AK52" s="208"/>
      <c r="AL52" s="224"/>
    </row>
    <row r="53" spans="1:38" ht="14.1" customHeight="1">
      <c r="A53" s="42"/>
      <c r="B53" s="189"/>
      <c r="C53" s="43"/>
      <c r="D53" s="43"/>
      <c r="E53" s="43"/>
      <c r="F53" s="43"/>
      <c r="G53" s="43"/>
      <c r="H53" s="43"/>
      <c r="I53" s="43"/>
      <c r="J53" s="43"/>
      <c r="K53" s="43"/>
      <c r="L53" s="43"/>
      <c r="M53" s="43"/>
      <c r="N53" s="43"/>
      <c r="O53" s="43"/>
      <c r="P53" s="43"/>
      <c r="Q53" s="43"/>
      <c r="R53" s="43"/>
      <c r="S53" s="43"/>
      <c r="T53" s="43"/>
      <c r="U53" s="43"/>
      <c r="V53" s="43"/>
      <c r="W53" s="43"/>
      <c r="X53" s="43"/>
      <c r="Y53" s="43"/>
      <c r="Z53" s="43"/>
      <c r="AA53" s="61"/>
      <c r="AB53" s="43"/>
      <c r="AC53" s="43"/>
      <c r="AD53" s="43"/>
      <c r="AE53" s="43"/>
      <c r="AF53" s="43"/>
      <c r="AG53" s="43"/>
      <c r="AH53" s="3182"/>
      <c r="AI53" s="3182"/>
      <c r="AJ53" s="3182"/>
      <c r="AK53" s="3182"/>
      <c r="AL53" s="675"/>
    </row>
    <row r="54" spans="1:38" ht="14.1" customHeight="1">
      <c r="A54" s="42"/>
      <c r="B54" s="189"/>
      <c r="C54" s="191"/>
      <c r="D54" s="191"/>
      <c r="E54" s="191"/>
      <c r="F54" s="191"/>
      <c r="G54" s="191"/>
      <c r="H54" s="191"/>
      <c r="I54" s="191"/>
      <c r="J54" s="191"/>
      <c r="K54" s="191"/>
      <c r="L54" s="191"/>
      <c r="M54" s="191"/>
      <c r="N54" s="191"/>
      <c r="O54" s="191"/>
      <c r="P54" s="1581"/>
      <c r="Q54" s="1581"/>
      <c r="R54" s="1581"/>
      <c r="S54" s="1581"/>
      <c r="T54" s="191"/>
      <c r="U54" s="191"/>
      <c r="V54" s="191"/>
      <c r="W54" s="191"/>
      <c r="X54" s="191"/>
      <c r="Y54" s="191"/>
      <c r="Z54" s="191"/>
      <c r="AA54" s="217"/>
      <c r="AB54" s="191"/>
      <c r="AC54" s="191"/>
      <c r="AD54" s="191"/>
      <c r="AE54" s="191"/>
      <c r="AF54" s="191"/>
      <c r="AG54" s="191"/>
      <c r="AH54" s="7080"/>
      <c r="AI54" s="7080"/>
      <c r="AJ54" s="7080"/>
      <c r="AK54" s="7080"/>
      <c r="AL54" s="675"/>
    </row>
    <row r="55" spans="1:38" ht="14.1" customHeight="1">
      <c r="A55" s="42"/>
      <c r="B55" s="189"/>
      <c r="C55" s="191"/>
      <c r="D55" s="191"/>
      <c r="E55" s="191"/>
      <c r="F55" s="191"/>
      <c r="G55" s="191"/>
      <c r="H55" s="191"/>
      <c r="I55" s="191"/>
      <c r="J55" s="191"/>
      <c r="K55" s="191"/>
      <c r="L55" s="191"/>
      <c r="M55" s="191"/>
      <c r="N55" s="191"/>
      <c r="O55" s="191"/>
      <c r="P55" s="1581"/>
      <c r="Q55" s="1581"/>
      <c r="R55" s="1581"/>
      <c r="S55" s="1581"/>
      <c r="T55" s="191"/>
      <c r="U55" s="191"/>
      <c r="V55" s="191"/>
      <c r="W55" s="191"/>
      <c r="X55" s="191"/>
      <c r="Y55" s="191"/>
      <c r="Z55" s="191"/>
      <c r="AA55" s="217"/>
      <c r="AB55" s="191"/>
      <c r="AC55" s="191"/>
      <c r="AD55" s="191"/>
      <c r="AE55" s="191"/>
      <c r="AF55" s="191"/>
      <c r="AG55" s="191"/>
      <c r="AH55" s="7080"/>
      <c r="AI55" s="7080"/>
      <c r="AJ55" s="7080"/>
      <c r="AK55" s="7080"/>
      <c r="AL55" s="675"/>
    </row>
    <row r="56" spans="1:38" ht="14.1" customHeight="1">
      <c r="A56" s="42"/>
      <c r="B56" s="189"/>
      <c r="C56" s="191"/>
      <c r="D56" s="191"/>
      <c r="E56" s="191"/>
      <c r="F56" s="191"/>
      <c r="G56" s="191"/>
      <c r="H56" s="191"/>
      <c r="I56" s="191"/>
      <c r="J56" s="191"/>
      <c r="K56" s="191"/>
      <c r="L56" s="191"/>
      <c r="M56" s="191"/>
      <c r="N56" s="191"/>
      <c r="O56" s="191"/>
      <c r="P56" s="1581"/>
      <c r="Q56" s="1581"/>
      <c r="R56" s="1581"/>
      <c r="S56" s="1581"/>
      <c r="T56" s="191"/>
      <c r="U56" s="191"/>
      <c r="V56" s="191"/>
      <c r="W56" s="191"/>
      <c r="X56" s="191"/>
      <c r="Y56" s="191"/>
      <c r="Z56" s="191"/>
      <c r="AA56" s="217"/>
      <c r="AB56" s="191"/>
      <c r="AC56" s="191"/>
      <c r="AD56" s="191"/>
      <c r="AE56" s="191"/>
      <c r="AF56" s="191"/>
      <c r="AG56" s="191"/>
      <c r="AH56" s="7080"/>
      <c r="AI56" s="7080"/>
      <c r="AJ56" s="7080"/>
      <c r="AK56" s="7080"/>
      <c r="AL56" s="675"/>
    </row>
    <row r="57" spans="1:38" ht="14.1" customHeight="1">
      <c r="A57" s="42"/>
      <c r="C57" s="191"/>
      <c r="D57" s="191"/>
      <c r="E57" s="191"/>
      <c r="F57" s="191"/>
      <c r="G57" s="191"/>
      <c r="H57" s="191"/>
      <c r="I57" s="191"/>
      <c r="J57" s="191"/>
      <c r="K57" s="191"/>
      <c r="L57" s="191"/>
      <c r="M57" s="191"/>
      <c r="N57" s="191"/>
      <c r="O57" s="191"/>
      <c r="P57" s="1581"/>
      <c r="Q57" s="1581"/>
      <c r="R57" s="1581"/>
      <c r="S57" s="1581"/>
      <c r="T57" s="191"/>
      <c r="U57" s="191"/>
      <c r="V57" s="191"/>
      <c r="W57" s="191"/>
      <c r="X57" s="191"/>
      <c r="Y57" s="191"/>
      <c r="Z57" s="191"/>
      <c r="AA57" s="217"/>
      <c r="AB57" s="191"/>
      <c r="AC57" s="191"/>
      <c r="AD57" s="191"/>
      <c r="AE57" s="191"/>
      <c r="AF57" s="191"/>
      <c r="AG57" s="191"/>
      <c r="AH57" s="7080"/>
      <c r="AI57" s="7080"/>
      <c r="AJ57" s="7080"/>
      <c r="AK57" s="7080"/>
      <c r="AL57" s="675"/>
    </row>
    <row r="58" spans="1:38" ht="14.1" customHeight="1">
      <c r="A58" s="42"/>
      <c r="B58" s="43" t="s">
        <v>470</v>
      </c>
      <c r="D58" s="43"/>
      <c r="E58" s="43"/>
      <c r="F58" s="43"/>
      <c r="G58" s="43"/>
      <c r="H58" s="43"/>
      <c r="I58" s="43"/>
      <c r="J58" s="43"/>
      <c r="K58" s="43"/>
      <c r="L58" s="43"/>
      <c r="M58" s="43"/>
      <c r="N58" s="43"/>
      <c r="O58" s="43"/>
      <c r="P58" s="43"/>
      <c r="Q58" s="43"/>
      <c r="R58" s="43"/>
      <c r="S58" s="43"/>
      <c r="T58" s="43"/>
      <c r="U58" s="43"/>
      <c r="V58" s="43"/>
      <c r="W58" s="43"/>
      <c r="X58" s="43"/>
      <c r="Y58" s="43"/>
      <c r="Z58" s="43"/>
      <c r="AA58" s="96" t="s">
        <v>15</v>
      </c>
      <c r="AB58" s="2978" t="s">
        <v>2073</v>
      </c>
      <c r="AC58" s="2978"/>
      <c r="AD58" s="2978"/>
      <c r="AE58" s="2978"/>
      <c r="AF58" s="2978"/>
      <c r="AG58" s="2978"/>
      <c r="AH58" s="2978"/>
      <c r="AI58" s="2978"/>
      <c r="AJ58" s="2978"/>
      <c r="AK58" s="2978"/>
      <c r="AL58" s="7081"/>
    </row>
    <row r="59" spans="1:38" ht="14.1" customHeight="1">
      <c r="A59" s="42"/>
      <c r="B59" s="189"/>
      <c r="C59" s="3188"/>
      <c r="D59" s="3188"/>
      <c r="E59" s="3188"/>
      <c r="F59" s="3188"/>
      <c r="G59" s="3188"/>
      <c r="H59" s="3188"/>
      <c r="I59" s="3188"/>
      <c r="J59" s="3188"/>
      <c r="K59" s="3188"/>
      <c r="L59" s="3188"/>
      <c r="M59" s="3188"/>
      <c r="N59" s="3188"/>
      <c r="O59" s="3188"/>
      <c r="P59" s="3188"/>
      <c r="Q59" s="3188"/>
      <c r="R59" s="3188"/>
      <c r="S59" s="3188"/>
      <c r="T59" s="3188"/>
      <c r="U59" s="3188"/>
      <c r="V59" s="3188"/>
      <c r="W59" s="3188"/>
      <c r="X59" s="3188"/>
      <c r="Y59" s="3188"/>
      <c r="AA59" s="72"/>
      <c r="AB59" s="2978"/>
      <c r="AC59" s="2978"/>
      <c r="AD59" s="2978"/>
      <c r="AE59" s="2978"/>
      <c r="AF59" s="2978"/>
      <c r="AG59" s="2978"/>
      <c r="AH59" s="2978"/>
      <c r="AI59" s="2978"/>
      <c r="AJ59" s="2978"/>
      <c r="AK59" s="2978"/>
      <c r="AL59" s="7081"/>
    </row>
    <row r="60" spans="1:38" ht="14.1" customHeight="1">
      <c r="A60" s="42"/>
      <c r="B60" s="189"/>
      <c r="C60" s="3188"/>
      <c r="D60" s="3188"/>
      <c r="E60" s="3188"/>
      <c r="F60" s="3188"/>
      <c r="G60" s="3188"/>
      <c r="H60" s="3188"/>
      <c r="I60" s="3188"/>
      <c r="J60" s="3188"/>
      <c r="K60" s="3188"/>
      <c r="L60" s="3188"/>
      <c r="M60" s="3188"/>
      <c r="N60" s="3188"/>
      <c r="O60" s="3188"/>
      <c r="P60" s="3188"/>
      <c r="Q60" s="3188"/>
      <c r="R60" s="3188"/>
      <c r="S60" s="3188"/>
      <c r="T60" s="3188"/>
      <c r="U60" s="3188"/>
      <c r="V60" s="3188"/>
      <c r="W60" s="3188"/>
      <c r="X60" s="3188"/>
      <c r="Y60" s="3188"/>
      <c r="AA60" s="72"/>
      <c r="AB60" s="2978"/>
      <c r="AC60" s="2978"/>
      <c r="AD60" s="2978"/>
      <c r="AE60" s="2978"/>
      <c r="AF60" s="2978"/>
      <c r="AG60" s="2978"/>
      <c r="AH60" s="2978"/>
      <c r="AI60" s="2978"/>
      <c r="AJ60" s="2978"/>
      <c r="AK60" s="2978"/>
      <c r="AL60" s="7081"/>
    </row>
    <row r="61" spans="1:38" ht="14.1" customHeight="1">
      <c r="A61" s="42"/>
      <c r="B61" s="189"/>
      <c r="C61" s="3188"/>
      <c r="D61" s="3188"/>
      <c r="E61" s="3188"/>
      <c r="F61" s="3188"/>
      <c r="G61" s="3188"/>
      <c r="H61" s="3188"/>
      <c r="I61" s="3188"/>
      <c r="J61" s="3188"/>
      <c r="K61" s="3188"/>
      <c r="L61" s="3188"/>
      <c r="M61" s="3188"/>
      <c r="N61" s="3188"/>
      <c r="O61" s="3188"/>
      <c r="P61" s="3188"/>
      <c r="Q61" s="3188"/>
      <c r="R61" s="3188"/>
      <c r="S61" s="3188"/>
      <c r="T61" s="3188"/>
      <c r="U61" s="3188"/>
      <c r="V61" s="3188"/>
      <c r="W61" s="3188"/>
      <c r="X61" s="3188"/>
      <c r="Y61" s="3188"/>
      <c r="Z61" s="189"/>
      <c r="AA61" s="717"/>
      <c r="AB61" s="2978"/>
      <c r="AC61" s="2978"/>
      <c r="AD61" s="2978"/>
      <c r="AE61" s="2978"/>
      <c r="AF61" s="2978"/>
      <c r="AG61" s="2978"/>
      <c r="AH61" s="2978"/>
      <c r="AI61" s="2978"/>
      <c r="AJ61" s="2978"/>
      <c r="AK61" s="2978"/>
      <c r="AL61" s="7081"/>
    </row>
    <row r="62" spans="1:38" ht="14.1" customHeight="1">
      <c r="A62" s="42"/>
      <c r="B62" s="189"/>
      <c r="C62" s="669"/>
      <c r="D62" s="669"/>
      <c r="E62" s="669"/>
      <c r="F62" s="669"/>
      <c r="G62" s="669"/>
      <c r="H62" s="669"/>
      <c r="I62" s="669"/>
      <c r="J62" s="669"/>
      <c r="K62" s="669"/>
      <c r="L62" s="669"/>
      <c r="M62" s="669"/>
      <c r="N62" s="669"/>
      <c r="O62" s="669"/>
      <c r="P62" s="669"/>
      <c r="Q62" s="669"/>
      <c r="R62" s="669"/>
      <c r="S62" s="669"/>
      <c r="T62" s="669"/>
      <c r="U62" s="669"/>
      <c r="V62" s="669"/>
      <c r="W62" s="669"/>
      <c r="X62" s="669"/>
      <c r="Y62" s="669"/>
      <c r="Z62" s="189"/>
      <c r="AA62" s="717"/>
      <c r="AB62" s="2978"/>
      <c r="AC62" s="2978"/>
      <c r="AD62" s="2978"/>
      <c r="AE62" s="2978"/>
      <c r="AF62" s="2978"/>
      <c r="AG62" s="2978"/>
      <c r="AH62" s="2978"/>
      <c r="AI62" s="2978"/>
      <c r="AJ62" s="2978"/>
      <c r="AK62" s="2978"/>
      <c r="AL62" s="7081"/>
    </row>
    <row r="63" spans="1:38" ht="13.5" customHeight="1" thickBot="1">
      <c r="A63" s="73"/>
      <c r="B63" s="76"/>
      <c r="C63" s="76"/>
      <c r="D63" s="76"/>
      <c r="E63" s="76"/>
      <c r="F63" s="74"/>
      <c r="G63" s="74"/>
      <c r="H63" s="74"/>
      <c r="I63" s="74"/>
      <c r="J63" s="74"/>
      <c r="K63" s="74"/>
      <c r="L63" s="76"/>
      <c r="M63" s="76"/>
      <c r="N63" s="76"/>
      <c r="O63" s="76"/>
      <c r="P63" s="76"/>
      <c r="Q63" s="76"/>
      <c r="R63" s="76"/>
      <c r="S63" s="76"/>
      <c r="T63" s="150"/>
      <c r="U63" s="150"/>
      <c r="V63" s="76"/>
      <c r="W63" s="150"/>
      <c r="X63" s="150"/>
      <c r="Y63" s="150"/>
      <c r="Z63" s="225"/>
      <c r="AA63" s="226"/>
      <c r="AB63" s="7082"/>
      <c r="AC63" s="7082"/>
      <c r="AD63" s="7082"/>
      <c r="AE63" s="7082"/>
      <c r="AF63" s="7082"/>
      <c r="AG63" s="7082"/>
      <c r="AH63" s="7082"/>
      <c r="AI63" s="7082"/>
      <c r="AJ63" s="7082"/>
      <c r="AK63" s="7082"/>
      <c r="AL63" s="7083"/>
    </row>
  </sheetData>
  <mergeCells count="74">
    <mergeCell ref="AH57:AK57"/>
    <mergeCell ref="AB58:AL63"/>
    <mergeCell ref="C59:Y61"/>
    <mergeCell ref="AH55:AK55"/>
    <mergeCell ref="AH56:AK56"/>
    <mergeCell ref="AH54:AK54"/>
    <mergeCell ref="AB40:AL42"/>
    <mergeCell ref="B42:Z42"/>
    <mergeCell ref="D43:Y44"/>
    <mergeCell ref="AH53:AK53"/>
    <mergeCell ref="C51:Z51"/>
    <mergeCell ref="C37:J37"/>
    <mergeCell ref="K37:N38"/>
    <mergeCell ref="O37:Q38"/>
    <mergeCell ref="R37:U38"/>
    <mergeCell ref="V37:X38"/>
    <mergeCell ref="C38:J38"/>
    <mergeCell ref="C35:J35"/>
    <mergeCell ref="K35:N35"/>
    <mergeCell ref="O35:Q35"/>
    <mergeCell ref="R35:U35"/>
    <mergeCell ref="V35:X35"/>
    <mergeCell ref="C36:J36"/>
    <mergeCell ref="K36:N36"/>
    <mergeCell ref="O36:Q36"/>
    <mergeCell ref="R36:U36"/>
    <mergeCell ref="V36:X36"/>
    <mergeCell ref="C34:J34"/>
    <mergeCell ref="K34:N34"/>
    <mergeCell ref="O34:Q34"/>
    <mergeCell ref="R34:U34"/>
    <mergeCell ref="V34:X34"/>
    <mergeCell ref="AB25:AL27"/>
    <mergeCell ref="B26:Z26"/>
    <mergeCell ref="AN27:BO31"/>
    <mergeCell ref="AB28:AL29"/>
    <mergeCell ref="AB30:AL33"/>
    <mergeCell ref="C32:J33"/>
    <mergeCell ref="K32:Q32"/>
    <mergeCell ref="R32:X32"/>
    <mergeCell ref="K33:N33"/>
    <mergeCell ref="O33:Q33"/>
    <mergeCell ref="R33:U33"/>
    <mergeCell ref="V33:X33"/>
    <mergeCell ref="C21:H22"/>
    <mergeCell ref="I21:P22"/>
    <mergeCell ref="Z21:AG22"/>
    <mergeCell ref="C23:H23"/>
    <mergeCell ref="I23:P23"/>
    <mergeCell ref="Q23:Y23"/>
    <mergeCell ref="Z23:AG23"/>
    <mergeCell ref="C18:H18"/>
    <mergeCell ref="I18:P18"/>
    <mergeCell ref="Q18:Y18"/>
    <mergeCell ref="Z18:AG18"/>
    <mergeCell ref="C19:H20"/>
    <mergeCell ref="I19:P20"/>
    <mergeCell ref="Z19:AG20"/>
    <mergeCell ref="C17:H17"/>
    <mergeCell ref="I17:P17"/>
    <mergeCell ref="Q17:Y17"/>
    <mergeCell ref="Z17:AG17"/>
    <mergeCell ref="A1:AL1"/>
    <mergeCell ref="AB14:AL15"/>
    <mergeCell ref="I16:P16"/>
    <mergeCell ref="Q16:X16"/>
    <mergeCell ref="Z16:AG16"/>
    <mergeCell ref="AB9:AL10"/>
    <mergeCell ref="AN1:AR1"/>
    <mergeCell ref="A3:Z3"/>
    <mergeCell ref="AA3:AL3"/>
    <mergeCell ref="AB5:AL6"/>
    <mergeCell ref="AN7:BN11"/>
    <mergeCell ref="AN3:BK4"/>
  </mergeCells>
  <phoneticPr fontId="4"/>
  <dataValidations disablePrompts="1" count="1">
    <dataValidation type="list" allowBlank="1" showInputMessage="1" showErrorMessage="1" sqref="V34:Y38 O34:Q38">
      <formula1>"有,無"</formula1>
    </dataValidation>
  </dataValidations>
  <hyperlinks>
    <hyperlink ref="AN1:AR1" location="'目次（幼保）'!A1" display="目次に戻る"/>
  </hyperlinks>
  <printOptions horizontalCentered="1"/>
  <pageMargins left="0.70866141732283472" right="0.31496062992125984" top="0.39370078740157483" bottom="0.39370078740157483" header="0" footer="0"/>
  <pageSetup paperSize="9" scale="96" fitToWidth="0" fitToHeight="0" orientation="portrait" r:id="rId1"/>
  <headerFooter alignWithMargins="0"/>
  <colBreaks count="1" manualBreakCount="1">
    <brk id="38"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1399813" r:id="rId4" name="Check Box 5">
              <controlPr defaultSize="0" autoFill="0" autoLine="0" autoPict="0">
                <anchor moveWithCells="1">
                  <from>
                    <xdr:col>16</xdr:col>
                    <xdr:colOff>161925</xdr:colOff>
                    <xdr:row>13</xdr:row>
                    <xdr:rowOff>9525</xdr:rowOff>
                  </from>
                  <to>
                    <xdr:col>21</xdr:col>
                    <xdr:colOff>0</xdr:colOff>
                    <xdr:row>14</xdr:row>
                    <xdr:rowOff>47625</xdr:rowOff>
                  </to>
                </anchor>
              </controlPr>
            </control>
          </mc:Choice>
        </mc:AlternateContent>
        <mc:AlternateContent xmlns:mc="http://schemas.openxmlformats.org/markup-compatibility/2006">
          <mc:Choice Requires="x14">
            <control shapeId="1399814" r:id="rId5" name="Check Box 6">
              <controlPr defaultSize="0" autoFill="0" autoLine="0" autoPict="0">
                <anchor moveWithCells="1">
                  <from>
                    <xdr:col>21</xdr:col>
                    <xdr:colOff>123825</xdr:colOff>
                    <xdr:row>13</xdr:row>
                    <xdr:rowOff>9525</xdr:rowOff>
                  </from>
                  <to>
                    <xdr:col>25</xdr:col>
                    <xdr:colOff>161925</xdr:colOff>
                    <xdr:row>14</xdr:row>
                    <xdr:rowOff>47625</xdr:rowOff>
                  </to>
                </anchor>
              </controlPr>
            </control>
          </mc:Choice>
        </mc:AlternateContent>
        <mc:AlternateContent xmlns:mc="http://schemas.openxmlformats.org/markup-compatibility/2006">
          <mc:Choice Requires="x14">
            <control shapeId="1399815" r:id="rId6" name="Check Box 7">
              <controlPr defaultSize="0" autoFill="0" autoLine="0" autoPict="0">
                <anchor moveWithCells="1">
                  <from>
                    <xdr:col>17</xdr:col>
                    <xdr:colOff>0</xdr:colOff>
                    <xdr:row>46</xdr:row>
                    <xdr:rowOff>0</xdr:rowOff>
                  </from>
                  <to>
                    <xdr:col>21</xdr:col>
                    <xdr:colOff>28575</xdr:colOff>
                    <xdr:row>47</xdr:row>
                    <xdr:rowOff>0</xdr:rowOff>
                  </to>
                </anchor>
              </controlPr>
            </control>
          </mc:Choice>
        </mc:AlternateContent>
        <mc:AlternateContent xmlns:mc="http://schemas.openxmlformats.org/markup-compatibility/2006">
          <mc:Choice Requires="x14">
            <control shapeId="1399816" r:id="rId7" name="Check Box 8">
              <controlPr defaultSize="0" autoFill="0" autoLine="0" autoPict="0">
                <anchor moveWithCells="1">
                  <from>
                    <xdr:col>21</xdr:col>
                    <xdr:colOff>142875</xdr:colOff>
                    <xdr:row>46</xdr:row>
                    <xdr:rowOff>0</xdr:rowOff>
                  </from>
                  <to>
                    <xdr:col>26</xdr:col>
                    <xdr:colOff>0</xdr:colOff>
                    <xdr:row>47</xdr:row>
                    <xdr:rowOff>0</xdr:rowOff>
                  </to>
                </anchor>
              </controlPr>
            </control>
          </mc:Choice>
        </mc:AlternateContent>
        <mc:AlternateContent xmlns:mc="http://schemas.openxmlformats.org/markup-compatibility/2006">
          <mc:Choice Requires="x14">
            <control shapeId="1399817" r:id="rId8" name="Check Box 9">
              <controlPr defaultSize="0" autoFill="0" autoLine="0" autoPict="0">
                <anchor moveWithCells="1">
                  <from>
                    <xdr:col>16</xdr:col>
                    <xdr:colOff>0</xdr:colOff>
                    <xdr:row>26</xdr:row>
                    <xdr:rowOff>0</xdr:rowOff>
                  </from>
                  <to>
                    <xdr:col>19</xdr:col>
                    <xdr:colOff>123825</xdr:colOff>
                    <xdr:row>27</xdr:row>
                    <xdr:rowOff>38100</xdr:rowOff>
                  </to>
                </anchor>
              </controlPr>
            </control>
          </mc:Choice>
        </mc:AlternateContent>
        <mc:AlternateContent xmlns:mc="http://schemas.openxmlformats.org/markup-compatibility/2006">
          <mc:Choice Requires="x14">
            <control shapeId="1399818" r:id="rId9" name="Check Box 10">
              <controlPr defaultSize="0" autoFill="0" autoLine="0" autoPict="0">
                <anchor moveWithCells="1">
                  <from>
                    <xdr:col>20</xdr:col>
                    <xdr:colOff>47625</xdr:colOff>
                    <xdr:row>26</xdr:row>
                    <xdr:rowOff>0</xdr:rowOff>
                  </from>
                  <to>
                    <xdr:col>24</xdr:col>
                    <xdr:colOff>0</xdr:colOff>
                    <xdr:row>27</xdr:row>
                    <xdr:rowOff>38100</xdr:rowOff>
                  </to>
                </anchor>
              </controlPr>
            </control>
          </mc:Choice>
        </mc:AlternateContent>
        <mc:AlternateContent xmlns:mc="http://schemas.openxmlformats.org/markup-compatibility/2006">
          <mc:Choice Requires="x14">
            <control shapeId="1399819" r:id="rId10" name="Check Box 11">
              <controlPr defaultSize="0" autoFill="0" autoLine="0" autoPict="0">
                <anchor moveWithCells="1">
                  <from>
                    <xdr:col>16</xdr:col>
                    <xdr:colOff>0</xdr:colOff>
                    <xdr:row>28</xdr:row>
                    <xdr:rowOff>0</xdr:rowOff>
                  </from>
                  <to>
                    <xdr:col>19</xdr:col>
                    <xdr:colOff>123825</xdr:colOff>
                    <xdr:row>29</xdr:row>
                    <xdr:rowOff>38100</xdr:rowOff>
                  </to>
                </anchor>
              </controlPr>
            </control>
          </mc:Choice>
        </mc:AlternateContent>
        <mc:AlternateContent xmlns:mc="http://schemas.openxmlformats.org/markup-compatibility/2006">
          <mc:Choice Requires="x14">
            <control shapeId="1399820" r:id="rId11" name="Check Box 12">
              <controlPr defaultSize="0" autoFill="0" autoLine="0" autoPict="0">
                <anchor moveWithCells="1">
                  <from>
                    <xdr:col>20</xdr:col>
                    <xdr:colOff>47625</xdr:colOff>
                    <xdr:row>28</xdr:row>
                    <xdr:rowOff>0</xdr:rowOff>
                  </from>
                  <to>
                    <xdr:col>24</xdr:col>
                    <xdr:colOff>0</xdr:colOff>
                    <xdr:row>29</xdr:row>
                    <xdr:rowOff>38100</xdr:rowOff>
                  </to>
                </anchor>
              </controlPr>
            </control>
          </mc:Choice>
        </mc:AlternateContent>
        <mc:AlternateContent xmlns:mc="http://schemas.openxmlformats.org/markup-compatibility/2006">
          <mc:Choice Requires="x14">
            <control shapeId="1399821" r:id="rId12" name="Check Box 13">
              <controlPr defaultSize="0" autoFill="0" autoLine="0" autoPict="0">
                <anchor moveWithCells="1">
                  <from>
                    <xdr:col>17</xdr:col>
                    <xdr:colOff>0</xdr:colOff>
                    <xdr:row>5</xdr:row>
                    <xdr:rowOff>0</xdr:rowOff>
                  </from>
                  <to>
                    <xdr:col>21</xdr:col>
                    <xdr:colOff>28575</xdr:colOff>
                    <xdr:row>6</xdr:row>
                    <xdr:rowOff>38100</xdr:rowOff>
                  </to>
                </anchor>
              </controlPr>
            </control>
          </mc:Choice>
        </mc:AlternateContent>
        <mc:AlternateContent xmlns:mc="http://schemas.openxmlformats.org/markup-compatibility/2006">
          <mc:Choice Requires="x14">
            <control shapeId="1399822" r:id="rId13" name="Check Box 14">
              <controlPr defaultSize="0" autoFill="0" autoLine="0" autoPict="0">
                <anchor moveWithCells="1">
                  <from>
                    <xdr:col>21</xdr:col>
                    <xdr:colOff>142875</xdr:colOff>
                    <xdr:row>5</xdr:row>
                    <xdr:rowOff>0</xdr:rowOff>
                  </from>
                  <to>
                    <xdr:col>26</xdr:col>
                    <xdr:colOff>0</xdr:colOff>
                    <xdr:row>6</xdr:row>
                    <xdr:rowOff>38100</xdr:rowOff>
                  </to>
                </anchor>
              </controlPr>
            </control>
          </mc:Choice>
        </mc:AlternateContent>
        <mc:AlternateContent xmlns:mc="http://schemas.openxmlformats.org/markup-compatibility/2006">
          <mc:Choice Requires="x14">
            <control shapeId="1399825" r:id="rId14" name="Check Box 17">
              <controlPr defaultSize="0" autoFill="0" autoLine="0" autoPict="0">
                <anchor moveWithCells="1">
                  <from>
                    <xdr:col>16</xdr:col>
                    <xdr:colOff>95250</xdr:colOff>
                    <xdr:row>40</xdr:row>
                    <xdr:rowOff>9525</xdr:rowOff>
                  </from>
                  <to>
                    <xdr:col>20</xdr:col>
                    <xdr:colOff>123825</xdr:colOff>
                    <xdr:row>41</xdr:row>
                    <xdr:rowOff>9525</xdr:rowOff>
                  </to>
                </anchor>
              </controlPr>
            </control>
          </mc:Choice>
        </mc:AlternateContent>
        <mc:AlternateContent xmlns:mc="http://schemas.openxmlformats.org/markup-compatibility/2006">
          <mc:Choice Requires="x14">
            <control shapeId="1399826" r:id="rId15" name="Check Box 18">
              <controlPr defaultSize="0" autoFill="0" autoLine="0" autoPict="0">
                <anchor moveWithCells="1">
                  <from>
                    <xdr:col>21</xdr:col>
                    <xdr:colOff>57150</xdr:colOff>
                    <xdr:row>40</xdr:row>
                    <xdr:rowOff>9525</xdr:rowOff>
                  </from>
                  <to>
                    <xdr:col>25</xdr:col>
                    <xdr:colOff>95250</xdr:colOff>
                    <xdr:row>41</xdr:row>
                    <xdr:rowOff>9525</xdr:rowOff>
                  </to>
                </anchor>
              </controlPr>
            </control>
          </mc:Choice>
        </mc:AlternateContent>
        <mc:AlternateContent xmlns:mc="http://schemas.openxmlformats.org/markup-compatibility/2006">
          <mc:Choice Requires="x14">
            <control shapeId="1399829" r:id="rId16" name="Check Box 21">
              <controlPr defaultSize="0" autoFill="0" autoLine="0" autoPict="0">
                <anchor moveWithCells="1">
                  <from>
                    <xdr:col>17</xdr:col>
                    <xdr:colOff>0</xdr:colOff>
                    <xdr:row>7</xdr:row>
                    <xdr:rowOff>0</xdr:rowOff>
                  </from>
                  <to>
                    <xdr:col>21</xdr:col>
                    <xdr:colOff>28575</xdr:colOff>
                    <xdr:row>8</xdr:row>
                    <xdr:rowOff>38100</xdr:rowOff>
                  </to>
                </anchor>
              </controlPr>
            </control>
          </mc:Choice>
        </mc:AlternateContent>
        <mc:AlternateContent xmlns:mc="http://schemas.openxmlformats.org/markup-compatibility/2006">
          <mc:Choice Requires="x14">
            <control shapeId="1399830" r:id="rId17" name="Check Box 22">
              <controlPr defaultSize="0" autoFill="0" autoLine="0" autoPict="0">
                <anchor moveWithCells="1">
                  <from>
                    <xdr:col>21</xdr:col>
                    <xdr:colOff>142875</xdr:colOff>
                    <xdr:row>7</xdr:row>
                    <xdr:rowOff>0</xdr:rowOff>
                  </from>
                  <to>
                    <xdr:col>26</xdr:col>
                    <xdr:colOff>0</xdr:colOff>
                    <xdr:row>8</xdr:row>
                    <xdr:rowOff>38100</xdr:rowOff>
                  </to>
                </anchor>
              </controlPr>
            </control>
          </mc:Choice>
        </mc:AlternateContent>
        <mc:AlternateContent xmlns:mc="http://schemas.openxmlformats.org/markup-compatibility/2006">
          <mc:Choice Requires="x14">
            <control shapeId="1399831" r:id="rId18" name="Check Box 23">
              <controlPr defaultSize="0" autoFill="0" autoLine="0" autoPict="0">
                <anchor moveWithCells="1">
                  <from>
                    <xdr:col>16</xdr:col>
                    <xdr:colOff>161925</xdr:colOff>
                    <xdr:row>9</xdr:row>
                    <xdr:rowOff>19050</xdr:rowOff>
                  </from>
                  <to>
                    <xdr:col>21</xdr:col>
                    <xdr:colOff>0</xdr:colOff>
                    <xdr:row>10</xdr:row>
                    <xdr:rowOff>47625</xdr:rowOff>
                  </to>
                </anchor>
              </controlPr>
            </control>
          </mc:Choice>
        </mc:AlternateContent>
        <mc:AlternateContent xmlns:mc="http://schemas.openxmlformats.org/markup-compatibility/2006">
          <mc:Choice Requires="x14">
            <control shapeId="1399832" r:id="rId19" name="Check Box 24">
              <controlPr defaultSize="0" autoFill="0" autoLine="0" autoPict="0">
                <anchor moveWithCells="1">
                  <from>
                    <xdr:col>21</xdr:col>
                    <xdr:colOff>123825</xdr:colOff>
                    <xdr:row>9</xdr:row>
                    <xdr:rowOff>19050</xdr:rowOff>
                  </from>
                  <to>
                    <xdr:col>25</xdr:col>
                    <xdr:colOff>161925</xdr:colOff>
                    <xdr:row>10</xdr:row>
                    <xdr:rowOff>47625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Q76"/>
  <sheetViews>
    <sheetView showGridLines="0" view="pageBreakPreview" zoomScaleNormal="100" zoomScaleSheetLayoutView="100" workbookViewId="0">
      <selection activeCell="A3" sqref="A3:Y3"/>
    </sheetView>
  </sheetViews>
  <sheetFormatPr defaultColWidth="8" defaultRowHeight="12"/>
  <cols>
    <col min="1" max="1" width="1.5" style="37" customWidth="1"/>
    <col min="2" max="24" width="2.375" style="37" customWidth="1"/>
    <col min="25" max="25" width="5" style="37" customWidth="1"/>
    <col min="26" max="42" width="2.375" style="37" customWidth="1"/>
    <col min="43" max="84" width="2.625" style="37" customWidth="1"/>
    <col min="85" max="16384" width="8" style="37"/>
  </cols>
  <sheetData>
    <row r="1" spans="1:69" ht="14.1" customHeight="1">
      <c r="A1" s="3093" t="s">
        <v>2222</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3331"/>
      <c r="AP1" s="2994" t="s">
        <v>1732</v>
      </c>
      <c r="AQ1" s="2994"/>
      <c r="AR1" s="2994"/>
      <c r="AS1" s="2994"/>
      <c r="AT1" s="2994"/>
    </row>
    <row r="2" spans="1:69" ht="5.0999999999999996" customHeight="1" thickBot="1"/>
    <row r="3" spans="1:69" ht="14.1" customHeight="1">
      <c r="A3" s="3094" t="s">
        <v>464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5107"/>
      <c r="Z3" s="3332" t="s">
        <v>161</v>
      </c>
      <c r="AA3" s="3095"/>
      <c r="AB3" s="3095"/>
      <c r="AC3" s="3095"/>
      <c r="AD3" s="3095"/>
      <c r="AE3" s="3095"/>
      <c r="AF3" s="3095"/>
      <c r="AG3" s="3095"/>
      <c r="AH3" s="3095"/>
      <c r="AI3" s="3095"/>
      <c r="AJ3" s="3095"/>
      <c r="AK3" s="3095"/>
      <c r="AL3" s="3095"/>
      <c r="AM3" s="3095"/>
      <c r="AN3" s="3333"/>
    </row>
    <row r="4" spans="1:69" ht="6.95" customHeight="1">
      <c r="A4" s="1020"/>
      <c r="B4" s="243"/>
      <c r="C4" s="243"/>
      <c r="D4" s="243"/>
      <c r="E4" s="243"/>
      <c r="F4" s="243"/>
      <c r="G4" s="243"/>
      <c r="H4" s="243"/>
      <c r="I4" s="243"/>
      <c r="J4" s="243"/>
      <c r="K4" s="243"/>
      <c r="L4" s="243"/>
      <c r="M4" s="243"/>
      <c r="N4" s="243"/>
      <c r="O4" s="243"/>
      <c r="P4" s="243"/>
      <c r="Q4" s="243"/>
      <c r="R4" s="243"/>
      <c r="S4" s="243"/>
      <c r="T4" s="243"/>
      <c r="U4" s="243"/>
      <c r="V4" s="243"/>
      <c r="W4" s="243"/>
      <c r="X4" s="243"/>
      <c r="Y4" s="243"/>
      <c r="Z4" s="133"/>
      <c r="AA4" s="130"/>
      <c r="AB4" s="130"/>
      <c r="AC4" s="130"/>
      <c r="AD4" s="130"/>
      <c r="AE4" s="130"/>
      <c r="AF4" s="130"/>
      <c r="AG4" s="130"/>
      <c r="AH4" s="130"/>
      <c r="AI4" s="130"/>
      <c r="AJ4" s="130"/>
      <c r="AK4" s="130"/>
      <c r="AL4" s="130"/>
      <c r="AM4" s="130"/>
      <c r="AN4" s="134"/>
    </row>
    <row r="5" spans="1:69" ht="14.1" customHeight="1">
      <c r="A5" s="198"/>
      <c r="B5" s="1922" t="s">
        <v>2647</v>
      </c>
      <c r="D5" s="43"/>
      <c r="E5" s="43"/>
      <c r="F5" s="43"/>
      <c r="G5" s="43"/>
      <c r="H5" s="43"/>
      <c r="I5" s="43"/>
      <c r="J5" s="43"/>
      <c r="K5" s="43"/>
      <c r="L5" s="43"/>
      <c r="M5" s="43"/>
      <c r="N5" s="43"/>
      <c r="O5" s="43"/>
      <c r="P5" s="43"/>
      <c r="Q5" s="43"/>
      <c r="R5" s="43"/>
      <c r="S5" s="43"/>
      <c r="T5" s="45"/>
      <c r="U5" s="43"/>
      <c r="V5" s="43"/>
      <c r="W5" s="43"/>
      <c r="X5" s="43"/>
      <c r="Y5" s="187"/>
      <c r="Z5" s="96" t="s">
        <v>209</v>
      </c>
      <c r="AA5" s="3282" t="s">
        <v>2538</v>
      </c>
      <c r="AB5" s="3282"/>
      <c r="AC5" s="3282"/>
      <c r="AD5" s="3282"/>
      <c r="AE5" s="3282"/>
      <c r="AF5" s="3282"/>
      <c r="AG5" s="3282"/>
      <c r="AH5" s="3282"/>
      <c r="AI5" s="3282"/>
      <c r="AJ5" s="3282"/>
      <c r="AK5" s="3282"/>
      <c r="AL5" s="3282"/>
      <c r="AM5" s="3282"/>
      <c r="AN5" s="3283"/>
    </row>
    <row r="6" spans="1:69" ht="14.1" customHeight="1">
      <c r="A6" s="42"/>
      <c r="B6" s="6967" t="s">
        <v>2018</v>
      </c>
      <c r="C6" s="6967"/>
      <c r="D6" s="6967"/>
      <c r="E6" s="6967"/>
      <c r="F6" s="6967"/>
      <c r="G6" s="6967"/>
      <c r="H6" s="6967"/>
      <c r="I6" s="6967"/>
      <c r="J6" s="6967"/>
      <c r="K6" s="6967"/>
      <c r="L6" s="6967"/>
      <c r="M6" s="6967"/>
      <c r="N6" s="6967"/>
      <c r="O6" s="6967"/>
      <c r="P6" s="6967"/>
      <c r="Q6" s="6967"/>
      <c r="R6" s="6967"/>
      <c r="S6" s="6967"/>
      <c r="T6" s="6967"/>
      <c r="U6" s="6967"/>
      <c r="V6" s="6967"/>
      <c r="W6" s="6967"/>
      <c r="X6" s="6967"/>
      <c r="Y6" s="6968"/>
      <c r="Z6" s="46"/>
      <c r="AA6" s="3282"/>
      <c r="AB6" s="3282"/>
      <c r="AC6" s="3282"/>
      <c r="AD6" s="3282"/>
      <c r="AE6" s="3282"/>
      <c r="AF6" s="3282"/>
      <c r="AG6" s="3282"/>
      <c r="AH6" s="3282"/>
      <c r="AI6" s="3282"/>
      <c r="AJ6" s="3282"/>
      <c r="AK6" s="3282"/>
      <c r="AL6" s="3282"/>
      <c r="AM6" s="3282"/>
      <c r="AN6" s="3283"/>
      <c r="AP6" s="37" t="s">
        <v>1020</v>
      </c>
    </row>
    <row r="7" spans="1:69" ht="14.1" customHeight="1">
      <c r="A7" s="42"/>
      <c r="B7" s="189"/>
      <c r="C7" s="189"/>
      <c r="E7" s="189"/>
      <c r="G7" s="189"/>
      <c r="H7" s="189"/>
      <c r="I7" s="189"/>
      <c r="J7" s="189"/>
      <c r="K7" s="189"/>
      <c r="L7" s="189"/>
      <c r="M7" s="189"/>
      <c r="N7" s="189"/>
      <c r="O7" s="189"/>
      <c r="P7" s="189"/>
      <c r="Q7" s="662"/>
      <c r="R7" s="662"/>
      <c r="S7" s="66"/>
      <c r="T7" s="683"/>
      <c r="U7" s="683"/>
      <c r="V7" s="189"/>
      <c r="W7" s="189"/>
      <c r="X7" s="189"/>
      <c r="Y7" s="187"/>
      <c r="Z7" s="46"/>
      <c r="AA7" s="3282"/>
      <c r="AB7" s="3282"/>
      <c r="AC7" s="3282"/>
      <c r="AD7" s="3282"/>
      <c r="AE7" s="3282"/>
      <c r="AF7" s="3282"/>
      <c r="AG7" s="3282"/>
      <c r="AH7" s="3282"/>
      <c r="AI7" s="3282"/>
      <c r="AJ7" s="3282"/>
      <c r="AK7" s="3282"/>
      <c r="AL7" s="3282"/>
      <c r="AM7" s="3282"/>
      <c r="AN7" s="3283"/>
      <c r="AP7" s="4722" t="s">
        <v>2539</v>
      </c>
      <c r="AQ7" s="4723"/>
      <c r="AR7" s="4723"/>
      <c r="AS7" s="4723"/>
      <c r="AT7" s="4723"/>
      <c r="AU7" s="4723"/>
      <c r="AV7" s="4723"/>
      <c r="AW7" s="4723"/>
      <c r="AX7" s="4723"/>
      <c r="AY7" s="4723"/>
      <c r="AZ7" s="4723"/>
      <c r="BA7" s="4723"/>
      <c r="BB7" s="4723"/>
      <c r="BC7" s="4723"/>
      <c r="BD7" s="4723"/>
      <c r="BE7" s="4723"/>
      <c r="BF7" s="4723"/>
      <c r="BG7" s="4723"/>
      <c r="BH7" s="4723"/>
      <c r="BI7" s="4723"/>
      <c r="BJ7" s="4723"/>
      <c r="BK7" s="4723"/>
      <c r="BL7" s="4723"/>
      <c r="BM7" s="4723"/>
      <c r="BN7" s="4723"/>
      <c r="BO7" s="4723"/>
      <c r="BP7" s="4723"/>
      <c r="BQ7" s="1659"/>
    </row>
    <row r="8" spans="1:69" ht="14.1" customHeight="1">
      <c r="A8" s="42"/>
      <c r="B8" s="189"/>
      <c r="C8" s="43" t="s">
        <v>471</v>
      </c>
      <c r="E8" s="189"/>
      <c r="F8" s="189"/>
      <c r="H8" s="189"/>
      <c r="I8" s="189"/>
      <c r="J8" s="189"/>
      <c r="K8" s="189"/>
      <c r="L8" s="189"/>
      <c r="M8" s="189"/>
      <c r="N8" s="189"/>
      <c r="O8" s="189"/>
      <c r="P8" s="43"/>
      <c r="Q8" s="43"/>
      <c r="T8" s="43"/>
      <c r="X8" s="189"/>
      <c r="Y8" s="187"/>
      <c r="Z8" s="96"/>
      <c r="AA8" s="696"/>
      <c r="AB8" s="696"/>
      <c r="AC8" s="696"/>
      <c r="AD8" s="696"/>
      <c r="AE8" s="696"/>
      <c r="AF8" s="696"/>
      <c r="AG8" s="696"/>
      <c r="AH8" s="696"/>
      <c r="AI8" s="696"/>
      <c r="AJ8" s="696"/>
      <c r="AK8" s="696"/>
      <c r="AL8" s="696"/>
      <c r="AM8" s="696"/>
      <c r="AN8" s="695"/>
      <c r="AP8" s="7090" t="s">
        <v>2540</v>
      </c>
      <c r="AQ8" s="7090"/>
      <c r="AR8" s="7090"/>
      <c r="AS8" s="7090"/>
      <c r="AT8" s="7090"/>
      <c r="AU8" s="7090"/>
      <c r="AV8" s="7090"/>
      <c r="AW8" s="7090"/>
      <c r="AX8" s="7090"/>
      <c r="AY8" s="7090"/>
      <c r="AZ8" s="7090"/>
      <c r="BA8" s="7090"/>
      <c r="BB8" s="7090"/>
      <c r="BC8" s="7090"/>
      <c r="BD8" s="7090"/>
      <c r="BE8" s="7090"/>
      <c r="BF8" s="7090"/>
      <c r="BG8" s="7090"/>
      <c r="BH8" s="7090"/>
      <c r="BI8" s="7090"/>
      <c r="BJ8" s="7090"/>
      <c r="BK8" s="7090"/>
      <c r="BL8" s="7090"/>
      <c r="BM8" s="7090"/>
      <c r="BN8" s="7090"/>
      <c r="BO8" s="7090"/>
      <c r="BP8" s="7090"/>
      <c r="BQ8" s="7090"/>
    </row>
    <row r="9" spans="1:69" ht="14.1" customHeight="1">
      <c r="A9" s="42"/>
      <c r="B9" s="189"/>
      <c r="C9" s="43" t="s">
        <v>173</v>
      </c>
      <c r="E9" s="43"/>
      <c r="F9" s="43"/>
      <c r="G9" s="43"/>
      <c r="H9" s="43"/>
      <c r="I9" s="43"/>
      <c r="L9" s="43" t="s">
        <v>89</v>
      </c>
      <c r="M9" s="43"/>
      <c r="N9" s="232"/>
      <c r="O9" s="232"/>
      <c r="P9" s="37" t="s">
        <v>174</v>
      </c>
      <c r="R9" s="189"/>
      <c r="V9" s="232"/>
      <c r="W9" s="232"/>
      <c r="X9" s="37" t="s">
        <v>108</v>
      </c>
      <c r="Y9" s="206"/>
      <c r="Z9" s="96"/>
      <c r="AA9" s="696"/>
      <c r="AB9" s="696"/>
      <c r="AC9" s="696"/>
      <c r="AD9" s="696"/>
      <c r="AE9" s="696"/>
      <c r="AF9" s="696"/>
      <c r="AG9" s="696"/>
      <c r="AH9" s="696"/>
      <c r="AI9" s="696"/>
      <c r="AJ9" s="696"/>
      <c r="AK9" s="696"/>
      <c r="AL9" s="696"/>
      <c r="AM9" s="696"/>
      <c r="AN9" s="695"/>
      <c r="AP9" s="7090"/>
      <c r="AQ9" s="7090"/>
      <c r="AR9" s="7090"/>
      <c r="AS9" s="7090"/>
      <c r="AT9" s="7090"/>
      <c r="AU9" s="7090"/>
      <c r="AV9" s="7090"/>
      <c r="AW9" s="7090"/>
      <c r="AX9" s="7090"/>
      <c r="AY9" s="7090"/>
      <c r="AZ9" s="7090"/>
      <c r="BA9" s="7090"/>
      <c r="BB9" s="7090"/>
      <c r="BC9" s="7090"/>
      <c r="BD9" s="7090"/>
      <c r="BE9" s="7090"/>
      <c r="BF9" s="7090"/>
      <c r="BG9" s="7090"/>
      <c r="BH9" s="7090"/>
      <c r="BI9" s="7090"/>
      <c r="BJ9" s="7090"/>
      <c r="BK9" s="7090"/>
      <c r="BL9" s="7090"/>
      <c r="BM9" s="7090"/>
      <c r="BN9" s="7090"/>
      <c r="BO9" s="7090"/>
      <c r="BP9" s="7090"/>
      <c r="BQ9" s="7090"/>
    </row>
    <row r="10" spans="1:69" ht="10.15" customHeight="1">
      <c r="A10" s="39"/>
      <c r="B10" s="103"/>
      <c r="C10" s="43"/>
      <c r="D10" s="189"/>
      <c r="E10" s="189"/>
      <c r="F10" s="189"/>
      <c r="G10" s="189"/>
      <c r="H10" s="189"/>
      <c r="I10" s="189"/>
      <c r="J10" s="189"/>
      <c r="K10" s="189"/>
      <c r="L10" s="189"/>
      <c r="M10" s="43"/>
      <c r="O10" s="43"/>
      <c r="P10" s="43"/>
      <c r="Q10" s="43"/>
      <c r="R10" s="43"/>
      <c r="S10" s="43"/>
      <c r="T10" s="43"/>
      <c r="U10" s="43"/>
      <c r="V10" s="43"/>
      <c r="W10" s="43"/>
      <c r="X10" s="43"/>
      <c r="Y10" s="189"/>
      <c r="Z10" s="717"/>
      <c r="AA10" s="696"/>
      <c r="AB10" s="696"/>
      <c r="AC10" s="696"/>
      <c r="AD10" s="696"/>
      <c r="AE10" s="696"/>
      <c r="AF10" s="696"/>
      <c r="AG10" s="696"/>
      <c r="AH10" s="696"/>
      <c r="AI10" s="696"/>
      <c r="AJ10" s="696"/>
      <c r="AK10" s="696"/>
      <c r="AL10" s="696"/>
      <c r="AM10" s="696"/>
      <c r="AN10" s="695"/>
      <c r="AP10" s="7090"/>
      <c r="AQ10" s="7090"/>
      <c r="AR10" s="7090"/>
      <c r="AS10" s="7090"/>
      <c r="AT10" s="7090"/>
      <c r="AU10" s="7090"/>
      <c r="AV10" s="7090"/>
      <c r="AW10" s="7090"/>
      <c r="AX10" s="7090"/>
      <c r="AY10" s="7090"/>
      <c r="AZ10" s="7090"/>
      <c r="BA10" s="7090"/>
      <c r="BB10" s="7090"/>
      <c r="BC10" s="7090"/>
      <c r="BD10" s="7090"/>
      <c r="BE10" s="7090"/>
      <c r="BF10" s="7090"/>
      <c r="BG10" s="7090"/>
      <c r="BH10" s="7090"/>
      <c r="BI10" s="7090"/>
      <c r="BJ10" s="7090"/>
      <c r="BK10" s="7090"/>
      <c r="BL10" s="7090"/>
      <c r="BM10" s="7090"/>
      <c r="BN10" s="7090"/>
      <c r="BO10" s="7090"/>
      <c r="BP10" s="7090"/>
      <c r="BQ10" s="7090"/>
    </row>
    <row r="11" spans="1:69" ht="14.1" customHeight="1">
      <c r="A11" s="42"/>
      <c r="B11" s="189" t="s">
        <v>2019</v>
      </c>
      <c r="C11" s="189"/>
      <c r="D11" s="43"/>
      <c r="E11" s="43"/>
      <c r="F11" s="189"/>
      <c r="G11" s="189"/>
      <c r="H11" s="189"/>
      <c r="I11" s="189"/>
      <c r="J11" s="189"/>
      <c r="K11" s="189"/>
      <c r="L11" s="189"/>
      <c r="M11" s="189"/>
      <c r="N11" s="668"/>
      <c r="O11" s="189"/>
      <c r="P11" s="189"/>
      <c r="Q11" s="189"/>
      <c r="R11" s="662"/>
      <c r="S11" s="662"/>
      <c r="T11" s="66"/>
      <c r="U11" s="683"/>
      <c r="V11" s="683"/>
      <c r="W11" s="189"/>
      <c r="X11" s="189"/>
      <c r="Y11" s="45"/>
      <c r="Z11" s="717"/>
      <c r="AA11" s="674"/>
      <c r="AB11" s="674"/>
      <c r="AC11" s="674"/>
      <c r="AD11" s="674"/>
      <c r="AE11" s="674"/>
      <c r="AF11" s="674"/>
      <c r="AG11" s="674"/>
      <c r="AH11" s="674"/>
      <c r="AI11" s="674"/>
      <c r="AJ11" s="674"/>
      <c r="AK11" s="674"/>
      <c r="AL11" s="674"/>
      <c r="AM11" s="674"/>
      <c r="AN11" s="675"/>
      <c r="AP11" s="7090"/>
      <c r="AQ11" s="7090"/>
      <c r="AR11" s="7090"/>
      <c r="AS11" s="7090"/>
      <c r="AT11" s="7090"/>
      <c r="AU11" s="7090"/>
      <c r="AV11" s="7090"/>
      <c r="AW11" s="7090"/>
      <c r="AX11" s="7090"/>
      <c r="AY11" s="7090"/>
      <c r="AZ11" s="7090"/>
      <c r="BA11" s="7090"/>
      <c r="BB11" s="7090"/>
      <c r="BC11" s="7090"/>
      <c r="BD11" s="7090"/>
      <c r="BE11" s="7090"/>
      <c r="BF11" s="7090"/>
      <c r="BG11" s="7090"/>
      <c r="BH11" s="7090"/>
      <c r="BI11" s="7090"/>
      <c r="BJ11" s="7090"/>
      <c r="BK11" s="7090"/>
      <c r="BL11" s="7090"/>
      <c r="BM11" s="7090"/>
      <c r="BN11" s="7090"/>
      <c r="BO11" s="7090"/>
      <c r="BP11" s="7090"/>
      <c r="BQ11" s="7090"/>
    </row>
    <row r="12" spans="1:69" ht="14.1" customHeight="1">
      <c r="A12" s="42"/>
      <c r="B12" s="43"/>
      <c r="C12" s="189" t="s">
        <v>1539</v>
      </c>
      <c r="D12" s="43"/>
      <c r="E12" s="43"/>
      <c r="F12" s="43"/>
      <c r="G12" s="43"/>
      <c r="H12" s="43"/>
      <c r="I12" s="43"/>
      <c r="J12" s="43"/>
      <c r="K12" s="43"/>
      <c r="L12" s="43"/>
      <c r="M12" s="43"/>
      <c r="N12" s="43"/>
      <c r="O12" s="43"/>
      <c r="P12" s="43"/>
      <c r="Q12" s="189"/>
      <c r="R12" s="189"/>
      <c r="S12" s="189"/>
      <c r="T12" s="89"/>
      <c r="U12" s="89"/>
      <c r="V12" s="45"/>
      <c r="W12" s="89"/>
      <c r="X12" s="89"/>
      <c r="Y12" s="674"/>
      <c r="Z12" s="717" t="s">
        <v>1746</v>
      </c>
      <c r="AA12" s="674"/>
      <c r="AB12" s="674"/>
      <c r="AC12" s="674"/>
      <c r="AD12" s="674"/>
      <c r="AE12" s="674"/>
      <c r="AF12" s="674"/>
      <c r="AG12" s="674"/>
      <c r="AH12" s="674"/>
      <c r="AI12" s="674"/>
      <c r="AJ12" s="674"/>
      <c r="AK12" s="674"/>
      <c r="AL12" s="674"/>
      <c r="AM12" s="674"/>
      <c r="AN12" s="675"/>
      <c r="AP12" s="7090"/>
      <c r="AQ12" s="7090"/>
      <c r="AR12" s="7090"/>
      <c r="AS12" s="7090"/>
      <c r="AT12" s="7090"/>
      <c r="AU12" s="7090"/>
      <c r="AV12" s="7090"/>
      <c r="AW12" s="7090"/>
      <c r="AX12" s="7090"/>
      <c r="AY12" s="7090"/>
      <c r="AZ12" s="7090"/>
      <c r="BA12" s="7090"/>
      <c r="BB12" s="7090"/>
      <c r="BC12" s="7090"/>
      <c r="BD12" s="7090"/>
      <c r="BE12" s="7090"/>
      <c r="BF12" s="7090"/>
      <c r="BG12" s="7090"/>
      <c r="BH12" s="7090"/>
      <c r="BI12" s="7090"/>
      <c r="BJ12" s="7090"/>
      <c r="BK12" s="7090"/>
      <c r="BL12" s="7090"/>
      <c r="BM12" s="7090"/>
      <c r="BN12" s="7090"/>
      <c r="BO12" s="7090"/>
      <c r="BP12" s="7090"/>
      <c r="BQ12" s="7090"/>
    </row>
    <row r="13" spans="1:69" ht="14.1" customHeight="1">
      <c r="A13" s="42"/>
      <c r="B13" s="189"/>
      <c r="C13" s="43"/>
      <c r="D13" s="6904"/>
      <c r="E13" s="6904"/>
      <c r="F13" s="6904"/>
      <c r="G13" s="6904"/>
      <c r="H13" s="6904"/>
      <c r="I13" s="6904"/>
      <c r="J13" s="6904"/>
      <c r="K13" s="6904"/>
      <c r="L13" s="6904"/>
      <c r="M13" s="6904"/>
      <c r="N13" s="6904"/>
      <c r="O13" s="6904"/>
      <c r="P13" s="6904"/>
      <c r="Q13" s="6904"/>
      <c r="R13" s="6904"/>
      <c r="S13" s="6904"/>
      <c r="T13" s="6904"/>
      <c r="U13" s="6904"/>
      <c r="V13" s="6904"/>
      <c r="W13" s="6904"/>
      <c r="X13" s="6904"/>
      <c r="Y13" s="674"/>
      <c r="Z13" s="717" t="s">
        <v>172</v>
      </c>
      <c r="AA13" s="3282" t="s">
        <v>2569</v>
      </c>
      <c r="AB13" s="3282"/>
      <c r="AC13" s="3282"/>
      <c r="AD13" s="3282"/>
      <c r="AE13" s="3282"/>
      <c r="AF13" s="3282"/>
      <c r="AG13" s="3282"/>
      <c r="AH13" s="3282"/>
      <c r="AI13" s="3282"/>
      <c r="AJ13" s="3282"/>
      <c r="AK13" s="3282"/>
      <c r="AL13" s="3282"/>
      <c r="AM13" s="3282"/>
      <c r="AN13" s="3283"/>
      <c r="AP13" s="7090"/>
      <c r="AQ13" s="7090"/>
      <c r="AR13" s="7090"/>
      <c r="AS13" s="7090"/>
      <c r="AT13" s="7090"/>
      <c r="AU13" s="7090"/>
      <c r="AV13" s="7090"/>
      <c r="AW13" s="7090"/>
      <c r="AX13" s="7090"/>
      <c r="AY13" s="7090"/>
      <c r="AZ13" s="7090"/>
      <c r="BA13" s="7090"/>
      <c r="BB13" s="7090"/>
      <c r="BC13" s="7090"/>
      <c r="BD13" s="7090"/>
      <c r="BE13" s="7090"/>
      <c r="BF13" s="7090"/>
      <c r="BG13" s="7090"/>
      <c r="BH13" s="7090"/>
      <c r="BI13" s="7090"/>
      <c r="BJ13" s="7090"/>
      <c r="BK13" s="7090"/>
      <c r="BL13" s="7090"/>
      <c r="BM13" s="7090"/>
      <c r="BN13" s="7090"/>
      <c r="BO13" s="7090"/>
      <c r="BP13" s="7090"/>
      <c r="BQ13" s="7090"/>
    </row>
    <row r="14" spans="1:69" ht="14.1" customHeight="1">
      <c r="A14" s="42"/>
      <c r="B14" s="189"/>
      <c r="C14" s="43"/>
      <c r="D14" s="6904"/>
      <c r="E14" s="6904"/>
      <c r="F14" s="6904"/>
      <c r="G14" s="6904"/>
      <c r="H14" s="6904"/>
      <c r="I14" s="6904"/>
      <c r="J14" s="6904"/>
      <c r="K14" s="6904"/>
      <c r="L14" s="6904"/>
      <c r="M14" s="6904"/>
      <c r="N14" s="6904"/>
      <c r="O14" s="6904"/>
      <c r="P14" s="6904"/>
      <c r="Q14" s="6904"/>
      <c r="R14" s="6904"/>
      <c r="S14" s="6904"/>
      <c r="T14" s="6904"/>
      <c r="U14" s="6904"/>
      <c r="V14" s="6904"/>
      <c r="W14" s="6904"/>
      <c r="X14" s="6904"/>
      <c r="Y14" s="674"/>
      <c r="Z14" s="717"/>
      <c r="AA14" s="3282"/>
      <c r="AB14" s="3282"/>
      <c r="AC14" s="3282"/>
      <c r="AD14" s="3282"/>
      <c r="AE14" s="3282"/>
      <c r="AF14" s="3282"/>
      <c r="AG14" s="3282"/>
      <c r="AH14" s="3282"/>
      <c r="AI14" s="3282"/>
      <c r="AJ14" s="3282"/>
      <c r="AK14" s="3282"/>
      <c r="AL14" s="3282"/>
      <c r="AM14" s="3282"/>
      <c r="AN14" s="3283"/>
      <c r="AP14" s="7090"/>
      <c r="AQ14" s="7090"/>
      <c r="AR14" s="7090"/>
      <c r="AS14" s="7090"/>
      <c r="AT14" s="7090"/>
      <c r="AU14" s="7090"/>
      <c r="AV14" s="7090"/>
      <c r="AW14" s="7090"/>
      <c r="AX14" s="7090"/>
      <c r="AY14" s="7090"/>
      <c r="AZ14" s="7090"/>
      <c r="BA14" s="7090"/>
      <c r="BB14" s="7090"/>
      <c r="BC14" s="7090"/>
      <c r="BD14" s="7090"/>
      <c r="BE14" s="7090"/>
      <c r="BF14" s="7090"/>
      <c r="BG14" s="7090"/>
      <c r="BH14" s="7090"/>
      <c r="BI14" s="7090"/>
      <c r="BJ14" s="7090"/>
      <c r="BK14" s="7090"/>
      <c r="BL14" s="7090"/>
      <c r="BM14" s="7090"/>
      <c r="BN14" s="7090"/>
      <c r="BO14" s="7090"/>
      <c r="BP14" s="7090"/>
      <c r="BQ14" s="7090"/>
    </row>
    <row r="15" spans="1:69" ht="14.1" customHeight="1">
      <c r="A15" s="42"/>
      <c r="B15" s="43"/>
      <c r="C15" s="43"/>
      <c r="D15" s="6904"/>
      <c r="E15" s="6904"/>
      <c r="F15" s="6904"/>
      <c r="G15" s="6904"/>
      <c r="H15" s="6904"/>
      <c r="I15" s="6904"/>
      <c r="J15" s="6904"/>
      <c r="K15" s="6904"/>
      <c r="L15" s="6904"/>
      <c r="M15" s="6904"/>
      <c r="N15" s="6904"/>
      <c r="O15" s="6904"/>
      <c r="P15" s="6904"/>
      <c r="Q15" s="6904"/>
      <c r="R15" s="6904"/>
      <c r="S15" s="6904"/>
      <c r="T15" s="6904"/>
      <c r="U15" s="6904"/>
      <c r="V15" s="6904"/>
      <c r="W15" s="6904"/>
      <c r="X15" s="6904"/>
      <c r="Y15" s="55"/>
      <c r="Z15" s="717"/>
      <c r="AA15" s="71"/>
      <c r="AB15" s="674"/>
      <c r="AC15" s="674"/>
      <c r="AD15" s="674"/>
      <c r="AE15" s="55"/>
      <c r="AF15" s="55"/>
      <c r="AG15" s="55"/>
      <c r="AH15" s="55"/>
      <c r="AI15" s="55"/>
      <c r="AJ15" s="55"/>
      <c r="AK15" s="55"/>
      <c r="AL15" s="55"/>
      <c r="AM15" s="55"/>
      <c r="AN15" s="122"/>
      <c r="AP15" s="7090"/>
      <c r="AQ15" s="7090"/>
      <c r="AR15" s="7090"/>
      <c r="AS15" s="7090"/>
      <c r="AT15" s="7090"/>
      <c r="AU15" s="7090"/>
      <c r="AV15" s="7090"/>
      <c r="AW15" s="7090"/>
      <c r="AX15" s="7090"/>
      <c r="AY15" s="7090"/>
      <c r="AZ15" s="7090"/>
      <c r="BA15" s="7090"/>
      <c r="BB15" s="7090"/>
      <c r="BC15" s="7090"/>
      <c r="BD15" s="7090"/>
      <c r="BE15" s="7090"/>
      <c r="BF15" s="7090"/>
      <c r="BG15" s="7090"/>
      <c r="BH15" s="7090"/>
      <c r="BI15" s="7090"/>
      <c r="BJ15" s="7090"/>
      <c r="BK15" s="7090"/>
      <c r="BL15" s="7090"/>
      <c r="BM15" s="7090"/>
      <c r="BN15" s="7090"/>
      <c r="BO15" s="7090"/>
      <c r="BP15" s="7090"/>
      <c r="BQ15" s="7090"/>
    </row>
    <row r="16" spans="1:69" ht="14.1" customHeight="1">
      <c r="A16" s="42"/>
      <c r="B16" s="43"/>
      <c r="C16" s="43"/>
      <c r="D16" s="1077"/>
      <c r="E16" s="1077"/>
      <c r="F16" s="1077"/>
      <c r="G16" s="1077"/>
      <c r="H16" s="1077"/>
      <c r="I16" s="1077"/>
      <c r="J16" s="1077"/>
      <c r="K16" s="1077"/>
      <c r="L16" s="1077"/>
      <c r="M16" s="1077"/>
      <c r="N16" s="1077"/>
      <c r="O16" s="1077"/>
      <c r="P16" s="1077"/>
      <c r="Q16" s="1077"/>
      <c r="R16" s="1077"/>
      <c r="S16" s="1077"/>
      <c r="T16" s="1077"/>
      <c r="U16" s="1077"/>
      <c r="V16" s="1077"/>
      <c r="W16" s="1077"/>
      <c r="X16" s="1077"/>
      <c r="Y16" s="55"/>
      <c r="Z16" s="717" t="s">
        <v>172</v>
      </c>
      <c r="AA16" s="3335" t="s">
        <v>1747</v>
      </c>
      <c r="AB16" s="3335"/>
      <c r="AC16" s="3335"/>
      <c r="AD16" s="3335"/>
      <c r="AE16" s="3335"/>
      <c r="AF16" s="3335"/>
      <c r="AG16" s="3335"/>
      <c r="AH16" s="3335"/>
      <c r="AI16" s="3335"/>
      <c r="AJ16" s="3335"/>
      <c r="AK16" s="3335"/>
      <c r="AL16" s="3335"/>
      <c r="AM16" s="3335"/>
      <c r="AN16" s="4706"/>
      <c r="AP16" s="7090"/>
      <c r="AQ16" s="7090"/>
      <c r="AR16" s="7090"/>
      <c r="AS16" s="7090"/>
      <c r="AT16" s="7090"/>
      <c r="AU16" s="7090"/>
      <c r="AV16" s="7090"/>
      <c r="AW16" s="7090"/>
      <c r="AX16" s="7090"/>
      <c r="AY16" s="7090"/>
      <c r="AZ16" s="7090"/>
      <c r="BA16" s="7090"/>
      <c r="BB16" s="7090"/>
      <c r="BC16" s="7090"/>
      <c r="BD16" s="7090"/>
      <c r="BE16" s="7090"/>
      <c r="BF16" s="7090"/>
      <c r="BG16" s="7090"/>
      <c r="BH16" s="7090"/>
      <c r="BI16" s="7090"/>
      <c r="BJ16" s="7090"/>
      <c r="BK16" s="7090"/>
      <c r="BL16" s="7090"/>
      <c r="BM16" s="7090"/>
      <c r="BN16" s="7090"/>
      <c r="BO16" s="7090"/>
      <c r="BP16" s="7090"/>
      <c r="BQ16" s="7090"/>
    </row>
    <row r="17" spans="1:69" ht="14.1" customHeight="1">
      <c r="A17" s="42"/>
      <c r="B17" s="5067" t="s">
        <v>615</v>
      </c>
      <c r="C17" s="5067"/>
      <c r="D17" s="5067"/>
      <c r="E17" s="5067"/>
      <c r="F17" s="5067"/>
      <c r="G17" s="5067"/>
      <c r="H17" s="5067"/>
      <c r="I17" s="5067"/>
      <c r="J17" s="5067"/>
      <c r="K17" s="5067"/>
      <c r="L17" s="5067"/>
      <c r="M17" s="5067"/>
      <c r="N17" s="5067"/>
      <c r="O17" s="5067"/>
      <c r="P17" s="5067"/>
      <c r="Q17" s="5067"/>
      <c r="R17" s="5067"/>
      <c r="S17" s="5067"/>
      <c r="T17" s="5067"/>
      <c r="U17" s="5067"/>
      <c r="V17" s="5067"/>
      <c r="W17" s="5067"/>
      <c r="X17" s="5067"/>
      <c r="Y17" s="5068"/>
      <c r="Z17" s="96"/>
      <c r="AA17" s="3335"/>
      <c r="AB17" s="3335"/>
      <c r="AC17" s="3335"/>
      <c r="AD17" s="3335"/>
      <c r="AE17" s="3335"/>
      <c r="AF17" s="3335"/>
      <c r="AG17" s="3335"/>
      <c r="AH17" s="3335"/>
      <c r="AI17" s="3335"/>
      <c r="AJ17" s="3335"/>
      <c r="AK17" s="3335"/>
      <c r="AL17" s="3335"/>
      <c r="AM17" s="3335"/>
      <c r="AN17" s="4706"/>
      <c r="AP17" s="7090"/>
      <c r="AQ17" s="7090"/>
      <c r="AR17" s="7090"/>
      <c r="AS17" s="7090"/>
      <c r="AT17" s="7090"/>
      <c r="AU17" s="7090"/>
      <c r="AV17" s="7090"/>
      <c r="AW17" s="7090"/>
      <c r="AX17" s="7090"/>
      <c r="AY17" s="7090"/>
      <c r="AZ17" s="7090"/>
      <c r="BA17" s="7090"/>
      <c r="BB17" s="7090"/>
      <c r="BC17" s="7090"/>
      <c r="BD17" s="7090"/>
      <c r="BE17" s="7090"/>
      <c r="BF17" s="7090"/>
      <c r="BG17" s="7090"/>
      <c r="BH17" s="7090"/>
      <c r="BI17" s="7090"/>
      <c r="BJ17" s="7090"/>
      <c r="BK17" s="7090"/>
      <c r="BL17" s="7090"/>
      <c r="BM17" s="7090"/>
      <c r="BN17" s="7090"/>
      <c r="BO17" s="7090"/>
      <c r="BP17" s="7090"/>
      <c r="BQ17" s="7090"/>
    </row>
    <row r="18" spans="1:69" ht="14.1" customHeight="1">
      <c r="A18" s="42"/>
      <c r="B18" s="189"/>
      <c r="C18" s="189" t="s">
        <v>472</v>
      </c>
      <c r="F18" s="189"/>
      <c r="G18" s="189"/>
      <c r="H18" s="189"/>
      <c r="I18" s="189"/>
      <c r="J18" s="189"/>
      <c r="K18" s="189"/>
      <c r="L18" s="189"/>
      <c r="M18" s="189"/>
      <c r="N18" s="189"/>
      <c r="O18" s="189"/>
      <c r="P18" s="189"/>
      <c r="Q18" s="662"/>
      <c r="R18" s="662"/>
      <c r="S18" s="66"/>
      <c r="T18" s="683"/>
      <c r="U18" s="683"/>
      <c r="V18" s="189"/>
      <c r="W18" s="189"/>
      <c r="X18" s="189"/>
      <c r="Y18" s="187"/>
      <c r="Z18" s="717"/>
      <c r="AA18" s="3335"/>
      <c r="AB18" s="3335"/>
      <c r="AC18" s="3335"/>
      <c r="AD18" s="3335"/>
      <c r="AE18" s="3335"/>
      <c r="AF18" s="3335"/>
      <c r="AG18" s="3335"/>
      <c r="AH18" s="3335"/>
      <c r="AI18" s="3335"/>
      <c r="AJ18" s="3335"/>
      <c r="AK18" s="3335"/>
      <c r="AL18" s="3335"/>
      <c r="AM18" s="3335"/>
      <c r="AN18" s="4706"/>
      <c r="AP18" s="7090"/>
      <c r="AQ18" s="7090"/>
      <c r="AR18" s="7090"/>
      <c r="AS18" s="7090"/>
      <c r="AT18" s="7090"/>
      <c r="AU18" s="7090"/>
      <c r="AV18" s="7090"/>
      <c r="AW18" s="7090"/>
      <c r="AX18" s="7090"/>
      <c r="AY18" s="7090"/>
      <c r="AZ18" s="7090"/>
      <c r="BA18" s="7090"/>
      <c r="BB18" s="7090"/>
      <c r="BC18" s="7090"/>
      <c r="BD18" s="7090"/>
      <c r="BE18" s="7090"/>
      <c r="BF18" s="7090"/>
      <c r="BG18" s="7090"/>
      <c r="BH18" s="7090"/>
      <c r="BI18" s="7090"/>
      <c r="BJ18" s="7090"/>
      <c r="BK18" s="7090"/>
      <c r="BL18" s="7090"/>
      <c r="BM18" s="7090"/>
      <c r="BN18" s="7090"/>
      <c r="BO18" s="7090"/>
      <c r="BP18" s="7090"/>
      <c r="BQ18" s="7090"/>
    </row>
    <row r="19" spans="1:69" ht="14.1" customHeight="1">
      <c r="A19" s="42"/>
      <c r="C19" s="189"/>
      <c r="E19" s="189"/>
      <c r="F19" s="43"/>
      <c r="G19" s="43"/>
      <c r="H19" s="43"/>
      <c r="I19" s="43"/>
      <c r="J19" s="43"/>
      <c r="K19" s="43"/>
      <c r="L19" s="43"/>
      <c r="M19" s="43"/>
      <c r="N19" s="43"/>
      <c r="O19" s="43"/>
      <c r="P19" s="43"/>
      <c r="Q19" s="43"/>
      <c r="T19" s="43"/>
      <c r="X19" s="189"/>
      <c r="Y19" s="187"/>
      <c r="Z19" s="72"/>
      <c r="AA19" s="3335"/>
      <c r="AB19" s="3335"/>
      <c r="AC19" s="3335"/>
      <c r="AD19" s="3335"/>
      <c r="AE19" s="3335"/>
      <c r="AF19" s="3335"/>
      <c r="AG19" s="3335"/>
      <c r="AH19" s="3335"/>
      <c r="AI19" s="3335"/>
      <c r="AJ19" s="3335"/>
      <c r="AK19" s="3335"/>
      <c r="AL19" s="3335"/>
      <c r="AM19" s="3335"/>
      <c r="AN19" s="4706"/>
      <c r="AP19" s="7090"/>
      <c r="AQ19" s="7090"/>
      <c r="AR19" s="7090"/>
      <c r="AS19" s="7090"/>
      <c r="AT19" s="7090"/>
      <c r="AU19" s="7090"/>
      <c r="AV19" s="7090"/>
      <c r="AW19" s="7090"/>
      <c r="AX19" s="7090"/>
      <c r="AY19" s="7090"/>
      <c r="AZ19" s="7090"/>
      <c r="BA19" s="7090"/>
      <c r="BB19" s="7090"/>
      <c r="BC19" s="7090"/>
      <c r="BD19" s="7090"/>
      <c r="BE19" s="7090"/>
      <c r="BF19" s="7090"/>
      <c r="BG19" s="7090"/>
      <c r="BH19" s="7090"/>
      <c r="BI19" s="7090"/>
      <c r="BJ19" s="7090"/>
      <c r="BK19" s="7090"/>
      <c r="BL19" s="7090"/>
      <c r="BM19" s="7090"/>
      <c r="BN19" s="7090"/>
      <c r="BO19" s="7090"/>
      <c r="BP19" s="7090"/>
      <c r="BQ19" s="7090"/>
    </row>
    <row r="20" spans="1:69" ht="14.1" customHeight="1">
      <c r="A20" s="42"/>
      <c r="B20" s="3318" t="s">
        <v>616</v>
      </c>
      <c r="C20" s="3318"/>
      <c r="D20" s="3318"/>
      <c r="E20" s="3318"/>
      <c r="F20" s="3318"/>
      <c r="G20" s="3318"/>
      <c r="H20" s="3318"/>
      <c r="I20" s="3318"/>
      <c r="J20" s="3318"/>
      <c r="K20" s="3318"/>
      <c r="L20" s="3318"/>
      <c r="M20" s="3318"/>
      <c r="N20" s="3318"/>
      <c r="O20" s="3318"/>
      <c r="P20" s="3318"/>
      <c r="Q20" s="3318"/>
      <c r="R20" s="3318"/>
      <c r="S20" s="3318"/>
      <c r="T20" s="3318"/>
      <c r="U20" s="3318"/>
      <c r="V20" s="3318"/>
      <c r="W20" s="3318"/>
      <c r="X20" s="3318"/>
      <c r="Y20" s="3319"/>
      <c r="Z20" s="72"/>
      <c r="AA20" s="3329" t="s">
        <v>1916</v>
      </c>
      <c r="AB20" s="3329"/>
      <c r="AC20" s="3329"/>
      <c r="AD20" s="3329"/>
      <c r="AE20" s="3329"/>
      <c r="AF20" s="3329"/>
      <c r="AG20" s="3329"/>
      <c r="AH20" s="3329"/>
      <c r="AI20" s="3329"/>
      <c r="AJ20" s="3329"/>
      <c r="AK20" s="3329"/>
      <c r="AL20" s="3329"/>
      <c r="AM20" s="3329"/>
      <c r="AN20" s="3330"/>
      <c r="AP20" s="7090"/>
      <c r="AQ20" s="7090"/>
      <c r="AR20" s="7090"/>
      <c r="AS20" s="7090"/>
      <c r="AT20" s="7090"/>
      <c r="AU20" s="7090"/>
      <c r="AV20" s="7090"/>
      <c r="AW20" s="7090"/>
      <c r="AX20" s="7090"/>
      <c r="AY20" s="7090"/>
      <c r="AZ20" s="7090"/>
      <c r="BA20" s="7090"/>
      <c r="BB20" s="7090"/>
      <c r="BC20" s="7090"/>
      <c r="BD20" s="7090"/>
      <c r="BE20" s="7090"/>
      <c r="BF20" s="7090"/>
      <c r="BG20" s="7090"/>
      <c r="BH20" s="7090"/>
      <c r="BI20" s="7090"/>
      <c r="BJ20" s="7090"/>
      <c r="BK20" s="7090"/>
      <c r="BL20" s="7090"/>
      <c r="BM20" s="7090"/>
      <c r="BN20" s="7090"/>
      <c r="BO20" s="7090"/>
      <c r="BP20" s="7090"/>
      <c r="BQ20" s="7090"/>
    </row>
    <row r="21" spans="1:69" ht="14.1" customHeight="1">
      <c r="A21" s="42"/>
      <c r="B21" s="43"/>
      <c r="C21" s="43"/>
      <c r="E21" s="189"/>
      <c r="F21" s="43"/>
      <c r="G21" s="43"/>
      <c r="H21" s="43"/>
      <c r="I21" s="43"/>
      <c r="J21" s="43"/>
      <c r="K21" s="43"/>
      <c r="L21" s="43"/>
      <c r="M21" s="43"/>
      <c r="O21" s="43"/>
      <c r="P21" s="189"/>
      <c r="Q21" s="662"/>
      <c r="R21" s="662"/>
      <c r="S21" s="66"/>
      <c r="T21" s="683"/>
      <c r="U21" s="683"/>
      <c r="V21" s="189"/>
      <c r="W21" s="189"/>
      <c r="X21" s="189"/>
      <c r="Y21" s="187"/>
      <c r="Z21" s="717"/>
      <c r="AA21" s="3329"/>
      <c r="AB21" s="3329"/>
      <c r="AC21" s="3329"/>
      <c r="AD21" s="3329"/>
      <c r="AE21" s="3329"/>
      <c r="AF21" s="3329"/>
      <c r="AG21" s="3329"/>
      <c r="AH21" s="3329"/>
      <c r="AI21" s="3329"/>
      <c r="AJ21" s="3329"/>
      <c r="AK21" s="3329"/>
      <c r="AL21" s="3329"/>
      <c r="AM21" s="3329"/>
      <c r="AN21" s="3330"/>
      <c r="AP21" s="7090"/>
      <c r="AQ21" s="7090"/>
      <c r="AR21" s="7090"/>
      <c r="AS21" s="7090"/>
      <c r="AT21" s="7090"/>
      <c r="AU21" s="7090"/>
      <c r="AV21" s="7090"/>
      <c r="AW21" s="7090"/>
      <c r="AX21" s="7090"/>
      <c r="AY21" s="7090"/>
      <c r="AZ21" s="7090"/>
      <c r="BA21" s="7090"/>
      <c r="BB21" s="7090"/>
      <c r="BC21" s="7090"/>
      <c r="BD21" s="7090"/>
      <c r="BE21" s="7090"/>
      <c r="BF21" s="7090"/>
      <c r="BG21" s="7090"/>
      <c r="BH21" s="7090"/>
      <c r="BI21" s="7090"/>
      <c r="BJ21" s="7090"/>
      <c r="BK21" s="7090"/>
      <c r="BL21" s="7090"/>
      <c r="BM21" s="7090"/>
      <c r="BN21" s="7090"/>
      <c r="BO21" s="7090"/>
      <c r="BP21" s="7090"/>
      <c r="BQ21" s="7090"/>
    </row>
    <row r="22" spans="1:69" ht="14.1" customHeight="1">
      <c r="A22" s="42"/>
      <c r="B22" s="189"/>
      <c r="C22" s="189" t="s">
        <v>560</v>
      </c>
      <c r="D22" s="189"/>
      <c r="E22" s="189"/>
      <c r="F22" s="189"/>
      <c r="G22" s="189"/>
      <c r="H22" s="189"/>
      <c r="I22" s="189"/>
      <c r="J22" s="189"/>
      <c r="K22" s="189"/>
      <c r="L22" s="189"/>
      <c r="M22" s="189"/>
      <c r="N22" s="189"/>
      <c r="O22" s="189"/>
      <c r="P22" s="189"/>
      <c r="Q22" s="43"/>
      <c r="R22" s="43"/>
      <c r="S22" s="189"/>
      <c r="T22" s="43"/>
      <c r="U22" s="43"/>
      <c r="V22" s="43"/>
      <c r="W22" s="43"/>
      <c r="X22" s="54"/>
      <c r="Y22" s="54"/>
      <c r="Z22" s="717"/>
      <c r="AA22" s="3329"/>
      <c r="AB22" s="3329"/>
      <c r="AC22" s="3329"/>
      <c r="AD22" s="3329"/>
      <c r="AE22" s="3329"/>
      <c r="AF22" s="3329"/>
      <c r="AG22" s="3329"/>
      <c r="AH22" s="3329"/>
      <c r="AI22" s="3329"/>
      <c r="AJ22" s="3329"/>
      <c r="AK22" s="3329"/>
      <c r="AL22" s="3329"/>
      <c r="AM22" s="3329"/>
      <c r="AN22" s="3330"/>
      <c r="AP22" s="7090"/>
      <c r="AQ22" s="7090"/>
      <c r="AR22" s="7090"/>
      <c r="AS22" s="7090"/>
      <c r="AT22" s="7090"/>
      <c r="AU22" s="7090"/>
      <c r="AV22" s="7090"/>
      <c r="AW22" s="7090"/>
      <c r="AX22" s="7090"/>
      <c r="AY22" s="7090"/>
      <c r="AZ22" s="7090"/>
      <c r="BA22" s="7090"/>
      <c r="BB22" s="7090"/>
      <c r="BC22" s="7090"/>
      <c r="BD22" s="7090"/>
      <c r="BE22" s="7090"/>
      <c r="BF22" s="7090"/>
      <c r="BG22" s="7090"/>
      <c r="BH22" s="7090"/>
      <c r="BI22" s="7090"/>
      <c r="BJ22" s="7090"/>
      <c r="BK22" s="7090"/>
      <c r="BL22" s="7090"/>
      <c r="BM22" s="7090"/>
      <c r="BN22" s="7090"/>
      <c r="BO22" s="7090"/>
      <c r="BP22" s="7090"/>
      <c r="BQ22" s="7090"/>
    </row>
    <row r="23" spans="1:69" ht="14.1" customHeight="1">
      <c r="A23" s="42"/>
      <c r="B23" s="189"/>
      <c r="C23" s="43"/>
      <c r="D23" s="5027"/>
      <c r="E23" s="5027"/>
      <c r="F23" s="5027"/>
      <c r="G23" s="5027"/>
      <c r="H23" s="5027"/>
      <c r="I23" s="5027"/>
      <c r="J23" s="5027"/>
      <c r="K23" s="5027"/>
      <c r="L23" s="5027"/>
      <c r="M23" s="5027"/>
      <c r="N23" s="5027"/>
      <c r="O23" s="5027"/>
      <c r="P23" s="5027"/>
      <c r="Q23" s="5027"/>
      <c r="R23" s="5027"/>
      <c r="S23" s="5027"/>
      <c r="T23" s="5027"/>
      <c r="U23" s="5027"/>
      <c r="V23" s="5027"/>
      <c r="W23" s="5027"/>
      <c r="X23" s="5027"/>
      <c r="Y23" s="89"/>
      <c r="Z23" s="146"/>
      <c r="AA23" s="3282" t="s">
        <v>2615</v>
      </c>
      <c r="AB23" s="3282"/>
      <c r="AC23" s="3282"/>
      <c r="AD23" s="3282"/>
      <c r="AE23" s="3282"/>
      <c r="AF23" s="3282"/>
      <c r="AG23" s="3282"/>
      <c r="AH23" s="3282"/>
      <c r="AI23" s="3282"/>
      <c r="AJ23" s="3282"/>
      <c r="AK23" s="3282"/>
      <c r="AL23" s="3282"/>
      <c r="AM23" s="3282"/>
      <c r="AN23" s="3282"/>
      <c r="AP23" s="7090"/>
      <c r="AQ23" s="7090"/>
      <c r="AR23" s="7090"/>
      <c r="AS23" s="7090"/>
      <c r="AT23" s="7090"/>
      <c r="AU23" s="7090"/>
      <c r="AV23" s="7090"/>
      <c r="AW23" s="7090"/>
      <c r="AX23" s="7090"/>
      <c r="AY23" s="7090"/>
      <c r="AZ23" s="7090"/>
      <c r="BA23" s="7090"/>
      <c r="BB23" s="7090"/>
      <c r="BC23" s="7090"/>
      <c r="BD23" s="7090"/>
      <c r="BE23" s="7090"/>
      <c r="BF23" s="7090"/>
      <c r="BG23" s="7090"/>
      <c r="BH23" s="7090"/>
      <c r="BI23" s="7090"/>
      <c r="BJ23" s="7090"/>
      <c r="BK23" s="7090"/>
      <c r="BL23" s="7090"/>
      <c r="BM23" s="7090"/>
      <c r="BN23" s="7090"/>
      <c r="BO23" s="7090"/>
      <c r="BP23" s="7090"/>
      <c r="BQ23" s="7090"/>
    </row>
    <row r="24" spans="1:69" ht="14.1" customHeight="1">
      <c r="A24" s="42"/>
      <c r="B24" s="189"/>
      <c r="C24" s="43"/>
      <c r="D24" s="5027"/>
      <c r="E24" s="5027"/>
      <c r="F24" s="5027"/>
      <c r="G24" s="5027"/>
      <c r="H24" s="5027"/>
      <c r="I24" s="5027"/>
      <c r="J24" s="5027"/>
      <c r="K24" s="5027"/>
      <c r="L24" s="5027"/>
      <c r="M24" s="5027"/>
      <c r="N24" s="5027"/>
      <c r="O24" s="5027"/>
      <c r="P24" s="5027"/>
      <c r="Q24" s="5027"/>
      <c r="R24" s="5027"/>
      <c r="S24" s="5027"/>
      <c r="T24" s="5027"/>
      <c r="U24" s="5027"/>
      <c r="V24" s="5027"/>
      <c r="W24" s="5027"/>
      <c r="X24" s="5027"/>
      <c r="Y24" s="89"/>
      <c r="Z24" s="146"/>
      <c r="AA24" s="3282"/>
      <c r="AB24" s="3282"/>
      <c r="AC24" s="3282"/>
      <c r="AD24" s="3282"/>
      <c r="AE24" s="3282"/>
      <c r="AF24" s="3282"/>
      <c r="AG24" s="3282"/>
      <c r="AH24" s="3282"/>
      <c r="AI24" s="3282"/>
      <c r="AJ24" s="3282"/>
      <c r="AK24" s="3282"/>
      <c r="AL24" s="3282"/>
      <c r="AM24" s="3282"/>
      <c r="AN24" s="3282"/>
      <c r="AP24" s="7090"/>
      <c r="AQ24" s="7090"/>
      <c r="AR24" s="7090"/>
      <c r="AS24" s="7090"/>
      <c r="AT24" s="7090"/>
      <c r="AU24" s="7090"/>
      <c r="AV24" s="7090"/>
      <c r="AW24" s="7090"/>
      <c r="AX24" s="7090"/>
      <c r="AY24" s="7090"/>
      <c r="AZ24" s="7090"/>
      <c r="BA24" s="7090"/>
      <c r="BB24" s="7090"/>
      <c r="BC24" s="7090"/>
      <c r="BD24" s="7090"/>
      <c r="BE24" s="7090"/>
      <c r="BF24" s="7090"/>
      <c r="BG24" s="7090"/>
      <c r="BH24" s="7090"/>
      <c r="BI24" s="7090"/>
      <c r="BJ24" s="7090"/>
      <c r="BK24" s="7090"/>
      <c r="BL24" s="7090"/>
      <c r="BM24" s="7090"/>
      <c r="BN24" s="7090"/>
      <c r="BO24" s="7090"/>
      <c r="BP24" s="7090"/>
      <c r="BQ24" s="7090"/>
    </row>
    <row r="25" spans="1:69" ht="14.1" customHeight="1">
      <c r="A25" s="42"/>
      <c r="B25" s="189"/>
      <c r="D25" s="5027"/>
      <c r="E25" s="5027"/>
      <c r="F25" s="5027"/>
      <c r="G25" s="5027"/>
      <c r="H25" s="5027"/>
      <c r="I25" s="5027"/>
      <c r="J25" s="5027"/>
      <c r="K25" s="5027"/>
      <c r="L25" s="5027"/>
      <c r="M25" s="5027"/>
      <c r="N25" s="5027"/>
      <c r="O25" s="5027"/>
      <c r="P25" s="5027"/>
      <c r="Q25" s="5027"/>
      <c r="R25" s="5027"/>
      <c r="S25" s="5027"/>
      <c r="T25" s="5027"/>
      <c r="U25" s="5027"/>
      <c r="V25" s="5027"/>
      <c r="W25" s="5027"/>
      <c r="X25" s="5027"/>
      <c r="Y25" s="189"/>
      <c r="Z25" s="717"/>
      <c r="AA25" s="3282"/>
      <c r="AB25" s="3282"/>
      <c r="AC25" s="3282"/>
      <c r="AD25" s="3282"/>
      <c r="AE25" s="3282"/>
      <c r="AF25" s="3282"/>
      <c r="AG25" s="3282"/>
      <c r="AH25" s="3282"/>
      <c r="AI25" s="3282"/>
      <c r="AJ25" s="3282"/>
      <c r="AK25" s="3282"/>
      <c r="AL25" s="3282"/>
      <c r="AM25" s="3282"/>
      <c r="AN25" s="3282"/>
      <c r="AP25" s="7090"/>
      <c r="AQ25" s="7090"/>
      <c r="AR25" s="7090"/>
      <c r="AS25" s="7090"/>
      <c r="AT25" s="7090"/>
      <c r="AU25" s="7090"/>
      <c r="AV25" s="7090"/>
      <c r="AW25" s="7090"/>
      <c r="AX25" s="7090"/>
      <c r="AY25" s="7090"/>
      <c r="AZ25" s="7090"/>
      <c r="BA25" s="7090"/>
      <c r="BB25" s="7090"/>
      <c r="BC25" s="7090"/>
      <c r="BD25" s="7090"/>
      <c r="BE25" s="7090"/>
      <c r="BF25" s="7090"/>
      <c r="BG25" s="7090"/>
      <c r="BH25" s="7090"/>
      <c r="BI25" s="7090"/>
      <c r="BJ25" s="7090"/>
      <c r="BK25" s="7090"/>
      <c r="BL25" s="7090"/>
      <c r="BM25" s="7090"/>
      <c r="BN25" s="7090"/>
      <c r="BO25" s="7090"/>
      <c r="BP25" s="7090"/>
      <c r="BQ25" s="7090"/>
    </row>
    <row r="26" spans="1:69" ht="14.1" customHeight="1">
      <c r="A26" s="42"/>
      <c r="C26" s="189"/>
      <c r="D26" s="189"/>
      <c r="E26" s="189"/>
      <c r="F26" s="189"/>
      <c r="G26" s="189"/>
      <c r="H26" s="189"/>
      <c r="I26" s="189"/>
      <c r="J26" s="189"/>
      <c r="K26" s="189"/>
      <c r="L26" s="189"/>
      <c r="M26" s="189"/>
      <c r="N26" s="189"/>
      <c r="O26" s="189"/>
      <c r="P26" s="189"/>
      <c r="Q26" s="189"/>
      <c r="R26" s="189"/>
      <c r="S26" s="189"/>
      <c r="T26" s="189"/>
      <c r="U26" s="189"/>
      <c r="V26" s="674"/>
      <c r="W26" s="674"/>
      <c r="X26" s="674"/>
      <c r="Y26" s="189"/>
      <c r="Z26" s="717"/>
      <c r="AA26" s="3282"/>
      <c r="AB26" s="3282"/>
      <c r="AC26" s="3282"/>
      <c r="AD26" s="3282"/>
      <c r="AE26" s="3282"/>
      <c r="AF26" s="3282"/>
      <c r="AG26" s="3282"/>
      <c r="AH26" s="3282"/>
      <c r="AI26" s="3282"/>
      <c r="AJ26" s="3282"/>
      <c r="AK26" s="3282"/>
      <c r="AL26" s="3282"/>
      <c r="AM26" s="3282"/>
      <c r="AN26" s="3282"/>
      <c r="AP26" s="7090"/>
      <c r="AQ26" s="7090"/>
      <c r="AR26" s="7090"/>
      <c r="AS26" s="7090"/>
      <c r="AT26" s="7090"/>
      <c r="AU26" s="7090"/>
      <c r="AV26" s="7090"/>
      <c r="AW26" s="7090"/>
      <c r="AX26" s="7090"/>
      <c r="AY26" s="7090"/>
      <c r="AZ26" s="7090"/>
      <c r="BA26" s="7090"/>
      <c r="BB26" s="7090"/>
      <c r="BC26" s="7090"/>
      <c r="BD26" s="7090"/>
      <c r="BE26" s="7090"/>
      <c r="BF26" s="7090"/>
      <c r="BG26" s="7090"/>
      <c r="BH26" s="7090"/>
      <c r="BI26" s="7090"/>
      <c r="BJ26" s="7090"/>
      <c r="BK26" s="7090"/>
      <c r="BL26" s="7090"/>
      <c r="BM26" s="7090"/>
      <c r="BN26" s="7090"/>
      <c r="BO26" s="7090"/>
      <c r="BP26" s="7090"/>
      <c r="BQ26" s="7090"/>
    </row>
    <row r="27" spans="1:69" ht="14.1" customHeight="1">
      <c r="A27" s="42"/>
      <c r="B27" s="3318" t="s">
        <v>2649</v>
      </c>
      <c r="C27" s="3318"/>
      <c r="D27" s="3318"/>
      <c r="E27" s="3318"/>
      <c r="F27" s="3318"/>
      <c r="G27" s="3318"/>
      <c r="H27" s="3318"/>
      <c r="I27" s="3318"/>
      <c r="J27" s="3318"/>
      <c r="K27" s="3318"/>
      <c r="L27" s="3318"/>
      <c r="M27" s="3318"/>
      <c r="N27" s="3318"/>
      <c r="O27" s="3318"/>
      <c r="P27" s="3318"/>
      <c r="Q27" s="3318"/>
      <c r="R27" s="3318"/>
      <c r="S27" s="3318"/>
      <c r="T27" s="3318"/>
      <c r="U27" s="3318"/>
      <c r="V27" s="3318"/>
      <c r="W27" s="3318"/>
      <c r="X27" s="3318"/>
      <c r="Y27" s="3319"/>
      <c r="Z27" s="763" t="s">
        <v>172</v>
      </c>
      <c r="AA27" s="3282"/>
      <c r="AB27" s="3282"/>
      <c r="AC27" s="3282"/>
      <c r="AD27" s="3282"/>
      <c r="AE27" s="3282"/>
      <c r="AF27" s="3282"/>
      <c r="AG27" s="3282"/>
      <c r="AH27" s="3282"/>
      <c r="AI27" s="3282"/>
      <c r="AJ27" s="3282"/>
      <c r="AK27" s="3282"/>
      <c r="AL27" s="3282"/>
      <c r="AM27" s="3282"/>
      <c r="AN27" s="3282"/>
    </row>
    <row r="28" spans="1:69" ht="14.1" customHeight="1">
      <c r="A28" s="42"/>
      <c r="B28" s="43"/>
      <c r="C28" s="43" t="s">
        <v>1403</v>
      </c>
      <c r="D28" s="189"/>
      <c r="E28" s="189"/>
      <c r="F28" s="189"/>
      <c r="G28" s="189"/>
      <c r="I28" s="189"/>
      <c r="J28" s="189"/>
      <c r="K28" s="189"/>
      <c r="M28" s="189"/>
      <c r="N28" s="189"/>
      <c r="O28" s="189"/>
      <c r="P28" s="189"/>
      <c r="Q28" s="189"/>
      <c r="R28" s="189"/>
      <c r="S28" s="189"/>
      <c r="T28" s="89"/>
      <c r="U28" s="89"/>
      <c r="V28" s="189"/>
      <c r="W28" s="68"/>
      <c r="X28" s="68"/>
      <c r="Y28" s="674"/>
      <c r="Z28" s="763"/>
      <c r="AA28" s="3282"/>
      <c r="AB28" s="3282"/>
      <c r="AC28" s="3282"/>
      <c r="AD28" s="3282"/>
      <c r="AE28" s="3282"/>
      <c r="AF28" s="3282"/>
      <c r="AG28" s="3282"/>
      <c r="AH28" s="3282"/>
      <c r="AI28" s="3282"/>
      <c r="AJ28" s="3282"/>
      <c r="AK28" s="3282"/>
      <c r="AL28" s="3282"/>
      <c r="AM28" s="3282"/>
      <c r="AN28" s="3282"/>
    </row>
    <row r="29" spans="1:69" ht="14.1" customHeight="1">
      <c r="A29" s="42"/>
      <c r="B29" s="189"/>
      <c r="C29" s="43" t="s">
        <v>1404</v>
      </c>
      <c r="D29" s="189"/>
      <c r="E29" s="189"/>
      <c r="F29" s="189"/>
      <c r="H29" s="189"/>
      <c r="J29" s="189"/>
      <c r="K29" s="189"/>
      <c r="L29" s="189"/>
      <c r="M29" s="189"/>
      <c r="N29" s="189"/>
      <c r="O29" s="189"/>
      <c r="P29" s="189"/>
      <c r="Q29" s="189"/>
      <c r="R29" s="662"/>
      <c r="S29" s="662"/>
      <c r="T29" s="66"/>
      <c r="U29" s="683"/>
      <c r="V29" s="683"/>
      <c r="W29" s="189"/>
      <c r="X29" s="189"/>
      <c r="Y29" s="71"/>
      <c r="Z29" s="763"/>
    </row>
    <row r="30" spans="1:69" ht="14.1" customHeight="1">
      <c r="A30" s="42"/>
      <c r="C30" s="189"/>
      <c r="E30" s="189"/>
      <c r="F30" s="43"/>
      <c r="G30" s="43"/>
      <c r="H30" s="43"/>
      <c r="I30" s="189"/>
      <c r="J30" s="43"/>
      <c r="K30" s="43"/>
      <c r="L30" s="43"/>
      <c r="M30" s="43"/>
      <c r="O30" s="43"/>
      <c r="P30" s="189"/>
      <c r="Q30" s="662"/>
      <c r="R30" s="662"/>
      <c r="S30" s="66"/>
      <c r="T30" s="683"/>
      <c r="U30" s="683"/>
      <c r="V30" s="189"/>
      <c r="W30" s="189"/>
      <c r="X30" s="189"/>
      <c r="Y30" s="187"/>
      <c r="Z30" s="717" t="s">
        <v>1367</v>
      </c>
      <c r="AA30" s="674" t="s">
        <v>1477</v>
      </c>
      <c r="AB30" s="674"/>
      <c r="AC30" s="674"/>
      <c r="AD30" s="674"/>
      <c r="AE30" s="674"/>
      <c r="AF30" s="674"/>
      <c r="AG30" s="674"/>
      <c r="AH30" s="674"/>
      <c r="AI30" s="55"/>
      <c r="AJ30" s="1129"/>
      <c r="AK30" s="1129"/>
      <c r="AL30" s="1129"/>
      <c r="AM30" s="1129"/>
      <c r="AN30" s="224"/>
    </row>
    <row r="31" spans="1:69" ht="14.1" customHeight="1">
      <c r="A31" s="42"/>
      <c r="B31" s="1924" t="s">
        <v>2648</v>
      </c>
      <c r="C31" s="43"/>
      <c r="E31" s="189"/>
      <c r="F31" s="189"/>
      <c r="G31" s="43"/>
      <c r="H31" s="43"/>
      <c r="I31" s="189"/>
      <c r="J31" s="189"/>
      <c r="K31" s="189"/>
      <c r="L31" s="189"/>
      <c r="M31" s="189"/>
      <c r="N31" s="189"/>
      <c r="O31" s="189"/>
      <c r="P31" s="189"/>
      <c r="Q31" s="662"/>
      <c r="R31" s="662"/>
      <c r="S31" s="66"/>
      <c r="T31" s="683"/>
      <c r="U31" s="683"/>
      <c r="V31" s="189"/>
      <c r="W31" s="189"/>
      <c r="X31" s="189"/>
      <c r="Y31" s="187"/>
      <c r="Z31" s="717" t="s">
        <v>1368</v>
      </c>
      <c r="AA31" s="674" t="s">
        <v>1478</v>
      </c>
      <c r="AB31" s="674"/>
      <c r="AC31" s="674"/>
      <c r="AD31" s="674"/>
      <c r="AE31" s="674"/>
      <c r="AF31" s="674"/>
      <c r="AG31" s="674"/>
      <c r="AH31" s="674"/>
      <c r="AI31" s="674"/>
      <c r="AJ31" s="674"/>
      <c r="AK31" s="674"/>
      <c r="AL31" s="674"/>
      <c r="AM31" s="674"/>
      <c r="AN31" s="675"/>
    </row>
    <row r="32" spans="1:69" ht="14.1" customHeight="1">
      <c r="A32" s="42"/>
      <c r="B32" s="43"/>
      <c r="C32" s="43"/>
      <c r="E32" s="189"/>
      <c r="F32" s="189"/>
      <c r="G32" s="189"/>
      <c r="H32" s="189"/>
      <c r="I32" s="189"/>
      <c r="J32" s="43"/>
      <c r="K32" s="43"/>
      <c r="L32" s="43"/>
      <c r="M32" s="43"/>
      <c r="N32" s="43"/>
      <c r="O32" s="43"/>
      <c r="P32" s="43"/>
      <c r="Q32" s="43"/>
      <c r="R32" s="43"/>
      <c r="S32" s="89"/>
      <c r="T32" s="89"/>
      <c r="U32" s="45"/>
      <c r="V32" s="68"/>
      <c r="W32" s="68"/>
      <c r="X32" s="189"/>
      <c r="Y32" s="187"/>
      <c r="Z32" s="717"/>
      <c r="AA32" s="674" t="s">
        <v>1479</v>
      </c>
      <c r="AB32" s="674"/>
      <c r="AC32" s="674"/>
      <c r="AD32" s="674"/>
      <c r="AE32" s="674"/>
      <c r="AF32" s="674"/>
      <c r="AG32" s="674"/>
      <c r="AH32" s="55"/>
      <c r="AI32" s="55"/>
      <c r="AJ32" s="55"/>
      <c r="AK32" s="55"/>
      <c r="AL32" s="55"/>
      <c r="AM32" s="55"/>
      <c r="AN32" s="122"/>
    </row>
    <row r="33" spans="1:69" ht="14.1" customHeight="1">
      <c r="A33" s="42"/>
      <c r="B33" s="6967" t="s">
        <v>2650</v>
      </c>
      <c r="C33" s="6967"/>
      <c r="D33" s="6967"/>
      <c r="E33" s="6967"/>
      <c r="F33" s="6967"/>
      <c r="G33" s="6967"/>
      <c r="H33" s="6967"/>
      <c r="I33" s="6967"/>
      <c r="J33" s="6967"/>
      <c r="K33" s="6967"/>
      <c r="L33" s="6967"/>
      <c r="M33" s="6967"/>
      <c r="N33" s="6967"/>
      <c r="O33" s="6967"/>
      <c r="P33" s="6967"/>
      <c r="Q33" s="6967"/>
      <c r="R33" s="6967"/>
      <c r="S33" s="6967"/>
      <c r="T33" s="6967"/>
      <c r="U33" s="6967"/>
      <c r="V33" s="6967"/>
      <c r="W33" s="6967"/>
      <c r="X33" s="6967"/>
      <c r="Y33" s="6968"/>
      <c r="Z33" s="717" t="s">
        <v>1418</v>
      </c>
      <c r="AA33" s="674" t="s">
        <v>2133</v>
      </c>
      <c r="AB33" s="674"/>
      <c r="AC33" s="674"/>
      <c r="AD33" s="674"/>
      <c r="AE33" s="674"/>
      <c r="AF33" s="674"/>
      <c r="AG33" s="674"/>
      <c r="AH33" s="674"/>
      <c r="AI33" s="674"/>
      <c r="AJ33" s="674"/>
      <c r="AK33" s="674"/>
      <c r="AL33" s="1749"/>
      <c r="AM33" s="1749"/>
      <c r="AN33" s="1750"/>
    </row>
    <row r="34" spans="1:69" ht="14.1" customHeight="1">
      <c r="A34" s="42"/>
      <c r="B34" s="189"/>
      <c r="C34" s="43" t="s">
        <v>1917</v>
      </c>
      <c r="E34" s="189"/>
      <c r="F34" s="43"/>
      <c r="G34" s="189"/>
      <c r="H34" s="189"/>
      <c r="I34" s="189"/>
      <c r="J34" s="189"/>
      <c r="K34" s="189"/>
      <c r="L34" s="189"/>
      <c r="M34" s="189"/>
      <c r="N34" s="189"/>
      <c r="O34" s="189"/>
      <c r="P34" s="189"/>
      <c r="Q34" s="662"/>
      <c r="R34" s="662"/>
      <c r="S34" s="66"/>
      <c r="T34" s="683"/>
      <c r="U34" s="683"/>
      <c r="V34" s="189"/>
      <c r="W34" s="189"/>
      <c r="X34" s="189"/>
      <c r="Y34" s="187"/>
      <c r="Z34" s="220" t="s">
        <v>2254</v>
      </c>
      <c r="AA34" s="674"/>
      <c r="AB34" s="55"/>
      <c r="AC34" s="55"/>
      <c r="AD34" s="55"/>
      <c r="AE34" s="55"/>
      <c r="AF34" s="55"/>
      <c r="AG34" s="55"/>
      <c r="AH34" s="55"/>
      <c r="AI34" s="55"/>
      <c r="AJ34" s="55"/>
      <c r="AK34" s="55"/>
      <c r="AL34" s="1749"/>
      <c r="AM34" s="1749"/>
      <c r="AN34" s="1750"/>
    </row>
    <row r="35" spans="1:69" ht="14.1" customHeight="1">
      <c r="A35" s="42"/>
      <c r="B35" s="43"/>
      <c r="C35" s="43"/>
      <c r="E35" s="43"/>
      <c r="F35" s="3182"/>
      <c r="G35" s="3182"/>
      <c r="H35" s="3182"/>
      <c r="I35" s="43"/>
      <c r="J35" s="3182"/>
      <c r="K35" s="3182"/>
      <c r="L35" s="3182"/>
      <c r="M35" s="43"/>
      <c r="N35" s="3182"/>
      <c r="O35" s="3182"/>
      <c r="P35" s="43"/>
      <c r="Q35" s="43"/>
      <c r="T35" s="43"/>
      <c r="X35" s="189"/>
      <c r="Y35" s="187"/>
      <c r="Z35" s="1754"/>
      <c r="AA35" s="1749"/>
      <c r="AB35" s="1749"/>
      <c r="AC35" s="1749"/>
      <c r="AD35" s="1749"/>
      <c r="AE35" s="1749"/>
      <c r="AF35" s="1749"/>
      <c r="AG35" s="1749"/>
      <c r="AH35" s="1749"/>
      <c r="AI35" s="1749"/>
      <c r="AJ35" s="1749"/>
      <c r="AK35" s="1749"/>
      <c r="AL35" s="1749"/>
      <c r="AM35" s="1749"/>
      <c r="AN35" s="1750"/>
    </row>
    <row r="36" spans="1:69" ht="14.1" customHeight="1">
      <c r="A36" s="42"/>
      <c r="B36" s="3318" t="s">
        <v>2651</v>
      </c>
      <c r="C36" s="3318"/>
      <c r="D36" s="3318"/>
      <c r="E36" s="3318"/>
      <c r="F36" s="3318"/>
      <c r="G36" s="3318"/>
      <c r="H36" s="3318"/>
      <c r="I36" s="3318"/>
      <c r="J36" s="3318"/>
      <c r="K36" s="3318"/>
      <c r="L36" s="3318"/>
      <c r="M36" s="3318"/>
      <c r="N36" s="3318"/>
      <c r="O36" s="3318"/>
      <c r="P36" s="3318"/>
      <c r="Q36" s="3318"/>
      <c r="R36" s="3318"/>
      <c r="S36" s="3318"/>
      <c r="T36" s="3318"/>
      <c r="U36" s="3318"/>
      <c r="V36" s="3318"/>
      <c r="W36" s="3318"/>
      <c r="X36" s="3318"/>
      <c r="Y36" s="3319"/>
      <c r="Z36" s="1754"/>
      <c r="AA36" s="1749"/>
      <c r="AB36" s="1749"/>
      <c r="AC36" s="1749"/>
      <c r="AD36" s="1749"/>
      <c r="AE36" s="1749"/>
      <c r="AF36" s="1749"/>
      <c r="AG36" s="1749"/>
      <c r="AH36" s="1749"/>
      <c r="AI36" s="1749"/>
      <c r="AJ36" s="1749"/>
      <c r="AK36" s="1749"/>
      <c r="AL36" s="1749"/>
      <c r="AM36" s="1749"/>
      <c r="AN36" s="1750"/>
    </row>
    <row r="37" spans="1:69" ht="14.1" customHeight="1">
      <c r="A37" s="42"/>
      <c r="B37" s="189"/>
      <c r="C37" s="189"/>
      <c r="D37" s="7085"/>
      <c r="E37" s="7084"/>
      <c r="F37" s="7084"/>
      <c r="G37" s="7084"/>
      <c r="H37" s="7084"/>
      <c r="I37" s="7084"/>
      <c r="J37" s="7084"/>
      <c r="K37" s="7084"/>
      <c r="L37" s="7084"/>
      <c r="M37" s="7084"/>
      <c r="N37" s="7084"/>
      <c r="O37" s="7084"/>
      <c r="P37" s="7084"/>
      <c r="Q37" s="7084"/>
      <c r="R37" s="7084"/>
      <c r="S37" s="7084"/>
      <c r="T37" s="7084"/>
      <c r="U37" s="7084"/>
      <c r="V37" s="7084"/>
      <c r="W37" s="7084"/>
      <c r="X37" s="7084"/>
      <c r="Y37" s="7086"/>
      <c r="Z37" s="1930"/>
      <c r="AA37" s="1609"/>
      <c r="AB37" s="1609"/>
      <c r="AC37" s="1609"/>
      <c r="AD37" s="1609"/>
      <c r="AE37" s="1609"/>
      <c r="AF37" s="1609"/>
      <c r="AG37" s="1609"/>
      <c r="AH37" s="7089"/>
      <c r="AI37" s="7089"/>
      <c r="AJ37" s="7089"/>
      <c r="AK37" s="7089"/>
      <c r="AN37" s="1130"/>
    </row>
    <row r="38" spans="1:69" ht="14.1" customHeight="1">
      <c r="A38" s="42"/>
      <c r="B38" s="189"/>
      <c r="C38" s="189"/>
      <c r="D38" s="7085"/>
      <c r="E38" s="7084"/>
      <c r="F38" s="7084"/>
      <c r="G38" s="7084"/>
      <c r="H38" s="7084"/>
      <c r="I38" s="7084"/>
      <c r="J38" s="7084"/>
      <c r="K38" s="7084"/>
      <c r="L38" s="7084"/>
      <c r="M38" s="7084"/>
      <c r="N38" s="7084"/>
      <c r="O38" s="7084"/>
      <c r="P38" s="7084"/>
      <c r="Q38" s="7084"/>
      <c r="R38" s="7084"/>
      <c r="S38" s="7084"/>
      <c r="T38" s="7084"/>
      <c r="U38" s="7084"/>
      <c r="V38" s="7084"/>
      <c r="W38" s="7084"/>
      <c r="X38" s="7084"/>
      <c r="Y38" s="7086"/>
      <c r="Z38" s="1931"/>
      <c r="AA38" s="1929"/>
      <c r="AB38" s="1929"/>
      <c r="AC38" s="1929"/>
      <c r="AD38" s="1929"/>
      <c r="AE38" s="1929"/>
      <c r="AF38" s="1929"/>
      <c r="AG38" s="1929"/>
      <c r="AH38" s="7087"/>
      <c r="AI38" s="7087"/>
      <c r="AJ38" s="7087"/>
      <c r="AK38" s="7087"/>
      <c r="AL38" s="1129"/>
      <c r="AM38" s="1129"/>
      <c r="AN38" s="1130"/>
    </row>
    <row r="39" spans="1:69" ht="14.1" customHeight="1">
      <c r="A39" s="42"/>
      <c r="B39" s="189"/>
      <c r="C39" s="189"/>
      <c r="D39" s="7085"/>
      <c r="E39" s="7084"/>
      <c r="F39" s="7084"/>
      <c r="G39" s="7084"/>
      <c r="H39" s="7084"/>
      <c r="I39" s="7084"/>
      <c r="J39" s="7084"/>
      <c r="K39" s="7084"/>
      <c r="L39" s="7084"/>
      <c r="M39" s="7084"/>
      <c r="N39" s="7084"/>
      <c r="O39" s="7084"/>
      <c r="P39" s="7084"/>
      <c r="Q39" s="7084"/>
      <c r="R39" s="7084"/>
      <c r="S39" s="7084"/>
      <c r="T39" s="7084"/>
      <c r="U39" s="7084"/>
      <c r="V39" s="7084"/>
      <c r="W39" s="7084"/>
      <c r="X39" s="7084"/>
      <c r="Y39" s="7086"/>
      <c r="Z39" s="1931"/>
      <c r="AA39" s="1929"/>
      <c r="AB39" s="1929"/>
      <c r="AC39" s="1929"/>
      <c r="AD39" s="1929"/>
      <c r="AE39" s="1929"/>
      <c r="AF39" s="1929"/>
      <c r="AG39" s="1929"/>
      <c r="AH39" s="7087"/>
      <c r="AI39" s="7087"/>
      <c r="AJ39" s="7087"/>
      <c r="AK39" s="7087"/>
      <c r="AL39" s="1129"/>
      <c r="AM39" s="1129"/>
      <c r="AN39" s="1130"/>
    </row>
    <row r="40" spans="1:69" ht="14.1" customHeight="1">
      <c r="A40" s="42"/>
      <c r="B40" s="189"/>
      <c r="C40" s="43"/>
      <c r="D40" s="1932"/>
      <c r="E40" s="7084"/>
      <c r="F40" s="7084"/>
      <c r="G40" s="7084"/>
      <c r="H40" s="7084"/>
      <c r="I40" s="7084"/>
      <c r="J40" s="7084"/>
      <c r="K40" s="7084"/>
      <c r="L40" s="7084"/>
      <c r="M40" s="7084"/>
      <c r="N40" s="7084"/>
      <c r="O40" s="7084"/>
      <c r="P40" s="7084"/>
      <c r="Q40" s="7084"/>
      <c r="R40" s="7084"/>
      <c r="S40" s="7084"/>
      <c r="T40" s="7084"/>
      <c r="U40" s="7084"/>
      <c r="V40" s="7084"/>
      <c r="W40" s="7084"/>
      <c r="X40" s="7084"/>
      <c r="Y40" s="7086"/>
      <c r="Z40" s="1931"/>
      <c r="AA40" s="1929"/>
      <c r="AB40" s="1929"/>
      <c r="AC40" s="1929"/>
      <c r="AD40" s="1929"/>
      <c r="AE40" s="1929"/>
      <c r="AF40" s="1929"/>
      <c r="AG40" s="1929"/>
      <c r="AH40" s="7087"/>
      <c r="AI40" s="7087"/>
      <c r="AJ40" s="7087"/>
      <c r="AK40" s="7087"/>
      <c r="AL40" s="674"/>
      <c r="AM40" s="674"/>
      <c r="AN40" s="675"/>
    </row>
    <row r="41" spans="1:69" ht="14.1" customHeight="1">
      <c r="A41" s="42"/>
      <c r="C41" s="189"/>
      <c r="D41" s="7088"/>
      <c r="E41" s="7088"/>
      <c r="F41" s="7088"/>
      <c r="G41" s="7088"/>
      <c r="H41" s="7088"/>
      <c r="I41" s="7088"/>
      <c r="J41" s="7088"/>
      <c r="K41" s="7088"/>
      <c r="L41" s="7088"/>
      <c r="M41" s="7088"/>
      <c r="N41" s="7088"/>
      <c r="O41" s="7088"/>
      <c r="P41" s="7088"/>
      <c r="Q41" s="7087"/>
      <c r="R41" s="7087"/>
      <c r="S41" s="7087"/>
      <c r="T41" s="7087"/>
      <c r="U41" s="1929"/>
      <c r="V41" s="1929"/>
      <c r="W41" s="1929"/>
      <c r="X41" s="1929"/>
      <c r="Y41" s="1929"/>
      <c r="Z41" s="1931"/>
      <c r="AA41" s="1929"/>
      <c r="AB41" s="1929"/>
      <c r="AC41" s="1929"/>
      <c r="AD41" s="1929"/>
      <c r="AE41" s="1929"/>
      <c r="AF41" s="1929"/>
      <c r="AG41" s="1929"/>
      <c r="AH41" s="7087"/>
      <c r="AI41" s="7087"/>
      <c r="AJ41" s="7087"/>
      <c r="AK41" s="7087"/>
      <c r="AL41" s="55"/>
      <c r="AM41" s="55"/>
      <c r="AN41" s="122"/>
    </row>
    <row r="42" spans="1:69" ht="14.1" customHeight="1">
      <c r="A42" s="38"/>
      <c r="B42" s="37" t="s">
        <v>2268</v>
      </c>
      <c r="C42" s="189"/>
      <c r="D42" s="7088" t="s">
        <v>2616</v>
      </c>
      <c r="E42" s="7088"/>
      <c r="F42" s="7088"/>
      <c r="G42" s="7088"/>
      <c r="H42" s="7088"/>
      <c r="I42" s="7088"/>
      <c r="J42" s="7088"/>
      <c r="K42" s="7088"/>
      <c r="L42" s="7088"/>
      <c r="M42" s="7088"/>
      <c r="N42" s="7088"/>
      <c r="O42" s="7088"/>
      <c r="P42" s="7088"/>
      <c r="Q42" s="7087"/>
      <c r="R42" s="7087"/>
      <c r="S42" s="7087"/>
      <c r="T42" s="7087"/>
      <c r="U42" s="1929"/>
      <c r="V42" s="1929"/>
      <c r="W42" s="1929"/>
      <c r="X42" s="1929"/>
      <c r="Y42" s="1929"/>
      <c r="Z42" s="1931"/>
      <c r="AA42" s="1929"/>
      <c r="AB42" s="1929"/>
      <c r="AC42" s="1929"/>
      <c r="AD42" s="1929"/>
      <c r="AE42" s="1929"/>
      <c r="AF42" s="1929"/>
      <c r="AG42" s="1929"/>
      <c r="AH42" s="7087"/>
      <c r="AI42" s="7087"/>
      <c r="AJ42" s="7087"/>
      <c r="AK42" s="7087"/>
      <c r="AN42" s="70"/>
      <c r="AO42" s="55"/>
      <c r="AP42" s="1129"/>
      <c r="AQ42" s="1129"/>
      <c r="AR42" s="1129"/>
      <c r="AS42" s="1129"/>
    </row>
    <row r="43" spans="1:69" ht="14.1" customHeight="1">
      <c r="A43" s="38"/>
      <c r="Z43" s="220" t="s">
        <v>1562</v>
      </c>
      <c r="AN43" s="70"/>
      <c r="AO43" s="1129"/>
      <c r="AP43" s="1129"/>
      <c r="AQ43" s="1129"/>
      <c r="AR43" s="1129"/>
      <c r="AS43" s="1129"/>
    </row>
    <row r="44" spans="1:69" ht="14.1" customHeight="1">
      <c r="A44" s="198"/>
      <c r="Z44" s="140" t="s">
        <v>172</v>
      </c>
      <c r="AA44" s="3336" t="s">
        <v>1810</v>
      </c>
      <c r="AB44" s="3336"/>
      <c r="AC44" s="3336"/>
      <c r="AD44" s="3336"/>
      <c r="AE44" s="3336"/>
      <c r="AF44" s="3336"/>
      <c r="AG44" s="3336"/>
      <c r="AH44" s="3336"/>
      <c r="AI44" s="3336"/>
      <c r="AJ44" s="3336"/>
      <c r="AK44" s="3336"/>
      <c r="AL44" s="55"/>
      <c r="AM44" s="55"/>
      <c r="AN44" s="122"/>
    </row>
    <row r="45" spans="1:69" ht="14.1" customHeight="1">
      <c r="A45" s="38"/>
      <c r="B45" s="43" t="s">
        <v>473</v>
      </c>
      <c r="Y45" s="187"/>
      <c r="Z45" s="140" t="s">
        <v>1563</v>
      </c>
      <c r="AA45" s="917"/>
      <c r="AB45" s="917"/>
      <c r="AC45" s="917"/>
      <c r="AD45" s="917"/>
      <c r="AE45" s="917"/>
      <c r="AF45" s="917"/>
      <c r="AG45" s="917"/>
      <c r="AH45" s="917"/>
      <c r="AI45" s="917"/>
      <c r="AJ45" s="917"/>
      <c r="AK45" s="917"/>
      <c r="AL45" s="55"/>
      <c r="AM45" s="55"/>
      <c r="AN45" s="122"/>
    </row>
    <row r="46" spans="1:69" ht="14.1" customHeight="1">
      <c r="A46" s="38"/>
      <c r="B46" s="43"/>
      <c r="Y46" s="187"/>
      <c r="Z46" s="140" t="s">
        <v>172</v>
      </c>
      <c r="AA46" s="3336" t="s">
        <v>1564</v>
      </c>
      <c r="AB46" s="3336"/>
      <c r="AC46" s="3336"/>
      <c r="AD46" s="3336"/>
      <c r="AE46" s="3336"/>
      <c r="AF46" s="3336"/>
      <c r="AG46" s="3336"/>
      <c r="AH46" s="3336"/>
      <c r="AI46" s="3336"/>
      <c r="AJ46" s="3336"/>
      <c r="AK46" s="3336"/>
      <c r="AN46" s="70"/>
      <c r="AP46" s="37" t="s">
        <v>568</v>
      </c>
      <c r="AQ46" s="821"/>
      <c r="AR46" s="821"/>
      <c r="AS46" s="821"/>
      <c r="AT46" s="821"/>
      <c r="AU46" s="821"/>
      <c r="AV46" s="821"/>
      <c r="AW46" s="821"/>
      <c r="AX46" s="821"/>
      <c r="AY46" s="821"/>
      <c r="AZ46" s="821"/>
      <c r="BA46" s="821"/>
      <c r="BB46" s="821"/>
      <c r="BC46" s="821"/>
      <c r="BD46" s="821"/>
      <c r="BE46" s="821"/>
      <c r="BF46" s="821"/>
      <c r="BG46" s="821"/>
      <c r="BH46" s="821"/>
      <c r="BI46" s="821"/>
      <c r="BJ46" s="821"/>
      <c r="BK46" s="821"/>
      <c r="BL46" s="821"/>
      <c r="BM46" s="821"/>
      <c r="BN46" s="821"/>
      <c r="BO46" s="821"/>
      <c r="BP46" s="821"/>
      <c r="BQ46" s="821"/>
    </row>
    <row r="47" spans="1:69" ht="14.1" customHeight="1">
      <c r="A47" s="38"/>
      <c r="B47" s="196" t="s">
        <v>2269</v>
      </c>
      <c r="C47" s="196"/>
      <c r="D47" s="196"/>
      <c r="E47" s="196"/>
      <c r="F47" s="196"/>
      <c r="G47" s="196"/>
      <c r="H47" s="196"/>
      <c r="I47" s="196"/>
      <c r="J47" s="196"/>
      <c r="K47" s="196"/>
      <c r="L47" s="196"/>
      <c r="M47" s="196"/>
      <c r="N47" s="196"/>
      <c r="O47" s="196"/>
      <c r="P47" s="196"/>
      <c r="Q47" s="196"/>
      <c r="R47" s="196"/>
      <c r="S47" s="196"/>
      <c r="T47" s="196"/>
      <c r="U47" s="196"/>
      <c r="V47" s="196"/>
      <c r="W47" s="196"/>
      <c r="X47" s="196"/>
      <c r="Y47" s="1349"/>
      <c r="Z47" s="140"/>
      <c r="AA47" s="3336"/>
      <c r="AB47" s="3336"/>
      <c r="AC47" s="3336"/>
      <c r="AD47" s="3336"/>
      <c r="AE47" s="3336"/>
      <c r="AF47" s="3336"/>
      <c r="AG47" s="3336"/>
      <c r="AH47" s="3336"/>
      <c r="AI47" s="3336"/>
      <c r="AJ47" s="3336"/>
      <c r="AK47" s="3336"/>
      <c r="AN47" s="70"/>
      <c r="AP47" s="5045" t="s">
        <v>1561</v>
      </c>
      <c r="AQ47" s="5046"/>
      <c r="AR47" s="5046"/>
      <c r="AS47" s="5046"/>
      <c r="AT47" s="5046"/>
      <c r="AU47" s="5046"/>
      <c r="AV47" s="5046"/>
      <c r="AW47" s="5046"/>
      <c r="AX47" s="5046"/>
      <c r="AY47" s="5046"/>
      <c r="AZ47" s="5046"/>
      <c r="BA47" s="5046"/>
      <c r="BB47" s="5046"/>
      <c r="BC47" s="5046"/>
      <c r="BD47" s="5046"/>
      <c r="BE47" s="5046"/>
      <c r="BF47" s="5046"/>
      <c r="BG47" s="5046"/>
      <c r="BH47" s="5046"/>
      <c r="BI47" s="5046"/>
      <c r="BJ47" s="5046"/>
      <c r="BK47" s="5046"/>
      <c r="BL47" s="5046"/>
      <c r="BM47" s="5046"/>
      <c r="BN47" s="5046"/>
      <c r="BO47" s="5046"/>
      <c r="BP47" s="5046"/>
      <c r="BQ47" s="5047"/>
    </row>
    <row r="48" spans="1:69" ht="14.1" customHeight="1">
      <c r="A48" s="38"/>
      <c r="C48" s="37" t="s">
        <v>474</v>
      </c>
      <c r="Q48" s="680"/>
      <c r="R48" s="680"/>
      <c r="S48" s="127"/>
      <c r="T48" s="720"/>
      <c r="U48" s="720"/>
      <c r="V48" s="189"/>
      <c r="W48" s="189"/>
      <c r="X48" s="189"/>
      <c r="Y48" s="187"/>
      <c r="Z48" s="220" t="s">
        <v>1565</v>
      </c>
      <c r="AN48" s="70"/>
      <c r="AP48" s="5048"/>
      <c r="AQ48" s="4588"/>
      <c r="AR48" s="4588"/>
      <c r="AS48" s="4588"/>
      <c r="AT48" s="4588"/>
      <c r="AU48" s="4588"/>
      <c r="AV48" s="4588"/>
      <c r="AW48" s="4588"/>
      <c r="AX48" s="4588"/>
      <c r="AY48" s="4588"/>
      <c r="AZ48" s="4588"/>
      <c r="BA48" s="4588"/>
      <c r="BB48" s="4588"/>
      <c r="BC48" s="4588"/>
      <c r="BD48" s="4588"/>
      <c r="BE48" s="4588"/>
      <c r="BF48" s="4588"/>
      <c r="BG48" s="4588"/>
      <c r="BH48" s="4588"/>
      <c r="BI48" s="4588"/>
      <c r="BJ48" s="4588"/>
      <c r="BK48" s="4588"/>
      <c r="BL48" s="4588"/>
      <c r="BM48" s="4588"/>
      <c r="BN48" s="4588"/>
      <c r="BO48" s="4588"/>
      <c r="BP48" s="4588"/>
      <c r="BQ48" s="5049"/>
    </row>
    <row r="49" spans="1:69" ht="14.1" customHeight="1">
      <c r="A49" s="38"/>
      <c r="Q49" s="680"/>
      <c r="R49" s="680"/>
      <c r="S49" s="127"/>
      <c r="T49" s="720"/>
      <c r="U49" s="720"/>
      <c r="V49" s="189"/>
      <c r="W49" s="189"/>
      <c r="X49" s="189"/>
      <c r="Y49" s="187"/>
      <c r="Z49" s="140" t="s">
        <v>172</v>
      </c>
      <c r="AA49" s="37" t="s">
        <v>1809</v>
      </c>
      <c r="AN49" s="70"/>
      <c r="AP49" s="5048"/>
      <c r="AQ49" s="4588"/>
      <c r="AR49" s="4588"/>
      <c r="AS49" s="4588"/>
      <c r="AT49" s="4588"/>
      <c r="AU49" s="4588"/>
      <c r="AV49" s="4588"/>
      <c r="AW49" s="4588"/>
      <c r="AX49" s="4588"/>
      <c r="AY49" s="4588"/>
      <c r="AZ49" s="4588"/>
      <c r="BA49" s="4588"/>
      <c r="BB49" s="4588"/>
      <c r="BC49" s="4588"/>
      <c r="BD49" s="4588"/>
      <c r="BE49" s="4588"/>
      <c r="BF49" s="4588"/>
      <c r="BG49" s="4588"/>
      <c r="BH49" s="4588"/>
      <c r="BI49" s="4588"/>
      <c r="BJ49" s="4588"/>
      <c r="BK49" s="4588"/>
      <c r="BL49" s="4588"/>
      <c r="BM49" s="4588"/>
      <c r="BN49" s="4588"/>
      <c r="BO49" s="4588"/>
      <c r="BP49" s="4588"/>
      <c r="BQ49" s="5049"/>
    </row>
    <row r="50" spans="1:69" ht="14.1" customHeight="1">
      <c r="A50" s="38"/>
      <c r="C50" s="37" t="s">
        <v>549</v>
      </c>
      <c r="Q50" s="43"/>
      <c r="T50" s="43"/>
      <c r="X50" s="189"/>
      <c r="Y50" s="187"/>
      <c r="Z50" s="220" t="s">
        <v>1566</v>
      </c>
      <c r="AN50" s="70"/>
      <c r="AP50" s="5048"/>
      <c r="AQ50" s="4588"/>
      <c r="AR50" s="4588"/>
      <c r="AS50" s="4588"/>
      <c r="AT50" s="4588"/>
      <c r="AU50" s="4588"/>
      <c r="AV50" s="4588"/>
      <c r="AW50" s="4588"/>
      <c r="AX50" s="4588"/>
      <c r="AY50" s="4588"/>
      <c r="AZ50" s="4588"/>
      <c r="BA50" s="4588"/>
      <c r="BB50" s="4588"/>
      <c r="BC50" s="4588"/>
      <c r="BD50" s="4588"/>
      <c r="BE50" s="4588"/>
      <c r="BF50" s="4588"/>
      <c r="BG50" s="4588"/>
      <c r="BH50" s="4588"/>
      <c r="BI50" s="4588"/>
      <c r="BJ50" s="4588"/>
      <c r="BK50" s="4588"/>
      <c r="BL50" s="4588"/>
      <c r="BM50" s="4588"/>
      <c r="BN50" s="4588"/>
      <c r="BO50" s="4588"/>
      <c r="BP50" s="4588"/>
      <c r="BQ50" s="5049"/>
    </row>
    <row r="51" spans="1:69" ht="14.1" customHeight="1">
      <c r="A51" s="38"/>
      <c r="B51" s="37" t="s">
        <v>1538</v>
      </c>
      <c r="G51" s="680"/>
      <c r="Q51" s="43"/>
      <c r="T51" s="43"/>
      <c r="X51" s="189"/>
      <c r="Y51" s="187"/>
      <c r="Z51" s="140" t="s">
        <v>172</v>
      </c>
      <c r="AA51" s="71" t="s">
        <v>1493</v>
      </c>
      <c r="AN51" s="70"/>
      <c r="AP51" s="5048"/>
      <c r="AQ51" s="4588"/>
      <c r="AR51" s="4588"/>
      <c r="AS51" s="4588"/>
      <c r="AT51" s="4588"/>
      <c r="AU51" s="4588"/>
      <c r="AV51" s="4588"/>
      <c r="AW51" s="4588"/>
      <c r="AX51" s="4588"/>
      <c r="AY51" s="4588"/>
      <c r="AZ51" s="4588"/>
      <c r="BA51" s="4588"/>
      <c r="BB51" s="4588"/>
      <c r="BC51" s="4588"/>
      <c r="BD51" s="4588"/>
      <c r="BE51" s="4588"/>
      <c r="BF51" s="4588"/>
      <c r="BG51" s="4588"/>
      <c r="BH51" s="4588"/>
      <c r="BI51" s="4588"/>
      <c r="BJ51" s="4588"/>
      <c r="BK51" s="4588"/>
      <c r="BL51" s="4588"/>
      <c r="BM51" s="4588"/>
      <c r="BN51" s="4588"/>
      <c r="BO51" s="4588"/>
      <c r="BP51" s="4588"/>
      <c r="BQ51" s="5049"/>
    </row>
    <row r="52" spans="1:69" ht="14.1" customHeight="1">
      <c r="A52" s="38"/>
      <c r="C52" s="680" t="s">
        <v>1190</v>
      </c>
      <c r="D52" s="680"/>
      <c r="E52" s="680"/>
      <c r="F52" s="93"/>
      <c r="G52" s="93"/>
      <c r="H52" s="196" t="s">
        <v>1191</v>
      </c>
      <c r="I52" s="196"/>
      <c r="R52" s="1922" t="s">
        <v>2174</v>
      </c>
      <c r="S52" s="1924"/>
      <c r="W52" s="189"/>
      <c r="Y52" s="187"/>
      <c r="Z52" s="140"/>
      <c r="AA52" s="71" t="s">
        <v>1493</v>
      </c>
      <c r="AN52" s="70"/>
      <c r="AP52" s="5048"/>
      <c r="AQ52" s="4588"/>
      <c r="AR52" s="4588"/>
      <c r="AS52" s="4588"/>
      <c r="AT52" s="4588"/>
      <c r="AU52" s="4588"/>
      <c r="AV52" s="4588"/>
      <c r="AW52" s="4588"/>
      <c r="AX52" s="4588"/>
      <c r="AY52" s="4588"/>
      <c r="AZ52" s="4588"/>
      <c r="BA52" s="4588"/>
      <c r="BB52" s="4588"/>
      <c r="BC52" s="4588"/>
      <c r="BD52" s="4588"/>
      <c r="BE52" s="4588"/>
      <c r="BF52" s="4588"/>
      <c r="BG52" s="4588"/>
      <c r="BH52" s="4588"/>
      <c r="BI52" s="4588"/>
      <c r="BJ52" s="4588"/>
      <c r="BK52" s="4588"/>
      <c r="BL52" s="4588"/>
      <c r="BM52" s="4588"/>
      <c r="BN52" s="4588"/>
      <c r="BO52" s="4588"/>
      <c r="BP52" s="4588"/>
      <c r="BQ52" s="5049"/>
    </row>
    <row r="53" spans="1:69" ht="14.1" customHeight="1">
      <c r="A53" s="38"/>
      <c r="C53" s="680" t="s">
        <v>1192</v>
      </c>
      <c r="D53" s="680"/>
      <c r="E53" s="680"/>
      <c r="F53" s="1351"/>
      <c r="G53" s="1351"/>
      <c r="H53" s="196" t="s">
        <v>1191</v>
      </c>
      <c r="I53" s="196"/>
      <c r="J53" s="37" t="s">
        <v>172</v>
      </c>
      <c r="K53" s="680"/>
      <c r="L53" s="196" t="s">
        <v>1193</v>
      </c>
      <c r="M53" s="680"/>
      <c r="N53" s="680"/>
      <c r="O53" s="680"/>
      <c r="P53" s="680"/>
      <c r="Q53" s="680"/>
      <c r="R53" s="1922" t="s">
        <v>2174</v>
      </c>
      <c r="S53" s="1922"/>
      <c r="Y53" s="187"/>
      <c r="Z53" s="140"/>
      <c r="AN53" s="70"/>
      <c r="AP53" s="5048"/>
      <c r="AQ53" s="4588"/>
      <c r="AR53" s="4588"/>
      <c r="AS53" s="4588"/>
      <c r="AT53" s="4588"/>
      <c r="AU53" s="4588"/>
      <c r="AV53" s="4588"/>
      <c r="AW53" s="4588"/>
      <c r="AX53" s="4588"/>
      <c r="AY53" s="4588"/>
      <c r="AZ53" s="4588"/>
      <c r="BA53" s="4588"/>
      <c r="BB53" s="4588"/>
      <c r="BC53" s="4588"/>
      <c r="BD53" s="4588"/>
      <c r="BE53" s="4588"/>
      <c r="BF53" s="4588"/>
      <c r="BG53" s="4588"/>
      <c r="BH53" s="4588"/>
      <c r="BI53" s="4588"/>
      <c r="BJ53" s="4588"/>
      <c r="BK53" s="4588"/>
      <c r="BL53" s="4588"/>
      <c r="BM53" s="4588"/>
      <c r="BN53" s="4588"/>
      <c r="BO53" s="4588"/>
      <c r="BP53" s="4588"/>
      <c r="BQ53" s="5049"/>
    </row>
    <row r="54" spans="1:69" ht="14.1" customHeight="1">
      <c r="A54" s="38"/>
      <c r="C54" s="680" t="s">
        <v>1194</v>
      </c>
      <c r="D54" s="680"/>
      <c r="E54" s="680"/>
      <c r="F54" s="1351"/>
      <c r="G54" s="1351"/>
      <c r="H54" s="196" t="s">
        <v>1191</v>
      </c>
      <c r="I54" s="196"/>
      <c r="J54" s="37" t="s">
        <v>172</v>
      </c>
      <c r="K54" s="680"/>
      <c r="L54" s="196" t="s">
        <v>1193</v>
      </c>
      <c r="R54" s="1922" t="s">
        <v>2174</v>
      </c>
      <c r="S54" s="1917"/>
      <c r="T54" s="680"/>
      <c r="U54" s="680"/>
      <c r="V54" s="680"/>
      <c r="W54" s="680"/>
      <c r="Y54" s="187"/>
      <c r="Z54" s="140"/>
      <c r="AN54" s="70"/>
      <c r="AP54" s="5048"/>
      <c r="AQ54" s="4588"/>
      <c r="AR54" s="4588"/>
      <c r="AS54" s="4588"/>
      <c r="AT54" s="4588"/>
      <c r="AU54" s="4588"/>
      <c r="AV54" s="4588"/>
      <c r="AW54" s="4588"/>
      <c r="AX54" s="4588"/>
      <c r="AY54" s="4588"/>
      <c r="AZ54" s="4588"/>
      <c r="BA54" s="4588"/>
      <c r="BB54" s="4588"/>
      <c r="BC54" s="4588"/>
      <c r="BD54" s="4588"/>
      <c r="BE54" s="4588"/>
      <c r="BF54" s="4588"/>
      <c r="BG54" s="4588"/>
      <c r="BH54" s="4588"/>
      <c r="BI54" s="4588"/>
      <c r="BJ54" s="4588"/>
      <c r="BK54" s="4588"/>
      <c r="BL54" s="4588"/>
      <c r="BM54" s="4588"/>
      <c r="BN54" s="4588"/>
      <c r="BO54" s="4588"/>
      <c r="BP54" s="4588"/>
      <c r="BQ54" s="5049"/>
    </row>
    <row r="55" spans="1:69" ht="14.1" customHeight="1">
      <c r="A55" s="38"/>
      <c r="B55" s="3526" t="s">
        <v>1342</v>
      </c>
      <c r="C55" s="3526"/>
      <c r="D55" s="3526"/>
      <c r="E55" s="3526"/>
      <c r="F55" s="1351"/>
      <c r="G55" s="1351"/>
      <c r="H55" s="196" t="s">
        <v>1191</v>
      </c>
      <c r="I55" s="196"/>
      <c r="J55" s="37" t="s">
        <v>172</v>
      </c>
      <c r="K55" s="680"/>
      <c r="L55" s="196" t="s">
        <v>1193</v>
      </c>
      <c r="R55" s="1922" t="s">
        <v>2174</v>
      </c>
      <c r="S55" s="1922"/>
      <c r="Y55" s="187"/>
      <c r="Z55" s="140"/>
      <c r="AN55" s="70"/>
      <c r="AP55" s="5048"/>
      <c r="AQ55" s="4588"/>
      <c r="AR55" s="4588"/>
      <c r="AS55" s="4588"/>
      <c r="AT55" s="4588"/>
      <c r="AU55" s="4588"/>
      <c r="AV55" s="4588"/>
      <c r="AW55" s="4588"/>
      <c r="AX55" s="4588"/>
      <c r="AY55" s="4588"/>
      <c r="AZ55" s="4588"/>
      <c r="BA55" s="4588"/>
      <c r="BB55" s="4588"/>
      <c r="BC55" s="4588"/>
      <c r="BD55" s="4588"/>
      <c r="BE55" s="4588"/>
      <c r="BF55" s="4588"/>
      <c r="BG55" s="4588"/>
      <c r="BH55" s="4588"/>
      <c r="BI55" s="4588"/>
      <c r="BJ55" s="4588"/>
      <c r="BK55" s="4588"/>
      <c r="BL55" s="4588"/>
      <c r="BM55" s="4588"/>
      <c r="BN55" s="4588"/>
      <c r="BO55" s="4588"/>
      <c r="BP55" s="4588"/>
      <c r="BQ55" s="5049"/>
    </row>
    <row r="56" spans="1:69" ht="12" customHeight="1">
      <c r="A56" s="38"/>
      <c r="B56" s="405"/>
      <c r="C56" s="405"/>
      <c r="D56" s="405"/>
      <c r="E56" s="405"/>
      <c r="F56" s="93"/>
      <c r="G56" s="93"/>
      <c r="H56" s="196"/>
      <c r="I56" s="196"/>
      <c r="K56" s="680"/>
      <c r="L56" s="196"/>
      <c r="R56" s="192"/>
      <c r="Y56" s="187"/>
      <c r="Z56" s="140"/>
      <c r="AN56" s="70"/>
      <c r="AP56" s="5048"/>
      <c r="AQ56" s="4588"/>
      <c r="AR56" s="4588"/>
      <c r="AS56" s="4588"/>
      <c r="AT56" s="4588"/>
      <c r="AU56" s="4588"/>
      <c r="AV56" s="4588"/>
      <c r="AW56" s="4588"/>
      <c r="AX56" s="4588"/>
      <c r="AY56" s="4588"/>
      <c r="AZ56" s="4588"/>
      <c r="BA56" s="4588"/>
      <c r="BB56" s="4588"/>
      <c r="BC56" s="4588"/>
      <c r="BD56" s="4588"/>
      <c r="BE56" s="4588"/>
      <c r="BF56" s="4588"/>
      <c r="BG56" s="4588"/>
      <c r="BH56" s="4588"/>
      <c r="BI56" s="4588"/>
      <c r="BJ56" s="4588"/>
      <c r="BK56" s="4588"/>
      <c r="BL56" s="4588"/>
      <c r="BM56" s="4588"/>
      <c r="BN56" s="4588"/>
      <c r="BO56" s="4588"/>
      <c r="BP56" s="4588"/>
      <c r="BQ56" s="5049"/>
    </row>
    <row r="57" spans="1:69" ht="14.1" customHeight="1">
      <c r="A57" s="38"/>
      <c r="B57" s="1922" t="s">
        <v>2652</v>
      </c>
      <c r="C57" s="189"/>
      <c r="Y57" s="187"/>
      <c r="Z57" s="140"/>
      <c r="AN57" s="70"/>
      <c r="AP57" s="5048"/>
      <c r="AQ57" s="4588"/>
      <c r="AR57" s="4588"/>
      <c r="AS57" s="4588"/>
      <c r="AT57" s="4588"/>
      <c r="AU57" s="4588"/>
      <c r="AV57" s="4588"/>
      <c r="AW57" s="4588"/>
      <c r="AX57" s="4588"/>
      <c r="AY57" s="4588"/>
      <c r="AZ57" s="4588"/>
      <c r="BA57" s="4588"/>
      <c r="BB57" s="4588"/>
      <c r="BC57" s="4588"/>
      <c r="BD57" s="4588"/>
      <c r="BE57" s="4588"/>
      <c r="BF57" s="4588"/>
      <c r="BG57" s="4588"/>
      <c r="BH57" s="4588"/>
      <c r="BI57" s="4588"/>
      <c r="BJ57" s="4588"/>
      <c r="BK57" s="4588"/>
      <c r="BL57" s="4588"/>
      <c r="BM57" s="4588"/>
      <c r="BN57" s="4588"/>
      <c r="BO57" s="4588"/>
      <c r="BP57" s="4588"/>
      <c r="BQ57" s="5049"/>
    </row>
    <row r="58" spans="1:69" ht="12" customHeight="1">
      <c r="A58" s="38"/>
      <c r="Y58" s="187"/>
      <c r="Z58" s="140"/>
      <c r="AN58" s="70"/>
      <c r="AP58" s="5048"/>
      <c r="AQ58" s="4588"/>
      <c r="AR58" s="4588"/>
      <c r="AS58" s="4588"/>
      <c r="AT58" s="4588"/>
      <c r="AU58" s="4588"/>
      <c r="AV58" s="4588"/>
      <c r="AW58" s="4588"/>
      <c r="AX58" s="4588"/>
      <c r="AY58" s="4588"/>
      <c r="AZ58" s="4588"/>
      <c r="BA58" s="4588"/>
      <c r="BB58" s="4588"/>
      <c r="BC58" s="4588"/>
      <c r="BD58" s="4588"/>
      <c r="BE58" s="4588"/>
      <c r="BF58" s="4588"/>
      <c r="BG58" s="4588"/>
      <c r="BH58" s="4588"/>
      <c r="BI58" s="4588"/>
      <c r="BJ58" s="4588"/>
      <c r="BK58" s="4588"/>
      <c r="BL58" s="4588"/>
      <c r="BM58" s="4588"/>
      <c r="BN58" s="4588"/>
      <c r="BO58" s="4588"/>
      <c r="BP58" s="4588"/>
      <c r="BQ58" s="5049"/>
    </row>
    <row r="59" spans="1:69" ht="14.1" customHeight="1">
      <c r="A59" s="42"/>
      <c r="C59" s="189"/>
      <c r="Y59" s="187"/>
      <c r="Z59" s="140"/>
      <c r="AN59" s="70"/>
      <c r="AP59" s="5048"/>
      <c r="AQ59" s="4588"/>
      <c r="AR59" s="4588"/>
      <c r="AS59" s="4588"/>
      <c r="AT59" s="4588"/>
      <c r="AU59" s="4588"/>
      <c r="AV59" s="4588"/>
      <c r="AW59" s="4588"/>
      <c r="AX59" s="4588"/>
      <c r="AY59" s="4588"/>
      <c r="AZ59" s="4588"/>
      <c r="BA59" s="4588"/>
      <c r="BB59" s="4588"/>
      <c r="BC59" s="4588"/>
      <c r="BD59" s="4588"/>
      <c r="BE59" s="4588"/>
      <c r="BF59" s="4588"/>
      <c r="BG59" s="4588"/>
      <c r="BH59" s="4588"/>
      <c r="BI59" s="4588"/>
      <c r="BJ59" s="4588"/>
      <c r="BK59" s="4588"/>
      <c r="BL59" s="4588"/>
      <c r="BM59" s="4588"/>
      <c r="BN59" s="4588"/>
      <c r="BO59" s="4588"/>
      <c r="BP59" s="4588"/>
      <c r="BQ59" s="5049"/>
    </row>
    <row r="60" spans="1:69" ht="14.1" customHeight="1">
      <c r="A60" s="42"/>
      <c r="B60" s="189"/>
      <c r="C60" s="681"/>
      <c r="D60" s="681"/>
      <c r="E60" s="681"/>
      <c r="F60" s="681"/>
      <c r="G60" s="681"/>
      <c r="H60" s="681"/>
      <c r="I60" s="681"/>
      <c r="J60" s="681"/>
      <c r="K60" s="681"/>
      <c r="L60" s="681"/>
      <c r="M60" s="681"/>
      <c r="N60" s="681"/>
      <c r="O60" s="681"/>
      <c r="P60" s="681"/>
      <c r="Q60" s="681"/>
      <c r="R60" s="681"/>
      <c r="S60" s="681"/>
      <c r="T60" s="681"/>
      <c r="U60" s="681"/>
      <c r="V60" s="681"/>
      <c r="W60" s="681"/>
      <c r="Y60" s="187"/>
      <c r="Z60" s="140"/>
      <c r="AN60" s="70"/>
      <c r="AP60" s="5048"/>
      <c r="AQ60" s="4588"/>
      <c r="AR60" s="4588"/>
      <c r="AS60" s="4588"/>
      <c r="AT60" s="4588"/>
      <c r="AU60" s="4588"/>
      <c r="AV60" s="4588"/>
      <c r="AW60" s="4588"/>
      <c r="AX60" s="4588"/>
      <c r="AY60" s="4588"/>
      <c r="AZ60" s="4588"/>
      <c r="BA60" s="4588"/>
      <c r="BB60" s="4588"/>
      <c r="BC60" s="4588"/>
      <c r="BD60" s="4588"/>
      <c r="BE60" s="4588"/>
      <c r="BF60" s="4588"/>
      <c r="BG60" s="4588"/>
      <c r="BH60" s="4588"/>
      <c r="BI60" s="4588"/>
      <c r="BJ60" s="4588"/>
      <c r="BK60" s="4588"/>
      <c r="BL60" s="4588"/>
      <c r="BM60" s="4588"/>
      <c r="BN60" s="4588"/>
      <c r="BO60" s="4588"/>
      <c r="BP60" s="4588"/>
      <c r="BQ60" s="5049"/>
    </row>
    <row r="61" spans="1:69" ht="14.1" customHeight="1">
      <c r="A61" s="42"/>
      <c r="B61" s="189"/>
      <c r="C61" s="681"/>
      <c r="D61" s="681"/>
      <c r="E61" s="681"/>
      <c r="F61" s="681"/>
      <c r="G61" s="681"/>
      <c r="H61" s="681"/>
      <c r="I61" s="681"/>
      <c r="J61" s="681"/>
      <c r="K61" s="681"/>
      <c r="L61" s="681"/>
      <c r="M61" s="681"/>
      <c r="N61" s="681"/>
      <c r="O61" s="681"/>
      <c r="P61" s="681"/>
      <c r="Q61" s="681"/>
      <c r="R61" s="681"/>
      <c r="S61" s="681"/>
      <c r="T61" s="681"/>
      <c r="U61" s="681"/>
      <c r="V61" s="681"/>
      <c r="W61" s="681"/>
      <c r="Y61" s="187"/>
      <c r="Z61" s="717"/>
      <c r="AA61" s="674"/>
      <c r="AB61" s="674"/>
      <c r="AC61" s="674"/>
      <c r="AD61" s="674"/>
      <c r="AE61" s="674"/>
      <c r="AF61" s="674"/>
      <c r="AG61" s="674"/>
      <c r="AH61" s="674"/>
      <c r="AI61" s="55"/>
      <c r="AJ61" s="1129"/>
      <c r="AK61" s="1129"/>
      <c r="AL61" s="1129"/>
      <c r="AM61" s="1129"/>
      <c r="AN61" s="1130"/>
      <c r="AP61" s="5048"/>
      <c r="AQ61" s="4588"/>
      <c r="AR61" s="4588"/>
      <c r="AS61" s="4588"/>
      <c r="AT61" s="4588"/>
      <c r="AU61" s="4588"/>
      <c r="AV61" s="4588"/>
      <c r="AW61" s="4588"/>
      <c r="AX61" s="4588"/>
      <c r="AY61" s="4588"/>
      <c r="AZ61" s="4588"/>
      <c r="BA61" s="4588"/>
      <c r="BB61" s="4588"/>
      <c r="BC61" s="4588"/>
      <c r="BD61" s="4588"/>
      <c r="BE61" s="4588"/>
      <c r="BF61" s="4588"/>
      <c r="BG61" s="4588"/>
      <c r="BH61" s="4588"/>
      <c r="BI61" s="4588"/>
      <c r="BJ61" s="4588"/>
      <c r="BK61" s="4588"/>
      <c r="BL61" s="4588"/>
      <c r="BM61" s="4588"/>
      <c r="BN61" s="4588"/>
      <c r="BO61" s="4588"/>
      <c r="BP61" s="4588"/>
      <c r="BQ61" s="5049"/>
    </row>
    <row r="62" spans="1:69" ht="14.1" customHeight="1">
      <c r="A62" s="42"/>
      <c r="C62" s="681"/>
      <c r="D62" s="681"/>
      <c r="E62" s="681"/>
      <c r="F62" s="681"/>
      <c r="G62" s="681"/>
      <c r="H62" s="681"/>
      <c r="I62" s="681"/>
      <c r="J62" s="681"/>
      <c r="K62" s="681"/>
      <c r="L62" s="681"/>
      <c r="M62" s="681"/>
      <c r="N62" s="681"/>
      <c r="O62" s="681"/>
      <c r="P62" s="681"/>
      <c r="Q62" s="681"/>
      <c r="R62" s="681"/>
      <c r="S62" s="681"/>
      <c r="T62" s="681"/>
      <c r="U62" s="681"/>
      <c r="V62" s="681"/>
      <c r="W62" s="681"/>
      <c r="X62" s="189"/>
      <c r="Y62" s="206"/>
      <c r="Z62" s="717"/>
      <c r="AA62" s="674"/>
      <c r="AB62" s="674"/>
      <c r="AC62" s="674"/>
      <c r="AD62" s="674"/>
      <c r="AE62" s="674"/>
      <c r="AF62" s="674"/>
      <c r="AG62" s="674"/>
      <c r="AH62" s="674"/>
      <c r="AI62" s="55"/>
      <c r="AJ62" s="1129"/>
      <c r="AK62" s="1129"/>
      <c r="AL62" s="1129"/>
      <c r="AM62" s="1129"/>
      <c r="AN62" s="1130"/>
      <c r="AP62" s="5048"/>
      <c r="AQ62" s="4588"/>
      <c r="AR62" s="4588"/>
      <c r="AS62" s="4588"/>
      <c r="AT62" s="4588"/>
      <c r="AU62" s="4588"/>
      <c r="AV62" s="4588"/>
      <c r="AW62" s="4588"/>
      <c r="AX62" s="4588"/>
      <c r="AY62" s="4588"/>
      <c r="AZ62" s="4588"/>
      <c r="BA62" s="4588"/>
      <c r="BB62" s="4588"/>
      <c r="BC62" s="4588"/>
      <c r="BD62" s="4588"/>
      <c r="BE62" s="4588"/>
      <c r="BF62" s="4588"/>
      <c r="BG62" s="4588"/>
      <c r="BH62" s="4588"/>
      <c r="BI62" s="4588"/>
      <c r="BJ62" s="4588"/>
      <c r="BK62" s="4588"/>
      <c r="BL62" s="4588"/>
      <c r="BM62" s="4588"/>
      <c r="BN62" s="4588"/>
      <c r="BO62" s="4588"/>
      <c r="BP62" s="4588"/>
      <c r="BQ62" s="5049"/>
    </row>
    <row r="63" spans="1:69" ht="14.1" customHeight="1" thickBot="1">
      <c r="A63" s="73"/>
      <c r="B63" s="76"/>
      <c r="C63" s="74"/>
      <c r="D63" s="74"/>
      <c r="E63" s="74"/>
      <c r="F63" s="74"/>
      <c r="G63" s="74"/>
      <c r="H63" s="74"/>
      <c r="I63" s="74"/>
      <c r="J63" s="74"/>
      <c r="K63" s="74"/>
      <c r="L63" s="74"/>
      <c r="M63" s="74"/>
      <c r="N63" s="74"/>
      <c r="O63" s="74"/>
      <c r="P63" s="74"/>
      <c r="Q63" s="74"/>
      <c r="R63" s="76"/>
      <c r="S63" s="210"/>
      <c r="T63" s="210"/>
      <c r="U63" s="74"/>
      <c r="V63" s="210"/>
      <c r="W63" s="210"/>
      <c r="X63" s="74"/>
      <c r="Y63" s="211"/>
      <c r="Z63" s="937"/>
      <c r="AA63" s="213"/>
      <c r="AB63" s="212"/>
      <c r="AC63" s="212"/>
      <c r="AD63" s="212"/>
      <c r="AE63" s="212"/>
      <c r="AF63" s="212"/>
      <c r="AG63" s="212"/>
      <c r="AH63" s="212"/>
      <c r="AI63" s="212"/>
      <c r="AJ63" s="212"/>
      <c r="AK63" s="212"/>
      <c r="AL63" s="212"/>
      <c r="AM63" s="212"/>
      <c r="AN63" s="807"/>
      <c r="AP63" s="5050"/>
      <c r="AQ63" s="5051"/>
      <c r="AR63" s="5051"/>
      <c r="AS63" s="5051"/>
      <c r="AT63" s="5051"/>
      <c r="AU63" s="5051"/>
      <c r="AV63" s="5051"/>
      <c r="AW63" s="5051"/>
      <c r="AX63" s="5051"/>
      <c r="AY63" s="5051"/>
      <c r="AZ63" s="5051"/>
      <c r="BA63" s="5051"/>
      <c r="BB63" s="5051"/>
      <c r="BC63" s="5051"/>
      <c r="BD63" s="5051"/>
      <c r="BE63" s="5051"/>
      <c r="BF63" s="5051"/>
      <c r="BG63" s="5051"/>
      <c r="BH63" s="5051"/>
      <c r="BI63" s="5051"/>
      <c r="BJ63" s="5051"/>
      <c r="BK63" s="5051"/>
      <c r="BL63" s="5051"/>
      <c r="BM63" s="5051"/>
      <c r="BN63" s="5051"/>
      <c r="BO63" s="5051"/>
      <c r="BP63" s="5051"/>
      <c r="BQ63" s="5052"/>
    </row>
    <row r="76" ht="14.1" customHeight="1"/>
  </sheetData>
  <mergeCells count="39">
    <mergeCell ref="AA23:AN28"/>
    <mergeCell ref="AP1:AT1"/>
    <mergeCell ref="A3:Y3"/>
    <mergeCell ref="Z3:AN3"/>
    <mergeCell ref="AA5:AN7"/>
    <mergeCell ref="B6:Y6"/>
    <mergeCell ref="AP7:BP7"/>
    <mergeCell ref="A1:AN1"/>
    <mergeCell ref="B33:Y33"/>
    <mergeCell ref="F35:H35"/>
    <mergeCell ref="J35:L35"/>
    <mergeCell ref="N35:O35"/>
    <mergeCell ref="B20:Y20"/>
    <mergeCell ref="AP47:BQ63"/>
    <mergeCell ref="D23:X25"/>
    <mergeCell ref="B27:Y27"/>
    <mergeCell ref="B55:E55"/>
    <mergeCell ref="AA44:AK44"/>
    <mergeCell ref="AA46:AK47"/>
    <mergeCell ref="B36:Y36"/>
    <mergeCell ref="AP8:BQ26"/>
    <mergeCell ref="D13:X15"/>
    <mergeCell ref="AA13:AN14"/>
    <mergeCell ref="AA16:AN19"/>
    <mergeCell ref="B17:Y17"/>
    <mergeCell ref="D42:P42"/>
    <mergeCell ref="Q42:T42"/>
    <mergeCell ref="AH42:AK42"/>
    <mergeCell ref="AA20:AN22"/>
    <mergeCell ref="E37:X40"/>
    <mergeCell ref="D37:D39"/>
    <mergeCell ref="Y37:Y40"/>
    <mergeCell ref="AH40:AK40"/>
    <mergeCell ref="D41:P41"/>
    <mergeCell ref="Q41:T41"/>
    <mergeCell ref="AH41:AK41"/>
    <mergeCell ref="AH38:AK38"/>
    <mergeCell ref="AH39:AK39"/>
    <mergeCell ref="AH37:AK37"/>
  </mergeCells>
  <phoneticPr fontId="4"/>
  <hyperlinks>
    <hyperlink ref="AP1:AT1" location="'目次（幼保）'!A1" display="目次に戻る"/>
  </hyperlinks>
  <printOptions horizontalCentered="1"/>
  <pageMargins left="0.70866141732283472" right="0.31496062992125984" top="0.39370078740157483" bottom="0.39370078740157483" header="0" footer="0"/>
  <pageSetup paperSize="9" scale="9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4145" r:id="rId4" name="Check Box 1">
              <controlPr defaultSize="0" autoFill="0" autoLine="0" autoPict="0">
                <anchor moveWithCells="1">
                  <from>
                    <xdr:col>17</xdr:col>
                    <xdr:colOff>0</xdr:colOff>
                    <xdr:row>17</xdr:row>
                    <xdr:rowOff>0</xdr:rowOff>
                  </from>
                  <to>
                    <xdr:col>21</xdr:col>
                    <xdr:colOff>38100</xdr:colOff>
                    <xdr:row>18</xdr:row>
                    <xdr:rowOff>38100</xdr:rowOff>
                  </to>
                </anchor>
              </controlPr>
            </control>
          </mc:Choice>
        </mc:AlternateContent>
        <mc:AlternateContent xmlns:mc="http://schemas.openxmlformats.org/markup-compatibility/2006">
          <mc:Choice Requires="x14">
            <control shapeId="1414146" r:id="rId5" name="Check Box 2">
              <controlPr defaultSize="0" autoFill="0" autoLine="0" autoPict="0">
                <anchor moveWithCells="1">
                  <from>
                    <xdr:col>21</xdr:col>
                    <xdr:colOff>152400</xdr:colOff>
                    <xdr:row>17</xdr:row>
                    <xdr:rowOff>0</xdr:rowOff>
                  </from>
                  <to>
                    <xdr:col>25</xdr:col>
                    <xdr:colOff>0</xdr:colOff>
                    <xdr:row>18</xdr:row>
                    <xdr:rowOff>38100</xdr:rowOff>
                  </to>
                </anchor>
              </controlPr>
            </control>
          </mc:Choice>
        </mc:AlternateContent>
        <mc:AlternateContent xmlns:mc="http://schemas.openxmlformats.org/markup-compatibility/2006">
          <mc:Choice Requires="x14">
            <control shapeId="1414147" r:id="rId6" name="Check Box 3">
              <controlPr defaultSize="0" autoFill="0" autoLine="0" autoPict="0">
                <anchor moveWithCells="1">
                  <from>
                    <xdr:col>17</xdr:col>
                    <xdr:colOff>0</xdr:colOff>
                    <xdr:row>20</xdr:row>
                    <xdr:rowOff>0</xdr:rowOff>
                  </from>
                  <to>
                    <xdr:col>21</xdr:col>
                    <xdr:colOff>38100</xdr:colOff>
                    <xdr:row>21</xdr:row>
                    <xdr:rowOff>38100</xdr:rowOff>
                  </to>
                </anchor>
              </controlPr>
            </control>
          </mc:Choice>
        </mc:AlternateContent>
        <mc:AlternateContent xmlns:mc="http://schemas.openxmlformats.org/markup-compatibility/2006">
          <mc:Choice Requires="x14">
            <control shapeId="1414148" r:id="rId7" name="Check Box 4">
              <controlPr defaultSize="0" autoFill="0" autoLine="0" autoPict="0">
                <anchor moveWithCells="1">
                  <from>
                    <xdr:col>21</xdr:col>
                    <xdr:colOff>152400</xdr:colOff>
                    <xdr:row>20</xdr:row>
                    <xdr:rowOff>0</xdr:rowOff>
                  </from>
                  <to>
                    <xdr:col>25</xdr:col>
                    <xdr:colOff>0</xdr:colOff>
                    <xdr:row>21</xdr:row>
                    <xdr:rowOff>38100</xdr:rowOff>
                  </to>
                </anchor>
              </controlPr>
            </control>
          </mc:Choice>
        </mc:AlternateContent>
        <mc:AlternateContent xmlns:mc="http://schemas.openxmlformats.org/markup-compatibility/2006">
          <mc:Choice Requires="x14">
            <control shapeId="1414149" r:id="rId8" name="Check Box 5">
              <controlPr defaultSize="0" autoFill="0" autoLine="0" autoPict="0">
                <anchor moveWithCells="1">
                  <from>
                    <xdr:col>17</xdr:col>
                    <xdr:colOff>0</xdr:colOff>
                    <xdr:row>6</xdr:row>
                    <xdr:rowOff>0</xdr:rowOff>
                  </from>
                  <to>
                    <xdr:col>21</xdr:col>
                    <xdr:colOff>38100</xdr:colOff>
                    <xdr:row>7</xdr:row>
                    <xdr:rowOff>38100</xdr:rowOff>
                  </to>
                </anchor>
              </controlPr>
            </control>
          </mc:Choice>
        </mc:AlternateContent>
        <mc:AlternateContent xmlns:mc="http://schemas.openxmlformats.org/markup-compatibility/2006">
          <mc:Choice Requires="x14">
            <control shapeId="1414150" r:id="rId9" name="Check Box 6">
              <controlPr defaultSize="0" autoFill="0" autoLine="0" autoPict="0">
                <anchor moveWithCells="1">
                  <from>
                    <xdr:col>21</xdr:col>
                    <xdr:colOff>152400</xdr:colOff>
                    <xdr:row>6</xdr:row>
                    <xdr:rowOff>0</xdr:rowOff>
                  </from>
                  <to>
                    <xdr:col>25</xdr:col>
                    <xdr:colOff>0</xdr:colOff>
                    <xdr:row>7</xdr:row>
                    <xdr:rowOff>38100</xdr:rowOff>
                  </to>
                </anchor>
              </controlPr>
            </control>
          </mc:Choice>
        </mc:AlternateContent>
        <mc:AlternateContent xmlns:mc="http://schemas.openxmlformats.org/markup-compatibility/2006">
          <mc:Choice Requires="x14">
            <control shapeId="1414153" r:id="rId10" name="Check Box 9">
              <controlPr defaultSize="0" autoFill="0" autoLine="0" autoPict="0">
                <anchor moveWithCells="1">
                  <from>
                    <xdr:col>17</xdr:col>
                    <xdr:colOff>0</xdr:colOff>
                    <xdr:row>33</xdr:row>
                    <xdr:rowOff>0</xdr:rowOff>
                  </from>
                  <to>
                    <xdr:col>21</xdr:col>
                    <xdr:colOff>38100</xdr:colOff>
                    <xdr:row>34</xdr:row>
                    <xdr:rowOff>38100</xdr:rowOff>
                  </to>
                </anchor>
              </controlPr>
            </control>
          </mc:Choice>
        </mc:AlternateContent>
        <mc:AlternateContent xmlns:mc="http://schemas.openxmlformats.org/markup-compatibility/2006">
          <mc:Choice Requires="x14">
            <control shapeId="1414154" r:id="rId11" name="Check Box 10">
              <controlPr defaultSize="0" autoFill="0" autoLine="0" autoPict="0">
                <anchor moveWithCells="1">
                  <from>
                    <xdr:col>21</xdr:col>
                    <xdr:colOff>152400</xdr:colOff>
                    <xdr:row>33</xdr:row>
                    <xdr:rowOff>0</xdr:rowOff>
                  </from>
                  <to>
                    <xdr:col>25</xdr:col>
                    <xdr:colOff>0</xdr:colOff>
                    <xdr:row>34</xdr:row>
                    <xdr:rowOff>38100</xdr:rowOff>
                  </to>
                </anchor>
              </controlPr>
            </control>
          </mc:Choice>
        </mc:AlternateContent>
        <mc:AlternateContent xmlns:mc="http://schemas.openxmlformats.org/markup-compatibility/2006">
          <mc:Choice Requires="x14">
            <control shapeId="1414155" r:id="rId12" name="Check Box 11">
              <controlPr defaultSize="0" autoFill="0" autoLine="0" autoPict="0">
                <anchor moveWithCells="1">
                  <from>
                    <xdr:col>17</xdr:col>
                    <xdr:colOff>0</xdr:colOff>
                    <xdr:row>30</xdr:row>
                    <xdr:rowOff>0</xdr:rowOff>
                  </from>
                  <to>
                    <xdr:col>21</xdr:col>
                    <xdr:colOff>38100</xdr:colOff>
                    <xdr:row>31</xdr:row>
                    <xdr:rowOff>38100</xdr:rowOff>
                  </to>
                </anchor>
              </controlPr>
            </control>
          </mc:Choice>
        </mc:AlternateContent>
        <mc:AlternateContent xmlns:mc="http://schemas.openxmlformats.org/markup-compatibility/2006">
          <mc:Choice Requires="x14">
            <control shapeId="1414156" r:id="rId13" name="Check Box 12">
              <controlPr defaultSize="0" autoFill="0" autoLine="0" autoPict="0">
                <anchor moveWithCells="1">
                  <from>
                    <xdr:col>21</xdr:col>
                    <xdr:colOff>152400</xdr:colOff>
                    <xdr:row>30</xdr:row>
                    <xdr:rowOff>0</xdr:rowOff>
                  </from>
                  <to>
                    <xdr:col>25</xdr:col>
                    <xdr:colOff>0</xdr:colOff>
                    <xdr:row>31</xdr:row>
                    <xdr:rowOff>38100</xdr:rowOff>
                  </to>
                </anchor>
              </controlPr>
            </control>
          </mc:Choice>
        </mc:AlternateContent>
        <mc:AlternateContent xmlns:mc="http://schemas.openxmlformats.org/markup-compatibility/2006">
          <mc:Choice Requires="x14">
            <control shapeId="1414157" r:id="rId14" name="Check Box 13">
              <controlPr defaultSize="0" autoFill="0" autoLine="0" autoPict="0">
                <anchor moveWithCells="1">
                  <from>
                    <xdr:col>17</xdr:col>
                    <xdr:colOff>0</xdr:colOff>
                    <xdr:row>28</xdr:row>
                    <xdr:rowOff>0</xdr:rowOff>
                  </from>
                  <to>
                    <xdr:col>21</xdr:col>
                    <xdr:colOff>38100</xdr:colOff>
                    <xdr:row>29</xdr:row>
                    <xdr:rowOff>38100</xdr:rowOff>
                  </to>
                </anchor>
              </controlPr>
            </control>
          </mc:Choice>
        </mc:AlternateContent>
        <mc:AlternateContent xmlns:mc="http://schemas.openxmlformats.org/markup-compatibility/2006">
          <mc:Choice Requires="x14">
            <control shapeId="1414158" r:id="rId15" name="Check Box 14">
              <controlPr defaultSize="0" autoFill="0" autoLine="0" autoPict="0">
                <anchor moveWithCells="1">
                  <from>
                    <xdr:col>21</xdr:col>
                    <xdr:colOff>152400</xdr:colOff>
                    <xdr:row>28</xdr:row>
                    <xdr:rowOff>0</xdr:rowOff>
                  </from>
                  <to>
                    <xdr:col>25</xdr:col>
                    <xdr:colOff>0</xdr:colOff>
                    <xdr:row>29</xdr:row>
                    <xdr:rowOff>38100</xdr:rowOff>
                  </to>
                </anchor>
              </controlPr>
            </control>
          </mc:Choice>
        </mc:AlternateContent>
        <mc:AlternateContent xmlns:mc="http://schemas.openxmlformats.org/markup-compatibility/2006">
          <mc:Choice Requires="x14">
            <control shapeId="1414159" r:id="rId16" name="Check Box 15">
              <controlPr defaultSize="0" autoFill="0" autoLine="0" autoPict="0">
                <anchor moveWithCells="1">
                  <from>
                    <xdr:col>17</xdr:col>
                    <xdr:colOff>0</xdr:colOff>
                    <xdr:row>47</xdr:row>
                    <xdr:rowOff>76200</xdr:rowOff>
                  </from>
                  <to>
                    <xdr:col>21</xdr:col>
                    <xdr:colOff>38100</xdr:colOff>
                    <xdr:row>49</xdr:row>
                    <xdr:rowOff>114300</xdr:rowOff>
                  </to>
                </anchor>
              </controlPr>
            </control>
          </mc:Choice>
        </mc:AlternateContent>
        <mc:AlternateContent xmlns:mc="http://schemas.openxmlformats.org/markup-compatibility/2006">
          <mc:Choice Requires="x14">
            <control shapeId="1414160" r:id="rId17" name="Check Box 16">
              <controlPr defaultSize="0" autoFill="0" autoLine="0" autoPict="0">
                <anchor moveWithCells="1">
                  <from>
                    <xdr:col>21</xdr:col>
                    <xdr:colOff>152400</xdr:colOff>
                    <xdr:row>47</xdr:row>
                    <xdr:rowOff>76200</xdr:rowOff>
                  </from>
                  <to>
                    <xdr:col>25</xdr:col>
                    <xdr:colOff>0</xdr:colOff>
                    <xdr:row>49</xdr:row>
                    <xdr:rowOff>114300</xdr:rowOff>
                  </to>
                </anchor>
              </controlPr>
            </control>
          </mc:Choice>
        </mc:AlternateContent>
        <mc:AlternateContent xmlns:mc="http://schemas.openxmlformats.org/markup-compatibility/2006">
          <mc:Choice Requires="x14">
            <control shapeId="1414168" r:id="rId18" name="Check Box 24">
              <controlPr defaultSize="0" autoFill="0" autoLine="0" autoPict="0">
                <anchor moveWithCells="1">
                  <from>
                    <xdr:col>17</xdr:col>
                    <xdr:colOff>0</xdr:colOff>
                    <xdr:row>42</xdr:row>
                    <xdr:rowOff>0</xdr:rowOff>
                  </from>
                  <to>
                    <xdr:col>21</xdr:col>
                    <xdr:colOff>38100</xdr:colOff>
                    <xdr:row>43</xdr:row>
                    <xdr:rowOff>38100</xdr:rowOff>
                  </to>
                </anchor>
              </controlPr>
            </control>
          </mc:Choice>
        </mc:AlternateContent>
        <mc:AlternateContent xmlns:mc="http://schemas.openxmlformats.org/markup-compatibility/2006">
          <mc:Choice Requires="x14">
            <control shapeId="1414169" r:id="rId19" name="Check Box 25">
              <controlPr defaultSize="0" autoFill="0" autoLine="0" autoPict="0">
                <anchor moveWithCells="1">
                  <from>
                    <xdr:col>21</xdr:col>
                    <xdr:colOff>152400</xdr:colOff>
                    <xdr:row>42</xdr:row>
                    <xdr:rowOff>0</xdr:rowOff>
                  </from>
                  <to>
                    <xdr:col>25</xdr:col>
                    <xdr:colOff>0</xdr:colOff>
                    <xdr:row>43</xdr:row>
                    <xdr:rowOff>38100</xdr:rowOff>
                  </to>
                </anchor>
              </controlPr>
            </control>
          </mc:Choice>
        </mc:AlternateContent>
        <mc:AlternateContent xmlns:mc="http://schemas.openxmlformats.org/markup-compatibility/2006">
          <mc:Choice Requires="x14">
            <control shapeId="1414170" r:id="rId20" name="Check Box 26">
              <controlPr defaultSize="0" autoFill="0" autoLine="0" autoPict="0">
                <anchor moveWithCells="1">
                  <from>
                    <xdr:col>16</xdr:col>
                    <xdr:colOff>0</xdr:colOff>
                    <xdr:row>10</xdr:row>
                    <xdr:rowOff>0</xdr:rowOff>
                  </from>
                  <to>
                    <xdr:col>20</xdr:col>
                    <xdr:colOff>38100</xdr:colOff>
                    <xdr:row>11</xdr:row>
                    <xdr:rowOff>9525</xdr:rowOff>
                  </to>
                </anchor>
              </controlPr>
            </control>
          </mc:Choice>
        </mc:AlternateContent>
        <mc:AlternateContent xmlns:mc="http://schemas.openxmlformats.org/markup-compatibility/2006">
          <mc:Choice Requires="x14">
            <control shapeId="1414171" r:id="rId21" name="Check Box 27">
              <controlPr defaultSize="0" autoFill="0" autoLine="0" autoPict="0">
                <anchor moveWithCells="1">
                  <from>
                    <xdr:col>20</xdr:col>
                    <xdr:colOff>152400</xdr:colOff>
                    <xdr:row>10</xdr:row>
                    <xdr:rowOff>0</xdr:rowOff>
                  </from>
                  <to>
                    <xdr:col>24</xdr:col>
                    <xdr:colOff>200025</xdr:colOff>
                    <xdr:row>11</xdr:row>
                    <xdr:rowOff>9525</xdr:rowOff>
                  </to>
                </anchor>
              </controlPr>
            </control>
          </mc:Choice>
        </mc:AlternateContent>
        <mc:AlternateContent xmlns:mc="http://schemas.openxmlformats.org/markup-compatibility/2006">
          <mc:Choice Requires="x14">
            <control shapeId="1414172" r:id="rId22" name="Check Box 28">
              <controlPr defaultSize="0" autoFill="0" autoLine="0" autoPict="0">
                <anchor moveWithCells="1">
                  <from>
                    <xdr:col>19</xdr:col>
                    <xdr:colOff>123825</xdr:colOff>
                    <xdr:row>50</xdr:row>
                    <xdr:rowOff>133350</xdr:rowOff>
                  </from>
                  <to>
                    <xdr:col>21</xdr:col>
                    <xdr:colOff>76200</xdr:colOff>
                    <xdr:row>52</xdr:row>
                    <xdr:rowOff>19050</xdr:rowOff>
                  </to>
                </anchor>
              </controlPr>
            </control>
          </mc:Choice>
        </mc:AlternateContent>
        <mc:AlternateContent xmlns:mc="http://schemas.openxmlformats.org/markup-compatibility/2006">
          <mc:Choice Requires="x14">
            <control shapeId="1414173" r:id="rId23" name="Check Box 29">
              <controlPr defaultSize="0" autoFill="0" autoLine="0" autoPict="0">
                <anchor moveWithCells="1">
                  <from>
                    <xdr:col>22</xdr:col>
                    <xdr:colOff>66675</xdr:colOff>
                    <xdr:row>50</xdr:row>
                    <xdr:rowOff>133350</xdr:rowOff>
                  </from>
                  <to>
                    <xdr:col>24</xdr:col>
                    <xdr:colOff>0</xdr:colOff>
                    <xdr:row>52</xdr:row>
                    <xdr:rowOff>19050</xdr:rowOff>
                  </to>
                </anchor>
              </controlPr>
            </control>
          </mc:Choice>
        </mc:AlternateContent>
        <mc:AlternateContent xmlns:mc="http://schemas.openxmlformats.org/markup-compatibility/2006">
          <mc:Choice Requires="x14">
            <control shapeId="1414174" r:id="rId24" name="Check Box 30">
              <controlPr defaultSize="0" autoFill="0" autoLine="0" autoPict="0">
                <anchor moveWithCells="1">
                  <from>
                    <xdr:col>19</xdr:col>
                    <xdr:colOff>123825</xdr:colOff>
                    <xdr:row>51</xdr:row>
                    <xdr:rowOff>171450</xdr:rowOff>
                  </from>
                  <to>
                    <xdr:col>21</xdr:col>
                    <xdr:colOff>66675</xdr:colOff>
                    <xdr:row>53</xdr:row>
                    <xdr:rowOff>47625</xdr:rowOff>
                  </to>
                </anchor>
              </controlPr>
            </control>
          </mc:Choice>
        </mc:AlternateContent>
        <mc:AlternateContent xmlns:mc="http://schemas.openxmlformats.org/markup-compatibility/2006">
          <mc:Choice Requires="x14">
            <control shapeId="1414175" r:id="rId25" name="Check Box 31">
              <controlPr defaultSize="0" autoFill="0" autoLine="0" autoPict="0">
                <anchor moveWithCells="1">
                  <from>
                    <xdr:col>22</xdr:col>
                    <xdr:colOff>47625</xdr:colOff>
                    <xdr:row>51</xdr:row>
                    <xdr:rowOff>171450</xdr:rowOff>
                  </from>
                  <to>
                    <xdr:col>23</xdr:col>
                    <xdr:colOff>161925</xdr:colOff>
                    <xdr:row>53</xdr:row>
                    <xdr:rowOff>47625</xdr:rowOff>
                  </to>
                </anchor>
              </controlPr>
            </control>
          </mc:Choice>
        </mc:AlternateContent>
        <mc:AlternateContent xmlns:mc="http://schemas.openxmlformats.org/markup-compatibility/2006">
          <mc:Choice Requires="x14">
            <control shapeId="1414176" r:id="rId26" name="Check Box 32">
              <controlPr defaultSize="0" autoFill="0" autoLine="0" autoPict="0">
                <anchor moveWithCells="1">
                  <from>
                    <xdr:col>19</xdr:col>
                    <xdr:colOff>123825</xdr:colOff>
                    <xdr:row>53</xdr:row>
                    <xdr:rowOff>9525</xdr:rowOff>
                  </from>
                  <to>
                    <xdr:col>21</xdr:col>
                    <xdr:colOff>66675</xdr:colOff>
                    <xdr:row>54</xdr:row>
                    <xdr:rowOff>57150</xdr:rowOff>
                  </to>
                </anchor>
              </controlPr>
            </control>
          </mc:Choice>
        </mc:AlternateContent>
        <mc:AlternateContent xmlns:mc="http://schemas.openxmlformats.org/markup-compatibility/2006">
          <mc:Choice Requires="x14">
            <control shapeId="1414177" r:id="rId27" name="Check Box 33">
              <controlPr defaultSize="0" autoFill="0" autoLine="0" autoPict="0">
                <anchor moveWithCells="1">
                  <from>
                    <xdr:col>22</xdr:col>
                    <xdr:colOff>47625</xdr:colOff>
                    <xdr:row>53</xdr:row>
                    <xdr:rowOff>0</xdr:rowOff>
                  </from>
                  <to>
                    <xdr:col>23</xdr:col>
                    <xdr:colOff>161925</xdr:colOff>
                    <xdr:row>54</xdr:row>
                    <xdr:rowOff>57150</xdr:rowOff>
                  </to>
                </anchor>
              </controlPr>
            </control>
          </mc:Choice>
        </mc:AlternateContent>
        <mc:AlternateContent xmlns:mc="http://schemas.openxmlformats.org/markup-compatibility/2006">
          <mc:Choice Requires="x14">
            <control shapeId="1414180" r:id="rId28" name="Check Box 36">
              <controlPr defaultSize="0" autoFill="0" autoLine="0" autoPict="0">
                <anchor moveWithCells="1">
                  <from>
                    <xdr:col>19</xdr:col>
                    <xdr:colOff>114300</xdr:colOff>
                    <xdr:row>54</xdr:row>
                    <xdr:rowOff>9525</xdr:rowOff>
                  </from>
                  <to>
                    <xdr:col>21</xdr:col>
                    <xdr:colOff>57150</xdr:colOff>
                    <xdr:row>55</xdr:row>
                    <xdr:rowOff>57150</xdr:rowOff>
                  </to>
                </anchor>
              </controlPr>
            </control>
          </mc:Choice>
        </mc:AlternateContent>
        <mc:AlternateContent xmlns:mc="http://schemas.openxmlformats.org/markup-compatibility/2006">
          <mc:Choice Requires="x14">
            <control shapeId="1414181" r:id="rId29" name="Check Box 37">
              <controlPr defaultSize="0" autoFill="0" autoLine="0" autoPict="0">
                <anchor moveWithCells="1">
                  <from>
                    <xdr:col>22</xdr:col>
                    <xdr:colOff>47625</xdr:colOff>
                    <xdr:row>54</xdr:row>
                    <xdr:rowOff>9525</xdr:rowOff>
                  </from>
                  <to>
                    <xdr:col>23</xdr:col>
                    <xdr:colOff>152400</xdr:colOff>
                    <xdr:row>55</xdr:row>
                    <xdr:rowOff>57150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V65"/>
  <sheetViews>
    <sheetView showGridLines="0" view="pageBreakPreview" zoomScaleNormal="100" zoomScaleSheetLayoutView="100" workbookViewId="0">
      <selection activeCell="A3" sqref="A3:AA3"/>
    </sheetView>
  </sheetViews>
  <sheetFormatPr defaultColWidth="8" defaultRowHeight="12"/>
  <cols>
    <col min="1" max="1" width="1.625" style="37" customWidth="1"/>
    <col min="2" max="17" width="2.375" style="37" customWidth="1"/>
    <col min="18" max="18" width="2.375" style="89" customWidth="1"/>
    <col min="19" max="26" width="2.375" style="37" customWidth="1"/>
    <col min="27" max="27" width="4.5" style="37" customWidth="1"/>
    <col min="28" max="74" width="2.375" style="37" customWidth="1"/>
    <col min="75" max="16384" width="8" style="37"/>
  </cols>
  <sheetData>
    <row r="1" spans="1:74" ht="14.1" customHeight="1">
      <c r="A1" s="3093" t="s">
        <v>807</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Q1" s="2994" t="s">
        <v>1732</v>
      </c>
      <c r="AR1" s="2994"/>
      <c r="AS1" s="2994"/>
      <c r="AT1" s="2994"/>
      <c r="AU1" s="2994"/>
    </row>
    <row r="2" spans="1:74" ht="5.0999999999999996" customHeight="1" thickBot="1"/>
    <row r="3" spans="1:74" ht="14.1" customHeight="1">
      <c r="A3" s="3094" t="s">
        <v>464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5107"/>
      <c r="AB3" s="3332" t="s">
        <v>7</v>
      </c>
      <c r="AC3" s="3095"/>
      <c r="AD3" s="3095"/>
      <c r="AE3" s="3095"/>
      <c r="AF3" s="3095"/>
      <c r="AG3" s="3095"/>
      <c r="AH3" s="3095"/>
      <c r="AI3" s="3095"/>
      <c r="AJ3" s="3095"/>
      <c r="AK3" s="3095"/>
      <c r="AL3" s="3095"/>
      <c r="AM3" s="3095"/>
      <c r="AN3" s="3095"/>
      <c r="AO3" s="3333"/>
    </row>
    <row r="4" spans="1:74" ht="14.1"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2"/>
      <c r="AB4" s="1737" t="s">
        <v>172</v>
      </c>
      <c r="AC4" s="5046" t="s">
        <v>2570</v>
      </c>
      <c r="AD4" s="5046"/>
      <c r="AE4" s="5046"/>
      <c r="AF4" s="5046"/>
      <c r="AG4" s="5046"/>
      <c r="AH4" s="5046"/>
      <c r="AI4" s="5046"/>
      <c r="AJ4" s="5046"/>
      <c r="AK4" s="5046"/>
      <c r="AL4" s="5046"/>
      <c r="AM4" s="5046"/>
      <c r="AN4" s="5046"/>
      <c r="AO4" s="7107"/>
    </row>
    <row r="5" spans="1:74" ht="14.1" customHeight="1">
      <c r="A5" s="129"/>
      <c r="B5" s="37" t="s">
        <v>1885</v>
      </c>
      <c r="C5" s="130"/>
      <c r="D5" s="130"/>
      <c r="E5" s="130"/>
      <c r="F5" s="130"/>
      <c r="G5" s="130"/>
      <c r="H5" s="130"/>
      <c r="I5" s="130"/>
      <c r="J5" s="130"/>
      <c r="K5" s="130"/>
      <c r="L5" s="130"/>
      <c r="M5" s="130"/>
      <c r="N5" s="130"/>
      <c r="O5" s="130"/>
      <c r="P5" s="130"/>
      <c r="Q5" s="130"/>
      <c r="R5" s="130"/>
      <c r="S5" s="130"/>
      <c r="T5" s="130"/>
      <c r="U5" s="130"/>
      <c r="V5" s="130"/>
      <c r="W5" s="130"/>
      <c r="X5" s="130"/>
      <c r="Y5" s="130"/>
      <c r="Z5" s="130"/>
      <c r="AA5" s="132"/>
      <c r="AB5" s="1738"/>
      <c r="AC5" s="7108"/>
      <c r="AD5" s="7108"/>
      <c r="AE5" s="7108"/>
      <c r="AF5" s="7108"/>
      <c r="AG5" s="7108"/>
      <c r="AH5" s="7108"/>
      <c r="AI5" s="7108"/>
      <c r="AJ5" s="7108"/>
      <c r="AK5" s="7108"/>
      <c r="AL5" s="7108"/>
      <c r="AM5" s="7108"/>
      <c r="AN5" s="7108"/>
      <c r="AO5" s="4589"/>
    </row>
    <row r="6" spans="1:74" ht="14.1" customHeight="1">
      <c r="A6" s="129"/>
      <c r="B6" s="1916" t="s">
        <v>2653</v>
      </c>
      <c r="C6" s="130"/>
      <c r="D6" s="130"/>
      <c r="E6" s="130"/>
      <c r="F6" s="130"/>
      <c r="G6" s="130"/>
      <c r="H6" s="130"/>
      <c r="I6" s="130"/>
      <c r="J6" s="130"/>
      <c r="K6" s="130"/>
      <c r="L6" s="130"/>
      <c r="M6" s="130"/>
      <c r="N6" s="130"/>
      <c r="O6" s="130"/>
      <c r="P6" s="130"/>
      <c r="Q6" s="130"/>
      <c r="R6" s="130"/>
      <c r="S6" s="130"/>
      <c r="T6" s="130"/>
      <c r="U6" s="130"/>
      <c r="V6" s="130"/>
      <c r="W6" s="130"/>
      <c r="X6" s="130"/>
      <c r="Y6" s="130"/>
      <c r="Z6" s="130"/>
      <c r="AA6" s="132"/>
      <c r="AB6" s="242" t="s">
        <v>172</v>
      </c>
      <c r="AC6" s="3335" t="s">
        <v>1887</v>
      </c>
      <c r="AD6" s="3335"/>
      <c r="AE6" s="3335"/>
      <c r="AF6" s="3335"/>
      <c r="AG6" s="3335"/>
      <c r="AH6" s="3335"/>
      <c r="AI6" s="3335"/>
      <c r="AJ6" s="3335"/>
      <c r="AK6" s="3335"/>
      <c r="AL6" s="3335"/>
      <c r="AM6" s="3335"/>
      <c r="AN6" s="3335"/>
      <c r="AO6" s="4706"/>
    </row>
    <row r="7" spans="1:74" ht="14.1" customHeight="1">
      <c r="A7" s="129"/>
      <c r="B7" s="37" t="s">
        <v>1886</v>
      </c>
      <c r="C7" s="130"/>
      <c r="D7" s="130"/>
      <c r="E7" s="130"/>
      <c r="F7" s="130"/>
      <c r="G7" s="130"/>
      <c r="H7" s="130"/>
      <c r="I7" s="130"/>
      <c r="J7" s="130"/>
      <c r="K7" s="130"/>
      <c r="L7" s="130"/>
      <c r="M7" s="130"/>
      <c r="N7" s="130"/>
      <c r="O7" s="130"/>
      <c r="P7" s="130"/>
      <c r="Q7" s="130"/>
      <c r="R7" s="130"/>
      <c r="S7" s="130"/>
      <c r="T7" s="130"/>
      <c r="U7" s="130"/>
      <c r="V7" s="130"/>
      <c r="W7" s="130"/>
      <c r="X7" s="130"/>
      <c r="Y7" s="130"/>
      <c r="Z7" s="130"/>
      <c r="AA7" s="132"/>
      <c r="AB7" s="242"/>
      <c r="AC7" s="3335"/>
      <c r="AD7" s="3335"/>
      <c r="AE7" s="3335"/>
      <c r="AF7" s="3335"/>
      <c r="AG7" s="3335"/>
      <c r="AH7" s="3335"/>
      <c r="AI7" s="3335"/>
      <c r="AJ7" s="3335"/>
      <c r="AK7" s="3335"/>
      <c r="AL7" s="3335"/>
      <c r="AM7" s="3335"/>
      <c r="AN7" s="3335"/>
      <c r="AO7" s="4706"/>
    </row>
    <row r="8" spans="1:74" ht="14.1" customHeight="1">
      <c r="A8" s="129"/>
      <c r="B8" s="680"/>
      <c r="C8" s="130"/>
      <c r="D8" s="130"/>
      <c r="E8" s="130"/>
      <c r="F8" s="130"/>
      <c r="G8" s="130"/>
      <c r="H8" s="130"/>
      <c r="I8" s="130"/>
      <c r="J8" s="130"/>
      <c r="K8" s="130"/>
      <c r="L8" s="130"/>
      <c r="M8" s="130"/>
      <c r="N8" s="130"/>
      <c r="O8" s="130"/>
      <c r="P8" s="130"/>
      <c r="Q8" s="130"/>
      <c r="R8" s="130"/>
      <c r="S8" s="130"/>
      <c r="T8" s="130"/>
      <c r="U8" s="130"/>
      <c r="V8" s="130"/>
      <c r="W8" s="130"/>
      <c r="X8" s="130"/>
      <c r="Y8" s="130"/>
      <c r="Z8" s="130"/>
      <c r="AA8" s="132"/>
      <c r="AB8" s="242"/>
      <c r="AC8" s="3335"/>
      <c r="AD8" s="3335"/>
      <c r="AE8" s="3335"/>
      <c r="AF8" s="3335"/>
      <c r="AG8" s="3335"/>
      <c r="AH8" s="3335"/>
      <c r="AI8" s="3335"/>
      <c r="AJ8" s="3335"/>
      <c r="AK8" s="3335"/>
      <c r="AL8" s="3335"/>
      <c r="AM8" s="3335"/>
      <c r="AN8" s="3335"/>
      <c r="AO8" s="4706"/>
    </row>
    <row r="9" spans="1:74" ht="14.1" customHeight="1">
      <c r="A9" s="129"/>
      <c r="B9" s="680"/>
      <c r="C9" s="1923" t="s">
        <v>554</v>
      </c>
      <c r="D9" s="130"/>
      <c r="E9" s="130"/>
      <c r="F9" s="130"/>
      <c r="G9" s="130"/>
      <c r="H9" s="130"/>
      <c r="I9" s="130"/>
      <c r="J9" s="130"/>
      <c r="K9" s="130"/>
      <c r="L9" s="130"/>
      <c r="M9" s="130"/>
      <c r="N9" s="130"/>
      <c r="O9" s="130"/>
      <c r="P9" s="130"/>
      <c r="Q9" s="130"/>
      <c r="R9" s="130"/>
      <c r="S9" s="130"/>
      <c r="T9" s="130"/>
      <c r="U9" s="130"/>
      <c r="V9" s="130"/>
      <c r="W9" s="130"/>
      <c r="X9" s="130"/>
      <c r="Y9" s="130"/>
      <c r="Z9" s="130"/>
      <c r="AA9" s="132"/>
      <c r="AB9" s="242"/>
      <c r="AC9" s="3335"/>
      <c r="AD9" s="3335"/>
      <c r="AE9" s="3335"/>
      <c r="AF9" s="3335"/>
      <c r="AG9" s="3335"/>
      <c r="AH9" s="3335"/>
      <c r="AI9" s="3335"/>
      <c r="AJ9" s="3335"/>
      <c r="AK9" s="3335"/>
      <c r="AL9" s="3335"/>
      <c r="AM9" s="3335"/>
      <c r="AN9" s="3335"/>
      <c r="AO9" s="4706"/>
    </row>
    <row r="10" spans="1:74" s="1922" customFormat="1" ht="14.1" customHeight="1">
      <c r="A10" s="129"/>
      <c r="B10" s="1917"/>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2"/>
      <c r="AB10" s="242"/>
      <c r="AC10" s="3335"/>
      <c r="AD10" s="3335"/>
      <c r="AE10" s="3335"/>
      <c r="AF10" s="3335"/>
      <c r="AG10" s="3335"/>
      <c r="AH10" s="3335"/>
      <c r="AI10" s="3335"/>
      <c r="AJ10" s="3335"/>
      <c r="AK10" s="3335"/>
      <c r="AL10" s="3335"/>
      <c r="AM10" s="3335"/>
      <c r="AN10" s="3335"/>
      <c r="AO10" s="4706"/>
    </row>
    <row r="11" spans="1:74" s="1922" customFormat="1" ht="14.1" customHeight="1">
      <c r="A11" s="129"/>
      <c r="B11" s="1917"/>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2"/>
      <c r="AB11" s="242"/>
      <c r="AC11" s="3335"/>
      <c r="AD11" s="3335"/>
      <c r="AE11" s="3335"/>
      <c r="AF11" s="3335"/>
      <c r="AG11" s="3335"/>
      <c r="AH11" s="3335"/>
      <c r="AI11" s="3335"/>
      <c r="AJ11" s="3335"/>
      <c r="AK11" s="3335"/>
      <c r="AL11" s="3335"/>
      <c r="AM11" s="3335"/>
      <c r="AN11" s="3335"/>
      <c r="AO11" s="4706"/>
    </row>
    <row r="12" spans="1:74" ht="14.1" customHeight="1">
      <c r="A12" s="129"/>
      <c r="B12" s="68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2"/>
      <c r="AB12" s="242"/>
      <c r="AC12" s="3335"/>
      <c r="AD12" s="3335"/>
      <c r="AE12" s="3335"/>
      <c r="AF12" s="3335"/>
      <c r="AG12" s="3335"/>
      <c r="AH12" s="3335"/>
      <c r="AI12" s="3335"/>
      <c r="AJ12" s="3335"/>
      <c r="AK12" s="3335"/>
      <c r="AL12" s="3335"/>
      <c r="AM12" s="3335"/>
      <c r="AN12" s="3335"/>
      <c r="AO12" s="4706"/>
    </row>
    <row r="13" spans="1:74" ht="14.1" customHeight="1">
      <c r="A13" s="129"/>
      <c r="B13" s="37" t="s">
        <v>475</v>
      </c>
      <c r="AA13" s="187"/>
      <c r="AB13" s="220"/>
      <c r="AC13" s="3335"/>
      <c r="AD13" s="3335"/>
      <c r="AE13" s="3335"/>
      <c r="AF13" s="3335"/>
      <c r="AG13" s="3335"/>
      <c r="AH13" s="3335"/>
      <c r="AI13" s="3335"/>
      <c r="AJ13" s="3335"/>
      <c r="AK13" s="3335"/>
      <c r="AL13" s="3335"/>
      <c r="AM13" s="3335"/>
      <c r="AN13" s="3335"/>
      <c r="AO13" s="4706"/>
      <c r="AQ13" s="196"/>
      <c r="AR13" s="197"/>
      <c r="AS13" s="197"/>
      <c r="AT13" s="197"/>
      <c r="AU13" s="197"/>
      <c r="AV13" s="197"/>
      <c r="AW13" s="197"/>
      <c r="AX13" s="197"/>
      <c r="AY13" s="197"/>
      <c r="AZ13" s="197"/>
      <c r="BA13" s="197"/>
      <c r="BB13" s="197"/>
      <c r="BC13" s="197"/>
      <c r="BD13" s="197"/>
      <c r="BE13" s="197"/>
      <c r="BF13" s="197"/>
    </row>
    <row r="14" spans="1:74" ht="14.1" customHeight="1">
      <c r="A14" s="38"/>
      <c r="B14" s="1916" t="s">
        <v>2654</v>
      </c>
      <c r="C14" s="1924"/>
      <c r="D14" s="43"/>
      <c r="E14" s="44"/>
      <c r="F14" s="44"/>
      <c r="G14" s="44"/>
      <c r="H14" s="189"/>
      <c r="I14" s="189"/>
      <c r="J14" s="189"/>
      <c r="K14" s="189"/>
      <c r="L14" s="189"/>
      <c r="M14" s="189"/>
      <c r="N14" s="189"/>
      <c r="O14" s="189"/>
      <c r="P14" s="189"/>
      <c r="Q14" s="189"/>
      <c r="R14" s="694"/>
      <c r="S14" s="189"/>
      <c r="V14" s="45"/>
      <c r="AA14" s="189"/>
      <c r="AB14" s="140" t="s">
        <v>2306</v>
      </c>
      <c r="AO14" s="70"/>
      <c r="AR14" s="71" t="s">
        <v>202</v>
      </c>
      <c r="AS14" s="71"/>
      <c r="AT14" s="71"/>
      <c r="AU14" s="71"/>
      <c r="AV14" s="71"/>
      <c r="AW14" s="71"/>
      <c r="AX14" s="71"/>
      <c r="AY14" s="71"/>
      <c r="AZ14" s="71"/>
      <c r="BA14" s="71"/>
      <c r="BB14" s="71"/>
      <c r="BC14" s="71"/>
      <c r="BD14" s="71"/>
      <c r="BE14" s="71"/>
      <c r="BF14" s="71"/>
      <c r="BG14" s="71"/>
      <c r="BH14" s="71"/>
      <c r="BI14" s="71"/>
      <c r="BJ14" s="71"/>
      <c r="BK14" s="71"/>
      <c r="BL14" s="71"/>
      <c r="BM14" s="71"/>
      <c r="BN14" s="71"/>
      <c r="BO14" s="71"/>
      <c r="BP14" s="71"/>
      <c r="BQ14" s="71"/>
      <c r="BR14" s="71"/>
      <c r="BS14" s="71"/>
      <c r="BT14" s="71"/>
      <c r="BU14" s="71"/>
      <c r="BV14" s="71"/>
    </row>
    <row r="15" spans="1:74" ht="14.1" customHeight="1">
      <c r="A15" s="198"/>
      <c r="B15" s="189"/>
      <c r="D15" s="43"/>
      <c r="E15" s="43"/>
      <c r="F15" s="43"/>
      <c r="G15" s="54"/>
      <c r="H15" s="54"/>
      <c r="I15" s="54"/>
      <c r="J15" s="54"/>
      <c r="K15" s="54"/>
      <c r="L15" s="54"/>
      <c r="M15" s="54"/>
      <c r="N15" s="54"/>
      <c r="O15" s="54"/>
      <c r="P15" s="54"/>
      <c r="Q15" s="189"/>
      <c r="R15" s="662"/>
      <c r="S15" s="662"/>
      <c r="T15" s="66"/>
      <c r="U15" s="683"/>
      <c r="V15" s="683"/>
      <c r="W15" s="189"/>
      <c r="X15" s="189"/>
      <c r="Y15" s="189"/>
      <c r="Z15" s="189"/>
      <c r="AA15" s="71"/>
      <c r="AB15" s="140" t="s">
        <v>172</v>
      </c>
      <c r="AC15" s="1603" t="s">
        <v>2307</v>
      </c>
      <c r="AO15" s="70"/>
      <c r="AQ15" s="83"/>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1"/>
    </row>
    <row r="16" spans="1:74" ht="14.1" customHeight="1">
      <c r="A16" s="42"/>
      <c r="B16" s="189"/>
      <c r="C16" s="189" t="s">
        <v>554</v>
      </c>
      <c r="AA16" s="189"/>
      <c r="AB16" s="140" t="s">
        <v>172</v>
      </c>
      <c r="AC16" s="4588" t="s">
        <v>2308</v>
      </c>
      <c r="AD16" s="4588"/>
      <c r="AE16" s="4588"/>
      <c r="AF16" s="4588"/>
      <c r="AG16" s="4588"/>
      <c r="AH16" s="4588"/>
      <c r="AI16" s="4588"/>
      <c r="AJ16" s="4588"/>
      <c r="AK16" s="4588"/>
      <c r="AL16" s="4588"/>
      <c r="AM16" s="4588"/>
      <c r="AN16" s="4588"/>
      <c r="AO16" s="4589"/>
      <c r="AQ16" s="202" t="s">
        <v>15</v>
      </c>
      <c r="AR16" s="203" t="s">
        <v>477</v>
      </c>
      <c r="AS16" s="71"/>
      <c r="AT16" s="71"/>
      <c r="AU16" s="71"/>
      <c r="AV16" s="71"/>
      <c r="AW16" s="71"/>
      <c r="AX16" s="71"/>
      <c r="AY16" s="71"/>
      <c r="AZ16" s="71"/>
      <c r="BA16" s="71"/>
      <c r="BB16" s="71"/>
      <c r="BC16" s="71"/>
      <c r="BD16" s="71"/>
      <c r="BE16" s="71"/>
      <c r="BF16" s="71"/>
      <c r="BG16" s="71"/>
      <c r="BH16" s="71"/>
      <c r="BI16" s="71"/>
      <c r="BJ16" s="71"/>
      <c r="BK16" s="71"/>
      <c r="BL16" s="71"/>
      <c r="BM16" s="71"/>
      <c r="BN16" s="71"/>
      <c r="BO16" s="71"/>
      <c r="BP16" s="1129"/>
      <c r="BQ16" s="71"/>
      <c r="BR16" s="71"/>
      <c r="BS16" s="71"/>
      <c r="BT16" s="71"/>
      <c r="BU16" s="71"/>
      <c r="BV16" s="204"/>
    </row>
    <row r="17" spans="1:74" ht="14.1" customHeight="1">
      <c r="A17" s="42"/>
      <c r="B17" s="189"/>
      <c r="C17" s="43"/>
      <c r="D17" s="6904"/>
      <c r="E17" s="6904"/>
      <c r="F17" s="6904"/>
      <c r="G17" s="6904"/>
      <c r="H17" s="6904"/>
      <c r="I17" s="6904"/>
      <c r="J17" s="6904"/>
      <c r="K17" s="6904"/>
      <c r="L17" s="6904"/>
      <c r="M17" s="6904"/>
      <c r="N17" s="6904"/>
      <c r="O17" s="6904"/>
      <c r="P17" s="6904"/>
      <c r="Q17" s="6904"/>
      <c r="R17" s="6904"/>
      <c r="S17" s="6904"/>
      <c r="T17" s="6904"/>
      <c r="U17" s="6904"/>
      <c r="V17" s="6904"/>
      <c r="W17" s="6904"/>
      <c r="X17" s="6904"/>
      <c r="Y17" s="925"/>
      <c r="Z17" s="925"/>
      <c r="AA17" s="189"/>
      <c r="AB17" s="140"/>
      <c r="AC17" s="4588"/>
      <c r="AD17" s="4588"/>
      <c r="AE17" s="4588"/>
      <c r="AF17" s="4588"/>
      <c r="AG17" s="4588"/>
      <c r="AH17" s="4588"/>
      <c r="AI17" s="4588"/>
      <c r="AJ17" s="4588"/>
      <c r="AK17" s="4588"/>
      <c r="AL17" s="4588"/>
      <c r="AM17" s="4588"/>
      <c r="AN17" s="4588"/>
      <c r="AO17" s="4589"/>
      <c r="AQ17" s="95"/>
      <c r="AR17" s="3336" t="s">
        <v>2020</v>
      </c>
      <c r="AS17" s="3336"/>
      <c r="AT17" s="3336"/>
      <c r="AU17" s="3336"/>
      <c r="AV17" s="3336"/>
      <c r="AW17" s="3336"/>
      <c r="AX17" s="3336"/>
      <c r="AY17" s="3336"/>
      <c r="AZ17" s="3336"/>
      <c r="BA17" s="3336"/>
      <c r="BB17" s="3336"/>
      <c r="BC17" s="3336"/>
      <c r="BD17" s="3336"/>
      <c r="BE17" s="3336"/>
      <c r="BF17" s="3336"/>
      <c r="BG17" s="3336"/>
      <c r="BH17" s="3336"/>
      <c r="BI17" s="3336"/>
      <c r="BJ17" s="3336"/>
      <c r="BK17" s="3336"/>
      <c r="BL17" s="3336"/>
      <c r="BM17" s="3336"/>
      <c r="BN17" s="3336"/>
      <c r="BO17" s="3336"/>
      <c r="BP17" s="3336"/>
      <c r="BQ17" s="3336"/>
      <c r="BR17" s="3336"/>
      <c r="BS17" s="3336"/>
      <c r="BT17" s="3336"/>
      <c r="BU17" s="3336"/>
      <c r="BV17" s="6924"/>
    </row>
    <row r="18" spans="1:74" ht="14.1" customHeight="1">
      <c r="A18" s="42"/>
      <c r="B18" s="189"/>
      <c r="C18" s="43"/>
      <c r="D18" s="6904"/>
      <c r="E18" s="6904"/>
      <c r="F18" s="6904"/>
      <c r="G18" s="6904"/>
      <c r="H18" s="6904"/>
      <c r="I18" s="6904"/>
      <c r="J18" s="6904"/>
      <c r="K18" s="6904"/>
      <c r="L18" s="6904"/>
      <c r="M18" s="6904"/>
      <c r="N18" s="6904"/>
      <c r="O18" s="6904"/>
      <c r="P18" s="6904"/>
      <c r="Q18" s="6904"/>
      <c r="R18" s="6904"/>
      <c r="S18" s="6904"/>
      <c r="T18" s="6904"/>
      <c r="U18" s="6904"/>
      <c r="V18" s="6904"/>
      <c r="W18" s="6904"/>
      <c r="X18" s="6904"/>
      <c r="Y18" s="925"/>
      <c r="Z18" s="925"/>
      <c r="AA18" s="189"/>
      <c r="AB18" s="140"/>
      <c r="AO18" s="70"/>
      <c r="AQ18" s="95"/>
      <c r="AR18" s="3336"/>
      <c r="AS18" s="3336"/>
      <c r="AT18" s="3336"/>
      <c r="AU18" s="3336"/>
      <c r="AV18" s="3336"/>
      <c r="AW18" s="3336"/>
      <c r="AX18" s="3336"/>
      <c r="AY18" s="3336"/>
      <c r="AZ18" s="3336"/>
      <c r="BA18" s="3336"/>
      <c r="BB18" s="3336"/>
      <c r="BC18" s="3336"/>
      <c r="BD18" s="3336"/>
      <c r="BE18" s="3336"/>
      <c r="BF18" s="3336"/>
      <c r="BG18" s="3336"/>
      <c r="BH18" s="3336"/>
      <c r="BI18" s="3336"/>
      <c r="BJ18" s="3336"/>
      <c r="BK18" s="3336"/>
      <c r="BL18" s="3336"/>
      <c r="BM18" s="3336"/>
      <c r="BN18" s="3336"/>
      <c r="BO18" s="3336"/>
      <c r="BP18" s="3336"/>
      <c r="BQ18" s="3336"/>
      <c r="BR18" s="3336"/>
      <c r="BS18" s="3336"/>
      <c r="BT18" s="3336"/>
      <c r="BU18" s="3336"/>
      <c r="BV18" s="6924"/>
    </row>
    <row r="19" spans="1:74" ht="14.1" customHeight="1">
      <c r="A19" s="42"/>
      <c r="B19" s="189"/>
      <c r="C19" s="43"/>
      <c r="D19" s="6904"/>
      <c r="E19" s="6904"/>
      <c r="F19" s="6904"/>
      <c r="G19" s="6904"/>
      <c r="H19" s="6904"/>
      <c r="I19" s="6904"/>
      <c r="J19" s="6904"/>
      <c r="K19" s="6904"/>
      <c r="L19" s="6904"/>
      <c r="M19" s="6904"/>
      <c r="N19" s="6904"/>
      <c r="O19" s="6904"/>
      <c r="P19" s="6904"/>
      <c r="Q19" s="6904"/>
      <c r="R19" s="6904"/>
      <c r="S19" s="6904"/>
      <c r="T19" s="6904"/>
      <c r="U19" s="6904"/>
      <c r="V19" s="6904"/>
      <c r="W19" s="6904"/>
      <c r="X19" s="6904"/>
      <c r="Y19" s="925"/>
      <c r="Z19" s="925"/>
      <c r="AA19" s="189"/>
      <c r="AB19" s="140"/>
      <c r="AO19" s="70"/>
      <c r="AQ19" s="95"/>
      <c r="AR19" s="3336"/>
      <c r="AS19" s="3336"/>
      <c r="AT19" s="3336"/>
      <c r="AU19" s="3336"/>
      <c r="AV19" s="3336"/>
      <c r="AW19" s="3336"/>
      <c r="AX19" s="3336"/>
      <c r="AY19" s="3336"/>
      <c r="AZ19" s="3336"/>
      <c r="BA19" s="3336"/>
      <c r="BB19" s="3336"/>
      <c r="BC19" s="3336"/>
      <c r="BD19" s="3336"/>
      <c r="BE19" s="3336"/>
      <c r="BF19" s="3336"/>
      <c r="BG19" s="3336"/>
      <c r="BH19" s="3336"/>
      <c r="BI19" s="3336"/>
      <c r="BJ19" s="3336"/>
      <c r="BK19" s="3336"/>
      <c r="BL19" s="3336"/>
      <c r="BM19" s="3336"/>
      <c r="BN19" s="3336"/>
      <c r="BO19" s="3336"/>
      <c r="BP19" s="3336"/>
      <c r="BQ19" s="3336"/>
      <c r="BR19" s="3336"/>
      <c r="BS19" s="3336"/>
      <c r="BT19" s="3336"/>
      <c r="BU19" s="3336"/>
      <c r="BV19" s="6924"/>
    </row>
    <row r="20" spans="1:74" ht="14.1" customHeight="1">
      <c r="A20" s="42"/>
      <c r="B20" s="189"/>
      <c r="C20" s="43"/>
      <c r="D20" s="6904"/>
      <c r="E20" s="6904"/>
      <c r="F20" s="6904"/>
      <c r="G20" s="6904"/>
      <c r="H20" s="6904"/>
      <c r="I20" s="6904"/>
      <c r="J20" s="6904"/>
      <c r="K20" s="6904"/>
      <c r="L20" s="6904"/>
      <c r="M20" s="6904"/>
      <c r="N20" s="6904"/>
      <c r="O20" s="6904"/>
      <c r="P20" s="6904"/>
      <c r="Q20" s="6904"/>
      <c r="R20" s="6904"/>
      <c r="S20" s="6904"/>
      <c r="T20" s="6904"/>
      <c r="U20" s="6904"/>
      <c r="V20" s="6904"/>
      <c r="W20" s="6904"/>
      <c r="X20" s="6904"/>
      <c r="Y20" s="925"/>
      <c r="Z20" s="925"/>
      <c r="AA20" s="189"/>
      <c r="AB20" s="140"/>
      <c r="AO20" s="70"/>
      <c r="AQ20" s="95"/>
      <c r="AR20" s="3336"/>
      <c r="AS20" s="3336"/>
      <c r="AT20" s="3336"/>
      <c r="AU20" s="3336"/>
      <c r="AV20" s="3336"/>
      <c r="AW20" s="3336"/>
      <c r="AX20" s="3336"/>
      <c r="AY20" s="3336"/>
      <c r="AZ20" s="3336"/>
      <c r="BA20" s="3336"/>
      <c r="BB20" s="3336"/>
      <c r="BC20" s="3336"/>
      <c r="BD20" s="3336"/>
      <c r="BE20" s="3336"/>
      <c r="BF20" s="3336"/>
      <c r="BG20" s="3336"/>
      <c r="BH20" s="3336"/>
      <c r="BI20" s="3336"/>
      <c r="BJ20" s="3336"/>
      <c r="BK20" s="3336"/>
      <c r="BL20" s="3336"/>
      <c r="BM20" s="3336"/>
      <c r="BN20" s="3336"/>
      <c r="BO20" s="3336"/>
      <c r="BP20" s="3336"/>
      <c r="BQ20" s="3336"/>
      <c r="BR20" s="3336"/>
      <c r="BS20" s="3336"/>
      <c r="BT20" s="3336"/>
      <c r="BU20" s="3336"/>
      <c r="BV20" s="6924"/>
    </row>
    <row r="21" spans="1:74" ht="14.1" customHeight="1">
      <c r="A21" s="42"/>
      <c r="B21" s="1924" t="s">
        <v>2655</v>
      </c>
      <c r="C21" s="43"/>
      <c r="D21" s="43"/>
      <c r="E21" s="43"/>
      <c r="F21" s="43"/>
      <c r="G21" s="43"/>
      <c r="H21" s="43"/>
      <c r="I21" s="43"/>
      <c r="J21" s="43"/>
      <c r="K21" s="43"/>
      <c r="L21" s="43"/>
      <c r="M21" s="43"/>
      <c r="N21" s="43"/>
      <c r="O21" s="43"/>
      <c r="P21" s="43"/>
      <c r="Q21" s="43"/>
      <c r="R21" s="43"/>
      <c r="S21" s="43"/>
      <c r="T21" s="43"/>
      <c r="U21" s="43"/>
      <c r="V21" s="43"/>
      <c r="W21" s="43"/>
      <c r="X21" s="43"/>
      <c r="Y21" s="43"/>
      <c r="Z21" s="43"/>
      <c r="AA21" s="979"/>
      <c r="AB21" s="140"/>
      <c r="AO21" s="70"/>
      <c r="AQ21" s="95"/>
      <c r="AR21" s="3336"/>
      <c r="AS21" s="3336"/>
      <c r="AT21" s="3336"/>
      <c r="AU21" s="3336"/>
      <c r="AV21" s="3336"/>
      <c r="AW21" s="3336"/>
      <c r="AX21" s="3336"/>
      <c r="AY21" s="3336"/>
      <c r="AZ21" s="3336"/>
      <c r="BA21" s="3336"/>
      <c r="BB21" s="3336"/>
      <c r="BC21" s="3336"/>
      <c r="BD21" s="3336"/>
      <c r="BE21" s="3336"/>
      <c r="BF21" s="3336"/>
      <c r="BG21" s="3336"/>
      <c r="BH21" s="3336"/>
      <c r="BI21" s="3336"/>
      <c r="BJ21" s="3336"/>
      <c r="BK21" s="3336"/>
      <c r="BL21" s="3336"/>
      <c r="BM21" s="3336"/>
      <c r="BN21" s="3336"/>
      <c r="BO21" s="3336"/>
      <c r="BP21" s="3336"/>
      <c r="BQ21" s="3336"/>
      <c r="BR21" s="3336"/>
      <c r="BS21" s="3336"/>
      <c r="BT21" s="3336"/>
      <c r="BU21" s="3336"/>
      <c r="BV21" s="6924"/>
    </row>
    <row r="22" spans="1:74" ht="14.1" customHeight="1">
      <c r="A22" s="42"/>
      <c r="B22" s="189"/>
      <c r="C22" s="43" t="s">
        <v>1921</v>
      </c>
      <c r="D22" s="189"/>
      <c r="E22" s="189"/>
      <c r="F22" s="189"/>
      <c r="G22" s="189"/>
      <c r="H22" s="189"/>
      <c r="I22" s="189"/>
      <c r="J22" s="189"/>
      <c r="K22" s="189"/>
      <c r="L22" s="189"/>
      <c r="M22" s="189"/>
      <c r="N22" s="189"/>
      <c r="O22" s="189"/>
      <c r="P22" s="189"/>
      <c r="Q22" s="189"/>
      <c r="R22" s="662"/>
      <c r="S22" s="662"/>
      <c r="T22" s="66"/>
      <c r="U22" s="683"/>
      <c r="V22" s="683"/>
      <c r="W22" s="189"/>
      <c r="X22" s="189"/>
      <c r="Y22" s="189"/>
      <c r="Z22" s="189"/>
      <c r="AA22" s="71"/>
      <c r="AB22" s="199"/>
      <c r="AC22" s="5170"/>
      <c r="AD22" s="5170"/>
      <c r="AE22" s="5170"/>
      <c r="AF22" s="5170"/>
      <c r="AG22" s="5170"/>
      <c r="AH22" s="5170"/>
      <c r="AI22" s="5170"/>
      <c r="AJ22" s="5170"/>
      <c r="AK22" s="5170"/>
      <c r="AL22" s="5170"/>
      <c r="AM22" s="5170"/>
      <c r="AN22" s="5170"/>
      <c r="AO22" s="5169"/>
      <c r="AQ22" s="95"/>
      <c r="AR22" s="3336"/>
      <c r="AS22" s="3336"/>
      <c r="AT22" s="3336"/>
      <c r="AU22" s="3336"/>
      <c r="AV22" s="3336"/>
      <c r="AW22" s="3336"/>
      <c r="AX22" s="3336"/>
      <c r="AY22" s="3336"/>
      <c r="AZ22" s="3336"/>
      <c r="BA22" s="3336"/>
      <c r="BB22" s="3336"/>
      <c r="BC22" s="3336"/>
      <c r="BD22" s="3336"/>
      <c r="BE22" s="3336"/>
      <c r="BF22" s="3336"/>
      <c r="BG22" s="3336"/>
      <c r="BH22" s="3336"/>
      <c r="BI22" s="3336"/>
      <c r="BJ22" s="3336"/>
      <c r="BK22" s="3336"/>
      <c r="BL22" s="3336"/>
      <c r="BM22" s="3336"/>
      <c r="BN22" s="3336"/>
      <c r="BO22" s="3336"/>
      <c r="BP22" s="3336"/>
      <c r="BQ22" s="3336"/>
      <c r="BR22" s="3336"/>
      <c r="BS22" s="3336"/>
      <c r="BT22" s="3336"/>
      <c r="BU22" s="3336"/>
      <c r="BV22" s="6924"/>
    </row>
    <row r="23" spans="1:74" ht="14.1" customHeight="1">
      <c r="A23" s="42"/>
      <c r="B23" s="189"/>
      <c r="C23" s="189" t="s">
        <v>554</v>
      </c>
      <c r="D23" s="43"/>
      <c r="E23" s="43"/>
      <c r="F23" s="43"/>
      <c r="G23" s="54"/>
      <c r="H23" s="54"/>
      <c r="I23" s="54"/>
      <c r="J23" s="54"/>
      <c r="K23" s="54"/>
      <c r="L23" s="54"/>
      <c r="M23" s="54"/>
      <c r="N23" s="54"/>
      <c r="O23" s="54"/>
      <c r="P23" s="54"/>
      <c r="Q23" s="54"/>
      <c r="R23" s="689"/>
      <c r="S23" s="54"/>
      <c r="T23" s="54"/>
      <c r="U23" s="54"/>
      <c r="V23" s="54"/>
      <c r="W23" s="54"/>
      <c r="X23" s="54"/>
      <c r="Y23" s="54"/>
      <c r="Z23" s="54"/>
      <c r="AA23" s="54"/>
      <c r="AB23" s="140"/>
      <c r="AD23" s="207"/>
      <c r="AE23" s="207"/>
      <c r="AF23" s="207"/>
      <c r="AG23" s="207"/>
      <c r="AH23" s="207"/>
      <c r="AI23" s="207"/>
      <c r="AJ23" s="207"/>
      <c r="AK23" s="207"/>
      <c r="AL23" s="207"/>
      <c r="AM23" s="207"/>
      <c r="AN23" s="207"/>
      <c r="AO23" s="809"/>
      <c r="AQ23" s="95"/>
      <c r="AR23" s="3336"/>
      <c r="AS23" s="3336"/>
      <c r="AT23" s="3336"/>
      <c r="AU23" s="3336"/>
      <c r="AV23" s="3336"/>
      <c r="AW23" s="3336"/>
      <c r="AX23" s="3336"/>
      <c r="AY23" s="3336"/>
      <c r="AZ23" s="3336"/>
      <c r="BA23" s="3336"/>
      <c r="BB23" s="3336"/>
      <c r="BC23" s="3336"/>
      <c r="BD23" s="3336"/>
      <c r="BE23" s="3336"/>
      <c r="BF23" s="3336"/>
      <c r="BG23" s="3336"/>
      <c r="BH23" s="3336"/>
      <c r="BI23" s="3336"/>
      <c r="BJ23" s="3336"/>
      <c r="BK23" s="3336"/>
      <c r="BL23" s="3336"/>
      <c r="BM23" s="3336"/>
      <c r="BN23" s="3336"/>
      <c r="BO23" s="3336"/>
      <c r="BP23" s="3336"/>
      <c r="BQ23" s="3336"/>
      <c r="BR23" s="3336"/>
      <c r="BS23" s="3336"/>
      <c r="BT23" s="3336"/>
      <c r="BU23" s="3336"/>
      <c r="BV23" s="6924"/>
    </row>
    <row r="24" spans="1:74" ht="14.1" customHeight="1">
      <c r="A24" s="42"/>
      <c r="B24" s="189"/>
      <c r="C24" s="43"/>
      <c r="D24" s="6904"/>
      <c r="E24" s="6904"/>
      <c r="F24" s="6904"/>
      <c r="G24" s="6904"/>
      <c r="H24" s="6904"/>
      <c r="I24" s="6904"/>
      <c r="J24" s="6904"/>
      <c r="K24" s="6904"/>
      <c r="L24" s="6904"/>
      <c r="M24" s="6904"/>
      <c r="N24" s="6904"/>
      <c r="O24" s="6904"/>
      <c r="P24" s="6904"/>
      <c r="Q24" s="6904"/>
      <c r="R24" s="6904"/>
      <c r="S24" s="6904"/>
      <c r="T24" s="6904"/>
      <c r="U24" s="6904"/>
      <c r="V24" s="6904"/>
      <c r="W24" s="6904"/>
      <c r="X24" s="6904"/>
      <c r="Y24" s="925"/>
      <c r="Z24" s="925"/>
      <c r="AA24" s="189"/>
      <c r="AB24" s="140"/>
      <c r="AD24" s="715"/>
      <c r="AE24" s="715"/>
      <c r="AF24" s="715"/>
      <c r="AG24" s="715"/>
      <c r="AH24" s="715"/>
      <c r="AI24" s="715"/>
      <c r="AJ24" s="715"/>
      <c r="AK24" s="715"/>
      <c r="AL24" s="715"/>
      <c r="AM24" s="715"/>
      <c r="AN24" s="715"/>
      <c r="AO24" s="755"/>
      <c r="AQ24" s="95"/>
      <c r="AR24" s="3336"/>
      <c r="AS24" s="3336"/>
      <c r="AT24" s="3336"/>
      <c r="AU24" s="3336"/>
      <c r="AV24" s="3336"/>
      <c r="AW24" s="3336"/>
      <c r="AX24" s="3336"/>
      <c r="AY24" s="3336"/>
      <c r="AZ24" s="3336"/>
      <c r="BA24" s="3336"/>
      <c r="BB24" s="3336"/>
      <c r="BC24" s="3336"/>
      <c r="BD24" s="3336"/>
      <c r="BE24" s="3336"/>
      <c r="BF24" s="3336"/>
      <c r="BG24" s="3336"/>
      <c r="BH24" s="3336"/>
      <c r="BI24" s="3336"/>
      <c r="BJ24" s="3336"/>
      <c r="BK24" s="3336"/>
      <c r="BL24" s="3336"/>
      <c r="BM24" s="3336"/>
      <c r="BN24" s="3336"/>
      <c r="BO24" s="3336"/>
      <c r="BP24" s="3336"/>
      <c r="BQ24" s="3336"/>
      <c r="BR24" s="3336"/>
      <c r="BS24" s="3336"/>
      <c r="BT24" s="3336"/>
      <c r="BU24" s="3336"/>
      <c r="BV24" s="6924"/>
    </row>
    <row r="25" spans="1:74" ht="14.1" customHeight="1">
      <c r="A25" s="42"/>
      <c r="B25" s="189"/>
      <c r="C25" s="43"/>
      <c r="D25" s="6904"/>
      <c r="E25" s="6904"/>
      <c r="F25" s="6904"/>
      <c r="G25" s="6904"/>
      <c r="H25" s="6904"/>
      <c r="I25" s="6904"/>
      <c r="J25" s="6904"/>
      <c r="K25" s="6904"/>
      <c r="L25" s="6904"/>
      <c r="M25" s="6904"/>
      <c r="N25" s="6904"/>
      <c r="O25" s="6904"/>
      <c r="P25" s="6904"/>
      <c r="Q25" s="6904"/>
      <c r="R25" s="6904"/>
      <c r="S25" s="6904"/>
      <c r="T25" s="6904"/>
      <c r="U25" s="6904"/>
      <c r="V25" s="6904"/>
      <c r="W25" s="6904"/>
      <c r="X25" s="6904"/>
      <c r="Y25" s="925"/>
      <c r="Z25" s="925"/>
      <c r="AA25" s="189"/>
      <c r="AB25" s="140"/>
      <c r="AD25" s="715"/>
      <c r="AE25" s="715"/>
      <c r="AF25" s="715"/>
      <c r="AG25" s="715"/>
      <c r="AH25" s="715"/>
      <c r="AI25" s="715"/>
      <c r="AJ25" s="715"/>
      <c r="AK25" s="715"/>
      <c r="AL25" s="715"/>
      <c r="AM25" s="715"/>
      <c r="AN25" s="715"/>
      <c r="AO25" s="755"/>
      <c r="AQ25" s="95"/>
      <c r="AR25" s="3336"/>
      <c r="AS25" s="3336"/>
      <c r="AT25" s="3336"/>
      <c r="AU25" s="3336"/>
      <c r="AV25" s="3336"/>
      <c r="AW25" s="3336"/>
      <c r="AX25" s="3336"/>
      <c r="AY25" s="3336"/>
      <c r="AZ25" s="3336"/>
      <c r="BA25" s="3336"/>
      <c r="BB25" s="3336"/>
      <c r="BC25" s="3336"/>
      <c r="BD25" s="3336"/>
      <c r="BE25" s="3336"/>
      <c r="BF25" s="3336"/>
      <c r="BG25" s="3336"/>
      <c r="BH25" s="3336"/>
      <c r="BI25" s="3336"/>
      <c r="BJ25" s="3336"/>
      <c r="BK25" s="3336"/>
      <c r="BL25" s="3336"/>
      <c r="BM25" s="3336"/>
      <c r="BN25" s="3336"/>
      <c r="BO25" s="3336"/>
      <c r="BP25" s="3336"/>
      <c r="BQ25" s="3336"/>
      <c r="BR25" s="3336"/>
      <c r="BS25" s="3336"/>
      <c r="BT25" s="3336"/>
      <c r="BU25" s="3336"/>
      <c r="BV25" s="6924"/>
    </row>
    <row r="26" spans="1:74" ht="14.1" customHeight="1">
      <c r="A26" s="42"/>
      <c r="B26" s="189"/>
      <c r="C26" s="43"/>
      <c r="D26" s="6904"/>
      <c r="E26" s="6904"/>
      <c r="F26" s="6904"/>
      <c r="G26" s="6904"/>
      <c r="H26" s="6904"/>
      <c r="I26" s="6904"/>
      <c r="J26" s="6904"/>
      <c r="K26" s="6904"/>
      <c r="L26" s="6904"/>
      <c r="M26" s="6904"/>
      <c r="N26" s="6904"/>
      <c r="O26" s="6904"/>
      <c r="P26" s="6904"/>
      <c r="Q26" s="6904"/>
      <c r="R26" s="6904"/>
      <c r="S26" s="6904"/>
      <c r="T26" s="6904"/>
      <c r="U26" s="6904"/>
      <c r="V26" s="6904"/>
      <c r="W26" s="6904"/>
      <c r="X26" s="6904"/>
      <c r="Y26" s="925"/>
      <c r="Z26" s="925"/>
      <c r="AA26" s="189"/>
      <c r="AB26" s="140"/>
      <c r="AD26" s="715"/>
      <c r="AE26" s="715"/>
      <c r="AF26" s="715"/>
      <c r="AG26" s="715"/>
      <c r="AH26" s="715"/>
      <c r="AI26" s="715"/>
      <c r="AJ26" s="715"/>
      <c r="AK26" s="715"/>
      <c r="AL26" s="715"/>
      <c r="AM26" s="715"/>
      <c r="AN26" s="715"/>
      <c r="AO26" s="755"/>
      <c r="AQ26" s="95"/>
      <c r="AR26" s="3336"/>
      <c r="AS26" s="3336"/>
      <c r="AT26" s="3336"/>
      <c r="AU26" s="3336"/>
      <c r="AV26" s="3336"/>
      <c r="AW26" s="3336"/>
      <c r="AX26" s="3336"/>
      <c r="AY26" s="3336"/>
      <c r="AZ26" s="3336"/>
      <c r="BA26" s="3336"/>
      <c r="BB26" s="3336"/>
      <c r="BC26" s="3336"/>
      <c r="BD26" s="3336"/>
      <c r="BE26" s="3336"/>
      <c r="BF26" s="3336"/>
      <c r="BG26" s="3336"/>
      <c r="BH26" s="3336"/>
      <c r="BI26" s="3336"/>
      <c r="BJ26" s="3336"/>
      <c r="BK26" s="3336"/>
      <c r="BL26" s="3336"/>
      <c r="BM26" s="3336"/>
      <c r="BN26" s="3336"/>
      <c r="BO26" s="3336"/>
      <c r="BP26" s="3336"/>
      <c r="BQ26" s="3336"/>
      <c r="BR26" s="3336"/>
      <c r="BS26" s="3336"/>
      <c r="BT26" s="3336"/>
      <c r="BU26" s="3336"/>
      <c r="BV26" s="6924"/>
    </row>
    <row r="27" spans="1:74" ht="14.1" customHeight="1">
      <c r="A27" s="42"/>
      <c r="B27" s="189"/>
      <c r="C27" s="43"/>
      <c r="D27" s="6904"/>
      <c r="E27" s="6904"/>
      <c r="F27" s="6904"/>
      <c r="G27" s="6904"/>
      <c r="H27" s="6904"/>
      <c r="I27" s="6904"/>
      <c r="J27" s="6904"/>
      <c r="K27" s="6904"/>
      <c r="L27" s="6904"/>
      <c r="M27" s="6904"/>
      <c r="N27" s="6904"/>
      <c r="O27" s="6904"/>
      <c r="P27" s="6904"/>
      <c r="Q27" s="6904"/>
      <c r="R27" s="6904"/>
      <c r="S27" s="6904"/>
      <c r="T27" s="6904"/>
      <c r="U27" s="6904"/>
      <c r="V27" s="6904"/>
      <c r="W27" s="6904"/>
      <c r="X27" s="6904"/>
      <c r="Y27" s="925"/>
      <c r="Z27" s="925"/>
      <c r="AA27" s="189"/>
      <c r="AB27" s="717"/>
      <c r="AC27" s="207"/>
      <c r="AD27" s="207"/>
      <c r="AE27" s="207"/>
      <c r="AF27" s="207"/>
      <c r="AG27" s="207"/>
      <c r="AH27" s="207"/>
      <c r="AI27" s="207"/>
      <c r="AJ27" s="207"/>
      <c r="AK27" s="207"/>
      <c r="AL27" s="207"/>
      <c r="AM27" s="207"/>
      <c r="AN27" s="207"/>
      <c r="AO27" s="809"/>
      <c r="AQ27" s="95"/>
      <c r="AR27" s="3336"/>
      <c r="AS27" s="3336"/>
      <c r="AT27" s="3336"/>
      <c r="AU27" s="3336"/>
      <c r="AV27" s="3336"/>
      <c r="AW27" s="3336"/>
      <c r="AX27" s="3336"/>
      <c r="AY27" s="3336"/>
      <c r="AZ27" s="3336"/>
      <c r="BA27" s="3336"/>
      <c r="BB27" s="3336"/>
      <c r="BC27" s="3336"/>
      <c r="BD27" s="3336"/>
      <c r="BE27" s="3336"/>
      <c r="BF27" s="3336"/>
      <c r="BG27" s="3336"/>
      <c r="BH27" s="3336"/>
      <c r="BI27" s="3336"/>
      <c r="BJ27" s="3336"/>
      <c r="BK27" s="3336"/>
      <c r="BL27" s="3336"/>
      <c r="BM27" s="3336"/>
      <c r="BN27" s="3336"/>
      <c r="BO27" s="3336"/>
      <c r="BP27" s="3336"/>
      <c r="BQ27" s="3336"/>
      <c r="BR27" s="3336"/>
      <c r="BS27" s="3336"/>
      <c r="BT27" s="3336"/>
      <c r="BU27" s="3336"/>
      <c r="BV27" s="6924"/>
    </row>
    <row r="28" spans="1:74">
      <c r="A28" s="42"/>
      <c r="B28" s="189"/>
      <c r="C28" s="43"/>
      <c r="D28" s="43"/>
      <c r="E28" s="43"/>
      <c r="F28" s="43"/>
      <c r="G28" s="43"/>
      <c r="H28" s="43"/>
      <c r="I28" s="43"/>
      <c r="J28" s="43"/>
      <c r="K28" s="43"/>
      <c r="L28" s="43"/>
      <c r="M28" s="43"/>
      <c r="N28" s="43"/>
      <c r="O28" s="43"/>
      <c r="Q28" s="43"/>
      <c r="T28" s="43"/>
      <c r="U28" s="43"/>
      <c r="V28" s="43"/>
      <c r="W28" s="43"/>
      <c r="X28" s="43"/>
      <c r="Y28" s="43"/>
      <c r="Z28" s="43"/>
      <c r="AA28" s="189"/>
      <c r="AB28" s="199" t="s">
        <v>476</v>
      </c>
      <c r="AC28" s="3282"/>
      <c r="AD28" s="3282"/>
      <c r="AE28" s="3282"/>
      <c r="AF28" s="3282"/>
      <c r="AG28" s="3282"/>
      <c r="AH28" s="3282"/>
      <c r="AI28" s="3282"/>
      <c r="AJ28" s="3282"/>
      <c r="AK28" s="3282"/>
      <c r="AL28" s="3282"/>
      <c r="AM28" s="3282"/>
      <c r="AN28" s="3282"/>
      <c r="AO28" s="3283"/>
      <c r="AQ28" s="95"/>
      <c r="AR28" s="3336"/>
      <c r="AS28" s="3336"/>
      <c r="AT28" s="3336"/>
      <c r="AU28" s="3336"/>
      <c r="AV28" s="3336"/>
      <c r="AW28" s="3336"/>
      <c r="AX28" s="3336"/>
      <c r="AY28" s="3336"/>
      <c r="AZ28" s="3336"/>
      <c r="BA28" s="3336"/>
      <c r="BB28" s="3336"/>
      <c r="BC28" s="3336"/>
      <c r="BD28" s="3336"/>
      <c r="BE28" s="3336"/>
      <c r="BF28" s="3336"/>
      <c r="BG28" s="3336"/>
      <c r="BH28" s="3336"/>
      <c r="BI28" s="3336"/>
      <c r="BJ28" s="3336"/>
      <c r="BK28" s="3336"/>
      <c r="BL28" s="3336"/>
      <c r="BM28" s="3336"/>
      <c r="BN28" s="3336"/>
      <c r="BO28" s="3336"/>
      <c r="BP28" s="3336"/>
      <c r="BQ28" s="3336"/>
      <c r="BR28" s="3336"/>
      <c r="BS28" s="3336"/>
      <c r="BT28" s="3336"/>
      <c r="BU28" s="3336"/>
      <c r="BV28" s="6924"/>
    </row>
    <row r="29" spans="1:74" ht="14.1" customHeight="1">
      <c r="A29" s="42"/>
      <c r="B29" s="1924" t="s">
        <v>2656</v>
      </c>
      <c r="C29" s="43"/>
      <c r="D29" s="43"/>
      <c r="E29" s="43"/>
      <c r="F29" s="43"/>
      <c r="G29" s="43"/>
      <c r="H29" s="43"/>
      <c r="I29" s="43"/>
      <c r="J29" s="43"/>
      <c r="K29" s="43"/>
      <c r="L29" s="43"/>
      <c r="M29" s="43"/>
      <c r="N29" s="43"/>
      <c r="O29" s="43"/>
      <c r="P29" s="43"/>
      <c r="Q29" s="43"/>
      <c r="R29" s="43"/>
      <c r="S29" s="43"/>
      <c r="T29" s="43"/>
      <c r="U29" s="43"/>
      <c r="V29" s="43"/>
      <c r="W29" s="43"/>
      <c r="X29" s="43"/>
      <c r="Y29" s="43"/>
      <c r="Z29" s="43"/>
      <c r="AA29" s="979"/>
      <c r="AB29" s="72"/>
      <c r="AC29" s="3282"/>
      <c r="AD29" s="3282"/>
      <c r="AE29" s="3282"/>
      <c r="AF29" s="3282"/>
      <c r="AG29" s="3282"/>
      <c r="AH29" s="3282"/>
      <c r="AI29" s="3282"/>
      <c r="AJ29" s="3282"/>
      <c r="AK29" s="3282"/>
      <c r="AL29" s="3282"/>
      <c r="AM29" s="3282"/>
      <c r="AN29" s="3282"/>
      <c r="AO29" s="3283"/>
      <c r="AQ29" s="95"/>
      <c r="AR29" s="3336"/>
      <c r="AS29" s="3336"/>
      <c r="AT29" s="3336"/>
      <c r="AU29" s="3336"/>
      <c r="AV29" s="3336"/>
      <c r="AW29" s="3336"/>
      <c r="AX29" s="3336"/>
      <c r="AY29" s="3336"/>
      <c r="AZ29" s="3336"/>
      <c r="BA29" s="3336"/>
      <c r="BB29" s="3336"/>
      <c r="BC29" s="3336"/>
      <c r="BD29" s="3336"/>
      <c r="BE29" s="3336"/>
      <c r="BF29" s="3336"/>
      <c r="BG29" s="3336"/>
      <c r="BH29" s="3336"/>
      <c r="BI29" s="3336"/>
      <c r="BJ29" s="3336"/>
      <c r="BK29" s="3336"/>
      <c r="BL29" s="3336"/>
      <c r="BM29" s="3336"/>
      <c r="BN29" s="3336"/>
      <c r="BO29" s="3336"/>
      <c r="BP29" s="3336"/>
      <c r="BQ29" s="3336"/>
      <c r="BR29" s="3336"/>
      <c r="BS29" s="3336"/>
      <c r="BT29" s="3336"/>
      <c r="BU29" s="3336"/>
      <c r="BV29" s="6924"/>
    </row>
    <row r="30" spans="1:74" ht="14.1" customHeight="1">
      <c r="A30" s="42"/>
      <c r="B30" s="43"/>
      <c r="C30" s="43" t="s">
        <v>1922</v>
      </c>
      <c r="D30" s="43"/>
      <c r="E30" s="189"/>
      <c r="F30" s="189"/>
      <c r="G30" s="189"/>
      <c r="H30" s="43"/>
      <c r="I30" s="43"/>
      <c r="J30" s="189"/>
      <c r="K30" s="189"/>
      <c r="L30" s="43"/>
      <c r="M30" s="43"/>
      <c r="N30" s="189"/>
      <c r="O30" s="189"/>
      <c r="P30" s="43"/>
      <c r="Q30" s="189"/>
      <c r="R30" s="662"/>
      <c r="S30" s="662"/>
      <c r="T30" s="66"/>
      <c r="U30" s="683"/>
      <c r="V30" s="683"/>
      <c r="W30" s="189"/>
      <c r="X30" s="189"/>
      <c r="Y30" s="189"/>
      <c r="Z30" s="189"/>
      <c r="AA30" s="71"/>
      <c r="AB30" s="72"/>
      <c r="AC30" s="3282"/>
      <c r="AD30" s="3282"/>
      <c r="AE30" s="3282"/>
      <c r="AF30" s="3282"/>
      <c r="AG30" s="3282"/>
      <c r="AH30" s="3282"/>
      <c r="AI30" s="3282"/>
      <c r="AJ30" s="3282"/>
      <c r="AK30" s="3282"/>
      <c r="AL30" s="3282"/>
      <c r="AM30" s="3282"/>
      <c r="AN30" s="3282"/>
      <c r="AO30" s="3283"/>
      <c r="AQ30" s="95"/>
      <c r="AR30" s="3336"/>
      <c r="AS30" s="3336"/>
      <c r="AT30" s="3336"/>
      <c r="AU30" s="3336"/>
      <c r="AV30" s="3336"/>
      <c r="AW30" s="3336"/>
      <c r="AX30" s="3336"/>
      <c r="AY30" s="3336"/>
      <c r="AZ30" s="3336"/>
      <c r="BA30" s="3336"/>
      <c r="BB30" s="3336"/>
      <c r="BC30" s="3336"/>
      <c r="BD30" s="3336"/>
      <c r="BE30" s="3336"/>
      <c r="BF30" s="3336"/>
      <c r="BG30" s="3336"/>
      <c r="BH30" s="3336"/>
      <c r="BI30" s="3336"/>
      <c r="BJ30" s="3336"/>
      <c r="BK30" s="3336"/>
      <c r="BL30" s="3336"/>
      <c r="BM30" s="3336"/>
      <c r="BN30" s="3336"/>
      <c r="BO30" s="3336"/>
      <c r="BP30" s="3336"/>
      <c r="BQ30" s="3336"/>
      <c r="BR30" s="3336"/>
      <c r="BS30" s="3336"/>
      <c r="BT30" s="3336"/>
      <c r="BU30" s="3336"/>
      <c r="BV30" s="6924"/>
    </row>
    <row r="31" spans="1:74" ht="14.1" customHeight="1">
      <c r="A31" s="42"/>
      <c r="B31" s="189"/>
      <c r="AB31" s="717"/>
      <c r="AC31" s="674"/>
      <c r="AD31" s="674"/>
      <c r="AE31" s="674"/>
      <c r="AF31" s="674"/>
      <c r="AG31" s="674"/>
      <c r="AH31" s="674"/>
      <c r="AI31" s="674"/>
      <c r="AJ31" s="674"/>
      <c r="AK31" s="674"/>
      <c r="AL31" s="674"/>
      <c r="AM31" s="674"/>
      <c r="AN31" s="674"/>
      <c r="AO31" s="675"/>
      <c r="AQ31" s="95"/>
      <c r="AR31" s="71"/>
      <c r="AS31" s="71"/>
      <c r="AT31" s="71"/>
      <c r="AU31" s="71"/>
      <c r="AV31" s="71"/>
      <c r="AW31" s="71"/>
      <c r="AX31" s="71"/>
      <c r="AY31" s="71"/>
      <c r="AZ31" s="71"/>
      <c r="BA31" s="71"/>
      <c r="BB31" s="71"/>
      <c r="BC31" s="71"/>
      <c r="BD31" s="71"/>
      <c r="BE31" s="71"/>
      <c r="BF31" s="71"/>
      <c r="BG31" s="71"/>
      <c r="BH31" s="71"/>
      <c r="BI31" s="71"/>
      <c r="BJ31" s="71"/>
      <c r="BK31" s="71"/>
      <c r="BL31" s="71"/>
      <c r="BM31" s="71"/>
      <c r="BN31" s="71"/>
      <c r="BO31" s="71"/>
      <c r="BP31" s="71"/>
      <c r="BQ31" s="71"/>
      <c r="BR31" s="71"/>
      <c r="BS31" s="71"/>
      <c r="BT31" s="71"/>
      <c r="BU31" s="71"/>
      <c r="BV31" s="204"/>
    </row>
    <row r="32" spans="1:74" ht="14.1" customHeight="1">
      <c r="A32" s="42"/>
      <c r="B32" s="1924" t="s">
        <v>2657</v>
      </c>
      <c r="C32" s="43"/>
      <c r="D32" s="43"/>
      <c r="E32" s="43"/>
      <c r="F32" s="43"/>
      <c r="G32" s="43"/>
      <c r="H32" s="43"/>
      <c r="I32" s="43"/>
      <c r="J32" s="43"/>
      <c r="K32" s="43"/>
      <c r="L32" s="43"/>
      <c r="M32" s="43"/>
      <c r="N32" s="43"/>
      <c r="O32" s="43"/>
      <c r="P32" s="43"/>
      <c r="Q32" s="43"/>
      <c r="R32" s="43"/>
      <c r="S32" s="43"/>
      <c r="T32" s="43"/>
      <c r="U32" s="43"/>
      <c r="V32" s="43"/>
      <c r="W32" s="43"/>
      <c r="X32" s="43"/>
      <c r="Y32" s="43"/>
      <c r="Z32" s="43"/>
      <c r="AA32" s="979"/>
      <c r="AB32" s="717" t="s">
        <v>1445</v>
      </c>
      <c r="AC32" s="207"/>
      <c r="AD32" s="55"/>
      <c r="AE32" s="55"/>
      <c r="AF32" s="55"/>
      <c r="AG32" s="55"/>
      <c r="AH32" s="55"/>
      <c r="AI32" s="55"/>
      <c r="AJ32" s="55"/>
      <c r="AK32" s="55"/>
      <c r="AL32" s="55"/>
      <c r="AM32" s="55"/>
      <c r="AN32" s="55"/>
      <c r="AO32" s="675"/>
      <c r="AQ32" s="202" t="s">
        <v>15</v>
      </c>
      <c r="AR32" s="203" t="s">
        <v>478</v>
      </c>
      <c r="AS32" s="71"/>
      <c r="AT32" s="71"/>
      <c r="AU32" s="71"/>
      <c r="AV32" s="71"/>
      <c r="AW32" s="71"/>
      <c r="AX32" s="71"/>
      <c r="AY32" s="71"/>
      <c r="AZ32" s="71"/>
      <c r="BA32" s="71"/>
      <c r="BB32" s="71"/>
      <c r="BC32" s="71"/>
      <c r="BD32" s="71"/>
      <c r="BE32" s="71"/>
      <c r="BF32" s="71"/>
      <c r="BG32" s="71"/>
      <c r="BH32" s="71"/>
      <c r="BI32" s="71"/>
      <c r="BJ32" s="71"/>
      <c r="BK32" s="71"/>
      <c r="BL32" s="71"/>
      <c r="BM32" s="71"/>
      <c r="BN32" s="71"/>
      <c r="BO32" s="71"/>
      <c r="BP32" s="71"/>
      <c r="BQ32" s="71"/>
      <c r="BR32" s="71"/>
      <c r="BS32" s="71"/>
      <c r="BT32" s="71"/>
      <c r="BU32" s="71"/>
      <c r="BV32" s="204"/>
    </row>
    <row r="33" spans="1:74" ht="14.1" customHeight="1">
      <c r="A33" s="42"/>
      <c r="C33" s="43" t="s">
        <v>2021</v>
      </c>
      <c r="AB33" s="199" t="s">
        <v>476</v>
      </c>
      <c r="AC33" s="207" t="s">
        <v>53</v>
      </c>
      <c r="AD33" s="674"/>
      <c r="AE33" s="674"/>
      <c r="AF33" s="674"/>
      <c r="AG33" s="71"/>
      <c r="AH33" s="674"/>
      <c r="AI33" s="674"/>
      <c r="AJ33" s="674"/>
      <c r="AK33" s="674"/>
      <c r="AL33" s="674"/>
      <c r="AM33" s="674"/>
      <c r="AN33" s="674"/>
      <c r="AO33" s="128"/>
      <c r="AQ33" s="95"/>
      <c r="AR33" s="4738" t="s">
        <v>479</v>
      </c>
      <c r="AS33" s="4738"/>
      <c r="AT33" s="4738"/>
      <c r="AU33" s="4738"/>
      <c r="AV33" s="4738"/>
      <c r="AW33" s="4738"/>
      <c r="AX33" s="4738"/>
      <c r="AY33" s="4738"/>
      <c r="AZ33" s="4738"/>
      <c r="BA33" s="4738"/>
      <c r="BB33" s="4738"/>
      <c r="BC33" s="4738"/>
      <c r="BD33" s="4738"/>
      <c r="BE33" s="4738"/>
      <c r="BF33" s="4738"/>
      <c r="BG33" s="4738"/>
      <c r="BH33" s="4738"/>
      <c r="BI33" s="4738"/>
      <c r="BJ33" s="4738"/>
      <c r="BK33" s="4738"/>
      <c r="BL33" s="4738"/>
      <c r="BM33" s="4738"/>
      <c r="BN33" s="4738"/>
      <c r="BO33" s="4738"/>
      <c r="BP33" s="4738"/>
      <c r="BQ33" s="4738"/>
      <c r="BR33" s="4738"/>
      <c r="BS33" s="4738"/>
      <c r="BT33" s="4738"/>
      <c r="BU33" s="4738"/>
      <c r="BV33" s="5249"/>
    </row>
    <row r="34" spans="1:74" ht="14.1" customHeight="1">
      <c r="A34" s="42"/>
      <c r="B34" s="189"/>
      <c r="X34" s="54"/>
      <c r="Y34" s="54"/>
      <c r="Z34" s="54"/>
      <c r="AA34" s="189"/>
      <c r="AB34" s="717" t="s">
        <v>1446</v>
      </c>
      <c r="AC34" s="674"/>
      <c r="AD34" s="71"/>
      <c r="AE34" s="674"/>
      <c r="AF34" s="674"/>
      <c r="AG34" s="674"/>
      <c r="AH34" s="674"/>
      <c r="AI34" s="674"/>
      <c r="AJ34" s="674"/>
      <c r="AK34" s="674"/>
      <c r="AL34" s="674"/>
      <c r="AM34" s="674"/>
      <c r="AN34" s="674"/>
      <c r="AO34" s="675"/>
      <c r="AQ34" s="95"/>
      <c r="AR34" s="4738"/>
      <c r="AS34" s="4738"/>
      <c r="AT34" s="4738"/>
      <c r="AU34" s="4738"/>
      <c r="AV34" s="4738"/>
      <c r="AW34" s="4738"/>
      <c r="AX34" s="4738"/>
      <c r="AY34" s="4738"/>
      <c r="AZ34" s="4738"/>
      <c r="BA34" s="4738"/>
      <c r="BB34" s="4738"/>
      <c r="BC34" s="4738"/>
      <c r="BD34" s="4738"/>
      <c r="BE34" s="4738"/>
      <c r="BF34" s="4738"/>
      <c r="BG34" s="4738"/>
      <c r="BH34" s="4738"/>
      <c r="BI34" s="4738"/>
      <c r="BJ34" s="4738"/>
      <c r="BK34" s="4738"/>
      <c r="BL34" s="4738"/>
      <c r="BM34" s="4738"/>
      <c r="BN34" s="4738"/>
      <c r="BO34" s="4738"/>
      <c r="BP34" s="4738"/>
      <c r="BQ34" s="4738"/>
      <c r="BR34" s="4738"/>
      <c r="BS34" s="4738"/>
      <c r="BT34" s="4738"/>
      <c r="BU34" s="4738"/>
      <c r="BV34" s="5249"/>
    </row>
    <row r="35" spans="1:74" ht="14.1" customHeight="1">
      <c r="A35" s="42"/>
      <c r="B35" s="1924" t="s">
        <v>2658</v>
      </c>
      <c r="AB35" s="717" t="s">
        <v>476</v>
      </c>
      <c r="AC35" s="674" t="s">
        <v>1447</v>
      </c>
      <c r="AD35" s="674"/>
      <c r="AE35" s="674"/>
      <c r="AF35" s="674"/>
      <c r="AG35" s="674"/>
      <c r="AH35" s="674"/>
      <c r="AI35" s="674"/>
      <c r="AJ35" s="674"/>
      <c r="AK35" s="674"/>
      <c r="AL35" s="55"/>
      <c r="AM35" s="55"/>
      <c r="AN35" s="55"/>
      <c r="AO35" s="675"/>
      <c r="AQ35" s="95"/>
      <c r="AR35" s="4738"/>
      <c r="AS35" s="4738"/>
      <c r="AT35" s="4738"/>
      <c r="AU35" s="4738"/>
      <c r="AV35" s="4738"/>
      <c r="AW35" s="4738"/>
      <c r="AX35" s="4738"/>
      <c r="AY35" s="4738"/>
      <c r="AZ35" s="4738"/>
      <c r="BA35" s="4738"/>
      <c r="BB35" s="4738"/>
      <c r="BC35" s="4738"/>
      <c r="BD35" s="4738"/>
      <c r="BE35" s="4738"/>
      <c r="BF35" s="4738"/>
      <c r="BG35" s="4738"/>
      <c r="BH35" s="4738"/>
      <c r="BI35" s="4738"/>
      <c r="BJ35" s="4738"/>
      <c r="BK35" s="4738"/>
      <c r="BL35" s="4738"/>
      <c r="BM35" s="4738"/>
      <c r="BN35" s="4738"/>
      <c r="BO35" s="4738"/>
      <c r="BP35" s="4738"/>
      <c r="BQ35" s="4738"/>
      <c r="BR35" s="4738"/>
      <c r="BS35" s="4738"/>
      <c r="BT35" s="4738"/>
      <c r="BU35" s="4738"/>
      <c r="BV35" s="5249"/>
    </row>
    <row r="36" spans="1:74" ht="14.1" customHeight="1">
      <c r="A36" s="42"/>
      <c r="C36" s="37" t="s">
        <v>1923</v>
      </c>
      <c r="AB36" s="72"/>
      <c r="AC36" s="674"/>
      <c r="AD36" s="674"/>
      <c r="AE36" s="674"/>
      <c r="AF36" s="674"/>
      <c r="AG36" s="674"/>
      <c r="AH36" s="674"/>
      <c r="AI36" s="674"/>
      <c r="AJ36" s="674"/>
      <c r="AK36" s="674"/>
      <c r="AL36" s="674"/>
      <c r="AM36" s="674"/>
      <c r="AN36" s="674"/>
      <c r="AO36" s="675"/>
      <c r="AQ36" s="95"/>
      <c r="AR36" s="4738"/>
      <c r="AS36" s="4738"/>
      <c r="AT36" s="4738"/>
      <c r="AU36" s="4738"/>
      <c r="AV36" s="4738"/>
      <c r="AW36" s="4738"/>
      <c r="AX36" s="4738"/>
      <c r="AY36" s="4738"/>
      <c r="AZ36" s="4738"/>
      <c r="BA36" s="4738"/>
      <c r="BB36" s="4738"/>
      <c r="BC36" s="4738"/>
      <c r="BD36" s="4738"/>
      <c r="BE36" s="4738"/>
      <c r="BF36" s="4738"/>
      <c r="BG36" s="4738"/>
      <c r="BH36" s="4738"/>
      <c r="BI36" s="4738"/>
      <c r="BJ36" s="4738"/>
      <c r="BK36" s="4738"/>
      <c r="BL36" s="4738"/>
      <c r="BM36" s="4738"/>
      <c r="BN36" s="4738"/>
      <c r="BO36" s="4738"/>
      <c r="BP36" s="4738"/>
      <c r="BQ36" s="4738"/>
      <c r="BR36" s="4738"/>
      <c r="BS36" s="4738"/>
      <c r="BT36" s="4738"/>
      <c r="BU36" s="4738"/>
      <c r="BV36" s="5249"/>
    </row>
    <row r="37" spans="1:74" ht="14.1" customHeight="1">
      <c r="A37" s="42"/>
      <c r="C37" s="3318"/>
      <c r="D37" s="3318"/>
      <c r="E37" s="3318"/>
      <c r="F37" s="3318"/>
      <c r="G37" s="3318"/>
      <c r="H37" s="3318"/>
      <c r="I37" s="3318"/>
      <c r="J37" s="3318"/>
      <c r="K37" s="3318"/>
      <c r="L37" s="3318"/>
      <c r="M37" s="3318"/>
      <c r="N37" s="3318"/>
      <c r="O37" s="3318"/>
      <c r="P37" s="3318"/>
      <c r="Q37" s="3318"/>
      <c r="R37" s="3318"/>
      <c r="S37" s="3318"/>
      <c r="T37" s="3318"/>
      <c r="U37" s="3318"/>
      <c r="V37" s="3318"/>
      <c r="W37" s="3318"/>
      <c r="X37" s="3318"/>
      <c r="Y37" s="3318"/>
      <c r="Z37" s="3318"/>
      <c r="AA37" s="3319"/>
      <c r="AB37" s="717"/>
      <c r="AC37" s="674"/>
      <c r="AD37" s="674"/>
      <c r="AE37" s="674"/>
      <c r="AF37" s="674"/>
      <c r="AG37" s="674"/>
      <c r="AH37" s="674"/>
      <c r="AI37" s="674"/>
      <c r="AJ37" s="674"/>
      <c r="AK37" s="674"/>
      <c r="AL37" s="674"/>
      <c r="AM37" s="674"/>
      <c r="AN37" s="674"/>
      <c r="AO37" s="675"/>
      <c r="AQ37" s="810" t="s">
        <v>15</v>
      </c>
      <c r="AR37" s="203" t="s">
        <v>1447</v>
      </c>
      <c r="AS37" s="674"/>
      <c r="AT37" s="674"/>
      <c r="AU37" s="71"/>
      <c r="AV37" s="674"/>
      <c r="AW37" s="71"/>
      <c r="AX37" s="674"/>
      <c r="AY37" s="674"/>
      <c r="AZ37" s="674"/>
      <c r="BA37" s="674"/>
      <c r="BB37" s="674"/>
      <c r="BC37" s="674"/>
      <c r="BD37" s="674"/>
      <c r="BE37" s="674"/>
      <c r="BF37" s="674"/>
      <c r="BG37" s="683"/>
      <c r="BH37" s="683"/>
      <c r="BI37" s="683"/>
      <c r="BJ37" s="683"/>
      <c r="BK37" s="683"/>
      <c r="BL37" s="683"/>
      <c r="BM37" s="68"/>
      <c r="BN37" s="71"/>
      <c r="BO37" s="71"/>
      <c r="BP37" s="71"/>
      <c r="BQ37" s="71"/>
      <c r="BR37" s="71"/>
      <c r="BS37" s="71"/>
      <c r="BT37" s="71"/>
      <c r="BU37" s="71"/>
      <c r="BV37" s="87"/>
    </row>
    <row r="38" spans="1:74" ht="14.1" customHeight="1">
      <c r="A38" s="42"/>
      <c r="B38" s="189"/>
      <c r="C38" s="43"/>
      <c r="D38" s="6904"/>
      <c r="E38" s="6904"/>
      <c r="F38" s="6904"/>
      <c r="G38" s="6904"/>
      <c r="H38" s="6904"/>
      <c r="I38" s="6904"/>
      <c r="J38" s="6904"/>
      <c r="K38" s="6904"/>
      <c r="L38" s="6904"/>
      <c r="M38" s="6904"/>
      <c r="N38" s="6904"/>
      <c r="O38" s="6904"/>
      <c r="P38" s="6904"/>
      <c r="Q38" s="6904"/>
      <c r="R38" s="6904"/>
      <c r="S38" s="6904"/>
      <c r="T38" s="6904"/>
      <c r="U38" s="6904"/>
      <c r="V38" s="6904"/>
      <c r="W38" s="6904"/>
      <c r="X38" s="6904"/>
      <c r="Y38" s="925"/>
      <c r="Z38" s="925"/>
      <c r="AA38" s="189"/>
      <c r="AB38" s="717"/>
      <c r="AC38" s="674"/>
      <c r="AD38" s="55"/>
      <c r="AE38" s="55"/>
      <c r="AF38" s="55"/>
      <c r="AG38" s="55"/>
      <c r="AH38" s="55"/>
      <c r="AI38" s="55"/>
      <c r="AJ38" s="55"/>
      <c r="AK38" s="55"/>
      <c r="AL38" s="55"/>
      <c r="AM38" s="55"/>
      <c r="AN38" s="55"/>
      <c r="AO38" s="675"/>
      <c r="AQ38" s="86"/>
      <c r="AR38" s="7105" t="s">
        <v>1448</v>
      </c>
      <c r="AS38" s="7105"/>
      <c r="AT38" s="7105"/>
      <c r="AU38" s="7105"/>
      <c r="AV38" s="7105"/>
      <c r="AW38" s="7105"/>
      <c r="AX38" s="7105"/>
      <c r="AY38" s="7105"/>
      <c r="AZ38" s="7105"/>
      <c r="BA38" s="7105"/>
      <c r="BB38" s="7105"/>
      <c r="BC38" s="7105"/>
      <c r="BD38" s="7105"/>
      <c r="BE38" s="7105"/>
      <c r="BF38" s="7105"/>
      <c r="BG38" s="7105"/>
      <c r="BH38" s="7105"/>
      <c r="BI38" s="7105"/>
      <c r="BJ38" s="7105"/>
      <c r="BK38" s="7105"/>
      <c r="BL38" s="7105"/>
      <c r="BM38" s="7105"/>
      <c r="BN38" s="7105"/>
      <c r="BO38" s="7105"/>
      <c r="BP38" s="7105"/>
      <c r="BQ38" s="7105"/>
      <c r="BR38" s="7105"/>
      <c r="BS38" s="7105"/>
      <c r="BT38" s="7105"/>
      <c r="BU38" s="7105"/>
      <c r="BV38" s="87"/>
    </row>
    <row r="39" spans="1:74" ht="14.1" customHeight="1">
      <c r="A39" s="42"/>
      <c r="B39" s="189"/>
      <c r="C39" s="43"/>
      <c r="D39" s="925"/>
      <c r="E39" s="925"/>
      <c r="F39" s="925"/>
      <c r="G39" s="925"/>
      <c r="H39" s="925"/>
      <c r="I39" s="925"/>
      <c r="J39" s="925"/>
      <c r="K39" s="925"/>
      <c r="L39" s="925"/>
      <c r="M39" s="925"/>
      <c r="N39" s="925"/>
      <c r="O39" s="925"/>
      <c r="P39" s="925"/>
      <c r="Q39" s="925"/>
      <c r="R39" s="925"/>
      <c r="S39" s="925"/>
      <c r="T39" s="925"/>
      <c r="U39" s="925"/>
      <c r="V39" s="925"/>
      <c r="W39" s="925"/>
      <c r="X39" s="925"/>
      <c r="Y39" s="925"/>
      <c r="Z39" s="925"/>
      <c r="AA39" s="189"/>
      <c r="AB39" s="717"/>
      <c r="AC39" s="674"/>
      <c r="AD39" s="55"/>
      <c r="AE39" s="55"/>
      <c r="AF39" s="55"/>
      <c r="AG39" s="55"/>
      <c r="AH39" s="55"/>
      <c r="AI39" s="55"/>
      <c r="AJ39" s="55"/>
      <c r="AK39" s="55"/>
      <c r="AL39" s="55"/>
      <c r="AM39" s="55"/>
      <c r="AN39" s="55"/>
      <c r="AO39" s="675"/>
      <c r="AQ39" s="86"/>
      <c r="AR39" s="7105"/>
      <c r="AS39" s="7105"/>
      <c r="AT39" s="7105"/>
      <c r="AU39" s="7105"/>
      <c r="AV39" s="7105"/>
      <c r="AW39" s="7105"/>
      <c r="AX39" s="7105"/>
      <c r="AY39" s="7105"/>
      <c r="AZ39" s="7105"/>
      <c r="BA39" s="7105"/>
      <c r="BB39" s="7105"/>
      <c r="BC39" s="7105"/>
      <c r="BD39" s="7105"/>
      <c r="BE39" s="7105"/>
      <c r="BF39" s="7105"/>
      <c r="BG39" s="7105"/>
      <c r="BH39" s="7105"/>
      <c r="BI39" s="7105"/>
      <c r="BJ39" s="7105"/>
      <c r="BK39" s="7105"/>
      <c r="BL39" s="7105"/>
      <c r="BM39" s="7105"/>
      <c r="BN39" s="7105"/>
      <c r="BO39" s="7105"/>
      <c r="BP39" s="7105"/>
      <c r="BQ39" s="7105"/>
      <c r="BR39" s="7105"/>
      <c r="BS39" s="7105"/>
      <c r="BT39" s="7105"/>
      <c r="BU39" s="7105"/>
      <c r="BV39" s="87"/>
    </row>
    <row r="40" spans="1:74" ht="14.1" customHeight="1">
      <c r="A40" s="42"/>
      <c r="AB40" s="717"/>
      <c r="AC40" s="674"/>
      <c r="AD40" s="674"/>
      <c r="AE40" s="674"/>
      <c r="AF40" s="674"/>
      <c r="AG40" s="71"/>
      <c r="AH40" s="674"/>
      <c r="AI40" s="674"/>
      <c r="AJ40" s="674"/>
      <c r="AK40" s="674"/>
      <c r="AL40" s="674"/>
      <c r="AM40" s="674"/>
      <c r="AN40" s="674"/>
      <c r="AO40" s="128"/>
      <c r="AQ40" s="86"/>
      <c r="AR40" s="7105"/>
      <c r="AS40" s="7105"/>
      <c r="AT40" s="7105"/>
      <c r="AU40" s="7105"/>
      <c r="AV40" s="7105"/>
      <c r="AW40" s="7105"/>
      <c r="AX40" s="7105"/>
      <c r="AY40" s="7105"/>
      <c r="AZ40" s="7105"/>
      <c r="BA40" s="7105"/>
      <c r="BB40" s="7105"/>
      <c r="BC40" s="7105"/>
      <c r="BD40" s="7105"/>
      <c r="BE40" s="7105"/>
      <c r="BF40" s="7105"/>
      <c r="BG40" s="7105"/>
      <c r="BH40" s="7105"/>
      <c r="BI40" s="7105"/>
      <c r="BJ40" s="7105"/>
      <c r="BK40" s="7105"/>
      <c r="BL40" s="7105"/>
      <c r="BM40" s="7105"/>
      <c r="BN40" s="7105"/>
      <c r="BO40" s="7105"/>
      <c r="BP40" s="7105"/>
      <c r="BQ40" s="7105"/>
      <c r="BR40" s="7105"/>
      <c r="BS40" s="7105"/>
      <c r="BT40" s="7105"/>
      <c r="BU40" s="7105"/>
      <c r="BV40" s="87"/>
    </row>
    <row r="41" spans="1:74" ht="14.1" customHeight="1">
      <c r="A41" s="38"/>
      <c r="B41" s="189"/>
      <c r="X41" s="54"/>
      <c r="Y41" s="54"/>
      <c r="Z41" s="54"/>
      <c r="AA41" s="189"/>
      <c r="AB41" s="717"/>
      <c r="AC41" s="674"/>
      <c r="AD41" s="674"/>
      <c r="AE41" s="674"/>
      <c r="AF41" s="674"/>
      <c r="AG41" s="71"/>
      <c r="AH41" s="674"/>
      <c r="AI41" s="674"/>
      <c r="AJ41" s="674"/>
      <c r="AK41" s="674"/>
      <c r="AL41" s="674"/>
      <c r="AM41" s="674"/>
      <c r="AN41" s="674"/>
      <c r="AO41" s="128"/>
      <c r="AQ41" s="86"/>
      <c r="AR41" s="7105"/>
      <c r="AS41" s="7105"/>
      <c r="AT41" s="7105"/>
      <c r="AU41" s="7105"/>
      <c r="AV41" s="7105"/>
      <c r="AW41" s="7105"/>
      <c r="AX41" s="7105"/>
      <c r="AY41" s="7105"/>
      <c r="AZ41" s="7105"/>
      <c r="BA41" s="7105"/>
      <c r="BB41" s="7105"/>
      <c r="BC41" s="7105"/>
      <c r="BD41" s="7105"/>
      <c r="BE41" s="7105"/>
      <c r="BF41" s="7105"/>
      <c r="BG41" s="7105"/>
      <c r="BH41" s="7105"/>
      <c r="BI41" s="7105"/>
      <c r="BJ41" s="7105"/>
      <c r="BK41" s="7105"/>
      <c r="BL41" s="7105"/>
      <c r="BM41" s="7105"/>
      <c r="BN41" s="7105"/>
      <c r="BO41" s="7105"/>
      <c r="BP41" s="7105"/>
      <c r="BQ41" s="7105"/>
      <c r="BR41" s="7105"/>
      <c r="BS41" s="7105"/>
      <c r="BT41" s="7105"/>
      <c r="BU41" s="7105"/>
      <c r="BV41" s="87"/>
    </row>
    <row r="42" spans="1:74" ht="14.1" customHeight="1">
      <c r="A42" s="42"/>
      <c r="B42" s="189"/>
      <c r="X42" s="54"/>
      <c r="Y42" s="54"/>
      <c r="Z42" s="54"/>
      <c r="AA42" s="189"/>
      <c r="AB42" s="717"/>
      <c r="AC42" s="674"/>
      <c r="AD42" s="674"/>
      <c r="AE42" s="674"/>
      <c r="AF42" s="674"/>
      <c r="AG42" s="71"/>
      <c r="AH42" s="674"/>
      <c r="AI42" s="674"/>
      <c r="AJ42" s="674"/>
      <c r="AK42" s="674"/>
      <c r="AL42" s="674"/>
      <c r="AM42" s="674"/>
      <c r="AN42" s="674"/>
      <c r="AO42" s="128"/>
      <c r="AQ42" s="86"/>
      <c r="AR42" s="7105"/>
      <c r="AS42" s="7105"/>
      <c r="AT42" s="7105"/>
      <c r="AU42" s="7105"/>
      <c r="AV42" s="7105"/>
      <c r="AW42" s="7105"/>
      <c r="AX42" s="7105"/>
      <c r="AY42" s="7105"/>
      <c r="AZ42" s="7105"/>
      <c r="BA42" s="7105"/>
      <c r="BB42" s="7105"/>
      <c r="BC42" s="7105"/>
      <c r="BD42" s="7105"/>
      <c r="BE42" s="7105"/>
      <c r="BF42" s="7105"/>
      <c r="BG42" s="7105"/>
      <c r="BH42" s="7105"/>
      <c r="BI42" s="7105"/>
      <c r="BJ42" s="7105"/>
      <c r="BK42" s="7105"/>
      <c r="BL42" s="7105"/>
      <c r="BM42" s="7105"/>
      <c r="BN42" s="7105"/>
      <c r="BO42" s="7105"/>
      <c r="BP42" s="7105"/>
      <c r="BQ42" s="7105"/>
      <c r="BR42" s="7105"/>
      <c r="BS42" s="7105"/>
      <c r="BT42" s="7105"/>
      <c r="BU42" s="7105"/>
      <c r="BV42" s="87"/>
    </row>
    <row r="43" spans="1:74" ht="14.1" customHeight="1">
      <c r="A43" s="42"/>
      <c r="B43" s="189"/>
      <c r="X43" s="54"/>
      <c r="Y43" s="54"/>
      <c r="Z43" s="54"/>
      <c r="AA43" s="189"/>
      <c r="AB43" s="717"/>
      <c r="AC43" s="674"/>
      <c r="AD43" s="674"/>
      <c r="AE43" s="674"/>
      <c r="AF43" s="674"/>
      <c r="AG43" s="71"/>
      <c r="AH43" s="674"/>
      <c r="AI43" s="674"/>
      <c r="AJ43" s="674"/>
      <c r="AK43" s="674"/>
      <c r="AL43" s="674"/>
      <c r="AM43" s="674"/>
      <c r="AN43" s="674"/>
      <c r="AO43" s="128"/>
      <c r="AQ43" s="86"/>
      <c r="AR43" s="7105"/>
      <c r="AS43" s="7105"/>
      <c r="AT43" s="7105"/>
      <c r="AU43" s="7105"/>
      <c r="AV43" s="7105"/>
      <c r="AW43" s="7105"/>
      <c r="AX43" s="7105"/>
      <c r="AY43" s="7105"/>
      <c r="AZ43" s="7105"/>
      <c r="BA43" s="7105"/>
      <c r="BB43" s="7105"/>
      <c r="BC43" s="7105"/>
      <c r="BD43" s="7105"/>
      <c r="BE43" s="7105"/>
      <c r="BF43" s="7105"/>
      <c r="BG43" s="7105"/>
      <c r="BH43" s="7105"/>
      <c r="BI43" s="7105"/>
      <c r="BJ43" s="7105"/>
      <c r="BK43" s="7105"/>
      <c r="BL43" s="7105"/>
      <c r="BM43" s="7105"/>
      <c r="BN43" s="7105"/>
      <c r="BO43" s="7105"/>
      <c r="BP43" s="7105"/>
      <c r="BQ43" s="7105"/>
      <c r="BR43" s="7105"/>
      <c r="BS43" s="7105"/>
      <c r="BT43" s="7105"/>
      <c r="BU43" s="7105"/>
      <c r="BV43" s="87"/>
    </row>
    <row r="44" spans="1:74" ht="14.1" customHeight="1">
      <c r="A44" s="42"/>
      <c r="B44" s="196" t="s">
        <v>480</v>
      </c>
      <c r="C44" s="130"/>
      <c r="D44" s="130"/>
      <c r="E44" s="130"/>
      <c r="F44" s="130"/>
      <c r="G44" s="130"/>
      <c r="H44" s="130"/>
      <c r="I44" s="130"/>
      <c r="J44" s="130"/>
      <c r="K44" s="130"/>
      <c r="L44" s="130"/>
      <c r="M44" s="130"/>
      <c r="N44" s="130"/>
      <c r="O44" s="130"/>
      <c r="P44" s="130"/>
      <c r="Q44" s="130"/>
      <c r="R44" s="131"/>
      <c r="S44" s="130"/>
      <c r="T44" s="130"/>
      <c r="U44" s="130"/>
      <c r="V44" s="130"/>
      <c r="W44" s="130"/>
      <c r="X44" s="130"/>
      <c r="Y44" s="130"/>
      <c r="Z44" s="130"/>
      <c r="AB44" s="133"/>
      <c r="AC44" s="130"/>
      <c r="AD44" s="130"/>
      <c r="AE44" s="130"/>
      <c r="AF44" s="130"/>
      <c r="AG44" s="130"/>
      <c r="AH44" s="130"/>
      <c r="AI44" s="130"/>
      <c r="AJ44" s="130"/>
      <c r="AK44" s="130"/>
      <c r="AL44" s="130"/>
      <c r="AM44" s="130"/>
      <c r="AN44" s="130"/>
      <c r="AO44" s="134"/>
      <c r="AQ44" s="515"/>
      <c r="AR44" s="7106"/>
      <c r="AS44" s="7106"/>
      <c r="AT44" s="7106"/>
      <c r="AU44" s="7106"/>
      <c r="AV44" s="7106"/>
      <c r="AW44" s="7106"/>
      <c r="AX44" s="7106"/>
      <c r="AY44" s="7106"/>
      <c r="AZ44" s="7106"/>
      <c r="BA44" s="7106"/>
      <c r="BB44" s="7106"/>
      <c r="BC44" s="7106"/>
      <c r="BD44" s="7106"/>
      <c r="BE44" s="7106"/>
      <c r="BF44" s="7106"/>
      <c r="BG44" s="7106"/>
      <c r="BH44" s="7106"/>
      <c r="BI44" s="7106"/>
      <c r="BJ44" s="7106"/>
      <c r="BK44" s="7106"/>
      <c r="BL44" s="7106"/>
      <c r="BM44" s="7106"/>
      <c r="BN44" s="7106"/>
      <c r="BO44" s="7106"/>
      <c r="BP44" s="7106"/>
      <c r="BQ44" s="7106"/>
      <c r="BR44" s="7106"/>
      <c r="BS44" s="7106"/>
      <c r="BT44" s="7106"/>
      <c r="BU44" s="7106"/>
      <c r="BV44" s="267"/>
    </row>
    <row r="45" spans="1:74" ht="14.1" customHeight="1">
      <c r="A45" s="129"/>
      <c r="B45" s="1933" t="s">
        <v>2243</v>
      </c>
      <c r="C45" s="1934"/>
      <c r="D45" s="1934"/>
      <c r="E45" s="1934"/>
      <c r="F45" s="1934"/>
      <c r="G45" s="1934"/>
      <c r="H45" s="1934"/>
      <c r="I45" s="1934"/>
      <c r="J45" s="1934"/>
      <c r="K45" s="1934"/>
      <c r="L45" s="1934"/>
      <c r="M45" s="1934"/>
      <c r="N45" s="1934"/>
      <c r="O45" s="1934"/>
      <c r="P45" s="1934"/>
      <c r="Q45" s="1934"/>
      <c r="R45" s="1935"/>
      <c r="S45" s="1934"/>
      <c r="T45" s="1934"/>
      <c r="U45" s="1934"/>
      <c r="V45" s="1934"/>
      <c r="W45" s="1934"/>
      <c r="X45" s="1934"/>
      <c r="Y45" s="1934"/>
      <c r="Z45" s="1934"/>
      <c r="AA45" s="1312"/>
      <c r="AB45" s="1936" t="s">
        <v>15</v>
      </c>
      <c r="AC45" s="7103" t="s">
        <v>2146</v>
      </c>
      <c r="AD45" s="7103"/>
      <c r="AE45" s="7103"/>
      <c r="AF45" s="7103"/>
      <c r="AG45" s="7103"/>
      <c r="AH45" s="7103"/>
      <c r="AI45" s="7103"/>
      <c r="AJ45" s="7103"/>
      <c r="AK45" s="7103"/>
      <c r="AL45" s="7103"/>
      <c r="AM45" s="7103"/>
      <c r="AN45" s="7103"/>
      <c r="AO45" s="7104"/>
      <c r="AQ45" s="71"/>
      <c r="AR45" s="1330"/>
      <c r="AS45" s="1330"/>
      <c r="AT45" s="1330"/>
      <c r="AU45" s="1330"/>
      <c r="AV45" s="1330"/>
      <c r="AW45" s="1330"/>
      <c r="AX45" s="1330"/>
      <c r="AY45" s="1330"/>
      <c r="AZ45" s="1330"/>
      <c r="BA45" s="1330"/>
      <c r="BB45" s="1330"/>
      <c r="BC45" s="1330"/>
      <c r="BD45" s="1330"/>
      <c r="BE45" s="1330"/>
      <c r="BF45" s="1330"/>
      <c r="BG45" s="1330"/>
      <c r="BH45" s="1330"/>
      <c r="BI45" s="1330"/>
      <c r="BJ45" s="1330"/>
      <c r="BK45" s="1330"/>
      <c r="BL45" s="1330"/>
      <c r="BM45" s="1330"/>
      <c r="BN45" s="1330"/>
      <c r="BO45" s="1330"/>
      <c r="BP45" s="1330"/>
      <c r="BQ45" s="1330"/>
      <c r="BR45" s="1330"/>
      <c r="BS45" s="1330"/>
      <c r="BT45" s="1330"/>
      <c r="BU45" s="1330"/>
    </row>
    <row r="46" spans="1:74" ht="14.1" customHeight="1">
      <c r="A46" s="129"/>
      <c r="B46" s="4485" t="s">
        <v>2138</v>
      </c>
      <c r="C46" s="4485"/>
      <c r="D46" s="4485"/>
      <c r="E46" s="4485"/>
      <c r="F46" s="4485"/>
      <c r="G46" s="4485"/>
      <c r="H46" s="4485"/>
      <c r="I46" s="4485"/>
      <c r="J46" s="4485"/>
      <c r="K46" s="4485"/>
      <c r="L46" s="4485"/>
      <c r="M46" s="4485"/>
      <c r="N46" s="4485"/>
      <c r="O46" s="4485"/>
      <c r="P46" s="4485"/>
      <c r="Q46" s="4485"/>
      <c r="R46" s="4485"/>
      <c r="S46" s="4485"/>
      <c r="T46" s="4485"/>
      <c r="U46" s="4485"/>
      <c r="V46" s="4485"/>
      <c r="W46" s="4485"/>
      <c r="X46" s="4485"/>
      <c r="Y46" s="4485"/>
      <c r="Z46" s="4485"/>
      <c r="AA46" s="4486"/>
      <c r="AB46" s="1938"/>
      <c r="AC46" s="7103"/>
      <c r="AD46" s="7103"/>
      <c r="AE46" s="7103"/>
      <c r="AF46" s="7103"/>
      <c r="AG46" s="7103"/>
      <c r="AH46" s="7103"/>
      <c r="AI46" s="7103"/>
      <c r="AJ46" s="7103"/>
      <c r="AK46" s="7103"/>
      <c r="AL46" s="7103"/>
      <c r="AM46" s="7103"/>
      <c r="AN46" s="7103"/>
      <c r="AO46" s="7104"/>
      <c r="AQ46" s="1329" t="s">
        <v>2130</v>
      </c>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1330"/>
      <c r="BS46" s="1330"/>
      <c r="BT46" s="1330"/>
      <c r="BU46" s="1330"/>
      <c r="BV46" s="71"/>
    </row>
    <row r="47" spans="1:74" ht="14.1" customHeight="1">
      <c r="A47" s="129"/>
      <c r="B47" s="1312"/>
      <c r="C47" s="1312" t="s">
        <v>549</v>
      </c>
      <c r="D47" s="1312"/>
      <c r="E47" s="1312"/>
      <c r="F47" s="1312"/>
      <c r="G47" s="1312"/>
      <c r="H47" s="1312"/>
      <c r="I47" s="1312"/>
      <c r="J47" s="1312"/>
      <c r="K47" s="1312"/>
      <c r="L47" s="1312"/>
      <c r="M47" s="1312"/>
      <c r="N47" s="1312"/>
      <c r="O47" s="1312"/>
      <c r="P47" s="1312"/>
      <c r="Q47" s="1312"/>
      <c r="R47" s="1312"/>
      <c r="S47" s="1312"/>
      <c r="T47" s="1312"/>
      <c r="U47" s="1312"/>
      <c r="V47" s="1312"/>
      <c r="W47" s="1312"/>
      <c r="X47" s="1312"/>
      <c r="Y47" s="1312"/>
      <c r="Z47" s="1312"/>
      <c r="AA47" s="1939"/>
      <c r="AB47" s="1938"/>
      <c r="AC47" s="7101" t="s">
        <v>2148</v>
      </c>
      <c r="AD47" s="7101"/>
      <c r="AE47" s="7101"/>
      <c r="AF47" s="7101"/>
      <c r="AG47" s="7101"/>
      <c r="AH47" s="7101"/>
      <c r="AI47" s="7101"/>
      <c r="AJ47" s="7101"/>
      <c r="AK47" s="7101"/>
      <c r="AL47" s="7101"/>
      <c r="AM47" s="7101"/>
      <c r="AN47" s="7101"/>
      <c r="AO47" s="7102"/>
      <c r="AQ47" s="808" t="s">
        <v>1755</v>
      </c>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71"/>
      <c r="BS47" s="71"/>
      <c r="BT47" s="71"/>
      <c r="BU47" s="71"/>
      <c r="BV47" s="71"/>
    </row>
    <row r="48" spans="1:74" ht="14.1" customHeight="1">
      <c r="A48" s="42"/>
      <c r="B48" s="1312"/>
      <c r="C48" s="1312"/>
      <c r="D48" s="1312"/>
      <c r="E48" s="1312"/>
      <c r="F48" s="1312"/>
      <c r="G48" s="1312"/>
      <c r="H48" s="1312"/>
      <c r="I48" s="1312"/>
      <c r="J48" s="1312"/>
      <c r="K48" s="1312"/>
      <c r="L48" s="1312"/>
      <c r="M48" s="1312"/>
      <c r="N48" s="1312"/>
      <c r="O48" s="1312"/>
      <c r="P48" s="1312"/>
      <c r="Q48" s="1312"/>
      <c r="R48" s="1312"/>
      <c r="S48" s="1312"/>
      <c r="T48" s="1312"/>
      <c r="U48" s="1312"/>
      <c r="V48" s="1312"/>
      <c r="W48" s="1312"/>
      <c r="X48" s="1312"/>
      <c r="Y48" s="1312"/>
      <c r="Z48" s="1312"/>
      <c r="AA48" s="1939"/>
      <c r="AB48" s="1938" t="s">
        <v>15</v>
      </c>
      <c r="AC48" s="7101"/>
      <c r="AD48" s="7101"/>
      <c r="AE48" s="7101"/>
      <c r="AF48" s="7101"/>
      <c r="AG48" s="7101"/>
      <c r="AH48" s="7101"/>
      <c r="AI48" s="7101"/>
      <c r="AJ48" s="7101"/>
      <c r="AK48" s="7101"/>
      <c r="AL48" s="7101"/>
      <c r="AM48" s="7101"/>
      <c r="AN48" s="7101"/>
      <c r="AO48" s="7102"/>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71"/>
      <c r="BS48" s="71"/>
      <c r="BT48" s="71"/>
      <c r="BU48" s="71"/>
      <c r="BV48" s="71"/>
    </row>
    <row r="49" spans="1:74" ht="13.9" customHeight="1">
      <c r="A49" s="42"/>
      <c r="B49" s="7099" t="s">
        <v>2139</v>
      </c>
      <c r="C49" s="7099"/>
      <c r="D49" s="7099"/>
      <c r="E49" s="7099"/>
      <c r="F49" s="7099"/>
      <c r="G49" s="7099"/>
      <c r="H49" s="7099"/>
      <c r="I49" s="7099"/>
      <c r="J49" s="7099"/>
      <c r="K49" s="7099"/>
      <c r="L49" s="7099"/>
      <c r="M49" s="7099"/>
      <c r="N49" s="7099"/>
      <c r="O49" s="7099"/>
      <c r="P49" s="7099"/>
      <c r="Q49" s="7099"/>
      <c r="R49" s="7099"/>
      <c r="S49" s="7099"/>
      <c r="T49" s="7099"/>
      <c r="U49" s="7099"/>
      <c r="V49" s="7099"/>
      <c r="W49" s="7099"/>
      <c r="X49" s="7099"/>
      <c r="Y49" s="7099"/>
      <c r="Z49" s="7099"/>
      <c r="AA49" s="7100"/>
      <c r="AB49" s="1940"/>
      <c r="AC49" s="7101"/>
      <c r="AD49" s="7101"/>
      <c r="AE49" s="7101"/>
      <c r="AF49" s="7101"/>
      <c r="AG49" s="7101"/>
      <c r="AH49" s="7101"/>
      <c r="AI49" s="7101"/>
      <c r="AJ49" s="7101"/>
      <c r="AK49" s="7101"/>
      <c r="AL49" s="7101"/>
      <c r="AM49" s="7101"/>
      <c r="AN49" s="7101"/>
      <c r="AO49" s="7102"/>
      <c r="AQ49" s="7091" t="s">
        <v>2265</v>
      </c>
      <c r="AR49" s="7092"/>
      <c r="AS49" s="7092"/>
      <c r="AT49" s="7092"/>
      <c r="AU49" s="7092"/>
      <c r="AV49" s="7092"/>
      <c r="AW49" s="7092"/>
      <c r="AX49" s="7092"/>
      <c r="AY49" s="7092"/>
      <c r="AZ49" s="7092"/>
      <c r="BA49" s="7092"/>
      <c r="BB49" s="7092"/>
      <c r="BC49" s="7092"/>
      <c r="BD49" s="7092"/>
      <c r="BE49" s="7092"/>
      <c r="BF49" s="7092"/>
      <c r="BG49" s="7092"/>
      <c r="BH49" s="7092"/>
      <c r="BI49" s="7092"/>
      <c r="BJ49" s="7092"/>
      <c r="BK49" s="7092"/>
      <c r="BL49" s="7092"/>
      <c r="BM49" s="7092"/>
      <c r="BN49" s="7092"/>
      <c r="BO49" s="7092"/>
      <c r="BP49" s="7092"/>
      <c r="BQ49" s="7092"/>
      <c r="BR49" s="7092"/>
      <c r="BS49" s="7092"/>
      <c r="BT49" s="7092"/>
      <c r="BU49" s="7092"/>
      <c r="BV49" s="7093"/>
    </row>
    <row r="50" spans="1:74" ht="15" customHeight="1">
      <c r="A50" s="42"/>
      <c r="B50" s="781"/>
      <c r="C50" s="1934"/>
      <c r="D50" s="1934"/>
      <c r="E50" s="1934"/>
      <c r="F50" s="1934"/>
      <c r="G50" s="1934"/>
      <c r="H50" s="1934"/>
      <c r="I50" s="1934"/>
      <c r="J50" s="1934"/>
      <c r="K50" s="1934"/>
      <c r="L50" s="1934"/>
      <c r="M50" s="1934"/>
      <c r="N50" s="1934"/>
      <c r="O50" s="1934"/>
      <c r="P50" s="1934"/>
      <c r="Q50" s="1934"/>
      <c r="R50" s="1935"/>
      <c r="S50" s="1934"/>
      <c r="T50" s="1934"/>
      <c r="U50" s="1934"/>
      <c r="V50" s="1934"/>
      <c r="W50" s="1934"/>
      <c r="X50" s="1934"/>
      <c r="Y50" s="1934"/>
      <c r="Z50" s="1934"/>
      <c r="AA50" s="1312"/>
      <c r="AB50" s="1941"/>
      <c r="AC50" s="7101"/>
      <c r="AD50" s="7101"/>
      <c r="AE50" s="7101"/>
      <c r="AF50" s="7101"/>
      <c r="AG50" s="7101"/>
      <c r="AH50" s="7101"/>
      <c r="AI50" s="7101"/>
      <c r="AJ50" s="7101"/>
      <c r="AK50" s="7101"/>
      <c r="AL50" s="7101"/>
      <c r="AM50" s="7101"/>
      <c r="AN50" s="7101"/>
      <c r="AO50" s="7102"/>
      <c r="AQ50" s="7094"/>
      <c r="AR50" s="3345"/>
      <c r="AS50" s="3345"/>
      <c r="AT50" s="3345"/>
      <c r="AU50" s="3345"/>
      <c r="AV50" s="3345"/>
      <c r="AW50" s="3345"/>
      <c r="AX50" s="3345"/>
      <c r="AY50" s="3345"/>
      <c r="AZ50" s="3345"/>
      <c r="BA50" s="3345"/>
      <c r="BB50" s="3345"/>
      <c r="BC50" s="3345"/>
      <c r="BD50" s="3345"/>
      <c r="BE50" s="3345"/>
      <c r="BF50" s="3345"/>
      <c r="BG50" s="3345"/>
      <c r="BH50" s="3345"/>
      <c r="BI50" s="3345"/>
      <c r="BJ50" s="3345"/>
      <c r="BK50" s="3345"/>
      <c r="BL50" s="3345"/>
      <c r="BM50" s="3345"/>
      <c r="BN50" s="3345"/>
      <c r="BO50" s="3345"/>
      <c r="BP50" s="3345"/>
      <c r="BQ50" s="3345"/>
      <c r="BR50" s="3345"/>
      <c r="BS50" s="3345"/>
      <c r="BT50" s="3345"/>
      <c r="BU50" s="3345"/>
      <c r="BV50" s="7095"/>
    </row>
    <row r="51" spans="1:74" ht="16.149999999999999" customHeight="1">
      <c r="A51" s="42"/>
      <c r="B51" s="1942" t="s">
        <v>2142</v>
      </c>
      <c r="C51" s="1934"/>
      <c r="D51" s="1934"/>
      <c r="E51" s="1934"/>
      <c r="F51" s="1934"/>
      <c r="G51" s="1934"/>
      <c r="H51" s="1934"/>
      <c r="I51" s="1934"/>
      <c r="J51" s="1934"/>
      <c r="K51" s="1934"/>
      <c r="L51" s="1934"/>
      <c r="M51" s="1934"/>
      <c r="N51" s="1934"/>
      <c r="O51" s="1934"/>
      <c r="P51" s="1934"/>
      <c r="Q51" s="1934"/>
      <c r="R51" s="1935"/>
      <c r="S51" s="1934"/>
      <c r="T51" s="1934"/>
      <c r="U51" s="1934"/>
      <c r="V51" s="1934"/>
      <c r="W51" s="1934"/>
      <c r="X51" s="1934"/>
      <c r="Y51" s="1934"/>
      <c r="Z51" s="1934"/>
      <c r="AA51" s="1943"/>
      <c r="AB51" s="1944"/>
      <c r="AC51" s="7101"/>
      <c r="AD51" s="7101"/>
      <c r="AE51" s="7101"/>
      <c r="AF51" s="7101"/>
      <c r="AG51" s="7101"/>
      <c r="AH51" s="7101"/>
      <c r="AI51" s="7101"/>
      <c r="AJ51" s="7101"/>
      <c r="AK51" s="7101"/>
      <c r="AL51" s="7101"/>
      <c r="AM51" s="7101"/>
      <c r="AN51" s="7101"/>
      <c r="AO51" s="7102"/>
      <c r="AQ51" s="7094"/>
      <c r="AR51" s="3345"/>
      <c r="AS51" s="3345"/>
      <c r="AT51" s="3345"/>
      <c r="AU51" s="3345"/>
      <c r="AV51" s="3345"/>
      <c r="AW51" s="3345"/>
      <c r="AX51" s="3345"/>
      <c r="AY51" s="3345"/>
      <c r="AZ51" s="3345"/>
      <c r="BA51" s="3345"/>
      <c r="BB51" s="3345"/>
      <c r="BC51" s="3345"/>
      <c r="BD51" s="3345"/>
      <c r="BE51" s="3345"/>
      <c r="BF51" s="3345"/>
      <c r="BG51" s="3345"/>
      <c r="BH51" s="3345"/>
      <c r="BI51" s="3345"/>
      <c r="BJ51" s="3345"/>
      <c r="BK51" s="3345"/>
      <c r="BL51" s="3345"/>
      <c r="BM51" s="3345"/>
      <c r="BN51" s="3345"/>
      <c r="BO51" s="3345"/>
      <c r="BP51" s="3345"/>
      <c r="BQ51" s="3345"/>
      <c r="BR51" s="3345"/>
      <c r="BS51" s="3345"/>
      <c r="BT51" s="3345"/>
      <c r="BU51" s="3345"/>
      <c r="BV51" s="7095"/>
    </row>
    <row r="52" spans="1:74" ht="14.1" customHeight="1">
      <c r="A52" s="129"/>
      <c r="B52" s="1934"/>
      <c r="C52" s="781" t="s">
        <v>2141</v>
      </c>
      <c r="D52" s="1934"/>
      <c r="E52" s="1934"/>
      <c r="F52" s="1934"/>
      <c r="G52" s="1934"/>
      <c r="H52" s="1934"/>
      <c r="I52" s="1934"/>
      <c r="J52" s="1934"/>
      <c r="K52" s="1934"/>
      <c r="L52" s="1934"/>
      <c r="M52" s="1934"/>
      <c r="N52" s="1934"/>
      <c r="O52" s="1934"/>
      <c r="P52" s="1934"/>
      <c r="Q52" s="1934"/>
      <c r="R52" s="1935"/>
      <c r="S52" s="1934"/>
      <c r="T52" s="1934"/>
      <c r="U52" s="1934"/>
      <c r="V52" s="1934"/>
      <c r="W52" s="1934"/>
      <c r="X52" s="1934"/>
      <c r="Y52" s="1934"/>
      <c r="Z52" s="1934"/>
      <c r="AA52" s="1943"/>
      <c r="AB52" s="1944"/>
      <c r="AC52" s="7101"/>
      <c r="AD52" s="7101"/>
      <c r="AE52" s="7101"/>
      <c r="AF52" s="7101"/>
      <c r="AG52" s="7101"/>
      <c r="AH52" s="7101"/>
      <c r="AI52" s="7101"/>
      <c r="AJ52" s="7101"/>
      <c r="AK52" s="7101"/>
      <c r="AL52" s="7101"/>
      <c r="AM52" s="7101"/>
      <c r="AN52" s="7101"/>
      <c r="AO52" s="7102"/>
      <c r="AQ52" s="7096"/>
      <c r="AR52" s="7097"/>
      <c r="AS52" s="7097"/>
      <c r="AT52" s="7097"/>
      <c r="AU52" s="7097"/>
      <c r="AV52" s="7097"/>
      <c r="AW52" s="7097"/>
      <c r="AX52" s="7097"/>
      <c r="AY52" s="7097"/>
      <c r="AZ52" s="7097"/>
      <c r="BA52" s="7097"/>
      <c r="BB52" s="7097"/>
      <c r="BC52" s="7097"/>
      <c r="BD52" s="7097"/>
      <c r="BE52" s="7097"/>
      <c r="BF52" s="7097"/>
      <c r="BG52" s="7097"/>
      <c r="BH52" s="7097"/>
      <c r="BI52" s="7097"/>
      <c r="BJ52" s="7097"/>
      <c r="BK52" s="7097"/>
      <c r="BL52" s="7097"/>
      <c r="BM52" s="7097"/>
      <c r="BN52" s="7097"/>
      <c r="BO52" s="7097"/>
      <c r="BP52" s="7097"/>
      <c r="BQ52" s="7097"/>
      <c r="BR52" s="7097"/>
      <c r="BS52" s="7097"/>
      <c r="BT52" s="7097"/>
      <c r="BU52" s="7097"/>
      <c r="BV52" s="7098"/>
    </row>
    <row r="53" spans="1:74" ht="16.149999999999999" customHeight="1">
      <c r="A53" s="129"/>
      <c r="B53" s="1942"/>
      <c r="C53" s="1934"/>
      <c r="D53" s="1934"/>
      <c r="E53" s="1934"/>
      <c r="F53" s="1934"/>
      <c r="G53" s="1934"/>
      <c r="H53" s="1934"/>
      <c r="I53" s="1934"/>
      <c r="J53" s="1934"/>
      <c r="K53" s="1934"/>
      <c r="L53" s="1934"/>
      <c r="M53" s="1934"/>
      <c r="N53" s="1934"/>
      <c r="O53" s="1934"/>
      <c r="P53" s="1934"/>
      <c r="Q53" s="1934"/>
      <c r="R53" s="1935"/>
      <c r="S53" s="1934"/>
      <c r="T53" s="1934"/>
      <c r="U53" s="1934"/>
      <c r="V53" s="1934"/>
      <c r="W53" s="1934"/>
      <c r="X53" s="1934"/>
      <c r="Y53" s="1934"/>
      <c r="Z53" s="1934"/>
      <c r="AA53" s="1943"/>
      <c r="AB53" s="1944"/>
      <c r="AC53" s="7101"/>
      <c r="AD53" s="7101"/>
      <c r="AE53" s="7101"/>
      <c r="AF53" s="7101"/>
      <c r="AG53" s="7101"/>
      <c r="AH53" s="7101"/>
      <c r="AI53" s="7101"/>
      <c r="AJ53" s="7101"/>
      <c r="AK53" s="7101"/>
      <c r="AL53" s="7101"/>
      <c r="AM53" s="7101"/>
      <c r="AN53" s="7101"/>
      <c r="AO53" s="7102"/>
      <c r="AQ53" s="1341"/>
      <c r="AR53" s="1341"/>
      <c r="AS53" s="1341"/>
      <c r="AT53" s="1341"/>
      <c r="AU53" s="1341"/>
      <c r="AV53" s="1341"/>
      <c r="AW53" s="1341"/>
      <c r="AX53" s="1341"/>
      <c r="AY53" s="1341"/>
      <c r="AZ53" s="1341"/>
      <c r="BA53" s="1341"/>
      <c r="BB53" s="1341"/>
      <c r="BC53" s="1341"/>
      <c r="BD53" s="1341"/>
      <c r="BE53" s="1341"/>
      <c r="BF53" s="1341"/>
      <c r="BG53" s="1341"/>
      <c r="BH53" s="1341"/>
      <c r="BI53" s="1341"/>
      <c r="BJ53" s="1341"/>
      <c r="BK53" s="1341"/>
      <c r="BL53" s="1341"/>
      <c r="BM53" s="1341"/>
      <c r="BN53" s="1341"/>
      <c r="BO53" s="1341"/>
      <c r="BP53" s="1341"/>
      <c r="BQ53" s="1341"/>
      <c r="BR53" s="1341"/>
      <c r="BS53" s="1341"/>
      <c r="BT53" s="1341"/>
      <c r="BU53" s="1341"/>
      <c r="BV53" s="1341"/>
    </row>
    <row r="54" spans="1:74" ht="14.1" customHeight="1">
      <c r="A54" s="129"/>
      <c r="B54" s="1945" t="s">
        <v>2144</v>
      </c>
      <c r="C54" s="1945"/>
      <c r="D54" s="1945"/>
      <c r="E54" s="1945"/>
      <c r="F54" s="1945"/>
      <c r="G54" s="1945"/>
      <c r="H54" s="1945"/>
      <c r="I54" s="1945"/>
      <c r="J54" s="1945"/>
      <c r="K54" s="1945"/>
      <c r="L54" s="1945"/>
      <c r="M54" s="1945"/>
      <c r="N54" s="1945"/>
      <c r="O54" s="1945"/>
      <c r="P54" s="1945"/>
      <c r="Q54" s="1945"/>
      <c r="R54" s="1945"/>
      <c r="S54" s="1945"/>
      <c r="T54" s="1945"/>
      <c r="U54" s="1945"/>
      <c r="V54" s="1945"/>
      <c r="W54" s="1945"/>
      <c r="X54" s="1945"/>
      <c r="Y54" s="1945"/>
      <c r="Z54" s="1945"/>
      <c r="AA54" s="1946"/>
      <c r="AB54" s="1944"/>
      <c r="AC54" s="7101"/>
      <c r="AD54" s="7101"/>
      <c r="AE54" s="7101"/>
      <c r="AF54" s="7101"/>
      <c r="AG54" s="7101"/>
      <c r="AH54" s="7101"/>
      <c r="AI54" s="7101"/>
      <c r="AJ54" s="7101"/>
      <c r="AK54" s="7101"/>
      <c r="AL54" s="7101"/>
      <c r="AM54" s="7101"/>
      <c r="AN54" s="7101"/>
      <c r="AO54" s="7102"/>
      <c r="AQ54" s="1323"/>
      <c r="AR54" s="1323"/>
      <c r="AS54" s="1323"/>
      <c r="AT54" s="1323"/>
      <c r="AU54" s="1323"/>
      <c r="AV54" s="1323"/>
      <c r="AW54" s="1323"/>
      <c r="AX54" s="1323"/>
      <c r="AY54" s="1323"/>
      <c r="AZ54" s="1323"/>
      <c r="BA54" s="1323"/>
      <c r="BB54" s="1323"/>
      <c r="BC54" s="1323"/>
      <c r="BD54" s="1323"/>
      <c r="BE54" s="1323"/>
      <c r="BF54" s="1323"/>
      <c r="BG54" s="1323"/>
      <c r="BH54" s="1323"/>
      <c r="BI54" s="1323"/>
      <c r="BJ54" s="1323"/>
      <c r="BK54" s="1323"/>
      <c r="BL54" s="1323"/>
      <c r="BM54" s="1323"/>
      <c r="BN54" s="1323"/>
      <c r="BO54" s="1323"/>
      <c r="BP54" s="1323"/>
      <c r="BQ54" s="1323"/>
      <c r="BR54" s="1323"/>
      <c r="BS54" s="1323"/>
      <c r="BT54" s="1323"/>
      <c r="BU54" s="1323"/>
      <c r="BV54" s="1323"/>
    </row>
    <row r="55" spans="1:74" ht="16.149999999999999" customHeight="1">
      <c r="A55" s="38"/>
      <c r="B55" s="781" t="s">
        <v>2140</v>
      </c>
      <c r="C55" s="781" t="s">
        <v>2143</v>
      </c>
      <c r="D55" s="1934"/>
      <c r="E55" s="1934"/>
      <c r="F55" s="1934"/>
      <c r="G55" s="1934"/>
      <c r="H55" s="1934"/>
      <c r="I55" s="1934"/>
      <c r="J55" s="1934"/>
      <c r="K55" s="1934"/>
      <c r="L55" s="1934"/>
      <c r="M55" s="1934"/>
      <c r="N55" s="1934"/>
      <c r="O55" s="1934"/>
      <c r="P55" s="1934"/>
      <c r="Q55" s="1934"/>
      <c r="R55" s="1935"/>
      <c r="S55" s="1934"/>
      <c r="T55" s="1934"/>
      <c r="U55" s="1934"/>
      <c r="V55" s="1934"/>
      <c r="W55" s="1934"/>
      <c r="X55" s="1934"/>
      <c r="Y55" s="1934"/>
      <c r="Z55" s="1934"/>
      <c r="AA55" s="1943"/>
      <c r="AB55" s="1944"/>
      <c r="AC55" s="1934"/>
      <c r="AD55" s="1934"/>
      <c r="AE55" s="1934"/>
      <c r="AF55" s="1934"/>
      <c r="AG55" s="1934"/>
      <c r="AH55" s="1934"/>
      <c r="AI55" s="1934"/>
      <c r="AJ55" s="1934"/>
      <c r="AK55" s="1934"/>
      <c r="AL55" s="1934"/>
      <c r="AM55" s="1934"/>
      <c r="AN55" s="1934"/>
      <c r="AO55" s="1947"/>
      <c r="AQ55" s="71"/>
      <c r="AR55" s="1330"/>
      <c r="AS55" s="1330"/>
      <c r="AT55" s="1330"/>
      <c r="AU55" s="1330"/>
      <c r="AV55" s="1330"/>
      <c r="AW55" s="1330"/>
      <c r="AX55" s="1330"/>
      <c r="AY55" s="1330"/>
      <c r="AZ55" s="1330"/>
      <c r="BA55" s="1330"/>
      <c r="BB55" s="1330"/>
      <c r="BC55" s="1330"/>
      <c r="BD55" s="1330"/>
      <c r="BE55" s="1330"/>
      <c r="BF55" s="1330"/>
      <c r="BG55" s="1330"/>
      <c r="BH55" s="1330"/>
      <c r="BI55" s="1330"/>
      <c r="BJ55" s="1330"/>
      <c r="BK55" s="1330"/>
      <c r="BL55" s="1330"/>
      <c r="BM55" s="1330"/>
      <c r="BN55" s="1330"/>
      <c r="BO55" s="1330"/>
      <c r="BP55" s="1330"/>
      <c r="BQ55" s="1330"/>
      <c r="BR55" s="1330"/>
      <c r="BS55" s="1330"/>
      <c r="BT55" s="1330"/>
      <c r="BU55" s="1330"/>
    </row>
    <row r="56" spans="1:74" ht="14.45" customHeight="1">
      <c r="A56" s="129"/>
      <c r="B56" s="781" t="s">
        <v>2140</v>
      </c>
      <c r="C56" s="781"/>
      <c r="D56" s="1934"/>
      <c r="E56" s="1934"/>
      <c r="F56" s="1934"/>
      <c r="G56" s="1934"/>
      <c r="H56" s="1934"/>
      <c r="I56" s="1934"/>
      <c r="J56" s="1934"/>
      <c r="K56" s="1934"/>
      <c r="L56" s="1934"/>
      <c r="M56" s="1934"/>
      <c r="N56" s="1934"/>
      <c r="O56" s="1934"/>
      <c r="P56" s="1934"/>
      <c r="Q56" s="1934"/>
      <c r="R56" s="1935"/>
      <c r="S56" s="1934"/>
      <c r="T56" s="1934"/>
      <c r="U56" s="1934"/>
      <c r="V56" s="1934"/>
      <c r="W56" s="1934"/>
      <c r="X56" s="1934"/>
      <c r="Y56" s="1934"/>
      <c r="Z56" s="1934"/>
      <c r="AA56" s="1943"/>
      <c r="AB56" s="1944"/>
      <c r="AC56" s="1934"/>
      <c r="AD56" s="1934"/>
      <c r="AE56" s="1934"/>
      <c r="AF56" s="1934"/>
      <c r="AG56" s="1934"/>
      <c r="AH56" s="1934"/>
      <c r="AI56" s="1934"/>
      <c r="AJ56" s="1934"/>
      <c r="AK56" s="1934"/>
      <c r="AL56" s="1934"/>
      <c r="AM56" s="1934"/>
      <c r="AN56" s="1934"/>
      <c r="AO56" s="1947"/>
      <c r="AP56" s="38"/>
      <c r="AQ56" s="71"/>
      <c r="AR56" s="1330"/>
      <c r="AS56" s="1330"/>
      <c r="AT56" s="1330"/>
      <c r="AU56" s="1330"/>
      <c r="AV56" s="1330"/>
      <c r="AW56" s="1330"/>
      <c r="AX56" s="1330"/>
      <c r="AY56" s="1330"/>
      <c r="AZ56" s="1330"/>
      <c r="BA56" s="1330"/>
      <c r="BB56" s="1330"/>
      <c r="BC56" s="1330"/>
      <c r="BD56" s="1330"/>
      <c r="BE56" s="1330"/>
      <c r="BF56" s="1330"/>
      <c r="BG56" s="1330"/>
      <c r="BH56" s="1330"/>
      <c r="BI56" s="1330"/>
      <c r="BJ56" s="1330"/>
      <c r="BK56" s="1330"/>
      <c r="BL56" s="1330"/>
      <c r="BM56" s="1330"/>
      <c r="BN56" s="1330"/>
      <c r="BO56" s="1330"/>
      <c r="BP56" s="1330"/>
      <c r="BQ56" s="1330"/>
      <c r="BR56" s="1330"/>
      <c r="BS56" s="1330"/>
      <c r="BT56" s="1330"/>
      <c r="BU56" s="1330"/>
    </row>
    <row r="57" spans="1:74" ht="16.149999999999999" customHeight="1">
      <c r="A57" s="129"/>
      <c r="B57" s="1942" t="s">
        <v>2164</v>
      </c>
      <c r="C57" s="781"/>
      <c r="D57" s="1934"/>
      <c r="E57" s="1934"/>
      <c r="F57" s="1934"/>
      <c r="G57" s="1934"/>
      <c r="H57" s="1934"/>
      <c r="I57" s="1934"/>
      <c r="J57" s="1934"/>
      <c r="K57" s="1934"/>
      <c r="L57" s="1934"/>
      <c r="M57" s="1934"/>
      <c r="N57" s="1934"/>
      <c r="O57" s="1934"/>
      <c r="P57" s="1934"/>
      <c r="Q57" s="1934"/>
      <c r="R57" s="1935"/>
      <c r="S57" s="1934"/>
      <c r="T57" s="1934"/>
      <c r="U57" s="1934"/>
      <c r="V57" s="1934"/>
      <c r="W57" s="1934"/>
      <c r="X57" s="1934"/>
      <c r="Y57" s="1934"/>
      <c r="Z57" s="1934"/>
      <c r="AA57" s="1943"/>
      <c r="AB57" s="1944"/>
      <c r="AC57" s="1934"/>
      <c r="AD57" s="1934"/>
      <c r="AE57" s="1934"/>
      <c r="AF57" s="1934"/>
      <c r="AG57" s="1934"/>
      <c r="AH57" s="1934"/>
      <c r="AI57" s="1934"/>
      <c r="AJ57" s="1934"/>
      <c r="AK57" s="1934"/>
      <c r="AL57" s="1934"/>
      <c r="AM57" s="1934"/>
      <c r="AN57" s="1934"/>
      <c r="AO57" s="1947"/>
      <c r="AP57" s="38"/>
      <c r="AQ57" s="71"/>
      <c r="AR57" s="1330"/>
      <c r="AS57" s="1330"/>
      <c r="AT57" s="1330"/>
      <c r="AU57" s="1330"/>
      <c r="AV57" s="1330"/>
      <c r="AW57" s="1330"/>
      <c r="AX57" s="1330"/>
      <c r="AY57" s="1330"/>
      <c r="AZ57" s="1330"/>
      <c r="BA57" s="1330"/>
      <c r="BB57" s="1330"/>
      <c r="BC57" s="1330"/>
      <c r="BD57" s="1330"/>
      <c r="BE57" s="1330"/>
      <c r="BF57" s="1330"/>
      <c r="BG57" s="1330"/>
      <c r="BH57" s="1330"/>
      <c r="BI57" s="1330"/>
      <c r="BJ57" s="1330"/>
      <c r="BK57" s="1330"/>
      <c r="BL57" s="1330"/>
      <c r="BM57" s="1330"/>
      <c r="BN57" s="1330"/>
      <c r="BO57" s="1330"/>
      <c r="BP57" s="1330"/>
      <c r="BQ57" s="1330"/>
      <c r="BR57" s="1330"/>
      <c r="BS57" s="1330"/>
      <c r="BT57" s="1330"/>
      <c r="BU57" s="1330"/>
    </row>
    <row r="58" spans="1:74" ht="14.1" customHeight="1">
      <c r="A58" s="129"/>
      <c r="B58" s="781" t="s">
        <v>2153</v>
      </c>
      <c r="C58" s="781" t="s">
        <v>2163</v>
      </c>
      <c r="D58" s="1934"/>
      <c r="E58" s="1934"/>
      <c r="F58" s="1934"/>
      <c r="G58" s="1934"/>
      <c r="H58" s="1934"/>
      <c r="I58" s="1934"/>
      <c r="J58" s="1934"/>
      <c r="K58" s="1934"/>
      <c r="L58" s="1934"/>
      <c r="M58" s="1934"/>
      <c r="N58" s="1934"/>
      <c r="O58" s="1934"/>
      <c r="P58" s="1934"/>
      <c r="Q58" s="1934"/>
      <c r="R58" s="1935"/>
      <c r="S58" s="1934"/>
      <c r="T58" s="1934"/>
      <c r="U58" s="1934"/>
      <c r="V58" s="1934"/>
      <c r="W58" s="1934"/>
      <c r="X58" s="1934"/>
      <c r="Y58" s="1934"/>
      <c r="Z58" s="1934"/>
      <c r="AA58" s="1943"/>
      <c r="AB58" s="1944"/>
      <c r="AC58" s="1934"/>
      <c r="AD58" s="1934"/>
      <c r="AE58" s="1934"/>
      <c r="AF58" s="1934"/>
      <c r="AG58" s="1934"/>
      <c r="AH58" s="1934"/>
      <c r="AI58" s="1934"/>
      <c r="AJ58" s="1934"/>
      <c r="AK58" s="1934"/>
      <c r="AL58" s="1934"/>
      <c r="AM58" s="1934"/>
      <c r="AN58" s="1934"/>
      <c r="AO58" s="1947"/>
      <c r="AP58" s="38"/>
      <c r="AQ58" s="71"/>
      <c r="AR58" s="1330"/>
      <c r="AS58" s="1330"/>
      <c r="AT58" s="1330"/>
      <c r="AU58" s="1330"/>
      <c r="AV58" s="1330"/>
      <c r="AW58" s="1330"/>
      <c r="AX58" s="1330"/>
      <c r="AY58" s="1330"/>
      <c r="AZ58" s="1330"/>
      <c r="BA58" s="1330"/>
      <c r="BB58" s="1330"/>
      <c r="BC58" s="1330"/>
      <c r="BD58" s="1330"/>
      <c r="BE58" s="1330"/>
      <c r="BF58" s="1330"/>
      <c r="BG58" s="1330"/>
      <c r="BH58" s="1330"/>
      <c r="BI58" s="1330"/>
      <c r="BJ58" s="1330"/>
      <c r="BK58" s="1330"/>
      <c r="BL58" s="1330"/>
      <c r="BM58" s="1330"/>
      <c r="BN58" s="1330"/>
      <c r="BO58" s="1330"/>
      <c r="BP58" s="1330"/>
      <c r="BQ58" s="1330"/>
      <c r="BR58" s="1330"/>
      <c r="BS58" s="1330"/>
      <c r="BT58" s="1330"/>
      <c r="BU58" s="1330"/>
    </row>
    <row r="59" spans="1:74" ht="14.1" customHeight="1">
      <c r="A59" s="129"/>
      <c r="B59" s="781"/>
      <c r="C59" s="1934"/>
      <c r="D59" s="1934"/>
      <c r="E59" s="1934"/>
      <c r="F59" s="1934"/>
      <c r="G59" s="1934"/>
      <c r="H59" s="1934"/>
      <c r="I59" s="1934"/>
      <c r="J59" s="1934"/>
      <c r="K59" s="1934"/>
      <c r="L59" s="1934"/>
      <c r="M59" s="1934"/>
      <c r="N59" s="1934"/>
      <c r="O59" s="1934"/>
      <c r="P59" s="1934"/>
      <c r="Q59" s="1934"/>
      <c r="R59" s="1935"/>
      <c r="S59" s="1934"/>
      <c r="T59" s="1934"/>
      <c r="U59" s="1934"/>
      <c r="V59" s="1934"/>
      <c r="W59" s="1934"/>
      <c r="X59" s="1934"/>
      <c r="Y59" s="1934"/>
      <c r="Z59" s="1934"/>
      <c r="AA59" s="1943"/>
      <c r="AB59" s="1944"/>
      <c r="AC59" s="1934"/>
      <c r="AD59" s="1934"/>
      <c r="AE59" s="1934"/>
      <c r="AF59" s="1934"/>
      <c r="AG59" s="1934"/>
      <c r="AH59" s="1934"/>
      <c r="AI59" s="1934"/>
      <c r="AJ59" s="1934"/>
      <c r="AK59" s="1934"/>
      <c r="AL59" s="1934"/>
      <c r="AM59" s="1934"/>
      <c r="AN59" s="1934"/>
      <c r="AO59" s="1947"/>
      <c r="AP59" s="38"/>
      <c r="AQ59" s="71"/>
      <c r="AR59" s="1330"/>
      <c r="AS59" s="1330"/>
      <c r="AT59" s="1330"/>
      <c r="AU59" s="1330"/>
      <c r="AV59" s="1330"/>
      <c r="AW59" s="1330"/>
      <c r="AX59" s="1330"/>
      <c r="AY59" s="1330"/>
      <c r="AZ59" s="1330"/>
      <c r="BA59" s="1330"/>
      <c r="BB59" s="1330"/>
      <c r="BC59" s="1330"/>
      <c r="BD59" s="1330"/>
      <c r="BE59" s="1330"/>
      <c r="BF59" s="1330"/>
      <c r="BG59" s="1330"/>
      <c r="BH59" s="1330"/>
      <c r="BI59" s="1330"/>
      <c r="BJ59" s="1330"/>
      <c r="BK59" s="1330"/>
      <c r="BL59" s="1330"/>
      <c r="BM59" s="1330"/>
      <c r="BN59" s="1330"/>
      <c r="BO59" s="1330"/>
      <c r="BP59" s="1330"/>
      <c r="BQ59" s="1330"/>
      <c r="BR59" s="1330"/>
      <c r="BS59" s="1330"/>
      <c r="BT59" s="1330"/>
      <c r="BU59" s="1330"/>
    </row>
    <row r="60" spans="1:74" ht="14.1" customHeight="1">
      <c r="A60" s="129"/>
      <c r="B60" s="1335"/>
      <c r="C60" s="1331"/>
      <c r="D60" s="1331"/>
      <c r="E60" s="1331"/>
      <c r="F60" s="1331"/>
      <c r="G60" s="1331"/>
      <c r="H60" s="1331"/>
      <c r="I60" s="1331"/>
      <c r="J60" s="1331"/>
      <c r="K60" s="1331"/>
      <c r="L60" s="1331"/>
      <c r="M60" s="1331"/>
      <c r="N60" s="1331"/>
      <c r="O60" s="1331"/>
      <c r="P60" s="1331"/>
      <c r="Q60" s="1331"/>
      <c r="R60" s="1332"/>
      <c r="S60" s="1331"/>
      <c r="T60" s="1331"/>
      <c r="U60" s="1331"/>
      <c r="V60" s="1331"/>
      <c r="W60" s="1331"/>
      <c r="X60" s="1331"/>
      <c r="Y60" s="1331"/>
      <c r="Z60" s="1331"/>
      <c r="AA60" s="1340"/>
      <c r="AB60" s="133"/>
      <c r="AC60" s="130"/>
      <c r="AD60" s="130"/>
      <c r="AE60" s="130"/>
      <c r="AF60" s="130"/>
      <c r="AG60" s="130"/>
      <c r="AH60" s="130"/>
      <c r="AI60" s="130"/>
      <c r="AJ60" s="130"/>
      <c r="AK60" s="130"/>
      <c r="AL60" s="130"/>
      <c r="AM60" s="130"/>
      <c r="AN60" s="130"/>
      <c r="AO60" s="134"/>
      <c r="AP60" s="38"/>
      <c r="AQ60" s="71"/>
      <c r="AR60" s="1330"/>
      <c r="AS60" s="1330"/>
      <c r="AT60" s="1330"/>
      <c r="AU60" s="1330"/>
      <c r="AV60" s="1330"/>
      <c r="AW60" s="1330"/>
      <c r="AX60" s="1330"/>
      <c r="AY60" s="1330"/>
      <c r="AZ60" s="1330"/>
      <c r="BA60" s="1330"/>
      <c r="BB60" s="1330"/>
      <c r="BC60" s="1330"/>
      <c r="BD60" s="1330"/>
      <c r="BE60" s="1330"/>
      <c r="BF60" s="1330"/>
      <c r="BG60" s="1330"/>
      <c r="BH60" s="1330"/>
      <c r="BI60" s="1330"/>
      <c r="BJ60" s="1330"/>
      <c r="BK60" s="1330"/>
      <c r="BL60" s="1330"/>
      <c r="BM60" s="1330"/>
      <c r="BN60" s="1330"/>
      <c r="BO60" s="1330"/>
      <c r="BP60" s="1330"/>
      <c r="BQ60" s="1330"/>
      <c r="BR60" s="1330"/>
      <c r="BS60" s="1330"/>
      <c r="BT60" s="1330"/>
      <c r="BU60" s="1330"/>
    </row>
    <row r="61" spans="1:74" ht="14.1" customHeight="1">
      <c r="A61" s="129"/>
      <c r="B61" s="1335"/>
      <c r="C61" s="1331"/>
      <c r="D61" s="1331"/>
      <c r="E61" s="1331"/>
      <c r="F61" s="1331"/>
      <c r="G61" s="1331"/>
      <c r="H61" s="1331"/>
      <c r="I61" s="1331"/>
      <c r="J61" s="1331"/>
      <c r="K61" s="1331"/>
      <c r="L61" s="1331"/>
      <c r="M61" s="1331"/>
      <c r="N61" s="1331"/>
      <c r="O61" s="1331"/>
      <c r="P61" s="1331"/>
      <c r="Q61" s="1331"/>
      <c r="R61" s="1332"/>
      <c r="S61" s="1331"/>
      <c r="T61" s="1331"/>
      <c r="U61" s="1331"/>
      <c r="V61" s="1331"/>
      <c r="W61" s="1331"/>
      <c r="X61" s="1331"/>
      <c r="Y61" s="1331"/>
      <c r="Z61" s="1331"/>
      <c r="AA61" s="1340"/>
      <c r="AB61" s="133"/>
      <c r="AC61" s="130"/>
      <c r="AD61" s="130"/>
      <c r="AE61" s="130"/>
      <c r="AF61" s="130"/>
      <c r="AG61" s="130"/>
      <c r="AH61" s="130"/>
      <c r="AI61" s="130"/>
      <c r="AJ61" s="130"/>
      <c r="AK61" s="130"/>
      <c r="AL61" s="130"/>
      <c r="AM61" s="130"/>
      <c r="AN61" s="130"/>
      <c r="AO61" s="134"/>
      <c r="AP61" s="38"/>
      <c r="AQ61" s="71"/>
      <c r="AR61" s="1330"/>
      <c r="AS61" s="1330"/>
      <c r="AT61" s="1330"/>
      <c r="AU61" s="1330"/>
      <c r="AV61" s="1330"/>
      <c r="AW61" s="1330"/>
      <c r="AX61" s="1330"/>
      <c r="AY61" s="1330"/>
      <c r="AZ61" s="1330"/>
      <c r="BA61" s="1330"/>
      <c r="BB61" s="1330"/>
      <c r="BC61" s="1330"/>
      <c r="BD61" s="1330"/>
      <c r="BE61" s="1330"/>
      <c r="BF61" s="1330"/>
      <c r="BG61" s="1330"/>
      <c r="BH61" s="1330"/>
      <c r="BI61" s="1330"/>
      <c r="BJ61" s="1330"/>
      <c r="BK61" s="1330"/>
      <c r="BL61" s="1330"/>
      <c r="BM61" s="1330"/>
      <c r="BN61" s="1330"/>
      <c r="BO61" s="1330"/>
      <c r="BP61" s="1330"/>
      <c r="BQ61" s="1330"/>
      <c r="BR61" s="1330"/>
      <c r="BS61" s="1330"/>
      <c r="BT61" s="1330"/>
      <c r="BU61" s="1330"/>
    </row>
    <row r="62" spans="1:74" ht="12.75" thickBot="1">
      <c r="A62" s="2444"/>
      <c r="B62" s="75"/>
      <c r="C62" s="76"/>
      <c r="D62" s="74"/>
      <c r="E62" s="75"/>
      <c r="F62" s="75"/>
      <c r="G62" s="75"/>
      <c r="H62" s="75"/>
      <c r="I62" s="75"/>
      <c r="J62" s="75"/>
      <c r="K62" s="75"/>
      <c r="L62" s="75"/>
      <c r="M62" s="75"/>
      <c r="N62" s="75"/>
      <c r="O62" s="75"/>
      <c r="P62" s="75"/>
      <c r="Q62" s="75"/>
      <c r="R62" s="150"/>
      <c r="S62" s="75"/>
      <c r="T62" s="75"/>
      <c r="U62" s="75"/>
      <c r="V62" s="75"/>
      <c r="W62" s="75"/>
      <c r="X62" s="75"/>
      <c r="Y62" s="75"/>
      <c r="Z62" s="75"/>
      <c r="AA62" s="151"/>
      <c r="AB62" s="152"/>
      <c r="AC62" s="75"/>
      <c r="AD62" s="75"/>
      <c r="AE62" s="75"/>
      <c r="AF62" s="75"/>
      <c r="AG62" s="75"/>
      <c r="AH62" s="75"/>
      <c r="AI62" s="75"/>
      <c r="AJ62" s="75"/>
      <c r="AK62" s="75"/>
      <c r="AL62" s="75"/>
      <c r="AM62" s="75"/>
      <c r="AN62" s="75"/>
      <c r="AO62" s="153"/>
    </row>
    <row r="63" spans="1:74">
      <c r="A63" s="79"/>
    </row>
    <row r="65" spans="4:4">
      <c r="D65" s="189"/>
    </row>
  </sheetData>
  <mergeCells count="21">
    <mergeCell ref="AR33:BV36"/>
    <mergeCell ref="D17:X20"/>
    <mergeCell ref="AR17:BV30"/>
    <mergeCell ref="AC22:AO22"/>
    <mergeCell ref="D24:X27"/>
    <mergeCell ref="AC28:AO30"/>
    <mergeCell ref="AC16:AO17"/>
    <mergeCell ref="A1:AO1"/>
    <mergeCell ref="AQ1:AU1"/>
    <mergeCell ref="A3:AA3"/>
    <mergeCell ref="AB3:AO3"/>
    <mergeCell ref="AC6:AO13"/>
    <mergeCell ref="AC4:AO5"/>
    <mergeCell ref="C37:AA37"/>
    <mergeCell ref="AQ49:BV52"/>
    <mergeCell ref="B49:AA49"/>
    <mergeCell ref="AC47:AO54"/>
    <mergeCell ref="AC45:AO46"/>
    <mergeCell ref="B46:AA46"/>
    <mergeCell ref="D38:X38"/>
    <mergeCell ref="AR38:BU44"/>
  </mergeCells>
  <phoneticPr fontId="4"/>
  <hyperlinks>
    <hyperlink ref="AQ1:AU1" location="'目次（幼保）'!A1" display="目次に戻る"/>
  </hyperlinks>
  <printOptions horizontalCentered="1"/>
  <pageMargins left="0.70866141732283472" right="0.31496062992125984" top="0.39370078740157483" bottom="0.39370078740157483" header="0" footer="0"/>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6193" r:id="rId4" name="Check Box 1">
              <controlPr defaultSize="0" autoFill="0" autoLine="0" autoPict="0">
                <anchor moveWithCells="1">
                  <from>
                    <xdr:col>16</xdr:col>
                    <xdr:colOff>152400</xdr:colOff>
                    <xdr:row>14</xdr:row>
                    <xdr:rowOff>0</xdr:rowOff>
                  </from>
                  <to>
                    <xdr:col>21</xdr:col>
                    <xdr:colOff>76200</xdr:colOff>
                    <xdr:row>15</xdr:row>
                    <xdr:rowOff>0</xdr:rowOff>
                  </to>
                </anchor>
              </controlPr>
            </control>
          </mc:Choice>
        </mc:AlternateContent>
        <mc:AlternateContent xmlns:mc="http://schemas.openxmlformats.org/markup-compatibility/2006">
          <mc:Choice Requires="x14">
            <control shapeId="1416194" r:id="rId5" name="Check Box 2">
              <controlPr defaultSize="0" autoFill="0" autoLine="0" autoPict="0">
                <anchor moveWithCells="1">
                  <from>
                    <xdr:col>22</xdr:col>
                    <xdr:colOff>28575</xdr:colOff>
                    <xdr:row>14</xdr:row>
                    <xdr:rowOff>0</xdr:rowOff>
                  </from>
                  <to>
                    <xdr:col>26</xdr:col>
                    <xdr:colOff>152400</xdr:colOff>
                    <xdr:row>15</xdr:row>
                    <xdr:rowOff>0</xdr:rowOff>
                  </to>
                </anchor>
              </controlPr>
            </control>
          </mc:Choice>
        </mc:AlternateContent>
        <mc:AlternateContent xmlns:mc="http://schemas.openxmlformats.org/markup-compatibility/2006">
          <mc:Choice Requires="x14">
            <control shapeId="1416195" r:id="rId6" name="Check Box 3">
              <controlPr defaultSize="0" autoFill="0" autoLine="0" autoPict="0">
                <anchor moveWithCells="1">
                  <from>
                    <xdr:col>16</xdr:col>
                    <xdr:colOff>152400</xdr:colOff>
                    <xdr:row>21</xdr:row>
                    <xdr:rowOff>0</xdr:rowOff>
                  </from>
                  <to>
                    <xdr:col>21</xdr:col>
                    <xdr:colOff>76200</xdr:colOff>
                    <xdr:row>22</xdr:row>
                    <xdr:rowOff>0</xdr:rowOff>
                  </to>
                </anchor>
              </controlPr>
            </control>
          </mc:Choice>
        </mc:AlternateContent>
        <mc:AlternateContent xmlns:mc="http://schemas.openxmlformats.org/markup-compatibility/2006">
          <mc:Choice Requires="x14">
            <control shapeId="1416196" r:id="rId7" name="Check Box 4">
              <controlPr defaultSize="0" autoFill="0" autoLine="0" autoPict="0">
                <anchor moveWithCells="1">
                  <from>
                    <xdr:col>22</xdr:col>
                    <xdr:colOff>28575</xdr:colOff>
                    <xdr:row>21</xdr:row>
                    <xdr:rowOff>0</xdr:rowOff>
                  </from>
                  <to>
                    <xdr:col>26</xdr:col>
                    <xdr:colOff>152400</xdr:colOff>
                    <xdr:row>22</xdr:row>
                    <xdr:rowOff>0</xdr:rowOff>
                  </to>
                </anchor>
              </controlPr>
            </control>
          </mc:Choice>
        </mc:AlternateContent>
        <mc:AlternateContent xmlns:mc="http://schemas.openxmlformats.org/markup-compatibility/2006">
          <mc:Choice Requires="x14">
            <control shapeId="1416197" r:id="rId8" name="Check Box 5">
              <controlPr defaultSize="0" autoFill="0" autoLine="0" autoPict="0">
                <anchor moveWithCells="1">
                  <from>
                    <xdr:col>16</xdr:col>
                    <xdr:colOff>152400</xdr:colOff>
                    <xdr:row>29</xdr:row>
                    <xdr:rowOff>0</xdr:rowOff>
                  </from>
                  <to>
                    <xdr:col>21</xdr:col>
                    <xdr:colOff>76200</xdr:colOff>
                    <xdr:row>30</xdr:row>
                    <xdr:rowOff>0</xdr:rowOff>
                  </to>
                </anchor>
              </controlPr>
            </control>
          </mc:Choice>
        </mc:AlternateContent>
        <mc:AlternateContent xmlns:mc="http://schemas.openxmlformats.org/markup-compatibility/2006">
          <mc:Choice Requires="x14">
            <control shapeId="1416198" r:id="rId9" name="Check Box 6">
              <controlPr defaultSize="0" autoFill="0" autoLine="0" autoPict="0">
                <anchor moveWithCells="1">
                  <from>
                    <xdr:col>22</xdr:col>
                    <xdr:colOff>28575</xdr:colOff>
                    <xdr:row>29</xdr:row>
                    <xdr:rowOff>0</xdr:rowOff>
                  </from>
                  <to>
                    <xdr:col>26</xdr:col>
                    <xdr:colOff>152400</xdr:colOff>
                    <xdr:row>30</xdr:row>
                    <xdr:rowOff>0</xdr:rowOff>
                  </to>
                </anchor>
              </controlPr>
            </control>
          </mc:Choice>
        </mc:AlternateContent>
        <mc:AlternateContent xmlns:mc="http://schemas.openxmlformats.org/markup-compatibility/2006">
          <mc:Choice Requires="x14">
            <control shapeId="1416214" r:id="rId10" name="Check Box 22">
              <controlPr defaultSize="0" autoFill="0" autoLine="0" autoPict="0">
                <anchor moveWithCells="1">
                  <from>
                    <xdr:col>15</xdr:col>
                    <xdr:colOff>133350</xdr:colOff>
                    <xdr:row>32</xdr:row>
                    <xdr:rowOff>95250</xdr:rowOff>
                  </from>
                  <to>
                    <xdr:col>18</xdr:col>
                    <xdr:colOff>142875</xdr:colOff>
                    <xdr:row>33</xdr:row>
                    <xdr:rowOff>85725</xdr:rowOff>
                  </to>
                </anchor>
              </controlPr>
            </control>
          </mc:Choice>
        </mc:AlternateContent>
        <mc:AlternateContent xmlns:mc="http://schemas.openxmlformats.org/markup-compatibility/2006">
          <mc:Choice Requires="x14">
            <control shapeId="1416215" r:id="rId11" name="Check Box 23">
              <controlPr defaultSize="0" autoFill="0" autoLine="0" autoPict="0">
                <anchor moveWithCells="1">
                  <from>
                    <xdr:col>19</xdr:col>
                    <xdr:colOff>47625</xdr:colOff>
                    <xdr:row>32</xdr:row>
                    <xdr:rowOff>95250</xdr:rowOff>
                  </from>
                  <to>
                    <xdr:col>22</xdr:col>
                    <xdr:colOff>66675</xdr:colOff>
                    <xdr:row>33</xdr:row>
                    <xdr:rowOff>85725</xdr:rowOff>
                  </to>
                </anchor>
              </controlPr>
            </control>
          </mc:Choice>
        </mc:AlternateContent>
        <mc:AlternateContent xmlns:mc="http://schemas.openxmlformats.org/markup-compatibility/2006">
          <mc:Choice Requires="x14">
            <control shapeId="1416216" r:id="rId12" name="Check Box 24">
              <controlPr defaultSize="0" autoFill="0" autoLine="0" autoPict="0">
                <anchor moveWithCells="1">
                  <from>
                    <xdr:col>22</xdr:col>
                    <xdr:colOff>85725</xdr:colOff>
                    <xdr:row>32</xdr:row>
                    <xdr:rowOff>95250</xdr:rowOff>
                  </from>
                  <to>
                    <xdr:col>25</xdr:col>
                    <xdr:colOff>104775</xdr:colOff>
                    <xdr:row>33</xdr:row>
                    <xdr:rowOff>85725</xdr:rowOff>
                  </to>
                </anchor>
              </controlPr>
            </control>
          </mc:Choice>
        </mc:AlternateContent>
        <mc:AlternateContent xmlns:mc="http://schemas.openxmlformats.org/markup-compatibility/2006">
          <mc:Choice Requires="x14">
            <control shapeId="1416217" r:id="rId13" name="Check Box 25">
              <controlPr defaultSize="0" autoFill="0" autoLine="0" autoPict="0">
                <anchor moveWithCells="1">
                  <from>
                    <xdr:col>15</xdr:col>
                    <xdr:colOff>76200</xdr:colOff>
                    <xdr:row>7</xdr:row>
                    <xdr:rowOff>28575</xdr:rowOff>
                  </from>
                  <to>
                    <xdr:col>20</xdr:col>
                    <xdr:colOff>0</xdr:colOff>
                    <xdr:row>8</xdr:row>
                    <xdr:rowOff>38100</xdr:rowOff>
                  </to>
                </anchor>
              </controlPr>
            </control>
          </mc:Choice>
        </mc:AlternateContent>
        <mc:AlternateContent xmlns:mc="http://schemas.openxmlformats.org/markup-compatibility/2006">
          <mc:Choice Requires="x14">
            <control shapeId="1416218" r:id="rId14" name="Check Box 26">
              <controlPr defaultSize="0" autoFill="0" autoLine="0" autoPict="0">
                <anchor moveWithCells="1">
                  <from>
                    <xdr:col>20</xdr:col>
                    <xdr:colOff>133350</xdr:colOff>
                    <xdr:row>7</xdr:row>
                    <xdr:rowOff>28575</xdr:rowOff>
                  </from>
                  <to>
                    <xdr:col>25</xdr:col>
                    <xdr:colOff>76200</xdr:colOff>
                    <xdr:row>8</xdr:row>
                    <xdr:rowOff>38100</xdr:rowOff>
                  </to>
                </anchor>
              </controlPr>
            </control>
          </mc:Choice>
        </mc:AlternateContent>
        <mc:AlternateContent xmlns:mc="http://schemas.openxmlformats.org/markup-compatibility/2006">
          <mc:Choice Requires="x14">
            <control shapeId="1416221" r:id="rId15" name="Check Box 29">
              <controlPr defaultSize="0" autoFill="0" autoLine="0" autoPict="0">
                <anchor moveWithCells="1">
                  <from>
                    <xdr:col>16</xdr:col>
                    <xdr:colOff>152400</xdr:colOff>
                    <xdr:row>45</xdr:row>
                    <xdr:rowOff>9525</xdr:rowOff>
                  </from>
                  <to>
                    <xdr:col>21</xdr:col>
                    <xdr:colOff>76200</xdr:colOff>
                    <xdr:row>46</xdr:row>
                    <xdr:rowOff>9525</xdr:rowOff>
                  </to>
                </anchor>
              </controlPr>
            </control>
          </mc:Choice>
        </mc:AlternateContent>
        <mc:AlternateContent xmlns:mc="http://schemas.openxmlformats.org/markup-compatibility/2006">
          <mc:Choice Requires="x14">
            <control shapeId="1416222" r:id="rId16" name="Check Box 30">
              <controlPr defaultSize="0" autoFill="0" autoLine="0" autoPict="0">
                <anchor moveWithCells="1">
                  <from>
                    <xdr:col>22</xdr:col>
                    <xdr:colOff>28575</xdr:colOff>
                    <xdr:row>45</xdr:row>
                    <xdr:rowOff>9525</xdr:rowOff>
                  </from>
                  <to>
                    <xdr:col>26</xdr:col>
                    <xdr:colOff>142875</xdr:colOff>
                    <xdr:row>46</xdr:row>
                    <xdr:rowOff>9525</xdr:rowOff>
                  </to>
                </anchor>
              </controlPr>
            </control>
          </mc:Choice>
        </mc:AlternateContent>
        <mc:AlternateContent xmlns:mc="http://schemas.openxmlformats.org/markup-compatibility/2006">
          <mc:Choice Requires="x14">
            <control shapeId="1416227" r:id="rId17" name="Check Box 35">
              <controlPr defaultSize="0" autoFill="0" autoLine="0" autoPict="0">
                <anchor moveWithCells="1">
                  <from>
                    <xdr:col>17</xdr:col>
                    <xdr:colOff>0</xdr:colOff>
                    <xdr:row>53</xdr:row>
                    <xdr:rowOff>85725</xdr:rowOff>
                  </from>
                  <to>
                    <xdr:col>21</xdr:col>
                    <xdr:colOff>95250</xdr:colOff>
                    <xdr:row>55</xdr:row>
                    <xdr:rowOff>133350</xdr:rowOff>
                  </to>
                </anchor>
              </controlPr>
            </control>
          </mc:Choice>
        </mc:AlternateContent>
        <mc:AlternateContent xmlns:mc="http://schemas.openxmlformats.org/markup-compatibility/2006">
          <mc:Choice Requires="x14">
            <control shapeId="1416228" r:id="rId18" name="Check Box 36">
              <controlPr defaultSize="0" autoFill="0" autoLine="0" autoPict="0">
                <anchor moveWithCells="1">
                  <from>
                    <xdr:col>22</xdr:col>
                    <xdr:colOff>38100</xdr:colOff>
                    <xdr:row>53</xdr:row>
                    <xdr:rowOff>85725</xdr:rowOff>
                  </from>
                  <to>
                    <xdr:col>26</xdr:col>
                    <xdr:colOff>142875</xdr:colOff>
                    <xdr:row>55</xdr:row>
                    <xdr:rowOff>133350</xdr:rowOff>
                  </to>
                </anchor>
              </controlPr>
            </control>
          </mc:Choice>
        </mc:AlternateContent>
        <mc:AlternateContent xmlns:mc="http://schemas.openxmlformats.org/markup-compatibility/2006">
          <mc:Choice Requires="x14">
            <control shapeId="1416229" r:id="rId19" name="Check Box 37">
              <controlPr defaultSize="0" autoFill="0" autoLine="0" autoPict="0">
                <anchor moveWithCells="1">
                  <from>
                    <xdr:col>16</xdr:col>
                    <xdr:colOff>152400</xdr:colOff>
                    <xdr:row>55</xdr:row>
                    <xdr:rowOff>123825</xdr:rowOff>
                  </from>
                  <to>
                    <xdr:col>21</xdr:col>
                    <xdr:colOff>76200</xdr:colOff>
                    <xdr:row>59</xdr:row>
                    <xdr:rowOff>171450</xdr:rowOff>
                  </to>
                </anchor>
              </controlPr>
            </control>
          </mc:Choice>
        </mc:AlternateContent>
        <mc:AlternateContent xmlns:mc="http://schemas.openxmlformats.org/markup-compatibility/2006">
          <mc:Choice Requires="x14">
            <control shapeId="1416230" r:id="rId20" name="Check Box 38">
              <controlPr defaultSize="0" autoFill="0" autoLine="0" autoPict="0">
                <anchor moveWithCells="1">
                  <from>
                    <xdr:col>22</xdr:col>
                    <xdr:colOff>19050</xdr:colOff>
                    <xdr:row>55</xdr:row>
                    <xdr:rowOff>123825</xdr:rowOff>
                  </from>
                  <to>
                    <xdr:col>26</xdr:col>
                    <xdr:colOff>133350</xdr:colOff>
                    <xdr:row>59</xdr:row>
                    <xdr:rowOff>171450</xdr:rowOff>
                  </to>
                </anchor>
              </controlPr>
            </control>
          </mc:Choice>
        </mc:AlternateContent>
        <mc:AlternateContent xmlns:mc="http://schemas.openxmlformats.org/markup-compatibility/2006">
          <mc:Choice Requires="x14">
            <control shapeId="1416241" r:id="rId21" name="Check Box 49">
              <controlPr defaultSize="0" autoFill="0" autoLine="0" autoPict="0">
                <anchor moveWithCells="1">
                  <from>
                    <xdr:col>17</xdr:col>
                    <xdr:colOff>9525</xdr:colOff>
                    <xdr:row>48</xdr:row>
                    <xdr:rowOff>171450</xdr:rowOff>
                  </from>
                  <to>
                    <xdr:col>21</xdr:col>
                    <xdr:colOff>104775</xdr:colOff>
                    <xdr:row>50</xdr:row>
                    <xdr:rowOff>9525</xdr:rowOff>
                  </to>
                </anchor>
              </controlPr>
            </control>
          </mc:Choice>
        </mc:AlternateContent>
        <mc:AlternateContent xmlns:mc="http://schemas.openxmlformats.org/markup-compatibility/2006">
          <mc:Choice Requires="x14">
            <control shapeId="1416242" r:id="rId22" name="Check Box 50">
              <controlPr defaultSize="0" autoFill="0" autoLine="0" autoPict="0">
                <anchor moveWithCells="1">
                  <from>
                    <xdr:col>22</xdr:col>
                    <xdr:colOff>47625</xdr:colOff>
                    <xdr:row>48</xdr:row>
                    <xdr:rowOff>171450</xdr:rowOff>
                  </from>
                  <to>
                    <xdr:col>26</xdr:col>
                    <xdr:colOff>152400</xdr:colOff>
                    <xdr:row>50</xdr:row>
                    <xdr:rowOff>9525</xdr:rowOff>
                  </to>
                </anchor>
              </controlPr>
            </control>
          </mc:Choice>
        </mc:AlternateContent>
        <mc:AlternateContent xmlns:mc="http://schemas.openxmlformats.org/markup-compatibility/2006">
          <mc:Choice Requires="x14">
            <control shapeId="1416245" r:id="rId23" name="Check Box 53">
              <controlPr defaultSize="0" autoFill="0" autoLine="0" autoPict="0">
                <anchor moveWithCells="1">
                  <from>
                    <xdr:col>16</xdr:col>
                    <xdr:colOff>152400</xdr:colOff>
                    <xdr:row>51</xdr:row>
                    <xdr:rowOff>9525</xdr:rowOff>
                  </from>
                  <to>
                    <xdr:col>21</xdr:col>
                    <xdr:colOff>76200</xdr:colOff>
                    <xdr:row>52</xdr:row>
                    <xdr:rowOff>57150</xdr:rowOff>
                  </to>
                </anchor>
              </controlPr>
            </control>
          </mc:Choice>
        </mc:AlternateContent>
        <mc:AlternateContent xmlns:mc="http://schemas.openxmlformats.org/markup-compatibility/2006">
          <mc:Choice Requires="x14">
            <control shapeId="1416246" r:id="rId24" name="Check Box 54">
              <controlPr defaultSize="0" autoFill="0" autoLine="0" autoPict="0">
                <anchor moveWithCells="1">
                  <from>
                    <xdr:col>22</xdr:col>
                    <xdr:colOff>19050</xdr:colOff>
                    <xdr:row>51</xdr:row>
                    <xdr:rowOff>9525</xdr:rowOff>
                  </from>
                  <to>
                    <xdr:col>26</xdr:col>
                    <xdr:colOff>133350</xdr:colOff>
                    <xdr:row>52</xdr:row>
                    <xdr:rowOff>57150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U51"/>
  <sheetViews>
    <sheetView showGridLines="0" view="pageBreakPreview" zoomScaleNormal="100" zoomScaleSheetLayoutView="100" workbookViewId="0">
      <selection activeCell="A3" sqref="A3:AA3"/>
    </sheetView>
  </sheetViews>
  <sheetFormatPr defaultColWidth="8" defaultRowHeight="12"/>
  <cols>
    <col min="1" max="1" width="1.625" style="37" customWidth="1"/>
    <col min="2" max="17" width="2.375" style="37" customWidth="1"/>
    <col min="18" max="18" width="2.375" style="89" customWidth="1"/>
    <col min="19" max="26" width="2.375" style="37" customWidth="1"/>
    <col min="27" max="27" width="4.5" style="37" customWidth="1"/>
    <col min="28" max="74" width="2.375" style="37" customWidth="1"/>
    <col min="75" max="16384" width="8" style="37"/>
  </cols>
  <sheetData>
    <row r="1" spans="1:47" ht="14.1" customHeight="1">
      <c r="A1" s="3093" t="s">
        <v>2223</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Q1" s="2994" t="s">
        <v>1732</v>
      </c>
      <c r="AR1" s="2994"/>
      <c r="AS1" s="2994"/>
      <c r="AT1" s="2994"/>
      <c r="AU1" s="2994"/>
    </row>
    <row r="2" spans="1:47" ht="5.0999999999999996" customHeight="1" thickBot="1"/>
    <row r="3" spans="1:47" ht="14.1" customHeight="1">
      <c r="A3" s="3094" t="s">
        <v>464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5107"/>
      <c r="AB3" s="3332" t="s">
        <v>7</v>
      </c>
      <c r="AC3" s="3095"/>
      <c r="AD3" s="3095"/>
      <c r="AE3" s="3095"/>
      <c r="AF3" s="3095"/>
      <c r="AG3" s="3095"/>
      <c r="AH3" s="3095"/>
      <c r="AI3" s="3095"/>
      <c r="AJ3" s="3095"/>
      <c r="AK3" s="3095"/>
      <c r="AL3" s="3095"/>
      <c r="AM3" s="3095"/>
      <c r="AN3" s="3095"/>
      <c r="AO3" s="3333"/>
    </row>
    <row r="4" spans="1:47" ht="14.1" customHeight="1">
      <c r="A4" s="129"/>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2"/>
      <c r="AB4" s="133"/>
      <c r="AC4" s="130"/>
      <c r="AD4" s="130"/>
      <c r="AE4" s="130"/>
      <c r="AF4" s="130"/>
      <c r="AG4" s="130"/>
      <c r="AH4" s="130"/>
      <c r="AI4" s="130"/>
      <c r="AJ4" s="130"/>
      <c r="AK4" s="130"/>
      <c r="AL4" s="130"/>
      <c r="AM4" s="130"/>
      <c r="AN4" s="130"/>
      <c r="AO4" s="134"/>
    </row>
    <row r="5" spans="1:47" ht="14.1" customHeight="1">
      <c r="A5" s="129"/>
      <c r="B5" s="209" t="s">
        <v>2245</v>
      </c>
      <c r="C5" s="1331"/>
      <c r="D5" s="1331"/>
      <c r="E5" s="1331"/>
      <c r="F5" s="1331"/>
      <c r="G5" s="1331"/>
      <c r="H5" s="1331"/>
      <c r="I5" s="1331"/>
      <c r="J5" s="1331"/>
      <c r="K5" s="1331"/>
      <c r="L5" s="1331"/>
      <c r="M5" s="1331"/>
      <c r="N5" s="1331"/>
      <c r="O5" s="1331"/>
      <c r="P5" s="1331"/>
      <c r="Q5" s="1331"/>
      <c r="R5" s="1332"/>
      <c r="S5" s="1331"/>
      <c r="T5" s="1331"/>
      <c r="U5" s="1331"/>
      <c r="V5" s="1331"/>
      <c r="W5" s="1331"/>
      <c r="X5" s="1331"/>
      <c r="Y5" s="1331"/>
      <c r="Z5" s="1331"/>
      <c r="AA5" s="1340"/>
      <c r="AB5" s="1336" t="s">
        <v>15</v>
      </c>
      <c r="AC5" s="4715" t="s">
        <v>2541</v>
      </c>
      <c r="AD5" s="4715"/>
      <c r="AE5" s="4715"/>
      <c r="AF5" s="4715"/>
      <c r="AG5" s="4715"/>
      <c r="AH5" s="4715"/>
      <c r="AI5" s="4715"/>
      <c r="AJ5" s="4715"/>
      <c r="AK5" s="4715"/>
      <c r="AL5" s="4715"/>
      <c r="AM5" s="4715"/>
      <c r="AN5" s="4715"/>
      <c r="AO5" s="5097"/>
    </row>
    <row r="6" spans="1:47" ht="14.1" customHeight="1">
      <c r="A6" s="129"/>
      <c r="B6" s="7111" t="s">
        <v>2145</v>
      </c>
      <c r="C6" s="7111"/>
      <c r="D6" s="7111"/>
      <c r="E6" s="7111"/>
      <c r="F6" s="7111"/>
      <c r="G6" s="7111"/>
      <c r="H6" s="7111"/>
      <c r="I6" s="7111"/>
      <c r="J6" s="7111"/>
      <c r="K6" s="7111"/>
      <c r="L6" s="7111"/>
      <c r="M6" s="7111"/>
      <c r="N6" s="7111"/>
      <c r="O6" s="7111"/>
      <c r="P6" s="7111"/>
      <c r="Q6" s="7111"/>
      <c r="R6" s="7111"/>
      <c r="S6" s="7111"/>
      <c r="T6" s="7111"/>
      <c r="U6" s="7111"/>
      <c r="V6" s="7111"/>
      <c r="W6" s="7111"/>
      <c r="X6" s="7111"/>
      <c r="Y6" s="7111"/>
      <c r="Z6" s="7111"/>
      <c r="AA6" s="7112"/>
      <c r="AB6" s="1336"/>
      <c r="AC6" s="4715"/>
      <c r="AD6" s="4715"/>
      <c r="AE6" s="4715"/>
      <c r="AF6" s="4715"/>
      <c r="AG6" s="4715"/>
      <c r="AH6" s="4715"/>
      <c r="AI6" s="4715"/>
      <c r="AJ6" s="4715"/>
      <c r="AK6" s="4715"/>
      <c r="AL6" s="4715"/>
      <c r="AM6" s="4715"/>
      <c r="AN6" s="4715"/>
      <c r="AO6" s="5097"/>
    </row>
    <row r="7" spans="1:47" ht="14.1" customHeight="1">
      <c r="A7" s="129"/>
      <c r="B7" s="192"/>
      <c r="C7" s="192" t="s">
        <v>549</v>
      </c>
      <c r="D7" s="192"/>
      <c r="E7" s="192"/>
      <c r="F7" s="192"/>
      <c r="G7" s="192"/>
      <c r="H7" s="192"/>
      <c r="I7" s="192"/>
      <c r="J7" s="192"/>
      <c r="K7" s="192"/>
      <c r="L7" s="192"/>
      <c r="M7" s="192"/>
      <c r="N7" s="192"/>
      <c r="O7" s="192"/>
      <c r="P7" s="192"/>
      <c r="Q7" s="192"/>
      <c r="R7" s="192"/>
      <c r="S7" s="192"/>
      <c r="T7" s="192"/>
      <c r="U7" s="192"/>
      <c r="V7" s="192"/>
      <c r="W7" s="192"/>
      <c r="X7" s="192"/>
      <c r="Y7" s="192"/>
      <c r="Z7" s="192"/>
      <c r="AA7" s="1333"/>
      <c r="AB7" s="1336" t="s">
        <v>15</v>
      </c>
      <c r="AC7" s="2445" t="s">
        <v>2147</v>
      </c>
      <c r="AD7" s="2445"/>
      <c r="AE7" s="2445"/>
      <c r="AF7" s="2445"/>
      <c r="AG7" s="2445"/>
      <c r="AH7" s="2445"/>
      <c r="AI7" s="2445"/>
      <c r="AJ7" s="2445"/>
      <c r="AK7" s="2445"/>
      <c r="AL7" s="2445"/>
      <c r="AM7" s="2445"/>
      <c r="AN7" s="2445"/>
      <c r="AO7" s="7110"/>
    </row>
    <row r="8" spans="1:47" ht="14.1" customHeight="1">
      <c r="A8" s="129"/>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334"/>
      <c r="AB8" s="133"/>
      <c r="AC8" s="2445"/>
      <c r="AD8" s="2445"/>
      <c r="AE8" s="2445"/>
      <c r="AF8" s="2445"/>
      <c r="AG8" s="2445"/>
      <c r="AH8" s="2445"/>
      <c r="AI8" s="2445"/>
      <c r="AJ8" s="2445"/>
      <c r="AK8" s="2445"/>
      <c r="AL8" s="2445"/>
      <c r="AM8" s="2445"/>
      <c r="AN8" s="2445"/>
      <c r="AO8" s="7110"/>
    </row>
    <row r="9" spans="1:47" ht="14.1" customHeight="1">
      <c r="A9" s="129"/>
      <c r="B9" s="1339" t="s">
        <v>2580</v>
      </c>
      <c r="C9" s="192"/>
      <c r="D9" s="192"/>
      <c r="E9" s="192"/>
      <c r="F9" s="192"/>
      <c r="G9" s="192"/>
      <c r="H9" s="192"/>
      <c r="I9" s="192"/>
      <c r="J9" s="192"/>
      <c r="K9" s="192"/>
      <c r="L9" s="192"/>
      <c r="M9" s="192"/>
      <c r="N9" s="192"/>
      <c r="O9" s="192"/>
      <c r="P9" s="192"/>
      <c r="Q9" s="192"/>
      <c r="R9" s="192"/>
      <c r="S9" s="192"/>
      <c r="T9" s="192"/>
      <c r="U9" s="192"/>
      <c r="V9" s="192"/>
      <c r="W9" s="192"/>
      <c r="X9" s="192"/>
      <c r="Y9" s="192"/>
      <c r="Z9" s="192"/>
      <c r="AA9" s="1334"/>
      <c r="AB9" s="133"/>
      <c r="AC9" s="2445"/>
      <c r="AD9" s="2445"/>
      <c r="AE9" s="2445"/>
      <c r="AF9" s="2445"/>
      <c r="AG9" s="2445"/>
      <c r="AH9" s="2445"/>
      <c r="AI9" s="2445"/>
      <c r="AJ9" s="2445"/>
      <c r="AK9" s="2445"/>
      <c r="AL9" s="2445"/>
      <c r="AM9" s="2445"/>
      <c r="AN9" s="2445"/>
      <c r="AO9" s="7110"/>
    </row>
    <row r="10" spans="1:47" ht="14.1" customHeight="1">
      <c r="A10" s="129"/>
      <c r="B10" s="192"/>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334"/>
      <c r="AB10" s="133"/>
      <c r="AC10" s="2445"/>
      <c r="AD10" s="2445"/>
      <c r="AE10" s="2445"/>
      <c r="AF10" s="2445"/>
      <c r="AG10" s="2445"/>
      <c r="AH10" s="2445"/>
      <c r="AI10" s="2445"/>
      <c r="AJ10" s="2445"/>
      <c r="AK10" s="2445"/>
      <c r="AL10" s="2445"/>
      <c r="AM10" s="2445"/>
      <c r="AN10" s="2445"/>
      <c r="AO10" s="7110"/>
    </row>
    <row r="11" spans="1:47" ht="14.1" customHeight="1">
      <c r="A11" s="129"/>
      <c r="B11" s="192"/>
      <c r="C11" s="192"/>
      <c r="D11" s="192"/>
      <c r="E11" s="192"/>
      <c r="F11" s="192"/>
      <c r="G11" s="192"/>
      <c r="H11" s="192"/>
      <c r="I11" s="192"/>
      <c r="J11" s="192"/>
      <c r="K11" s="192"/>
      <c r="L11" s="192"/>
      <c r="M11" s="192"/>
      <c r="N11" s="192"/>
      <c r="O11" s="192"/>
      <c r="P11" s="192"/>
      <c r="Q11" s="192"/>
      <c r="R11" s="192"/>
      <c r="S11" s="192"/>
      <c r="T11" s="192"/>
      <c r="U11" s="192"/>
      <c r="V11" s="192"/>
      <c r="W11" s="192"/>
      <c r="X11" s="192"/>
      <c r="Y11" s="192"/>
      <c r="Z11" s="192"/>
      <c r="AA11" s="1334"/>
      <c r="AB11" s="133"/>
      <c r="AC11" s="1338"/>
      <c r="AD11" s="1338"/>
      <c r="AE11" s="1338"/>
      <c r="AF11" s="1338"/>
      <c r="AG11" s="1338"/>
      <c r="AH11" s="1338"/>
      <c r="AI11" s="1338"/>
      <c r="AJ11" s="1338"/>
      <c r="AK11" s="1338"/>
      <c r="AL11" s="1338"/>
      <c r="AM11" s="1338"/>
      <c r="AN11" s="1338"/>
      <c r="AO11" s="1337"/>
    </row>
    <row r="12" spans="1:47" ht="14.1" customHeight="1">
      <c r="A12" s="129"/>
      <c r="B12" s="1339" t="s">
        <v>2581</v>
      </c>
      <c r="C12" s="192"/>
      <c r="D12" s="192"/>
      <c r="E12" s="192"/>
      <c r="F12" s="192"/>
      <c r="G12" s="192"/>
      <c r="H12" s="192"/>
      <c r="I12" s="192"/>
      <c r="J12" s="192"/>
      <c r="K12" s="192"/>
      <c r="L12" s="192"/>
      <c r="M12" s="192"/>
      <c r="N12" s="192"/>
      <c r="O12" s="192"/>
      <c r="P12" s="192"/>
      <c r="Q12" s="192"/>
      <c r="R12" s="192"/>
      <c r="S12" s="192"/>
      <c r="T12" s="192"/>
      <c r="U12" s="192"/>
      <c r="V12" s="192"/>
      <c r="W12" s="192"/>
      <c r="X12" s="192"/>
      <c r="Y12" s="192"/>
      <c r="Z12" s="192"/>
      <c r="AA12" s="1334"/>
      <c r="AB12" s="133"/>
      <c r="AC12" s="130"/>
      <c r="AD12" s="130"/>
      <c r="AE12" s="130"/>
      <c r="AF12" s="130"/>
      <c r="AG12" s="130"/>
      <c r="AH12" s="130"/>
      <c r="AI12" s="130"/>
      <c r="AJ12" s="130"/>
      <c r="AK12" s="130"/>
      <c r="AL12" s="130"/>
      <c r="AM12" s="130"/>
      <c r="AN12" s="130"/>
      <c r="AO12" s="134"/>
    </row>
    <row r="13" spans="1:47" ht="14.1" customHeight="1">
      <c r="A13" s="129"/>
      <c r="B13" s="192"/>
      <c r="C13" s="192" t="s">
        <v>2300</v>
      </c>
      <c r="D13" s="192"/>
      <c r="E13" s="192"/>
      <c r="F13" s="192"/>
      <c r="G13" s="192"/>
      <c r="H13" s="192"/>
      <c r="I13" s="192"/>
      <c r="J13" s="192"/>
      <c r="K13" s="192"/>
      <c r="L13" s="192"/>
      <c r="M13" s="192"/>
      <c r="N13" s="192"/>
      <c r="O13" s="192"/>
      <c r="P13" s="192"/>
      <c r="Q13" s="192"/>
      <c r="R13" s="192"/>
      <c r="S13" s="192"/>
      <c r="T13" s="192"/>
      <c r="U13" s="192"/>
      <c r="V13" s="192"/>
      <c r="W13" s="192"/>
      <c r="X13" s="192"/>
      <c r="Y13" s="192"/>
      <c r="Z13" s="192"/>
      <c r="AA13" s="1334"/>
      <c r="AB13" s="133"/>
      <c r="AC13" s="130"/>
      <c r="AD13" s="130"/>
      <c r="AE13" s="130"/>
      <c r="AF13" s="130"/>
      <c r="AG13" s="130"/>
      <c r="AH13" s="130"/>
      <c r="AI13" s="130"/>
      <c r="AJ13" s="130"/>
      <c r="AK13" s="130"/>
      <c r="AL13" s="130"/>
      <c r="AM13" s="130"/>
      <c r="AN13" s="130"/>
      <c r="AO13" s="134"/>
    </row>
    <row r="14" spans="1:47" ht="14.1" customHeight="1">
      <c r="A14" s="129"/>
      <c r="B14" s="192"/>
      <c r="C14" s="192"/>
      <c r="D14" s="192"/>
      <c r="E14" s="192"/>
      <c r="F14" s="192"/>
      <c r="G14" s="192"/>
      <c r="H14" s="192"/>
      <c r="I14" s="192"/>
      <c r="J14" s="192"/>
      <c r="K14" s="192"/>
      <c r="L14" s="192"/>
      <c r="M14" s="192"/>
      <c r="N14" s="192"/>
      <c r="O14" s="192"/>
      <c r="P14" s="192"/>
      <c r="Q14" s="192"/>
      <c r="R14" s="192"/>
      <c r="S14" s="192"/>
      <c r="T14" s="192"/>
      <c r="U14" s="192"/>
      <c r="V14" s="192"/>
      <c r="W14" s="192"/>
      <c r="X14" s="192"/>
      <c r="Y14" s="192"/>
      <c r="Z14" s="192"/>
      <c r="AA14" s="1334"/>
      <c r="AB14" s="133"/>
      <c r="AC14" s="130"/>
      <c r="AD14" s="130"/>
      <c r="AE14" s="130"/>
      <c r="AF14" s="130"/>
      <c r="AG14" s="130"/>
      <c r="AH14" s="130"/>
      <c r="AI14" s="130"/>
      <c r="AJ14" s="130"/>
      <c r="AK14" s="130"/>
      <c r="AL14" s="130"/>
      <c r="AM14" s="130"/>
      <c r="AN14" s="130"/>
      <c r="AO14" s="134"/>
    </row>
    <row r="15" spans="1:47" ht="14.1" customHeight="1">
      <c r="A15" s="129"/>
      <c r="B15" s="1339" t="s">
        <v>2582</v>
      </c>
      <c r="C15" s="1331"/>
      <c r="D15" s="1331"/>
      <c r="E15" s="1331"/>
      <c r="F15" s="1331"/>
      <c r="G15" s="1331"/>
      <c r="H15" s="1331"/>
      <c r="I15" s="1331"/>
      <c r="J15" s="1331"/>
      <c r="K15" s="1331"/>
      <c r="L15" s="1331"/>
      <c r="M15" s="1331"/>
      <c r="N15" s="1331"/>
      <c r="O15" s="1331"/>
      <c r="P15" s="1331"/>
      <c r="Q15" s="1331"/>
      <c r="R15" s="1332"/>
      <c r="S15" s="1331"/>
      <c r="T15" s="1331"/>
      <c r="U15" s="1331"/>
      <c r="V15" s="1331"/>
      <c r="W15" s="1331"/>
      <c r="X15" s="1331"/>
      <c r="Y15" s="1331"/>
      <c r="Z15" s="1331"/>
      <c r="AA15" s="1340"/>
      <c r="AB15" s="133"/>
      <c r="AC15" s="130"/>
      <c r="AD15" s="130"/>
      <c r="AE15" s="130"/>
      <c r="AF15" s="130"/>
      <c r="AG15" s="130"/>
      <c r="AH15" s="130"/>
      <c r="AI15" s="130"/>
      <c r="AJ15" s="130"/>
      <c r="AK15" s="130"/>
      <c r="AL15" s="130"/>
      <c r="AM15" s="130"/>
      <c r="AN15" s="130"/>
      <c r="AO15" s="134"/>
    </row>
    <row r="16" spans="1:47" ht="14.1" customHeight="1">
      <c r="A16" s="129"/>
      <c r="B16" s="1339"/>
      <c r="C16" s="1744" t="s">
        <v>2301</v>
      </c>
      <c r="D16" s="1331"/>
      <c r="E16" s="1331"/>
      <c r="F16" s="1331"/>
      <c r="G16" s="1331"/>
      <c r="H16" s="1331"/>
      <c r="I16" s="1331"/>
      <c r="J16" s="1331"/>
      <c r="K16" s="1331"/>
      <c r="L16" s="1331"/>
      <c r="M16" s="1331"/>
      <c r="N16" s="1331"/>
      <c r="O16" s="1331"/>
      <c r="P16" s="1331"/>
      <c r="Q16" s="1331"/>
      <c r="R16" s="1332"/>
      <c r="S16" s="1331"/>
      <c r="T16" s="1331"/>
      <c r="U16" s="1331"/>
      <c r="V16" s="1331"/>
      <c r="W16" s="1331"/>
      <c r="X16" s="1331"/>
      <c r="Y16" s="1331"/>
      <c r="Z16" s="1331"/>
      <c r="AA16" s="1340"/>
      <c r="AB16" s="133"/>
      <c r="AC16" s="130"/>
      <c r="AD16" s="130"/>
      <c r="AE16" s="130"/>
      <c r="AF16" s="130"/>
      <c r="AG16" s="130"/>
      <c r="AH16" s="130"/>
      <c r="AI16" s="130"/>
      <c r="AJ16" s="130"/>
      <c r="AK16" s="130"/>
      <c r="AL16" s="130"/>
      <c r="AM16" s="130"/>
      <c r="AN16" s="130"/>
      <c r="AO16" s="134"/>
    </row>
    <row r="17" spans="1:42" ht="14.1" customHeight="1">
      <c r="A17" s="129"/>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2"/>
      <c r="AB17" s="133"/>
      <c r="AC17" s="130"/>
      <c r="AD17" s="130"/>
      <c r="AE17" s="130"/>
      <c r="AF17" s="130"/>
      <c r="AG17" s="130"/>
      <c r="AH17" s="130"/>
      <c r="AI17" s="130"/>
      <c r="AJ17" s="130"/>
      <c r="AK17" s="130"/>
      <c r="AL17" s="130"/>
      <c r="AM17" s="130"/>
      <c r="AN17" s="130"/>
      <c r="AO17" s="134"/>
    </row>
    <row r="18" spans="1:42" ht="14.1" customHeight="1">
      <c r="A18" s="129"/>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2"/>
      <c r="AB18" s="133"/>
      <c r="AC18" s="130"/>
      <c r="AD18" s="130"/>
      <c r="AE18" s="130"/>
      <c r="AF18" s="130"/>
      <c r="AG18" s="130"/>
      <c r="AH18" s="130"/>
      <c r="AI18" s="130"/>
      <c r="AJ18" s="130"/>
      <c r="AK18" s="130"/>
      <c r="AL18" s="130"/>
      <c r="AM18" s="130"/>
      <c r="AN18" s="130"/>
      <c r="AO18" s="134"/>
    </row>
    <row r="19" spans="1:42" ht="14.1" customHeight="1">
      <c r="A19" s="129"/>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2"/>
      <c r="AB19" s="133"/>
      <c r="AC19" s="130"/>
      <c r="AD19" s="130"/>
      <c r="AE19" s="130"/>
      <c r="AF19" s="130"/>
      <c r="AG19" s="130"/>
      <c r="AH19" s="130"/>
      <c r="AI19" s="130"/>
      <c r="AJ19" s="130"/>
      <c r="AK19" s="130"/>
      <c r="AL19" s="130"/>
      <c r="AM19" s="130"/>
      <c r="AN19" s="130"/>
      <c r="AO19" s="134"/>
    </row>
    <row r="20" spans="1:42" ht="14.1" customHeight="1">
      <c r="A20" s="38"/>
      <c r="B20" s="1924" t="s">
        <v>2659</v>
      </c>
      <c r="C20" s="43"/>
      <c r="D20" s="43"/>
      <c r="E20" s="43"/>
      <c r="F20" s="43"/>
      <c r="G20" s="43"/>
      <c r="H20" s="43"/>
      <c r="I20" s="43"/>
      <c r="J20" s="43"/>
      <c r="K20" s="43"/>
      <c r="L20" s="43"/>
      <c r="M20" s="43"/>
      <c r="N20" s="43"/>
      <c r="O20" s="43"/>
      <c r="P20" s="43"/>
      <c r="Q20" s="43"/>
      <c r="R20" s="43"/>
      <c r="S20" s="43"/>
      <c r="T20" s="43"/>
      <c r="U20" s="43"/>
      <c r="V20" s="43"/>
      <c r="W20" s="43"/>
      <c r="X20" s="43"/>
      <c r="Y20" s="43"/>
      <c r="Z20" s="43"/>
      <c r="AA20" s="979"/>
      <c r="AB20" s="199" t="s">
        <v>15</v>
      </c>
      <c r="AC20" s="3329" t="s">
        <v>2310</v>
      </c>
      <c r="AD20" s="3329"/>
      <c r="AE20" s="3329"/>
      <c r="AF20" s="3329"/>
      <c r="AG20" s="3329"/>
      <c r="AH20" s="3329"/>
      <c r="AI20" s="3329"/>
      <c r="AJ20" s="3329"/>
      <c r="AK20" s="3329"/>
      <c r="AL20" s="3329"/>
      <c r="AM20" s="3329"/>
      <c r="AN20" s="3329"/>
      <c r="AO20" s="3330"/>
      <c r="AP20" s="38"/>
    </row>
    <row r="21" spans="1:42" ht="14.1" customHeight="1">
      <c r="A21" s="38"/>
      <c r="B21" s="43"/>
      <c r="C21" s="43"/>
      <c r="D21" s="43"/>
      <c r="E21" s="43"/>
      <c r="F21" s="43"/>
      <c r="G21" s="43"/>
      <c r="H21" s="43"/>
      <c r="I21" s="43"/>
      <c r="J21" s="43"/>
      <c r="K21" s="43"/>
      <c r="L21" s="43"/>
      <c r="M21" s="43"/>
      <c r="N21" s="43"/>
      <c r="O21" s="43"/>
      <c r="P21" s="43"/>
      <c r="Q21" s="43"/>
      <c r="R21" s="43"/>
      <c r="S21" s="43"/>
      <c r="T21" s="43"/>
      <c r="U21" s="43"/>
      <c r="V21" s="43"/>
      <c r="W21" s="43"/>
      <c r="X21" s="43"/>
      <c r="Y21" s="43"/>
      <c r="Z21" s="43"/>
      <c r="AA21" s="979"/>
      <c r="AB21" s="199"/>
      <c r="AC21" s="3329"/>
      <c r="AD21" s="3329"/>
      <c r="AE21" s="3329"/>
      <c r="AF21" s="3329"/>
      <c r="AG21" s="3329"/>
      <c r="AH21" s="3329"/>
      <c r="AI21" s="3329"/>
      <c r="AJ21" s="3329"/>
      <c r="AK21" s="3329"/>
      <c r="AL21" s="3329"/>
      <c r="AM21" s="3329"/>
      <c r="AN21" s="3329"/>
      <c r="AO21" s="3330"/>
    </row>
    <row r="22" spans="1:42" ht="14.1" customHeight="1">
      <c r="A22" s="42"/>
      <c r="B22" s="3318" t="s">
        <v>1918</v>
      </c>
      <c r="C22" s="3318"/>
      <c r="D22" s="3318"/>
      <c r="E22" s="3318"/>
      <c r="F22" s="3318"/>
      <c r="G22" s="3318"/>
      <c r="H22" s="3318"/>
      <c r="I22" s="3318"/>
      <c r="J22" s="3318"/>
      <c r="K22" s="3318"/>
      <c r="L22" s="3318"/>
      <c r="M22" s="3318"/>
      <c r="N22" s="3318"/>
      <c r="O22" s="3318"/>
      <c r="P22" s="3318"/>
      <c r="Q22" s="3318"/>
      <c r="R22" s="3318"/>
      <c r="S22" s="3318"/>
      <c r="T22" s="3318"/>
      <c r="U22" s="3318"/>
      <c r="V22" s="3318"/>
      <c r="W22" s="3318"/>
      <c r="X22" s="3318"/>
      <c r="Y22" s="3318"/>
      <c r="Z22" s="3318"/>
      <c r="AA22" s="3319"/>
      <c r="AB22" s="146"/>
      <c r="AC22" s="3329"/>
      <c r="AD22" s="3329"/>
      <c r="AE22" s="3329"/>
      <c r="AF22" s="3329"/>
      <c r="AG22" s="3329"/>
      <c r="AH22" s="3329"/>
      <c r="AI22" s="3329"/>
      <c r="AJ22" s="3329"/>
      <c r="AK22" s="3329"/>
      <c r="AL22" s="3329"/>
      <c r="AM22" s="3329"/>
      <c r="AN22" s="3329"/>
      <c r="AO22" s="3330"/>
    </row>
    <row r="23" spans="1:42" ht="14.1" customHeight="1">
      <c r="A23" s="42"/>
      <c r="C23" s="43" t="s">
        <v>19</v>
      </c>
      <c r="AA23" s="187"/>
      <c r="AB23" s="96" t="s">
        <v>15</v>
      </c>
      <c r="AC23" s="3282" t="s">
        <v>2309</v>
      </c>
      <c r="AD23" s="3282"/>
      <c r="AE23" s="3282"/>
      <c r="AF23" s="3282"/>
      <c r="AG23" s="3282"/>
      <c r="AH23" s="3282"/>
      <c r="AI23" s="3282"/>
      <c r="AJ23" s="3282"/>
      <c r="AK23" s="3282"/>
      <c r="AL23" s="3282"/>
      <c r="AM23" s="3282"/>
      <c r="AN23" s="3282"/>
      <c r="AO23" s="3283"/>
    </row>
    <row r="24" spans="1:42" ht="14.1" customHeight="1">
      <c r="A24" s="42"/>
      <c r="C24" s="43"/>
      <c r="AB24" s="96"/>
      <c r="AC24" s="3282"/>
      <c r="AD24" s="3282"/>
      <c r="AE24" s="3282"/>
      <c r="AF24" s="3282"/>
      <c r="AG24" s="3282"/>
      <c r="AH24" s="3282"/>
      <c r="AI24" s="3282"/>
      <c r="AJ24" s="3282"/>
      <c r="AK24" s="3282"/>
      <c r="AL24" s="3282"/>
      <c r="AM24" s="3282"/>
      <c r="AN24" s="3282"/>
      <c r="AO24" s="3283"/>
    </row>
    <row r="25" spans="1:42" ht="19.899999999999999" customHeight="1">
      <c r="A25" s="42"/>
      <c r="B25" s="43" t="s">
        <v>1919</v>
      </c>
      <c r="D25" s="43"/>
      <c r="E25" s="43"/>
      <c r="F25" s="54"/>
      <c r="G25" s="54"/>
      <c r="H25" s="54"/>
      <c r="I25" s="54"/>
      <c r="J25" s="54"/>
      <c r="K25" s="54"/>
      <c r="L25" s="54"/>
      <c r="M25" s="43"/>
      <c r="N25" s="54"/>
      <c r="O25" s="43"/>
      <c r="P25" s="43"/>
      <c r="Q25" s="43"/>
      <c r="S25" s="89"/>
      <c r="T25" s="662"/>
      <c r="U25" s="43"/>
      <c r="X25" s="189"/>
      <c r="Y25" s="189"/>
      <c r="Z25" s="189"/>
      <c r="AB25" s="199" t="s">
        <v>15</v>
      </c>
      <c r="AC25" s="3282" t="s">
        <v>1127</v>
      </c>
      <c r="AD25" s="3282"/>
      <c r="AE25" s="3282"/>
      <c r="AF25" s="3282"/>
      <c r="AG25" s="3282"/>
      <c r="AH25" s="3282"/>
      <c r="AI25" s="3282"/>
      <c r="AJ25" s="3282"/>
      <c r="AK25" s="3282"/>
      <c r="AL25" s="3282"/>
      <c r="AM25" s="3282"/>
      <c r="AN25" s="3282"/>
      <c r="AO25" s="3283"/>
    </row>
    <row r="26" spans="1:42" ht="14.1" customHeight="1">
      <c r="A26" s="42"/>
      <c r="B26" s="189"/>
      <c r="C26" s="43" t="s">
        <v>1920</v>
      </c>
      <c r="F26" s="54"/>
      <c r="G26" s="54"/>
      <c r="H26" s="54"/>
      <c r="I26" s="54"/>
      <c r="J26" s="54"/>
      <c r="K26" s="54"/>
      <c r="L26" s="54"/>
      <c r="M26" s="54"/>
      <c r="N26" s="54"/>
      <c r="O26" s="43"/>
      <c r="P26" s="189"/>
      <c r="Q26" s="662"/>
      <c r="R26" s="662"/>
      <c r="S26" s="66"/>
      <c r="T26" s="683"/>
      <c r="U26" s="683"/>
      <c r="V26" s="189"/>
      <c r="W26" s="189"/>
      <c r="X26" s="71"/>
      <c r="Y26" s="71"/>
      <c r="Z26" s="71"/>
      <c r="AB26" s="717"/>
      <c r="AC26" s="3282"/>
      <c r="AD26" s="3282"/>
      <c r="AE26" s="3282"/>
      <c r="AF26" s="3282"/>
      <c r="AG26" s="3282"/>
      <c r="AH26" s="3282"/>
      <c r="AI26" s="3282"/>
      <c r="AJ26" s="3282"/>
      <c r="AK26" s="3282"/>
      <c r="AL26" s="3282"/>
      <c r="AM26" s="3282"/>
      <c r="AN26" s="3282"/>
      <c r="AO26" s="3283"/>
    </row>
    <row r="27" spans="1:42" ht="14.1" customHeight="1">
      <c r="A27" s="42"/>
      <c r="B27" s="189"/>
      <c r="C27" s="43"/>
      <c r="F27" s="54"/>
      <c r="G27" s="54"/>
      <c r="H27" s="54"/>
      <c r="I27" s="54"/>
      <c r="J27" s="54"/>
      <c r="K27" s="54"/>
      <c r="L27" s="54"/>
      <c r="M27" s="54"/>
      <c r="N27" s="54"/>
      <c r="O27" s="43"/>
      <c r="P27" s="189"/>
      <c r="Q27" s="662"/>
      <c r="R27" s="662"/>
      <c r="S27" s="66"/>
      <c r="T27" s="683"/>
      <c r="U27" s="683"/>
      <c r="V27" s="189"/>
      <c r="W27" s="189"/>
      <c r="X27" s="71"/>
      <c r="Y27" s="71"/>
      <c r="Z27" s="71"/>
      <c r="AB27" s="717"/>
      <c r="AC27" s="3282"/>
      <c r="AD27" s="3282"/>
      <c r="AE27" s="3282"/>
      <c r="AF27" s="3282"/>
      <c r="AG27" s="3282"/>
      <c r="AH27" s="3282"/>
      <c r="AI27" s="3282"/>
      <c r="AJ27" s="3282"/>
      <c r="AK27" s="3282"/>
      <c r="AL27" s="3282"/>
      <c r="AM27" s="3282"/>
      <c r="AN27" s="3282"/>
      <c r="AO27" s="3283"/>
    </row>
    <row r="28" spans="1:42" ht="19.899999999999999" customHeight="1">
      <c r="A28" s="42"/>
      <c r="B28" s="3318" t="s">
        <v>1540</v>
      </c>
      <c r="C28" s="3318"/>
      <c r="D28" s="3318"/>
      <c r="E28" s="3318"/>
      <c r="F28" s="3318"/>
      <c r="G28" s="3318"/>
      <c r="H28" s="3318"/>
      <c r="I28" s="3318"/>
      <c r="J28" s="3318"/>
      <c r="K28" s="3318"/>
      <c r="L28" s="3318"/>
      <c r="M28" s="3318"/>
      <c r="N28" s="3318"/>
      <c r="O28" s="3318"/>
      <c r="P28" s="3318"/>
      <c r="Q28" s="3318"/>
      <c r="R28" s="3318"/>
      <c r="S28" s="3318"/>
      <c r="T28" s="3318"/>
      <c r="U28" s="3318"/>
      <c r="V28" s="3318"/>
      <c r="W28" s="3318"/>
      <c r="X28" s="3318"/>
      <c r="Y28" s="3318"/>
      <c r="Z28" s="3318"/>
      <c r="AA28" s="3319"/>
      <c r="AB28" s="140"/>
      <c r="AC28" s="3282"/>
      <c r="AD28" s="3282"/>
      <c r="AE28" s="3282"/>
      <c r="AF28" s="3282"/>
      <c r="AG28" s="3282"/>
      <c r="AH28" s="3282"/>
      <c r="AI28" s="3282"/>
      <c r="AJ28" s="3282"/>
      <c r="AK28" s="3282"/>
      <c r="AL28" s="3282"/>
      <c r="AM28" s="3282"/>
      <c r="AN28" s="3282"/>
      <c r="AO28" s="3283"/>
    </row>
    <row r="29" spans="1:42" ht="14.1" customHeight="1">
      <c r="A29" s="42"/>
      <c r="B29" s="148"/>
      <c r="C29" s="43" t="s">
        <v>19</v>
      </c>
      <c r="E29" s="43"/>
      <c r="F29" s="43"/>
      <c r="G29" s="43"/>
      <c r="H29" s="43"/>
      <c r="I29" s="43"/>
      <c r="J29" s="43"/>
      <c r="K29" s="43"/>
      <c r="L29" s="43"/>
      <c r="M29" s="43"/>
      <c r="N29" s="43"/>
      <c r="O29" s="43"/>
      <c r="P29" s="189"/>
      <c r="Q29" s="662"/>
      <c r="R29" s="662"/>
      <c r="S29" s="66"/>
      <c r="T29" s="683"/>
      <c r="U29" s="683"/>
      <c r="V29" s="189"/>
      <c r="W29" s="189"/>
      <c r="X29" s="71"/>
      <c r="Y29" s="71"/>
      <c r="Z29" s="71"/>
      <c r="AB29" s="717"/>
      <c r="AC29" s="674"/>
      <c r="AD29" s="674"/>
      <c r="AE29" s="674"/>
      <c r="AF29" s="674"/>
      <c r="AG29" s="674"/>
      <c r="AH29" s="674"/>
      <c r="AI29" s="674"/>
      <c r="AJ29" s="674"/>
      <c r="AK29" s="674"/>
      <c r="AL29" s="674"/>
      <c r="AM29" s="674"/>
      <c r="AN29" s="674"/>
      <c r="AO29" s="675"/>
    </row>
    <row r="30" spans="1:42" ht="14.1" customHeight="1">
      <c r="A30" s="42"/>
      <c r="B30" s="148"/>
      <c r="C30" s="43"/>
      <c r="E30" s="43"/>
      <c r="F30" s="43"/>
      <c r="G30" s="43"/>
      <c r="H30" s="43"/>
      <c r="I30" s="43"/>
      <c r="J30" s="43"/>
      <c r="K30" s="43"/>
      <c r="L30" s="43"/>
      <c r="M30" s="43"/>
      <c r="N30" s="43"/>
      <c r="O30" s="43"/>
      <c r="P30" s="189"/>
      <c r="Q30" s="662"/>
      <c r="R30" s="662"/>
      <c r="S30" s="66"/>
      <c r="T30" s="683"/>
      <c r="U30" s="683"/>
      <c r="V30" s="189"/>
      <c r="W30" s="189"/>
      <c r="X30" s="71"/>
      <c r="Y30" s="71"/>
      <c r="Z30" s="71"/>
      <c r="AB30" s="717"/>
      <c r="AC30" s="674"/>
      <c r="AD30" s="674"/>
      <c r="AE30" s="674"/>
      <c r="AF30" s="674"/>
      <c r="AG30" s="674"/>
      <c r="AH30" s="674"/>
      <c r="AI30" s="674"/>
      <c r="AJ30" s="674"/>
      <c r="AK30" s="674"/>
      <c r="AL30" s="674"/>
      <c r="AM30" s="674"/>
      <c r="AN30" s="674"/>
      <c r="AO30" s="675"/>
    </row>
    <row r="31" spans="1:42" ht="19.899999999999999" customHeight="1">
      <c r="A31" s="42"/>
      <c r="B31" s="3318" t="s">
        <v>1541</v>
      </c>
      <c r="C31" s="3318"/>
      <c r="D31" s="3318"/>
      <c r="E31" s="3318"/>
      <c r="F31" s="3318"/>
      <c r="G31" s="3318"/>
      <c r="H31" s="3318"/>
      <c r="I31" s="3318"/>
      <c r="J31" s="3318"/>
      <c r="K31" s="3318"/>
      <c r="L31" s="3318"/>
      <c r="M31" s="3318"/>
      <c r="N31" s="3318"/>
      <c r="O31" s="3318"/>
      <c r="P31" s="3318"/>
      <c r="Q31" s="3318"/>
      <c r="R31" s="3318"/>
      <c r="S31" s="3318"/>
      <c r="T31" s="3318"/>
      <c r="U31" s="3318"/>
      <c r="V31" s="3318"/>
      <c r="W31" s="3318"/>
      <c r="X31" s="3318"/>
      <c r="Y31" s="3318"/>
      <c r="Z31" s="3318"/>
      <c r="AA31" s="3319"/>
      <c r="AB31" s="72"/>
      <c r="AC31" s="55"/>
      <c r="AD31" s="55"/>
      <c r="AE31" s="55"/>
      <c r="AF31" s="55"/>
      <c r="AG31" s="55"/>
      <c r="AH31" s="55"/>
      <c r="AI31" s="55"/>
      <c r="AJ31" s="55"/>
      <c r="AK31" s="55"/>
      <c r="AL31" s="55"/>
      <c r="AM31" s="55"/>
      <c r="AN31" s="55"/>
      <c r="AO31" s="675"/>
    </row>
    <row r="32" spans="1:42" ht="14.1" customHeight="1">
      <c r="A32" s="42"/>
      <c r="B32" s="43"/>
      <c r="C32" s="37" t="s">
        <v>1449</v>
      </c>
      <c r="D32" s="43"/>
      <c r="E32" s="43"/>
      <c r="F32" s="43"/>
      <c r="G32" s="43"/>
      <c r="H32" s="43"/>
      <c r="I32" s="43"/>
      <c r="J32" s="43"/>
      <c r="K32" s="43"/>
      <c r="L32" s="43"/>
      <c r="M32" s="43"/>
      <c r="N32" s="43"/>
      <c r="O32" s="43"/>
      <c r="P32" s="189"/>
      <c r="Q32" s="662"/>
      <c r="R32" s="662"/>
      <c r="S32" s="66"/>
      <c r="T32" s="683"/>
      <c r="U32" s="683"/>
      <c r="V32" s="189"/>
      <c r="W32" s="189"/>
      <c r="X32" s="71"/>
      <c r="Y32" s="71"/>
      <c r="Z32" s="71"/>
      <c r="AB32" s="72"/>
      <c r="AC32" s="55"/>
      <c r="AD32" s="55"/>
      <c r="AE32" s="55"/>
      <c r="AF32" s="55"/>
      <c r="AG32" s="55"/>
      <c r="AH32" s="55"/>
      <c r="AI32" s="55"/>
      <c r="AJ32" s="55"/>
      <c r="AK32" s="55"/>
      <c r="AL32" s="55"/>
      <c r="AM32" s="55"/>
      <c r="AN32" s="55"/>
      <c r="AO32" s="675"/>
    </row>
    <row r="33" spans="1:41" ht="14.1" customHeight="1">
      <c r="A33" s="42"/>
      <c r="B33" s="189"/>
      <c r="C33" s="189"/>
      <c r="E33" s="189"/>
      <c r="F33" s="189"/>
      <c r="G33" s="189"/>
      <c r="H33" s="189"/>
      <c r="I33" s="189"/>
      <c r="J33" s="189"/>
      <c r="K33" s="189"/>
      <c r="L33" s="43"/>
      <c r="N33" s="3182"/>
      <c r="O33" s="3182"/>
      <c r="P33" s="3182"/>
      <c r="Q33" s="3182"/>
      <c r="R33" s="3182"/>
      <c r="S33" s="3182"/>
      <c r="T33" s="3182"/>
      <c r="U33" s="3182"/>
      <c r="V33" s="3182"/>
      <c r="W33" s="3182"/>
      <c r="X33" s="3182"/>
      <c r="Y33" s="3182"/>
      <c r="Z33" s="3182"/>
      <c r="AA33" s="7109"/>
      <c r="AB33" s="717"/>
      <c r="AC33" s="674"/>
      <c r="AD33" s="674"/>
      <c r="AE33" s="674"/>
      <c r="AF33" s="674"/>
      <c r="AG33" s="674"/>
      <c r="AH33" s="674"/>
      <c r="AI33" s="674"/>
      <c r="AJ33" s="674"/>
      <c r="AK33" s="674"/>
      <c r="AL33" s="674"/>
      <c r="AM33" s="674"/>
      <c r="AN33" s="674"/>
      <c r="AO33" s="675"/>
    </row>
    <row r="34" spans="1:41" ht="14.1" customHeight="1">
      <c r="A34" s="42"/>
      <c r="C34" s="43"/>
      <c r="E34" s="189"/>
      <c r="F34" s="189"/>
      <c r="G34" s="189"/>
      <c r="H34" s="189"/>
      <c r="I34" s="189"/>
      <c r="J34" s="189"/>
      <c r="K34" s="43"/>
      <c r="L34" s="43"/>
      <c r="M34" s="43"/>
      <c r="N34" s="3182"/>
      <c r="O34" s="3182"/>
      <c r="P34" s="3182"/>
      <c r="Q34" s="3182"/>
      <c r="R34" s="3182"/>
      <c r="S34" s="3182"/>
      <c r="T34" s="3182"/>
      <c r="U34" s="3182"/>
      <c r="V34" s="3182"/>
      <c r="W34" s="3182"/>
      <c r="X34" s="3182"/>
      <c r="Y34" s="3182"/>
      <c r="Z34" s="3182"/>
      <c r="AA34" s="7109"/>
      <c r="AB34" s="194"/>
      <c r="AC34" s="195"/>
      <c r="AD34" s="195"/>
      <c r="AE34" s="195"/>
      <c r="AF34" s="195"/>
      <c r="AG34" s="195"/>
      <c r="AH34" s="195"/>
      <c r="AI34" s="195"/>
      <c r="AJ34" s="674"/>
      <c r="AK34" s="674"/>
      <c r="AL34" s="674"/>
      <c r="AM34" s="674"/>
      <c r="AN34" s="674"/>
      <c r="AO34" s="675"/>
    </row>
    <row r="35" spans="1:41" ht="14.1" customHeight="1">
      <c r="A35" s="42"/>
      <c r="B35" s="1916" t="s">
        <v>2660</v>
      </c>
      <c r="C35" s="43"/>
      <c r="E35" s="189"/>
      <c r="F35" s="189"/>
      <c r="G35" s="189"/>
      <c r="H35" s="189"/>
      <c r="I35" s="189"/>
      <c r="J35" s="189"/>
      <c r="K35" s="43"/>
      <c r="L35" s="43"/>
      <c r="M35" s="43"/>
      <c r="N35" s="43"/>
      <c r="O35" s="43"/>
      <c r="P35" s="189"/>
      <c r="Q35" s="662"/>
      <c r="R35" s="662"/>
      <c r="S35" s="66"/>
      <c r="T35" s="683"/>
      <c r="U35" s="683"/>
      <c r="V35" s="189"/>
      <c r="W35" s="189"/>
      <c r="X35" s="71"/>
      <c r="Y35" s="71"/>
      <c r="Z35" s="71"/>
      <c r="AB35" s="194"/>
      <c r="AC35" s="195"/>
      <c r="AD35" s="195"/>
      <c r="AE35" s="195"/>
      <c r="AF35" s="195"/>
      <c r="AG35" s="195"/>
      <c r="AH35" s="195"/>
      <c r="AI35" s="195"/>
      <c r="AJ35" s="674"/>
      <c r="AK35" s="674"/>
      <c r="AL35" s="674"/>
      <c r="AM35" s="674"/>
      <c r="AN35" s="674"/>
      <c r="AO35" s="675"/>
    </row>
    <row r="36" spans="1:41" ht="14.1" customHeight="1">
      <c r="A36" s="42"/>
      <c r="B36" s="189"/>
      <c r="C36" s="43"/>
      <c r="E36" s="189"/>
      <c r="F36" s="189"/>
      <c r="G36" s="189"/>
      <c r="H36" s="189"/>
      <c r="I36" s="189"/>
      <c r="J36" s="189"/>
      <c r="K36" s="43"/>
      <c r="L36" s="43"/>
      <c r="M36" s="43"/>
      <c r="N36" s="43"/>
      <c r="O36" s="43"/>
      <c r="P36" s="189"/>
      <c r="Q36" s="662"/>
      <c r="R36" s="662"/>
      <c r="S36" s="66"/>
      <c r="T36" s="683"/>
      <c r="U36" s="683"/>
      <c r="V36" s="189"/>
      <c r="W36" s="189"/>
      <c r="X36" s="71"/>
      <c r="Y36" s="71"/>
      <c r="Z36" s="71"/>
      <c r="AB36" s="194"/>
      <c r="AC36" s="195"/>
      <c r="AD36" s="195"/>
      <c r="AE36" s="195"/>
      <c r="AF36" s="195"/>
      <c r="AG36" s="195"/>
      <c r="AH36" s="195"/>
      <c r="AI36" s="195"/>
      <c r="AJ36" s="674"/>
      <c r="AK36" s="674"/>
      <c r="AL36" s="674"/>
      <c r="AM36" s="674"/>
      <c r="AN36" s="674"/>
      <c r="AO36" s="675"/>
    </row>
    <row r="37" spans="1:41" ht="14.1" customHeight="1">
      <c r="A37" s="42"/>
      <c r="B37" s="3318" t="s">
        <v>481</v>
      </c>
      <c r="C37" s="3318"/>
      <c r="D37" s="3318"/>
      <c r="E37" s="3318"/>
      <c r="F37" s="3318"/>
      <c r="G37" s="3318"/>
      <c r="H37" s="3318"/>
      <c r="I37" s="3318"/>
      <c r="J37" s="3318"/>
      <c r="K37" s="3318"/>
      <c r="L37" s="3318"/>
      <c r="M37" s="3318"/>
      <c r="N37" s="3318"/>
      <c r="O37" s="3318"/>
      <c r="P37" s="3318"/>
      <c r="Q37" s="3318"/>
      <c r="R37" s="3318"/>
      <c r="S37" s="3318"/>
      <c r="T37" s="3318"/>
      <c r="U37" s="3318"/>
      <c r="V37" s="3318"/>
      <c r="W37" s="3318"/>
      <c r="X37" s="3318"/>
      <c r="Y37" s="3318"/>
      <c r="Z37" s="3318"/>
      <c r="AA37" s="3319"/>
      <c r="AB37" s="194"/>
      <c r="AC37" s="195"/>
      <c r="AD37" s="195"/>
      <c r="AE37" s="195"/>
      <c r="AF37" s="195"/>
      <c r="AG37" s="195"/>
      <c r="AH37" s="195"/>
      <c r="AI37" s="195"/>
      <c r="AJ37" s="674"/>
      <c r="AK37" s="674"/>
      <c r="AL37" s="674"/>
      <c r="AM37" s="674"/>
      <c r="AN37" s="674"/>
      <c r="AO37" s="675"/>
    </row>
    <row r="38" spans="1:41" ht="14.1" customHeight="1">
      <c r="A38" s="42"/>
      <c r="B38" s="189"/>
      <c r="C38" s="37" t="s">
        <v>1921</v>
      </c>
      <c r="E38" s="189"/>
      <c r="F38" s="189"/>
      <c r="G38" s="189"/>
      <c r="H38" s="189"/>
      <c r="I38" s="189"/>
      <c r="J38" s="189"/>
      <c r="K38" s="43"/>
      <c r="L38" s="43"/>
      <c r="M38" s="43"/>
      <c r="N38" s="43"/>
      <c r="O38" s="43"/>
      <c r="P38" s="189"/>
      <c r="Q38" s="662"/>
      <c r="R38" s="662"/>
      <c r="S38" s="66"/>
      <c r="T38" s="683"/>
      <c r="U38" s="683"/>
      <c r="V38" s="189"/>
      <c r="W38" s="189"/>
      <c r="X38" s="71"/>
      <c r="Y38" s="71"/>
      <c r="Z38" s="71"/>
      <c r="AB38" s="194"/>
      <c r="AC38" s="195"/>
      <c r="AD38" s="195"/>
      <c r="AE38" s="195"/>
      <c r="AF38" s="195"/>
      <c r="AG38" s="195"/>
      <c r="AH38" s="195"/>
      <c r="AI38" s="195"/>
      <c r="AJ38" s="674"/>
      <c r="AK38" s="674"/>
      <c r="AL38" s="674"/>
      <c r="AM38" s="674"/>
      <c r="AN38" s="674"/>
      <c r="AO38" s="675"/>
    </row>
    <row r="39" spans="1:41" ht="14.1" customHeight="1">
      <c r="A39" s="42"/>
      <c r="B39" s="189"/>
      <c r="E39" s="189"/>
      <c r="F39" s="189"/>
      <c r="G39" s="189"/>
      <c r="H39" s="189"/>
      <c r="I39" s="189"/>
      <c r="J39" s="189"/>
      <c r="K39" s="43"/>
      <c r="L39" s="43"/>
      <c r="M39" s="43"/>
      <c r="N39" s="43"/>
      <c r="O39" s="43"/>
      <c r="P39" s="189"/>
      <c r="Q39" s="662"/>
      <c r="R39" s="662"/>
      <c r="S39" s="66"/>
      <c r="T39" s="683"/>
      <c r="U39" s="683"/>
      <c r="V39" s="189"/>
      <c r="W39" s="189"/>
      <c r="X39" s="71"/>
      <c r="Y39" s="71"/>
      <c r="Z39" s="71"/>
      <c r="AB39" s="194"/>
      <c r="AC39" s="195"/>
      <c r="AD39" s="195"/>
      <c r="AE39" s="195"/>
      <c r="AF39" s="195"/>
      <c r="AG39" s="195"/>
      <c r="AH39" s="195"/>
      <c r="AI39" s="195"/>
      <c r="AJ39" s="674"/>
      <c r="AK39" s="674"/>
      <c r="AL39" s="674"/>
      <c r="AM39" s="674"/>
      <c r="AN39" s="674"/>
      <c r="AO39" s="675"/>
    </row>
    <row r="40" spans="1:41" ht="14.1" customHeight="1">
      <c r="A40" s="42"/>
      <c r="B40" s="43" t="s">
        <v>482</v>
      </c>
      <c r="C40" s="43"/>
      <c r="E40" s="189"/>
      <c r="F40" s="189"/>
      <c r="G40" s="189"/>
      <c r="H40" s="189"/>
      <c r="I40" s="189"/>
      <c r="J40" s="189"/>
      <c r="K40" s="43"/>
      <c r="L40" s="43"/>
      <c r="M40" s="43"/>
      <c r="N40" s="43"/>
      <c r="O40" s="43"/>
      <c r="P40" s="189"/>
      <c r="Q40" s="662"/>
      <c r="R40" s="662"/>
      <c r="S40" s="66"/>
      <c r="T40" s="683"/>
      <c r="U40" s="683"/>
      <c r="V40" s="189"/>
      <c r="W40" s="189"/>
      <c r="X40" s="71"/>
      <c r="Y40" s="71"/>
      <c r="Z40" s="71"/>
      <c r="AB40" s="194"/>
      <c r="AC40" s="195"/>
      <c r="AD40" s="195"/>
      <c r="AE40" s="195"/>
      <c r="AF40" s="195"/>
      <c r="AG40" s="195"/>
      <c r="AH40" s="195"/>
      <c r="AI40" s="195"/>
      <c r="AJ40" s="674"/>
      <c r="AK40" s="674"/>
      <c r="AL40" s="674"/>
      <c r="AM40" s="674"/>
      <c r="AN40" s="674"/>
      <c r="AO40" s="675"/>
    </row>
    <row r="41" spans="1:41" ht="14.1" customHeight="1">
      <c r="A41" s="42"/>
      <c r="B41" s="43"/>
      <c r="C41" s="43"/>
      <c r="E41" s="189"/>
      <c r="F41" s="189"/>
      <c r="G41" s="189"/>
      <c r="H41" s="189"/>
      <c r="I41" s="189"/>
      <c r="J41" s="189"/>
      <c r="K41" s="43"/>
      <c r="L41" s="43"/>
      <c r="M41" s="43"/>
      <c r="N41" s="43"/>
      <c r="O41" s="43"/>
      <c r="P41" s="189"/>
      <c r="Q41" s="662"/>
      <c r="R41" s="662"/>
      <c r="S41" s="66"/>
      <c r="T41" s="683"/>
      <c r="U41" s="683"/>
      <c r="V41" s="189"/>
      <c r="W41" s="189"/>
      <c r="X41" s="71"/>
      <c r="Y41" s="71"/>
      <c r="Z41" s="71"/>
      <c r="AB41" s="194"/>
      <c r="AC41" s="195"/>
      <c r="AD41" s="195"/>
      <c r="AE41" s="195"/>
      <c r="AF41" s="195"/>
      <c r="AG41" s="195"/>
      <c r="AH41" s="195"/>
      <c r="AI41" s="195"/>
      <c r="AJ41" s="674"/>
      <c r="AK41" s="674"/>
      <c r="AL41" s="674"/>
      <c r="AM41" s="674"/>
      <c r="AN41" s="674"/>
      <c r="AO41" s="675"/>
    </row>
    <row r="42" spans="1:41" ht="14.1" customHeight="1">
      <c r="A42" s="42"/>
      <c r="B42" s="43"/>
      <c r="C42" s="43"/>
      <c r="E42" s="189"/>
      <c r="F42" s="189"/>
      <c r="G42" s="189"/>
      <c r="H42" s="189"/>
      <c r="I42" s="189"/>
      <c r="J42" s="189"/>
      <c r="K42" s="43"/>
      <c r="L42" s="43"/>
      <c r="M42" s="43"/>
      <c r="N42" s="43"/>
      <c r="O42" s="43"/>
      <c r="P42" s="189"/>
      <c r="Q42" s="662"/>
      <c r="R42" s="662"/>
      <c r="S42" s="66"/>
      <c r="T42" s="683"/>
      <c r="U42" s="683"/>
      <c r="V42" s="189"/>
      <c r="W42" s="189"/>
      <c r="X42" s="71"/>
      <c r="Y42" s="71"/>
      <c r="Z42" s="71"/>
      <c r="AB42" s="194"/>
      <c r="AC42" s="195"/>
      <c r="AD42" s="195"/>
      <c r="AE42" s="195"/>
      <c r="AF42" s="195"/>
      <c r="AG42" s="195"/>
      <c r="AH42" s="195"/>
      <c r="AI42" s="195"/>
      <c r="AJ42" s="674"/>
      <c r="AK42" s="674"/>
      <c r="AL42" s="674"/>
      <c r="AM42" s="674"/>
      <c r="AN42" s="674"/>
      <c r="AO42" s="675"/>
    </row>
    <row r="43" spans="1:41" ht="14.1" customHeight="1">
      <c r="A43" s="42"/>
      <c r="B43" s="37" t="s">
        <v>1888</v>
      </c>
      <c r="C43" s="43"/>
      <c r="E43" s="189"/>
      <c r="F43" s="189"/>
      <c r="G43" s="189"/>
      <c r="H43" s="189"/>
      <c r="I43" s="189"/>
      <c r="J43" s="189"/>
      <c r="K43" s="43"/>
      <c r="L43" s="43"/>
      <c r="M43" s="43"/>
      <c r="N43" s="43"/>
      <c r="O43" s="43"/>
      <c r="P43" s="189"/>
      <c r="Q43" s="662"/>
      <c r="R43" s="662"/>
      <c r="S43" s="66"/>
      <c r="T43" s="683"/>
      <c r="U43" s="683"/>
      <c r="V43" s="189"/>
      <c r="W43" s="189"/>
      <c r="X43" s="71"/>
      <c r="Y43" s="71"/>
      <c r="Z43" s="71"/>
      <c r="AA43" s="187"/>
      <c r="AB43" s="194"/>
      <c r="AC43" s="195"/>
      <c r="AD43" s="195"/>
      <c r="AE43" s="195"/>
      <c r="AF43" s="195"/>
      <c r="AG43" s="195"/>
      <c r="AH43" s="195"/>
      <c r="AI43" s="195"/>
      <c r="AJ43" s="674"/>
      <c r="AK43" s="674"/>
      <c r="AL43" s="674"/>
      <c r="AM43" s="674"/>
      <c r="AN43" s="674"/>
      <c r="AO43" s="675"/>
    </row>
    <row r="44" spans="1:41" ht="14.1" customHeight="1">
      <c r="A44" s="42"/>
      <c r="C44" s="43"/>
      <c r="E44" s="189"/>
      <c r="F44" s="189"/>
      <c r="G44" s="189"/>
      <c r="H44" s="189"/>
      <c r="I44" s="189"/>
      <c r="J44" s="189"/>
      <c r="K44" s="43"/>
      <c r="L44" s="43"/>
      <c r="M44" s="43"/>
      <c r="N44" s="43"/>
      <c r="O44" s="43"/>
      <c r="P44" s="189"/>
      <c r="Q44" s="662"/>
      <c r="R44" s="662"/>
      <c r="S44" s="66"/>
      <c r="T44" s="683"/>
      <c r="U44" s="683"/>
      <c r="V44" s="189"/>
      <c r="W44" s="189"/>
      <c r="X44" s="71"/>
      <c r="Y44" s="71"/>
      <c r="Z44" s="71"/>
      <c r="AB44" s="194"/>
      <c r="AC44" s="195"/>
      <c r="AD44" s="195"/>
      <c r="AE44" s="195"/>
      <c r="AF44" s="195"/>
      <c r="AG44" s="195"/>
      <c r="AH44" s="195"/>
      <c r="AI44" s="195"/>
      <c r="AJ44" s="674"/>
      <c r="AK44" s="674"/>
      <c r="AL44" s="674"/>
      <c r="AM44" s="674"/>
      <c r="AN44" s="674"/>
      <c r="AO44" s="675"/>
    </row>
    <row r="45" spans="1:41" ht="14.1" customHeight="1">
      <c r="A45" s="42"/>
      <c r="C45" s="43"/>
      <c r="E45" s="189"/>
      <c r="F45" s="189"/>
      <c r="G45" s="189"/>
      <c r="H45" s="189"/>
      <c r="I45" s="189"/>
      <c r="J45" s="189"/>
      <c r="K45" s="43"/>
      <c r="L45" s="43"/>
      <c r="M45" s="43"/>
      <c r="N45" s="43"/>
      <c r="O45" s="43"/>
      <c r="P45" s="189"/>
      <c r="Q45" s="662"/>
      <c r="R45" s="662"/>
      <c r="S45" s="66"/>
      <c r="T45" s="683"/>
      <c r="U45" s="683"/>
      <c r="V45" s="189"/>
      <c r="W45" s="189"/>
      <c r="X45" s="71"/>
      <c r="Y45" s="71"/>
      <c r="Z45" s="71"/>
      <c r="AB45" s="194"/>
      <c r="AC45" s="195"/>
      <c r="AD45" s="195"/>
      <c r="AE45" s="195"/>
      <c r="AF45" s="195"/>
      <c r="AG45" s="195"/>
      <c r="AH45" s="195"/>
      <c r="AI45" s="195"/>
      <c r="AJ45" s="674"/>
      <c r="AK45" s="674"/>
      <c r="AL45" s="674"/>
      <c r="AM45" s="674"/>
      <c r="AN45" s="674"/>
      <c r="AO45" s="675"/>
    </row>
    <row r="46" spans="1:41" ht="14.1" customHeight="1">
      <c r="A46" s="42"/>
      <c r="C46" s="43"/>
      <c r="E46" s="189"/>
      <c r="F46" s="189"/>
      <c r="G46" s="189"/>
      <c r="H46" s="189"/>
      <c r="I46" s="189"/>
      <c r="J46" s="189"/>
      <c r="K46" s="43"/>
      <c r="L46" s="43"/>
      <c r="M46" s="43"/>
      <c r="N46" s="43"/>
      <c r="O46" s="43"/>
      <c r="P46" s="189"/>
      <c r="Q46" s="662"/>
      <c r="R46" s="662"/>
      <c r="S46" s="66"/>
      <c r="T46" s="683"/>
      <c r="U46" s="683"/>
      <c r="V46" s="189"/>
      <c r="W46" s="189"/>
      <c r="X46" s="71"/>
      <c r="Y46" s="71"/>
      <c r="Z46" s="71"/>
      <c r="AB46" s="194"/>
      <c r="AC46" s="195"/>
      <c r="AD46" s="195"/>
      <c r="AE46" s="195"/>
      <c r="AF46" s="195"/>
      <c r="AG46" s="195"/>
      <c r="AH46" s="195"/>
      <c r="AI46" s="195"/>
      <c r="AJ46" s="674"/>
      <c r="AK46" s="674"/>
      <c r="AL46" s="674"/>
      <c r="AM46" s="674"/>
      <c r="AN46" s="674"/>
      <c r="AO46" s="675"/>
    </row>
    <row r="47" spans="1:41" ht="14.1" customHeight="1">
      <c r="A47" s="42"/>
      <c r="B47" s="189"/>
      <c r="C47" s="189"/>
      <c r="D47" s="43"/>
      <c r="E47" s="43"/>
      <c r="F47" s="43"/>
      <c r="G47" s="43"/>
      <c r="H47" s="43"/>
      <c r="I47" s="43"/>
      <c r="J47" s="43"/>
      <c r="K47" s="43"/>
      <c r="L47" s="43"/>
      <c r="M47" s="43"/>
      <c r="N47" s="1129"/>
      <c r="O47" s="1129"/>
      <c r="P47" s="1129"/>
      <c r="Q47" s="55"/>
      <c r="R47" s="68"/>
      <c r="S47" s="55"/>
      <c r="T47" s="674"/>
      <c r="U47" s="674"/>
      <c r="V47" s="674"/>
      <c r="W47" s="674"/>
      <c r="AB47" s="72"/>
      <c r="AO47" s="675"/>
    </row>
    <row r="48" spans="1:41" ht="12.75" thickBot="1">
      <c r="A48" s="149"/>
      <c r="B48" s="75"/>
      <c r="C48" s="76"/>
      <c r="D48" s="74"/>
      <c r="E48" s="75"/>
      <c r="F48" s="75"/>
      <c r="G48" s="75"/>
      <c r="H48" s="75"/>
      <c r="I48" s="75"/>
      <c r="J48" s="75"/>
      <c r="K48" s="75"/>
      <c r="L48" s="75"/>
      <c r="M48" s="75"/>
      <c r="N48" s="75"/>
      <c r="O48" s="75"/>
      <c r="P48" s="75"/>
      <c r="Q48" s="75"/>
      <c r="R48" s="150"/>
      <c r="S48" s="75"/>
      <c r="T48" s="75"/>
      <c r="U48" s="75"/>
      <c r="V48" s="75"/>
      <c r="W48" s="75"/>
      <c r="X48" s="75"/>
      <c r="Y48" s="75"/>
      <c r="Z48" s="75"/>
      <c r="AA48" s="151"/>
      <c r="AB48" s="152"/>
      <c r="AC48" s="75"/>
      <c r="AD48" s="75"/>
      <c r="AE48" s="75"/>
      <c r="AF48" s="75"/>
      <c r="AG48" s="75"/>
      <c r="AH48" s="75"/>
      <c r="AI48" s="75"/>
      <c r="AJ48" s="75"/>
      <c r="AK48" s="75"/>
      <c r="AL48" s="75"/>
      <c r="AM48" s="75"/>
      <c r="AN48" s="75"/>
      <c r="AO48" s="153"/>
    </row>
    <row r="51" spans="4:4">
      <c r="D51" s="189"/>
    </row>
  </sheetData>
  <mergeCells count="15">
    <mergeCell ref="A1:AO1"/>
    <mergeCell ref="AQ1:AU1"/>
    <mergeCell ref="A3:AA3"/>
    <mergeCell ref="AB3:AO3"/>
    <mergeCell ref="B31:AA31"/>
    <mergeCell ref="AC5:AO6"/>
    <mergeCell ref="B6:AA6"/>
    <mergeCell ref="N33:AA34"/>
    <mergeCell ref="B37:AA37"/>
    <mergeCell ref="AC7:AO10"/>
    <mergeCell ref="AC20:AO22"/>
    <mergeCell ref="B22:AA22"/>
    <mergeCell ref="AC25:AO28"/>
    <mergeCell ref="B28:AA28"/>
    <mergeCell ref="AC23:AO24"/>
  </mergeCells>
  <phoneticPr fontId="4"/>
  <hyperlinks>
    <hyperlink ref="AQ1:AU1" location="'目次（幼保）'!A1" display="目次に戻る"/>
  </hyperlinks>
  <printOptions horizontalCentered="1"/>
  <pageMargins left="0.70866141732283472" right="0.31496062992125984" top="0.39370078740157483" bottom="0.39370078740157483" header="0" footer="0"/>
  <pageSetup paperSize="9" scale="9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7223" r:id="rId4" name="Check Box 7">
              <controlPr defaultSize="0" autoFill="0" autoLine="0" autoPict="0">
                <anchor moveWithCells="1">
                  <from>
                    <xdr:col>17</xdr:col>
                    <xdr:colOff>0</xdr:colOff>
                    <xdr:row>25</xdr:row>
                    <xdr:rowOff>0</xdr:rowOff>
                  </from>
                  <to>
                    <xdr:col>22</xdr:col>
                    <xdr:colOff>0</xdr:colOff>
                    <xdr:row>26</xdr:row>
                    <xdr:rowOff>0</xdr:rowOff>
                  </to>
                </anchor>
              </controlPr>
            </control>
          </mc:Choice>
        </mc:AlternateContent>
        <mc:AlternateContent xmlns:mc="http://schemas.openxmlformats.org/markup-compatibility/2006">
          <mc:Choice Requires="x14">
            <control shapeId="1417224" r:id="rId5" name="Check Box 8">
              <controlPr defaultSize="0" autoFill="0" autoLine="0" autoPict="0">
                <anchor moveWithCells="1">
                  <from>
                    <xdr:col>22</xdr:col>
                    <xdr:colOff>142875</xdr:colOff>
                    <xdr:row>25</xdr:row>
                    <xdr:rowOff>0</xdr:rowOff>
                  </from>
                  <to>
                    <xdr:col>27</xdr:col>
                    <xdr:colOff>0</xdr:colOff>
                    <xdr:row>26</xdr:row>
                    <xdr:rowOff>0</xdr:rowOff>
                  </to>
                </anchor>
              </controlPr>
            </control>
          </mc:Choice>
        </mc:AlternateContent>
        <mc:AlternateContent xmlns:mc="http://schemas.openxmlformats.org/markup-compatibility/2006">
          <mc:Choice Requires="x14">
            <control shapeId="1417225" r:id="rId6" name="Check Box 9">
              <controlPr defaultSize="0" autoFill="0" autoLine="0" autoPict="0">
                <anchor moveWithCells="1">
                  <from>
                    <xdr:col>17</xdr:col>
                    <xdr:colOff>0</xdr:colOff>
                    <xdr:row>28</xdr:row>
                    <xdr:rowOff>0</xdr:rowOff>
                  </from>
                  <to>
                    <xdr:col>22</xdr:col>
                    <xdr:colOff>0</xdr:colOff>
                    <xdr:row>29</xdr:row>
                    <xdr:rowOff>0</xdr:rowOff>
                  </to>
                </anchor>
              </controlPr>
            </control>
          </mc:Choice>
        </mc:AlternateContent>
        <mc:AlternateContent xmlns:mc="http://schemas.openxmlformats.org/markup-compatibility/2006">
          <mc:Choice Requires="x14">
            <control shapeId="1417226" r:id="rId7" name="Check Box 10">
              <controlPr defaultSize="0" autoFill="0" autoLine="0" autoPict="0">
                <anchor moveWithCells="1">
                  <from>
                    <xdr:col>22</xdr:col>
                    <xdr:colOff>142875</xdr:colOff>
                    <xdr:row>28</xdr:row>
                    <xdr:rowOff>0</xdr:rowOff>
                  </from>
                  <to>
                    <xdr:col>27</xdr:col>
                    <xdr:colOff>0</xdr:colOff>
                    <xdr:row>29</xdr:row>
                    <xdr:rowOff>0</xdr:rowOff>
                  </to>
                </anchor>
              </controlPr>
            </control>
          </mc:Choice>
        </mc:AlternateContent>
        <mc:AlternateContent xmlns:mc="http://schemas.openxmlformats.org/markup-compatibility/2006">
          <mc:Choice Requires="x14">
            <control shapeId="1417227" r:id="rId8" name="Check Box 11">
              <controlPr defaultSize="0" autoFill="0" autoLine="0" autoPict="0">
                <anchor moveWithCells="1">
                  <from>
                    <xdr:col>17</xdr:col>
                    <xdr:colOff>0</xdr:colOff>
                    <xdr:row>37</xdr:row>
                    <xdr:rowOff>0</xdr:rowOff>
                  </from>
                  <to>
                    <xdr:col>22</xdr:col>
                    <xdr:colOff>0</xdr:colOff>
                    <xdr:row>38</xdr:row>
                    <xdr:rowOff>0</xdr:rowOff>
                  </to>
                </anchor>
              </controlPr>
            </control>
          </mc:Choice>
        </mc:AlternateContent>
        <mc:AlternateContent xmlns:mc="http://schemas.openxmlformats.org/markup-compatibility/2006">
          <mc:Choice Requires="x14">
            <control shapeId="1417228" r:id="rId9" name="Check Box 12">
              <controlPr defaultSize="0" autoFill="0" autoLine="0" autoPict="0">
                <anchor moveWithCells="1">
                  <from>
                    <xdr:col>22</xdr:col>
                    <xdr:colOff>142875</xdr:colOff>
                    <xdr:row>37</xdr:row>
                    <xdr:rowOff>0</xdr:rowOff>
                  </from>
                  <to>
                    <xdr:col>27</xdr:col>
                    <xdr:colOff>0</xdr:colOff>
                    <xdr:row>38</xdr:row>
                    <xdr:rowOff>0</xdr:rowOff>
                  </to>
                </anchor>
              </controlPr>
            </control>
          </mc:Choice>
        </mc:AlternateContent>
        <mc:AlternateContent xmlns:mc="http://schemas.openxmlformats.org/markup-compatibility/2006">
          <mc:Choice Requires="x14">
            <control shapeId="1417229" r:id="rId10" name="Check Box 13">
              <controlPr defaultSize="0" autoFill="0" autoLine="0" autoPict="0">
                <anchor moveWithCells="1">
                  <from>
                    <xdr:col>17</xdr:col>
                    <xdr:colOff>0</xdr:colOff>
                    <xdr:row>38</xdr:row>
                    <xdr:rowOff>161925</xdr:rowOff>
                  </from>
                  <to>
                    <xdr:col>22</xdr:col>
                    <xdr:colOff>0</xdr:colOff>
                    <xdr:row>42</xdr:row>
                    <xdr:rowOff>19050</xdr:rowOff>
                  </to>
                </anchor>
              </controlPr>
            </control>
          </mc:Choice>
        </mc:AlternateContent>
        <mc:AlternateContent xmlns:mc="http://schemas.openxmlformats.org/markup-compatibility/2006">
          <mc:Choice Requires="x14">
            <control shapeId="1417230" r:id="rId11" name="Check Box 14">
              <controlPr defaultSize="0" autoFill="0" autoLine="0" autoPict="0">
                <anchor moveWithCells="1">
                  <from>
                    <xdr:col>22</xdr:col>
                    <xdr:colOff>142875</xdr:colOff>
                    <xdr:row>38</xdr:row>
                    <xdr:rowOff>161925</xdr:rowOff>
                  </from>
                  <to>
                    <xdr:col>27</xdr:col>
                    <xdr:colOff>0</xdr:colOff>
                    <xdr:row>42</xdr:row>
                    <xdr:rowOff>19050</xdr:rowOff>
                  </to>
                </anchor>
              </controlPr>
            </control>
          </mc:Choice>
        </mc:AlternateContent>
        <mc:AlternateContent xmlns:mc="http://schemas.openxmlformats.org/markup-compatibility/2006">
          <mc:Choice Requires="x14">
            <control shapeId="1417231" r:id="rId12" name="Check Box 15">
              <controlPr defaultSize="0" autoFill="0" autoLine="0" autoPict="0">
                <anchor moveWithCells="1">
                  <from>
                    <xdr:col>17</xdr:col>
                    <xdr:colOff>0</xdr:colOff>
                    <xdr:row>22</xdr:row>
                    <xdr:rowOff>0</xdr:rowOff>
                  </from>
                  <to>
                    <xdr:col>22</xdr:col>
                    <xdr:colOff>0</xdr:colOff>
                    <xdr:row>23</xdr:row>
                    <xdr:rowOff>0</xdr:rowOff>
                  </to>
                </anchor>
              </controlPr>
            </control>
          </mc:Choice>
        </mc:AlternateContent>
        <mc:AlternateContent xmlns:mc="http://schemas.openxmlformats.org/markup-compatibility/2006">
          <mc:Choice Requires="x14">
            <control shapeId="1417232" r:id="rId13" name="Check Box 16">
              <controlPr defaultSize="0" autoFill="0" autoLine="0" autoPict="0">
                <anchor moveWithCells="1">
                  <from>
                    <xdr:col>22</xdr:col>
                    <xdr:colOff>142875</xdr:colOff>
                    <xdr:row>22</xdr:row>
                    <xdr:rowOff>0</xdr:rowOff>
                  </from>
                  <to>
                    <xdr:col>27</xdr:col>
                    <xdr:colOff>0</xdr:colOff>
                    <xdr:row>23</xdr:row>
                    <xdr:rowOff>0</xdr:rowOff>
                  </to>
                </anchor>
              </controlPr>
            </control>
          </mc:Choice>
        </mc:AlternateContent>
        <mc:AlternateContent xmlns:mc="http://schemas.openxmlformats.org/markup-compatibility/2006">
          <mc:Choice Requires="x14">
            <control shapeId="1417233" r:id="rId14" name="Check Box 17">
              <controlPr defaultSize="0" autoFill="0" autoLine="0" autoPict="0">
                <anchor moveWithCells="1">
                  <from>
                    <xdr:col>16</xdr:col>
                    <xdr:colOff>161925</xdr:colOff>
                    <xdr:row>42</xdr:row>
                    <xdr:rowOff>66675</xdr:rowOff>
                  </from>
                  <to>
                    <xdr:col>21</xdr:col>
                    <xdr:colOff>171450</xdr:colOff>
                    <xdr:row>45</xdr:row>
                    <xdr:rowOff>161925</xdr:rowOff>
                  </to>
                </anchor>
              </controlPr>
            </control>
          </mc:Choice>
        </mc:AlternateContent>
        <mc:AlternateContent xmlns:mc="http://schemas.openxmlformats.org/markup-compatibility/2006">
          <mc:Choice Requires="x14">
            <control shapeId="1417234" r:id="rId15" name="Check Box 18">
              <controlPr defaultSize="0" autoFill="0" autoLine="0" autoPict="0">
                <anchor moveWithCells="1">
                  <from>
                    <xdr:col>22</xdr:col>
                    <xdr:colOff>133350</xdr:colOff>
                    <xdr:row>42</xdr:row>
                    <xdr:rowOff>66675</xdr:rowOff>
                  </from>
                  <to>
                    <xdr:col>27</xdr:col>
                    <xdr:colOff>0</xdr:colOff>
                    <xdr:row>45</xdr:row>
                    <xdr:rowOff>161925</xdr:rowOff>
                  </to>
                </anchor>
              </controlPr>
            </control>
          </mc:Choice>
        </mc:AlternateContent>
        <mc:AlternateContent xmlns:mc="http://schemas.openxmlformats.org/markup-compatibility/2006">
          <mc:Choice Requires="x14">
            <control shapeId="1417235" r:id="rId16" name="Check Box 19">
              <controlPr defaultSize="0" autoFill="0" autoLine="0" autoPict="0">
                <anchor moveWithCells="1">
                  <from>
                    <xdr:col>12</xdr:col>
                    <xdr:colOff>171450</xdr:colOff>
                    <xdr:row>32</xdr:row>
                    <xdr:rowOff>133350</xdr:rowOff>
                  </from>
                  <to>
                    <xdr:col>16</xdr:col>
                    <xdr:colOff>0</xdr:colOff>
                    <xdr:row>34</xdr:row>
                    <xdr:rowOff>9525</xdr:rowOff>
                  </to>
                </anchor>
              </controlPr>
            </control>
          </mc:Choice>
        </mc:AlternateContent>
        <mc:AlternateContent xmlns:mc="http://schemas.openxmlformats.org/markup-compatibility/2006">
          <mc:Choice Requires="x14">
            <control shapeId="1417236" r:id="rId17" name="Check Box 20">
              <controlPr defaultSize="0" autoFill="0" autoLine="0" autoPict="0">
                <anchor moveWithCells="1">
                  <from>
                    <xdr:col>16</xdr:col>
                    <xdr:colOff>85725</xdr:colOff>
                    <xdr:row>32</xdr:row>
                    <xdr:rowOff>133350</xdr:rowOff>
                  </from>
                  <to>
                    <xdr:col>19</xdr:col>
                    <xdr:colOff>104775</xdr:colOff>
                    <xdr:row>34</xdr:row>
                    <xdr:rowOff>9525</xdr:rowOff>
                  </to>
                </anchor>
              </controlPr>
            </control>
          </mc:Choice>
        </mc:AlternateContent>
        <mc:AlternateContent xmlns:mc="http://schemas.openxmlformats.org/markup-compatibility/2006">
          <mc:Choice Requires="x14">
            <control shapeId="1417237" r:id="rId18" name="Check Box 21">
              <controlPr defaultSize="0" autoFill="0" autoLine="0" autoPict="0">
                <anchor moveWithCells="1">
                  <from>
                    <xdr:col>19</xdr:col>
                    <xdr:colOff>123825</xdr:colOff>
                    <xdr:row>32</xdr:row>
                    <xdr:rowOff>133350</xdr:rowOff>
                  </from>
                  <to>
                    <xdr:col>22</xdr:col>
                    <xdr:colOff>142875</xdr:colOff>
                    <xdr:row>34</xdr:row>
                    <xdr:rowOff>9525</xdr:rowOff>
                  </to>
                </anchor>
              </controlPr>
            </control>
          </mc:Choice>
        </mc:AlternateContent>
        <mc:AlternateContent xmlns:mc="http://schemas.openxmlformats.org/markup-compatibility/2006">
          <mc:Choice Requires="x14">
            <control shapeId="1417281" r:id="rId19" name="Check Box 65">
              <controlPr defaultSize="0" autoFill="0" autoLine="0" autoPict="0">
                <anchor moveWithCells="1">
                  <from>
                    <xdr:col>17</xdr:col>
                    <xdr:colOff>0</xdr:colOff>
                    <xdr:row>5</xdr:row>
                    <xdr:rowOff>133350</xdr:rowOff>
                  </from>
                  <to>
                    <xdr:col>21</xdr:col>
                    <xdr:colOff>95250</xdr:colOff>
                    <xdr:row>6</xdr:row>
                    <xdr:rowOff>133350</xdr:rowOff>
                  </to>
                </anchor>
              </controlPr>
            </control>
          </mc:Choice>
        </mc:AlternateContent>
        <mc:AlternateContent xmlns:mc="http://schemas.openxmlformats.org/markup-compatibility/2006">
          <mc:Choice Requires="x14">
            <control shapeId="1417282" r:id="rId20" name="Check Box 66">
              <controlPr defaultSize="0" autoFill="0" autoLine="0" autoPict="0">
                <anchor moveWithCells="1">
                  <from>
                    <xdr:col>22</xdr:col>
                    <xdr:colOff>38100</xdr:colOff>
                    <xdr:row>5</xdr:row>
                    <xdr:rowOff>133350</xdr:rowOff>
                  </from>
                  <to>
                    <xdr:col>26</xdr:col>
                    <xdr:colOff>142875</xdr:colOff>
                    <xdr:row>6</xdr:row>
                    <xdr:rowOff>133350</xdr:rowOff>
                  </to>
                </anchor>
              </controlPr>
            </control>
          </mc:Choice>
        </mc:AlternateContent>
        <mc:AlternateContent xmlns:mc="http://schemas.openxmlformats.org/markup-compatibility/2006">
          <mc:Choice Requires="x14">
            <control shapeId="1417283" r:id="rId21" name="Check Box 67">
              <controlPr defaultSize="0" autoFill="0" autoLine="0" autoPict="0">
                <anchor moveWithCells="1">
                  <from>
                    <xdr:col>17</xdr:col>
                    <xdr:colOff>0</xdr:colOff>
                    <xdr:row>11</xdr:row>
                    <xdr:rowOff>57150</xdr:rowOff>
                  </from>
                  <to>
                    <xdr:col>21</xdr:col>
                    <xdr:colOff>95250</xdr:colOff>
                    <xdr:row>14</xdr:row>
                    <xdr:rowOff>57150</xdr:rowOff>
                  </to>
                </anchor>
              </controlPr>
            </control>
          </mc:Choice>
        </mc:AlternateContent>
        <mc:AlternateContent xmlns:mc="http://schemas.openxmlformats.org/markup-compatibility/2006">
          <mc:Choice Requires="x14">
            <control shapeId="1417284" r:id="rId22" name="Check Box 68">
              <controlPr defaultSize="0" autoFill="0" autoLine="0" autoPict="0">
                <anchor moveWithCells="1">
                  <from>
                    <xdr:col>22</xdr:col>
                    <xdr:colOff>38100</xdr:colOff>
                    <xdr:row>11</xdr:row>
                    <xdr:rowOff>57150</xdr:rowOff>
                  </from>
                  <to>
                    <xdr:col>26</xdr:col>
                    <xdr:colOff>142875</xdr:colOff>
                    <xdr:row>14</xdr:row>
                    <xdr:rowOff>57150</xdr:rowOff>
                  </to>
                </anchor>
              </controlPr>
            </control>
          </mc:Choice>
        </mc:AlternateContent>
        <mc:AlternateContent xmlns:mc="http://schemas.openxmlformats.org/markup-compatibility/2006">
          <mc:Choice Requires="x14">
            <control shapeId="1417285" r:id="rId23" name="Check Box 69">
              <controlPr defaultSize="0" autoFill="0" autoLine="0" autoPict="0">
                <anchor moveWithCells="1">
                  <from>
                    <xdr:col>17</xdr:col>
                    <xdr:colOff>0</xdr:colOff>
                    <xdr:row>14</xdr:row>
                    <xdr:rowOff>133350</xdr:rowOff>
                  </from>
                  <to>
                    <xdr:col>21</xdr:col>
                    <xdr:colOff>95250</xdr:colOff>
                    <xdr:row>16</xdr:row>
                    <xdr:rowOff>142875</xdr:rowOff>
                  </to>
                </anchor>
              </controlPr>
            </control>
          </mc:Choice>
        </mc:AlternateContent>
        <mc:AlternateContent xmlns:mc="http://schemas.openxmlformats.org/markup-compatibility/2006">
          <mc:Choice Requires="x14">
            <control shapeId="1417286" r:id="rId24" name="Check Box 70">
              <controlPr defaultSize="0" autoFill="0" autoLine="0" autoPict="0">
                <anchor moveWithCells="1">
                  <from>
                    <xdr:col>22</xdr:col>
                    <xdr:colOff>38100</xdr:colOff>
                    <xdr:row>14</xdr:row>
                    <xdr:rowOff>133350</xdr:rowOff>
                  </from>
                  <to>
                    <xdr:col>26</xdr:col>
                    <xdr:colOff>142875</xdr:colOff>
                    <xdr:row>16</xdr:row>
                    <xdr:rowOff>142875</xdr:rowOff>
                  </to>
                </anchor>
              </controlPr>
            </control>
          </mc:Choice>
        </mc:AlternateContent>
        <mc:AlternateContent xmlns:mc="http://schemas.openxmlformats.org/markup-compatibility/2006">
          <mc:Choice Requires="x14">
            <control shapeId="1417287" r:id="rId25" name="Check Box 71">
              <controlPr defaultSize="0" autoFill="0" autoLine="0" autoPict="0">
                <anchor moveWithCells="1">
                  <from>
                    <xdr:col>17</xdr:col>
                    <xdr:colOff>0</xdr:colOff>
                    <xdr:row>8</xdr:row>
                    <xdr:rowOff>133350</xdr:rowOff>
                  </from>
                  <to>
                    <xdr:col>21</xdr:col>
                    <xdr:colOff>95250</xdr:colOff>
                    <xdr:row>10</xdr:row>
                    <xdr:rowOff>57150</xdr:rowOff>
                  </to>
                </anchor>
              </controlPr>
            </control>
          </mc:Choice>
        </mc:AlternateContent>
        <mc:AlternateContent xmlns:mc="http://schemas.openxmlformats.org/markup-compatibility/2006">
          <mc:Choice Requires="x14">
            <control shapeId="1417288" r:id="rId26" name="Check Box 72">
              <controlPr defaultSize="0" autoFill="0" autoLine="0" autoPict="0">
                <anchor moveWithCells="1">
                  <from>
                    <xdr:col>22</xdr:col>
                    <xdr:colOff>38100</xdr:colOff>
                    <xdr:row>8</xdr:row>
                    <xdr:rowOff>133350</xdr:rowOff>
                  </from>
                  <to>
                    <xdr:col>26</xdr:col>
                    <xdr:colOff>142875</xdr:colOff>
                    <xdr:row>10</xdr:row>
                    <xdr:rowOff>57150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M69"/>
  <sheetViews>
    <sheetView showGridLines="0" view="pageBreakPreview" zoomScaleNormal="100" zoomScaleSheetLayoutView="100" workbookViewId="0">
      <selection activeCell="A3" sqref="A3:Z3"/>
    </sheetView>
  </sheetViews>
  <sheetFormatPr defaultColWidth="8" defaultRowHeight="12"/>
  <cols>
    <col min="1" max="1" width="1.625" style="37" customWidth="1"/>
    <col min="2" max="25" width="2.375" style="37" customWidth="1"/>
    <col min="26" max="26" width="4.75" style="37" customWidth="1"/>
    <col min="27" max="71" width="2.375" style="37" customWidth="1"/>
    <col min="72" max="16384" width="8" style="37"/>
  </cols>
  <sheetData>
    <row r="1" spans="1:45" ht="14.1" customHeight="1">
      <c r="A1" s="3093" t="s">
        <v>2149</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O1" s="2994" t="s">
        <v>1732</v>
      </c>
      <c r="AP1" s="2994"/>
      <c r="AQ1" s="2994"/>
      <c r="AR1" s="2994"/>
      <c r="AS1" s="2994"/>
    </row>
    <row r="2" spans="1:45" ht="5.0999999999999996" customHeight="1" thickBot="1"/>
    <row r="3" spans="1:45" ht="14.1" customHeight="1">
      <c r="A3" s="3094" t="s">
        <v>464</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7</v>
      </c>
      <c r="AB3" s="3095"/>
      <c r="AC3" s="3095"/>
      <c r="AD3" s="3095"/>
      <c r="AE3" s="3095"/>
      <c r="AF3" s="3095"/>
      <c r="AG3" s="3095"/>
      <c r="AH3" s="3095"/>
      <c r="AI3" s="3095"/>
      <c r="AJ3" s="3095"/>
      <c r="AK3" s="3095"/>
      <c r="AL3" s="3095"/>
      <c r="AM3" s="3333"/>
    </row>
    <row r="4" spans="1:45" ht="6.95" customHeight="1">
      <c r="A4" s="38"/>
      <c r="AA4" s="1019"/>
      <c r="AM4" s="70"/>
    </row>
    <row r="5" spans="1:45" ht="13.5" customHeight="1">
      <c r="A5" s="42"/>
      <c r="B5" s="1916" t="s">
        <v>2661</v>
      </c>
      <c r="C5" s="189"/>
      <c r="D5" s="43"/>
      <c r="E5" s="43"/>
      <c r="F5" s="43"/>
      <c r="G5" s="43"/>
      <c r="H5" s="43"/>
      <c r="I5" s="43"/>
      <c r="J5" s="43"/>
      <c r="K5" s="43"/>
      <c r="L5" s="43"/>
      <c r="M5" s="43"/>
      <c r="N5" s="1129"/>
      <c r="O5" s="1129"/>
      <c r="P5" s="1129"/>
      <c r="Q5" s="55"/>
      <c r="R5" s="68"/>
      <c r="S5" s="55"/>
      <c r="T5" s="674"/>
      <c r="U5" s="674"/>
      <c r="V5" s="674"/>
      <c r="W5" s="674"/>
      <c r="AA5" s="140"/>
      <c r="AM5" s="70"/>
    </row>
    <row r="6" spans="1:45" ht="13.5" customHeight="1">
      <c r="A6" s="42"/>
      <c r="B6" s="189" t="s">
        <v>988</v>
      </c>
      <c r="C6" s="189"/>
      <c r="F6" s="189"/>
      <c r="G6" s="189"/>
      <c r="H6" s="189"/>
      <c r="I6" s="189"/>
      <c r="J6" s="189"/>
      <c r="K6" s="189"/>
      <c r="L6" s="189"/>
      <c r="M6" s="189"/>
      <c r="N6" s="189"/>
      <c r="O6" s="189"/>
      <c r="P6" s="189"/>
      <c r="Q6" s="189"/>
      <c r="R6" s="694"/>
      <c r="S6" s="189"/>
      <c r="T6" s="189"/>
      <c r="U6" s="189"/>
      <c r="V6" s="189"/>
      <c r="W6" s="189"/>
      <c r="X6" s="189"/>
      <c r="Y6" s="189"/>
      <c r="Z6" s="189"/>
      <c r="AA6" s="140"/>
      <c r="AM6" s="70"/>
    </row>
    <row r="7" spans="1:45" ht="13.5" customHeight="1">
      <c r="A7" s="42"/>
      <c r="B7" s="43" t="s">
        <v>989</v>
      </c>
      <c r="C7" s="43"/>
      <c r="D7" s="43"/>
      <c r="E7" s="43"/>
      <c r="F7" s="43"/>
      <c r="G7" s="43"/>
      <c r="H7" s="43"/>
      <c r="I7" s="43"/>
      <c r="J7" s="43"/>
      <c r="K7" s="43"/>
      <c r="L7" s="43"/>
      <c r="M7" s="43"/>
      <c r="N7" s="43"/>
      <c r="O7" s="43"/>
      <c r="P7" s="43"/>
      <c r="Q7" s="43"/>
      <c r="R7" s="43"/>
      <c r="S7" s="43"/>
      <c r="T7" s="43"/>
      <c r="U7" s="43"/>
      <c r="V7" s="43"/>
      <c r="W7" s="43"/>
      <c r="X7" s="43"/>
      <c r="Y7" s="43"/>
      <c r="Z7" s="43"/>
      <c r="AA7" s="61"/>
      <c r="AM7" s="70"/>
    </row>
    <row r="8" spans="1:45" ht="13.5" customHeight="1">
      <c r="A8" s="42"/>
      <c r="B8" s="43"/>
      <c r="C8" s="7138"/>
      <c r="D8" s="7138"/>
      <c r="E8" s="7138"/>
      <c r="F8" s="7138"/>
      <c r="G8" s="7138"/>
      <c r="H8" s="7138"/>
      <c r="I8" s="7138"/>
      <c r="J8" s="7138"/>
      <c r="K8" s="7138"/>
      <c r="L8" s="7138"/>
      <c r="M8" s="7138"/>
      <c r="N8" s="7138"/>
      <c r="O8" s="7138"/>
      <c r="P8" s="7138"/>
      <c r="Q8" s="7138"/>
      <c r="R8" s="7138"/>
      <c r="S8" s="7138"/>
      <c r="T8" s="7138"/>
      <c r="U8" s="7138"/>
      <c r="V8" s="7138"/>
      <c r="W8" s="7138"/>
      <c r="X8" s="7138"/>
      <c r="Y8" s="7138"/>
      <c r="Z8" s="1100"/>
      <c r="AA8" s="140"/>
      <c r="AM8" s="70"/>
    </row>
    <row r="9" spans="1:45" ht="13.5" customHeight="1">
      <c r="A9" s="42"/>
      <c r="C9" s="7138"/>
      <c r="D9" s="7138"/>
      <c r="E9" s="7138"/>
      <c r="F9" s="7138"/>
      <c r="G9" s="7138"/>
      <c r="H9" s="7138"/>
      <c r="I9" s="7138"/>
      <c r="J9" s="7138"/>
      <c r="K9" s="7138"/>
      <c r="L9" s="7138"/>
      <c r="M9" s="7138"/>
      <c r="N9" s="7138"/>
      <c r="O9" s="7138"/>
      <c r="P9" s="7138"/>
      <c r="Q9" s="7138"/>
      <c r="R9" s="7138"/>
      <c r="S9" s="7138"/>
      <c r="T9" s="7138"/>
      <c r="U9" s="7138"/>
      <c r="V9" s="7138"/>
      <c r="W9" s="7138"/>
      <c r="X9" s="7138"/>
      <c r="Y9" s="7138"/>
      <c r="Z9" s="1100"/>
      <c r="AA9" s="140"/>
      <c r="AM9" s="70"/>
    </row>
    <row r="10" spans="1:45" ht="13.5" customHeight="1">
      <c r="A10" s="42"/>
      <c r="C10" s="1250"/>
      <c r="D10" s="1250"/>
      <c r="E10" s="1250"/>
      <c r="F10" s="1250"/>
      <c r="G10" s="1250"/>
      <c r="H10" s="1250"/>
      <c r="I10" s="1250"/>
      <c r="J10" s="1250"/>
      <c r="K10" s="1250"/>
      <c r="L10" s="1250"/>
      <c r="M10" s="1250"/>
      <c r="N10" s="1250"/>
      <c r="O10" s="1250"/>
      <c r="P10" s="1250"/>
      <c r="Q10" s="1250"/>
      <c r="R10" s="1250"/>
      <c r="S10" s="1250"/>
      <c r="T10" s="1250"/>
      <c r="U10" s="1250"/>
      <c r="V10" s="1250"/>
      <c r="W10" s="1250"/>
      <c r="X10" s="1250"/>
      <c r="Y10" s="1250"/>
      <c r="Z10" s="1100"/>
      <c r="AA10" s="140" t="s">
        <v>2134</v>
      </c>
      <c r="AB10" s="7115" t="s">
        <v>2065</v>
      </c>
      <c r="AC10" s="7116"/>
      <c r="AD10" s="7116"/>
      <c r="AE10" s="7116"/>
      <c r="AF10" s="7116"/>
      <c r="AG10" s="7116"/>
      <c r="AH10" s="7116"/>
      <c r="AI10" s="7116"/>
      <c r="AJ10" s="7116"/>
      <c r="AK10" s="7116"/>
      <c r="AL10" s="7116"/>
      <c r="AM10" s="7117"/>
    </row>
    <row r="11" spans="1:45" ht="13.5" customHeight="1">
      <c r="A11" s="42"/>
      <c r="B11" s="1303" t="s">
        <v>2066</v>
      </c>
      <c r="C11" s="1304"/>
      <c r="D11" s="1303"/>
      <c r="E11" s="1303"/>
      <c r="F11" s="1303"/>
      <c r="G11" s="1303"/>
      <c r="H11" s="1303"/>
      <c r="I11" s="1303"/>
      <c r="J11" s="1303"/>
      <c r="K11" s="1303"/>
      <c r="L11" s="1303"/>
      <c r="M11" s="1303"/>
      <c r="N11" s="1303"/>
      <c r="O11" s="1303"/>
      <c r="P11" s="1308"/>
      <c r="Q11" s="1309"/>
      <c r="R11" s="1304"/>
      <c r="S11" s="1304"/>
      <c r="T11" s="1309"/>
      <c r="U11" s="1304"/>
      <c r="V11" s="1304"/>
      <c r="W11" s="1303"/>
      <c r="X11" s="1250"/>
      <c r="Y11" s="1250"/>
      <c r="Z11" s="1100"/>
      <c r="AA11" s="140"/>
      <c r="AB11" s="7116"/>
      <c r="AC11" s="7116"/>
      <c r="AD11" s="7116"/>
      <c r="AE11" s="7116"/>
      <c r="AF11" s="7116"/>
      <c r="AG11" s="7116"/>
      <c r="AH11" s="7116"/>
      <c r="AI11" s="7116"/>
      <c r="AJ11" s="7116"/>
      <c r="AK11" s="7116"/>
      <c r="AL11" s="7116"/>
      <c r="AM11" s="7117"/>
    </row>
    <row r="12" spans="1:45" ht="13.5" customHeight="1">
      <c r="A12" s="42"/>
      <c r="R12" s="89"/>
      <c r="AA12" s="140"/>
      <c r="AB12" s="7116"/>
      <c r="AC12" s="7116"/>
      <c r="AD12" s="7116"/>
      <c r="AE12" s="7116"/>
      <c r="AF12" s="7116"/>
      <c r="AG12" s="7116"/>
      <c r="AH12" s="7116"/>
      <c r="AI12" s="7116"/>
      <c r="AJ12" s="7116"/>
      <c r="AK12" s="7116"/>
      <c r="AL12" s="7116"/>
      <c r="AM12" s="7117"/>
    </row>
    <row r="13" spans="1:45" ht="13.5" customHeight="1">
      <c r="A13" s="42"/>
      <c r="B13" s="43" t="s">
        <v>2112</v>
      </c>
      <c r="C13" s="43"/>
      <c r="D13" s="43"/>
      <c r="E13" s="43"/>
      <c r="F13" s="43"/>
      <c r="G13" s="43"/>
      <c r="H13" s="43"/>
      <c r="I13" s="43"/>
      <c r="J13" s="43"/>
      <c r="K13" s="43"/>
      <c r="L13" s="43"/>
      <c r="M13" s="43"/>
      <c r="N13" s="43"/>
      <c r="O13" s="43"/>
      <c r="P13" s="43"/>
      <c r="Q13" s="43"/>
      <c r="R13" s="43"/>
      <c r="S13" s="43"/>
      <c r="T13" s="43"/>
      <c r="U13" s="43"/>
      <c r="V13" s="43"/>
      <c r="W13" s="43"/>
      <c r="X13" s="43"/>
      <c r="Y13" s="43"/>
      <c r="Z13" s="43"/>
      <c r="AA13" s="61"/>
      <c r="AB13" s="7116"/>
      <c r="AC13" s="7116"/>
      <c r="AD13" s="7116"/>
      <c r="AE13" s="7116"/>
      <c r="AF13" s="7116"/>
      <c r="AG13" s="7116"/>
      <c r="AH13" s="7116"/>
      <c r="AI13" s="7116"/>
      <c r="AJ13" s="7116"/>
      <c r="AK13" s="7116"/>
      <c r="AL13" s="7116"/>
      <c r="AM13" s="7117"/>
    </row>
    <row r="14" spans="1:45" ht="13.5" customHeight="1">
      <c r="A14" s="42"/>
      <c r="C14" s="37" t="s">
        <v>1484</v>
      </c>
      <c r="AA14" s="140"/>
      <c r="AB14" s="1326"/>
      <c r="AC14" s="1326"/>
      <c r="AD14" s="1326"/>
      <c r="AE14" s="1326"/>
      <c r="AF14" s="1326"/>
      <c r="AG14" s="1326"/>
      <c r="AH14" s="1326"/>
      <c r="AI14" s="1326"/>
      <c r="AJ14" s="1326"/>
      <c r="AK14" s="1326"/>
      <c r="AL14" s="1326"/>
      <c r="AM14" s="1327"/>
    </row>
    <row r="15" spans="1:45" ht="13.5" customHeight="1">
      <c r="A15" s="42"/>
      <c r="B15" s="43"/>
      <c r="AA15" s="140"/>
      <c r="AM15" s="70"/>
    </row>
    <row r="16" spans="1:45" ht="13.5" customHeight="1">
      <c r="A16" s="38"/>
      <c r="B16" s="43"/>
      <c r="C16" s="43"/>
      <c r="E16" s="189"/>
      <c r="F16" s="43"/>
      <c r="G16" s="43"/>
      <c r="H16" s="43"/>
      <c r="I16" s="43"/>
      <c r="J16" s="43"/>
      <c r="K16" s="43"/>
      <c r="L16" s="43"/>
      <c r="M16" s="43"/>
      <c r="N16" s="43"/>
      <c r="AA16" s="140"/>
      <c r="AM16" s="70"/>
    </row>
    <row r="17" spans="1:65" ht="13.5" customHeight="1">
      <c r="A17" s="38"/>
      <c r="B17" s="1924" t="s">
        <v>2135</v>
      </c>
      <c r="C17" s="209"/>
      <c r="D17" s="192"/>
      <c r="E17" s="190"/>
      <c r="F17" s="209"/>
      <c r="G17" s="209"/>
      <c r="H17" s="209"/>
      <c r="I17" s="209"/>
      <c r="J17" s="209"/>
      <c r="K17" s="209"/>
      <c r="L17" s="209"/>
      <c r="M17" s="209"/>
      <c r="N17" s="209"/>
      <c r="O17" s="192"/>
      <c r="P17" s="192"/>
      <c r="Q17" s="192"/>
      <c r="R17" s="192"/>
      <c r="S17" s="192"/>
      <c r="T17" s="192"/>
      <c r="U17" s="192"/>
      <c r="V17" s="192"/>
      <c r="W17" s="192"/>
      <c r="X17" s="192"/>
      <c r="Y17" s="192"/>
      <c r="Z17" s="192"/>
      <c r="AA17" s="140" t="s">
        <v>2134</v>
      </c>
      <c r="AB17" s="7115" t="s">
        <v>2137</v>
      </c>
      <c r="AC17" s="7116"/>
      <c r="AD17" s="7116"/>
      <c r="AE17" s="7116"/>
      <c r="AF17" s="7116"/>
      <c r="AG17" s="7116"/>
      <c r="AH17" s="7116"/>
      <c r="AI17" s="7116"/>
      <c r="AJ17" s="7116"/>
      <c r="AK17" s="7116"/>
      <c r="AL17" s="7116"/>
      <c r="AM17" s="7117"/>
    </row>
    <row r="18" spans="1:65" ht="13.5" customHeight="1">
      <c r="A18" s="38"/>
      <c r="B18" s="209"/>
      <c r="C18" s="1924" t="s">
        <v>2136</v>
      </c>
      <c r="D18" s="192"/>
      <c r="E18" s="190"/>
      <c r="F18" s="209"/>
      <c r="G18" s="209"/>
      <c r="H18" s="209"/>
      <c r="I18" s="209"/>
      <c r="J18" s="209"/>
      <c r="K18" s="209"/>
      <c r="L18" s="209"/>
      <c r="M18" s="209"/>
      <c r="N18" s="209"/>
      <c r="O18" s="192"/>
      <c r="P18" s="192"/>
      <c r="Q18" s="192"/>
      <c r="R18" s="192"/>
      <c r="S18" s="192"/>
      <c r="T18" s="192"/>
      <c r="U18" s="192"/>
      <c r="V18" s="192"/>
      <c r="W18" s="192"/>
      <c r="X18" s="192"/>
      <c r="Y18" s="192"/>
      <c r="Z18" s="192"/>
      <c r="AA18" s="140"/>
      <c r="AB18" s="7116"/>
      <c r="AC18" s="7116"/>
      <c r="AD18" s="7116"/>
      <c r="AE18" s="7116"/>
      <c r="AF18" s="7116"/>
      <c r="AG18" s="7116"/>
      <c r="AH18" s="7116"/>
      <c r="AI18" s="7116"/>
      <c r="AJ18" s="7116"/>
      <c r="AK18" s="7116"/>
      <c r="AL18" s="7116"/>
      <c r="AM18" s="7117"/>
    </row>
    <row r="19" spans="1:65" ht="10.15" customHeight="1">
      <c r="A19" s="38"/>
      <c r="B19" s="209"/>
      <c r="C19" s="209"/>
      <c r="D19" s="192"/>
      <c r="E19" s="190"/>
      <c r="F19" s="209"/>
      <c r="G19" s="209"/>
      <c r="H19" s="209"/>
      <c r="I19" s="209"/>
      <c r="J19" s="209"/>
      <c r="K19" s="209"/>
      <c r="L19" s="209"/>
      <c r="M19" s="209"/>
      <c r="N19" s="209"/>
      <c r="O19" s="192"/>
      <c r="P19" s="192"/>
      <c r="Q19" s="192"/>
      <c r="R19" s="192"/>
      <c r="S19" s="192"/>
      <c r="T19" s="192"/>
      <c r="U19" s="192"/>
      <c r="V19" s="192"/>
      <c r="W19" s="192"/>
      <c r="X19" s="192"/>
      <c r="Y19" s="192"/>
      <c r="Z19" s="192"/>
      <c r="AA19" s="140"/>
      <c r="AB19" s="7116"/>
      <c r="AC19" s="7116"/>
      <c r="AD19" s="7116"/>
      <c r="AE19" s="7116"/>
      <c r="AF19" s="7116"/>
      <c r="AG19" s="7116"/>
      <c r="AH19" s="7116"/>
      <c r="AI19" s="7116"/>
      <c r="AJ19" s="7116"/>
      <c r="AK19" s="7116"/>
      <c r="AL19" s="7116"/>
      <c r="AM19" s="7117"/>
    </row>
    <row r="20" spans="1:65" ht="13.5" customHeight="1">
      <c r="A20" s="38"/>
      <c r="B20" s="1924" t="s">
        <v>2662</v>
      </c>
      <c r="C20" s="43"/>
      <c r="D20" s="43"/>
      <c r="E20" s="43"/>
      <c r="F20" s="43"/>
      <c r="G20" s="43"/>
      <c r="H20" s="43"/>
      <c r="I20" s="43"/>
      <c r="J20" s="43"/>
      <c r="K20" s="43"/>
      <c r="L20" s="43"/>
      <c r="M20" s="43"/>
      <c r="N20" s="43"/>
      <c r="O20" s="43"/>
      <c r="P20" s="43"/>
      <c r="Q20" s="43"/>
      <c r="R20" s="43"/>
      <c r="S20" s="43"/>
      <c r="T20" s="43"/>
      <c r="U20" s="43"/>
      <c r="V20" s="43"/>
      <c r="W20" s="43"/>
      <c r="X20" s="43"/>
      <c r="Y20" s="43"/>
      <c r="Z20" s="43"/>
      <c r="AA20" s="61"/>
      <c r="AB20" s="7116"/>
      <c r="AC20" s="7116"/>
      <c r="AD20" s="7116"/>
      <c r="AE20" s="7116"/>
      <c r="AF20" s="7116"/>
      <c r="AG20" s="7116"/>
      <c r="AH20" s="7116"/>
      <c r="AI20" s="7116"/>
      <c r="AJ20" s="7116"/>
      <c r="AK20" s="7116"/>
      <c r="AL20" s="7116"/>
      <c r="AM20" s="7117"/>
    </row>
    <row r="21" spans="1:65" ht="13.5" customHeight="1">
      <c r="A21" s="38"/>
      <c r="B21" s="189"/>
      <c r="C21" s="189" t="s">
        <v>20</v>
      </c>
      <c r="E21" s="189"/>
      <c r="F21" s="189"/>
      <c r="H21" s="189"/>
      <c r="I21" s="189"/>
      <c r="J21" s="189"/>
      <c r="L21" s="189"/>
      <c r="M21" s="189"/>
      <c r="N21" s="189"/>
      <c r="O21" s="189"/>
      <c r="P21" s="189"/>
      <c r="Q21" s="662"/>
      <c r="R21" s="662"/>
      <c r="S21" s="66"/>
      <c r="T21" s="683"/>
      <c r="U21" s="683"/>
      <c r="V21" s="189"/>
      <c r="W21" s="189"/>
      <c r="X21" s="71"/>
      <c r="Y21" s="71"/>
      <c r="Z21" s="71"/>
      <c r="AA21" s="140"/>
      <c r="AM21" s="70"/>
    </row>
    <row r="22" spans="1:65" ht="10.15" customHeight="1">
      <c r="A22" s="38"/>
      <c r="B22" s="189"/>
      <c r="C22" s="189"/>
      <c r="E22" s="189"/>
      <c r="F22" s="189"/>
      <c r="H22" s="189"/>
      <c r="I22" s="189"/>
      <c r="J22" s="189"/>
      <c r="L22" s="189"/>
      <c r="M22" s="189"/>
      <c r="N22" s="189"/>
      <c r="O22" s="189"/>
      <c r="P22" s="189"/>
      <c r="Q22" s="662"/>
      <c r="R22" s="662"/>
      <c r="S22" s="66"/>
      <c r="T22" s="683"/>
      <c r="U22" s="683"/>
      <c r="V22" s="189"/>
      <c r="W22" s="189"/>
      <c r="X22" s="71"/>
      <c r="Y22" s="71"/>
      <c r="Z22" s="71"/>
      <c r="AA22" s="140"/>
      <c r="AM22" s="70"/>
    </row>
    <row r="23" spans="1:65" ht="14.1" customHeight="1">
      <c r="A23" s="42"/>
      <c r="B23" s="1924" t="s">
        <v>2663</v>
      </c>
      <c r="C23" s="43"/>
      <c r="D23" s="43"/>
      <c r="E23" s="43"/>
      <c r="F23" s="43"/>
      <c r="G23" s="43"/>
      <c r="H23" s="43"/>
      <c r="I23" s="43"/>
      <c r="J23" s="43"/>
      <c r="K23" s="43"/>
      <c r="L23" s="43"/>
      <c r="M23" s="43"/>
      <c r="N23" s="43"/>
      <c r="O23" s="43"/>
      <c r="P23" s="43"/>
      <c r="Q23" s="43"/>
      <c r="R23" s="43"/>
      <c r="S23" s="43"/>
      <c r="T23" s="43"/>
      <c r="U23" s="43"/>
      <c r="V23" s="43"/>
      <c r="W23" s="43"/>
      <c r="X23" s="43"/>
      <c r="Y23" s="43"/>
      <c r="Z23" s="979"/>
      <c r="AA23" s="717"/>
      <c r="AB23" s="328"/>
      <c r="AC23" s="328"/>
      <c r="AD23" s="328"/>
      <c r="AE23" s="328"/>
      <c r="AF23" s="328"/>
      <c r="AG23" s="328"/>
      <c r="AH23" s="328"/>
      <c r="AI23" s="328"/>
      <c r="AJ23" s="328"/>
      <c r="AK23" s="328"/>
      <c r="AL23" s="328"/>
      <c r="AM23" s="646"/>
    </row>
    <row r="24" spans="1:65" ht="14.1" customHeight="1">
      <c r="A24" s="42"/>
      <c r="B24" s="43"/>
      <c r="C24" s="43" t="s">
        <v>2022</v>
      </c>
      <c r="D24" s="189"/>
      <c r="E24" s="43"/>
      <c r="F24" s="43"/>
      <c r="G24" s="189"/>
      <c r="H24" s="43"/>
      <c r="I24" s="43"/>
      <c r="J24" s="189"/>
      <c r="K24" s="189"/>
      <c r="L24" s="189"/>
      <c r="M24" s="189"/>
      <c r="N24" s="189"/>
      <c r="O24" s="189"/>
      <c r="P24" s="189"/>
      <c r="Q24" s="662"/>
      <c r="R24" s="662"/>
      <c r="S24" s="66"/>
      <c r="T24" s="683"/>
      <c r="U24" s="683"/>
      <c r="V24" s="189"/>
      <c r="W24" s="189"/>
      <c r="X24" s="71"/>
      <c r="Y24" s="71"/>
      <c r="AA24" s="717"/>
      <c r="AB24" s="328"/>
      <c r="AC24" s="328"/>
      <c r="AD24" s="328"/>
      <c r="AE24" s="328"/>
      <c r="AF24" s="328"/>
      <c r="AG24" s="328"/>
      <c r="AH24" s="328"/>
      <c r="AI24" s="328"/>
      <c r="AJ24" s="328"/>
      <c r="AK24" s="328"/>
      <c r="AL24" s="328"/>
      <c r="AM24" s="646"/>
    </row>
    <row r="25" spans="1:65" ht="14.1" customHeight="1">
      <c r="A25" s="42"/>
      <c r="B25" s="43"/>
      <c r="C25" s="43"/>
      <c r="D25" s="189"/>
      <c r="E25" s="43"/>
      <c r="F25" s="43"/>
      <c r="G25" s="189"/>
      <c r="H25" s="43"/>
      <c r="I25" s="43"/>
      <c r="J25" s="189"/>
      <c r="K25" s="189"/>
      <c r="L25" s="189"/>
      <c r="M25" s="189"/>
      <c r="N25" s="189"/>
      <c r="O25" s="189"/>
      <c r="P25" s="189"/>
      <c r="Q25" s="662"/>
      <c r="R25" s="662"/>
      <c r="S25" s="66"/>
      <c r="T25" s="683"/>
      <c r="U25" s="683"/>
      <c r="V25" s="189"/>
      <c r="W25" s="189"/>
      <c r="X25" s="71"/>
      <c r="Y25" s="71"/>
      <c r="AA25" s="717"/>
      <c r="AB25" s="328"/>
      <c r="AC25" s="328"/>
      <c r="AD25" s="328"/>
      <c r="AE25" s="328"/>
      <c r="AF25" s="328"/>
      <c r="AG25" s="328"/>
      <c r="AH25" s="328"/>
      <c r="AI25" s="328"/>
      <c r="AJ25" s="328"/>
      <c r="AK25" s="328"/>
      <c r="AL25" s="328"/>
      <c r="AM25" s="646"/>
    </row>
    <row r="26" spans="1:65" ht="14.1" customHeight="1">
      <c r="A26" s="42"/>
      <c r="B26" s="189" t="s">
        <v>549</v>
      </c>
      <c r="D26" s="43"/>
      <c r="E26" s="43"/>
      <c r="F26" s="189"/>
      <c r="G26" s="189"/>
      <c r="H26" s="189"/>
      <c r="I26" s="189"/>
      <c r="J26" s="189"/>
      <c r="K26" s="43"/>
      <c r="L26" s="43"/>
      <c r="M26" s="43"/>
      <c r="N26" s="43"/>
      <c r="O26" s="43"/>
      <c r="P26" s="43"/>
      <c r="Q26" s="43"/>
      <c r="R26" s="43"/>
      <c r="S26" s="43"/>
      <c r="T26" s="43"/>
      <c r="U26" s="45"/>
      <c r="V26" s="3182"/>
      <c r="W26" s="3182"/>
      <c r="X26" s="189"/>
      <c r="Y26" s="189"/>
      <c r="AA26" s="717"/>
      <c r="AB26" s="328"/>
      <c r="AC26" s="328"/>
      <c r="AD26" s="328"/>
      <c r="AE26" s="328"/>
      <c r="AF26" s="328"/>
      <c r="AG26" s="328"/>
      <c r="AH26" s="328"/>
      <c r="AI26" s="328"/>
      <c r="AJ26" s="328"/>
      <c r="AK26" s="328"/>
      <c r="AL26" s="328"/>
      <c r="AM26" s="646"/>
      <c r="AO26" s="189"/>
      <c r="AP26" s="43"/>
      <c r="AQ26" s="43"/>
      <c r="AR26" s="43"/>
      <c r="AS26" s="43"/>
      <c r="AT26" s="43"/>
      <c r="AV26" s="43"/>
      <c r="AX26" s="189"/>
      <c r="AY26" s="189"/>
      <c r="AZ26" s="189"/>
      <c r="BA26" s="189"/>
      <c r="BB26" s="189"/>
      <c r="BC26" s="189"/>
      <c r="BD26" s="189"/>
      <c r="BE26" s="189"/>
      <c r="BF26" s="43"/>
      <c r="BH26" s="189"/>
      <c r="BI26" s="680"/>
      <c r="BJ26" s="680"/>
      <c r="BK26" s="189"/>
      <c r="BL26" s="189"/>
      <c r="BM26" s="189"/>
    </row>
    <row r="27" spans="1:65" ht="14.1" customHeight="1">
      <c r="A27" s="42"/>
      <c r="B27" s="43" t="s">
        <v>1405</v>
      </c>
      <c r="D27" s="43"/>
      <c r="E27" s="43"/>
      <c r="F27" s="189"/>
      <c r="G27" s="189"/>
      <c r="H27" s="189"/>
      <c r="I27" s="189"/>
      <c r="J27" s="43"/>
      <c r="K27" s="43"/>
      <c r="L27" s="43"/>
      <c r="M27" s="189"/>
      <c r="N27" s="189"/>
      <c r="O27" s="43"/>
      <c r="P27" s="189"/>
      <c r="Q27" s="662"/>
      <c r="R27" s="662"/>
      <c r="S27" s="66"/>
      <c r="T27" s="683"/>
      <c r="U27" s="683"/>
      <c r="V27" s="189"/>
      <c r="W27" s="189"/>
      <c r="X27" s="71"/>
      <c r="Y27" s="71"/>
      <c r="AA27" s="717"/>
      <c r="AB27" s="328"/>
      <c r="AC27" s="328"/>
      <c r="AD27" s="328"/>
      <c r="AE27" s="328"/>
      <c r="AF27" s="328"/>
      <c r="AG27" s="328"/>
      <c r="AH27" s="328"/>
      <c r="AI27" s="328"/>
      <c r="AJ27" s="328"/>
      <c r="AK27" s="328"/>
      <c r="AL27" s="328"/>
      <c r="AM27" s="646"/>
      <c r="AP27" s="43"/>
      <c r="AQ27" s="43"/>
      <c r="AR27" s="189"/>
      <c r="AS27" s="43"/>
      <c r="AT27" s="43"/>
      <c r="AU27" s="43"/>
      <c r="AV27" s="189"/>
      <c r="AW27" s="43"/>
      <c r="AX27" s="43"/>
      <c r="AY27" s="43"/>
      <c r="AZ27" s="43"/>
      <c r="BA27" s="43"/>
      <c r="BB27" s="43"/>
      <c r="BC27" s="43"/>
      <c r="BD27" s="189"/>
      <c r="BE27" s="662"/>
      <c r="BF27" s="662"/>
      <c r="BG27" s="66"/>
      <c r="BH27" s="683"/>
      <c r="BI27" s="683"/>
      <c r="BJ27" s="189"/>
      <c r="BK27" s="189"/>
      <c r="BL27" s="189"/>
      <c r="BM27" s="189"/>
    </row>
    <row r="28" spans="1:65" ht="10.15" customHeight="1">
      <c r="A28" s="42"/>
      <c r="B28" s="43"/>
      <c r="C28" s="43"/>
      <c r="D28" s="43"/>
      <c r="E28" s="43"/>
      <c r="F28" s="189"/>
      <c r="G28" s="189"/>
      <c r="H28" s="189"/>
      <c r="I28" s="189"/>
      <c r="J28" s="43"/>
      <c r="K28" s="43"/>
      <c r="L28" s="43"/>
      <c r="M28" s="189"/>
      <c r="N28" s="43"/>
      <c r="O28" s="43"/>
      <c r="P28" s="43"/>
      <c r="Q28" s="189"/>
      <c r="R28" s="43"/>
      <c r="S28" s="89"/>
      <c r="T28" s="89"/>
      <c r="U28" s="45"/>
      <c r="V28" s="89"/>
      <c r="W28" s="89"/>
      <c r="X28" s="43"/>
      <c r="Y28" s="43"/>
      <c r="AA28" s="717"/>
      <c r="AB28" s="328"/>
      <c r="AC28" s="328"/>
      <c r="AD28" s="328"/>
      <c r="AE28" s="328"/>
      <c r="AF28" s="328"/>
      <c r="AG28" s="328"/>
      <c r="AH28" s="328"/>
      <c r="AI28" s="328"/>
      <c r="AJ28" s="328"/>
      <c r="AK28" s="328"/>
      <c r="AL28" s="328"/>
      <c r="AM28" s="646"/>
      <c r="AO28" s="189"/>
      <c r="AQ28" s="43"/>
      <c r="AR28" s="189"/>
      <c r="AS28" s="43"/>
      <c r="AT28" s="43"/>
      <c r="AU28" s="43"/>
      <c r="AV28" s="189"/>
      <c r="AW28" s="43"/>
      <c r="AX28" s="43"/>
      <c r="AY28" s="43"/>
      <c r="AZ28" s="43"/>
      <c r="BA28" s="43"/>
      <c r="BB28" s="43"/>
      <c r="BC28" s="43"/>
      <c r="BD28" s="189"/>
      <c r="BE28" s="662"/>
      <c r="BF28" s="662"/>
      <c r="BG28" s="66"/>
      <c r="BH28" s="683"/>
      <c r="BI28" s="683"/>
      <c r="BJ28" s="189"/>
      <c r="BK28" s="189"/>
      <c r="BL28" s="189"/>
      <c r="BM28" s="189"/>
    </row>
    <row r="29" spans="1:65" ht="14.1" customHeight="1">
      <c r="A29" s="42"/>
      <c r="B29" s="3318" t="s">
        <v>1450</v>
      </c>
      <c r="C29" s="3318"/>
      <c r="D29" s="3318"/>
      <c r="E29" s="3318"/>
      <c r="F29" s="3318"/>
      <c r="G29" s="3318"/>
      <c r="H29" s="3318"/>
      <c r="I29" s="3318"/>
      <c r="J29" s="3318"/>
      <c r="K29" s="3318"/>
      <c r="L29" s="3318"/>
      <c r="M29" s="3318"/>
      <c r="N29" s="3318"/>
      <c r="O29" s="3318"/>
      <c r="P29" s="3318"/>
      <c r="Q29" s="3318"/>
      <c r="R29" s="3318"/>
      <c r="S29" s="3318"/>
      <c r="T29" s="3318"/>
      <c r="U29" s="3318"/>
      <c r="V29" s="3318"/>
      <c r="W29" s="3318"/>
      <c r="X29" s="3318"/>
      <c r="Y29" s="3318"/>
      <c r="Z29" s="3319"/>
      <c r="AA29" s="717"/>
      <c r="AB29" s="674"/>
      <c r="AC29" s="674"/>
      <c r="AD29" s="674"/>
      <c r="AE29" s="674"/>
      <c r="AF29" s="674"/>
      <c r="AG29" s="674"/>
      <c r="AH29" s="674"/>
      <c r="AI29" s="674"/>
      <c r="AJ29" s="674"/>
      <c r="AK29" s="55"/>
      <c r="AL29" s="1129"/>
      <c r="AM29" s="675"/>
    </row>
    <row r="30" spans="1:65" ht="14.1" customHeight="1">
      <c r="A30" s="42"/>
      <c r="B30" s="189"/>
      <c r="C30" s="189"/>
      <c r="D30" s="189"/>
      <c r="E30" s="189"/>
      <c r="F30" s="189"/>
      <c r="G30" s="189"/>
      <c r="H30" s="43"/>
      <c r="I30" s="189"/>
      <c r="J30" s="189"/>
      <c r="K30" s="43"/>
      <c r="L30" s="43"/>
      <c r="M30" s="43"/>
      <c r="N30" s="43"/>
      <c r="O30" s="43"/>
      <c r="P30" s="189"/>
      <c r="Q30" s="662"/>
      <c r="R30" s="662"/>
      <c r="S30" s="66"/>
      <c r="T30" s="683"/>
      <c r="U30" s="683"/>
      <c r="V30" s="189"/>
      <c r="W30" s="189"/>
      <c r="X30" s="71"/>
      <c r="Y30" s="71"/>
      <c r="AA30" s="717"/>
      <c r="AB30" s="674"/>
      <c r="AC30" s="674"/>
      <c r="AD30" s="674"/>
      <c r="AE30" s="674"/>
      <c r="AF30" s="674"/>
      <c r="AG30" s="674"/>
      <c r="AH30" s="674"/>
      <c r="AI30" s="674"/>
      <c r="AJ30" s="674"/>
      <c r="AK30" s="55"/>
      <c r="AL30" s="1129"/>
      <c r="AM30" s="675"/>
    </row>
    <row r="31" spans="1:65" ht="10.15" customHeight="1">
      <c r="A31" s="42"/>
      <c r="B31" s="189"/>
      <c r="C31" s="189"/>
      <c r="D31" s="189"/>
      <c r="E31" s="189"/>
      <c r="F31" s="189"/>
      <c r="G31" s="189"/>
      <c r="H31" s="43"/>
      <c r="I31" s="189"/>
      <c r="J31" s="189"/>
      <c r="K31" s="43"/>
      <c r="L31" s="43"/>
      <c r="M31" s="43"/>
      <c r="N31" s="43"/>
      <c r="O31" s="43"/>
      <c r="P31" s="189"/>
      <c r="Q31" s="662"/>
      <c r="R31" s="662"/>
      <c r="S31" s="66"/>
      <c r="T31" s="683"/>
      <c r="U31" s="683"/>
      <c r="V31" s="189"/>
      <c r="W31" s="189"/>
      <c r="X31" s="71"/>
      <c r="Y31" s="71"/>
      <c r="AA31" s="717"/>
      <c r="AB31" s="328"/>
      <c r="AC31" s="328"/>
      <c r="AD31" s="328"/>
      <c r="AE31" s="328"/>
      <c r="AF31" s="328"/>
      <c r="AG31" s="328"/>
      <c r="AH31" s="328"/>
      <c r="AI31" s="328"/>
      <c r="AJ31" s="328"/>
      <c r="AK31" s="328"/>
      <c r="AL31" s="328"/>
      <c r="AM31" s="646"/>
    </row>
    <row r="32" spans="1:65" ht="14.1" customHeight="1">
      <c r="A32" s="42"/>
      <c r="B32" s="3534" t="s">
        <v>2664</v>
      </c>
      <c r="C32" s="3534"/>
      <c r="D32" s="3534"/>
      <c r="E32" s="3534"/>
      <c r="F32" s="3534"/>
      <c r="G32" s="3534"/>
      <c r="H32" s="3534"/>
      <c r="I32" s="3534"/>
      <c r="J32" s="3534"/>
      <c r="K32" s="3534"/>
      <c r="L32" s="3534"/>
      <c r="M32" s="3534"/>
      <c r="N32" s="3534"/>
      <c r="O32" s="3534"/>
      <c r="P32" s="3534"/>
      <c r="Q32" s="3534"/>
      <c r="R32" s="3534"/>
      <c r="S32" s="3534"/>
      <c r="T32" s="3534"/>
      <c r="U32" s="3534"/>
      <c r="V32" s="3534"/>
      <c r="W32" s="3534"/>
      <c r="X32" s="3534"/>
      <c r="Y32" s="3534"/>
      <c r="Z32" s="3723"/>
      <c r="AA32" s="189"/>
      <c r="AB32" s="207"/>
      <c r="AC32" s="207"/>
      <c r="AD32" s="207"/>
      <c r="AE32" s="207"/>
      <c r="AF32" s="207"/>
      <c r="AG32" s="207"/>
      <c r="AH32" s="207"/>
      <c r="AI32" s="207"/>
      <c r="AJ32" s="207"/>
      <c r="AK32" s="207"/>
      <c r="AL32" s="207"/>
      <c r="AM32" s="809"/>
      <c r="AN32" s="38"/>
    </row>
    <row r="33" spans="1:44" ht="14.1" customHeight="1">
      <c r="A33" s="42"/>
      <c r="B33" s="189"/>
      <c r="C33" s="43"/>
      <c r="D33" s="43"/>
      <c r="E33" s="43"/>
      <c r="F33" s="43"/>
      <c r="G33" s="43"/>
      <c r="I33" s="43"/>
      <c r="K33" s="189"/>
      <c r="L33" s="189"/>
      <c r="M33" s="189"/>
      <c r="N33" s="189"/>
      <c r="O33" s="189"/>
      <c r="P33" s="189"/>
      <c r="Q33" s="189"/>
      <c r="R33" s="189"/>
      <c r="S33" s="43"/>
      <c r="U33" s="189"/>
      <c r="V33" s="680"/>
      <c r="W33" s="680"/>
      <c r="X33" s="189"/>
      <c r="Y33" s="189"/>
      <c r="Z33" s="730"/>
      <c r="AA33" s="46"/>
      <c r="AB33" s="715"/>
      <c r="AC33" s="715"/>
      <c r="AD33" s="715"/>
      <c r="AE33" s="715"/>
      <c r="AF33" s="715"/>
      <c r="AG33" s="715"/>
      <c r="AH33" s="715"/>
      <c r="AI33" s="715"/>
      <c r="AJ33" s="715"/>
      <c r="AK33" s="715"/>
      <c r="AL33" s="715"/>
      <c r="AM33" s="755"/>
      <c r="AN33" s="38"/>
    </row>
    <row r="34" spans="1:44" ht="14.1" customHeight="1">
      <c r="A34" s="42"/>
      <c r="B34" s="3534" t="s">
        <v>2023</v>
      </c>
      <c r="C34" s="3534"/>
      <c r="D34" s="3534"/>
      <c r="E34" s="3534"/>
      <c r="F34" s="3534"/>
      <c r="G34" s="3534"/>
      <c r="H34" s="3534"/>
      <c r="I34" s="3534"/>
      <c r="J34" s="3534"/>
      <c r="K34" s="3534"/>
      <c r="L34" s="3534"/>
      <c r="M34" s="3534"/>
      <c r="N34" s="3534"/>
      <c r="O34" s="3534"/>
      <c r="P34" s="3534"/>
      <c r="Q34" s="3534"/>
      <c r="R34" s="3534"/>
      <c r="S34" s="3534"/>
      <c r="T34" s="3534"/>
      <c r="U34" s="3534"/>
      <c r="V34" s="3534"/>
      <c r="W34" s="3534"/>
      <c r="X34" s="3534"/>
      <c r="Y34" s="3534"/>
      <c r="Z34" s="3723"/>
      <c r="AA34" s="46" t="s">
        <v>15</v>
      </c>
      <c r="AB34" s="3336" t="s">
        <v>1154</v>
      </c>
      <c r="AC34" s="3336"/>
      <c r="AD34" s="3336"/>
      <c r="AE34" s="3336"/>
      <c r="AF34" s="3336"/>
      <c r="AG34" s="3336"/>
      <c r="AH34" s="3336"/>
      <c r="AI34" s="3336"/>
      <c r="AJ34" s="3336"/>
      <c r="AK34" s="3336"/>
      <c r="AL34" s="3336"/>
      <c r="AM34" s="3346"/>
      <c r="AN34" s="38"/>
      <c r="AQ34" s="668"/>
    </row>
    <row r="35" spans="1:44" ht="14.1" customHeight="1">
      <c r="A35" s="42"/>
      <c r="B35" s="43"/>
      <c r="C35" s="7136" t="s">
        <v>787</v>
      </c>
      <c r="D35" s="7136"/>
      <c r="E35" s="7136"/>
      <c r="F35" s="7136"/>
      <c r="G35" s="7136"/>
      <c r="H35" s="7136"/>
      <c r="I35" s="7136"/>
      <c r="J35" s="7136"/>
      <c r="K35" s="7136"/>
      <c r="L35" s="7136"/>
      <c r="M35" s="7136"/>
      <c r="N35" s="7136"/>
      <c r="O35" s="7136"/>
      <c r="P35" s="7136"/>
      <c r="Q35" s="7136"/>
      <c r="R35" s="7136"/>
      <c r="S35" s="7136"/>
      <c r="T35" s="7136"/>
      <c r="U35" s="7136"/>
      <c r="V35" s="7136"/>
      <c r="W35" s="7136"/>
      <c r="X35" s="7136"/>
      <c r="Y35" s="7136"/>
      <c r="Z35" s="7137"/>
      <c r="AA35" s="81"/>
      <c r="AB35" s="3336"/>
      <c r="AC35" s="3336"/>
      <c r="AD35" s="3336"/>
      <c r="AE35" s="3336"/>
      <c r="AF35" s="3336"/>
      <c r="AG35" s="3336"/>
      <c r="AH35" s="3336"/>
      <c r="AI35" s="3336"/>
      <c r="AJ35" s="3336"/>
      <c r="AK35" s="3336"/>
      <c r="AL35" s="3336"/>
      <c r="AM35" s="3346"/>
      <c r="AQ35" s="668"/>
    </row>
    <row r="36" spans="1:44" ht="14.1" customHeight="1">
      <c r="A36" s="42"/>
      <c r="B36" s="3178" t="s">
        <v>483</v>
      </c>
      <c r="C36" s="3179"/>
      <c r="D36" s="3179"/>
      <c r="E36" s="3180"/>
      <c r="F36" s="3178" t="s">
        <v>484</v>
      </c>
      <c r="G36" s="3179"/>
      <c r="H36" s="3179"/>
      <c r="I36" s="3179"/>
      <c r="J36" s="3179"/>
      <c r="K36" s="3180"/>
      <c r="L36" s="3184" t="s">
        <v>2024</v>
      </c>
      <c r="M36" s="3179"/>
      <c r="N36" s="3179"/>
      <c r="O36" s="3179"/>
      <c r="P36" s="3179"/>
      <c r="Q36" s="3179"/>
      <c r="R36" s="3179"/>
      <c r="S36" s="3179"/>
      <c r="T36" s="3179"/>
      <c r="U36" s="3179"/>
      <c r="V36" s="3179"/>
      <c r="W36" s="3180"/>
      <c r="X36" s="3178" t="s">
        <v>100</v>
      </c>
      <c r="Y36" s="3179"/>
      <c r="Z36" s="3179"/>
      <c r="AA36" s="3179"/>
      <c r="AB36" s="3179"/>
      <c r="AC36" s="3179"/>
      <c r="AD36" s="3179"/>
      <c r="AE36" s="3179"/>
      <c r="AF36" s="3179"/>
      <c r="AG36" s="3179"/>
      <c r="AH36" s="3179"/>
      <c r="AI36" s="3179"/>
      <c r="AJ36" s="3179"/>
      <c r="AK36" s="3179"/>
      <c r="AL36" s="3180"/>
      <c r="AM36" s="41"/>
      <c r="AQ36" s="189"/>
    </row>
    <row r="37" spans="1:44" ht="14.1" customHeight="1">
      <c r="A37" s="42"/>
      <c r="B37" s="5244"/>
      <c r="C37" s="3327"/>
      <c r="D37" s="3327"/>
      <c r="E37" s="5133"/>
      <c r="F37" s="5244"/>
      <c r="G37" s="3327"/>
      <c r="H37" s="3327"/>
      <c r="I37" s="3327"/>
      <c r="J37" s="3327"/>
      <c r="K37" s="5133"/>
      <c r="L37" s="5244"/>
      <c r="M37" s="3327"/>
      <c r="N37" s="3327"/>
      <c r="O37" s="3327"/>
      <c r="P37" s="3327"/>
      <c r="Q37" s="3327"/>
      <c r="R37" s="3327"/>
      <c r="S37" s="3327"/>
      <c r="T37" s="3327"/>
      <c r="U37" s="3327"/>
      <c r="V37" s="3327"/>
      <c r="W37" s="5133"/>
      <c r="X37" s="5244"/>
      <c r="Y37" s="3327"/>
      <c r="Z37" s="3327"/>
      <c r="AA37" s="3327"/>
      <c r="AB37" s="3327"/>
      <c r="AC37" s="3327"/>
      <c r="AD37" s="3327"/>
      <c r="AE37" s="3327"/>
      <c r="AF37" s="3327"/>
      <c r="AG37" s="3327"/>
      <c r="AH37" s="3327"/>
      <c r="AI37" s="3327"/>
      <c r="AJ37" s="3327"/>
      <c r="AK37" s="3327"/>
      <c r="AL37" s="5133"/>
      <c r="AM37" s="41"/>
    </row>
    <row r="38" spans="1:44" ht="14.1" customHeight="1">
      <c r="A38" s="42"/>
      <c r="B38" s="7118"/>
      <c r="C38" s="7119"/>
      <c r="D38" s="7119"/>
      <c r="E38" s="7120"/>
      <c r="F38" s="3178"/>
      <c r="G38" s="3179"/>
      <c r="H38" s="3179"/>
      <c r="I38" s="3179"/>
      <c r="J38" s="3179"/>
      <c r="K38" s="3180"/>
      <c r="L38" s="7124"/>
      <c r="M38" s="7125"/>
      <c r="N38" s="7125"/>
      <c r="O38" s="7125"/>
      <c r="P38" s="7125"/>
      <c r="Q38" s="7125"/>
      <c r="R38" s="7125"/>
      <c r="S38" s="7125"/>
      <c r="T38" s="7125"/>
      <c r="U38" s="7125"/>
      <c r="V38" s="7125"/>
      <c r="W38" s="7126"/>
      <c r="X38" s="7124"/>
      <c r="Y38" s="7125"/>
      <c r="Z38" s="7125"/>
      <c r="AA38" s="7125"/>
      <c r="AB38" s="7125"/>
      <c r="AC38" s="7125"/>
      <c r="AD38" s="7125"/>
      <c r="AE38" s="7125"/>
      <c r="AF38" s="7125"/>
      <c r="AG38" s="7125"/>
      <c r="AH38" s="7125"/>
      <c r="AI38" s="7125"/>
      <c r="AJ38" s="7125"/>
      <c r="AK38" s="7125"/>
      <c r="AL38" s="7126"/>
      <c r="AM38" s="41"/>
    </row>
    <row r="39" spans="1:44" ht="14.1" customHeight="1">
      <c r="A39" s="42"/>
      <c r="B39" s="7129"/>
      <c r="C39" s="7130"/>
      <c r="D39" s="7130"/>
      <c r="E39" s="7131"/>
      <c r="F39" s="5244"/>
      <c r="G39" s="3327"/>
      <c r="H39" s="3327"/>
      <c r="I39" s="3327"/>
      <c r="J39" s="3327"/>
      <c r="K39" s="5133"/>
      <c r="L39" s="7132"/>
      <c r="M39" s="7133"/>
      <c r="N39" s="7133"/>
      <c r="O39" s="7133"/>
      <c r="P39" s="7133"/>
      <c r="Q39" s="7133"/>
      <c r="R39" s="7133"/>
      <c r="S39" s="7133"/>
      <c r="T39" s="7133"/>
      <c r="U39" s="7133"/>
      <c r="V39" s="7133"/>
      <c r="W39" s="7134"/>
      <c r="X39" s="7132"/>
      <c r="Y39" s="7133"/>
      <c r="Z39" s="7133"/>
      <c r="AA39" s="7133"/>
      <c r="AB39" s="7133"/>
      <c r="AC39" s="7133"/>
      <c r="AD39" s="7133"/>
      <c r="AE39" s="7133"/>
      <c r="AF39" s="7133"/>
      <c r="AG39" s="7133"/>
      <c r="AH39" s="7133"/>
      <c r="AI39" s="7133"/>
      <c r="AJ39" s="7133"/>
      <c r="AK39" s="7133"/>
      <c r="AL39" s="7134"/>
      <c r="AM39" s="41"/>
    </row>
    <row r="40" spans="1:44" ht="14.1" customHeight="1">
      <c r="A40" s="42"/>
      <c r="B40" s="7118"/>
      <c r="C40" s="7119"/>
      <c r="D40" s="7119"/>
      <c r="E40" s="7120"/>
      <c r="F40" s="3178"/>
      <c r="G40" s="3179"/>
      <c r="H40" s="3179"/>
      <c r="I40" s="3179"/>
      <c r="J40" s="3179"/>
      <c r="K40" s="3180"/>
      <c r="L40" s="7124"/>
      <c r="M40" s="7125"/>
      <c r="N40" s="7125"/>
      <c r="O40" s="7125"/>
      <c r="P40" s="7125"/>
      <c r="Q40" s="7125"/>
      <c r="R40" s="7125"/>
      <c r="S40" s="7125"/>
      <c r="T40" s="7125"/>
      <c r="U40" s="7125"/>
      <c r="V40" s="7125"/>
      <c r="W40" s="7126"/>
      <c r="X40" s="7124"/>
      <c r="Y40" s="7125"/>
      <c r="Z40" s="7125"/>
      <c r="AA40" s="7125"/>
      <c r="AB40" s="7125"/>
      <c r="AC40" s="7125"/>
      <c r="AD40" s="7125"/>
      <c r="AE40" s="7125"/>
      <c r="AF40" s="7125"/>
      <c r="AG40" s="7125"/>
      <c r="AH40" s="7125"/>
      <c r="AI40" s="7125"/>
      <c r="AJ40" s="7125"/>
      <c r="AK40" s="7125"/>
      <c r="AL40" s="7126"/>
      <c r="AM40" s="41"/>
    </row>
    <row r="41" spans="1:44" ht="14.1" customHeight="1">
      <c r="A41" s="42"/>
      <c r="B41" s="7129"/>
      <c r="C41" s="7130"/>
      <c r="D41" s="7130"/>
      <c r="E41" s="7131"/>
      <c r="F41" s="5244"/>
      <c r="G41" s="3327"/>
      <c r="H41" s="3327"/>
      <c r="I41" s="3327"/>
      <c r="J41" s="3327"/>
      <c r="K41" s="5133"/>
      <c r="L41" s="7132"/>
      <c r="M41" s="7133"/>
      <c r="N41" s="7133"/>
      <c r="O41" s="7133"/>
      <c r="P41" s="7133"/>
      <c r="Q41" s="7133"/>
      <c r="R41" s="7133"/>
      <c r="S41" s="7133"/>
      <c r="T41" s="7133"/>
      <c r="U41" s="7133"/>
      <c r="V41" s="7133"/>
      <c r="W41" s="7134"/>
      <c r="X41" s="7132"/>
      <c r="Y41" s="7133"/>
      <c r="Z41" s="7133"/>
      <c r="AA41" s="7133"/>
      <c r="AB41" s="7133"/>
      <c r="AC41" s="7133"/>
      <c r="AD41" s="7133"/>
      <c r="AE41" s="7133"/>
      <c r="AF41" s="7133"/>
      <c r="AG41" s="7133"/>
      <c r="AH41" s="7133"/>
      <c r="AI41" s="7133"/>
      <c r="AJ41" s="7133"/>
      <c r="AK41" s="7133"/>
      <c r="AL41" s="7134"/>
      <c r="AM41" s="41"/>
    </row>
    <row r="42" spans="1:44" ht="14.1" customHeight="1">
      <c r="A42" s="42"/>
      <c r="B42" s="7118"/>
      <c r="C42" s="7119"/>
      <c r="D42" s="7119"/>
      <c r="E42" s="7120"/>
      <c r="F42" s="3178"/>
      <c r="G42" s="3179"/>
      <c r="H42" s="3179"/>
      <c r="I42" s="3179"/>
      <c r="J42" s="3179"/>
      <c r="K42" s="3180"/>
      <c r="L42" s="7124"/>
      <c r="M42" s="7125"/>
      <c r="N42" s="7125"/>
      <c r="O42" s="7125"/>
      <c r="P42" s="7125"/>
      <c r="Q42" s="7125"/>
      <c r="R42" s="7125"/>
      <c r="S42" s="7125"/>
      <c r="T42" s="7125"/>
      <c r="U42" s="7125"/>
      <c r="V42" s="7125"/>
      <c r="W42" s="7126"/>
      <c r="X42" s="7124"/>
      <c r="Y42" s="7125"/>
      <c r="Z42" s="7125"/>
      <c r="AA42" s="7125"/>
      <c r="AB42" s="7125"/>
      <c r="AC42" s="7125"/>
      <c r="AD42" s="7125"/>
      <c r="AE42" s="7125"/>
      <c r="AF42" s="7125"/>
      <c r="AG42" s="7125"/>
      <c r="AH42" s="7125"/>
      <c r="AI42" s="7125"/>
      <c r="AJ42" s="7125"/>
      <c r="AK42" s="7125"/>
      <c r="AL42" s="7126"/>
      <c r="AM42" s="41"/>
    </row>
    <row r="43" spans="1:44" ht="14.1" customHeight="1">
      <c r="A43" s="42"/>
      <c r="B43" s="7121"/>
      <c r="C43" s="7122"/>
      <c r="D43" s="7122"/>
      <c r="E43" s="7123"/>
      <c r="F43" s="3181"/>
      <c r="G43" s="3182"/>
      <c r="H43" s="3182"/>
      <c r="I43" s="3182"/>
      <c r="J43" s="3182"/>
      <c r="K43" s="3183"/>
      <c r="L43" s="7127"/>
      <c r="M43" s="5027"/>
      <c r="N43" s="5027"/>
      <c r="O43" s="5027"/>
      <c r="P43" s="5027"/>
      <c r="Q43" s="5027"/>
      <c r="R43" s="5027"/>
      <c r="S43" s="5027"/>
      <c r="T43" s="5027"/>
      <c r="U43" s="5027"/>
      <c r="V43" s="5027"/>
      <c r="W43" s="7128"/>
      <c r="X43" s="7127"/>
      <c r="Y43" s="5027"/>
      <c r="Z43" s="5027"/>
      <c r="AA43" s="5027"/>
      <c r="AB43" s="5027"/>
      <c r="AC43" s="5027"/>
      <c r="AD43" s="5027"/>
      <c r="AE43" s="5027"/>
      <c r="AF43" s="5027"/>
      <c r="AG43" s="5027"/>
      <c r="AH43" s="5027"/>
      <c r="AI43" s="5027"/>
      <c r="AJ43" s="5027"/>
      <c r="AK43" s="5027"/>
      <c r="AL43" s="7128"/>
      <c r="AM43" s="41"/>
    </row>
    <row r="44" spans="1:44" ht="14.1" customHeight="1">
      <c r="A44" s="42"/>
      <c r="B44" s="7118"/>
      <c r="C44" s="7119"/>
      <c r="D44" s="7119"/>
      <c r="E44" s="7120"/>
      <c r="F44" s="3178"/>
      <c r="G44" s="3179"/>
      <c r="H44" s="3179"/>
      <c r="I44" s="3179"/>
      <c r="J44" s="3179"/>
      <c r="K44" s="3180"/>
      <c r="L44" s="7124"/>
      <c r="M44" s="7125"/>
      <c r="N44" s="7125"/>
      <c r="O44" s="7125"/>
      <c r="P44" s="7125"/>
      <c r="Q44" s="7125"/>
      <c r="R44" s="7125"/>
      <c r="S44" s="7125"/>
      <c r="T44" s="7125"/>
      <c r="U44" s="7125"/>
      <c r="V44" s="7125"/>
      <c r="W44" s="7126"/>
      <c r="X44" s="7124"/>
      <c r="Y44" s="7125"/>
      <c r="Z44" s="7125"/>
      <c r="AA44" s="7125"/>
      <c r="AB44" s="7125"/>
      <c r="AC44" s="7125"/>
      <c r="AD44" s="7125"/>
      <c r="AE44" s="7125"/>
      <c r="AF44" s="7125"/>
      <c r="AG44" s="7125"/>
      <c r="AH44" s="7125"/>
      <c r="AI44" s="7125"/>
      <c r="AJ44" s="7125"/>
      <c r="AK44" s="7125"/>
      <c r="AL44" s="7126"/>
      <c r="AM44" s="41"/>
    </row>
    <row r="45" spans="1:44" ht="14.1" customHeight="1">
      <c r="A45" s="42"/>
      <c r="B45" s="7121"/>
      <c r="C45" s="7122"/>
      <c r="D45" s="7122"/>
      <c r="E45" s="7123"/>
      <c r="F45" s="3181"/>
      <c r="G45" s="3182"/>
      <c r="H45" s="3182"/>
      <c r="I45" s="3182"/>
      <c r="J45" s="3182"/>
      <c r="K45" s="3183"/>
      <c r="L45" s="7127"/>
      <c r="M45" s="5027"/>
      <c r="N45" s="5027"/>
      <c r="O45" s="5027"/>
      <c r="P45" s="5027"/>
      <c r="Q45" s="5027"/>
      <c r="R45" s="5027"/>
      <c r="S45" s="5027"/>
      <c r="T45" s="5027"/>
      <c r="U45" s="5027"/>
      <c r="V45" s="5027"/>
      <c r="W45" s="7128"/>
      <c r="X45" s="7127"/>
      <c r="Y45" s="5027"/>
      <c r="Z45" s="5027"/>
      <c r="AA45" s="5027"/>
      <c r="AB45" s="5027"/>
      <c r="AC45" s="5027"/>
      <c r="AD45" s="5027"/>
      <c r="AE45" s="5027"/>
      <c r="AF45" s="5027"/>
      <c r="AG45" s="5027"/>
      <c r="AH45" s="5027"/>
      <c r="AI45" s="5027"/>
      <c r="AJ45" s="5027"/>
      <c r="AK45" s="5027"/>
      <c r="AL45" s="7128"/>
      <c r="AM45" s="41"/>
    </row>
    <row r="46" spans="1:44" ht="14.1" customHeight="1">
      <c r="A46" s="42"/>
      <c r="B46" s="7118"/>
      <c r="C46" s="7119"/>
      <c r="D46" s="7119"/>
      <c r="E46" s="7120"/>
      <c r="F46" s="3178"/>
      <c r="G46" s="3179"/>
      <c r="H46" s="3179"/>
      <c r="I46" s="3179"/>
      <c r="J46" s="3179"/>
      <c r="K46" s="3180"/>
      <c r="L46" s="7124"/>
      <c r="M46" s="7125"/>
      <c r="N46" s="7125"/>
      <c r="O46" s="7125"/>
      <c r="P46" s="7125"/>
      <c r="Q46" s="7125"/>
      <c r="R46" s="7125"/>
      <c r="S46" s="7125"/>
      <c r="T46" s="7125"/>
      <c r="U46" s="7125"/>
      <c r="V46" s="7125"/>
      <c r="W46" s="7126"/>
      <c r="X46" s="7124"/>
      <c r="Y46" s="7125"/>
      <c r="Z46" s="7125"/>
      <c r="AA46" s="7125"/>
      <c r="AB46" s="7125"/>
      <c r="AC46" s="7125"/>
      <c r="AD46" s="7125"/>
      <c r="AE46" s="7125"/>
      <c r="AF46" s="7125"/>
      <c r="AG46" s="7125"/>
      <c r="AH46" s="7125"/>
      <c r="AI46" s="7125"/>
      <c r="AJ46" s="7125"/>
      <c r="AK46" s="7125"/>
      <c r="AL46" s="7126"/>
      <c r="AM46" s="41"/>
      <c r="AR46" s="715"/>
    </row>
    <row r="47" spans="1:44" ht="14.1" customHeight="1">
      <c r="A47" s="42"/>
      <c r="B47" s="7129"/>
      <c r="C47" s="7130"/>
      <c r="D47" s="7130"/>
      <c r="E47" s="7131"/>
      <c r="F47" s="5244"/>
      <c r="G47" s="3327"/>
      <c r="H47" s="3327"/>
      <c r="I47" s="3327"/>
      <c r="J47" s="3327"/>
      <c r="K47" s="5133"/>
      <c r="L47" s="7132"/>
      <c r="M47" s="7133"/>
      <c r="N47" s="7133"/>
      <c r="O47" s="7133"/>
      <c r="P47" s="7133"/>
      <c r="Q47" s="7133"/>
      <c r="R47" s="7133"/>
      <c r="S47" s="7133"/>
      <c r="T47" s="7133"/>
      <c r="U47" s="7133"/>
      <c r="V47" s="7133"/>
      <c r="W47" s="7134"/>
      <c r="X47" s="7132"/>
      <c r="Y47" s="7133"/>
      <c r="Z47" s="7133"/>
      <c r="AA47" s="7133"/>
      <c r="AB47" s="7133"/>
      <c r="AC47" s="7133"/>
      <c r="AD47" s="7133"/>
      <c r="AE47" s="7133"/>
      <c r="AF47" s="7133"/>
      <c r="AG47" s="7133"/>
      <c r="AH47" s="7133"/>
      <c r="AI47" s="7133"/>
      <c r="AJ47" s="7133"/>
      <c r="AK47" s="7133"/>
      <c r="AL47" s="7134"/>
      <c r="AM47" s="41"/>
    </row>
    <row r="48" spans="1:44" ht="14.1" customHeight="1">
      <c r="A48" s="42"/>
      <c r="B48" s="193" t="s">
        <v>431</v>
      </c>
      <c r="C48" s="43"/>
      <c r="D48" s="43"/>
      <c r="E48" s="189"/>
      <c r="F48" s="680"/>
      <c r="G48" s="680"/>
      <c r="H48" s="680"/>
      <c r="I48" s="43"/>
      <c r="J48" s="680"/>
      <c r="K48" s="680"/>
      <c r="L48" s="680"/>
      <c r="M48" s="680"/>
      <c r="N48" s="680"/>
      <c r="O48" s="43"/>
      <c r="Q48" s="43"/>
      <c r="R48" s="43"/>
      <c r="U48" s="43"/>
      <c r="V48" s="89"/>
      <c r="W48" s="89"/>
      <c r="X48" s="43"/>
      <c r="Y48" s="43"/>
      <c r="Z48" s="730"/>
      <c r="AA48" s="140" t="s">
        <v>172</v>
      </c>
      <c r="AB48" s="3335" t="s">
        <v>2571</v>
      </c>
      <c r="AC48" s="3335"/>
      <c r="AD48" s="3335"/>
      <c r="AE48" s="3335"/>
      <c r="AF48" s="3335"/>
      <c r="AG48" s="3335"/>
      <c r="AH48" s="3335"/>
      <c r="AI48" s="3335"/>
      <c r="AJ48" s="3335"/>
      <c r="AK48" s="3335"/>
      <c r="AL48" s="3335"/>
      <c r="AM48" s="4706"/>
    </row>
    <row r="49" spans="1:56" ht="14.1" customHeight="1">
      <c r="A49" s="42"/>
      <c r="B49" s="189" t="s">
        <v>2025</v>
      </c>
      <c r="C49" s="43"/>
      <c r="D49" s="43"/>
      <c r="E49" s="43"/>
      <c r="F49" s="43"/>
      <c r="G49" s="43"/>
      <c r="I49" s="43"/>
      <c r="K49" s="189"/>
      <c r="L49" s="189"/>
      <c r="M49" s="189"/>
      <c r="N49" s="189"/>
      <c r="O49" s="189"/>
      <c r="P49" s="189"/>
      <c r="Q49" s="189"/>
      <c r="R49" s="189"/>
      <c r="S49" s="43"/>
      <c r="U49" s="189"/>
      <c r="V49" s="680"/>
      <c r="W49" s="680"/>
      <c r="X49" s="189"/>
      <c r="Y49" s="189"/>
      <c r="Z49" s="730"/>
      <c r="AA49" s="46"/>
      <c r="AB49" s="3335"/>
      <c r="AC49" s="3335"/>
      <c r="AD49" s="3335"/>
      <c r="AE49" s="3335"/>
      <c r="AF49" s="3335"/>
      <c r="AG49" s="3335"/>
      <c r="AH49" s="3335"/>
      <c r="AI49" s="3335"/>
      <c r="AJ49" s="3335"/>
      <c r="AK49" s="3335"/>
      <c r="AL49" s="3335"/>
      <c r="AM49" s="4706"/>
    </row>
    <row r="50" spans="1:56" ht="14.1" customHeight="1">
      <c r="A50" s="42"/>
      <c r="C50" s="43" t="s">
        <v>1865</v>
      </c>
      <c r="D50" s="43"/>
      <c r="E50" s="189"/>
      <c r="F50" s="43"/>
      <c r="G50" s="43"/>
      <c r="H50" s="43"/>
      <c r="I50" s="189"/>
      <c r="J50" s="43"/>
      <c r="K50" s="43"/>
      <c r="L50" s="43"/>
      <c r="M50" s="43"/>
      <c r="N50" s="43"/>
      <c r="O50" s="43"/>
      <c r="P50" s="43"/>
      <c r="Q50" s="189"/>
      <c r="R50" s="662"/>
      <c r="S50" s="662"/>
      <c r="T50" s="66"/>
      <c r="U50" s="683"/>
      <c r="V50" s="683"/>
      <c r="W50" s="189"/>
      <c r="X50" s="189"/>
      <c r="Y50" s="189"/>
      <c r="Z50" s="730"/>
      <c r="AA50" s="40"/>
      <c r="AB50" s="3335"/>
      <c r="AC50" s="3335"/>
      <c r="AD50" s="3335"/>
      <c r="AE50" s="3335"/>
      <c r="AF50" s="3335"/>
      <c r="AG50" s="3335"/>
      <c r="AH50" s="3335"/>
      <c r="AI50" s="3335"/>
      <c r="AJ50" s="3335"/>
      <c r="AK50" s="3335"/>
      <c r="AL50" s="3335"/>
      <c r="AM50" s="4706"/>
      <c r="AR50" s="993"/>
      <c r="AS50" s="3336"/>
      <c r="AT50" s="3336"/>
      <c r="AU50" s="3336"/>
      <c r="AV50" s="3336"/>
      <c r="AW50" s="3336"/>
      <c r="AX50" s="3336"/>
      <c r="AY50" s="3336"/>
      <c r="AZ50" s="3336"/>
      <c r="BA50" s="3336"/>
      <c r="BB50" s="3336"/>
      <c r="BC50" s="3336"/>
      <c r="BD50" s="3336"/>
    </row>
    <row r="51" spans="1:56" ht="14.1" customHeight="1">
      <c r="A51" s="42"/>
      <c r="B51" s="189"/>
      <c r="D51" s="43"/>
      <c r="E51" s="189"/>
      <c r="F51" s="43"/>
      <c r="G51" s="43"/>
      <c r="H51" s="43"/>
      <c r="I51" s="189"/>
      <c r="J51" s="43"/>
      <c r="K51" s="43"/>
      <c r="L51" s="43"/>
      <c r="M51" s="43"/>
      <c r="N51" s="43"/>
      <c r="O51" s="43"/>
      <c r="P51" s="43"/>
      <c r="Q51" s="189"/>
      <c r="R51" s="662"/>
      <c r="S51" s="662"/>
      <c r="T51" s="66"/>
      <c r="U51" s="683"/>
      <c r="V51" s="683"/>
      <c r="W51" s="189"/>
      <c r="X51" s="189"/>
      <c r="Y51" s="189"/>
      <c r="Z51" s="730"/>
      <c r="AA51" s="140"/>
      <c r="AB51" s="3335"/>
      <c r="AC51" s="3335"/>
      <c r="AD51" s="3335"/>
      <c r="AE51" s="3335"/>
      <c r="AF51" s="3335"/>
      <c r="AG51" s="3335"/>
      <c r="AH51" s="3335"/>
      <c r="AI51" s="3335"/>
      <c r="AJ51" s="3335"/>
      <c r="AK51" s="3335"/>
      <c r="AL51" s="3335"/>
      <c r="AM51" s="4706"/>
      <c r="AR51" s="189"/>
      <c r="AS51" s="3336"/>
      <c r="AT51" s="3336"/>
      <c r="AU51" s="3336"/>
      <c r="AV51" s="3336"/>
      <c r="AW51" s="3336"/>
      <c r="AX51" s="3336"/>
      <c r="AY51" s="3336"/>
      <c r="AZ51" s="3336"/>
      <c r="BA51" s="3336"/>
      <c r="BB51" s="3336"/>
      <c r="BC51" s="3336"/>
      <c r="BD51" s="3336"/>
    </row>
    <row r="52" spans="1:56" ht="14.1" customHeight="1">
      <c r="A52" s="42"/>
      <c r="B52" s="189" t="s">
        <v>617</v>
      </c>
      <c r="C52" s="43"/>
      <c r="D52" s="43"/>
      <c r="E52" s="189"/>
      <c r="F52" s="43"/>
      <c r="G52" s="43"/>
      <c r="H52" s="43"/>
      <c r="I52" s="189"/>
      <c r="J52" s="43"/>
      <c r="K52" s="43"/>
      <c r="L52" s="43"/>
      <c r="M52" s="43"/>
      <c r="N52" s="43"/>
      <c r="O52" s="43"/>
      <c r="P52" s="43"/>
      <c r="Q52" s="189"/>
      <c r="R52" s="662"/>
      <c r="S52" s="662"/>
      <c r="T52" s="66"/>
      <c r="U52" s="683"/>
      <c r="V52" s="683"/>
      <c r="W52" s="189"/>
      <c r="X52" s="189"/>
      <c r="Y52" s="189"/>
      <c r="Z52" s="730"/>
      <c r="AA52" s="1583" t="s">
        <v>172</v>
      </c>
      <c r="AB52" s="4909" t="s">
        <v>2154</v>
      </c>
      <c r="AC52" s="4909"/>
      <c r="AD52" s="4909"/>
      <c r="AE52" s="4909"/>
      <c r="AF52" s="4909"/>
      <c r="AG52" s="4909"/>
      <c r="AH52" s="4909"/>
      <c r="AI52" s="4909"/>
      <c r="AJ52" s="4909"/>
      <c r="AK52" s="4909"/>
      <c r="AL52" s="4909"/>
      <c r="AM52" s="5121"/>
    </row>
    <row r="53" spans="1:56" ht="14.1" customHeight="1">
      <c r="A53" s="42"/>
      <c r="B53" s="189"/>
      <c r="C53" s="43"/>
      <c r="D53" s="43"/>
      <c r="E53" s="189"/>
      <c r="F53" s="43"/>
      <c r="G53" s="43"/>
      <c r="H53" s="43"/>
      <c r="I53" s="189"/>
      <c r="J53" s="43"/>
      <c r="K53" s="43"/>
      <c r="L53" s="43"/>
      <c r="M53" s="43"/>
      <c r="N53" s="43"/>
      <c r="O53" s="43"/>
      <c r="P53" s="43"/>
      <c r="Q53" s="189"/>
      <c r="R53" s="662"/>
      <c r="S53" s="662"/>
      <c r="T53" s="66"/>
      <c r="U53" s="683"/>
      <c r="V53" s="683"/>
      <c r="W53" s="189"/>
      <c r="X53" s="189"/>
      <c r="Y53" s="189"/>
      <c r="Z53" s="730"/>
      <c r="AA53" s="649"/>
      <c r="AB53" s="4909"/>
      <c r="AC53" s="4909"/>
      <c r="AD53" s="4909"/>
      <c r="AE53" s="4909"/>
      <c r="AF53" s="4909"/>
      <c r="AG53" s="4909"/>
      <c r="AH53" s="4909"/>
      <c r="AI53" s="4909"/>
      <c r="AJ53" s="4909"/>
      <c r="AK53" s="4909"/>
      <c r="AL53" s="4909"/>
      <c r="AM53" s="5121"/>
    </row>
    <row r="54" spans="1:56" ht="14.1" customHeight="1">
      <c r="A54" s="42"/>
      <c r="B54" s="3318" t="s">
        <v>2255</v>
      </c>
      <c r="C54" s="3318"/>
      <c r="D54" s="3318"/>
      <c r="E54" s="3318"/>
      <c r="F54" s="3318"/>
      <c r="G54" s="3318"/>
      <c r="H54" s="3318"/>
      <c r="I54" s="3318"/>
      <c r="J54" s="3318"/>
      <c r="K54" s="3318"/>
      <c r="L54" s="3318"/>
      <c r="M54" s="3318"/>
      <c r="N54" s="3318"/>
      <c r="O54" s="3318"/>
      <c r="P54" s="3318"/>
      <c r="Q54" s="3318"/>
      <c r="R54" s="3318"/>
      <c r="S54" s="3318"/>
      <c r="T54" s="3318"/>
      <c r="U54" s="3318"/>
      <c r="V54" s="3318"/>
      <c r="W54" s="3318"/>
      <c r="X54" s="3318"/>
      <c r="Y54" s="3318"/>
      <c r="Z54" s="3319"/>
      <c r="AA54" s="649"/>
      <c r="AB54" s="4909"/>
      <c r="AC54" s="4909"/>
      <c r="AD54" s="4909"/>
      <c r="AE54" s="4909"/>
      <c r="AF54" s="4909"/>
      <c r="AG54" s="4909"/>
      <c r="AH54" s="4909"/>
      <c r="AI54" s="4909"/>
      <c r="AJ54" s="4909"/>
      <c r="AK54" s="4909"/>
      <c r="AL54" s="4909"/>
      <c r="AM54" s="5121"/>
    </row>
    <row r="55" spans="1:56" ht="14.1" customHeight="1">
      <c r="A55" s="42"/>
      <c r="B55" s="189"/>
      <c r="C55" s="43" t="s">
        <v>2256</v>
      </c>
      <c r="D55" s="43"/>
      <c r="E55" s="189"/>
      <c r="F55" s="43"/>
      <c r="G55" s="43"/>
      <c r="H55" s="43"/>
      <c r="I55" s="189"/>
      <c r="J55" s="43"/>
      <c r="K55" s="43"/>
      <c r="L55" s="43"/>
      <c r="M55" s="43"/>
      <c r="N55" s="43"/>
      <c r="O55" s="3182"/>
      <c r="P55" s="3182"/>
      <c r="Q55" s="3182"/>
      <c r="R55" s="3182"/>
      <c r="S55" s="3182"/>
      <c r="T55" s="3182"/>
      <c r="U55" s="3182"/>
      <c r="V55" s="3182"/>
      <c r="W55" s="3182"/>
      <c r="X55" s="3182"/>
      <c r="Y55" s="3182"/>
      <c r="Z55" s="7109"/>
      <c r="AA55" s="6905" t="s">
        <v>209</v>
      </c>
      <c r="AB55" s="7135"/>
      <c r="AC55" s="7135"/>
      <c r="AD55" s="7135"/>
      <c r="AE55" s="7135"/>
      <c r="AF55" s="7135"/>
      <c r="AG55" s="7135"/>
      <c r="AH55" s="7135"/>
      <c r="AI55" s="7135"/>
      <c r="AJ55" s="7135"/>
      <c r="AK55" s="7135"/>
      <c r="AL55" s="7135"/>
      <c r="AM55" s="3283"/>
    </row>
    <row r="56" spans="1:56" ht="14.1" customHeight="1">
      <c r="A56" s="42"/>
      <c r="B56" s="189"/>
      <c r="C56" s="43"/>
      <c r="D56" s="43"/>
      <c r="E56" s="189"/>
      <c r="F56" s="43"/>
      <c r="G56" s="43"/>
      <c r="H56" s="43"/>
      <c r="I56" s="189"/>
      <c r="J56" s="43"/>
      <c r="K56" s="43"/>
      <c r="L56" s="43"/>
      <c r="M56" s="43"/>
      <c r="N56" s="43"/>
      <c r="O56" s="3182"/>
      <c r="P56" s="3182"/>
      <c r="Q56" s="3182"/>
      <c r="R56" s="3182"/>
      <c r="S56" s="3182"/>
      <c r="T56" s="3182"/>
      <c r="U56" s="3182"/>
      <c r="V56" s="3182"/>
      <c r="W56" s="3182"/>
      <c r="X56" s="3182"/>
      <c r="Y56" s="3182"/>
      <c r="Z56" s="7109"/>
      <c r="AA56" s="806" t="s">
        <v>209</v>
      </c>
      <c r="AB56" s="4909" t="s">
        <v>2155</v>
      </c>
      <c r="AC56" s="4909"/>
      <c r="AD56" s="4909"/>
      <c r="AE56" s="4909"/>
      <c r="AF56" s="4909"/>
      <c r="AG56" s="4909"/>
      <c r="AH56" s="4909"/>
      <c r="AI56" s="4909"/>
      <c r="AJ56" s="4909"/>
      <c r="AK56" s="4909"/>
      <c r="AL56" s="4909"/>
      <c r="AM56" s="5121"/>
      <c r="AQ56" s="192"/>
      <c r="AR56" s="4909"/>
      <c r="AS56" s="4909"/>
      <c r="AT56" s="4909"/>
      <c r="AU56" s="4909"/>
      <c r="AV56" s="4909"/>
      <c r="AW56" s="4909"/>
      <c r="AX56" s="4909"/>
      <c r="AY56" s="4909"/>
      <c r="AZ56" s="4909"/>
      <c r="BA56" s="4909"/>
      <c r="BB56" s="4909"/>
      <c r="BC56" s="4909"/>
    </row>
    <row r="57" spans="1:56" ht="14.1" customHeight="1">
      <c r="A57" s="42"/>
      <c r="B57" s="1924" t="s">
        <v>2665</v>
      </c>
      <c r="C57" s="189"/>
      <c r="E57" s="189"/>
      <c r="F57" s="189"/>
      <c r="G57" s="189"/>
      <c r="H57" s="189"/>
      <c r="I57" s="189"/>
      <c r="J57" s="189"/>
      <c r="K57" s="189"/>
      <c r="L57" s="189"/>
      <c r="M57" s="189"/>
      <c r="N57" s="189"/>
      <c r="O57" s="189"/>
      <c r="P57" s="189"/>
      <c r="Q57" s="189"/>
      <c r="R57" s="189"/>
      <c r="S57" s="43"/>
      <c r="T57" s="43"/>
      <c r="U57" s="45"/>
      <c r="V57" s="43"/>
      <c r="W57" s="43"/>
      <c r="X57" s="189"/>
      <c r="Y57" s="189"/>
      <c r="Z57" s="187"/>
      <c r="AA57" s="649"/>
      <c r="AB57" s="4909"/>
      <c r="AC57" s="4909"/>
      <c r="AD57" s="4909"/>
      <c r="AE57" s="4909"/>
      <c r="AF57" s="4909"/>
      <c r="AG57" s="4909"/>
      <c r="AH57" s="4909"/>
      <c r="AI57" s="4909"/>
      <c r="AJ57" s="4909"/>
      <c r="AK57" s="4909"/>
      <c r="AL57" s="4909"/>
      <c r="AM57" s="5121"/>
      <c r="AO57" s="993"/>
      <c r="AP57" s="674"/>
      <c r="AQ57" s="674"/>
      <c r="AR57" s="674"/>
      <c r="AS57" s="674"/>
      <c r="AT57" s="674"/>
      <c r="AU57" s="674"/>
      <c r="AV57" s="674"/>
      <c r="AW57" s="674"/>
      <c r="AX57" s="674"/>
      <c r="AY57" s="674"/>
      <c r="AZ57" s="674"/>
      <c r="BA57" s="674"/>
    </row>
    <row r="58" spans="1:56" ht="14.1" customHeight="1">
      <c r="A58" s="42"/>
      <c r="B58" s="43" t="s">
        <v>485</v>
      </c>
      <c r="D58" s="43"/>
      <c r="E58" s="43"/>
      <c r="F58" s="43"/>
      <c r="G58" s="43"/>
      <c r="H58" s="43"/>
      <c r="I58" s="43"/>
      <c r="J58" s="43"/>
      <c r="K58" s="43"/>
      <c r="L58" s="43"/>
      <c r="M58" s="43"/>
      <c r="N58" s="43"/>
      <c r="O58" s="43"/>
      <c r="P58" s="43"/>
      <c r="Q58" s="43"/>
      <c r="R58" s="43"/>
      <c r="S58" s="43"/>
      <c r="T58" s="43"/>
      <c r="U58" s="43"/>
      <c r="V58" s="43"/>
      <c r="W58" s="43"/>
      <c r="X58" s="189"/>
      <c r="Y58" s="189"/>
      <c r="Z58" s="187"/>
      <c r="AA58" s="1167"/>
      <c r="AB58" s="4909"/>
      <c r="AC58" s="4909"/>
      <c r="AD58" s="4909"/>
      <c r="AE58" s="4909"/>
      <c r="AF58" s="4909"/>
      <c r="AG58" s="4909"/>
      <c r="AH58" s="4909"/>
      <c r="AI58" s="4909"/>
      <c r="AJ58" s="4909"/>
      <c r="AK58" s="4909"/>
      <c r="AL58" s="4909"/>
      <c r="AM58" s="5121"/>
      <c r="AX58" s="993"/>
    </row>
    <row r="59" spans="1:56" ht="14.1" customHeight="1">
      <c r="A59" s="42"/>
      <c r="B59" s="189"/>
      <c r="C59" s="189" t="s">
        <v>4</v>
      </c>
      <c r="E59" s="189"/>
      <c r="F59" s="189"/>
      <c r="G59" s="189"/>
      <c r="H59" s="189"/>
      <c r="I59" s="189"/>
      <c r="J59" s="189"/>
      <c r="K59" s="189"/>
      <c r="L59" s="189"/>
      <c r="M59" s="189"/>
      <c r="N59" s="189"/>
      <c r="O59" s="189"/>
      <c r="P59" s="189"/>
      <c r="Q59" s="662"/>
      <c r="R59" s="662"/>
      <c r="S59" s="66"/>
      <c r="T59" s="683"/>
      <c r="U59" s="683"/>
      <c r="V59" s="189"/>
      <c r="W59" s="189"/>
      <c r="X59" s="71"/>
      <c r="Y59" s="71"/>
      <c r="Z59" s="187"/>
      <c r="AA59" s="1167"/>
      <c r="AB59" s="4909"/>
      <c r="AC59" s="4909"/>
      <c r="AD59" s="4909"/>
      <c r="AE59" s="4909"/>
      <c r="AF59" s="4909"/>
      <c r="AG59" s="4909"/>
      <c r="AH59" s="4909"/>
      <c r="AI59" s="4909"/>
      <c r="AJ59" s="4909"/>
      <c r="AK59" s="4909"/>
      <c r="AL59" s="4909"/>
      <c r="AM59" s="5121"/>
      <c r="AX59" s="993"/>
    </row>
    <row r="60" spans="1:56" ht="10.15" customHeight="1">
      <c r="A60" s="42"/>
      <c r="C60" s="43"/>
      <c r="D60" s="189"/>
      <c r="E60" s="189"/>
      <c r="F60" s="189"/>
      <c r="G60" s="43"/>
      <c r="H60" s="43"/>
      <c r="I60" s="43"/>
      <c r="J60" s="43"/>
      <c r="K60" s="43"/>
      <c r="L60" s="43"/>
      <c r="M60" s="43"/>
      <c r="N60" s="43"/>
      <c r="O60" s="43"/>
      <c r="P60" s="43"/>
      <c r="Q60" s="43"/>
      <c r="R60" s="189"/>
      <c r="U60" s="189"/>
      <c r="X60" s="43"/>
      <c r="Y60" s="43"/>
      <c r="Z60" s="187"/>
      <c r="AA60" s="757"/>
      <c r="AB60" s="4909"/>
      <c r="AC60" s="4909"/>
      <c r="AD60" s="4909"/>
      <c r="AE60" s="4909"/>
      <c r="AF60" s="4909"/>
      <c r="AG60" s="4909"/>
      <c r="AH60" s="4909"/>
      <c r="AI60" s="4909"/>
      <c r="AJ60" s="4909"/>
      <c r="AK60" s="4909"/>
      <c r="AL60" s="4909"/>
      <c r="AM60" s="5121"/>
      <c r="AX60" s="993"/>
    </row>
    <row r="61" spans="1:56" ht="14.1" customHeight="1">
      <c r="A61" s="42"/>
      <c r="B61" s="43" t="s">
        <v>618</v>
      </c>
      <c r="C61" s="43"/>
      <c r="E61" s="43"/>
      <c r="F61" s="189"/>
      <c r="G61" s="189"/>
      <c r="H61" s="189"/>
      <c r="I61" s="189"/>
      <c r="J61" s="43"/>
      <c r="K61" s="43"/>
      <c r="L61" s="43"/>
      <c r="M61" s="189"/>
      <c r="N61" s="189"/>
      <c r="P61" s="189"/>
      <c r="R61" s="189"/>
      <c r="S61" s="89"/>
      <c r="T61" s="89"/>
      <c r="U61" s="189"/>
      <c r="Z61" s="187"/>
      <c r="AA61" s="40"/>
      <c r="AB61" s="4909"/>
      <c r="AC61" s="4909"/>
      <c r="AD61" s="4909"/>
      <c r="AE61" s="4909"/>
      <c r="AF61" s="4909"/>
      <c r="AG61" s="4909"/>
      <c r="AH61" s="4909"/>
      <c r="AI61" s="4909"/>
      <c r="AJ61" s="4909"/>
      <c r="AK61" s="4909"/>
      <c r="AL61" s="4909"/>
      <c r="AM61" s="5121"/>
    </row>
    <row r="62" spans="1:56" ht="14.1" customHeight="1">
      <c r="A62" s="42"/>
      <c r="B62" s="189"/>
      <c r="C62" s="37" t="s">
        <v>1402</v>
      </c>
      <c r="D62" s="189"/>
      <c r="E62" s="43"/>
      <c r="F62" s="189"/>
      <c r="G62" s="189"/>
      <c r="I62" s="189"/>
      <c r="J62" s="43"/>
      <c r="K62" s="43"/>
      <c r="L62" s="43"/>
      <c r="M62" s="189"/>
      <c r="N62" s="43"/>
      <c r="O62" s="43"/>
      <c r="P62" s="43"/>
      <c r="Q62" s="189"/>
      <c r="R62" s="694"/>
      <c r="S62" s="662"/>
      <c r="T62" s="662"/>
      <c r="U62" s="694"/>
      <c r="Z62" s="187"/>
      <c r="AA62" s="7113" t="s">
        <v>1451</v>
      </c>
      <c r="AB62" s="3318"/>
      <c r="AC62" s="3318"/>
      <c r="AD62" s="3318"/>
      <c r="AE62" s="3318"/>
      <c r="AF62" s="3318"/>
      <c r="AG62" s="3318"/>
      <c r="AH62" s="3318"/>
      <c r="AI62" s="3318"/>
      <c r="AJ62" s="3318"/>
      <c r="AK62" s="3318"/>
      <c r="AL62" s="3318"/>
      <c r="AM62" s="7114"/>
    </row>
    <row r="63" spans="1:56" ht="14.1" customHeight="1">
      <c r="A63" s="42"/>
      <c r="C63" s="37" t="s">
        <v>549</v>
      </c>
      <c r="Z63" s="187"/>
      <c r="AA63" s="717" t="s">
        <v>172</v>
      </c>
      <c r="AB63" s="674" t="s">
        <v>1452</v>
      </c>
      <c r="AC63" s="674"/>
      <c r="AD63" s="674"/>
      <c r="AE63" s="674"/>
      <c r="AF63" s="674"/>
      <c r="AG63" s="674"/>
      <c r="AH63" s="674"/>
      <c r="AI63" s="674"/>
      <c r="AJ63" s="674"/>
      <c r="AK63" s="674"/>
      <c r="AL63" s="674"/>
      <c r="AM63" s="675"/>
    </row>
    <row r="64" spans="1:56" ht="14.1" customHeight="1">
      <c r="A64" s="42"/>
      <c r="C64" s="37" t="s">
        <v>619</v>
      </c>
      <c r="Z64" s="187"/>
      <c r="AA64" s="194"/>
      <c r="AB64" s="195"/>
      <c r="AC64" s="195"/>
      <c r="AD64" s="195"/>
      <c r="AE64" s="195"/>
      <c r="AF64" s="195"/>
      <c r="AG64" s="195"/>
      <c r="AH64" s="195"/>
      <c r="AI64" s="674"/>
      <c r="AJ64" s="674"/>
      <c r="AK64" s="674"/>
      <c r="AL64" s="674"/>
      <c r="AM64" s="675"/>
    </row>
    <row r="65" spans="1:39" ht="14.1" customHeight="1">
      <c r="A65" s="42"/>
      <c r="Z65" s="187"/>
      <c r="AA65" s="194"/>
      <c r="AB65" s="195"/>
      <c r="AC65" s="195"/>
      <c r="AD65" s="195"/>
      <c r="AE65" s="195"/>
      <c r="AF65" s="195"/>
      <c r="AG65" s="195"/>
      <c r="AH65" s="195"/>
      <c r="AI65" s="674"/>
      <c r="AJ65" s="674"/>
      <c r="AK65" s="674"/>
      <c r="AL65" s="674"/>
      <c r="AM65" s="675"/>
    </row>
    <row r="66" spans="1:39" ht="10.15" customHeight="1">
      <c r="A66" s="42"/>
      <c r="Z66" s="187"/>
      <c r="AA66" s="194"/>
      <c r="AB66" s="195"/>
      <c r="AC66" s="195"/>
      <c r="AD66" s="195"/>
      <c r="AE66" s="195"/>
      <c r="AF66" s="195"/>
      <c r="AG66" s="195"/>
      <c r="AH66" s="195"/>
      <c r="AI66" s="674"/>
      <c r="AJ66" s="674"/>
      <c r="AK66" s="674"/>
      <c r="AL66" s="674"/>
      <c r="AM66" s="675"/>
    </row>
    <row r="67" spans="1:39" ht="14.1" customHeight="1">
      <c r="A67" s="42"/>
      <c r="B67" s="6967" t="s">
        <v>1542</v>
      </c>
      <c r="C67" s="6967"/>
      <c r="D67" s="6967"/>
      <c r="E67" s="6967"/>
      <c r="F67" s="6967"/>
      <c r="G67" s="6967"/>
      <c r="H67" s="6967"/>
      <c r="I67" s="6967"/>
      <c r="J67" s="6967"/>
      <c r="K67" s="6967"/>
      <c r="L67" s="6967"/>
      <c r="M67" s="6967"/>
      <c r="N67" s="6967"/>
      <c r="O67" s="6967"/>
      <c r="P67" s="6967"/>
      <c r="Q67" s="6967"/>
      <c r="R67" s="6967"/>
      <c r="S67" s="6967"/>
      <c r="T67" s="6967"/>
      <c r="U67" s="6967"/>
      <c r="V67" s="6967"/>
      <c r="W67" s="6967"/>
      <c r="X67" s="6967"/>
      <c r="Y67" s="6967"/>
      <c r="Z67" s="6968"/>
      <c r="AA67" s="194"/>
      <c r="AB67" s="195"/>
      <c r="AC67" s="195"/>
      <c r="AD67" s="195"/>
      <c r="AE67" s="195"/>
      <c r="AF67" s="195"/>
      <c r="AG67" s="195"/>
      <c r="AH67" s="195"/>
      <c r="AI67" s="674"/>
      <c r="AJ67" s="674"/>
      <c r="AK67" s="674"/>
      <c r="AL67" s="674"/>
      <c r="AM67" s="675"/>
    </row>
    <row r="68" spans="1:39" ht="14.1" customHeight="1">
      <c r="A68" s="38"/>
      <c r="B68" s="189"/>
      <c r="C68" s="43" t="s">
        <v>1509</v>
      </c>
      <c r="E68" s="189"/>
      <c r="F68" s="189"/>
      <c r="G68" s="189"/>
      <c r="H68" s="668"/>
      <c r="I68" s="668"/>
      <c r="J68" s="43"/>
      <c r="K68" s="256"/>
      <c r="L68" s="189"/>
      <c r="M68" s="189"/>
      <c r="N68" s="189"/>
      <c r="O68" s="189"/>
      <c r="P68" s="189"/>
      <c r="Q68" s="662"/>
      <c r="R68" s="662"/>
      <c r="S68" s="66"/>
      <c r="T68" s="683"/>
      <c r="U68" s="683"/>
      <c r="V68" s="189"/>
      <c r="W68" s="189"/>
      <c r="X68" s="71"/>
      <c r="Y68" s="71"/>
      <c r="Z68" s="187"/>
      <c r="AA68" s="140"/>
      <c r="AM68" s="70"/>
    </row>
    <row r="69" spans="1:39" ht="14.1" customHeight="1" thickBot="1">
      <c r="A69" s="149"/>
      <c r="B69" s="74"/>
      <c r="C69" s="76"/>
      <c r="D69" s="75"/>
      <c r="E69" s="74"/>
      <c r="F69" s="74"/>
      <c r="G69" s="74"/>
      <c r="H69" s="1249"/>
      <c r="I69" s="1249"/>
      <c r="J69" s="76"/>
      <c r="K69" s="249"/>
      <c r="L69" s="74"/>
      <c r="M69" s="74"/>
      <c r="N69" s="74"/>
      <c r="O69" s="74"/>
      <c r="P69" s="74"/>
      <c r="Q69" s="1057"/>
      <c r="R69" s="1057"/>
      <c r="S69" s="282"/>
      <c r="T69" s="283"/>
      <c r="U69" s="283"/>
      <c r="V69" s="74"/>
      <c r="W69" s="74"/>
      <c r="X69" s="500"/>
      <c r="Y69" s="500"/>
      <c r="Z69" s="75"/>
      <c r="AA69" s="152"/>
      <c r="AB69" s="75"/>
      <c r="AC69" s="75"/>
      <c r="AD69" s="75"/>
      <c r="AE69" s="75"/>
      <c r="AF69" s="75"/>
      <c r="AG69" s="75"/>
      <c r="AH69" s="75"/>
      <c r="AI69" s="75"/>
      <c r="AJ69" s="75"/>
      <c r="AK69" s="75"/>
      <c r="AL69" s="75"/>
      <c r="AM69" s="153"/>
    </row>
  </sheetData>
  <mergeCells count="47">
    <mergeCell ref="AB34:AM35"/>
    <mergeCell ref="C35:Z35"/>
    <mergeCell ref="A1:AM1"/>
    <mergeCell ref="AO1:AS1"/>
    <mergeCell ref="A3:Z3"/>
    <mergeCell ref="AA3:AM3"/>
    <mergeCell ref="C8:Y9"/>
    <mergeCell ref="AB10:AM13"/>
    <mergeCell ref="V26:W26"/>
    <mergeCell ref="B29:Z29"/>
    <mergeCell ref="B32:Z32"/>
    <mergeCell ref="B34:Z34"/>
    <mergeCell ref="B42:E43"/>
    <mergeCell ref="F42:K43"/>
    <mergeCell ref="L42:W43"/>
    <mergeCell ref="X42:AL43"/>
    <mergeCell ref="B36:E37"/>
    <mergeCell ref="F36:K37"/>
    <mergeCell ref="L36:W37"/>
    <mergeCell ref="X36:AL37"/>
    <mergeCell ref="B38:E39"/>
    <mergeCell ref="F38:K39"/>
    <mergeCell ref="L38:W39"/>
    <mergeCell ref="X38:AL39"/>
    <mergeCell ref="AS50:BD51"/>
    <mergeCell ref="B54:Z54"/>
    <mergeCell ref="O55:Z56"/>
    <mergeCell ref="AR56:BC56"/>
    <mergeCell ref="AB52:AM54"/>
    <mergeCell ref="AA55:AM55"/>
    <mergeCell ref="AB56:AM61"/>
    <mergeCell ref="AA62:AM62"/>
    <mergeCell ref="B67:Z67"/>
    <mergeCell ref="AB17:AM20"/>
    <mergeCell ref="AB48:AM51"/>
    <mergeCell ref="B44:E45"/>
    <mergeCell ref="F44:K45"/>
    <mergeCell ref="L44:W45"/>
    <mergeCell ref="X44:AL45"/>
    <mergeCell ref="B46:E47"/>
    <mergeCell ref="F46:K47"/>
    <mergeCell ref="L46:W47"/>
    <mergeCell ref="X46:AL47"/>
    <mergeCell ref="B40:E41"/>
    <mergeCell ref="F40:K41"/>
    <mergeCell ref="L40:W41"/>
    <mergeCell ref="X40:AL41"/>
  </mergeCells>
  <phoneticPr fontId="4"/>
  <hyperlinks>
    <hyperlink ref="AO1:AS1" location="'目次（幼保）'!A1" display="目次に戻る"/>
  </hyperlinks>
  <printOptions horizontalCentered="1"/>
  <pageMargins left="0.70866141732283472" right="0.31496062992125984" top="0.39370078740157483" bottom="0.39370078740157483" header="0" footer="0"/>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15173" r:id="rId4" name="Check Box 5">
              <controlPr defaultSize="0" autoFill="0" autoLine="0" autoPict="0">
                <anchor moveWithCells="1">
                  <from>
                    <xdr:col>19</xdr:col>
                    <xdr:colOff>66675</xdr:colOff>
                    <xdr:row>51</xdr:row>
                    <xdr:rowOff>28575</xdr:rowOff>
                  </from>
                  <to>
                    <xdr:col>22</xdr:col>
                    <xdr:colOff>114300</xdr:colOff>
                    <xdr:row>52</xdr:row>
                    <xdr:rowOff>133350</xdr:rowOff>
                  </to>
                </anchor>
              </controlPr>
            </control>
          </mc:Choice>
        </mc:AlternateContent>
        <mc:AlternateContent xmlns:mc="http://schemas.openxmlformats.org/markup-compatibility/2006">
          <mc:Choice Requires="x14">
            <control shapeId="1415174" r:id="rId5" name="Check Box 6">
              <controlPr defaultSize="0" autoFill="0" autoLine="0" autoPict="0">
                <anchor moveWithCells="1">
                  <from>
                    <xdr:col>23</xdr:col>
                    <xdr:colOff>57150</xdr:colOff>
                    <xdr:row>51</xdr:row>
                    <xdr:rowOff>28575</xdr:rowOff>
                  </from>
                  <to>
                    <xdr:col>26</xdr:col>
                    <xdr:colOff>66675</xdr:colOff>
                    <xdr:row>52</xdr:row>
                    <xdr:rowOff>114300</xdr:rowOff>
                  </to>
                </anchor>
              </controlPr>
            </control>
          </mc:Choice>
        </mc:AlternateContent>
        <mc:AlternateContent xmlns:mc="http://schemas.openxmlformats.org/markup-compatibility/2006">
          <mc:Choice Requires="x14">
            <control shapeId="1415177" r:id="rId6" name="Check Box 9">
              <controlPr defaultSize="0" autoFill="0" autoLine="0" autoPict="0">
                <anchor moveWithCells="1">
                  <from>
                    <xdr:col>18</xdr:col>
                    <xdr:colOff>38100</xdr:colOff>
                    <xdr:row>58</xdr:row>
                    <xdr:rowOff>0</xdr:rowOff>
                  </from>
                  <to>
                    <xdr:col>22</xdr:col>
                    <xdr:colOff>142875</xdr:colOff>
                    <xdr:row>59</xdr:row>
                    <xdr:rowOff>0</xdr:rowOff>
                  </to>
                </anchor>
              </controlPr>
            </control>
          </mc:Choice>
        </mc:AlternateContent>
        <mc:AlternateContent xmlns:mc="http://schemas.openxmlformats.org/markup-compatibility/2006">
          <mc:Choice Requires="x14">
            <control shapeId="1415178" r:id="rId7" name="Check Box 10">
              <controlPr defaultSize="0" autoFill="0" autoLine="0" autoPict="0">
                <anchor moveWithCells="1">
                  <from>
                    <xdr:col>23</xdr:col>
                    <xdr:colOff>95250</xdr:colOff>
                    <xdr:row>58</xdr:row>
                    <xdr:rowOff>0</xdr:rowOff>
                  </from>
                  <to>
                    <xdr:col>27</xdr:col>
                    <xdr:colOff>38100</xdr:colOff>
                    <xdr:row>59</xdr:row>
                    <xdr:rowOff>0</xdr:rowOff>
                  </to>
                </anchor>
              </controlPr>
            </control>
          </mc:Choice>
        </mc:AlternateContent>
        <mc:AlternateContent xmlns:mc="http://schemas.openxmlformats.org/markup-compatibility/2006">
          <mc:Choice Requires="x14">
            <control shapeId="1415179" r:id="rId8" name="Check Box 11">
              <controlPr defaultSize="0" autoFill="0" autoLine="0" autoPict="0">
                <anchor moveWithCells="1">
                  <from>
                    <xdr:col>18</xdr:col>
                    <xdr:colOff>38100</xdr:colOff>
                    <xdr:row>67</xdr:row>
                    <xdr:rowOff>0</xdr:rowOff>
                  </from>
                  <to>
                    <xdr:col>22</xdr:col>
                    <xdr:colOff>152400</xdr:colOff>
                    <xdr:row>68</xdr:row>
                    <xdr:rowOff>0</xdr:rowOff>
                  </to>
                </anchor>
              </controlPr>
            </control>
          </mc:Choice>
        </mc:AlternateContent>
        <mc:AlternateContent xmlns:mc="http://schemas.openxmlformats.org/markup-compatibility/2006">
          <mc:Choice Requires="x14">
            <control shapeId="1415180" r:id="rId9" name="Check Box 12">
              <controlPr defaultSize="0" autoFill="0" autoLine="0" autoPict="0">
                <anchor moveWithCells="1">
                  <from>
                    <xdr:col>23</xdr:col>
                    <xdr:colOff>95250</xdr:colOff>
                    <xdr:row>67</xdr:row>
                    <xdr:rowOff>0</xdr:rowOff>
                  </from>
                  <to>
                    <xdr:col>27</xdr:col>
                    <xdr:colOff>38100</xdr:colOff>
                    <xdr:row>68</xdr:row>
                    <xdr:rowOff>0</xdr:rowOff>
                  </to>
                </anchor>
              </controlPr>
            </control>
          </mc:Choice>
        </mc:AlternateContent>
        <mc:AlternateContent xmlns:mc="http://schemas.openxmlformats.org/markup-compatibility/2006">
          <mc:Choice Requires="x14">
            <control shapeId="1415181" r:id="rId10" name="Check Box 13">
              <controlPr defaultSize="0" autoFill="0" autoLine="0" autoPict="0">
                <anchor moveWithCells="1">
                  <from>
                    <xdr:col>18</xdr:col>
                    <xdr:colOff>38100</xdr:colOff>
                    <xdr:row>62</xdr:row>
                    <xdr:rowOff>0</xdr:rowOff>
                  </from>
                  <to>
                    <xdr:col>22</xdr:col>
                    <xdr:colOff>152400</xdr:colOff>
                    <xdr:row>63</xdr:row>
                    <xdr:rowOff>0</xdr:rowOff>
                  </to>
                </anchor>
              </controlPr>
            </control>
          </mc:Choice>
        </mc:AlternateContent>
        <mc:AlternateContent xmlns:mc="http://schemas.openxmlformats.org/markup-compatibility/2006">
          <mc:Choice Requires="x14">
            <control shapeId="1415182" r:id="rId11" name="Check Box 14">
              <controlPr defaultSize="0" autoFill="0" autoLine="0" autoPict="0">
                <anchor moveWithCells="1">
                  <from>
                    <xdr:col>23</xdr:col>
                    <xdr:colOff>95250</xdr:colOff>
                    <xdr:row>62</xdr:row>
                    <xdr:rowOff>0</xdr:rowOff>
                  </from>
                  <to>
                    <xdr:col>27</xdr:col>
                    <xdr:colOff>38100</xdr:colOff>
                    <xdr:row>63</xdr:row>
                    <xdr:rowOff>0</xdr:rowOff>
                  </to>
                </anchor>
              </controlPr>
            </control>
          </mc:Choice>
        </mc:AlternateContent>
        <mc:AlternateContent xmlns:mc="http://schemas.openxmlformats.org/markup-compatibility/2006">
          <mc:Choice Requires="x14">
            <control shapeId="1415183" r:id="rId12" name="Check Box 15">
              <controlPr defaultSize="0" autoFill="0" autoLine="0" autoPict="0">
                <anchor moveWithCells="1">
                  <from>
                    <xdr:col>18</xdr:col>
                    <xdr:colOff>47625</xdr:colOff>
                    <xdr:row>64</xdr:row>
                    <xdr:rowOff>38100</xdr:rowOff>
                  </from>
                  <to>
                    <xdr:col>22</xdr:col>
                    <xdr:colOff>152400</xdr:colOff>
                    <xdr:row>65</xdr:row>
                    <xdr:rowOff>38100</xdr:rowOff>
                  </to>
                </anchor>
              </controlPr>
            </control>
          </mc:Choice>
        </mc:AlternateContent>
        <mc:AlternateContent xmlns:mc="http://schemas.openxmlformats.org/markup-compatibility/2006">
          <mc:Choice Requires="x14">
            <control shapeId="1415184" r:id="rId13" name="Check Box 16">
              <controlPr defaultSize="0" autoFill="0" autoLine="0" autoPict="0">
                <anchor moveWithCells="1">
                  <from>
                    <xdr:col>23</xdr:col>
                    <xdr:colOff>104775</xdr:colOff>
                    <xdr:row>64</xdr:row>
                    <xdr:rowOff>38100</xdr:rowOff>
                  </from>
                  <to>
                    <xdr:col>27</xdr:col>
                    <xdr:colOff>47625</xdr:colOff>
                    <xdr:row>65</xdr:row>
                    <xdr:rowOff>38100</xdr:rowOff>
                  </to>
                </anchor>
              </controlPr>
            </control>
          </mc:Choice>
        </mc:AlternateContent>
        <mc:AlternateContent xmlns:mc="http://schemas.openxmlformats.org/markup-compatibility/2006">
          <mc:Choice Requires="x14">
            <control shapeId="1415188" r:id="rId14" name="Check Box 20">
              <controlPr defaultSize="0" autoFill="0" autoLine="0" autoPict="0">
                <anchor moveWithCells="1">
                  <from>
                    <xdr:col>19</xdr:col>
                    <xdr:colOff>85725</xdr:colOff>
                    <xdr:row>49</xdr:row>
                    <xdr:rowOff>161925</xdr:rowOff>
                  </from>
                  <to>
                    <xdr:col>22</xdr:col>
                    <xdr:colOff>152400</xdr:colOff>
                    <xdr:row>50</xdr:row>
                    <xdr:rowOff>133350</xdr:rowOff>
                  </to>
                </anchor>
              </controlPr>
            </control>
          </mc:Choice>
        </mc:AlternateContent>
        <mc:AlternateContent xmlns:mc="http://schemas.openxmlformats.org/markup-compatibility/2006">
          <mc:Choice Requires="x14">
            <control shapeId="1415189" r:id="rId15" name="Check Box 21">
              <controlPr defaultSize="0" autoFill="0" autoLine="0" autoPict="0">
                <anchor moveWithCells="1">
                  <from>
                    <xdr:col>23</xdr:col>
                    <xdr:colOff>66675</xdr:colOff>
                    <xdr:row>49</xdr:row>
                    <xdr:rowOff>161925</xdr:rowOff>
                  </from>
                  <to>
                    <xdr:col>25</xdr:col>
                    <xdr:colOff>314325</xdr:colOff>
                    <xdr:row>50</xdr:row>
                    <xdr:rowOff>133350</xdr:rowOff>
                  </to>
                </anchor>
              </controlPr>
            </control>
          </mc:Choice>
        </mc:AlternateContent>
        <mc:AlternateContent xmlns:mc="http://schemas.openxmlformats.org/markup-compatibility/2006">
          <mc:Choice Requires="x14">
            <control shapeId="1415192" r:id="rId16" name="Check Box 24">
              <controlPr defaultSize="0" autoFill="0" autoLine="0" autoPict="0">
                <anchor moveWithCells="1">
                  <from>
                    <xdr:col>17</xdr:col>
                    <xdr:colOff>9525</xdr:colOff>
                    <xdr:row>20</xdr:row>
                    <xdr:rowOff>19050</xdr:rowOff>
                  </from>
                  <to>
                    <xdr:col>22</xdr:col>
                    <xdr:colOff>19050</xdr:colOff>
                    <xdr:row>21</xdr:row>
                    <xdr:rowOff>19050</xdr:rowOff>
                  </to>
                </anchor>
              </controlPr>
            </control>
          </mc:Choice>
        </mc:AlternateContent>
        <mc:AlternateContent xmlns:mc="http://schemas.openxmlformats.org/markup-compatibility/2006">
          <mc:Choice Requires="x14">
            <control shapeId="1415193" r:id="rId17" name="Check Box 25">
              <controlPr defaultSize="0" autoFill="0" autoLine="0" autoPict="0">
                <anchor moveWithCells="1">
                  <from>
                    <xdr:col>22</xdr:col>
                    <xdr:colOff>161925</xdr:colOff>
                    <xdr:row>20</xdr:row>
                    <xdr:rowOff>19050</xdr:rowOff>
                  </from>
                  <to>
                    <xdr:col>27</xdr:col>
                    <xdr:colOff>9525</xdr:colOff>
                    <xdr:row>21</xdr:row>
                    <xdr:rowOff>19050</xdr:rowOff>
                  </to>
                </anchor>
              </controlPr>
            </control>
          </mc:Choice>
        </mc:AlternateContent>
        <mc:AlternateContent xmlns:mc="http://schemas.openxmlformats.org/markup-compatibility/2006">
          <mc:Choice Requires="x14">
            <control shapeId="1415194" r:id="rId18" name="Check Box 26">
              <controlPr defaultSize="0" autoFill="0" autoLine="0" autoPict="0">
                <anchor moveWithCells="1">
                  <from>
                    <xdr:col>22</xdr:col>
                    <xdr:colOff>171450</xdr:colOff>
                    <xdr:row>5</xdr:row>
                    <xdr:rowOff>0</xdr:rowOff>
                  </from>
                  <to>
                    <xdr:col>27</xdr:col>
                    <xdr:colOff>9525</xdr:colOff>
                    <xdr:row>6</xdr:row>
                    <xdr:rowOff>28575</xdr:rowOff>
                  </to>
                </anchor>
              </controlPr>
            </control>
          </mc:Choice>
        </mc:AlternateContent>
        <mc:AlternateContent xmlns:mc="http://schemas.openxmlformats.org/markup-compatibility/2006">
          <mc:Choice Requires="x14">
            <control shapeId="1415195" r:id="rId19" name="Check Box 27">
              <controlPr defaultSize="0" autoFill="0" autoLine="0" autoPict="0">
                <anchor moveWithCells="1">
                  <from>
                    <xdr:col>16</xdr:col>
                    <xdr:colOff>152400</xdr:colOff>
                    <xdr:row>5</xdr:row>
                    <xdr:rowOff>9525</xdr:rowOff>
                  </from>
                  <to>
                    <xdr:col>22</xdr:col>
                    <xdr:colOff>0</xdr:colOff>
                    <xdr:row>6</xdr:row>
                    <xdr:rowOff>38100</xdr:rowOff>
                  </to>
                </anchor>
              </controlPr>
            </control>
          </mc:Choice>
        </mc:AlternateContent>
        <mc:AlternateContent xmlns:mc="http://schemas.openxmlformats.org/markup-compatibility/2006">
          <mc:Choice Requires="x14">
            <control shapeId="1415196" r:id="rId20" name="Check Box 28">
              <controlPr defaultSize="0" autoFill="0" autoLine="0" autoPict="0">
                <anchor moveWithCells="1">
                  <from>
                    <xdr:col>13</xdr:col>
                    <xdr:colOff>152400</xdr:colOff>
                    <xdr:row>13</xdr:row>
                    <xdr:rowOff>152400</xdr:rowOff>
                  </from>
                  <to>
                    <xdr:col>17</xdr:col>
                    <xdr:colOff>66675</xdr:colOff>
                    <xdr:row>15</xdr:row>
                    <xdr:rowOff>19050</xdr:rowOff>
                  </to>
                </anchor>
              </controlPr>
            </control>
          </mc:Choice>
        </mc:AlternateContent>
        <mc:AlternateContent xmlns:mc="http://schemas.openxmlformats.org/markup-compatibility/2006">
          <mc:Choice Requires="x14">
            <control shapeId="1415197" r:id="rId21" name="Check Box 29">
              <controlPr defaultSize="0" autoFill="0" autoLine="0" autoPict="0">
                <anchor moveWithCells="1">
                  <from>
                    <xdr:col>17</xdr:col>
                    <xdr:colOff>161925</xdr:colOff>
                    <xdr:row>13</xdr:row>
                    <xdr:rowOff>152400</xdr:rowOff>
                  </from>
                  <to>
                    <xdr:col>21</xdr:col>
                    <xdr:colOff>95250</xdr:colOff>
                    <xdr:row>15</xdr:row>
                    <xdr:rowOff>19050</xdr:rowOff>
                  </to>
                </anchor>
              </controlPr>
            </control>
          </mc:Choice>
        </mc:AlternateContent>
        <mc:AlternateContent xmlns:mc="http://schemas.openxmlformats.org/markup-compatibility/2006">
          <mc:Choice Requires="x14">
            <control shapeId="1415198" r:id="rId22" name="Check Box 30">
              <controlPr defaultSize="0" autoFill="0" autoLine="0" autoPict="0">
                <anchor moveWithCells="1">
                  <from>
                    <xdr:col>21</xdr:col>
                    <xdr:colOff>104775</xdr:colOff>
                    <xdr:row>13</xdr:row>
                    <xdr:rowOff>152400</xdr:rowOff>
                  </from>
                  <to>
                    <xdr:col>25</xdr:col>
                    <xdr:colOff>38100</xdr:colOff>
                    <xdr:row>15</xdr:row>
                    <xdr:rowOff>19050</xdr:rowOff>
                  </to>
                </anchor>
              </controlPr>
            </control>
          </mc:Choice>
        </mc:AlternateContent>
        <mc:AlternateContent xmlns:mc="http://schemas.openxmlformats.org/markup-compatibility/2006">
          <mc:Choice Requires="x14">
            <control shapeId="1415201" r:id="rId23" name="Check Box 33">
              <controlPr defaultSize="0" autoFill="0" autoLine="0" autoPict="0">
                <anchor moveWithCells="1" sizeWithCells="1">
                  <from>
                    <xdr:col>18</xdr:col>
                    <xdr:colOff>19050</xdr:colOff>
                    <xdr:row>10</xdr:row>
                    <xdr:rowOff>114300</xdr:rowOff>
                  </from>
                  <to>
                    <xdr:col>21</xdr:col>
                    <xdr:colOff>123825</xdr:colOff>
                    <xdr:row>11</xdr:row>
                    <xdr:rowOff>114300</xdr:rowOff>
                  </to>
                </anchor>
              </controlPr>
            </control>
          </mc:Choice>
        </mc:AlternateContent>
        <mc:AlternateContent xmlns:mc="http://schemas.openxmlformats.org/markup-compatibility/2006">
          <mc:Choice Requires="x14">
            <control shapeId="1415202" r:id="rId24" name="Check Box 34">
              <controlPr defaultSize="0" autoFill="0" autoLine="0" autoPict="0">
                <anchor moveWithCells="1" sizeWithCells="1">
                  <from>
                    <xdr:col>21</xdr:col>
                    <xdr:colOff>28575</xdr:colOff>
                    <xdr:row>10</xdr:row>
                    <xdr:rowOff>114300</xdr:rowOff>
                  </from>
                  <to>
                    <xdr:col>24</xdr:col>
                    <xdr:colOff>152400</xdr:colOff>
                    <xdr:row>11</xdr:row>
                    <xdr:rowOff>114300</xdr:rowOff>
                  </to>
                </anchor>
              </controlPr>
            </control>
          </mc:Choice>
        </mc:AlternateContent>
        <mc:AlternateContent xmlns:mc="http://schemas.openxmlformats.org/markup-compatibility/2006">
          <mc:Choice Requires="x14">
            <control shapeId="1415205" r:id="rId25" name="Check Box 37">
              <controlPr defaultSize="0" autoFill="0" autoLine="0" autoPict="0">
                <anchor moveWithCells="1">
                  <from>
                    <xdr:col>16</xdr:col>
                    <xdr:colOff>152400</xdr:colOff>
                    <xdr:row>17</xdr:row>
                    <xdr:rowOff>57150</xdr:rowOff>
                  </from>
                  <to>
                    <xdr:col>21</xdr:col>
                    <xdr:colOff>161925</xdr:colOff>
                    <xdr:row>18</xdr:row>
                    <xdr:rowOff>57150</xdr:rowOff>
                  </to>
                </anchor>
              </controlPr>
            </control>
          </mc:Choice>
        </mc:AlternateContent>
        <mc:AlternateContent xmlns:mc="http://schemas.openxmlformats.org/markup-compatibility/2006">
          <mc:Choice Requires="x14">
            <control shapeId="1415206" r:id="rId26" name="Check Box 38">
              <controlPr defaultSize="0" autoFill="0" autoLine="0" autoPict="0">
                <anchor moveWithCells="1">
                  <from>
                    <xdr:col>22</xdr:col>
                    <xdr:colOff>123825</xdr:colOff>
                    <xdr:row>17</xdr:row>
                    <xdr:rowOff>57150</xdr:rowOff>
                  </from>
                  <to>
                    <xdr:col>26</xdr:col>
                    <xdr:colOff>152400</xdr:colOff>
                    <xdr:row>18</xdr:row>
                    <xdr:rowOff>57150</xdr:rowOff>
                  </to>
                </anchor>
              </controlPr>
            </control>
          </mc:Choice>
        </mc:AlternateContent>
        <mc:AlternateContent xmlns:mc="http://schemas.openxmlformats.org/markup-compatibility/2006">
          <mc:Choice Requires="x14">
            <control shapeId="1415207" r:id="rId27" name="Check Box 39">
              <controlPr defaultSize="0" autoFill="0" autoLine="0" autoPict="0">
                <anchor moveWithCells="1">
                  <from>
                    <xdr:col>17</xdr:col>
                    <xdr:colOff>0</xdr:colOff>
                    <xdr:row>23</xdr:row>
                    <xdr:rowOff>142875</xdr:rowOff>
                  </from>
                  <to>
                    <xdr:col>22</xdr:col>
                    <xdr:colOff>9525</xdr:colOff>
                    <xdr:row>24</xdr:row>
                    <xdr:rowOff>133350</xdr:rowOff>
                  </to>
                </anchor>
              </controlPr>
            </control>
          </mc:Choice>
        </mc:AlternateContent>
        <mc:AlternateContent xmlns:mc="http://schemas.openxmlformats.org/markup-compatibility/2006">
          <mc:Choice Requires="x14">
            <control shapeId="1415208" r:id="rId28" name="Check Box 40">
              <controlPr defaultSize="0" autoFill="0" autoLine="0" autoPict="0">
                <anchor moveWithCells="1">
                  <from>
                    <xdr:col>22</xdr:col>
                    <xdr:colOff>152400</xdr:colOff>
                    <xdr:row>23</xdr:row>
                    <xdr:rowOff>142875</xdr:rowOff>
                  </from>
                  <to>
                    <xdr:col>27</xdr:col>
                    <xdr:colOff>0</xdr:colOff>
                    <xdr:row>24</xdr:row>
                    <xdr:rowOff>133350</xdr:rowOff>
                  </to>
                </anchor>
              </controlPr>
            </control>
          </mc:Choice>
        </mc:AlternateContent>
        <mc:AlternateContent xmlns:mc="http://schemas.openxmlformats.org/markup-compatibility/2006">
          <mc:Choice Requires="x14">
            <control shapeId="1415209" r:id="rId29" name="Check Box 41">
              <controlPr defaultSize="0" autoFill="0" autoLine="0" autoPict="0">
                <anchor moveWithCells="1">
                  <from>
                    <xdr:col>17</xdr:col>
                    <xdr:colOff>9525</xdr:colOff>
                    <xdr:row>29</xdr:row>
                    <xdr:rowOff>38100</xdr:rowOff>
                  </from>
                  <to>
                    <xdr:col>22</xdr:col>
                    <xdr:colOff>19050</xdr:colOff>
                    <xdr:row>30</xdr:row>
                    <xdr:rowOff>28575</xdr:rowOff>
                  </to>
                </anchor>
              </controlPr>
            </control>
          </mc:Choice>
        </mc:AlternateContent>
        <mc:AlternateContent xmlns:mc="http://schemas.openxmlformats.org/markup-compatibility/2006">
          <mc:Choice Requires="x14">
            <control shapeId="1415210" r:id="rId30" name="Check Box 42">
              <controlPr defaultSize="0" autoFill="0" autoLine="0" autoPict="0">
                <anchor moveWithCells="1">
                  <from>
                    <xdr:col>22</xdr:col>
                    <xdr:colOff>161925</xdr:colOff>
                    <xdr:row>29</xdr:row>
                    <xdr:rowOff>38100</xdr:rowOff>
                  </from>
                  <to>
                    <xdr:col>27</xdr:col>
                    <xdr:colOff>9525</xdr:colOff>
                    <xdr:row>30</xdr:row>
                    <xdr:rowOff>28575</xdr:rowOff>
                  </to>
                </anchor>
              </controlPr>
            </control>
          </mc:Choice>
        </mc:AlternateContent>
        <mc:AlternateContent xmlns:mc="http://schemas.openxmlformats.org/markup-compatibility/2006">
          <mc:Choice Requires="x14">
            <control shapeId="1415211" r:id="rId31" name="Check Box 43">
              <controlPr defaultSize="0" autoFill="0" autoLine="0" autoPict="0">
                <anchor moveWithCells="1">
                  <from>
                    <xdr:col>17</xdr:col>
                    <xdr:colOff>9525</xdr:colOff>
                    <xdr:row>25</xdr:row>
                    <xdr:rowOff>133350</xdr:rowOff>
                  </from>
                  <to>
                    <xdr:col>22</xdr:col>
                    <xdr:colOff>19050</xdr:colOff>
                    <xdr:row>26</xdr:row>
                    <xdr:rowOff>133350</xdr:rowOff>
                  </to>
                </anchor>
              </controlPr>
            </control>
          </mc:Choice>
        </mc:AlternateContent>
        <mc:AlternateContent xmlns:mc="http://schemas.openxmlformats.org/markup-compatibility/2006">
          <mc:Choice Requires="x14">
            <control shapeId="1415212" r:id="rId32" name="Check Box 44">
              <controlPr defaultSize="0" autoFill="0" autoLine="0" autoPict="0">
                <anchor moveWithCells="1">
                  <from>
                    <xdr:col>22</xdr:col>
                    <xdr:colOff>161925</xdr:colOff>
                    <xdr:row>25</xdr:row>
                    <xdr:rowOff>133350</xdr:rowOff>
                  </from>
                  <to>
                    <xdr:col>27</xdr:col>
                    <xdr:colOff>9525</xdr:colOff>
                    <xdr:row>26</xdr:row>
                    <xdr:rowOff>133350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00B0F0"/>
  </sheetPr>
  <dimension ref="A1:BQ57"/>
  <sheetViews>
    <sheetView showGridLines="0" view="pageBreakPreview" zoomScaleNormal="100" zoomScaleSheetLayoutView="100" workbookViewId="0">
      <selection activeCell="A3" sqref="A3:Y3"/>
    </sheetView>
  </sheetViews>
  <sheetFormatPr defaultColWidth="8" defaultRowHeight="12"/>
  <cols>
    <col min="1" max="1" width="1.625" style="89" customWidth="1"/>
    <col min="2" max="74" width="2.375" style="89" customWidth="1"/>
    <col min="75" max="16384" width="8" style="89"/>
  </cols>
  <sheetData>
    <row r="1" spans="1:69" ht="14.1" customHeight="1">
      <c r="A1" s="3073" t="s">
        <v>2224</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N1" s="3721" t="s">
        <v>1732</v>
      </c>
      <c r="AO1" s="3721"/>
      <c r="AP1" s="3721"/>
      <c r="AQ1" s="3721"/>
      <c r="AR1" s="3721"/>
    </row>
    <row r="2" spans="1:69" ht="5.0999999999999996" customHeight="1" thickBot="1"/>
    <row r="3" spans="1:69" ht="14.1" customHeight="1">
      <c r="A3" s="2995" t="s">
        <v>620</v>
      </c>
      <c r="B3" s="2996"/>
      <c r="C3" s="2996"/>
      <c r="D3" s="2996"/>
      <c r="E3" s="2996"/>
      <c r="F3" s="2996"/>
      <c r="G3" s="2996"/>
      <c r="H3" s="2996"/>
      <c r="I3" s="2996"/>
      <c r="J3" s="2996"/>
      <c r="K3" s="2996"/>
      <c r="L3" s="2996"/>
      <c r="M3" s="2996"/>
      <c r="N3" s="2996"/>
      <c r="O3" s="2996"/>
      <c r="P3" s="2996"/>
      <c r="Q3" s="2996"/>
      <c r="R3" s="2996"/>
      <c r="S3" s="2996"/>
      <c r="T3" s="2996"/>
      <c r="U3" s="2996"/>
      <c r="V3" s="2996"/>
      <c r="W3" s="2996"/>
      <c r="X3" s="2996"/>
      <c r="Y3" s="2996"/>
      <c r="Z3" s="3096" t="s">
        <v>7</v>
      </c>
      <c r="AA3" s="2996"/>
      <c r="AB3" s="2996"/>
      <c r="AC3" s="2996"/>
      <c r="AD3" s="2996"/>
      <c r="AE3" s="2996"/>
      <c r="AF3" s="2996"/>
      <c r="AG3" s="2996"/>
      <c r="AH3" s="2996"/>
      <c r="AI3" s="2996"/>
      <c r="AJ3" s="2996"/>
      <c r="AK3" s="2996"/>
      <c r="AL3" s="2997"/>
    </row>
    <row r="4" spans="1:69" ht="14.1" customHeight="1">
      <c r="A4" s="154" t="s">
        <v>621</v>
      </c>
      <c r="S4" s="2801"/>
      <c r="T4" s="2801"/>
      <c r="U4" s="66"/>
      <c r="V4" s="2801"/>
      <c r="W4" s="2801"/>
      <c r="X4" s="662"/>
      <c r="Z4" s="146" t="s">
        <v>1453</v>
      </c>
      <c r="AA4" s="68"/>
      <c r="AB4" s="68"/>
      <c r="AC4" s="68"/>
      <c r="AD4" s="68"/>
      <c r="AE4" s="68"/>
      <c r="AF4" s="68"/>
      <c r="AG4" s="68"/>
      <c r="AH4" s="68"/>
      <c r="AI4" s="68"/>
      <c r="AJ4" s="68"/>
      <c r="AK4" s="68"/>
      <c r="AL4" s="934"/>
    </row>
    <row r="5" spans="1:69" ht="14.1" customHeight="1">
      <c r="A5" s="155"/>
      <c r="B5" s="89" t="s">
        <v>622</v>
      </c>
      <c r="E5" s="694"/>
      <c r="F5" s="694"/>
      <c r="G5" s="156"/>
      <c r="H5" s="156"/>
      <c r="I5" s="156"/>
      <c r="J5" s="156"/>
      <c r="K5" s="157"/>
      <c r="L5" s="157"/>
      <c r="M5" s="157"/>
      <c r="N5" s="157"/>
      <c r="O5" s="157"/>
      <c r="P5" s="157"/>
      <c r="Q5" s="157"/>
      <c r="R5" s="157"/>
      <c r="S5" s="157"/>
      <c r="T5" s="157"/>
      <c r="Y5" s="158"/>
      <c r="Z5" s="159" t="s">
        <v>476</v>
      </c>
      <c r="AA5" s="2978" t="s">
        <v>1108</v>
      </c>
      <c r="AB5" s="3334"/>
      <c r="AC5" s="3334"/>
      <c r="AD5" s="3334"/>
      <c r="AE5" s="3334"/>
      <c r="AF5" s="3334"/>
      <c r="AG5" s="3334"/>
      <c r="AH5" s="3334"/>
      <c r="AI5" s="3334"/>
      <c r="AJ5" s="3334"/>
      <c r="AK5" s="3334"/>
      <c r="AL5" s="6938"/>
    </row>
    <row r="6" spans="1:69" ht="14.1" customHeight="1">
      <c r="A6" s="155"/>
      <c r="B6" s="694"/>
      <c r="E6" s="662"/>
      <c r="F6" s="2973" t="s">
        <v>486</v>
      </c>
      <c r="G6" s="2973"/>
      <c r="H6" s="2973"/>
      <c r="I6" s="2973"/>
      <c r="J6" s="2973"/>
      <c r="K6" s="2973"/>
      <c r="L6" s="7163"/>
      <c r="M6" s="7163"/>
      <c r="N6" s="160" t="s">
        <v>135</v>
      </c>
      <c r="O6" s="932"/>
      <c r="P6" s="160" t="s">
        <v>109</v>
      </c>
      <c r="Q6" s="932"/>
      <c r="R6" s="160" t="s">
        <v>55</v>
      </c>
      <c r="S6" s="161" t="s">
        <v>1502</v>
      </c>
      <c r="V6" s="662"/>
      <c r="W6" s="662"/>
      <c r="X6" s="662"/>
      <c r="Y6" s="162"/>
      <c r="Z6" s="159" t="s">
        <v>448</v>
      </c>
      <c r="AA6" s="7164" t="s">
        <v>1113</v>
      </c>
      <c r="AB6" s="7164"/>
      <c r="AC6" s="7164"/>
      <c r="AD6" s="7164"/>
      <c r="AE6" s="7164"/>
      <c r="AF6" s="7164"/>
      <c r="AG6" s="7164"/>
      <c r="AH6" s="7164"/>
      <c r="AI6" s="7164"/>
      <c r="AJ6" s="7164"/>
      <c r="AK6" s="7164"/>
      <c r="AL6" s="7165"/>
    </row>
    <row r="7" spans="1:69" ht="14.1" customHeight="1">
      <c r="A7" s="155"/>
      <c r="B7" s="694"/>
      <c r="Z7" s="159"/>
      <c r="AA7" s="7164"/>
      <c r="AB7" s="7164"/>
      <c r="AC7" s="7164"/>
      <c r="AD7" s="7164"/>
      <c r="AE7" s="7164"/>
      <c r="AF7" s="7164"/>
      <c r="AG7" s="7164"/>
      <c r="AH7" s="7164"/>
      <c r="AI7" s="7164"/>
      <c r="AJ7" s="7164"/>
      <c r="AK7" s="7164"/>
      <c r="AL7" s="7165"/>
    </row>
    <row r="8" spans="1:69" ht="14.1" customHeight="1">
      <c r="A8" s="155"/>
      <c r="B8" s="694"/>
      <c r="C8" s="89" t="s">
        <v>0</v>
      </c>
      <c r="E8" s="694"/>
      <c r="I8" s="694"/>
      <c r="J8" s="694"/>
      <c r="K8" s="694"/>
      <c r="L8" s="694"/>
      <c r="M8" s="694"/>
      <c r="N8" s="694"/>
      <c r="O8" s="694"/>
      <c r="P8" s="694"/>
      <c r="Q8" s="694"/>
      <c r="R8" s="694"/>
      <c r="S8" s="2801"/>
      <c r="T8" s="2801"/>
      <c r="U8" s="66"/>
      <c r="Z8" s="7166" t="s">
        <v>2311</v>
      </c>
      <c r="AA8" s="7167"/>
      <c r="AB8" s="7167"/>
      <c r="AC8" s="7167"/>
      <c r="AD8" s="7167"/>
      <c r="AE8" s="7167"/>
      <c r="AF8" s="7167"/>
      <c r="AG8" s="7167"/>
      <c r="AH8" s="7167"/>
      <c r="AI8" s="7167"/>
      <c r="AJ8" s="7167"/>
      <c r="AK8" s="7167"/>
      <c r="AL8" s="7168"/>
    </row>
    <row r="9" spans="1:69" ht="14.1" customHeight="1">
      <c r="A9" s="155"/>
      <c r="E9" s="2767" t="s">
        <v>68</v>
      </c>
      <c r="F9" s="2767"/>
      <c r="G9" s="7169"/>
      <c r="H9" s="3727"/>
      <c r="I9" s="3727"/>
      <c r="J9" s="3727"/>
      <c r="K9" s="3727"/>
      <c r="L9" s="2767" t="s">
        <v>126</v>
      </c>
      <c r="M9" s="2767"/>
      <c r="N9" s="7169"/>
      <c r="O9" s="3727"/>
      <c r="P9" s="3727"/>
      <c r="Q9" s="3727"/>
      <c r="R9" s="3727"/>
      <c r="S9" s="3727"/>
      <c r="T9" s="3727"/>
      <c r="Z9" s="159" t="s">
        <v>476</v>
      </c>
      <c r="AA9" s="2975" t="s">
        <v>2312</v>
      </c>
      <c r="AB9" s="2975"/>
      <c r="AC9" s="2975"/>
      <c r="AD9" s="2975"/>
      <c r="AE9" s="2975"/>
      <c r="AF9" s="2975"/>
      <c r="AG9" s="2975"/>
      <c r="AH9" s="2975"/>
      <c r="AI9" s="2975"/>
      <c r="AJ9" s="2975"/>
      <c r="AK9" s="2975"/>
      <c r="AL9" s="7168"/>
    </row>
    <row r="10" spans="1:69" ht="14.1" customHeight="1">
      <c r="A10" s="155"/>
      <c r="E10" s="694"/>
      <c r="U10" s="66"/>
      <c r="Z10" s="7139" t="s">
        <v>2542</v>
      </c>
      <c r="AA10" s="7140"/>
      <c r="AB10" s="7140"/>
      <c r="AC10" s="7140"/>
      <c r="AD10" s="7140"/>
      <c r="AE10" s="7140"/>
      <c r="AF10" s="7140"/>
      <c r="AG10" s="7140"/>
      <c r="AH10" s="7140"/>
      <c r="AI10" s="7140"/>
      <c r="AJ10" s="7140"/>
      <c r="AK10" s="7140"/>
      <c r="AL10" s="3047"/>
    </row>
    <row r="11" spans="1:69" ht="14.1" customHeight="1">
      <c r="A11" s="163"/>
      <c r="B11" s="89" t="s">
        <v>1153</v>
      </c>
      <c r="Z11" s="7139"/>
      <c r="AA11" s="7140"/>
      <c r="AB11" s="7140"/>
      <c r="AC11" s="7140"/>
      <c r="AD11" s="7140"/>
      <c r="AE11" s="7140"/>
      <c r="AF11" s="7140"/>
      <c r="AG11" s="7140"/>
      <c r="AH11" s="7140"/>
      <c r="AI11" s="7140"/>
      <c r="AJ11" s="7140"/>
      <c r="AK11" s="7140"/>
      <c r="AL11" s="3047"/>
    </row>
    <row r="12" spans="1:69" ht="14.1" customHeight="1">
      <c r="A12" s="155"/>
      <c r="B12" s="694"/>
      <c r="E12" s="662"/>
      <c r="F12" s="2973" t="s">
        <v>486</v>
      </c>
      <c r="G12" s="2973"/>
      <c r="H12" s="2973"/>
      <c r="I12" s="2973"/>
      <c r="J12" s="2973"/>
      <c r="K12" s="2973"/>
      <c r="L12" s="7163"/>
      <c r="M12" s="7163"/>
      <c r="N12" s="160" t="s">
        <v>135</v>
      </c>
      <c r="O12" s="932"/>
      <c r="P12" s="160" t="s">
        <v>109</v>
      </c>
      <c r="Q12" s="932"/>
      <c r="R12" s="160" t="s">
        <v>55</v>
      </c>
      <c r="S12" s="161" t="s">
        <v>1501</v>
      </c>
      <c r="V12" s="662"/>
      <c r="W12" s="662"/>
      <c r="X12" s="662"/>
      <c r="Y12" s="162"/>
      <c r="Z12" s="159"/>
      <c r="AA12" s="3046"/>
      <c r="AB12" s="3046"/>
      <c r="AC12" s="3046"/>
      <c r="AD12" s="3046"/>
      <c r="AE12" s="3046"/>
      <c r="AF12" s="3046"/>
      <c r="AG12" s="3046"/>
      <c r="AH12" s="3046"/>
      <c r="AI12" s="3046"/>
      <c r="AJ12" s="3046"/>
      <c r="AK12" s="3046"/>
      <c r="AL12" s="3047"/>
    </row>
    <row r="13" spans="1:69" ht="14.1" customHeight="1">
      <c r="A13" s="155"/>
      <c r="B13" s="694"/>
      <c r="G13" s="157"/>
      <c r="H13" s="157"/>
      <c r="I13" s="157"/>
      <c r="P13" s="157"/>
      <c r="Q13" s="157"/>
      <c r="R13" s="157"/>
      <c r="S13" s="157"/>
      <c r="T13" s="157"/>
      <c r="Z13" s="159"/>
      <c r="AA13" s="3046"/>
      <c r="AB13" s="3046"/>
      <c r="AC13" s="3046"/>
      <c r="AD13" s="3046"/>
      <c r="AE13" s="3046"/>
      <c r="AF13" s="3046"/>
      <c r="AG13" s="3046"/>
      <c r="AH13" s="3046"/>
      <c r="AI13" s="3046"/>
      <c r="AJ13" s="3046"/>
      <c r="AK13" s="3046"/>
      <c r="AL13" s="3047"/>
    </row>
    <row r="14" spans="1:69" ht="14.1" customHeight="1">
      <c r="A14" s="155"/>
      <c r="E14" s="694"/>
      <c r="U14" s="66"/>
      <c r="Z14" s="1658" t="s">
        <v>172</v>
      </c>
      <c r="AA14" s="3046" t="s">
        <v>2543</v>
      </c>
      <c r="AB14" s="3046"/>
      <c r="AC14" s="3046"/>
      <c r="AD14" s="3046"/>
      <c r="AE14" s="3046"/>
      <c r="AF14" s="3046"/>
      <c r="AG14" s="3046"/>
      <c r="AH14" s="3046"/>
      <c r="AI14" s="3046"/>
      <c r="AJ14" s="3046"/>
      <c r="AK14" s="3046"/>
      <c r="AL14" s="3047"/>
    </row>
    <row r="15" spans="1:69" ht="14.1" customHeight="1">
      <c r="A15" s="155"/>
      <c r="B15" s="89" t="s">
        <v>1787</v>
      </c>
      <c r="E15" s="694"/>
      <c r="Z15" s="165"/>
      <c r="AA15" s="3046"/>
      <c r="AB15" s="3046"/>
      <c r="AC15" s="3046"/>
      <c r="AD15" s="3046"/>
      <c r="AE15" s="3046"/>
      <c r="AF15" s="3046"/>
      <c r="AG15" s="3046"/>
      <c r="AH15" s="3046"/>
      <c r="AI15" s="3046"/>
      <c r="AJ15" s="3046"/>
      <c r="AK15" s="3046"/>
      <c r="AL15" s="3047"/>
      <c r="AN15" s="89" t="s">
        <v>1021</v>
      </c>
      <c r="AO15" s="1704" t="s">
        <v>202</v>
      </c>
    </row>
    <row r="16" spans="1:69" ht="14.1" customHeight="1">
      <c r="A16" s="155"/>
      <c r="E16" s="694"/>
      <c r="F16" s="694"/>
      <c r="O16" s="66"/>
      <c r="S16" s="2801"/>
      <c r="T16" s="2801"/>
      <c r="U16" s="2801"/>
      <c r="V16" s="2801"/>
      <c r="W16" s="2801"/>
      <c r="X16" s="662"/>
      <c r="Z16" s="159"/>
      <c r="AA16" s="1705"/>
      <c r="AB16" s="1705"/>
      <c r="AC16" s="1705"/>
      <c r="AD16" s="1705"/>
      <c r="AE16" s="1705"/>
      <c r="AF16" s="1705"/>
      <c r="AG16" s="1705"/>
      <c r="AH16" s="1705"/>
      <c r="AI16" s="1705"/>
      <c r="AJ16" s="1705"/>
      <c r="AK16" s="1705"/>
      <c r="AL16" s="1706"/>
      <c r="AN16" s="166" t="s">
        <v>2544</v>
      </c>
      <c r="AO16" s="1733"/>
      <c r="AP16" s="1733"/>
      <c r="AQ16" s="1727"/>
      <c r="AR16" s="1733"/>
      <c r="AS16" s="1733"/>
      <c r="AT16" s="1727"/>
      <c r="AU16" s="1733"/>
      <c r="AV16" s="1733"/>
      <c r="AW16" s="1733"/>
      <c r="AX16" s="1733"/>
      <c r="AY16" s="1733"/>
      <c r="AZ16" s="1733"/>
      <c r="BA16" s="1733"/>
      <c r="BB16" s="1733"/>
      <c r="BC16" s="1733"/>
      <c r="BD16" s="1733"/>
      <c r="BE16" s="1733"/>
      <c r="BF16" s="1733"/>
      <c r="BG16" s="1733"/>
      <c r="BH16" s="1733"/>
      <c r="BI16" s="1733"/>
      <c r="BJ16" s="1733"/>
      <c r="BK16" s="1733"/>
      <c r="BL16" s="1733"/>
      <c r="BM16" s="1733"/>
      <c r="BN16" s="1733"/>
      <c r="BO16" s="1733"/>
      <c r="BP16" s="1734"/>
      <c r="BQ16" s="1735"/>
    </row>
    <row r="17" spans="1:69" ht="14.1" customHeight="1">
      <c r="A17" s="155"/>
      <c r="C17" s="89" t="s">
        <v>487</v>
      </c>
      <c r="E17" s="694"/>
      <c r="R17" s="662"/>
      <c r="S17" s="662"/>
      <c r="T17" s="662"/>
      <c r="U17" s="662"/>
      <c r="V17" s="662"/>
      <c r="W17" s="662"/>
      <c r="X17" s="662"/>
      <c r="Y17" s="68"/>
      <c r="Z17" s="159" t="s">
        <v>1134</v>
      </c>
      <c r="AA17" s="3336" t="s">
        <v>1406</v>
      </c>
      <c r="AB17" s="3336"/>
      <c r="AC17" s="3336"/>
      <c r="AD17" s="3336"/>
      <c r="AE17" s="3336"/>
      <c r="AF17" s="3336"/>
      <c r="AG17" s="3336"/>
      <c r="AH17" s="3336"/>
      <c r="AI17" s="3336"/>
      <c r="AJ17" s="3336"/>
      <c r="AK17" s="3336"/>
      <c r="AL17" s="3346"/>
      <c r="AN17" s="7140" t="s">
        <v>2545</v>
      </c>
      <c r="AO17" s="7140"/>
      <c r="AP17" s="7140"/>
      <c r="AQ17" s="7140"/>
      <c r="AR17" s="7140"/>
      <c r="AS17" s="7140"/>
      <c r="AT17" s="7140"/>
      <c r="AU17" s="7140"/>
      <c r="AV17" s="7140"/>
      <c r="AW17" s="7140"/>
      <c r="AX17" s="7140"/>
      <c r="AY17" s="7140"/>
      <c r="AZ17" s="7140"/>
      <c r="BA17" s="7140"/>
      <c r="BB17" s="7140"/>
      <c r="BC17" s="7140"/>
      <c r="BD17" s="7140"/>
      <c r="BE17" s="7140"/>
      <c r="BF17" s="7140"/>
      <c r="BG17" s="7140"/>
      <c r="BH17" s="7140"/>
      <c r="BI17" s="7140"/>
      <c r="BJ17" s="7140"/>
      <c r="BK17" s="7140"/>
      <c r="BL17" s="7140"/>
      <c r="BM17" s="7140"/>
      <c r="BN17" s="7140"/>
      <c r="BO17" s="7140"/>
      <c r="BP17" s="7140"/>
      <c r="BQ17" s="7140"/>
    </row>
    <row r="18" spans="1:69" ht="14.1" customHeight="1">
      <c r="A18" s="155"/>
      <c r="E18" s="694"/>
      <c r="G18" s="694"/>
      <c r="H18" s="694"/>
      <c r="I18" s="694"/>
      <c r="J18" s="694"/>
      <c r="K18" s="694"/>
      <c r="L18" s="694"/>
      <c r="M18" s="694"/>
      <c r="N18" s="694"/>
      <c r="O18" s="694"/>
      <c r="P18" s="694"/>
      <c r="Q18" s="662"/>
      <c r="R18" s="662"/>
      <c r="S18" s="66"/>
      <c r="T18" s="683"/>
      <c r="U18" s="683"/>
      <c r="V18" s="694"/>
      <c r="W18" s="694"/>
      <c r="X18" s="694"/>
      <c r="Y18" s="68"/>
      <c r="Z18" s="159"/>
      <c r="AA18" s="3336"/>
      <c r="AB18" s="3336"/>
      <c r="AC18" s="3336"/>
      <c r="AD18" s="3336"/>
      <c r="AE18" s="3336"/>
      <c r="AF18" s="3336"/>
      <c r="AG18" s="3336"/>
      <c r="AH18" s="3336"/>
      <c r="AI18" s="3336"/>
      <c r="AJ18" s="3336"/>
      <c r="AK18" s="3336"/>
      <c r="AL18" s="3346"/>
      <c r="AN18" s="7140"/>
      <c r="AO18" s="7140"/>
      <c r="AP18" s="7140"/>
      <c r="AQ18" s="7140"/>
      <c r="AR18" s="7140"/>
      <c r="AS18" s="7140"/>
      <c r="AT18" s="7140"/>
      <c r="AU18" s="7140"/>
      <c r="AV18" s="7140"/>
      <c r="AW18" s="7140"/>
      <c r="AX18" s="7140"/>
      <c r="AY18" s="7140"/>
      <c r="AZ18" s="7140"/>
      <c r="BA18" s="7140"/>
      <c r="BB18" s="7140"/>
      <c r="BC18" s="7140"/>
      <c r="BD18" s="7140"/>
      <c r="BE18" s="7140"/>
      <c r="BF18" s="7140"/>
      <c r="BG18" s="7140"/>
      <c r="BH18" s="7140"/>
      <c r="BI18" s="7140"/>
      <c r="BJ18" s="7140"/>
      <c r="BK18" s="7140"/>
      <c r="BL18" s="7140"/>
      <c r="BM18" s="7140"/>
      <c r="BN18" s="7140"/>
      <c r="BO18" s="7140"/>
      <c r="BP18" s="7140"/>
      <c r="BQ18" s="7140"/>
    </row>
    <row r="19" spans="1:69" ht="14.1" customHeight="1">
      <c r="A19" s="155"/>
      <c r="C19" s="694"/>
      <c r="D19" s="694"/>
      <c r="J19" s="6904"/>
      <c r="K19" s="6904"/>
      <c r="L19" s="6904"/>
      <c r="M19" s="6904"/>
      <c r="N19" s="6904"/>
      <c r="O19" s="6904"/>
      <c r="P19" s="6904"/>
      <c r="Q19" s="6904"/>
      <c r="R19" s="6904"/>
      <c r="S19" s="6904"/>
      <c r="T19" s="6904"/>
      <c r="U19" s="6904"/>
      <c r="V19" s="6904"/>
      <c r="W19" s="6904"/>
      <c r="X19" s="925"/>
      <c r="Z19" s="159"/>
      <c r="AA19" s="3336"/>
      <c r="AB19" s="3336"/>
      <c r="AC19" s="3336"/>
      <c r="AD19" s="3336"/>
      <c r="AE19" s="3336"/>
      <c r="AF19" s="3336"/>
      <c r="AG19" s="3336"/>
      <c r="AH19" s="3336"/>
      <c r="AI19" s="3336"/>
      <c r="AJ19" s="3336"/>
      <c r="AK19" s="3336"/>
      <c r="AL19" s="3346"/>
      <c r="AN19" s="7140"/>
      <c r="AO19" s="7140"/>
      <c r="AP19" s="7140"/>
      <c r="AQ19" s="7140"/>
      <c r="AR19" s="7140"/>
      <c r="AS19" s="7140"/>
      <c r="AT19" s="7140"/>
      <c r="AU19" s="7140"/>
      <c r="AV19" s="7140"/>
      <c r="AW19" s="7140"/>
      <c r="AX19" s="7140"/>
      <c r="AY19" s="7140"/>
      <c r="AZ19" s="7140"/>
      <c r="BA19" s="7140"/>
      <c r="BB19" s="7140"/>
      <c r="BC19" s="7140"/>
      <c r="BD19" s="7140"/>
      <c r="BE19" s="7140"/>
      <c r="BF19" s="7140"/>
      <c r="BG19" s="7140"/>
      <c r="BH19" s="7140"/>
      <c r="BI19" s="7140"/>
      <c r="BJ19" s="7140"/>
      <c r="BK19" s="7140"/>
      <c r="BL19" s="7140"/>
      <c r="BM19" s="7140"/>
      <c r="BN19" s="7140"/>
      <c r="BO19" s="7140"/>
      <c r="BP19" s="7140"/>
      <c r="BQ19" s="7140"/>
    </row>
    <row r="20" spans="1:69" ht="14.1" customHeight="1">
      <c r="A20" s="155"/>
      <c r="C20" s="694"/>
      <c r="F20" s="689"/>
      <c r="G20" s="689"/>
      <c r="H20" s="689"/>
      <c r="I20" s="689"/>
      <c r="J20" s="6904"/>
      <c r="K20" s="6904"/>
      <c r="L20" s="6904"/>
      <c r="M20" s="6904"/>
      <c r="N20" s="6904"/>
      <c r="O20" s="6904"/>
      <c r="P20" s="6904"/>
      <c r="Q20" s="6904"/>
      <c r="R20" s="6904"/>
      <c r="S20" s="6904"/>
      <c r="T20" s="6904"/>
      <c r="U20" s="6904"/>
      <c r="V20" s="6904"/>
      <c r="W20" s="6904"/>
      <c r="X20" s="925"/>
      <c r="Y20" s="272"/>
      <c r="Z20" s="159" t="s">
        <v>1134</v>
      </c>
      <c r="AA20" s="3046" t="s">
        <v>1135</v>
      </c>
      <c r="AB20" s="3046"/>
      <c r="AC20" s="3046"/>
      <c r="AD20" s="3046"/>
      <c r="AE20" s="3046"/>
      <c r="AF20" s="3046"/>
      <c r="AG20" s="3046"/>
      <c r="AH20" s="3046"/>
      <c r="AI20" s="3046"/>
      <c r="AJ20" s="3046"/>
      <c r="AK20" s="3046"/>
      <c r="AL20" s="3047"/>
      <c r="AN20" s="7140"/>
      <c r="AO20" s="7140"/>
      <c r="AP20" s="7140"/>
      <c r="AQ20" s="7140"/>
      <c r="AR20" s="7140"/>
      <c r="AS20" s="7140"/>
      <c r="AT20" s="7140"/>
      <c r="AU20" s="7140"/>
      <c r="AV20" s="7140"/>
      <c r="AW20" s="7140"/>
      <c r="AX20" s="7140"/>
      <c r="AY20" s="7140"/>
      <c r="AZ20" s="7140"/>
      <c r="BA20" s="7140"/>
      <c r="BB20" s="7140"/>
      <c r="BC20" s="7140"/>
      <c r="BD20" s="7140"/>
      <c r="BE20" s="7140"/>
      <c r="BF20" s="7140"/>
      <c r="BG20" s="7140"/>
      <c r="BH20" s="7140"/>
      <c r="BI20" s="7140"/>
      <c r="BJ20" s="7140"/>
      <c r="BK20" s="7140"/>
      <c r="BL20" s="7140"/>
      <c r="BM20" s="7140"/>
      <c r="BN20" s="7140"/>
      <c r="BO20" s="7140"/>
      <c r="BP20" s="7140"/>
      <c r="BQ20" s="7140"/>
    </row>
    <row r="21" spans="1:69" ht="14.1" customHeight="1">
      <c r="A21" s="155"/>
      <c r="B21" s="694"/>
      <c r="C21" s="89" t="s">
        <v>1408</v>
      </c>
      <c r="E21" s="694"/>
      <c r="J21" s="694"/>
      <c r="K21" s="694"/>
      <c r="M21" s="694"/>
      <c r="N21" s="694"/>
      <c r="O21" s="694"/>
      <c r="P21" s="694"/>
      <c r="Q21" s="694"/>
      <c r="R21" s="694"/>
      <c r="Y21" s="272"/>
      <c r="Z21" s="169"/>
      <c r="AA21" s="3046"/>
      <c r="AB21" s="3046"/>
      <c r="AC21" s="3046"/>
      <c r="AD21" s="3046"/>
      <c r="AE21" s="3046"/>
      <c r="AF21" s="3046"/>
      <c r="AG21" s="3046"/>
      <c r="AH21" s="3046"/>
      <c r="AI21" s="3046"/>
      <c r="AJ21" s="3046"/>
      <c r="AK21" s="3046"/>
      <c r="AL21" s="3047"/>
      <c r="AN21" s="7140"/>
      <c r="AO21" s="7140"/>
      <c r="AP21" s="7140"/>
      <c r="AQ21" s="7140"/>
      <c r="AR21" s="7140"/>
      <c r="AS21" s="7140"/>
      <c r="AT21" s="7140"/>
      <c r="AU21" s="7140"/>
      <c r="AV21" s="7140"/>
      <c r="AW21" s="7140"/>
      <c r="AX21" s="7140"/>
      <c r="AY21" s="7140"/>
      <c r="AZ21" s="7140"/>
      <c r="BA21" s="7140"/>
      <c r="BB21" s="7140"/>
      <c r="BC21" s="7140"/>
      <c r="BD21" s="7140"/>
      <c r="BE21" s="7140"/>
      <c r="BF21" s="7140"/>
      <c r="BG21" s="7140"/>
      <c r="BH21" s="7140"/>
      <c r="BI21" s="7140"/>
      <c r="BJ21" s="7140"/>
      <c r="BK21" s="7140"/>
      <c r="BL21" s="7140"/>
      <c r="BM21" s="7140"/>
      <c r="BN21" s="7140"/>
      <c r="BO21" s="7140"/>
      <c r="BP21" s="7140"/>
      <c r="BQ21" s="7140"/>
    </row>
    <row r="22" spans="1:69" ht="14.1" customHeight="1">
      <c r="A22" s="155"/>
      <c r="B22" s="694"/>
      <c r="C22" s="7161" t="s">
        <v>1407</v>
      </c>
      <c r="D22" s="7161"/>
      <c r="E22" s="7161"/>
      <c r="F22" s="7161"/>
      <c r="G22" s="7161"/>
      <c r="H22" s="7161"/>
      <c r="I22" s="7161"/>
      <c r="J22" s="7161"/>
      <c r="K22" s="7161"/>
      <c r="L22" s="7161"/>
      <c r="M22" s="7161"/>
      <c r="N22" s="7161"/>
      <c r="O22" s="7161"/>
      <c r="P22" s="7161"/>
      <c r="Q22" s="7161"/>
      <c r="R22" s="7161"/>
      <c r="S22" s="7161"/>
      <c r="T22" s="7161"/>
      <c r="U22" s="7161"/>
      <c r="V22" s="7161"/>
      <c r="W22" s="7161"/>
      <c r="X22" s="7161"/>
      <c r="Y22" s="7161"/>
      <c r="Z22" s="7161"/>
      <c r="AA22" s="7161"/>
      <c r="AB22" s="7161"/>
      <c r="AC22" s="7161"/>
      <c r="AD22" s="7161"/>
      <c r="AE22" s="7161"/>
      <c r="AF22" s="7161"/>
      <c r="AG22" s="7161"/>
      <c r="AH22" s="7161"/>
      <c r="AI22" s="7161"/>
      <c r="AJ22" s="7161"/>
      <c r="AK22" s="7161"/>
      <c r="AL22" s="7162"/>
      <c r="AN22" s="7140"/>
      <c r="AO22" s="7140"/>
      <c r="AP22" s="7140"/>
      <c r="AQ22" s="7140"/>
      <c r="AR22" s="7140"/>
      <c r="AS22" s="7140"/>
      <c r="AT22" s="7140"/>
      <c r="AU22" s="7140"/>
      <c r="AV22" s="7140"/>
      <c r="AW22" s="7140"/>
      <c r="AX22" s="7140"/>
      <c r="AY22" s="7140"/>
      <c r="AZ22" s="7140"/>
      <c r="BA22" s="7140"/>
      <c r="BB22" s="7140"/>
      <c r="BC22" s="7140"/>
      <c r="BD22" s="7140"/>
      <c r="BE22" s="7140"/>
      <c r="BF22" s="7140"/>
      <c r="BG22" s="7140"/>
      <c r="BH22" s="7140"/>
      <c r="BI22" s="7140"/>
      <c r="BJ22" s="7140"/>
      <c r="BK22" s="7140"/>
      <c r="BL22" s="7140"/>
      <c r="BM22" s="7140"/>
      <c r="BN22" s="7140"/>
      <c r="BO22" s="7140"/>
      <c r="BP22" s="7140"/>
      <c r="BQ22" s="7140"/>
    </row>
    <row r="23" spans="1:69" ht="18" customHeight="1">
      <c r="A23" s="155"/>
      <c r="B23" s="3102" t="s">
        <v>184</v>
      </c>
      <c r="C23" s="3103"/>
      <c r="D23" s="3103"/>
      <c r="E23" s="3103"/>
      <c r="F23" s="3104"/>
      <c r="G23" s="3102" t="s">
        <v>1</v>
      </c>
      <c r="H23" s="3103"/>
      <c r="I23" s="3103"/>
      <c r="J23" s="3103"/>
      <c r="K23" s="3103"/>
      <c r="L23" s="3103"/>
      <c r="M23" s="3103"/>
      <c r="N23" s="3103"/>
      <c r="O23" s="3103"/>
      <c r="P23" s="3103"/>
      <c r="Q23" s="3103"/>
      <c r="R23" s="3103"/>
      <c r="S23" s="3103"/>
      <c r="T23" s="3103"/>
      <c r="U23" s="3103"/>
      <c r="V23" s="3103"/>
      <c r="W23" s="3103"/>
      <c r="X23" s="3103"/>
      <c r="Y23" s="3103"/>
      <c r="Z23" s="3103"/>
      <c r="AA23" s="3103"/>
      <c r="AB23" s="3103"/>
      <c r="AC23" s="3104"/>
      <c r="AD23" s="3102" t="s">
        <v>2</v>
      </c>
      <c r="AE23" s="3103"/>
      <c r="AF23" s="3103"/>
      <c r="AG23" s="3103"/>
      <c r="AH23" s="3103"/>
      <c r="AI23" s="3103"/>
      <c r="AJ23" s="3103"/>
      <c r="AK23" s="3104"/>
      <c r="AL23" s="170"/>
      <c r="AN23" s="7140"/>
      <c r="AO23" s="7140"/>
      <c r="AP23" s="7140"/>
      <c r="AQ23" s="7140"/>
      <c r="AR23" s="7140"/>
      <c r="AS23" s="7140"/>
      <c r="AT23" s="7140"/>
      <c r="AU23" s="7140"/>
      <c r="AV23" s="7140"/>
      <c r="AW23" s="7140"/>
      <c r="AX23" s="7140"/>
      <c r="AY23" s="7140"/>
      <c r="AZ23" s="7140"/>
      <c r="BA23" s="7140"/>
      <c r="BB23" s="7140"/>
      <c r="BC23" s="7140"/>
      <c r="BD23" s="7140"/>
      <c r="BE23" s="7140"/>
      <c r="BF23" s="7140"/>
      <c r="BG23" s="7140"/>
      <c r="BH23" s="7140"/>
      <c r="BI23" s="7140"/>
      <c r="BJ23" s="7140"/>
      <c r="BK23" s="7140"/>
      <c r="BL23" s="7140"/>
      <c r="BM23" s="7140"/>
      <c r="BN23" s="7140"/>
      <c r="BO23" s="7140"/>
      <c r="BP23" s="7140"/>
      <c r="BQ23" s="7140"/>
    </row>
    <row r="24" spans="1:69" ht="18" customHeight="1">
      <c r="A24" s="155"/>
      <c r="B24" s="3542" t="s">
        <v>183</v>
      </c>
      <c r="C24" s="3543"/>
      <c r="D24" s="7158"/>
      <c r="E24" s="7158"/>
      <c r="F24" s="871" t="s">
        <v>55</v>
      </c>
      <c r="G24" s="269"/>
      <c r="H24" s="167"/>
      <c r="I24" s="167"/>
      <c r="J24" s="167"/>
      <c r="K24" s="167"/>
      <c r="L24" s="167"/>
      <c r="M24" s="167"/>
      <c r="N24" s="167"/>
      <c r="O24" s="167"/>
      <c r="P24" s="167"/>
      <c r="Q24" s="167"/>
      <c r="R24" s="761" t="s">
        <v>446</v>
      </c>
      <c r="S24" s="5611"/>
      <c r="T24" s="5611"/>
      <c r="U24" s="5611"/>
      <c r="V24" s="5611"/>
      <c r="W24" s="5611"/>
      <c r="X24" s="5611"/>
      <c r="Y24" s="5611"/>
      <c r="Z24" s="5611"/>
      <c r="AA24" s="5611"/>
      <c r="AB24" s="5611"/>
      <c r="AC24" s="168" t="s">
        <v>447</v>
      </c>
      <c r="AD24" s="5544"/>
      <c r="AE24" s="7159"/>
      <c r="AF24" s="7159"/>
      <c r="AG24" s="7159"/>
      <c r="AH24" s="7159"/>
      <c r="AI24" s="7159"/>
      <c r="AJ24" s="7159"/>
      <c r="AK24" s="7160"/>
      <c r="AL24" s="170"/>
      <c r="AN24" s="7140"/>
      <c r="AO24" s="7140"/>
      <c r="AP24" s="7140"/>
      <c r="AQ24" s="7140"/>
      <c r="AR24" s="7140"/>
      <c r="AS24" s="7140"/>
      <c r="AT24" s="7140"/>
      <c r="AU24" s="7140"/>
      <c r="AV24" s="7140"/>
      <c r="AW24" s="7140"/>
      <c r="AX24" s="7140"/>
      <c r="AY24" s="7140"/>
      <c r="AZ24" s="7140"/>
      <c r="BA24" s="7140"/>
      <c r="BB24" s="7140"/>
      <c r="BC24" s="7140"/>
      <c r="BD24" s="7140"/>
      <c r="BE24" s="7140"/>
      <c r="BF24" s="7140"/>
      <c r="BG24" s="7140"/>
      <c r="BH24" s="7140"/>
      <c r="BI24" s="7140"/>
      <c r="BJ24" s="7140"/>
      <c r="BK24" s="7140"/>
      <c r="BL24" s="7140"/>
      <c r="BM24" s="7140"/>
      <c r="BN24" s="7140"/>
      <c r="BO24" s="7140"/>
      <c r="BP24" s="7140"/>
      <c r="BQ24" s="7140"/>
    </row>
    <row r="25" spans="1:69" ht="18" customHeight="1">
      <c r="A25" s="155"/>
      <c r="B25" s="7145" t="s">
        <v>488</v>
      </c>
      <c r="C25" s="7146"/>
      <c r="D25" s="7147"/>
      <c r="E25" s="7147"/>
      <c r="F25" s="872" t="s">
        <v>55</v>
      </c>
      <c r="G25" s="803"/>
      <c r="H25" s="804"/>
      <c r="I25" s="804"/>
      <c r="J25" s="804"/>
      <c r="K25" s="804"/>
      <c r="L25" s="804"/>
      <c r="M25" s="804"/>
      <c r="N25" s="804"/>
      <c r="O25" s="804"/>
      <c r="P25" s="804"/>
      <c r="Q25" s="804"/>
      <c r="R25" s="609" t="s">
        <v>446</v>
      </c>
      <c r="S25" s="7148"/>
      <c r="T25" s="7148"/>
      <c r="U25" s="7148"/>
      <c r="V25" s="7148"/>
      <c r="W25" s="7148"/>
      <c r="X25" s="7148"/>
      <c r="Y25" s="7148"/>
      <c r="Z25" s="7148"/>
      <c r="AA25" s="7148"/>
      <c r="AB25" s="7148"/>
      <c r="AC25" s="805" t="s">
        <v>447</v>
      </c>
      <c r="AD25" s="7149"/>
      <c r="AE25" s="7150"/>
      <c r="AF25" s="7150"/>
      <c r="AG25" s="7150"/>
      <c r="AH25" s="7150"/>
      <c r="AI25" s="7150"/>
      <c r="AJ25" s="7150"/>
      <c r="AK25" s="7151"/>
      <c r="AL25" s="170"/>
      <c r="AN25" s="7140"/>
      <c r="AO25" s="7140"/>
      <c r="AP25" s="7140"/>
      <c r="AQ25" s="7140"/>
      <c r="AR25" s="7140"/>
      <c r="AS25" s="7140"/>
      <c r="AT25" s="7140"/>
      <c r="AU25" s="7140"/>
      <c r="AV25" s="7140"/>
      <c r="AW25" s="7140"/>
      <c r="AX25" s="7140"/>
      <c r="AY25" s="7140"/>
      <c r="AZ25" s="7140"/>
      <c r="BA25" s="7140"/>
      <c r="BB25" s="7140"/>
      <c r="BC25" s="7140"/>
      <c r="BD25" s="7140"/>
      <c r="BE25" s="7140"/>
      <c r="BF25" s="7140"/>
      <c r="BG25" s="7140"/>
      <c r="BH25" s="7140"/>
      <c r="BI25" s="7140"/>
      <c r="BJ25" s="7140"/>
      <c r="BK25" s="7140"/>
      <c r="BL25" s="7140"/>
      <c r="BM25" s="7140"/>
      <c r="BN25" s="7140"/>
      <c r="BO25" s="7140"/>
      <c r="BP25" s="7140"/>
      <c r="BQ25" s="7140"/>
    </row>
    <row r="26" spans="1:69" ht="18" customHeight="1">
      <c r="A26" s="154"/>
      <c r="B26" s="7145" t="s">
        <v>489</v>
      </c>
      <c r="C26" s="7146"/>
      <c r="D26" s="7147"/>
      <c r="E26" s="7147"/>
      <c r="F26" s="872" t="s">
        <v>55</v>
      </c>
      <c r="G26" s="803"/>
      <c r="H26" s="804"/>
      <c r="I26" s="804"/>
      <c r="J26" s="804"/>
      <c r="K26" s="804"/>
      <c r="L26" s="804"/>
      <c r="M26" s="804"/>
      <c r="N26" s="804"/>
      <c r="O26" s="804"/>
      <c r="P26" s="804"/>
      <c r="Q26" s="804"/>
      <c r="R26" s="609" t="s">
        <v>446</v>
      </c>
      <c r="S26" s="7148"/>
      <c r="T26" s="7148"/>
      <c r="U26" s="7148"/>
      <c r="V26" s="7148"/>
      <c r="W26" s="7148"/>
      <c r="X26" s="7148"/>
      <c r="Y26" s="7148"/>
      <c r="Z26" s="7148"/>
      <c r="AA26" s="7148"/>
      <c r="AB26" s="7148"/>
      <c r="AC26" s="805" t="s">
        <v>447</v>
      </c>
      <c r="AD26" s="7149"/>
      <c r="AE26" s="7150"/>
      <c r="AF26" s="7150"/>
      <c r="AG26" s="7150"/>
      <c r="AH26" s="7150"/>
      <c r="AI26" s="7150"/>
      <c r="AJ26" s="7150"/>
      <c r="AK26" s="7151"/>
      <c r="AL26" s="170"/>
      <c r="AN26" s="1735"/>
      <c r="AO26" s="1735"/>
      <c r="AP26" s="1735"/>
      <c r="AQ26" s="1735"/>
      <c r="AR26" s="1735"/>
      <c r="AS26" s="1735"/>
      <c r="AT26" s="1735"/>
      <c r="AU26" s="1735"/>
      <c r="AV26" s="1735"/>
      <c r="AW26" s="1735"/>
      <c r="AX26" s="1735"/>
      <c r="AY26" s="1735"/>
      <c r="AZ26" s="1735"/>
      <c r="BA26" s="1735"/>
      <c r="BB26" s="1735"/>
      <c r="BC26" s="1735"/>
      <c r="BD26" s="1735"/>
      <c r="BE26" s="1735"/>
      <c r="BF26" s="1735"/>
      <c r="BG26" s="1735"/>
      <c r="BH26" s="1735"/>
      <c r="BI26" s="1735"/>
      <c r="BJ26" s="1735"/>
      <c r="BK26" s="1735"/>
      <c r="BL26" s="1735"/>
      <c r="BM26" s="1735"/>
      <c r="BN26" s="1735"/>
      <c r="BO26" s="1735"/>
      <c r="BP26" s="1735"/>
      <c r="BQ26" s="1735"/>
    </row>
    <row r="27" spans="1:69" ht="18" customHeight="1">
      <c r="A27" s="155"/>
      <c r="B27" s="7145" t="s">
        <v>490</v>
      </c>
      <c r="C27" s="7146"/>
      <c r="D27" s="7147"/>
      <c r="E27" s="7147"/>
      <c r="F27" s="872" t="s">
        <v>55</v>
      </c>
      <c r="G27" s="803"/>
      <c r="H27" s="804"/>
      <c r="I27" s="804"/>
      <c r="J27" s="804"/>
      <c r="K27" s="804"/>
      <c r="L27" s="804"/>
      <c r="M27" s="804"/>
      <c r="N27" s="804"/>
      <c r="O27" s="804"/>
      <c r="P27" s="804"/>
      <c r="Q27" s="804"/>
      <c r="R27" s="609" t="s">
        <v>446</v>
      </c>
      <c r="S27" s="7148"/>
      <c r="T27" s="7148"/>
      <c r="U27" s="7148"/>
      <c r="V27" s="7148"/>
      <c r="W27" s="7148"/>
      <c r="X27" s="7148"/>
      <c r="Y27" s="7148"/>
      <c r="Z27" s="7148"/>
      <c r="AA27" s="7148"/>
      <c r="AB27" s="7148"/>
      <c r="AC27" s="805" t="s">
        <v>447</v>
      </c>
      <c r="AD27" s="7149"/>
      <c r="AE27" s="7150"/>
      <c r="AF27" s="7150"/>
      <c r="AG27" s="7150"/>
      <c r="AH27" s="7150"/>
      <c r="AI27" s="7150"/>
      <c r="AJ27" s="7150"/>
      <c r="AK27" s="7151"/>
      <c r="AL27" s="170"/>
    </row>
    <row r="28" spans="1:69" ht="18" customHeight="1">
      <c r="A28" s="155"/>
      <c r="B28" s="7145" t="s">
        <v>491</v>
      </c>
      <c r="C28" s="7146"/>
      <c r="D28" s="7147"/>
      <c r="E28" s="7147"/>
      <c r="F28" s="872" t="s">
        <v>55</v>
      </c>
      <c r="G28" s="803"/>
      <c r="H28" s="804"/>
      <c r="I28" s="804"/>
      <c r="J28" s="804"/>
      <c r="K28" s="804"/>
      <c r="L28" s="804"/>
      <c r="M28" s="804"/>
      <c r="N28" s="804"/>
      <c r="O28" s="804"/>
      <c r="P28" s="804"/>
      <c r="Q28" s="804"/>
      <c r="R28" s="609" t="s">
        <v>446</v>
      </c>
      <c r="S28" s="7148"/>
      <c r="T28" s="7148"/>
      <c r="U28" s="7148"/>
      <c r="V28" s="7148"/>
      <c r="W28" s="7148"/>
      <c r="X28" s="7148"/>
      <c r="Y28" s="7148"/>
      <c r="Z28" s="7148"/>
      <c r="AA28" s="7148"/>
      <c r="AB28" s="7148"/>
      <c r="AC28" s="805" t="s">
        <v>447</v>
      </c>
      <c r="AD28" s="7149"/>
      <c r="AE28" s="7150"/>
      <c r="AF28" s="7150"/>
      <c r="AG28" s="7150"/>
      <c r="AH28" s="7150"/>
      <c r="AI28" s="7150"/>
      <c r="AJ28" s="7150"/>
      <c r="AK28" s="7151"/>
      <c r="AL28" s="170"/>
    </row>
    <row r="29" spans="1:69" ht="18" customHeight="1">
      <c r="A29" s="155"/>
      <c r="B29" s="7145" t="s">
        <v>492</v>
      </c>
      <c r="C29" s="7146"/>
      <c r="D29" s="7147"/>
      <c r="E29" s="7147"/>
      <c r="F29" s="872" t="s">
        <v>55</v>
      </c>
      <c r="G29" s="803"/>
      <c r="H29" s="804"/>
      <c r="I29" s="804"/>
      <c r="J29" s="804"/>
      <c r="K29" s="804"/>
      <c r="L29" s="804"/>
      <c r="M29" s="804"/>
      <c r="N29" s="804"/>
      <c r="O29" s="804"/>
      <c r="P29" s="804"/>
      <c r="Q29" s="804"/>
      <c r="R29" s="609" t="s">
        <v>446</v>
      </c>
      <c r="S29" s="7148"/>
      <c r="T29" s="7148"/>
      <c r="U29" s="7148"/>
      <c r="V29" s="7148"/>
      <c r="W29" s="7148"/>
      <c r="X29" s="7148"/>
      <c r="Y29" s="7148"/>
      <c r="Z29" s="7148"/>
      <c r="AA29" s="7148"/>
      <c r="AB29" s="7148"/>
      <c r="AC29" s="805" t="s">
        <v>447</v>
      </c>
      <c r="AD29" s="7149"/>
      <c r="AE29" s="7150"/>
      <c r="AF29" s="7150"/>
      <c r="AG29" s="7150"/>
      <c r="AH29" s="7150"/>
      <c r="AI29" s="7150"/>
      <c r="AJ29" s="7150"/>
      <c r="AK29" s="7151"/>
      <c r="AL29" s="171"/>
    </row>
    <row r="30" spans="1:69" ht="18" customHeight="1">
      <c r="A30" s="155"/>
      <c r="B30" s="7145" t="s">
        <v>493</v>
      </c>
      <c r="C30" s="7146"/>
      <c r="D30" s="7147"/>
      <c r="E30" s="7147"/>
      <c r="F30" s="872" t="s">
        <v>55</v>
      </c>
      <c r="G30" s="803"/>
      <c r="H30" s="804"/>
      <c r="I30" s="804"/>
      <c r="J30" s="804"/>
      <c r="K30" s="804"/>
      <c r="L30" s="804"/>
      <c r="M30" s="804"/>
      <c r="N30" s="804"/>
      <c r="O30" s="804"/>
      <c r="P30" s="804"/>
      <c r="Q30" s="804"/>
      <c r="R30" s="609" t="s">
        <v>446</v>
      </c>
      <c r="S30" s="7148"/>
      <c r="T30" s="7148"/>
      <c r="U30" s="7148"/>
      <c r="V30" s="7148"/>
      <c r="W30" s="7148"/>
      <c r="X30" s="7148"/>
      <c r="Y30" s="7148"/>
      <c r="Z30" s="7148"/>
      <c r="AA30" s="7148"/>
      <c r="AB30" s="7148"/>
      <c r="AC30" s="805" t="s">
        <v>447</v>
      </c>
      <c r="AD30" s="7149"/>
      <c r="AE30" s="7150"/>
      <c r="AF30" s="7150"/>
      <c r="AG30" s="7150"/>
      <c r="AH30" s="7150"/>
      <c r="AI30" s="7150"/>
      <c r="AJ30" s="7150"/>
      <c r="AK30" s="7151"/>
      <c r="AL30" s="170"/>
    </row>
    <row r="31" spans="1:69" ht="18" customHeight="1">
      <c r="A31" s="155"/>
      <c r="B31" s="7145" t="s">
        <v>494</v>
      </c>
      <c r="C31" s="7146"/>
      <c r="D31" s="7147"/>
      <c r="E31" s="7147"/>
      <c r="F31" s="872" t="s">
        <v>55</v>
      </c>
      <c r="G31" s="803"/>
      <c r="H31" s="804"/>
      <c r="I31" s="804"/>
      <c r="J31" s="804"/>
      <c r="K31" s="804"/>
      <c r="L31" s="804"/>
      <c r="M31" s="804"/>
      <c r="N31" s="804"/>
      <c r="O31" s="804"/>
      <c r="P31" s="804"/>
      <c r="Q31" s="804"/>
      <c r="R31" s="609" t="s">
        <v>446</v>
      </c>
      <c r="S31" s="7148"/>
      <c r="T31" s="7148"/>
      <c r="U31" s="7148"/>
      <c r="V31" s="7148"/>
      <c r="W31" s="7148"/>
      <c r="X31" s="7148"/>
      <c r="Y31" s="7148"/>
      <c r="Z31" s="7148"/>
      <c r="AA31" s="7148"/>
      <c r="AB31" s="7148"/>
      <c r="AC31" s="805" t="s">
        <v>447</v>
      </c>
      <c r="AD31" s="7149"/>
      <c r="AE31" s="7150"/>
      <c r="AF31" s="7150"/>
      <c r="AG31" s="7150"/>
      <c r="AH31" s="7150"/>
      <c r="AI31" s="7150"/>
      <c r="AJ31" s="7150"/>
      <c r="AK31" s="7151"/>
      <c r="AL31" s="170"/>
    </row>
    <row r="32" spans="1:69" ht="18" customHeight="1">
      <c r="A32" s="155"/>
      <c r="B32" s="7145" t="s">
        <v>495</v>
      </c>
      <c r="C32" s="7146"/>
      <c r="D32" s="7147"/>
      <c r="E32" s="7147"/>
      <c r="F32" s="872" t="s">
        <v>55</v>
      </c>
      <c r="G32" s="803"/>
      <c r="H32" s="804"/>
      <c r="I32" s="804"/>
      <c r="J32" s="804"/>
      <c r="K32" s="804"/>
      <c r="L32" s="804"/>
      <c r="M32" s="804"/>
      <c r="N32" s="804"/>
      <c r="O32" s="804"/>
      <c r="P32" s="804"/>
      <c r="Q32" s="804"/>
      <c r="R32" s="609" t="s">
        <v>446</v>
      </c>
      <c r="S32" s="7148"/>
      <c r="T32" s="7148"/>
      <c r="U32" s="7148"/>
      <c r="V32" s="7148"/>
      <c r="W32" s="7148"/>
      <c r="X32" s="7148"/>
      <c r="Y32" s="7148"/>
      <c r="Z32" s="7148"/>
      <c r="AA32" s="7148"/>
      <c r="AB32" s="7148"/>
      <c r="AC32" s="805" t="s">
        <v>447</v>
      </c>
      <c r="AD32" s="7149"/>
      <c r="AE32" s="7150"/>
      <c r="AF32" s="7150"/>
      <c r="AG32" s="7150"/>
      <c r="AH32" s="7150"/>
      <c r="AI32" s="7150"/>
      <c r="AJ32" s="7150"/>
      <c r="AK32" s="7151"/>
      <c r="AL32" s="170"/>
    </row>
    <row r="33" spans="1:38" ht="18" customHeight="1">
      <c r="A33" s="155"/>
      <c r="B33" s="7145" t="s">
        <v>496</v>
      </c>
      <c r="C33" s="7146"/>
      <c r="D33" s="7147"/>
      <c r="E33" s="7147"/>
      <c r="F33" s="872" t="s">
        <v>55</v>
      </c>
      <c r="G33" s="803"/>
      <c r="H33" s="804"/>
      <c r="I33" s="804"/>
      <c r="J33" s="804"/>
      <c r="K33" s="804"/>
      <c r="L33" s="804"/>
      <c r="M33" s="804"/>
      <c r="N33" s="804"/>
      <c r="O33" s="804"/>
      <c r="P33" s="804"/>
      <c r="Q33" s="804"/>
      <c r="R33" s="609" t="s">
        <v>446</v>
      </c>
      <c r="S33" s="7148"/>
      <c r="T33" s="7148"/>
      <c r="U33" s="7148"/>
      <c r="V33" s="7148"/>
      <c r="W33" s="7148"/>
      <c r="X33" s="7148"/>
      <c r="Y33" s="7148"/>
      <c r="Z33" s="7148"/>
      <c r="AA33" s="7148"/>
      <c r="AB33" s="7148"/>
      <c r="AC33" s="805" t="s">
        <v>447</v>
      </c>
      <c r="AD33" s="7149"/>
      <c r="AE33" s="7150"/>
      <c r="AF33" s="7150"/>
      <c r="AG33" s="7150"/>
      <c r="AH33" s="7150"/>
      <c r="AI33" s="7150"/>
      <c r="AJ33" s="7150"/>
      <c r="AK33" s="7151"/>
      <c r="AL33" s="172"/>
    </row>
    <row r="34" spans="1:38" ht="18" customHeight="1">
      <c r="A34" s="155"/>
      <c r="B34" s="7145" t="s">
        <v>497</v>
      </c>
      <c r="C34" s="7146"/>
      <c r="D34" s="7147"/>
      <c r="E34" s="7147"/>
      <c r="F34" s="872" t="s">
        <v>55</v>
      </c>
      <c r="G34" s="803"/>
      <c r="H34" s="804"/>
      <c r="I34" s="804"/>
      <c r="J34" s="804"/>
      <c r="K34" s="804"/>
      <c r="L34" s="804"/>
      <c r="M34" s="804"/>
      <c r="N34" s="804"/>
      <c r="O34" s="804"/>
      <c r="P34" s="804"/>
      <c r="Q34" s="804"/>
      <c r="R34" s="609" t="s">
        <v>446</v>
      </c>
      <c r="S34" s="7148"/>
      <c r="T34" s="7148"/>
      <c r="U34" s="7148"/>
      <c r="V34" s="7148"/>
      <c r="W34" s="7148"/>
      <c r="X34" s="7148"/>
      <c r="Y34" s="7148"/>
      <c r="Z34" s="7148"/>
      <c r="AA34" s="7148"/>
      <c r="AB34" s="7148"/>
      <c r="AC34" s="805" t="s">
        <v>447</v>
      </c>
      <c r="AD34" s="7149"/>
      <c r="AE34" s="7150"/>
      <c r="AF34" s="7150"/>
      <c r="AG34" s="7150"/>
      <c r="AH34" s="7150"/>
      <c r="AI34" s="7150"/>
      <c r="AJ34" s="7150"/>
      <c r="AK34" s="7151"/>
      <c r="AL34" s="170"/>
    </row>
    <row r="35" spans="1:38" ht="18" customHeight="1">
      <c r="A35" s="155"/>
      <c r="B35" s="3544" t="s">
        <v>498</v>
      </c>
      <c r="C35" s="3545"/>
      <c r="D35" s="7153"/>
      <c r="E35" s="7153"/>
      <c r="F35" s="873" t="s">
        <v>55</v>
      </c>
      <c r="G35" s="801"/>
      <c r="H35" s="559"/>
      <c r="I35" s="559"/>
      <c r="J35" s="559"/>
      <c r="K35" s="559"/>
      <c r="L35" s="559"/>
      <c r="M35" s="559"/>
      <c r="N35" s="559"/>
      <c r="O35" s="559"/>
      <c r="P35" s="559"/>
      <c r="Q35" s="559"/>
      <c r="R35" s="920" t="s">
        <v>446</v>
      </c>
      <c r="S35" s="7154"/>
      <c r="T35" s="7154"/>
      <c r="U35" s="7154"/>
      <c r="V35" s="7154"/>
      <c r="W35" s="7154"/>
      <c r="X35" s="7154"/>
      <c r="Y35" s="7154"/>
      <c r="Z35" s="7154"/>
      <c r="AA35" s="7154"/>
      <c r="AB35" s="7154"/>
      <c r="AC35" s="802" t="s">
        <v>447</v>
      </c>
      <c r="AD35" s="7155"/>
      <c r="AE35" s="7156"/>
      <c r="AF35" s="7156"/>
      <c r="AG35" s="7156"/>
      <c r="AH35" s="7156"/>
      <c r="AI35" s="7156"/>
      <c r="AJ35" s="7156"/>
      <c r="AK35" s="7157"/>
      <c r="AL35" s="170"/>
    </row>
    <row r="36" spans="1:38" ht="14.1" customHeight="1">
      <c r="A36" s="155"/>
      <c r="B36" s="173"/>
      <c r="C36" s="919" t="s">
        <v>499</v>
      </c>
      <c r="D36" s="173"/>
      <c r="E36" s="173"/>
      <c r="F36" s="173"/>
      <c r="G36" s="173"/>
      <c r="U36" s="694"/>
      <c r="Z36" s="177" t="s">
        <v>444</v>
      </c>
      <c r="AA36" s="4738" t="s">
        <v>2549</v>
      </c>
      <c r="AB36" s="4738"/>
      <c r="AC36" s="4738"/>
      <c r="AD36" s="4738"/>
      <c r="AE36" s="4738"/>
      <c r="AF36" s="4738"/>
      <c r="AG36" s="4738"/>
      <c r="AH36" s="4738"/>
      <c r="AI36" s="4738"/>
      <c r="AJ36" s="4738"/>
      <c r="AK36" s="4738"/>
      <c r="AL36" s="4959"/>
    </row>
    <row r="37" spans="1:38">
      <c r="A37" s="155"/>
      <c r="B37" s="173"/>
      <c r="C37" s="1948" t="s">
        <v>2617</v>
      </c>
      <c r="D37" s="173"/>
      <c r="E37" s="173"/>
      <c r="F37" s="173"/>
      <c r="G37" s="173"/>
      <c r="U37" s="694"/>
      <c r="Z37" s="175"/>
      <c r="AA37" s="4738"/>
      <c r="AB37" s="4738"/>
      <c r="AC37" s="4738"/>
      <c r="AD37" s="4738"/>
      <c r="AE37" s="4738"/>
      <c r="AF37" s="4738"/>
      <c r="AG37" s="4738"/>
      <c r="AH37" s="4738"/>
      <c r="AI37" s="4738"/>
      <c r="AJ37" s="4738"/>
      <c r="AK37" s="4738"/>
      <c r="AL37" s="4959"/>
    </row>
    <row r="38" spans="1:38" ht="14.1" customHeight="1">
      <c r="A38" s="155"/>
      <c r="B38" s="173"/>
      <c r="C38" s="89" t="s">
        <v>500</v>
      </c>
      <c r="E38" s="174"/>
      <c r="F38" s="174"/>
      <c r="G38" s="694"/>
      <c r="H38" s="694"/>
      <c r="I38" s="694"/>
      <c r="J38" s="694"/>
      <c r="K38" s="694"/>
      <c r="L38" s="694"/>
      <c r="M38" s="694"/>
      <c r="N38" s="694"/>
      <c r="O38" s="694"/>
      <c r="P38" s="694"/>
      <c r="Q38" s="662"/>
      <c r="R38" s="662"/>
      <c r="S38" s="66"/>
      <c r="T38" s="683"/>
      <c r="U38" s="683"/>
      <c r="V38" s="694"/>
      <c r="W38" s="694"/>
      <c r="X38" s="694"/>
      <c r="Y38" s="68"/>
      <c r="Z38" s="175"/>
      <c r="AA38" s="933"/>
      <c r="AB38" s="933"/>
      <c r="AC38" s="933"/>
      <c r="AD38" s="933"/>
      <c r="AE38" s="933"/>
      <c r="AF38" s="933"/>
      <c r="AG38" s="933"/>
      <c r="AH38" s="933"/>
      <c r="AI38" s="933"/>
      <c r="AJ38" s="933"/>
      <c r="AK38" s="68"/>
      <c r="AL38" s="934"/>
    </row>
    <row r="39" spans="1:38" ht="14.1" customHeight="1">
      <c r="A39" s="155"/>
      <c r="B39" s="694"/>
      <c r="C39" s="694"/>
      <c r="D39" s="694"/>
      <c r="E39" s="694"/>
      <c r="F39" s="694"/>
      <c r="G39" s="2801"/>
      <c r="H39" s="2801"/>
      <c r="I39" s="2801"/>
      <c r="J39" s="2801"/>
      <c r="K39" s="2801"/>
      <c r="L39" s="2801"/>
      <c r="M39" s="2801"/>
      <c r="N39" s="2801"/>
      <c r="O39" s="2801"/>
      <c r="P39" s="2801"/>
      <c r="Y39" s="694"/>
      <c r="Z39" s="175"/>
      <c r="AL39" s="172"/>
    </row>
    <row r="40" spans="1:38" ht="14.1" customHeight="1">
      <c r="A40" s="155"/>
      <c r="C40" s="89" t="s">
        <v>501</v>
      </c>
      <c r="R40" s="662"/>
      <c r="S40" s="662"/>
      <c r="T40" s="662"/>
      <c r="U40" s="662"/>
      <c r="V40" s="662"/>
      <c r="W40" s="662"/>
      <c r="X40" s="662"/>
      <c r="Y40" s="68"/>
      <c r="Z40" s="176" t="s">
        <v>448</v>
      </c>
      <c r="AA40" s="2978" t="s">
        <v>502</v>
      </c>
      <c r="AB40" s="7143"/>
      <c r="AC40" s="7143"/>
      <c r="AD40" s="7143"/>
      <c r="AE40" s="7143"/>
      <c r="AF40" s="7143"/>
      <c r="AG40" s="7143"/>
      <c r="AH40" s="7143"/>
      <c r="AI40" s="7143"/>
      <c r="AJ40" s="7143"/>
      <c r="AK40" s="7143"/>
      <c r="AL40" s="7144"/>
    </row>
    <row r="41" spans="1:38" ht="14.1" customHeight="1">
      <c r="A41" s="155"/>
      <c r="D41" s="89" t="s">
        <v>503</v>
      </c>
      <c r="G41" s="694"/>
      <c r="H41" s="694"/>
      <c r="I41" s="694"/>
      <c r="J41" s="694"/>
      <c r="K41" s="694"/>
      <c r="L41" s="694"/>
      <c r="M41" s="694"/>
      <c r="N41" s="694"/>
      <c r="O41" s="694"/>
      <c r="P41" s="694"/>
      <c r="Q41" s="662"/>
      <c r="R41" s="662"/>
      <c r="S41" s="66"/>
      <c r="T41" s="683"/>
      <c r="U41" s="683"/>
      <c r="V41" s="694"/>
      <c r="W41" s="694"/>
      <c r="X41" s="694"/>
      <c r="Y41" s="68"/>
      <c r="Z41" s="146"/>
      <c r="AA41" s="7143"/>
      <c r="AB41" s="7143"/>
      <c r="AC41" s="7143"/>
      <c r="AD41" s="7143"/>
      <c r="AE41" s="7143"/>
      <c r="AF41" s="7143"/>
      <c r="AG41" s="7143"/>
      <c r="AH41" s="7143"/>
      <c r="AI41" s="7143"/>
      <c r="AJ41" s="7143"/>
      <c r="AK41" s="7143"/>
      <c r="AL41" s="7144"/>
    </row>
    <row r="42" spans="1:38" ht="14.1" customHeight="1">
      <c r="A42" s="155"/>
      <c r="C42" s="694"/>
      <c r="L42" s="2801"/>
      <c r="M42" s="2801"/>
      <c r="N42" s="2801"/>
      <c r="O42" s="2801"/>
      <c r="V42" s="68"/>
      <c r="W42" s="68"/>
      <c r="X42" s="68"/>
      <c r="Y42" s="933"/>
      <c r="Z42" s="175"/>
      <c r="AA42" s="68"/>
      <c r="AB42" s="933"/>
      <c r="AC42" s="68"/>
      <c r="AD42" s="68"/>
      <c r="AE42" s="68"/>
      <c r="AF42" s="68"/>
      <c r="AG42" s="68"/>
      <c r="AH42" s="68"/>
      <c r="AI42" s="68"/>
      <c r="AJ42" s="68"/>
      <c r="AK42" s="68"/>
      <c r="AL42" s="934"/>
    </row>
    <row r="43" spans="1:38" ht="14.1" customHeight="1">
      <c r="A43" s="155" t="s">
        <v>504</v>
      </c>
      <c r="B43" s="3321" t="s">
        <v>1507</v>
      </c>
      <c r="C43" s="3321"/>
      <c r="D43" s="3321"/>
      <c r="E43" s="3321"/>
      <c r="F43" s="3321"/>
      <c r="G43" s="3321"/>
      <c r="H43" s="3321"/>
      <c r="I43" s="3321"/>
      <c r="J43" s="3321"/>
      <c r="K43" s="3321"/>
      <c r="L43" s="3321"/>
      <c r="M43" s="3321"/>
      <c r="N43" s="3321"/>
      <c r="O43" s="3321"/>
      <c r="P43" s="3321"/>
      <c r="Q43" s="3321"/>
      <c r="R43" s="3321"/>
      <c r="S43" s="3321"/>
      <c r="T43" s="3321"/>
      <c r="U43" s="3321"/>
      <c r="V43" s="3321"/>
      <c r="W43" s="3321"/>
      <c r="X43" s="3321"/>
      <c r="Y43" s="3322"/>
      <c r="Z43" s="117"/>
      <c r="AL43" s="172"/>
    </row>
    <row r="44" spans="1:38" ht="14.1" customHeight="1">
      <c r="A44" s="155"/>
      <c r="B44" s="694"/>
      <c r="C44" s="694" t="s">
        <v>1508</v>
      </c>
      <c r="D44" s="694"/>
      <c r="E44" s="694"/>
      <c r="F44" s="694"/>
      <c r="G44" s="694"/>
      <c r="H44" s="694"/>
      <c r="I44" s="694"/>
      <c r="J44" s="694"/>
      <c r="K44" s="694"/>
      <c r="L44" s="694"/>
      <c r="M44" s="694"/>
      <c r="N44" s="694"/>
      <c r="P44" s="694"/>
      <c r="Q44" s="662"/>
      <c r="R44" s="662"/>
      <c r="S44" s="66"/>
      <c r="T44" s="683"/>
      <c r="U44" s="683"/>
      <c r="V44" s="694"/>
      <c r="W44" s="694"/>
      <c r="X44" s="694"/>
      <c r="Y44" s="68"/>
      <c r="Z44" s="117"/>
      <c r="AL44" s="172"/>
    </row>
    <row r="45" spans="1:38" ht="14.1" customHeight="1">
      <c r="A45" s="155"/>
      <c r="B45" s="694"/>
      <c r="C45" s="694"/>
      <c r="D45" s="694"/>
      <c r="E45" s="694"/>
      <c r="F45" s="694"/>
      <c r="G45" s="694"/>
      <c r="H45" s="694"/>
      <c r="I45" s="694"/>
      <c r="J45" s="694"/>
      <c r="K45" s="694"/>
      <c r="L45" s="694"/>
      <c r="M45" s="694"/>
      <c r="N45" s="694"/>
      <c r="O45" s="694"/>
      <c r="P45" s="694"/>
      <c r="Q45" s="694"/>
      <c r="R45" s="662"/>
      <c r="S45" s="662"/>
      <c r="T45" s="662"/>
      <c r="U45" s="662"/>
      <c r="V45" s="662"/>
      <c r="W45" s="662"/>
      <c r="X45" s="662"/>
      <c r="Y45" s="68"/>
      <c r="Z45" s="146"/>
      <c r="AA45" s="68"/>
      <c r="AB45" s="933"/>
      <c r="AC45" s="68"/>
      <c r="AD45" s="68"/>
      <c r="AE45" s="68"/>
      <c r="AF45" s="68"/>
      <c r="AG45" s="68"/>
      <c r="AH45" s="68"/>
      <c r="AI45" s="68"/>
      <c r="AJ45" s="68"/>
      <c r="AK45" s="68"/>
      <c r="AL45" s="164"/>
    </row>
    <row r="46" spans="1:38" ht="14.1" customHeight="1">
      <c r="A46" s="155" t="s">
        <v>504</v>
      </c>
      <c r="B46" s="694" t="s">
        <v>1114</v>
      </c>
      <c r="C46" s="694"/>
      <c r="D46" s="694"/>
      <c r="E46" s="694"/>
      <c r="F46" s="694"/>
      <c r="G46" s="694"/>
      <c r="H46" s="694"/>
      <c r="I46" s="694"/>
      <c r="J46" s="694"/>
      <c r="K46" s="694"/>
      <c r="L46" s="694"/>
      <c r="M46" s="694"/>
      <c r="N46" s="694"/>
      <c r="O46" s="694"/>
      <c r="P46" s="694"/>
      <c r="Q46" s="694"/>
      <c r="R46" s="694"/>
      <c r="S46" s="694"/>
      <c r="T46" s="694"/>
      <c r="U46" s="694"/>
      <c r="V46" s="694"/>
      <c r="W46" s="694"/>
      <c r="X46" s="694"/>
      <c r="Y46" s="694"/>
      <c r="Z46" s="177" t="s">
        <v>444</v>
      </c>
      <c r="AA46" s="7141" t="s">
        <v>505</v>
      </c>
      <c r="AB46" s="7141"/>
      <c r="AC46" s="7141"/>
      <c r="AD46" s="7141"/>
      <c r="AE46" s="7141"/>
      <c r="AF46" s="7141"/>
      <c r="AG46" s="7141"/>
      <c r="AH46" s="7141"/>
      <c r="AI46" s="7141"/>
      <c r="AJ46" s="7141"/>
      <c r="AK46" s="7141"/>
      <c r="AL46" s="7142"/>
    </row>
    <row r="47" spans="1:38" ht="6.95" customHeight="1">
      <c r="A47" s="155"/>
      <c r="B47" s="694"/>
      <c r="D47" s="694"/>
      <c r="E47" s="694"/>
      <c r="F47" s="694"/>
      <c r="G47" s="694"/>
      <c r="H47" s="694"/>
      <c r="I47" s="694"/>
      <c r="J47" s="694"/>
      <c r="K47" s="694"/>
      <c r="L47" s="694"/>
      <c r="M47" s="694"/>
      <c r="N47" s="694"/>
      <c r="O47" s="694"/>
      <c r="P47" s="694"/>
      <c r="Q47" s="662"/>
      <c r="R47" s="662"/>
      <c r="S47" s="66"/>
      <c r="T47" s="683"/>
      <c r="U47" s="683"/>
      <c r="V47" s="694"/>
      <c r="W47" s="694"/>
      <c r="X47" s="694"/>
      <c r="Y47" s="68"/>
      <c r="Z47" s="175"/>
      <c r="AA47" s="68"/>
      <c r="AB47" s="933"/>
      <c r="AC47" s="68"/>
      <c r="AD47" s="68"/>
      <c r="AE47" s="68"/>
      <c r="AF47" s="68"/>
      <c r="AG47" s="68"/>
      <c r="AH47" s="68"/>
      <c r="AI47" s="68"/>
      <c r="AJ47" s="68"/>
      <c r="AK47" s="68"/>
      <c r="AL47" s="934"/>
    </row>
    <row r="48" spans="1:38" ht="14.1" customHeight="1">
      <c r="A48" s="155"/>
      <c r="C48" s="89" t="s">
        <v>1068</v>
      </c>
      <c r="D48" s="694"/>
      <c r="E48" s="694"/>
      <c r="F48" s="694"/>
      <c r="P48" s="694"/>
      <c r="Q48" s="662"/>
      <c r="R48" s="662"/>
      <c r="S48" s="66"/>
      <c r="T48" s="683"/>
      <c r="U48" s="683"/>
      <c r="V48" s="694"/>
      <c r="W48" s="694"/>
      <c r="X48" s="694"/>
      <c r="Y48" s="68"/>
      <c r="Z48" s="177" t="s">
        <v>444</v>
      </c>
      <c r="AA48" s="7141" t="s">
        <v>506</v>
      </c>
      <c r="AB48" s="7141"/>
      <c r="AC48" s="7141"/>
      <c r="AD48" s="7141"/>
      <c r="AE48" s="7141"/>
      <c r="AF48" s="7141"/>
      <c r="AG48" s="7141"/>
      <c r="AH48" s="7141"/>
      <c r="AI48" s="7141"/>
      <c r="AJ48" s="7141"/>
      <c r="AK48" s="7141"/>
      <c r="AL48" s="7142"/>
    </row>
    <row r="49" spans="1:38" ht="14.1" customHeight="1">
      <c r="A49" s="155"/>
      <c r="C49" s="89" t="s">
        <v>555</v>
      </c>
      <c r="D49" s="694"/>
      <c r="E49" s="694"/>
      <c r="F49" s="694"/>
      <c r="P49" s="694"/>
      <c r="Q49" s="662"/>
      <c r="R49" s="662"/>
      <c r="S49" s="66"/>
      <c r="T49" s="683"/>
      <c r="U49" s="683"/>
      <c r="V49" s="694"/>
      <c r="W49" s="694"/>
      <c r="X49" s="694"/>
      <c r="Y49" s="162"/>
      <c r="Z49" s="177"/>
      <c r="AA49" s="933"/>
      <c r="AB49" s="933"/>
      <c r="AC49" s="933"/>
      <c r="AD49" s="933"/>
      <c r="AE49" s="933"/>
      <c r="AF49" s="933"/>
      <c r="AG49" s="933"/>
      <c r="AH49" s="933"/>
      <c r="AI49" s="933"/>
      <c r="AJ49" s="933"/>
      <c r="AK49" s="933"/>
      <c r="AL49" s="934"/>
    </row>
    <row r="50" spans="1:38" ht="14.1" customHeight="1">
      <c r="A50" s="155"/>
      <c r="C50" s="173" t="s">
        <v>507</v>
      </c>
      <c r="D50" s="694" t="s">
        <v>508</v>
      </c>
      <c r="E50" s="694"/>
      <c r="F50" s="694"/>
      <c r="T50" s="683"/>
      <c r="U50" s="683"/>
      <c r="V50" s="694"/>
      <c r="W50" s="694"/>
      <c r="X50" s="694"/>
      <c r="Y50" s="162"/>
      <c r="Z50" s="177"/>
      <c r="AA50" s="933"/>
      <c r="AB50" s="933"/>
      <c r="AC50" s="933"/>
      <c r="AD50" s="933"/>
      <c r="AE50" s="933"/>
      <c r="AF50" s="933"/>
      <c r="AG50" s="933"/>
      <c r="AH50" s="933"/>
      <c r="AI50" s="933"/>
      <c r="AJ50" s="933"/>
      <c r="AK50" s="933"/>
      <c r="AL50" s="934"/>
    </row>
    <row r="51" spans="1:38" ht="14.1" customHeight="1">
      <c r="A51" s="155"/>
      <c r="D51" s="662">
        <v>1</v>
      </c>
      <c r="E51" s="5296"/>
      <c r="F51" s="5296"/>
      <c r="G51" s="5296"/>
      <c r="H51" s="178" t="s">
        <v>135</v>
      </c>
      <c r="I51" s="5296"/>
      <c r="J51" s="5296"/>
      <c r="K51" s="178" t="s">
        <v>109</v>
      </c>
      <c r="L51" s="2767"/>
      <c r="M51" s="2767"/>
      <c r="N51" s="559" t="s">
        <v>1069</v>
      </c>
      <c r="P51" s="89" t="s">
        <v>1070</v>
      </c>
      <c r="U51" s="683"/>
      <c r="V51" s="694"/>
      <c r="W51" s="694"/>
      <c r="X51" s="694"/>
      <c r="Y51" s="162"/>
      <c r="Z51" s="177"/>
      <c r="AA51" s="933"/>
      <c r="AB51" s="933"/>
      <c r="AC51" s="933"/>
      <c r="AD51" s="933"/>
      <c r="AE51" s="933"/>
      <c r="AF51" s="933"/>
      <c r="AG51" s="933"/>
      <c r="AH51" s="933"/>
      <c r="AI51" s="933"/>
      <c r="AJ51" s="933"/>
      <c r="AK51" s="933"/>
      <c r="AL51" s="934"/>
    </row>
    <row r="52" spans="1:38" ht="14.1" customHeight="1">
      <c r="A52" s="155"/>
      <c r="D52" s="662">
        <v>2</v>
      </c>
      <c r="E52" s="7152"/>
      <c r="F52" s="7152"/>
      <c r="G52" s="7152"/>
      <c r="H52" s="179" t="s">
        <v>135</v>
      </c>
      <c r="I52" s="7152"/>
      <c r="J52" s="7152"/>
      <c r="K52" s="179" t="s">
        <v>109</v>
      </c>
      <c r="L52" s="3103"/>
      <c r="M52" s="3103"/>
      <c r="N52" s="920" t="s">
        <v>1069</v>
      </c>
      <c r="O52" s="662"/>
      <c r="P52" s="694" t="s">
        <v>1071</v>
      </c>
      <c r="Q52" s="662"/>
      <c r="U52" s="683"/>
      <c r="V52" s="694"/>
      <c r="W52" s="694"/>
      <c r="X52" s="694"/>
      <c r="Y52" s="162"/>
      <c r="Z52" s="177"/>
      <c r="AA52" s="933"/>
      <c r="AB52" s="933"/>
      <c r="AC52" s="933"/>
      <c r="AD52" s="933"/>
      <c r="AE52" s="933"/>
      <c r="AF52" s="933"/>
      <c r="AG52" s="933"/>
      <c r="AH52" s="933"/>
      <c r="AI52" s="933"/>
      <c r="AJ52" s="933"/>
      <c r="AK52" s="933"/>
      <c r="AL52" s="934"/>
    </row>
    <row r="53" spans="1:38" ht="14.1" customHeight="1">
      <c r="A53" s="155"/>
      <c r="C53" s="173"/>
      <c r="D53" s="694"/>
      <c r="E53" s="694"/>
      <c r="F53" s="694"/>
      <c r="P53" s="694"/>
      <c r="Q53" s="662"/>
      <c r="R53" s="662"/>
      <c r="S53" s="66"/>
      <c r="T53" s="683"/>
      <c r="U53" s="683"/>
      <c r="V53" s="694"/>
      <c r="W53" s="694"/>
      <c r="X53" s="694"/>
      <c r="Y53" s="162"/>
      <c r="Z53" s="177"/>
      <c r="AA53" s="933"/>
      <c r="AB53" s="933"/>
      <c r="AC53" s="933"/>
      <c r="AD53" s="933"/>
      <c r="AE53" s="933"/>
      <c r="AF53" s="933"/>
      <c r="AG53" s="933"/>
      <c r="AH53" s="933"/>
      <c r="AI53" s="933"/>
      <c r="AJ53" s="933"/>
      <c r="AK53" s="933"/>
      <c r="AL53" s="934"/>
    </row>
    <row r="54" spans="1:38" ht="14.1" customHeight="1">
      <c r="A54" s="155"/>
      <c r="C54" s="89" t="s">
        <v>1067</v>
      </c>
      <c r="E54" s="694"/>
      <c r="F54" s="694"/>
      <c r="G54" s="694"/>
      <c r="H54" s="662"/>
      <c r="I54" s="662"/>
      <c r="K54" s="173"/>
      <c r="L54" s="694"/>
      <c r="M54" s="694"/>
      <c r="N54" s="694"/>
      <c r="O54" s="694"/>
      <c r="P54" s="694"/>
      <c r="Q54" s="662"/>
      <c r="R54" s="662"/>
      <c r="S54" s="66"/>
      <c r="T54" s="683"/>
      <c r="U54" s="683"/>
      <c r="V54" s="694"/>
      <c r="W54" s="694"/>
      <c r="X54" s="694"/>
      <c r="Y54" s="162"/>
      <c r="Z54" s="146"/>
      <c r="AA54" s="68"/>
      <c r="AB54" s="933"/>
      <c r="AC54" s="933"/>
      <c r="AD54" s="933"/>
      <c r="AE54" s="933"/>
      <c r="AF54" s="933"/>
      <c r="AG54" s="933"/>
      <c r="AH54" s="933"/>
      <c r="AI54" s="933"/>
      <c r="AJ54" s="933"/>
      <c r="AK54" s="933"/>
      <c r="AL54" s="934"/>
    </row>
    <row r="55" spans="1:38" ht="14.1" customHeight="1">
      <c r="A55" s="155"/>
      <c r="B55" s="694"/>
      <c r="C55" s="89" t="s">
        <v>555</v>
      </c>
      <c r="F55" s="689"/>
      <c r="G55" s="689"/>
      <c r="H55" s="689"/>
      <c r="I55" s="689"/>
      <c r="J55" s="689"/>
      <c r="K55" s="689"/>
      <c r="L55" s="689"/>
      <c r="M55" s="689"/>
      <c r="N55" s="689"/>
      <c r="O55" s="694"/>
      <c r="P55" s="694"/>
      <c r="Q55" s="662"/>
      <c r="R55" s="662"/>
      <c r="S55" s="66"/>
      <c r="T55" s="683"/>
      <c r="U55" s="683"/>
      <c r="V55" s="694"/>
      <c r="W55" s="694"/>
      <c r="X55" s="694"/>
      <c r="Y55" s="162"/>
      <c r="Z55" s="175"/>
      <c r="AA55" s="68"/>
      <c r="AB55" s="68"/>
      <c r="AC55" s="68"/>
      <c r="AD55" s="68"/>
      <c r="AE55" s="68"/>
      <c r="AF55" s="68"/>
      <c r="AG55" s="68"/>
      <c r="AH55" s="68"/>
      <c r="AI55" s="68"/>
      <c r="AJ55" s="68"/>
      <c r="AK55" s="68"/>
      <c r="AL55" s="934"/>
    </row>
    <row r="56" spans="1:38" ht="14.1" customHeight="1">
      <c r="A56" s="155"/>
      <c r="B56" s="694"/>
      <c r="C56" s="173" t="s">
        <v>463</v>
      </c>
      <c r="D56" s="694" t="s">
        <v>509</v>
      </c>
      <c r="G56" s="689"/>
      <c r="H56" s="689"/>
      <c r="I56" s="689"/>
      <c r="J56" s="689"/>
      <c r="K56" s="689"/>
      <c r="L56" s="689"/>
      <c r="N56" s="689"/>
      <c r="O56" s="689"/>
      <c r="P56" s="694"/>
      <c r="Q56" s="662"/>
      <c r="R56" s="662"/>
      <c r="S56" s="66"/>
      <c r="T56" s="683"/>
      <c r="U56" s="683"/>
      <c r="V56" s="694"/>
      <c r="W56" s="694"/>
      <c r="X56" s="694"/>
      <c r="Y56" s="162"/>
      <c r="Z56" s="175"/>
      <c r="AA56" s="933"/>
      <c r="AB56" s="68"/>
      <c r="AC56" s="933"/>
      <c r="AD56" s="933"/>
      <c r="AE56" s="933"/>
      <c r="AF56" s="933"/>
      <c r="AG56" s="933"/>
      <c r="AH56" s="933"/>
      <c r="AI56" s="933"/>
      <c r="AJ56" s="933"/>
      <c r="AK56" s="933"/>
      <c r="AL56" s="934"/>
    </row>
    <row r="57" spans="1:38" ht="6.95" customHeight="1" thickBot="1">
      <c r="A57" s="180"/>
      <c r="B57" s="181"/>
      <c r="C57" s="150"/>
      <c r="D57" s="150"/>
      <c r="E57" s="150"/>
      <c r="F57" s="182"/>
      <c r="G57" s="182"/>
      <c r="H57" s="182"/>
      <c r="I57" s="182"/>
      <c r="J57" s="182"/>
      <c r="K57" s="182"/>
      <c r="L57" s="182"/>
      <c r="M57" s="182"/>
      <c r="N57" s="182"/>
      <c r="O57" s="182"/>
      <c r="P57" s="182"/>
      <c r="Q57" s="150"/>
      <c r="R57" s="150"/>
      <c r="S57" s="150"/>
      <c r="T57" s="150"/>
      <c r="U57" s="150"/>
      <c r="V57" s="150"/>
      <c r="W57" s="181"/>
      <c r="X57" s="181"/>
      <c r="Y57" s="181"/>
      <c r="Z57" s="183"/>
      <c r="AA57" s="184"/>
      <c r="AB57" s="184"/>
      <c r="AC57" s="184"/>
      <c r="AD57" s="184"/>
      <c r="AE57" s="185"/>
      <c r="AF57" s="184"/>
      <c r="AG57" s="184"/>
      <c r="AH57" s="184"/>
      <c r="AI57" s="184"/>
      <c r="AJ57" s="184"/>
      <c r="AK57" s="184"/>
      <c r="AL57" s="186"/>
    </row>
  </sheetData>
  <mergeCells count="93">
    <mergeCell ref="AN1:AR1"/>
    <mergeCell ref="AA5:AL5"/>
    <mergeCell ref="A1:AL1"/>
    <mergeCell ref="A3:Y3"/>
    <mergeCell ref="Z3:AL3"/>
    <mergeCell ref="S4:T4"/>
    <mergeCell ref="V4:W4"/>
    <mergeCell ref="F6:K6"/>
    <mergeCell ref="L6:M6"/>
    <mergeCell ref="AA6:AL7"/>
    <mergeCell ref="Z8:AL8"/>
    <mergeCell ref="AA9:AL9"/>
    <mergeCell ref="S8:T8"/>
    <mergeCell ref="E9:F9"/>
    <mergeCell ref="G9:K9"/>
    <mergeCell ref="L9:M9"/>
    <mergeCell ref="N9:T9"/>
    <mergeCell ref="AA12:AL13"/>
    <mergeCell ref="S16:W16"/>
    <mergeCell ref="F12:K12"/>
    <mergeCell ref="L12:M12"/>
    <mergeCell ref="AA14:AL15"/>
    <mergeCell ref="AN17:BQ25"/>
    <mergeCell ref="B24:C24"/>
    <mergeCell ref="D24:E24"/>
    <mergeCell ref="S24:AB24"/>
    <mergeCell ref="AD24:AK24"/>
    <mergeCell ref="B25:C25"/>
    <mergeCell ref="D25:E25"/>
    <mergeCell ref="S25:AB25"/>
    <mergeCell ref="AD25:AK25"/>
    <mergeCell ref="B23:F23"/>
    <mergeCell ref="G23:AC23"/>
    <mergeCell ref="AD23:AK23"/>
    <mergeCell ref="J19:W20"/>
    <mergeCell ref="AA17:AL19"/>
    <mergeCell ref="AA20:AL21"/>
    <mergeCell ref="C22:AL22"/>
    <mergeCell ref="B26:C26"/>
    <mergeCell ref="D26:E26"/>
    <mergeCell ref="S26:AB26"/>
    <mergeCell ref="AD26:AK26"/>
    <mergeCell ref="B27:C27"/>
    <mergeCell ref="D27:E27"/>
    <mergeCell ref="S27:AB27"/>
    <mergeCell ref="AD27:AK27"/>
    <mergeCell ref="B28:C28"/>
    <mergeCell ref="D28:E28"/>
    <mergeCell ref="S28:AB28"/>
    <mergeCell ref="AD28:AK28"/>
    <mergeCell ref="B29:C29"/>
    <mergeCell ref="D29:E29"/>
    <mergeCell ref="S29:AB29"/>
    <mergeCell ref="AD29:AK29"/>
    <mergeCell ref="B30:C30"/>
    <mergeCell ref="D30:E30"/>
    <mergeCell ref="S30:AB30"/>
    <mergeCell ref="AD30:AK30"/>
    <mergeCell ref="B31:C31"/>
    <mergeCell ref="D31:E31"/>
    <mergeCell ref="S31:AB31"/>
    <mergeCell ref="AD31:AK31"/>
    <mergeCell ref="D34:E34"/>
    <mergeCell ref="S34:AB34"/>
    <mergeCell ref="AD34:AK34"/>
    <mergeCell ref="B35:C35"/>
    <mergeCell ref="D35:E35"/>
    <mergeCell ref="S35:AB35"/>
    <mergeCell ref="AD35:AK35"/>
    <mergeCell ref="E52:G52"/>
    <mergeCell ref="I52:J52"/>
    <mergeCell ref="L52:M52"/>
    <mergeCell ref="L42:O42"/>
    <mergeCell ref="AA46:AL46"/>
    <mergeCell ref="E51:G51"/>
    <mergeCell ref="I51:J51"/>
    <mergeCell ref="L51:M51"/>
    <mergeCell ref="Z10:AL11"/>
    <mergeCell ref="AA36:AL37"/>
    <mergeCell ref="AA48:AL48"/>
    <mergeCell ref="B43:Y43"/>
    <mergeCell ref="G39:K39"/>
    <mergeCell ref="L39:P39"/>
    <mergeCell ref="AA40:AL41"/>
    <mergeCell ref="B32:C32"/>
    <mergeCell ref="D32:E32"/>
    <mergeCell ref="S32:AB32"/>
    <mergeCell ref="AD32:AK32"/>
    <mergeCell ref="B33:C33"/>
    <mergeCell ref="D33:E33"/>
    <mergeCell ref="S33:AB33"/>
    <mergeCell ref="AD33:AK33"/>
    <mergeCell ref="B34:C34"/>
  </mergeCells>
  <phoneticPr fontId="4"/>
  <hyperlinks>
    <hyperlink ref="AN1:AR1" location="'目次（幼保）'!A1" display="目次に戻る"/>
  </hyperlinks>
  <printOptions horizontalCentered="1"/>
  <pageMargins left="0.70866141732283472" right="0.31496062992125984" top="0.39370078740157483" bottom="0.39370078740157483" header="0" footer="0"/>
  <pageSetup paperSize="9" orientation="portrait" r:id="rId1"/>
  <headerFooter alignWithMargins="0"/>
  <colBreaks count="1" manualBreakCount="1">
    <brk id="38" max="58" man="1"/>
  </colBreaks>
  <drawing r:id="rId2"/>
  <legacyDrawing r:id="rId3"/>
  <mc:AlternateContent xmlns:mc="http://schemas.openxmlformats.org/markup-compatibility/2006">
    <mc:Choice Requires="x14">
      <controls>
        <mc:AlternateContent xmlns:mc="http://schemas.openxmlformats.org/markup-compatibility/2006">
          <mc:Choice Requires="x14">
            <control shapeId="251907" r:id="rId4" name="Check Box 3">
              <controlPr defaultSize="0" autoFill="0" autoLine="0" autoPict="0">
                <anchor moveWithCells="1">
                  <from>
                    <xdr:col>2</xdr:col>
                    <xdr:colOff>28575</xdr:colOff>
                    <xdr:row>11</xdr:row>
                    <xdr:rowOff>0</xdr:rowOff>
                  </from>
                  <to>
                    <xdr:col>4</xdr:col>
                    <xdr:colOff>171450</xdr:colOff>
                    <xdr:row>12</xdr:row>
                    <xdr:rowOff>38100</xdr:rowOff>
                  </to>
                </anchor>
              </controlPr>
            </control>
          </mc:Choice>
        </mc:AlternateContent>
        <mc:AlternateContent xmlns:mc="http://schemas.openxmlformats.org/markup-compatibility/2006">
          <mc:Choice Requires="x14">
            <control shapeId="251908" r:id="rId5" name="Check Box 4">
              <controlPr defaultSize="0" autoFill="0" autoLine="0" autoPict="0">
                <anchor moveWithCells="1">
                  <from>
                    <xdr:col>19</xdr:col>
                    <xdr:colOff>114300</xdr:colOff>
                    <xdr:row>11</xdr:row>
                    <xdr:rowOff>19050</xdr:rowOff>
                  </from>
                  <to>
                    <xdr:col>23</xdr:col>
                    <xdr:colOff>95250</xdr:colOff>
                    <xdr:row>12</xdr:row>
                    <xdr:rowOff>19050</xdr:rowOff>
                  </to>
                </anchor>
              </controlPr>
            </control>
          </mc:Choice>
        </mc:AlternateContent>
        <mc:AlternateContent xmlns:mc="http://schemas.openxmlformats.org/markup-compatibility/2006">
          <mc:Choice Requires="x14">
            <control shapeId="251909" r:id="rId6" name="Check Box 5">
              <controlPr defaultSize="0" autoFill="0" autoLine="0" autoPict="0">
                <anchor moveWithCells="1">
                  <from>
                    <xdr:col>2</xdr:col>
                    <xdr:colOff>123825</xdr:colOff>
                    <xdr:row>5</xdr:row>
                    <xdr:rowOff>9525</xdr:rowOff>
                  </from>
                  <to>
                    <xdr:col>5</xdr:col>
                    <xdr:colOff>85725</xdr:colOff>
                    <xdr:row>6</xdr:row>
                    <xdr:rowOff>47625</xdr:rowOff>
                  </to>
                </anchor>
              </controlPr>
            </control>
          </mc:Choice>
        </mc:AlternateContent>
        <mc:AlternateContent xmlns:mc="http://schemas.openxmlformats.org/markup-compatibility/2006">
          <mc:Choice Requires="x14">
            <control shapeId="251910" r:id="rId7" name="Check Box 6">
              <controlPr defaultSize="0" autoFill="0" autoLine="0" autoPict="0">
                <anchor moveWithCells="1">
                  <from>
                    <xdr:col>19</xdr:col>
                    <xdr:colOff>123825</xdr:colOff>
                    <xdr:row>5</xdr:row>
                    <xdr:rowOff>19050</xdr:rowOff>
                  </from>
                  <to>
                    <xdr:col>23</xdr:col>
                    <xdr:colOff>104775</xdr:colOff>
                    <xdr:row>6</xdr:row>
                    <xdr:rowOff>19050</xdr:rowOff>
                  </to>
                </anchor>
              </controlPr>
            </control>
          </mc:Choice>
        </mc:AlternateContent>
        <mc:AlternateContent xmlns:mc="http://schemas.openxmlformats.org/markup-compatibility/2006">
          <mc:Choice Requires="x14">
            <control shapeId="251967" r:id="rId8" name="Check Box 63">
              <controlPr defaultSize="0" autoFill="0" autoLine="0" autoPict="0">
                <anchor moveWithCells="1">
                  <from>
                    <xdr:col>6</xdr:col>
                    <xdr:colOff>19050</xdr:colOff>
                    <xdr:row>23</xdr:row>
                    <xdr:rowOff>28575</xdr:rowOff>
                  </from>
                  <to>
                    <xdr:col>9</xdr:col>
                    <xdr:colOff>152400</xdr:colOff>
                    <xdr:row>23</xdr:row>
                    <xdr:rowOff>200025</xdr:rowOff>
                  </to>
                </anchor>
              </controlPr>
            </control>
          </mc:Choice>
        </mc:AlternateContent>
        <mc:AlternateContent xmlns:mc="http://schemas.openxmlformats.org/markup-compatibility/2006">
          <mc:Choice Requires="x14">
            <control shapeId="251968" r:id="rId9" name="Check Box 64">
              <controlPr defaultSize="0" autoFill="0" autoLine="0" autoPict="0">
                <anchor moveWithCells="1">
                  <from>
                    <xdr:col>9</xdr:col>
                    <xdr:colOff>142875</xdr:colOff>
                    <xdr:row>23</xdr:row>
                    <xdr:rowOff>28575</xdr:rowOff>
                  </from>
                  <to>
                    <xdr:col>13</xdr:col>
                    <xdr:colOff>95250</xdr:colOff>
                    <xdr:row>23</xdr:row>
                    <xdr:rowOff>200025</xdr:rowOff>
                  </to>
                </anchor>
              </controlPr>
            </control>
          </mc:Choice>
        </mc:AlternateContent>
        <mc:AlternateContent xmlns:mc="http://schemas.openxmlformats.org/markup-compatibility/2006">
          <mc:Choice Requires="x14">
            <control shapeId="251969" r:id="rId10" name="Check Box 65">
              <controlPr defaultSize="0" autoFill="0" autoLine="0" autoPict="0">
                <anchor moveWithCells="1">
                  <from>
                    <xdr:col>13</xdr:col>
                    <xdr:colOff>133350</xdr:colOff>
                    <xdr:row>23</xdr:row>
                    <xdr:rowOff>28575</xdr:rowOff>
                  </from>
                  <to>
                    <xdr:col>17</xdr:col>
                    <xdr:colOff>85725</xdr:colOff>
                    <xdr:row>23</xdr:row>
                    <xdr:rowOff>200025</xdr:rowOff>
                  </to>
                </anchor>
              </controlPr>
            </control>
          </mc:Choice>
        </mc:AlternateContent>
        <mc:AlternateContent xmlns:mc="http://schemas.openxmlformats.org/markup-compatibility/2006">
          <mc:Choice Requires="x14">
            <control shapeId="251970" r:id="rId11" name="Check Box 66">
              <controlPr defaultSize="0" autoFill="0" autoLine="0" autoPict="0">
                <anchor moveWithCells="1">
                  <from>
                    <xdr:col>6</xdr:col>
                    <xdr:colOff>19050</xdr:colOff>
                    <xdr:row>24</xdr:row>
                    <xdr:rowOff>47625</xdr:rowOff>
                  </from>
                  <to>
                    <xdr:col>9</xdr:col>
                    <xdr:colOff>152400</xdr:colOff>
                    <xdr:row>24</xdr:row>
                    <xdr:rowOff>219075</xdr:rowOff>
                  </to>
                </anchor>
              </controlPr>
            </control>
          </mc:Choice>
        </mc:AlternateContent>
        <mc:AlternateContent xmlns:mc="http://schemas.openxmlformats.org/markup-compatibility/2006">
          <mc:Choice Requires="x14">
            <control shapeId="251971" r:id="rId12" name="Check Box 67">
              <controlPr defaultSize="0" autoFill="0" autoLine="0" autoPict="0">
                <anchor moveWithCells="1">
                  <from>
                    <xdr:col>9</xdr:col>
                    <xdr:colOff>142875</xdr:colOff>
                    <xdr:row>24</xdr:row>
                    <xdr:rowOff>47625</xdr:rowOff>
                  </from>
                  <to>
                    <xdr:col>13</xdr:col>
                    <xdr:colOff>85725</xdr:colOff>
                    <xdr:row>24</xdr:row>
                    <xdr:rowOff>219075</xdr:rowOff>
                  </to>
                </anchor>
              </controlPr>
            </control>
          </mc:Choice>
        </mc:AlternateContent>
        <mc:AlternateContent xmlns:mc="http://schemas.openxmlformats.org/markup-compatibility/2006">
          <mc:Choice Requires="x14">
            <control shapeId="251972" r:id="rId13" name="Check Box 68">
              <controlPr defaultSize="0" autoFill="0" autoLine="0" autoPict="0">
                <anchor moveWithCells="1">
                  <from>
                    <xdr:col>13</xdr:col>
                    <xdr:colOff>133350</xdr:colOff>
                    <xdr:row>24</xdr:row>
                    <xdr:rowOff>47625</xdr:rowOff>
                  </from>
                  <to>
                    <xdr:col>17</xdr:col>
                    <xdr:colOff>85725</xdr:colOff>
                    <xdr:row>24</xdr:row>
                    <xdr:rowOff>219075</xdr:rowOff>
                  </to>
                </anchor>
              </controlPr>
            </control>
          </mc:Choice>
        </mc:AlternateContent>
        <mc:AlternateContent xmlns:mc="http://schemas.openxmlformats.org/markup-compatibility/2006">
          <mc:Choice Requires="x14">
            <control shapeId="251973" r:id="rId14" name="Check Box 69">
              <controlPr defaultSize="0" autoFill="0" autoLine="0" autoPict="0">
                <anchor moveWithCells="1">
                  <from>
                    <xdr:col>6</xdr:col>
                    <xdr:colOff>19050</xdr:colOff>
                    <xdr:row>25</xdr:row>
                    <xdr:rowOff>38100</xdr:rowOff>
                  </from>
                  <to>
                    <xdr:col>9</xdr:col>
                    <xdr:colOff>152400</xdr:colOff>
                    <xdr:row>25</xdr:row>
                    <xdr:rowOff>209550</xdr:rowOff>
                  </to>
                </anchor>
              </controlPr>
            </control>
          </mc:Choice>
        </mc:AlternateContent>
        <mc:AlternateContent xmlns:mc="http://schemas.openxmlformats.org/markup-compatibility/2006">
          <mc:Choice Requires="x14">
            <control shapeId="251974" r:id="rId15" name="Check Box 70">
              <controlPr defaultSize="0" autoFill="0" autoLine="0" autoPict="0">
                <anchor moveWithCells="1">
                  <from>
                    <xdr:col>9</xdr:col>
                    <xdr:colOff>142875</xdr:colOff>
                    <xdr:row>25</xdr:row>
                    <xdr:rowOff>38100</xdr:rowOff>
                  </from>
                  <to>
                    <xdr:col>13</xdr:col>
                    <xdr:colOff>85725</xdr:colOff>
                    <xdr:row>25</xdr:row>
                    <xdr:rowOff>209550</xdr:rowOff>
                  </to>
                </anchor>
              </controlPr>
            </control>
          </mc:Choice>
        </mc:AlternateContent>
        <mc:AlternateContent xmlns:mc="http://schemas.openxmlformats.org/markup-compatibility/2006">
          <mc:Choice Requires="x14">
            <control shapeId="251975" r:id="rId16" name="Check Box 71">
              <controlPr defaultSize="0" autoFill="0" autoLine="0" autoPict="0">
                <anchor moveWithCells="1">
                  <from>
                    <xdr:col>13</xdr:col>
                    <xdr:colOff>133350</xdr:colOff>
                    <xdr:row>25</xdr:row>
                    <xdr:rowOff>38100</xdr:rowOff>
                  </from>
                  <to>
                    <xdr:col>17</xdr:col>
                    <xdr:colOff>85725</xdr:colOff>
                    <xdr:row>25</xdr:row>
                    <xdr:rowOff>209550</xdr:rowOff>
                  </to>
                </anchor>
              </controlPr>
            </control>
          </mc:Choice>
        </mc:AlternateContent>
        <mc:AlternateContent xmlns:mc="http://schemas.openxmlformats.org/markup-compatibility/2006">
          <mc:Choice Requires="x14">
            <control shapeId="251976" r:id="rId17" name="Check Box 72">
              <controlPr defaultSize="0" autoFill="0" autoLine="0" autoPict="0">
                <anchor moveWithCells="1">
                  <from>
                    <xdr:col>6</xdr:col>
                    <xdr:colOff>19050</xdr:colOff>
                    <xdr:row>26</xdr:row>
                    <xdr:rowOff>28575</xdr:rowOff>
                  </from>
                  <to>
                    <xdr:col>9</xdr:col>
                    <xdr:colOff>152400</xdr:colOff>
                    <xdr:row>26</xdr:row>
                    <xdr:rowOff>200025</xdr:rowOff>
                  </to>
                </anchor>
              </controlPr>
            </control>
          </mc:Choice>
        </mc:AlternateContent>
        <mc:AlternateContent xmlns:mc="http://schemas.openxmlformats.org/markup-compatibility/2006">
          <mc:Choice Requires="x14">
            <control shapeId="251977" r:id="rId18" name="Check Box 73">
              <controlPr defaultSize="0" autoFill="0" autoLine="0" autoPict="0">
                <anchor moveWithCells="1">
                  <from>
                    <xdr:col>9</xdr:col>
                    <xdr:colOff>142875</xdr:colOff>
                    <xdr:row>26</xdr:row>
                    <xdr:rowOff>28575</xdr:rowOff>
                  </from>
                  <to>
                    <xdr:col>13</xdr:col>
                    <xdr:colOff>85725</xdr:colOff>
                    <xdr:row>26</xdr:row>
                    <xdr:rowOff>200025</xdr:rowOff>
                  </to>
                </anchor>
              </controlPr>
            </control>
          </mc:Choice>
        </mc:AlternateContent>
        <mc:AlternateContent xmlns:mc="http://schemas.openxmlformats.org/markup-compatibility/2006">
          <mc:Choice Requires="x14">
            <control shapeId="251978" r:id="rId19" name="Check Box 74">
              <controlPr defaultSize="0" autoFill="0" autoLine="0" autoPict="0">
                <anchor moveWithCells="1">
                  <from>
                    <xdr:col>13</xdr:col>
                    <xdr:colOff>133350</xdr:colOff>
                    <xdr:row>26</xdr:row>
                    <xdr:rowOff>28575</xdr:rowOff>
                  </from>
                  <to>
                    <xdr:col>17</xdr:col>
                    <xdr:colOff>85725</xdr:colOff>
                    <xdr:row>26</xdr:row>
                    <xdr:rowOff>200025</xdr:rowOff>
                  </to>
                </anchor>
              </controlPr>
            </control>
          </mc:Choice>
        </mc:AlternateContent>
        <mc:AlternateContent xmlns:mc="http://schemas.openxmlformats.org/markup-compatibility/2006">
          <mc:Choice Requires="x14">
            <control shapeId="251979" r:id="rId20" name="Check Box 75">
              <controlPr defaultSize="0" autoFill="0" autoLine="0" autoPict="0">
                <anchor moveWithCells="1">
                  <from>
                    <xdr:col>6</xdr:col>
                    <xdr:colOff>19050</xdr:colOff>
                    <xdr:row>27</xdr:row>
                    <xdr:rowOff>38100</xdr:rowOff>
                  </from>
                  <to>
                    <xdr:col>9</xdr:col>
                    <xdr:colOff>152400</xdr:colOff>
                    <xdr:row>27</xdr:row>
                    <xdr:rowOff>209550</xdr:rowOff>
                  </to>
                </anchor>
              </controlPr>
            </control>
          </mc:Choice>
        </mc:AlternateContent>
        <mc:AlternateContent xmlns:mc="http://schemas.openxmlformats.org/markup-compatibility/2006">
          <mc:Choice Requires="x14">
            <control shapeId="251980" r:id="rId21" name="Check Box 76">
              <controlPr defaultSize="0" autoFill="0" autoLine="0" autoPict="0">
                <anchor moveWithCells="1">
                  <from>
                    <xdr:col>9</xdr:col>
                    <xdr:colOff>142875</xdr:colOff>
                    <xdr:row>27</xdr:row>
                    <xdr:rowOff>38100</xdr:rowOff>
                  </from>
                  <to>
                    <xdr:col>13</xdr:col>
                    <xdr:colOff>85725</xdr:colOff>
                    <xdr:row>27</xdr:row>
                    <xdr:rowOff>209550</xdr:rowOff>
                  </to>
                </anchor>
              </controlPr>
            </control>
          </mc:Choice>
        </mc:AlternateContent>
        <mc:AlternateContent xmlns:mc="http://schemas.openxmlformats.org/markup-compatibility/2006">
          <mc:Choice Requires="x14">
            <control shapeId="251981" r:id="rId22" name="Check Box 77">
              <controlPr defaultSize="0" autoFill="0" autoLine="0" autoPict="0">
                <anchor moveWithCells="1">
                  <from>
                    <xdr:col>13</xdr:col>
                    <xdr:colOff>133350</xdr:colOff>
                    <xdr:row>27</xdr:row>
                    <xdr:rowOff>38100</xdr:rowOff>
                  </from>
                  <to>
                    <xdr:col>17</xdr:col>
                    <xdr:colOff>85725</xdr:colOff>
                    <xdr:row>27</xdr:row>
                    <xdr:rowOff>209550</xdr:rowOff>
                  </to>
                </anchor>
              </controlPr>
            </control>
          </mc:Choice>
        </mc:AlternateContent>
        <mc:AlternateContent xmlns:mc="http://schemas.openxmlformats.org/markup-compatibility/2006">
          <mc:Choice Requires="x14">
            <control shapeId="251982" r:id="rId23" name="Check Box 78">
              <controlPr defaultSize="0" autoFill="0" autoLine="0" autoPict="0">
                <anchor moveWithCells="1">
                  <from>
                    <xdr:col>6</xdr:col>
                    <xdr:colOff>19050</xdr:colOff>
                    <xdr:row>28</xdr:row>
                    <xdr:rowOff>38100</xdr:rowOff>
                  </from>
                  <to>
                    <xdr:col>9</xdr:col>
                    <xdr:colOff>152400</xdr:colOff>
                    <xdr:row>28</xdr:row>
                    <xdr:rowOff>209550</xdr:rowOff>
                  </to>
                </anchor>
              </controlPr>
            </control>
          </mc:Choice>
        </mc:AlternateContent>
        <mc:AlternateContent xmlns:mc="http://schemas.openxmlformats.org/markup-compatibility/2006">
          <mc:Choice Requires="x14">
            <control shapeId="251983" r:id="rId24" name="Check Box 79">
              <controlPr defaultSize="0" autoFill="0" autoLine="0" autoPict="0">
                <anchor moveWithCells="1">
                  <from>
                    <xdr:col>9</xdr:col>
                    <xdr:colOff>142875</xdr:colOff>
                    <xdr:row>28</xdr:row>
                    <xdr:rowOff>38100</xdr:rowOff>
                  </from>
                  <to>
                    <xdr:col>13</xdr:col>
                    <xdr:colOff>85725</xdr:colOff>
                    <xdr:row>28</xdr:row>
                    <xdr:rowOff>209550</xdr:rowOff>
                  </to>
                </anchor>
              </controlPr>
            </control>
          </mc:Choice>
        </mc:AlternateContent>
        <mc:AlternateContent xmlns:mc="http://schemas.openxmlformats.org/markup-compatibility/2006">
          <mc:Choice Requires="x14">
            <control shapeId="251984" r:id="rId25" name="Check Box 80">
              <controlPr defaultSize="0" autoFill="0" autoLine="0" autoPict="0">
                <anchor moveWithCells="1">
                  <from>
                    <xdr:col>13</xdr:col>
                    <xdr:colOff>133350</xdr:colOff>
                    <xdr:row>28</xdr:row>
                    <xdr:rowOff>38100</xdr:rowOff>
                  </from>
                  <to>
                    <xdr:col>17</xdr:col>
                    <xdr:colOff>85725</xdr:colOff>
                    <xdr:row>28</xdr:row>
                    <xdr:rowOff>209550</xdr:rowOff>
                  </to>
                </anchor>
              </controlPr>
            </control>
          </mc:Choice>
        </mc:AlternateContent>
        <mc:AlternateContent xmlns:mc="http://schemas.openxmlformats.org/markup-compatibility/2006">
          <mc:Choice Requires="x14">
            <control shapeId="251985" r:id="rId26" name="Check Box 81">
              <controlPr defaultSize="0" autoFill="0" autoLine="0" autoPict="0">
                <anchor moveWithCells="1">
                  <from>
                    <xdr:col>6</xdr:col>
                    <xdr:colOff>19050</xdr:colOff>
                    <xdr:row>29</xdr:row>
                    <xdr:rowOff>28575</xdr:rowOff>
                  </from>
                  <to>
                    <xdr:col>9</xdr:col>
                    <xdr:colOff>152400</xdr:colOff>
                    <xdr:row>29</xdr:row>
                    <xdr:rowOff>200025</xdr:rowOff>
                  </to>
                </anchor>
              </controlPr>
            </control>
          </mc:Choice>
        </mc:AlternateContent>
        <mc:AlternateContent xmlns:mc="http://schemas.openxmlformats.org/markup-compatibility/2006">
          <mc:Choice Requires="x14">
            <control shapeId="251986" r:id="rId27" name="Check Box 82">
              <controlPr defaultSize="0" autoFill="0" autoLine="0" autoPict="0">
                <anchor moveWithCells="1">
                  <from>
                    <xdr:col>9</xdr:col>
                    <xdr:colOff>142875</xdr:colOff>
                    <xdr:row>29</xdr:row>
                    <xdr:rowOff>28575</xdr:rowOff>
                  </from>
                  <to>
                    <xdr:col>13</xdr:col>
                    <xdr:colOff>85725</xdr:colOff>
                    <xdr:row>29</xdr:row>
                    <xdr:rowOff>200025</xdr:rowOff>
                  </to>
                </anchor>
              </controlPr>
            </control>
          </mc:Choice>
        </mc:AlternateContent>
        <mc:AlternateContent xmlns:mc="http://schemas.openxmlformats.org/markup-compatibility/2006">
          <mc:Choice Requires="x14">
            <control shapeId="251987" r:id="rId28" name="Check Box 83">
              <controlPr defaultSize="0" autoFill="0" autoLine="0" autoPict="0">
                <anchor moveWithCells="1">
                  <from>
                    <xdr:col>13</xdr:col>
                    <xdr:colOff>133350</xdr:colOff>
                    <xdr:row>29</xdr:row>
                    <xdr:rowOff>28575</xdr:rowOff>
                  </from>
                  <to>
                    <xdr:col>17</xdr:col>
                    <xdr:colOff>85725</xdr:colOff>
                    <xdr:row>29</xdr:row>
                    <xdr:rowOff>200025</xdr:rowOff>
                  </to>
                </anchor>
              </controlPr>
            </control>
          </mc:Choice>
        </mc:AlternateContent>
        <mc:AlternateContent xmlns:mc="http://schemas.openxmlformats.org/markup-compatibility/2006">
          <mc:Choice Requires="x14">
            <control shapeId="251988" r:id="rId29" name="Check Box 84">
              <controlPr defaultSize="0" autoFill="0" autoLine="0" autoPict="0">
                <anchor moveWithCells="1">
                  <from>
                    <xdr:col>6</xdr:col>
                    <xdr:colOff>19050</xdr:colOff>
                    <xdr:row>30</xdr:row>
                    <xdr:rowOff>28575</xdr:rowOff>
                  </from>
                  <to>
                    <xdr:col>9</xdr:col>
                    <xdr:colOff>152400</xdr:colOff>
                    <xdr:row>30</xdr:row>
                    <xdr:rowOff>200025</xdr:rowOff>
                  </to>
                </anchor>
              </controlPr>
            </control>
          </mc:Choice>
        </mc:AlternateContent>
        <mc:AlternateContent xmlns:mc="http://schemas.openxmlformats.org/markup-compatibility/2006">
          <mc:Choice Requires="x14">
            <control shapeId="251989" r:id="rId30" name="Check Box 85">
              <controlPr defaultSize="0" autoFill="0" autoLine="0" autoPict="0">
                <anchor moveWithCells="1">
                  <from>
                    <xdr:col>9</xdr:col>
                    <xdr:colOff>142875</xdr:colOff>
                    <xdr:row>30</xdr:row>
                    <xdr:rowOff>28575</xdr:rowOff>
                  </from>
                  <to>
                    <xdr:col>13</xdr:col>
                    <xdr:colOff>85725</xdr:colOff>
                    <xdr:row>30</xdr:row>
                    <xdr:rowOff>200025</xdr:rowOff>
                  </to>
                </anchor>
              </controlPr>
            </control>
          </mc:Choice>
        </mc:AlternateContent>
        <mc:AlternateContent xmlns:mc="http://schemas.openxmlformats.org/markup-compatibility/2006">
          <mc:Choice Requires="x14">
            <control shapeId="251990" r:id="rId31" name="Check Box 86">
              <controlPr defaultSize="0" autoFill="0" autoLine="0" autoPict="0">
                <anchor moveWithCells="1">
                  <from>
                    <xdr:col>13</xdr:col>
                    <xdr:colOff>133350</xdr:colOff>
                    <xdr:row>30</xdr:row>
                    <xdr:rowOff>28575</xdr:rowOff>
                  </from>
                  <to>
                    <xdr:col>17</xdr:col>
                    <xdr:colOff>85725</xdr:colOff>
                    <xdr:row>30</xdr:row>
                    <xdr:rowOff>200025</xdr:rowOff>
                  </to>
                </anchor>
              </controlPr>
            </control>
          </mc:Choice>
        </mc:AlternateContent>
        <mc:AlternateContent xmlns:mc="http://schemas.openxmlformats.org/markup-compatibility/2006">
          <mc:Choice Requires="x14">
            <control shapeId="251991" r:id="rId32" name="Check Box 87">
              <controlPr defaultSize="0" autoFill="0" autoLine="0" autoPict="0">
                <anchor moveWithCells="1">
                  <from>
                    <xdr:col>6</xdr:col>
                    <xdr:colOff>19050</xdr:colOff>
                    <xdr:row>31</xdr:row>
                    <xdr:rowOff>28575</xdr:rowOff>
                  </from>
                  <to>
                    <xdr:col>9</xdr:col>
                    <xdr:colOff>152400</xdr:colOff>
                    <xdr:row>31</xdr:row>
                    <xdr:rowOff>200025</xdr:rowOff>
                  </to>
                </anchor>
              </controlPr>
            </control>
          </mc:Choice>
        </mc:AlternateContent>
        <mc:AlternateContent xmlns:mc="http://schemas.openxmlformats.org/markup-compatibility/2006">
          <mc:Choice Requires="x14">
            <control shapeId="251992" r:id="rId33" name="Check Box 88">
              <controlPr defaultSize="0" autoFill="0" autoLine="0" autoPict="0">
                <anchor moveWithCells="1">
                  <from>
                    <xdr:col>9</xdr:col>
                    <xdr:colOff>142875</xdr:colOff>
                    <xdr:row>31</xdr:row>
                    <xdr:rowOff>28575</xdr:rowOff>
                  </from>
                  <to>
                    <xdr:col>13</xdr:col>
                    <xdr:colOff>85725</xdr:colOff>
                    <xdr:row>31</xdr:row>
                    <xdr:rowOff>200025</xdr:rowOff>
                  </to>
                </anchor>
              </controlPr>
            </control>
          </mc:Choice>
        </mc:AlternateContent>
        <mc:AlternateContent xmlns:mc="http://schemas.openxmlformats.org/markup-compatibility/2006">
          <mc:Choice Requires="x14">
            <control shapeId="251993" r:id="rId34" name="Check Box 89">
              <controlPr defaultSize="0" autoFill="0" autoLine="0" autoPict="0">
                <anchor moveWithCells="1">
                  <from>
                    <xdr:col>13</xdr:col>
                    <xdr:colOff>133350</xdr:colOff>
                    <xdr:row>31</xdr:row>
                    <xdr:rowOff>28575</xdr:rowOff>
                  </from>
                  <to>
                    <xdr:col>17</xdr:col>
                    <xdr:colOff>85725</xdr:colOff>
                    <xdr:row>31</xdr:row>
                    <xdr:rowOff>200025</xdr:rowOff>
                  </to>
                </anchor>
              </controlPr>
            </control>
          </mc:Choice>
        </mc:AlternateContent>
        <mc:AlternateContent xmlns:mc="http://schemas.openxmlformats.org/markup-compatibility/2006">
          <mc:Choice Requires="x14">
            <control shapeId="251994" r:id="rId35" name="Check Box 90">
              <controlPr defaultSize="0" autoFill="0" autoLine="0" autoPict="0">
                <anchor moveWithCells="1">
                  <from>
                    <xdr:col>6</xdr:col>
                    <xdr:colOff>19050</xdr:colOff>
                    <xdr:row>32</xdr:row>
                    <xdr:rowOff>28575</xdr:rowOff>
                  </from>
                  <to>
                    <xdr:col>9</xdr:col>
                    <xdr:colOff>152400</xdr:colOff>
                    <xdr:row>32</xdr:row>
                    <xdr:rowOff>200025</xdr:rowOff>
                  </to>
                </anchor>
              </controlPr>
            </control>
          </mc:Choice>
        </mc:AlternateContent>
        <mc:AlternateContent xmlns:mc="http://schemas.openxmlformats.org/markup-compatibility/2006">
          <mc:Choice Requires="x14">
            <control shapeId="251995" r:id="rId36" name="Check Box 91">
              <controlPr defaultSize="0" autoFill="0" autoLine="0" autoPict="0">
                <anchor moveWithCells="1">
                  <from>
                    <xdr:col>9</xdr:col>
                    <xdr:colOff>142875</xdr:colOff>
                    <xdr:row>32</xdr:row>
                    <xdr:rowOff>28575</xdr:rowOff>
                  </from>
                  <to>
                    <xdr:col>13</xdr:col>
                    <xdr:colOff>85725</xdr:colOff>
                    <xdr:row>32</xdr:row>
                    <xdr:rowOff>200025</xdr:rowOff>
                  </to>
                </anchor>
              </controlPr>
            </control>
          </mc:Choice>
        </mc:AlternateContent>
        <mc:AlternateContent xmlns:mc="http://schemas.openxmlformats.org/markup-compatibility/2006">
          <mc:Choice Requires="x14">
            <control shapeId="251996" r:id="rId37" name="Check Box 92">
              <controlPr defaultSize="0" autoFill="0" autoLine="0" autoPict="0">
                <anchor moveWithCells="1">
                  <from>
                    <xdr:col>13</xdr:col>
                    <xdr:colOff>133350</xdr:colOff>
                    <xdr:row>32</xdr:row>
                    <xdr:rowOff>28575</xdr:rowOff>
                  </from>
                  <to>
                    <xdr:col>17</xdr:col>
                    <xdr:colOff>85725</xdr:colOff>
                    <xdr:row>32</xdr:row>
                    <xdr:rowOff>200025</xdr:rowOff>
                  </to>
                </anchor>
              </controlPr>
            </control>
          </mc:Choice>
        </mc:AlternateContent>
        <mc:AlternateContent xmlns:mc="http://schemas.openxmlformats.org/markup-compatibility/2006">
          <mc:Choice Requires="x14">
            <control shapeId="251997" r:id="rId38" name="Check Box 93">
              <controlPr defaultSize="0" autoFill="0" autoLine="0" autoPict="0">
                <anchor moveWithCells="1">
                  <from>
                    <xdr:col>6</xdr:col>
                    <xdr:colOff>19050</xdr:colOff>
                    <xdr:row>33</xdr:row>
                    <xdr:rowOff>28575</xdr:rowOff>
                  </from>
                  <to>
                    <xdr:col>9</xdr:col>
                    <xdr:colOff>152400</xdr:colOff>
                    <xdr:row>33</xdr:row>
                    <xdr:rowOff>200025</xdr:rowOff>
                  </to>
                </anchor>
              </controlPr>
            </control>
          </mc:Choice>
        </mc:AlternateContent>
        <mc:AlternateContent xmlns:mc="http://schemas.openxmlformats.org/markup-compatibility/2006">
          <mc:Choice Requires="x14">
            <control shapeId="251998" r:id="rId39" name="Check Box 94">
              <controlPr defaultSize="0" autoFill="0" autoLine="0" autoPict="0">
                <anchor moveWithCells="1">
                  <from>
                    <xdr:col>9</xdr:col>
                    <xdr:colOff>142875</xdr:colOff>
                    <xdr:row>33</xdr:row>
                    <xdr:rowOff>28575</xdr:rowOff>
                  </from>
                  <to>
                    <xdr:col>13</xdr:col>
                    <xdr:colOff>85725</xdr:colOff>
                    <xdr:row>33</xdr:row>
                    <xdr:rowOff>200025</xdr:rowOff>
                  </to>
                </anchor>
              </controlPr>
            </control>
          </mc:Choice>
        </mc:AlternateContent>
        <mc:AlternateContent xmlns:mc="http://schemas.openxmlformats.org/markup-compatibility/2006">
          <mc:Choice Requires="x14">
            <control shapeId="251999" r:id="rId40" name="Check Box 95">
              <controlPr defaultSize="0" autoFill="0" autoLine="0" autoPict="0">
                <anchor moveWithCells="1">
                  <from>
                    <xdr:col>13</xdr:col>
                    <xdr:colOff>133350</xdr:colOff>
                    <xdr:row>33</xdr:row>
                    <xdr:rowOff>28575</xdr:rowOff>
                  </from>
                  <to>
                    <xdr:col>17</xdr:col>
                    <xdr:colOff>85725</xdr:colOff>
                    <xdr:row>33</xdr:row>
                    <xdr:rowOff>200025</xdr:rowOff>
                  </to>
                </anchor>
              </controlPr>
            </control>
          </mc:Choice>
        </mc:AlternateContent>
        <mc:AlternateContent xmlns:mc="http://schemas.openxmlformats.org/markup-compatibility/2006">
          <mc:Choice Requires="x14">
            <control shapeId="252000" r:id="rId41" name="Check Box 96">
              <controlPr defaultSize="0" autoFill="0" autoLine="0" autoPict="0">
                <anchor moveWithCells="1">
                  <from>
                    <xdr:col>6</xdr:col>
                    <xdr:colOff>19050</xdr:colOff>
                    <xdr:row>34</xdr:row>
                    <xdr:rowOff>28575</xdr:rowOff>
                  </from>
                  <to>
                    <xdr:col>9</xdr:col>
                    <xdr:colOff>152400</xdr:colOff>
                    <xdr:row>34</xdr:row>
                    <xdr:rowOff>200025</xdr:rowOff>
                  </to>
                </anchor>
              </controlPr>
            </control>
          </mc:Choice>
        </mc:AlternateContent>
        <mc:AlternateContent xmlns:mc="http://schemas.openxmlformats.org/markup-compatibility/2006">
          <mc:Choice Requires="x14">
            <control shapeId="252001" r:id="rId42" name="Check Box 97">
              <controlPr defaultSize="0" autoFill="0" autoLine="0" autoPict="0">
                <anchor moveWithCells="1">
                  <from>
                    <xdr:col>9</xdr:col>
                    <xdr:colOff>142875</xdr:colOff>
                    <xdr:row>34</xdr:row>
                    <xdr:rowOff>28575</xdr:rowOff>
                  </from>
                  <to>
                    <xdr:col>13</xdr:col>
                    <xdr:colOff>85725</xdr:colOff>
                    <xdr:row>34</xdr:row>
                    <xdr:rowOff>200025</xdr:rowOff>
                  </to>
                </anchor>
              </controlPr>
            </control>
          </mc:Choice>
        </mc:AlternateContent>
        <mc:AlternateContent xmlns:mc="http://schemas.openxmlformats.org/markup-compatibility/2006">
          <mc:Choice Requires="x14">
            <control shapeId="252002" r:id="rId43" name="Check Box 98">
              <controlPr defaultSize="0" autoFill="0" autoLine="0" autoPict="0">
                <anchor moveWithCells="1">
                  <from>
                    <xdr:col>13</xdr:col>
                    <xdr:colOff>133350</xdr:colOff>
                    <xdr:row>34</xdr:row>
                    <xdr:rowOff>28575</xdr:rowOff>
                  </from>
                  <to>
                    <xdr:col>17</xdr:col>
                    <xdr:colOff>85725</xdr:colOff>
                    <xdr:row>34</xdr:row>
                    <xdr:rowOff>200025</xdr:rowOff>
                  </to>
                </anchor>
              </controlPr>
            </control>
          </mc:Choice>
        </mc:AlternateContent>
        <mc:AlternateContent xmlns:mc="http://schemas.openxmlformats.org/markup-compatibility/2006">
          <mc:Choice Requires="x14">
            <control shapeId="252003" r:id="rId44" name="Check Box 99">
              <controlPr defaultSize="0" autoFill="0" autoLine="0" autoPict="0">
                <anchor moveWithCells="1">
                  <from>
                    <xdr:col>14</xdr:col>
                    <xdr:colOff>0</xdr:colOff>
                    <xdr:row>18</xdr:row>
                    <xdr:rowOff>0</xdr:rowOff>
                  </from>
                  <to>
                    <xdr:col>17</xdr:col>
                    <xdr:colOff>123825</xdr:colOff>
                    <xdr:row>19</xdr:row>
                    <xdr:rowOff>0</xdr:rowOff>
                  </to>
                </anchor>
              </controlPr>
            </control>
          </mc:Choice>
        </mc:AlternateContent>
        <mc:AlternateContent xmlns:mc="http://schemas.openxmlformats.org/markup-compatibility/2006">
          <mc:Choice Requires="x14">
            <control shapeId="252004" r:id="rId45" name="Check Box 100">
              <controlPr defaultSize="0" autoFill="0" autoLine="0" autoPict="0">
                <anchor moveWithCells="1">
                  <from>
                    <xdr:col>18</xdr:col>
                    <xdr:colOff>47625</xdr:colOff>
                    <xdr:row>18</xdr:row>
                    <xdr:rowOff>0</xdr:rowOff>
                  </from>
                  <to>
                    <xdr:col>22</xdr:col>
                    <xdr:colOff>0</xdr:colOff>
                    <xdr:row>19</xdr:row>
                    <xdr:rowOff>0</xdr:rowOff>
                  </to>
                </anchor>
              </controlPr>
            </control>
          </mc:Choice>
        </mc:AlternateContent>
        <mc:AlternateContent xmlns:mc="http://schemas.openxmlformats.org/markup-compatibility/2006">
          <mc:Choice Requires="x14">
            <control shapeId="252023" r:id="rId46" name="Check Box 119">
              <controlPr defaultSize="0" autoFill="0" autoLine="0" autoPict="0">
                <anchor moveWithCells="1">
                  <from>
                    <xdr:col>16</xdr:col>
                    <xdr:colOff>0</xdr:colOff>
                    <xdr:row>55</xdr:row>
                    <xdr:rowOff>0</xdr:rowOff>
                  </from>
                  <to>
                    <xdr:col>20</xdr:col>
                    <xdr:colOff>28575</xdr:colOff>
                    <xdr:row>56</xdr:row>
                    <xdr:rowOff>0</xdr:rowOff>
                  </to>
                </anchor>
              </controlPr>
            </control>
          </mc:Choice>
        </mc:AlternateContent>
        <mc:AlternateContent xmlns:mc="http://schemas.openxmlformats.org/markup-compatibility/2006">
          <mc:Choice Requires="x14">
            <control shapeId="252024" r:id="rId47" name="Check Box 120">
              <controlPr defaultSize="0" autoFill="0" autoLine="0" autoPict="0">
                <anchor moveWithCells="1">
                  <from>
                    <xdr:col>20</xdr:col>
                    <xdr:colOff>142875</xdr:colOff>
                    <xdr:row>55</xdr:row>
                    <xdr:rowOff>0</xdr:rowOff>
                  </from>
                  <to>
                    <xdr:col>25</xdr:col>
                    <xdr:colOff>0</xdr:colOff>
                    <xdr:row>56</xdr:row>
                    <xdr:rowOff>0</xdr:rowOff>
                  </to>
                </anchor>
              </controlPr>
            </control>
          </mc:Choice>
        </mc:AlternateContent>
        <mc:AlternateContent xmlns:mc="http://schemas.openxmlformats.org/markup-compatibility/2006">
          <mc:Choice Requires="x14">
            <control shapeId="252027" r:id="rId48" name="Check Box 123">
              <controlPr defaultSize="0" autoFill="0" autoLine="0" autoPict="0">
                <anchor moveWithCells="1">
                  <from>
                    <xdr:col>16</xdr:col>
                    <xdr:colOff>0</xdr:colOff>
                    <xdr:row>53</xdr:row>
                    <xdr:rowOff>0</xdr:rowOff>
                  </from>
                  <to>
                    <xdr:col>20</xdr:col>
                    <xdr:colOff>28575</xdr:colOff>
                    <xdr:row>54</xdr:row>
                    <xdr:rowOff>0</xdr:rowOff>
                  </to>
                </anchor>
              </controlPr>
            </control>
          </mc:Choice>
        </mc:AlternateContent>
        <mc:AlternateContent xmlns:mc="http://schemas.openxmlformats.org/markup-compatibility/2006">
          <mc:Choice Requires="x14">
            <control shapeId="252028" r:id="rId49" name="Check Box 124">
              <controlPr defaultSize="0" autoFill="0" autoLine="0" autoPict="0">
                <anchor moveWithCells="1">
                  <from>
                    <xdr:col>20</xdr:col>
                    <xdr:colOff>142875</xdr:colOff>
                    <xdr:row>53</xdr:row>
                    <xdr:rowOff>0</xdr:rowOff>
                  </from>
                  <to>
                    <xdr:col>25</xdr:col>
                    <xdr:colOff>0</xdr:colOff>
                    <xdr:row>54</xdr:row>
                    <xdr:rowOff>0</xdr:rowOff>
                  </to>
                </anchor>
              </controlPr>
            </control>
          </mc:Choice>
        </mc:AlternateContent>
        <mc:AlternateContent xmlns:mc="http://schemas.openxmlformats.org/markup-compatibility/2006">
          <mc:Choice Requires="x14">
            <control shapeId="252029" r:id="rId50" name="Check Box 125">
              <controlPr defaultSize="0" autoFill="0" autoLine="0" autoPict="0">
                <anchor moveWithCells="1">
                  <from>
                    <xdr:col>16</xdr:col>
                    <xdr:colOff>0</xdr:colOff>
                    <xdr:row>47</xdr:row>
                    <xdr:rowOff>0</xdr:rowOff>
                  </from>
                  <to>
                    <xdr:col>20</xdr:col>
                    <xdr:colOff>28575</xdr:colOff>
                    <xdr:row>48</xdr:row>
                    <xdr:rowOff>0</xdr:rowOff>
                  </to>
                </anchor>
              </controlPr>
            </control>
          </mc:Choice>
        </mc:AlternateContent>
        <mc:AlternateContent xmlns:mc="http://schemas.openxmlformats.org/markup-compatibility/2006">
          <mc:Choice Requires="x14">
            <control shapeId="252030" r:id="rId51" name="Check Box 126">
              <controlPr defaultSize="0" autoFill="0" autoLine="0" autoPict="0">
                <anchor moveWithCells="1">
                  <from>
                    <xdr:col>20</xdr:col>
                    <xdr:colOff>142875</xdr:colOff>
                    <xdr:row>47</xdr:row>
                    <xdr:rowOff>0</xdr:rowOff>
                  </from>
                  <to>
                    <xdr:col>25</xdr:col>
                    <xdr:colOff>0</xdr:colOff>
                    <xdr:row>48</xdr:row>
                    <xdr:rowOff>0</xdr:rowOff>
                  </to>
                </anchor>
              </controlPr>
            </control>
          </mc:Choice>
        </mc:AlternateContent>
        <mc:AlternateContent xmlns:mc="http://schemas.openxmlformats.org/markup-compatibility/2006">
          <mc:Choice Requires="x14">
            <control shapeId="252031" r:id="rId52" name="Check Box 127">
              <controlPr defaultSize="0" autoFill="0" autoLine="0" autoPict="0">
                <anchor moveWithCells="1">
                  <from>
                    <xdr:col>16</xdr:col>
                    <xdr:colOff>0</xdr:colOff>
                    <xdr:row>43</xdr:row>
                    <xdr:rowOff>0</xdr:rowOff>
                  </from>
                  <to>
                    <xdr:col>20</xdr:col>
                    <xdr:colOff>28575</xdr:colOff>
                    <xdr:row>44</xdr:row>
                    <xdr:rowOff>0</xdr:rowOff>
                  </to>
                </anchor>
              </controlPr>
            </control>
          </mc:Choice>
        </mc:AlternateContent>
        <mc:AlternateContent xmlns:mc="http://schemas.openxmlformats.org/markup-compatibility/2006">
          <mc:Choice Requires="x14">
            <control shapeId="252032" r:id="rId53" name="Check Box 128">
              <controlPr defaultSize="0" autoFill="0" autoLine="0" autoPict="0">
                <anchor moveWithCells="1">
                  <from>
                    <xdr:col>20</xdr:col>
                    <xdr:colOff>142875</xdr:colOff>
                    <xdr:row>43</xdr:row>
                    <xdr:rowOff>0</xdr:rowOff>
                  </from>
                  <to>
                    <xdr:col>25</xdr:col>
                    <xdr:colOff>0</xdr:colOff>
                    <xdr:row>44</xdr:row>
                    <xdr:rowOff>0</xdr:rowOff>
                  </to>
                </anchor>
              </controlPr>
            </control>
          </mc:Choice>
        </mc:AlternateContent>
        <mc:AlternateContent xmlns:mc="http://schemas.openxmlformats.org/markup-compatibility/2006">
          <mc:Choice Requires="x14">
            <control shapeId="252033" r:id="rId54" name="Check Box 129">
              <controlPr defaultSize="0" autoFill="0" autoLine="0" autoPict="0">
                <anchor moveWithCells="1">
                  <from>
                    <xdr:col>16</xdr:col>
                    <xdr:colOff>0</xdr:colOff>
                    <xdr:row>40</xdr:row>
                    <xdr:rowOff>0</xdr:rowOff>
                  </from>
                  <to>
                    <xdr:col>20</xdr:col>
                    <xdr:colOff>28575</xdr:colOff>
                    <xdr:row>41</xdr:row>
                    <xdr:rowOff>0</xdr:rowOff>
                  </to>
                </anchor>
              </controlPr>
            </control>
          </mc:Choice>
        </mc:AlternateContent>
        <mc:AlternateContent xmlns:mc="http://schemas.openxmlformats.org/markup-compatibility/2006">
          <mc:Choice Requires="x14">
            <control shapeId="252034" r:id="rId55" name="Check Box 130">
              <controlPr defaultSize="0" autoFill="0" autoLine="0" autoPict="0">
                <anchor moveWithCells="1">
                  <from>
                    <xdr:col>20</xdr:col>
                    <xdr:colOff>142875</xdr:colOff>
                    <xdr:row>40</xdr:row>
                    <xdr:rowOff>0</xdr:rowOff>
                  </from>
                  <to>
                    <xdr:col>25</xdr:col>
                    <xdr:colOff>0</xdr:colOff>
                    <xdr:row>41</xdr:row>
                    <xdr:rowOff>0</xdr:rowOff>
                  </to>
                </anchor>
              </controlPr>
            </control>
          </mc:Choice>
        </mc:AlternateContent>
        <mc:AlternateContent xmlns:mc="http://schemas.openxmlformats.org/markup-compatibility/2006">
          <mc:Choice Requires="x14">
            <control shapeId="252035" r:id="rId56" name="Check Box 131">
              <controlPr defaultSize="0" autoFill="0" autoLine="0" autoPict="0">
                <anchor moveWithCells="1">
                  <from>
                    <xdr:col>16</xdr:col>
                    <xdr:colOff>0</xdr:colOff>
                    <xdr:row>37</xdr:row>
                    <xdr:rowOff>0</xdr:rowOff>
                  </from>
                  <to>
                    <xdr:col>20</xdr:col>
                    <xdr:colOff>28575</xdr:colOff>
                    <xdr:row>38</xdr:row>
                    <xdr:rowOff>0</xdr:rowOff>
                  </to>
                </anchor>
              </controlPr>
            </control>
          </mc:Choice>
        </mc:AlternateContent>
        <mc:AlternateContent xmlns:mc="http://schemas.openxmlformats.org/markup-compatibility/2006">
          <mc:Choice Requires="x14">
            <control shapeId="252036" r:id="rId57" name="Check Box 132">
              <controlPr defaultSize="0" autoFill="0" autoLine="0" autoPict="0">
                <anchor moveWithCells="1">
                  <from>
                    <xdr:col>20</xdr:col>
                    <xdr:colOff>142875</xdr:colOff>
                    <xdr:row>37</xdr:row>
                    <xdr:rowOff>0</xdr:rowOff>
                  </from>
                  <to>
                    <xdr:col>25</xdr:col>
                    <xdr:colOff>0</xdr:colOff>
                    <xdr:row>38</xdr:row>
                    <xdr:rowOff>0</xdr:rowOff>
                  </to>
                </anchor>
              </controlPr>
            </control>
          </mc:Choice>
        </mc:AlternateContent>
        <mc:AlternateContent xmlns:mc="http://schemas.openxmlformats.org/markup-compatibility/2006">
          <mc:Choice Requires="x14">
            <control shapeId="252045" r:id="rId58" name="Check Box 141">
              <controlPr defaultSize="0" autoFill="0" autoLine="0" autoPict="0">
                <anchor moveWithCells="1">
                  <from>
                    <xdr:col>17</xdr:col>
                    <xdr:colOff>152400</xdr:colOff>
                    <xdr:row>50</xdr:row>
                    <xdr:rowOff>0</xdr:rowOff>
                  </from>
                  <to>
                    <xdr:col>20</xdr:col>
                    <xdr:colOff>133350</xdr:colOff>
                    <xdr:row>51</xdr:row>
                    <xdr:rowOff>9525</xdr:rowOff>
                  </to>
                </anchor>
              </controlPr>
            </control>
          </mc:Choice>
        </mc:AlternateContent>
        <mc:AlternateContent xmlns:mc="http://schemas.openxmlformats.org/markup-compatibility/2006">
          <mc:Choice Requires="x14">
            <control shapeId="252046" r:id="rId59" name="Check Box 142">
              <controlPr defaultSize="0" autoFill="0" autoLine="0" autoPict="0">
                <anchor moveWithCells="1">
                  <from>
                    <xdr:col>20</xdr:col>
                    <xdr:colOff>133350</xdr:colOff>
                    <xdr:row>50</xdr:row>
                    <xdr:rowOff>19050</xdr:rowOff>
                  </from>
                  <to>
                    <xdr:col>24</xdr:col>
                    <xdr:colOff>76200</xdr:colOff>
                    <xdr:row>50</xdr:row>
                    <xdr:rowOff>171450</xdr:rowOff>
                  </to>
                </anchor>
              </controlPr>
            </control>
          </mc:Choice>
        </mc:AlternateContent>
        <mc:AlternateContent xmlns:mc="http://schemas.openxmlformats.org/markup-compatibility/2006">
          <mc:Choice Requires="x14">
            <control shapeId="252047" r:id="rId60" name="Check Box 143">
              <controlPr defaultSize="0" autoFill="0" autoLine="0" autoPict="0">
                <anchor moveWithCells="1">
                  <from>
                    <xdr:col>17</xdr:col>
                    <xdr:colOff>152400</xdr:colOff>
                    <xdr:row>51</xdr:row>
                    <xdr:rowOff>0</xdr:rowOff>
                  </from>
                  <to>
                    <xdr:col>20</xdr:col>
                    <xdr:colOff>133350</xdr:colOff>
                    <xdr:row>52</xdr:row>
                    <xdr:rowOff>9525</xdr:rowOff>
                  </to>
                </anchor>
              </controlPr>
            </control>
          </mc:Choice>
        </mc:AlternateContent>
        <mc:AlternateContent xmlns:mc="http://schemas.openxmlformats.org/markup-compatibility/2006">
          <mc:Choice Requires="x14">
            <control shapeId="252048" r:id="rId61" name="Check Box 144">
              <controlPr defaultSize="0" autoFill="0" autoLine="0" autoPict="0">
                <anchor moveWithCells="1">
                  <from>
                    <xdr:col>20</xdr:col>
                    <xdr:colOff>133350</xdr:colOff>
                    <xdr:row>51</xdr:row>
                    <xdr:rowOff>19050</xdr:rowOff>
                  </from>
                  <to>
                    <xdr:col>24</xdr:col>
                    <xdr:colOff>76200</xdr:colOff>
                    <xdr:row>51</xdr:row>
                    <xdr:rowOff>171450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CS150"/>
  <sheetViews>
    <sheetView showGridLines="0" view="pageBreakPreview" zoomScaleNormal="100" zoomScaleSheetLayoutView="100" workbookViewId="0">
      <selection activeCell="A3" sqref="A3:AG3"/>
    </sheetView>
  </sheetViews>
  <sheetFormatPr defaultColWidth="8" defaultRowHeight="12"/>
  <cols>
    <col min="1" max="1" width="1.5" style="89" customWidth="1"/>
    <col min="2" max="50" width="2.125" style="89" customWidth="1"/>
    <col min="51" max="51" width="2.75" style="89" customWidth="1"/>
    <col min="52" max="98" width="2.375" style="89" customWidth="1"/>
    <col min="99" max="16384" width="8" style="89"/>
  </cols>
  <sheetData>
    <row r="1" spans="1:80" ht="14.1" customHeight="1">
      <c r="A1" s="3073" t="s">
        <v>805</v>
      </c>
      <c r="B1" s="3074"/>
      <c r="C1" s="3074"/>
      <c r="D1" s="3074"/>
      <c r="E1" s="3074"/>
      <c r="F1" s="3074"/>
      <c r="G1" s="3074"/>
      <c r="H1" s="3074"/>
      <c r="I1" s="3074"/>
      <c r="J1" s="3074"/>
      <c r="K1" s="3074"/>
      <c r="L1" s="3074"/>
      <c r="M1" s="3074"/>
      <c r="N1" s="3074"/>
      <c r="O1" s="3074"/>
      <c r="P1" s="3074"/>
      <c r="Q1" s="3074"/>
      <c r="R1" s="3074"/>
      <c r="S1" s="3074"/>
      <c r="T1" s="3074"/>
      <c r="U1" s="3074"/>
      <c r="V1" s="3074"/>
      <c r="W1" s="3074"/>
      <c r="X1" s="3074"/>
      <c r="Y1" s="3074"/>
      <c r="Z1" s="3074"/>
      <c r="AA1" s="3074"/>
      <c r="AB1" s="3074"/>
      <c r="AC1" s="3074"/>
      <c r="AD1" s="3074"/>
      <c r="AE1" s="3074"/>
      <c r="AF1" s="3074"/>
      <c r="AG1" s="3074"/>
      <c r="AH1" s="3074"/>
      <c r="AI1" s="3074"/>
      <c r="AJ1" s="3074"/>
      <c r="AK1" s="3074"/>
      <c r="AL1" s="3074"/>
      <c r="AM1" s="3074"/>
      <c r="AN1" s="3074"/>
      <c r="AO1" s="3074"/>
      <c r="AP1" s="3074"/>
      <c r="AQ1" s="3074"/>
      <c r="AR1" s="3074"/>
      <c r="AS1" s="3074"/>
      <c r="AT1" s="3074"/>
      <c r="AU1" s="3074"/>
      <c r="AV1" s="3074"/>
      <c r="AW1" s="3074"/>
      <c r="AX1" s="3074"/>
      <c r="AZ1" s="2994" t="s">
        <v>1732</v>
      </c>
      <c r="BA1" s="2994"/>
      <c r="BB1" s="2994"/>
      <c r="BC1" s="2994"/>
      <c r="BD1" s="2994"/>
    </row>
    <row r="2" spans="1:80" ht="5.0999999999999996" customHeight="1" thickBot="1"/>
    <row r="3" spans="1:80" ht="14.1" customHeight="1">
      <c r="A3" s="2995" t="s">
        <v>197</v>
      </c>
      <c r="B3" s="2996"/>
      <c r="C3" s="2996"/>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824"/>
      <c r="AI3" s="824"/>
      <c r="AJ3" s="2996" t="s">
        <v>7</v>
      </c>
      <c r="AK3" s="2996"/>
      <c r="AL3" s="2996"/>
      <c r="AM3" s="2996"/>
      <c r="AN3" s="2996"/>
      <c r="AO3" s="2996"/>
      <c r="AP3" s="2996"/>
      <c r="AQ3" s="2996"/>
      <c r="AR3" s="2996"/>
      <c r="AS3" s="2996"/>
      <c r="AT3" s="2996"/>
      <c r="AU3" s="2996"/>
      <c r="AV3" s="2996"/>
      <c r="AW3" s="2996"/>
      <c r="AX3" s="2997"/>
    </row>
    <row r="4" spans="1:80" ht="13.5" customHeight="1">
      <c r="A4" s="591" t="s">
        <v>1030</v>
      </c>
      <c r="B4" s="285"/>
      <c r="C4" s="694"/>
      <c r="E4" s="694"/>
      <c r="F4" s="694"/>
      <c r="G4" s="694"/>
      <c r="H4" s="694"/>
      <c r="I4" s="694"/>
      <c r="J4" s="694"/>
      <c r="K4" s="694"/>
      <c r="L4" s="694"/>
      <c r="M4" s="694"/>
      <c r="N4" s="694"/>
      <c r="O4" s="694"/>
      <c r="P4" s="694"/>
      <c r="Q4" s="694"/>
      <c r="R4" s="694"/>
      <c r="S4" s="694"/>
      <c r="T4" s="694"/>
      <c r="U4" s="694"/>
      <c r="V4" s="694"/>
      <c r="W4" s="694"/>
      <c r="X4" s="694"/>
      <c r="Y4" s="694"/>
      <c r="Z4" s="66"/>
      <c r="AA4" s="694"/>
      <c r="AB4" s="694"/>
      <c r="AC4" s="694"/>
      <c r="AD4" s="66"/>
      <c r="AE4" s="694"/>
      <c r="AF4" s="694"/>
      <c r="AG4" s="694"/>
      <c r="AJ4" s="761"/>
      <c r="AK4" s="694"/>
      <c r="AL4" s="694"/>
      <c r="AM4" s="694"/>
      <c r="AN4" s="694"/>
      <c r="AO4" s="694"/>
      <c r="AP4" s="694"/>
      <c r="AQ4" s="694"/>
      <c r="AR4" s="694"/>
      <c r="AS4" s="694"/>
      <c r="AT4" s="694"/>
      <c r="AU4" s="694"/>
      <c r="AV4" s="694"/>
      <c r="AW4" s="694"/>
      <c r="AX4" s="170"/>
    </row>
    <row r="5" spans="1:80" ht="6.95" customHeight="1">
      <c r="A5" s="155"/>
      <c r="B5" s="694"/>
      <c r="C5" s="694"/>
      <c r="D5" s="694"/>
      <c r="E5" s="694"/>
      <c r="F5" s="694"/>
      <c r="G5" s="694"/>
      <c r="H5" s="694"/>
      <c r="I5" s="694"/>
      <c r="J5" s="694"/>
      <c r="K5" s="694"/>
      <c r="L5" s="694"/>
      <c r="M5" s="694"/>
      <c r="N5" s="694"/>
      <c r="O5" s="694"/>
      <c r="P5" s="694"/>
      <c r="Q5" s="694"/>
      <c r="R5" s="694"/>
      <c r="S5" s="694"/>
      <c r="T5" s="694"/>
      <c r="U5" s="694"/>
      <c r="V5" s="694"/>
      <c r="W5" s="694"/>
      <c r="X5" s="694"/>
      <c r="Y5" s="694"/>
      <c r="Z5" s="66"/>
      <c r="AA5" s="694"/>
      <c r="AB5" s="694"/>
      <c r="AC5" s="694"/>
      <c r="AD5" s="66"/>
      <c r="AX5" s="170"/>
    </row>
    <row r="6" spans="1:80" ht="13.5" customHeight="1">
      <c r="A6" s="155"/>
      <c r="B6" s="694" t="s">
        <v>676</v>
      </c>
      <c r="D6" s="694"/>
      <c r="E6" s="694"/>
      <c r="F6" s="662"/>
      <c r="G6" s="662"/>
      <c r="H6" s="662"/>
      <c r="I6" s="662"/>
      <c r="J6" s="662"/>
      <c r="K6" s="662"/>
      <c r="L6" s="662"/>
      <c r="M6" s="662"/>
      <c r="N6" s="662"/>
      <c r="O6" s="662"/>
      <c r="P6" s="662"/>
      <c r="Q6" s="662"/>
      <c r="R6" s="662"/>
      <c r="S6" s="662"/>
      <c r="T6" s="662"/>
      <c r="U6" s="662"/>
      <c r="V6" s="662"/>
      <c r="W6" s="662"/>
      <c r="X6" s="662"/>
      <c r="Y6" s="662"/>
      <c r="Z6" s="662"/>
      <c r="AA6" s="662"/>
      <c r="AE6" s="694"/>
      <c r="AF6" s="173" t="s">
        <v>1240</v>
      </c>
      <c r="AG6" s="2801"/>
      <c r="AH6" s="2801"/>
      <c r="AI6" s="662"/>
      <c r="AJ6" s="89" t="s">
        <v>34</v>
      </c>
      <c r="AK6" s="2801"/>
      <c r="AL6" s="2801"/>
      <c r="AM6" s="662"/>
      <c r="AN6" s="662" t="s">
        <v>40</v>
      </c>
      <c r="AO6" s="2801">
        <v>1</v>
      </c>
      <c r="AP6" s="2801"/>
      <c r="AQ6" s="694" t="s">
        <v>185</v>
      </c>
      <c r="AR6" s="694"/>
      <c r="AS6" s="694"/>
      <c r="AT6" s="694"/>
      <c r="AX6" s="170"/>
      <c r="AY6" s="2989" t="s">
        <v>2603</v>
      </c>
      <c r="AZ6" s="2990"/>
      <c r="BA6" s="2990"/>
      <c r="BB6" s="2990"/>
      <c r="BC6" s="2990"/>
      <c r="BD6" s="2990"/>
      <c r="BE6" s="2990"/>
      <c r="BF6" s="2990"/>
      <c r="BG6" s="2990"/>
      <c r="BH6" s="2990"/>
      <c r="BI6" s="2990"/>
      <c r="BJ6" s="2990"/>
      <c r="BK6" s="2990"/>
      <c r="BL6" s="2990"/>
      <c r="BM6" s="2990"/>
      <c r="BN6" s="2990"/>
      <c r="BO6" s="2990"/>
      <c r="BP6" s="2990"/>
      <c r="BQ6" s="2990"/>
      <c r="BR6" s="2990"/>
      <c r="BS6" s="2990"/>
      <c r="BT6" s="2990"/>
      <c r="BU6" s="2990"/>
      <c r="BV6" s="2990"/>
      <c r="BW6" s="2990"/>
      <c r="BX6" s="2990"/>
      <c r="BY6" s="37"/>
      <c r="BZ6" s="37"/>
    </row>
    <row r="7" spans="1:80" ht="15.75" customHeight="1">
      <c r="A7" s="155"/>
      <c r="B7" s="3050"/>
      <c r="C7" s="3051"/>
      <c r="D7" s="3025" t="s">
        <v>1031</v>
      </c>
      <c r="E7" s="3026"/>
      <c r="F7" s="3026"/>
      <c r="G7" s="3027"/>
      <c r="H7" s="3025" t="s">
        <v>440</v>
      </c>
      <c r="I7" s="3026"/>
      <c r="J7" s="3027"/>
      <c r="K7" s="3025" t="s">
        <v>634</v>
      </c>
      <c r="L7" s="3026"/>
      <c r="M7" s="3026"/>
      <c r="N7" s="3026"/>
      <c r="O7" s="3027"/>
      <c r="P7" s="3052" t="s">
        <v>633</v>
      </c>
      <c r="Q7" s="3053"/>
      <c r="R7" s="3053"/>
      <c r="S7" s="3053"/>
      <c r="T7" s="3054"/>
      <c r="U7" s="3025" t="s">
        <v>635</v>
      </c>
      <c r="V7" s="3026"/>
      <c r="W7" s="3026"/>
      <c r="X7" s="3026"/>
      <c r="Y7" s="3027"/>
      <c r="Z7" s="3025" t="s">
        <v>1032</v>
      </c>
      <c r="AA7" s="3026"/>
      <c r="AB7" s="3026"/>
      <c r="AC7" s="3027"/>
      <c r="AD7" s="3025" t="s">
        <v>1033</v>
      </c>
      <c r="AE7" s="3026"/>
      <c r="AF7" s="3026"/>
      <c r="AG7" s="3027"/>
      <c r="AH7" s="3025" t="s">
        <v>198</v>
      </c>
      <c r="AI7" s="3026"/>
      <c r="AJ7" s="3026"/>
      <c r="AK7" s="3027"/>
      <c r="AL7" s="3025" t="s">
        <v>595</v>
      </c>
      <c r="AM7" s="3026"/>
      <c r="AN7" s="3026"/>
      <c r="AO7" s="3026"/>
      <c r="AP7" s="3026"/>
      <c r="AQ7" s="3026"/>
      <c r="AR7" s="3026"/>
      <c r="AS7" s="3026"/>
      <c r="AT7" s="3026"/>
      <c r="AU7" s="3026"/>
      <c r="AV7" s="3091"/>
      <c r="AX7" s="172"/>
      <c r="AY7" s="2989"/>
      <c r="AZ7" s="2990"/>
      <c r="BA7" s="2990"/>
      <c r="BB7" s="2990"/>
      <c r="BC7" s="2990"/>
      <c r="BD7" s="2990"/>
      <c r="BE7" s="2990"/>
      <c r="BF7" s="2990"/>
      <c r="BG7" s="2990"/>
      <c r="BH7" s="2990"/>
      <c r="BI7" s="2990"/>
      <c r="BJ7" s="2990"/>
      <c r="BK7" s="2990"/>
      <c r="BL7" s="2990"/>
      <c r="BM7" s="2990"/>
      <c r="BN7" s="2990"/>
      <c r="BO7" s="2990"/>
      <c r="BP7" s="2990"/>
      <c r="BQ7" s="2990"/>
      <c r="BR7" s="2990"/>
      <c r="BS7" s="2990"/>
      <c r="BT7" s="2990"/>
      <c r="BU7" s="2990"/>
      <c r="BV7" s="2990"/>
      <c r="BW7" s="2990"/>
      <c r="BX7" s="2990"/>
      <c r="BY7" s="37"/>
      <c r="BZ7" s="37"/>
      <c r="CA7" s="37"/>
      <c r="CB7" s="37"/>
    </row>
    <row r="8" spans="1:80" ht="15.75" customHeight="1">
      <c r="A8" s="155"/>
      <c r="B8" s="3050"/>
      <c r="C8" s="3051"/>
      <c r="D8" s="2884"/>
      <c r="E8" s="2801"/>
      <c r="F8" s="2801"/>
      <c r="G8" s="2966"/>
      <c r="H8" s="2884"/>
      <c r="I8" s="2801"/>
      <c r="J8" s="2966"/>
      <c r="K8" s="2884"/>
      <c r="L8" s="2801"/>
      <c r="M8" s="2801"/>
      <c r="N8" s="2801"/>
      <c r="O8" s="2966"/>
      <c r="P8" s="3055"/>
      <c r="Q8" s="3056"/>
      <c r="R8" s="3056"/>
      <c r="S8" s="3056"/>
      <c r="T8" s="3057"/>
      <c r="U8" s="2884"/>
      <c r="V8" s="2801"/>
      <c r="W8" s="2801"/>
      <c r="X8" s="2801"/>
      <c r="Y8" s="2966"/>
      <c r="Z8" s="3028"/>
      <c r="AA8" s="3029"/>
      <c r="AB8" s="3029"/>
      <c r="AC8" s="3030"/>
      <c r="AD8" s="3028"/>
      <c r="AE8" s="3029"/>
      <c r="AF8" s="3029"/>
      <c r="AG8" s="3030"/>
      <c r="AH8" s="3028"/>
      <c r="AI8" s="3029"/>
      <c r="AJ8" s="3029"/>
      <c r="AK8" s="3030"/>
      <c r="AL8" s="2884"/>
      <c r="AM8" s="2801"/>
      <c r="AN8" s="2801"/>
      <c r="AO8" s="2801"/>
      <c r="AP8" s="2801"/>
      <c r="AQ8" s="2801"/>
      <c r="AR8" s="2801"/>
      <c r="AS8" s="2801"/>
      <c r="AT8" s="2801"/>
      <c r="AU8" s="2801"/>
      <c r="AV8" s="3092"/>
      <c r="AX8" s="172"/>
      <c r="AY8" s="2989"/>
      <c r="AZ8" s="2990"/>
      <c r="BA8" s="2990"/>
      <c r="BB8" s="2990"/>
      <c r="BC8" s="2990"/>
      <c r="BD8" s="2990"/>
      <c r="BE8" s="2990"/>
      <c r="BF8" s="2990"/>
      <c r="BG8" s="2990"/>
      <c r="BH8" s="2990"/>
      <c r="BI8" s="2990"/>
      <c r="BJ8" s="2990"/>
      <c r="BK8" s="2990"/>
      <c r="BL8" s="2990"/>
      <c r="BM8" s="2990"/>
      <c r="BN8" s="2990"/>
      <c r="BO8" s="2990"/>
      <c r="BP8" s="2990"/>
      <c r="BQ8" s="2990"/>
      <c r="BR8" s="2990"/>
      <c r="BS8" s="2990"/>
      <c r="BT8" s="2990"/>
      <c r="BU8" s="2990"/>
      <c r="BV8" s="2990"/>
      <c r="BW8" s="2990"/>
      <c r="BX8" s="2990"/>
      <c r="BY8" s="196"/>
      <c r="BZ8" s="196"/>
      <c r="CA8" s="196"/>
      <c r="CB8" s="196"/>
    </row>
    <row r="9" spans="1:80" ht="15.75" customHeight="1">
      <c r="A9" s="155"/>
      <c r="B9" s="3031" t="s">
        <v>632</v>
      </c>
      <c r="C9" s="3032"/>
      <c r="D9" s="3033" t="s">
        <v>153</v>
      </c>
      <c r="E9" s="3034"/>
      <c r="F9" s="3034"/>
      <c r="G9" s="3035"/>
      <c r="H9" s="3002"/>
      <c r="I9" s="3003"/>
      <c r="J9" s="3004"/>
      <c r="K9" s="3002"/>
      <c r="L9" s="3003"/>
      <c r="M9" s="3003"/>
      <c r="N9" s="3003"/>
      <c r="O9" s="3004"/>
      <c r="P9" s="3002"/>
      <c r="Q9" s="3003"/>
      <c r="R9" s="3003"/>
      <c r="S9" s="3003"/>
      <c r="T9" s="3004"/>
      <c r="U9" s="3039"/>
      <c r="V9" s="3040"/>
      <c r="W9" s="3040"/>
      <c r="X9" s="2998">
        <v>0</v>
      </c>
      <c r="Y9" s="2999"/>
      <c r="Z9" s="3002"/>
      <c r="AA9" s="3003"/>
      <c r="AB9" s="3003"/>
      <c r="AC9" s="3004"/>
      <c r="AD9" s="3002"/>
      <c r="AE9" s="3003"/>
      <c r="AF9" s="3003"/>
      <c r="AG9" s="3004"/>
      <c r="AH9" s="3008">
        <f>SUM(U9:AG10)-X9</f>
        <v>0</v>
      </c>
      <c r="AI9" s="3009"/>
      <c r="AJ9" s="3009"/>
      <c r="AK9" s="3010"/>
      <c r="AL9" s="3014" t="s">
        <v>592</v>
      </c>
      <c r="AM9" s="3015"/>
      <c r="AN9" s="3015"/>
      <c r="AO9" s="3015"/>
      <c r="AP9" s="3015"/>
      <c r="AQ9" s="3016"/>
      <c r="AR9" s="3017" t="str">
        <f>IF(ISERROR(AH9/AH11*100),"",AH9/AH11*100)</f>
        <v/>
      </c>
      <c r="AS9" s="3018"/>
      <c r="AT9" s="3018"/>
      <c r="AU9" s="3018"/>
      <c r="AV9" s="3019"/>
      <c r="AX9" s="172"/>
      <c r="AY9" s="2989"/>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37"/>
      <c r="BZ9" s="37"/>
      <c r="CA9" s="37"/>
      <c r="CB9" s="37"/>
    </row>
    <row r="10" spans="1:80" ht="15.75" customHeight="1">
      <c r="A10" s="155"/>
      <c r="B10" s="3031"/>
      <c r="C10" s="3032"/>
      <c r="D10" s="3036"/>
      <c r="E10" s="3037"/>
      <c r="F10" s="3037"/>
      <c r="G10" s="3038"/>
      <c r="H10" s="3005"/>
      <c r="I10" s="3006"/>
      <c r="J10" s="3007"/>
      <c r="K10" s="3005"/>
      <c r="L10" s="3006"/>
      <c r="M10" s="3006"/>
      <c r="N10" s="3006"/>
      <c r="O10" s="3007"/>
      <c r="P10" s="3005"/>
      <c r="Q10" s="3006"/>
      <c r="R10" s="3006"/>
      <c r="S10" s="3006"/>
      <c r="T10" s="3007"/>
      <c r="U10" s="3041"/>
      <c r="V10" s="3042"/>
      <c r="W10" s="3042"/>
      <c r="X10" s="3000"/>
      <c r="Y10" s="3001"/>
      <c r="Z10" s="3005"/>
      <c r="AA10" s="3006"/>
      <c r="AB10" s="3006"/>
      <c r="AC10" s="3007"/>
      <c r="AD10" s="3005"/>
      <c r="AE10" s="3006"/>
      <c r="AF10" s="3006"/>
      <c r="AG10" s="3007"/>
      <c r="AH10" s="3011"/>
      <c r="AI10" s="3012"/>
      <c r="AJ10" s="3012"/>
      <c r="AK10" s="3013"/>
      <c r="AL10" s="3020" t="s">
        <v>593</v>
      </c>
      <c r="AM10" s="2777"/>
      <c r="AN10" s="2777"/>
      <c r="AO10" s="2777"/>
      <c r="AP10" s="2777"/>
      <c r="AQ10" s="3021"/>
      <c r="AR10" s="3022" t="str">
        <f>IF(ISERROR(AH9/AH12*100),"",AH9/AH12*100)</f>
        <v/>
      </c>
      <c r="AS10" s="3023"/>
      <c r="AT10" s="3023"/>
      <c r="AU10" s="3023"/>
      <c r="AV10" s="3024"/>
      <c r="AX10" s="172"/>
      <c r="AY10" s="2989"/>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37"/>
      <c r="BZ10" s="37"/>
      <c r="CA10" s="37"/>
      <c r="CB10" s="37"/>
    </row>
    <row r="11" spans="1:80" ht="15.75" customHeight="1">
      <c r="A11" s="155"/>
      <c r="B11" s="3031"/>
      <c r="C11" s="3032"/>
      <c r="D11" s="3058" t="s">
        <v>189</v>
      </c>
      <c r="E11" s="3059"/>
      <c r="F11" s="3059"/>
      <c r="G11" s="3060"/>
      <c r="H11" s="3058"/>
      <c r="I11" s="3059"/>
      <c r="J11" s="3060"/>
      <c r="K11" s="3058"/>
      <c r="L11" s="3059"/>
      <c r="M11" s="3059"/>
      <c r="N11" s="3059"/>
      <c r="O11" s="3059"/>
      <c r="P11" s="3059"/>
      <c r="Q11" s="3059"/>
      <c r="R11" s="3059"/>
      <c r="S11" s="3059"/>
      <c r="T11" s="3060"/>
      <c r="U11" s="3058"/>
      <c r="V11" s="3059"/>
      <c r="W11" s="3059"/>
      <c r="X11" s="3059"/>
      <c r="Y11" s="3059"/>
      <c r="Z11" s="3059"/>
      <c r="AA11" s="3059"/>
      <c r="AB11" s="3059"/>
      <c r="AC11" s="3059"/>
      <c r="AD11" s="3059"/>
      <c r="AE11" s="3059"/>
      <c r="AF11" s="3059"/>
      <c r="AG11" s="3060"/>
      <c r="AH11" s="2991">
        <f>SUM(U11:AG11)</f>
        <v>0</v>
      </c>
      <c r="AI11" s="2992"/>
      <c r="AJ11" s="2992"/>
      <c r="AK11" s="2993"/>
      <c r="AL11" s="3061"/>
      <c r="AM11" s="3062"/>
      <c r="AN11" s="3062"/>
      <c r="AO11" s="3062"/>
      <c r="AP11" s="3062"/>
      <c r="AQ11" s="592"/>
      <c r="AR11" s="3075"/>
      <c r="AS11" s="3075"/>
      <c r="AT11" s="3075"/>
      <c r="AU11" s="3075"/>
      <c r="AV11" s="3076"/>
      <c r="AX11" s="172"/>
      <c r="AY11" s="2989"/>
      <c r="AZ11" s="2990"/>
      <c r="BA11" s="2990"/>
      <c r="BB11" s="2990"/>
      <c r="BC11" s="2990"/>
      <c r="BD11" s="2990"/>
      <c r="BE11" s="2990"/>
      <c r="BF11" s="2990"/>
      <c r="BG11" s="2990"/>
      <c r="BH11" s="2990"/>
      <c r="BI11" s="2990"/>
      <c r="BJ11" s="2990"/>
      <c r="BK11" s="2990"/>
      <c r="BL11" s="2990"/>
      <c r="BM11" s="2990"/>
      <c r="BN11" s="2990"/>
      <c r="BO11" s="2990"/>
      <c r="BP11" s="2990"/>
      <c r="BQ11" s="2990"/>
      <c r="BR11" s="2990"/>
      <c r="BS11" s="2990"/>
      <c r="BT11" s="2990"/>
      <c r="BU11" s="2990"/>
      <c r="BV11" s="2990"/>
      <c r="BW11" s="2990"/>
      <c r="BX11" s="2990"/>
    </row>
    <row r="12" spans="1:80" ht="15.75" customHeight="1">
      <c r="A12" s="155"/>
      <c r="B12" s="3031"/>
      <c r="C12" s="3032"/>
      <c r="D12" s="3043" t="s">
        <v>190</v>
      </c>
      <c r="E12" s="3044"/>
      <c r="F12" s="3044"/>
      <c r="G12" s="3045"/>
      <c r="H12" s="3043"/>
      <c r="I12" s="3044"/>
      <c r="J12" s="3045"/>
      <c r="K12" s="3043"/>
      <c r="L12" s="3044"/>
      <c r="M12" s="3044"/>
      <c r="N12" s="3044"/>
      <c r="O12" s="3045"/>
      <c r="P12" s="3043"/>
      <c r="Q12" s="3044"/>
      <c r="R12" s="3044"/>
      <c r="S12" s="3044"/>
      <c r="T12" s="3045"/>
      <c r="U12" s="3043"/>
      <c r="V12" s="3044"/>
      <c r="W12" s="3044"/>
      <c r="X12" s="3044"/>
      <c r="Y12" s="3045"/>
      <c r="Z12" s="3043"/>
      <c r="AA12" s="3044"/>
      <c r="AB12" s="3044"/>
      <c r="AC12" s="3045"/>
      <c r="AD12" s="3043"/>
      <c r="AE12" s="3044"/>
      <c r="AF12" s="3044"/>
      <c r="AG12" s="3045"/>
      <c r="AH12" s="2967">
        <f>SUM(U12:AG12)</f>
        <v>0</v>
      </c>
      <c r="AI12" s="2968"/>
      <c r="AJ12" s="2968"/>
      <c r="AK12" s="2969"/>
      <c r="AL12" s="3063"/>
      <c r="AM12" s="3064"/>
      <c r="AN12" s="3064"/>
      <c r="AO12" s="3064"/>
      <c r="AP12" s="3064"/>
      <c r="AQ12" s="944"/>
      <c r="AR12" s="3065"/>
      <c r="AS12" s="3065"/>
      <c r="AT12" s="3065"/>
      <c r="AU12" s="3065"/>
      <c r="AV12" s="3066"/>
      <c r="AX12" s="172"/>
      <c r="AY12" s="2989"/>
      <c r="AZ12" s="2990"/>
      <c r="BA12" s="2990"/>
      <c r="BB12" s="2990"/>
      <c r="BC12" s="2990"/>
      <c r="BD12" s="2990"/>
      <c r="BE12" s="2990"/>
      <c r="BF12" s="2990"/>
      <c r="BG12" s="2990"/>
      <c r="BH12" s="2990"/>
      <c r="BI12" s="2990"/>
      <c r="BJ12" s="2990"/>
      <c r="BK12" s="2990"/>
      <c r="BL12" s="2990"/>
      <c r="BM12" s="2990"/>
      <c r="BN12" s="2990"/>
      <c r="BO12" s="2990"/>
      <c r="BP12" s="2990"/>
      <c r="BQ12" s="2990"/>
      <c r="BR12" s="2990"/>
      <c r="BS12" s="2990"/>
      <c r="BT12" s="2990"/>
      <c r="BU12" s="2990"/>
      <c r="BV12" s="2990"/>
      <c r="BW12" s="2990"/>
      <c r="BX12" s="2990"/>
    </row>
    <row r="13" spans="1:80" ht="15.75" customHeight="1">
      <c r="A13" s="163"/>
      <c r="B13" s="3083" t="s">
        <v>901</v>
      </c>
      <c r="C13" s="3032"/>
      <c r="D13" s="3086" t="s">
        <v>153</v>
      </c>
      <c r="E13" s="2802"/>
      <c r="F13" s="2802"/>
      <c r="G13" s="3087"/>
      <c r="H13" s="3088"/>
      <c r="I13" s="3089"/>
      <c r="J13" s="3090"/>
      <c r="K13" s="3088"/>
      <c r="L13" s="3089"/>
      <c r="M13" s="3089"/>
      <c r="N13" s="2998">
        <v>0</v>
      </c>
      <c r="O13" s="2999"/>
      <c r="P13" s="3088"/>
      <c r="Q13" s="3089"/>
      <c r="R13" s="3089"/>
      <c r="S13" s="2998">
        <v>0</v>
      </c>
      <c r="T13" s="2999"/>
      <c r="U13" s="3088"/>
      <c r="V13" s="3089"/>
      <c r="W13" s="3089"/>
      <c r="X13" s="3089"/>
      <c r="Y13" s="3090"/>
      <c r="Z13" s="3002"/>
      <c r="AA13" s="3003"/>
      <c r="AB13" s="3003"/>
      <c r="AC13" s="3004"/>
      <c r="AD13" s="3002"/>
      <c r="AE13" s="3003"/>
      <c r="AF13" s="3003"/>
      <c r="AG13" s="3004"/>
      <c r="AH13" s="3008">
        <f>SUM(H13:AG14)-N13-S13</f>
        <v>0</v>
      </c>
      <c r="AI13" s="3009"/>
      <c r="AJ13" s="3009"/>
      <c r="AK13" s="3010"/>
      <c r="AL13" s="3077" t="s">
        <v>592</v>
      </c>
      <c r="AM13" s="3078"/>
      <c r="AN13" s="3078"/>
      <c r="AO13" s="3078"/>
      <c r="AP13" s="3078"/>
      <c r="AQ13" s="3079"/>
      <c r="AR13" s="3080" t="str">
        <f>IF(ISERROR(AH13/AH15*100),"",AH13/AH15*100)</f>
        <v/>
      </c>
      <c r="AS13" s="3081"/>
      <c r="AT13" s="3081"/>
      <c r="AU13" s="3081"/>
      <c r="AV13" s="3082"/>
      <c r="AX13" s="172"/>
      <c r="AY13" s="2989"/>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row>
    <row r="14" spans="1:80" ht="15.75" customHeight="1">
      <c r="A14" s="163"/>
      <c r="B14" s="3031"/>
      <c r="C14" s="3032"/>
      <c r="D14" s="3036"/>
      <c r="E14" s="3037"/>
      <c r="F14" s="3037"/>
      <c r="G14" s="3038"/>
      <c r="H14" s="3005"/>
      <c r="I14" s="3006"/>
      <c r="J14" s="3007"/>
      <c r="K14" s="3005"/>
      <c r="L14" s="3006"/>
      <c r="M14" s="3006"/>
      <c r="N14" s="3000"/>
      <c r="O14" s="3001"/>
      <c r="P14" s="3005"/>
      <c r="Q14" s="3006"/>
      <c r="R14" s="3006"/>
      <c r="S14" s="3000"/>
      <c r="T14" s="3001"/>
      <c r="U14" s="3005"/>
      <c r="V14" s="3006"/>
      <c r="W14" s="3006"/>
      <c r="X14" s="3006"/>
      <c r="Y14" s="3007"/>
      <c r="Z14" s="3005"/>
      <c r="AA14" s="3006"/>
      <c r="AB14" s="3006"/>
      <c r="AC14" s="3007"/>
      <c r="AD14" s="3005"/>
      <c r="AE14" s="3006"/>
      <c r="AF14" s="3006"/>
      <c r="AG14" s="3007"/>
      <c r="AH14" s="3011"/>
      <c r="AI14" s="3012"/>
      <c r="AJ14" s="3012"/>
      <c r="AK14" s="3013"/>
      <c r="AL14" s="3020" t="s">
        <v>593</v>
      </c>
      <c r="AM14" s="2777"/>
      <c r="AN14" s="2777"/>
      <c r="AO14" s="2777"/>
      <c r="AP14" s="2777"/>
      <c r="AQ14" s="3021"/>
      <c r="AR14" s="3022" t="str">
        <f>IF(ISERROR(AH13/AH16*100),"",AH13/AH16*100)</f>
        <v/>
      </c>
      <c r="AS14" s="3023"/>
      <c r="AT14" s="3023"/>
      <c r="AU14" s="3023"/>
      <c r="AV14" s="3024"/>
      <c r="AX14" s="172"/>
      <c r="AY14" s="2989"/>
      <c r="AZ14" s="2990"/>
      <c r="BA14" s="2990"/>
      <c r="BB14" s="2990"/>
      <c r="BC14" s="2990"/>
      <c r="BD14" s="2990"/>
      <c r="BE14" s="2990"/>
      <c r="BF14" s="2990"/>
      <c r="BG14" s="2990"/>
      <c r="BH14" s="2990"/>
      <c r="BI14" s="2990"/>
      <c r="BJ14" s="2990"/>
      <c r="BK14" s="2990"/>
      <c r="BL14" s="2990"/>
      <c r="BM14" s="2990"/>
      <c r="BN14" s="2990"/>
      <c r="BO14" s="2990"/>
      <c r="BP14" s="2990"/>
      <c r="BQ14" s="2990"/>
      <c r="BR14" s="2990"/>
      <c r="BS14" s="2990"/>
      <c r="BT14" s="2990"/>
      <c r="BU14" s="2990"/>
      <c r="BV14" s="2990"/>
      <c r="BW14" s="2990"/>
      <c r="BX14" s="2990"/>
    </row>
    <row r="15" spans="1:80" ht="15.75" customHeight="1">
      <c r="A15" s="163"/>
      <c r="B15" s="3031"/>
      <c r="C15" s="3032"/>
      <c r="D15" s="3058" t="s">
        <v>189</v>
      </c>
      <c r="E15" s="3059"/>
      <c r="F15" s="3059"/>
      <c r="G15" s="3060"/>
      <c r="H15" s="3058"/>
      <c r="I15" s="3059"/>
      <c r="J15" s="3060"/>
      <c r="K15" s="3058"/>
      <c r="L15" s="3059"/>
      <c r="M15" s="3059"/>
      <c r="N15" s="3059"/>
      <c r="O15" s="3059"/>
      <c r="P15" s="3059"/>
      <c r="Q15" s="3059"/>
      <c r="R15" s="3059"/>
      <c r="S15" s="3059"/>
      <c r="T15" s="3060"/>
      <c r="U15" s="3058"/>
      <c r="V15" s="3059"/>
      <c r="W15" s="3059"/>
      <c r="X15" s="3059"/>
      <c r="Y15" s="3059"/>
      <c r="Z15" s="3059"/>
      <c r="AA15" s="3059"/>
      <c r="AB15" s="3059"/>
      <c r="AC15" s="3059"/>
      <c r="AD15" s="3059"/>
      <c r="AE15" s="3059"/>
      <c r="AF15" s="3059"/>
      <c r="AG15" s="3060"/>
      <c r="AH15" s="2991">
        <f>SUM(H15:AG15)</f>
        <v>0</v>
      </c>
      <c r="AI15" s="2992"/>
      <c r="AJ15" s="2992"/>
      <c r="AK15" s="2993"/>
      <c r="AL15" s="593"/>
      <c r="AM15" s="592"/>
      <c r="AN15" s="592"/>
      <c r="AO15" s="592"/>
      <c r="AP15" s="592"/>
      <c r="AQ15" s="592"/>
      <c r="AR15" s="1033"/>
      <c r="AS15" s="1033"/>
      <c r="AT15" s="1033"/>
      <c r="AU15" s="1033"/>
      <c r="AV15" s="1034"/>
      <c r="AX15" s="172"/>
      <c r="AY15" s="2989"/>
      <c r="AZ15" s="2990"/>
      <c r="BA15" s="2990"/>
      <c r="BB15" s="2990"/>
      <c r="BC15" s="2990"/>
      <c r="BD15" s="2990"/>
      <c r="BE15" s="2990"/>
      <c r="BF15" s="2990"/>
      <c r="BG15" s="2990"/>
      <c r="BH15" s="2990"/>
      <c r="BI15" s="2990"/>
      <c r="BJ15" s="2990"/>
      <c r="BK15" s="2990"/>
      <c r="BL15" s="2990"/>
      <c r="BM15" s="2990"/>
      <c r="BN15" s="2990"/>
      <c r="BO15" s="2990"/>
      <c r="BP15" s="2990"/>
      <c r="BQ15" s="2990"/>
      <c r="BR15" s="2990"/>
      <c r="BS15" s="2990"/>
      <c r="BT15" s="2990"/>
      <c r="BU15" s="2990"/>
      <c r="BV15" s="2990"/>
      <c r="BW15" s="2990"/>
      <c r="BX15" s="2990"/>
    </row>
    <row r="16" spans="1:80" ht="15.75" customHeight="1" thickBot="1">
      <c r="A16" s="163"/>
      <c r="B16" s="3084"/>
      <c r="C16" s="3085"/>
      <c r="D16" s="2920" t="s">
        <v>190</v>
      </c>
      <c r="E16" s="2921"/>
      <c r="F16" s="2921"/>
      <c r="G16" s="2922"/>
      <c r="H16" s="2920"/>
      <c r="I16" s="2921"/>
      <c r="J16" s="2922"/>
      <c r="K16" s="2920"/>
      <c r="L16" s="2921"/>
      <c r="M16" s="2921"/>
      <c r="N16" s="2921"/>
      <c r="O16" s="2922"/>
      <c r="P16" s="2920"/>
      <c r="Q16" s="2921"/>
      <c r="R16" s="2921"/>
      <c r="S16" s="2921"/>
      <c r="T16" s="2922"/>
      <c r="U16" s="2920"/>
      <c r="V16" s="2921"/>
      <c r="W16" s="2921"/>
      <c r="X16" s="2921"/>
      <c r="Y16" s="2922"/>
      <c r="Z16" s="3067"/>
      <c r="AA16" s="3068"/>
      <c r="AB16" s="3068"/>
      <c r="AC16" s="3069"/>
      <c r="AD16" s="3067"/>
      <c r="AE16" s="3068"/>
      <c r="AF16" s="3068"/>
      <c r="AG16" s="3069"/>
      <c r="AH16" s="3070">
        <f>SUM(H16:AG16)</f>
        <v>0</v>
      </c>
      <c r="AI16" s="3071"/>
      <c r="AJ16" s="3071"/>
      <c r="AK16" s="3072"/>
      <c r="AL16" s="1037"/>
      <c r="AM16" s="663"/>
      <c r="AN16" s="663"/>
      <c r="AO16" s="663"/>
      <c r="AP16" s="663"/>
      <c r="AQ16" s="1049"/>
      <c r="AR16" s="943"/>
      <c r="AS16" s="943"/>
      <c r="AT16" s="943"/>
      <c r="AU16" s="943"/>
      <c r="AV16" s="945"/>
      <c r="AX16" s="172"/>
      <c r="AY16" s="2989"/>
      <c r="AZ16" s="2990"/>
      <c r="BA16" s="2990"/>
      <c r="BB16" s="2990"/>
      <c r="BC16" s="2990"/>
      <c r="BD16" s="2990"/>
      <c r="BE16" s="2990"/>
      <c r="BF16" s="2990"/>
      <c r="BG16" s="2990"/>
      <c r="BH16" s="2990"/>
      <c r="BI16" s="2990"/>
      <c r="BJ16" s="2990"/>
      <c r="BK16" s="2990"/>
      <c r="BL16" s="2990"/>
      <c r="BM16" s="2990"/>
      <c r="BN16" s="2990"/>
      <c r="BO16" s="2990"/>
      <c r="BP16" s="2990"/>
      <c r="BQ16" s="2990"/>
      <c r="BR16" s="2990"/>
      <c r="BS16" s="2990"/>
      <c r="BT16" s="2990"/>
      <c r="BU16" s="2990"/>
      <c r="BV16" s="2990"/>
      <c r="BW16" s="2990"/>
      <c r="BX16" s="2990"/>
    </row>
    <row r="17" spans="1:76" ht="15.75" customHeight="1" thickTop="1">
      <c r="A17" s="163"/>
      <c r="B17" s="2764" t="s">
        <v>2166</v>
      </c>
      <c r="C17" s="2765"/>
      <c r="D17" s="2765"/>
      <c r="E17" s="2765"/>
      <c r="F17" s="2765"/>
      <c r="G17" s="2710"/>
      <c r="H17" s="2970">
        <f>H13</f>
        <v>0</v>
      </c>
      <c r="I17" s="2971"/>
      <c r="J17" s="2972"/>
      <c r="K17" s="2980">
        <f>K13</f>
        <v>0</v>
      </c>
      <c r="L17" s="2981"/>
      <c r="M17" s="2981"/>
      <c r="N17" s="2981"/>
      <c r="O17" s="2982"/>
      <c r="P17" s="2970">
        <f>P13</f>
        <v>0</v>
      </c>
      <c r="Q17" s="2971"/>
      <c r="R17" s="2971"/>
      <c r="S17" s="2971"/>
      <c r="T17" s="2972"/>
      <c r="U17" s="2970">
        <f>U9+U13</f>
        <v>0</v>
      </c>
      <c r="V17" s="2971"/>
      <c r="W17" s="2971"/>
      <c r="X17" s="2971"/>
      <c r="Y17" s="2972"/>
      <c r="Z17" s="2970">
        <f>Z13+Z9</f>
        <v>0</v>
      </c>
      <c r="AA17" s="2971"/>
      <c r="AB17" s="2971"/>
      <c r="AC17" s="2972"/>
      <c r="AD17" s="2970">
        <f>AD13+AD9</f>
        <v>0</v>
      </c>
      <c r="AE17" s="2971"/>
      <c r="AF17" s="2971"/>
      <c r="AG17" s="2972"/>
      <c r="AH17" s="2970">
        <f>AH13+AH9</f>
        <v>0</v>
      </c>
      <c r="AI17" s="2971"/>
      <c r="AJ17" s="2971"/>
      <c r="AK17" s="2972"/>
      <c r="AL17" s="1002"/>
      <c r="AM17" s="1003"/>
      <c r="AN17" s="1003"/>
      <c r="AO17" s="1003"/>
      <c r="AP17" s="1003"/>
      <c r="AQ17" s="1003"/>
      <c r="AR17" s="1003"/>
      <c r="AS17" s="1003"/>
      <c r="AT17" s="1003"/>
      <c r="AU17" s="1003"/>
      <c r="AV17" s="1004"/>
      <c r="AX17" s="172"/>
      <c r="AY17" s="2989"/>
      <c r="AZ17" s="2990"/>
      <c r="BA17" s="2990"/>
      <c r="BB17" s="2990"/>
      <c r="BC17" s="2990"/>
      <c r="BD17" s="2990"/>
      <c r="BE17" s="2990"/>
      <c r="BF17" s="2990"/>
      <c r="BG17" s="2990"/>
      <c r="BH17" s="2990"/>
      <c r="BI17" s="2990"/>
      <c r="BJ17" s="2990"/>
      <c r="BK17" s="2990"/>
      <c r="BL17" s="2990"/>
      <c r="BM17" s="2990"/>
      <c r="BN17" s="2990"/>
      <c r="BO17" s="2990"/>
      <c r="BP17" s="2990"/>
      <c r="BQ17" s="2990"/>
      <c r="BR17" s="2990"/>
      <c r="BS17" s="2990"/>
      <c r="BT17" s="2990"/>
      <c r="BU17" s="2990"/>
      <c r="BV17" s="2990"/>
      <c r="BW17" s="2990"/>
      <c r="BX17" s="2990"/>
    </row>
    <row r="18" spans="1:76" ht="15.75" customHeight="1">
      <c r="A18" s="163"/>
      <c r="B18" s="2766"/>
      <c r="C18" s="2767"/>
      <c r="D18" s="2767"/>
      <c r="E18" s="2767"/>
      <c r="F18" s="2767"/>
      <c r="G18" s="2768"/>
      <c r="H18" s="2967"/>
      <c r="I18" s="2968"/>
      <c r="J18" s="2969"/>
      <c r="K18" s="2983"/>
      <c r="L18" s="2984"/>
      <c r="M18" s="2984"/>
      <c r="N18" s="2984"/>
      <c r="O18" s="2985"/>
      <c r="P18" s="2967"/>
      <c r="Q18" s="2968"/>
      <c r="R18" s="2968"/>
      <c r="S18" s="2968"/>
      <c r="T18" s="2969"/>
      <c r="U18" s="2967"/>
      <c r="V18" s="2968"/>
      <c r="W18" s="2968"/>
      <c r="X18" s="2968"/>
      <c r="Y18" s="2969"/>
      <c r="Z18" s="2967"/>
      <c r="AA18" s="2968"/>
      <c r="AB18" s="2968"/>
      <c r="AC18" s="2969"/>
      <c r="AD18" s="2967"/>
      <c r="AE18" s="2968"/>
      <c r="AF18" s="2968"/>
      <c r="AG18" s="2969"/>
      <c r="AH18" s="2967"/>
      <c r="AI18" s="2968"/>
      <c r="AJ18" s="2968"/>
      <c r="AK18" s="2969"/>
      <c r="AL18" s="1005"/>
      <c r="AM18" s="1006"/>
      <c r="AN18" s="1006"/>
      <c r="AO18" s="1006"/>
      <c r="AP18" s="1006"/>
      <c r="AQ18" s="1006"/>
      <c r="AR18" s="1006"/>
      <c r="AS18" s="1006"/>
      <c r="AT18" s="1006"/>
      <c r="AU18" s="1006"/>
      <c r="AV18" s="1007"/>
      <c r="AX18" s="172"/>
      <c r="AY18" s="2989"/>
      <c r="AZ18" s="2990"/>
      <c r="BA18" s="2990"/>
      <c r="BB18" s="2990"/>
      <c r="BC18" s="2990"/>
      <c r="BD18" s="2990"/>
      <c r="BE18" s="2990"/>
      <c r="BF18" s="2990"/>
      <c r="BG18" s="2990"/>
      <c r="BH18" s="2990"/>
      <c r="BI18" s="2990"/>
      <c r="BJ18" s="2990"/>
      <c r="BK18" s="2990"/>
      <c r="BL18" s="2990"/>
      <c r="BM18" s="2990"/>
      <c r="BN18" s="2990"/>
      <c r="BO18" s="2990"/>
      <c r="BP18" s="2990"/>
      <c r="BQ18" s="2990"/>
      <c r="BR18" s="2990"/>
      <c r="BS18" s="2990"/>
      <c r="BT18" s="2990"/>
      <c r="BU18" s="2990"/>
      <c r="BV18" s="2990"/>
      <c r="BW18" s="2990"/>
      <c r="BX18" s="2990"/>
    </row>
    <row r="19" spans="1:76" ht="13.5" customHeight="1">
      <c r="A19" s="163"/>
      <c r="B19" s="161" t="s">
        <v>1034</v>
      </c>
      <c r="C19" s="161"/>
      <c r="D19" s="2973" t="s">
        <v>1905</v>
      </c>
      <c r="E19" s="2973"/>
      <c r="F19" s="2973"/>
      <c r="G19" s="2973"/>
      <c r="H19" s="2973"/>
      <c r="I19" s="2973"/>
      <c r="J19" s="2973"/>
      <c r="K19" s="2973"/>
      <c r="L19" s="2973"/>
      <c r="M19" s="2973"/>
      <c r="N19" s="2973"/>
      <c r="O19" s="2973"/>
      <c r="P19" s="2973"/>
      <c r="Q19" s="2973"/>
      <c r="R19" s="2973"/>
      <c r="S19" s="2973"/>
      <c r="T19" s="2973"/>
      <c r="U19" s="2973"/>
      <c r="V19" s="2973"/>
      <c r="W19" s="2973"/>
      <c r="X19" s="2973"/>
      <c r="Y19" s="2973"/>
      <c r="Z19" s="2973"/>
      <c r="AA19" s="2973"/>
      <c r="AB19" s="2973"/>
      <c r="AC19" s="2973"/>
      <c r="AD19" s="2973"/>
      <c r="AE19" s="2973"/>
      <c r="AF19" s="2973"/>
      <c r="AG19" s="2973"/>
      <c r="AH19" s="2973"/>
      <c r="AI19" s="2973"/>
      <c r="AJ19" s="2973"/>
      <c r="AK19" s="2973"/>
      <c r="AL19" s="2973"/>
      <c r="AM19" s="2973"/>
      <c r="AN19" s="2973"/>
      <c r="AO19" s="2973"/>
      <c r="AP19" s="2973"/>
      <c r="AQ19" s="2973"/>
      <c r="AR19" s="2973"/>
      <c r="AS19" s="2973"/>
      <c r="AT19" s="2973"/>
      <c r="AU19" s="2973"/>
      <c r="AV19" s="2973"/>
      <c r="AW19" s="2973"/>
      <c r="AX19" s="2974"/>
      <c r="AY19" s="2989"/>
      <c r="AZ19" s="2990"/>
      <c r="BA19" s="2990"/>
      <c r="BB19" s="2990"/>
      <c r="BC19" s="2990"/>
      <c r="BD19" s="2990"/>
      <c r="BE19" s="2990"/>
      <c r="BF19" s="2990"/>
      <c r="BG19" s="2990"/>
      <c r="BH19" s="2990"/>
      <c r="BI19" s="2990"/>
      <c r="BJ19" s="2990"/>
      <c r="BK19" s="2990"/>
      <c r="BL19" s="2990"/>
      <c r="BM19" s="2990"/>
      <c r="BN19" s="2990"/>
      <c r="BO19" s="2990"/>
      <c r="BP19" s="2990"/>
      <c r="BQ19" s="2990"/>
      <c r="BR19" s="2990"/>
      <c r="BS19" s="2990"/>
      <c r="BT19" s="2990"/>
      <c r="BU19" s="2990"/>
      <c r="BV19" s="2990"/>
      <c r="BW19" s="2990"/>
      <c r="BX19" s="2990"/>
    </row>
    <row r="20" spans="1:76" ht="13.5" customHeight="1">
      <c r="A20" s="163"/>
      <c r="B20" s="161"/>
      <c r="C20" s="2316"/>
      <c r="D20" s="2316" t="s">
        <v>1906</v>
      </c>
      <c r="E20" s="2313"/>
      <c r="F20" s="2313"/>
      <c r="G20" s="2313"/>
      <c r="H20" s="2313"/>
      <c r="I20" s="2313"/>
      <c r="J20" s="2313"/>
      <c r="K20" s="2313"/>
      <c r="L20" s="2313"/>
      <c r="M20" s="2313"/>
      <c r="N20" s="2313"/>
      <c r="O20" s="2313"/>
      <c r="P20" s="2313"/>
      <c r="Q20" s="2313"/>
      <c r="R20" s="2313"/>
      <c r="S20" s="2313"/>
      <c r="T20" s="2313"/>
      <c r="U20" s="2313"/>
      <c r="V20" s="2313"/>
      <c r="W20" s="2313"/>
      <c r="X20" s="2313"/>
      <c r="Y20" s="2313"/>
      <c r="Z20" s="2313"/>
      <c r="AA20" s="2313"/>
      <c r="AB20" s="2313"/>
      <c r="AC20" s="2313"/>
      <c r="AD20" s="2313"/>
      <c r="AE20" s="2313"/>
      <c r="AF20" s="2313"/>
      <c r="AG20" s="2313"/>
      <c r="AH20" s="2313"/>
      <c r="AI20" s="2313"/>
      <c r="AJ20" s="2313"/>
      <c r="AK20" s="2313"/>
      <c r="AL20" s="2313"/>
      <c r="AM20" s="2313"/>
      <c r="AN20" s="2313"/>
      <c r="AO20" s="2313"/>
      <c r="AP20" s="2313"/>
      <c r="AQ20" s="2313"/>
      <c r="AR20" s="2313"/>
      <c r="AS20" s="2313"/>
      <c r="AT20" s="2313"/>
      <c r="AU20" s="2317"/>
      <c r="AV20" s="2317"/>
      <c r="AW20" s="2317"/>
      <c r="AX20" s="2318"/>
      <c r="AY20" s="2989"/>
      <c r="AZ20" s="2990"/>
      <c r="BA20" s="2990"/>
      <c r="BB20" s="2990"/>
      <c r="BC20" s="2990"/>
      <c r="BD20" s="2990"/>
      <c r="BE20" s="2990"/>
      <c r="BF20" s="2990"/>
      <c r="BG20" s="2990"/>
      <c r="BH20" s="2990"/>
      <c r="BI20" s="2990"/>
      <c r="BJ20" s="2990"/>
      <c r="BK20" s="2990"/>
      <c r="BL20" s="2990"/>
      <c r="BM20" s="2990"/>
      <c r="BN20" s="2990"/>
      <c r="BO20" s="2990"/>
      <c r="BP20" s="2990"/>
      <c r="BQ20" s="2990"/>
      <c r="BR20" s="2990"/>
      <c r="BS20" s="2990"/>
      <c r="BT20" s="2990"/>
      <c r="BU20" s="2990"/>
      <c r="BV20" s="2990"/>
      <c r="BW20" s="2990"/>
      <c r="BX20" s="2990"/>
    </row>
    <row r="21" spans="1:76" ht="13.5" customHeight="1">
      <c r="A21" s="163"/>
      <c r="B21" s="161" t="s">
        <v>1459</v>
      </c>
      <c r="C21" s="2316"/>
      <c r="D21" s="2315" t="s">
        <v>1904</v>
      </c>
      <c r="E21" s="2313"/>
      <c r="F21" s="2313"/>
      <c r="G21" s="2313"/>
      <c r="H21" s="2313"/>
      <c r="I21" s="2313"/>
      <c r="J21" s="2313"/>
      <c r="K21" s="2313"/>
      <c r="L21" s="2313"/>
      <c r="M21" s="2313"/>
      <c r="N21" s="2313"/>
      <c r="O21" s="2313"/>
      <c r="P21" s="2313"/>
      <c r="Q21" s="2313"/>
      <c r="R21" s="2313"/>
      <c r="S21" s="2313"/>
      <c r="T21" s="2313"/>
      <c r="U21" s="2313"/>
      <c r="V21" s="2313"/>
      <c r="W21" s="2313"/>
      <c r="X21" s="2313"/>
      <c r="Y21" s="2313"/>
      <c r="Z21" s="2313"/>
      <c r="AA21" s="2313"/>
      <c r="AB21" s="2313"/>
      <c r="AC21" s="2313"/>
      <c r="AD21" s="2313"/>
      <c r="AE21" s="2313"/>
      <c r="AF21" s="2313"/>
      <c r="AG21" s="2313"/>
      <c r="AH21" s="2313"/>
      <c r="AI21" s="2313"/>
      <c r="AJ21" s="2313"/>
      <c r="AK21" s="2313"/>
      <c r="AL21" s="2313"/>
      <c r="AM21" s="2313"/>
      <c r="AN21" s="2313"/>
      <c r="AO21" s="2313"/>
      <c r="AP21" s="2313"/>
      <c r="AQ21" s="2313"/>
      <c r="AR21" s="2313"/>
      <c r="AS21" s="2313"/>
      <c r="AT21" s="2313"/>
      <c r="AU21" s="2317"/>
      <c r="AV21" s="2317"/>
      <c r="AW21" s="2317"/>
      <c r="AX21" s="2318"/>
      <c r="AY21" s="2989"/>
      <c r="AZ21" s="2990"/>
      <c r="BA21" s="2990"/>
      <c r="BB21" s="2990"/>
      <c r="BC21" s="2990"/>
      <c r="BD21" s="2990"/>
      <c r="BE21" s="2990"/>
      <c r="BF21" s="2990"/>
      <c r="BG21" s="2990"/>
      <c r="BH21" s="2990"/>
      <c r="BI21" s="2990"/>
      <c r="BJ21" s="2990"/>
      <c r="BK21" s="2990"/>
      <c r="BL21" s="2990"/>
      <c r="BM21" s="2990"/>
      <c r="BN21" s="2990"/>
      <c r="BO21" s="2990"/>
      <c r="BP21" s="2990"/>
      <c r="BQ21" s="2990"/>
      <c r="BR21" s="2990"/>
      <c r="BS21" s="2990"/>
      <c r="BT21" s="2990"/>
      <c r="BU21" s="2990"/>
      <c r="BV21" s="2990"/>
      <c r="BW21" s="2990"/>
      <c r="BX21" s="2990"/>
    </row>
    <row r="22" spans="1:76" ht="13.5" customHeight="1">
      <c r="A22" s="163"/>
      <c r="B22" s="161" t="s">
        <v>1460</v>
      </c>
      <c r="C22" s="2316"/>
      <c r="D22" s="68" t="s">
        <v>1903</v>
      </c>
      <c r="E22" s="2313"/>
      <c r="F22" s="2313"/>
      <c r="G22" s="2313"/>
      <c r="H22" s="2313"/>
      <c r="I22" s="2313"/>
      <c r="J22" s="2313"/>
      <c r="K22" s="2313"/>
      <c r="L22" s="2313"/>
      <c r="M22" s="2313"/>
      <c r="N22" s="2313"/>
      <c r="O22" s="2313"/>
      <c r="P22" s="2313"/>
      <c r="Q22" s="2313"/>
      <c r="R22" s="2313"/>
      <c r="S22" s="2313"/>
      <c r="T22" s="2313"/>
      <c r="U22" s="2313"/>
      <c r="V22" s="2313"/>
      <c r="W22" s="2313"/>
      <c r="X22" s="2313"/>
      <c r="Y22" s="2313"/>
      <c r="Z22" s="2313"/>
      <c r="AA22" s="2313"/>
      <c r="AB22" s="2313"/>
      <c r="AC22" s="2313"/>
      <c r="AD22" s="2313"/>
      <c r="AE22" s="2313"/>
      <c r="AF22" s="2313"/>
      <c r="AG22" s="2313"/>
      <c r="AH22" s="2313"/>
      <c r="AI22" s="2313"/>
      <c r="AJ22" s="2313"/>
      <c r="AK22" s="2313"/>
      <c r="AL22" s="2313"/>
      <c r="AM22" s="2313"/>
      <c r="AN22" s="2313"/>
      <c r="AO22" s="2313"/>
      <c r="AP22" s="2313"/>
      <c r="AQ22" s="2313"/>
      <c r="AR22" s="2313"/>
      <c r="AS22" s="2313"/>
      <c r="AT22" s="2313"/>
      <c r="AU22" s="2317"/>
      <c r="AV22" s="2317"/>
      <c r="AW22" s="2317"/>
      <c r="AX22" s="2318"/>
      <c r="AY22" s="2989"/>
      <c r="AZ22" s="2990"/>
      <c r="BA22" s="2990"/>
      <c r="BB22" s="2990"/>
      <c r="BC22" s="2990"/>
      <c r="BD22" s="2990"/>
      <c r="BE22" s="2990"/>
      <c r="BF22" s="2990"/>
      <c r="BG22" s="2990"/>
      <c r="BH22" s="2990"/>
      <c r="BI22" s="2990"/>
      <c r="BJ22" s="2990"/>
      <c r="BK22" s="2990"/>
      <c r="BL22" s="2990"/>
      <c r="BM22" s="2990"/>
      <c r="BN22" s="2990"/>
      <c r="BO22" s="2990"/>
      <c r="BP22" s="2990"/>
      <c r="BQ22" s="2990"/>
      <c r="BR22" s="2990"/>
      <c r="BS22" s="2990"/>
      <c r="BT22" s="2990"/>
      <c r="BU22" s="2990"/>
      <c r="BV22" s="2990"/>
      <c r="BW22" s="2990"/>
      <c r="BX22" s="2990"/>
    </row>
    <row r="23" spans="1:76" ht="13.5" customHeight="1">
      <c r="A23" s="163"/>
      <c r="B23" s="2975" t="s">
        <v>1461</v>
      </c>
      <c r="C23" s="2976"/>
      <c r="D23" s="2316" t="s">
        <v>1866</v>
      </c>
      <c r="E23" s="2319"/>
      <c r="F23" s="2319"/>
      <c r="G23" s="2319"/>
      <c r="H23" s="2319"/>
      <c r="I23" s="2319"/>
      <c r="J23" s="2319"/>
      <c r="K23" s="2319"/>
      <c r="L23" s="2319"/>
      <c r="M23" s="2319"/>
      <c r="N23" s="2319"/>
      <c r="O23" s="2319"/>
      <c r="P23" s="2319"/>
      <c r="Q23" s="2319"/>
      <c r="R23" s="2319"/>
      <c r="S23" s="2319"/>
      <c r="T23" s="2319"/>
      <c r="U23" s="2319"/>
      <c r="V23" s="2319"/>
      <c r="W23" s="2319"/>
      <c r="X23" s="2319"/>
      <c r="Y23" s="2319"/>
      <c r="Z23" s="2319"/>
      <c r="AA23" s="2319"/>
      <c r="AB23" s="2319"/>
      <c r="AC23" s="2319"/>
      <c r="AD23" s="2319"/>
      <c r="AE23" s="2319"/>
      <c r="AF23" s="2319"/>
      <c r="AG23" s="2319"/>
      <c r="AH23" s="2319"/>
      <c r="AI23" s="1602"/>
      <c r="AJ23" s="1697"/>
      <c r="AK23" s="1697"/>
      <c r="AL23" s="1697"/>
      <c r="AM23" s="1697"/>
      <c r="AN23" s="1697"/>
      <c r="AO23" s="1697"/>
      <c r="AP23" s="1697"/>
      <c r="AQ23" s="1697"/>
      <c r="AR23" s="1697"/>
      <c r="AS23" s="1697"/>
      <c r="AT23" s="1697"/>
      <c r="AU23" s="1698"/>
      <c r="AV23" s="1698"/>
      <c r="AW23" s="1698"/>
      <c r="AX23" s="1699"/>
    </row>
    <row r="24" spans="1:76" ht="13.5" customHeight="1">
      <c r="A24" s="163"/>
      <c r="B24" s="2316"/>
      <c r="C24" s="2977" t="s">
        <v>1870</v>
      </c>
      <c r="D24" s="2977"/>
      <c r="E24" s="2977"/>
      <c r="F24" s="2977"/>
      <c r="G24" s="2286" t="s">
        <v>2710</v>
      </c>
      <c r="H24" s="2286"/>
      <c r="I24" s="2286"/>
      <c r="J24" s="2286"/>
      <c r="K24" s="2286"/>
      <c r="L24" s="2286"/>
      <c r="M24" s="2286"/>
      <c r="N24" s="2286"/>
      <c r="O24" s="2286"/>
      <c r="P24" s="2286"/>
      <c r="Q24" s="2286"/>
      <c r="R24" s="2286"/>
      <c r="S24" s="2286"/>
      <c r="T24" s="2286"/>
      <c r="U24" s="2286"/>
      <c r="V24" s="2286"/>
      <c r="W24" s="2286"/>
      <c r="X24" s="2286"/>
      <c r="Y24" s="2286"/>
      <c r="Z24" s="2286"/>
      <c r="AA24" s="2286"/>
      <c r="AB24" s="2286"/>
      <c r="AC24" s="2286"/>
      <c r="AD24" s="2286"/>
      <c r="AE24" s="2286"/>
      <c r="AF24" s="2286"/>
      <c r="AG24" s="2286"/>
      <c r="AH24" s="2286"/>
      <c r="AI24" s="1925" t="s">
        <v>43</v>
      </c>
      <c r="AJ24" s="3048" t="s">
        <v>2552</v>
      </c>
      <c r="AK24" s="3048"/>
      <c r="AL24" s="3048"/>
      <c r="AM24" s="3048"/>
      <c r="AN24" s="3048"/>
      <c r="AO24" s="3048"/>
      <c r="AP24" s="3048"/>
      <c r="AQ24" s="3048"/>
      <c r="AR24" s="3048"/>
      <c r="AS24" s="3048"/>
      <c r="AT24" s="3048"/>
      <c r="AU24" s="3048"/>
      <c r="AV24" s="3048"/>
      <c r="AW24" s="3048"/>
      <c r="AX24" s="3049"/>
    </row>
    <row r="25" spans="1:76" ht="13.5" customHeight="1">
      <c r="A25" s="163"/>
      <c r="B25" s="2316"/>
      <c r="C25" s="2977" t="s">
        <v>1867</v>
      </c>
      <c r="D25" s="2977"/>
      <c r="E25" s="2977"/>
      <c r="F25" s="2977"/>
      <c r="G25" s="2286" t="s">
        <v>2711</v>
      </c>
      <c r="H25" s="2286"/>
      <c r="I25" s="2286"/>
      <c r="J25" s="2286"/>
      <c r="K25" s="2286"/>
      <c r="L25" s="2286"/>
      <c r="M25" s="2286"/>
      <c r="N25" s="2286"/>
      <c r="O25" s="2286"/>
      <c r="P25" s="2286"/>
      <c r="Q25" s="2286"/>
      <c r="R25" s="2286"/>
      <c r="S25" s="2286"/>
      <c r="T25" s="2286"/>
      <c r="U25" s="2286"/>
      <c r="V25" s="2286"/>
      <c r="W25" s="2286"/>
      <c r="X25" s="2286"/>
      <c r="Y25" s="2286"/>
      <c r="Z25" s="2286"/>
      <c r="AA25" s="2286"/>
      <c r="AB25" s="2286"/>
      <c r="AC25" s="2286"/>
      <c r="AD25" s="2286"/>
      <c r="AE25" s="2286"/>
      <c r="AF25" s="2286"/>
      <c r="AG25" s="2286"/>
      <c r="AH25" s="2286"/>
      <c r="AI25" s="1016"/>
      <c r="AJ25" s="3048"/>
      <c r="AK25" s="3048"/>
      <c r="AL25" s="3048"/>
      <c r="AM25" s="3048"/>
      <c r="AN25" s="3048"/>
      <c r="AO25" s="3048"/>
      <c r="AP25" s="3048"/>
      <c r="AQ25" s="3048"/>
      <c r="AR25" s="3048"/>
      <c r="AS25" s="3048"/>
      <c r="AT25" s="3048"/>
      <c r="AU25" s="3048"/>
      <c r="AV25" s="3048"/>
      <c r="AW25" s="3048"/>
      <c r="AX25" s="3049"/>
    </row>
    <row r="26" spans="1:76" ht="13.5" customHeight="1">
      <c r="A26" s="155"/>
      <c r="B26" s="68"/>
      <c r="C26" s="2975"/>
      <c r="D26" s="2975"/>
      <c r="E26" s="2975"/>
      <c r="F26" s="2975"/>
      <c r="G26" s="2316" t="s">
        <v>1868</v>
      </c>
      <c r="H26" s="2316"/>
      <c r="I26" s="2316"/>
      <c r="J26" s="2316"/>
      <c r="K26" s="2316"/>
      <c r="L26" s="2316"/>
      <c r="M26" s="2316"/>
      <c r="N26" s="2316"/>
      <c r="O26" s="2316"/>
      <c r="P26" s="2316"/>
      <c r="Q26" s="2316"/>
      <c r="R26" s="2316"/>
      <c r="S26" s="2316"/>
      <c r="T26" s="2316"/>
      <c r="U26" s="2316"/>
      <c r="V26" s="2316"/>
      <c r="W26" s="2316"/>
      <c r="X26" s="2316"/>
      <c r="Y26" s="2316"/>
      <c r="Z26" s="2316"/>
      <c r="AA26" s="2316"/>
      <c r="AB26" s="2316"/>
      <c r="AC26" s="2316"/>
      <c r="AD26" s="2316"/>
      <c r="AE26" s="2316"/>
      <c r="AF26" s="2316"/>
      <c r="AG26" s="2316"/>
      <c r="AH26" s="2314"/>
      <c r="AI26" s="177"/>
      <c r="AJ26" s="3048"/>
      <c r="AK26" s="3048"/>
      <c r="AL26" s="3048"/>
      <c r="AM26" s="3048"/>
      <c r="AN26" s="3048"/>
      <c r="AO26" s="3048"/>
      <c r="AP26" s="3048"/>
      <c r="AQ26" s="3048"/>
      <c r="AR26" s="3048"/>
      <c r="AS26" s="3048"/>
      <c r="AT26" s="3048"/>
      <c r="AU26" s="3048"/>
      <c r="AV26" s="3048"/>
      <c r="AW26" s="3048"/>
      <c r="AX26" s="3049"/>
    </row>
    <row r="27" spans="1:76" ht="13.5" customHeight="1">
      <c r="A27" s="155"/>
      <c r="B27" s="68"/>
      <c r="C27" s="2977" t="s">
        <v>1869</v>
      </c>
      <c r="D27" s="2977"/>
      <c r="E27" s="2977"/>
      <c r="F27" s="2977"/>
      <c r="G27" s="2978" t="s">
        <v>1871</v>
      </c>
      <c r="H27" s="2978"/>
      <c r="I27" s="2978"/>
      <c r="J27" s="2978"/>
      <c r="K27" s="2978"/>
      <c r="L27" s="2978"/>
      <c r="M27" s="2978"/>
      <c r="N27" s="2978"/>
      <c r="O27" s="2978"/>
      <c r="P27" s="2978"/>
      <c r="Q27" s="2978"/>
      <c r="R27" s="2978"/>
      <c r="S27" s="2978"/>
      <c r="T27" s="2978"/>
      <c r="U27" s="2978"/>
      <c r="V27" s="2978"/>
      <c r="W27" s="2978"/>
      <c r="X27" s="2978"/>
      <c r="Y27" s="2978"/>
      <c r="Z27" s="2978"/>
      <c r="AA27" s="2978"/>
      <c r="AB27" s="2978"/>
      <c r="AC27" s="2978"/>
      <c r="AD27" s="2978"/>
      <c r="AE27" s="2978"/>
      <c r="AF27" s="2978"/>
      <c r="AG27" s="2978"/>
      <c r="AH27" s="2979"/>
      <c r="AI27" s="683"/>
      <c r="AJ27" s="3048"/>
      <c r="AK27" s="3048"/>
      <c r="AL27" s="3048"/>
      <c r="AM27" s="3048"/>
      <c r="AN27" s="3048"/>
      <c r="AO27" s="3048"/>
      <c r="AP27" s="3048"/>
      <c r="AQ27" s="3048"/>
      <c r="AR27" s="3048"/>
      <c r="AS27" s="3048"/>
      <c r="AT27" s="3048"/>
      <c r="AU27" s="3048"/>
      <c r="AV27" s="3048"/>
      <c r="AW27" s="3048"/>
      <c r="AX27" s="3049"/>
    </row>
    <row r="28" spans="1:76" ht="13.5" customHeight="1">
      <c r="A28" s="155"/>
      <c r="B28" s="68"/>
      <c r="C28" s="2316"/>
      <c r="D28" s="2316"/>
      <c r="E28" s="2316"/>
      <c r="F28" s="2316"/>
      <c r="G28" s="2978"/>
      <c r="H28" s="2978"/>
      <c r="I28" s="2978"/>
      <c r="J28" s="2978"/>
      <c r="K28" s="2978"/>
      <c r="L28" s="2978"/>
      <c r="M28" s="2978"/>
      <c r="N28" s="2978"/>
      <c r="O28" s="2978"/>
      <c r="P28" s="2978"/>
      <c r="Q28" s="2978"/>
      <c r="R28" s="2978"/>
      <c r="S28" s="2978"/>
      <c r="T28" s="2978"/>
      <c r="U28" s="2978"/>
      <c r="V28" s="2978"/>
      <c r="W28" s="2978"/>
      <c r="X28" s="2978"/>
      <c r="Y28" s="2978"/>
      <c r="Z28" s="2978"/>
      <c r="AA28" s="2978"/>
      <c r="AB28" s="2978"/>
      <c r="AC28" s="2978"/>
      <c r="AD28" s="2978"/>
      <c r="AE28" s="2978"/>
      <c r="AF28" s="2978"/>
      <c r="AG28" s="2978"/>
      <c r="AH28" s="2979"/>
      <c r="AI28" s="683"/>
      <c r="AJ28" s="3048"/>
      <c r="AK28" s="3048"/>
      <c r="AL28" s="3048"/>
      <c r="AM28" s="3048"/>
      <c r="AN28" s="3048"/>
      <c r="AO28" s="3048"/>
      <c r="AP28" s="3048"/>
      <c r="AQ28" s="3048"/>
      <c r="AR28" s="3048"/>
      <c r="AS28" s="3048"/>
      <c r="AT28" s="3048"/>
      <c r="AU28" s="3048"/>
      <c r="AV28" s="3048"/>
      <c r="AW28" s="3048"/>
      <c r="AX28" s="3049"/>
    </row>
    <row r="29" spans="1:76" ht="13.5" customHeight="1">
      <c r="A29" s="155"/>
      <c r="B29" s="919"/>
      <c r="C29" s="919"/>
      <c r="D29" s="919"/>
      <c r="E29" s="919"/>
      <c r="F29" s="919"/>
      <c r="G29" s="919"/>
      <c r="H29" s="919"/>
      <c r="I29" s="919"/>
      <c r="J29" s="919"/>
      <c r="K29" s="919"/>
      <c r="L29" s="919"/>
      <c r="M29" s="919"/>
      <c r="N29" s="919"/>
      <c r="O29" s="919"/>
      <c r="P29" s="919"/>
      <c r="Q29" s="919"/>
      <c r="R29" s="919"/>
      <c r="S29" s="919"/>
      <c r="T29" s="919"/>
      <c r="U29" s="919"/>
      <c r="V29" s="919"/>
      <c r="W29" s="919"/>
      <c r="X29" s="919"/>
      <c r="Y29" s="919"/>
      <c r="Z29" s="919"/>
      <c r="AA29" s="919"/>
      <c r="AB29" s="919"/>
      <c r="AC29" s="919"/>
      <c r="AD29" s="919"/>
      <c r="AE29" s="919"/>
      <c r="AF29" s="919"/>
      <c r="AG29" s="919"/>
      <c r="AH29" s="272"/>
      <c r="AJ29" s="3048"/>
      <c r="AK29" s="3048"/>
      <c r="AL29" s="3048"/>
      <c r="AM29" s="3048"/>
      <c r="AN29" s="3048"/>
      <c r="AO29" s="3048"/>
      <c r="AP29" s="3048"/>
      <c r="AQ29" s="3048"/>
      <c r="AR29" s="3048"/>
      <c r="AS29" s="3048"/>
      <c r="AT29" s="3048"/>
      <c r="AU29" s="3048"/>
      <c r="AV29" s="3048"/>
      <c r="AW29" s="3048"/>
      <c r="AX29" s="3049"/>
    </row>
    <row r="30" spans="1:76" ht="13.5" customHeight="1">
      <c r="A30" s="154" t="s">
        <v>1035</v>
      </c>
      <c r="B30" s="284"/>
      <c r="C30" s="694"/>
      <c r="D30" s="694"/>
      <c r="E30" s="694"/>
      <c r="F30" s="694"/>
      <c r="G30" s="694"/>
      <c r="H30" s="694"/>
      <c r="I30" s="694"/>
      <c r="J30" s="694"/>
      <c r="K30" s="694"/>
      <c r="L30" s="694"/>
      <c r="M30" s="694"/>
      <c r="N30" s="694"/>
      <c r="O30" s="694"/>
      <c r="P30" s="694"/>
      <c r="Q30" s="694"/>
      <c r="R30" s="694"/>
      <c r="S30" s="694"/>
      <c r="T30" s="694"/>
      <c r="U30" s="694"/>
      <c r="V30" s="694"/>
      <c r="W30" s="694"/>
      <c r="X30" s="694"/>
      <c r="Y30" s="694"/>
      <c r="Z30" s="662"/>
      <c r="AA30" s="694"/>
      <c r="AB30" s="694"/>
      <c r="AC30" s="694"/>
      <c r="AD30" s="662"/>
      <c r="AE30" s="694"/>
      <c r="AF30" s="694"/>
      <c r="AG30" s="694"/>
      <c r="AH30" s="272"/>
      <c r="AJ30" s="3048"/>
      <c r="AK30" s="3048"/>
      <c r="AL30" s="3048"/>
      <c r="AM30" s="3048"/>
      <c r="AN30" s="3048"/>
      <c r="AO30" s="3048"/>
      <c r="AP30" s="3048"/>
      <c r="AQ30" s="3048"/>
      <c r="AR30" s="3048"/>
      <c r="AS30" s="3048"/>
      <c r="AT30" s="3048"/>
      <c r="AU30" s="3048"/>
      <c r="AV30" s="3048"/>
      <c r="AW30" s="3048"/>
      <c r="AX30" s="3049"/>
      <c r="BG30" s="2"/>
      <c r="BH30" s="141"/>
      <c r="BI30" s="141"/>
      <c r="BJ30" s="141"/>
      <c r="BK30" s="141"/>
      <c r="BL30" s="141"/>
      <c r="BM30" s="141"/>
      <c r="BN30" s="141"/>
      <c r="BO30" s="141"/>
      <c r="BP30" s="141"/>
      <c r="BQ30" s="141"/>
      <c r="BR30" s="141"/>
    </row>
    <row r="31" spans="1:76" ht="13.5" customHeight="1">
      <c r="A31" s="154"/>
      <c r="AH31" s="272"/>
      <c r="AJ31" s="3048"/>
      <c r="AK31" s="3048"/>
      <c r="AL31" s="3048"/>
      <c r="AM31" s="3048"/>
      <c r="AN31" s="3048"/>
      <c r="AO31" s="3048"/>
      <c r="AP31" s="3048"/>
      <c r="AQ31" s="3048"/>
      <c r="AR31" s="3048"/>
      <c r="AS31" s="3048"/>
      <c r="AT31" s="3048"/>
      <c r="AU31" s="3048"/>
      <c r="AV31" s="3048"/>
      <c r="AW31" s="3048"/>
      <c r="AX31" s="3049"/>
      <c r="BG31" s="2"/>
      <c r="BH31" s="141"/>
      <c r="BI31" s="141"/>
      <c r="BJ31" s="141"/>
      <c r="BK31" s="141"/>
      <c r="BL31" s="141"/>
      <c r="BM31" s="141"/>
      <c r="BN31" s="141"/>
      <c r="BO31" s="141"/>
      <c r="BP31" s="141"/>
      <c r="BQ31" s="141"/>
      <c r="BR31" s="141"/>
    </row>
    <row r="32" spans="1:76" ht="13.5" customHeight="1">
      <c r="A32" s="154"/>
      <c r="B32" s="2986" t="s">
        <v>2712</v>
      </c>
      <c r="C32" s="2986"/>
      <c r="D32" s="2986"/>
      <c r="E32" s="2986"/>
      <c r="F32" s="2986"/>
      <c r="G32" s="2986"/>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72"/>
      <c r="AJ32" s="3048"/>
      <c r="AK32" s="3048"/>
      <c r="AL32" s="3048"/>
      <c r="AM32" s="3048"/>
      <c r="AN32" s="3048"/>
      <c r="AO32" s="3048"/>
      <c r="AP32" s="3048"/>
      <c r="AQ32" s="3048"/>
      <c r="AR32" s="3048"/>
      <c r="AS32" s="3048"/>
      <c r="AT32" s="3048"/>
      <c r="AU32" s="3048"/>
      <c r="AV32" s="3048"/>
      <c r="AW32" s="3048"/>
      <c r="AX32" s="3049"/>
      <c r="AZ32" s="89" t="s">
        <v>902</v>
      </c>
    </row>
    <row r="33" spans="1:97" ht="13.5" customHeight="1">
      <c r="A33" s="154"/>
      <c r="B33" s="694"/>
      <c r="C33" s="2987"/>
      <c r="D33" s="2987"/>
      <c r="E33" s="2987"/>
      <c r="F33" s="2987"/>
      <c r="G33" s="2987"/>
      <c r="H33" s="2987"/>
      <c r="I33" s="2987"/>
      <c r="J33" s="2987"/>
      <c r="K33" s="2987"/>
      <c r="L33" s="2987"/>
      <c r="M33" s="2987"/>
      <c r="N33" s="2987"/>
      <c r="O33" s="2987"/>
      <c r="P33" s="2987"/>
      <c r="Q33" s="2987"/>
      <c r="R33" s="2987"/>
      <c r="S33" s="2987"/>
      <c r="T33" s="2987"/>
      <c r="U33" s="2987"/>
      <c r="V33" s="2987"/>
      <c r="W33" s="2987"/>
      <c r="X33" s="2987"/>
      <c r="Y33" s="2987"/>
      <c r="Z33" s="2987"/>
      <c r="AA33" s="2987"/>
      <c r="AB33" s="2987"/>
      <c r="AC33" s="2987"/>
      <c r="AD33" s="2987"/>
      <c r="AE33" s="2987"/>
      <c r="AF33" s="2987"/>
      <c r="AG33" s="2987"/>
      <c r="AH33" s="2988"/>
      <c r="AJ33" s="3048"/>
      <c r="AK33" s="3048"/>
      <c r="AL33" s="3048"/>
      <c r="AM33" s="3048"/>
      <c r="AN33" s="3048"/>
      <c r="AO33" s="3048"/>
      <c r="AP33" s="3048"/>
      <c r="AQ33" s="3048"/>
      <c r="AR33" s="3048"/>
      <c r="AS33" s="3048"/>
      <c r="AT33" s="3048"/>
      <c r="AU33" s="3048"/>
      <c r="AV33" s="3048"/>
      <c r="AW33" s="3048"/>
      <c r="AX33" s="3049"/>
      <c r="AZ33" s="2801"/>
      <c r="BA33" s="2801"/>
      <c r="BB33" s="2801"/>
      <c r="BL33" s="1042"/>
      <c r="BM33" s="1042"/>
      <c r="BN33" s="1042"/>
      <c r="BO33" s="1042"/>
      <c r="BP33" s="1042"/>
      <c r="BQ33" s="1042"/>
      <c r="BR33" s="1042"/>
      <c r="BS33" s="1042"/>
      <c r="BT33" s="1042"/>
      <c r="BU33" s="1042"/>
      <c r="BV33" s="1042"/>
      <c r="BW33" s="1042"/>
      <c r="BX33" s="1042"/>
      <c r="BY33" s="1042"/>
      <c r="BZ33" s="1042"/>
      <c r="CA33" s="1042"/>
      <c r="CB33" s="1042"/>
      <c r="CC33" s="1042"/>
      <c r="CD33" s="1042"/>
      <c r="CE33" s="1042"/>
      <c r="CF33" s="1042"/>
      <c r="CG33" s="1042"/>
      <c r="CH33" s="1042"/>
      <c r="CI33" s="1042"/>
      <c r="CJ33" s="1042"/>
      <c r="CK33" s="1042"/>
      <c r="CL33" s="1042"/>
      <c r="CM33" s="1042"/>
      <c r="CN33" s="1042"/>
      <c r="CO33" s="1042"/>
      <c r="CP33" s="1042"/>
      <c r="CQ33" s="1042"/>
      <c r="CR33" s="1042"/>
      <c r="CS33" s="1042"/>
    </row>
    <row r="34" spans="1:97" ht="13.5" customHeight="1">
      <c r="A34" s="155"/>
      <c r="B34" s="694"/>
      <c r="C34" s="37"/>
      <c r="D34" s="933"/>
      <c r="E34" s="933"/>
      <c r="F34" s="933"/>
      <c r="G34" s="933"/>
      <c r="H34" s="933"/>
      <c r="I34" s="933"/>
      <c r="J34" s="2"/>
      <c r="K34" s="2"/>
      <c r="L34" s="2"/>
      <c r="M34" s="2"/>
      <c r="N34" s="2"/>
      <c r="O34" s="2"/>
      <c r="P34" s="2"/>
      <c r="Q34" s="2"/>
      <c r="R34" s="2"/>
      <c r="S34" s="2"/>
      <c r="T34" s="2"/>
      <c r="U34" s="2"/>
      <c r="V34" s="2"/>
      <c r="W34" s="2"/>
      <c r="X34" s="2"/>
      <c r="Y34" s="2"/>
      <c r="Z34" s="2"/>
      <c r="AA34" s="2"/>
      <c r="AB34" s="2"/>
      <c r="AC34" s="2"/>
      <c r="AD34" s="2"/>
      <c r="AE34" s="2"/>
      <c r="AF34" s="2"/>
      <c r="AH34" s="272"/>
      <c r="AI34" s="933"/>
      <c r="AJ34" s="3048"/>
      <c r="AK34" s="3048"/>
      <c r="AL34" s="3048"/>
      <c r="AM34" s="3048"/>
      <c r="AN34" s="3048"/>
      <c r="AO34" s="3048"/>
      <c r="AP34" s="3048"/>
      <c r="AQ34" s="3048"/>
      <c r="AR34" s="3048"/>
      <c r="AS34" s="3048"/>
      <c r="AT34" s="3048"/>
      <c r="AU34" s="3048"/>
      <c r="AV34" s="3048"/>
      <c r="AW34" s="3048"/>
      <c r="AX34" s="3049"/>
      <c r="AZ34" s="2801"/>
      <c r="BA34" s="2801"/>
      <c r="BB34" s="2801"/>
      <c r="BL34" s="694"/>
      <c r="BM34" s="37"/>
      <c r="BN34" s="933"/>
      <c r="BP34" s="933"/>
      <c r="BQ34" s="1168"/>
      <c r="BR34" s="1168"/>
      <c r="BS34" s="1168"/>
      <c r="BT34" s="2"/>
      <c r="BU34" s="2"/>
      <c r="BV34" s="2"/>
      <c r="BW34" s="2"/>
      <c r="BX34" s="2"/>
      <c r="BY34" s="2"/>
      <c r="BZ34" s="2"/>
      <c r="CA34" s="2"/>
      <c r="CB34" s="2"/>
      <c r="CC34" s="2"/>
      <c r="CD34" s="2"/>
      <c r="CE34" s="2"/>
      <c r="CF34" s="2"/>
      <c r="CG34" s="2"/>
      <c r="CH34" s="2"/>
      <c r="CI34" s="2"/>
      <c r="CJ34" s="2"/>
      <c r="CK34" s="2"/>
      <c r="CL34" s="2"/>
      <c r="CM34" s="2"/>
      <c r="CN34" s="2"/>
      <c r="CO34" s="2"/>
      <c r="CP34" s="2"/>
    </row>
    <row r="35" spans="1:97" ht="13.5" customHeight="1">
      <c r="A35" s="155"/>
      <c r="B35" s="694" t="s">
        <v>1958</v>
      </c>
      <c r="C35" s="37"/>
      <c r="AH35" s="272"/>
      <c r="AI35" s="266"/>
      <c r="AJ35" s="3048"/>
      <c r="AK35" s="3048"/>
      <c r="AL35" s="3048"/>
      <c r="AM35" s="3048"/>
      <c r="AN35" s="3048"/>
      <c r="AO35" s="3048"/>
      <c r="AP35" s="3048"/>
      <c r="AQ35" s="3048"/>
      <c r="AR35" s="3048"/>
      <c r="AS35" s="3048"/>
      <c r="AT35" s="3048"/>
      <c r="AU35" s="3048"/>
      <c r="AV35" s="3048"/>
      <c r="AW35" s="3048"/>
      <c r="AX35" s="3049"/>
      <c r="BA35" s="933"/>
      <c r="BD35" s="694"/>
      <c r="BE35" s="694"/>
      <c r="BF35" s="694"/>
      <c r="BG35" s="694"/>
      <c r="BH35" s="694"/>
      <c r="BI35" s="694"/>
      <c r="BJ35" s="694"/>
      <c r="BK35" s="694"/>
      <c r="BL35" s="694"/>
      <c r="BM35" s="694"/>
    </row>
    <row r="36" spans="1:97" ht="13.5" customHeight="1" thickBot="1">
      <c r="A36" s="155"/>
      <c r="B36" s="1180" t="s">
        <v>1248</v>
      </c>
      <c r="C36" s="1180"/>
      <c r="D36" s="1180"/>
      <c r="E36" s="1180"/>
      <c r="F36" s="1180"/>
      <c r="G36" s="1180"/>
      <c r="H36" s="1180"/>
      <c r="I36" s="1180"/>
      <c r="J36" s="1180"/>
      <c r="K36" s="1180"/>
      <c r="L36" s="1180"/>
      <c r="M36" s="1180"/>
      <c r="N36" s="1180"/>
      <c r="O36" s="1180"/>
      <c r="P36" s="1180"/>
      <c r="Q36" s="1180"/>
      <c r="R36" s="1180"/>
      <c r="S36" s="1180"/>
      <c r="T36" s="1180"/>
      <c r="U36" s="1180"/>
      <c r="V36" s="1180"/>
      <c r="W36" s="1180"/>
      <c r="X36" s="1180"/>
      <c r="Y36" s="1180"/>
      <c r="Z36" s="1180"/>
      <c r="AA36" s="1180"/>
      <c r="AB36" s="1180"/>
      <c r="AC36" s="1180"/>
      <c r="AD36" s="1180"/>
      <c r="AE36" s="1180"/>
      <c r="AH36" s="272"/>
      <c r="AI36" s="1660" t="s">
        <v>2528</v>
      </c>
      <c r="AJ36" s="1695"/>
      <c r="AK36" s="1695"/>
      <c r="AL36" s="1695"/>
      <c r="AM36" s="1695"/>
      <c r="AN36" s="1695"/>
      <c r="AO36" s="1695"/>
      <c r="AP36" s="1695"/>
      <c r="AQ36" s="1695"/>
      <c r="AR36" s="1695"/>
      <c r="AS36" s="1695"/>
      <c r="AT36" s="1695"/>
      <c r="AU36" s="1695"/>
      <c r="AV36" s="1695"/>
      <c r="AW36" s="1695"/>
      <c r="AX36" s="1696"/>
      <c r="BD36" s="694"/>
      <c r="BE36" s="694"/>
      <c r="BF36" s="694"/>
      <c r="BG36" s="694"/>
      <c r="BH36" s="694"/>
      <c r="BI36" s="694"/>
      <c r="BJ36" s="694"/>
      <c r="BK36" s="694"/>
      <c r="BL36" s="694"/>
      <c r="BM36" s="694"/>
    </row>
    <row r="37" spans="1:97" ht="13.5" customHeight="1" thickTop="1">
      <c r="A37" s="163"/>
      <c r="AH37" s="272"/>
      <c r="AI37" s="266" t="s">
        <v>172</v>
      </c>
      <c r="AJ37" s="3046" t="s">
        <v>2553</v>
      </c>
      <c r="AK37" s="3046"/>
      <c r="AL37" s="3046"/>
      <c r="AM37" s="3046"/>
      <c r="AN37" s="3046"/>
      <c r="AO37" s="3046"/>
      <c r="AP37" s="3046"/>
      <c r="AQ37" s="3046"/>
      <c r="AR37" s="3046"/>
      <c r="AS37" s="3046"/>
      <c r="AT37" s="3046"/>
      <c r="AU37" s="3046"/>
      <c r="AV37" s="3046"/>
      <c r="AW37" s="3046"/>
      <c r="AX37" s="3047"/>
    </row>
    <row r="38" spans="1:97" ht="13.5" customHeight="1">
      <c r="A38" s="163"/>
      <c r="C38" s="66" t="s">
        <v>1767</v>
      </c>
      <c r="AH38" s="272"/>
      <c r="AI38" s="933"/>
      <c r="AJ38" s="3046"/>
      <c r="AK38" s="3046"/>
      <c r="AL38" s="3046"/>
      <c r="AM38" s="3046"/>
      <c r="AN38" s="3046"/>
      <c r="AO38" s="3046"/>
      <c r="AP38" s="3046"/>
      <c r="AQ38" s="3046"/>
      <c r="AR38" s="3046"/>
      <c r="AS38" s="3046"/>
      <c r="AT38" s="3046"/>
      <c r="AU38" s="3046"/>
      <c r="AV38" s="3046"/>
      <c r="AW38" s="3046"/>
      <c r="AX38" s="3047"/>
    </row>
    <row r="39" spans="1:97" ht="13.5" customHeight="1">
      <c r="A39" s="163"/>
      <c r="AH39" s="272"/>
      <c r="AI39" s="266"/>
      <c r="AJ39" s="3046"/>
      <c r="AK39" s="3046"/>
      <c r="AL39" s="3046"/>
      <c r="AM39" s="3046"/>
      <c r="AN39" s="3046"/>
      <c r="AO39" s="3046"/>
      <c r="AP39" s="3046"/>
      <c r="AQ39" s="3046"/>
      <c r="AR39" s="3046"/>
      <c r="AS39" s="3046"/>
      <c r="AT39" s="3046"/>
      <c r="AU39" s="3046"/>
      <c r="AV39" s="3046"/>
      <c r="AW39" s="3046"/>
      <c r="AX39" s="3047"/>
    </row>
    <row r="40" spans="1:97" ht="13.5" customHeight="1">
      <c r="A40" s="155"/>
      <c r="B40" s="799" t="s">
        <v>1249</v>
      </c>
      <c r="C40" s="800"/>
      <c r="D40" s="800"/>
      <c r="E40" s="1410"/>
      <c r="F40" s="1410"/>
      <c r="G40" s="1410"/>
      <c r="H40" s="1410"/>
      <c r="I40" s="1410"/>
      <c r="J40" s="1410"/>
      <c r="K40" s="1410"/>
      <c r="L40" s="1410"/>
      <c r="M40" s="1410"/>
      <c r="N40" s="1410"/>
      <c r="O40" s="1410"/>
      <c r="P40" s="1410"/>
      <c r="Q40" s="1410"/>
      <c r="R40" s="1410"/>
      <c r="S40" s="1410"/>
      <c r="T40" s="689"/>
      <c r="U40" s="689"/>
      <c r="V40" s="689"/>
      <c r="W40" s="689"/>
      <c r="X40" s="689"/>
      <c r="Y40" s="689"/>
      <c r="Z40" s="694"/>
      <c r="AA40" s="694"/>
      <c r="AB40" s="694"/>
      <c r="AC40" s="694"/>
      <c r="AD40" s="694"/>
      <c r="AE40" s="694"/>
      <c r="AF40" s="694"/>
      <c r="AG40" s="694"/>
      <c r="AH40" s="1008"/>
      <c r="AJ40" s="3046"/>
      <c r="AK40" s="3046"/>
      <c r="AL40" s="3046"/>
      <c r="AM40" s="3046"/>
      <c r="AN40" s="3046"/>
      <c r="AO40" s="3046"/>
      <c r="AP40" s="3046"/>
      <c r="AQ40" s="3046"/>
      <c r="AR40" s="3046"/>
      <c r="AS40" s="3046"/>
      <c r="AT40" s="3046"/>
      <c r="AU40" s="3046"/>
      <c r="AV40" s="3046"/>
      <c r="AW40" s="3046"/>
      <c r="AX40" s="3047"/>
    </row>
    <row r="41" spans="1:97" ht="16.5" customHeight="1">
      <c r="A41" s="155"/>
      <c r="B41" s="2764" t="s">
        <v>8</v>
      </c>
      <c r="C41" s="2765"/>
      <c r="D41" s="2765"/>
      <c r="E41" s="2765"/>
      <c r="F41" s="2765"/>
      <c r="G41" s="2710"/>
      <c r="H41" s="2953" t="s">
        <v>44</v>
      </c>
      <c r="I41" s="2838"/>
      <c r="J41" s="2838"/>
      <c r="K41" s="2954"/>
      <c r="L41" s="2953" t="s">
        <v>10</v>
      </c>
      <c r="M41" s="2838"/>
      <c r="N41" s="2838"/>
      <c r="O41" s="2954"/>
      <c r="P41" s="2956" t="s">
        <v>2683</v>
      </c>
      <c r="Q41" s="2957"/>
      <c r="R41" s="2957"/>
      <c r="S41" s="2957"/>
      <c r="T41" s="2957"/>
      <c r="U41" s="2957"/>
      <c r="V41" s="2957"/>
      <c r="W41" s="2957"/>
      <c r="X41" s="2957"/>
      <c r="Y41" s="2957"/>
      <c r="Z41" s="2957"/>
      <c r="AA41" s="2957"/>
      <c r="AB41" s="2957"/>
      <c r="AC41" s="2957"/>
      <c r="AD41" s="2957"/>
      <c r="AE41" s="2957"/>
      <c r="AF41" s="2957"/>
      <c r="AG41" s="2958"/>
      <c r="AH41" s="2764" t="s">
        <v>1410</v>
      </c>
      <c r="AI41" s="2765"/>
      <c r="AJ41" s="2765"/>
      <c r="AK41" s="2710"/>
      <c r="AL41" s="2960" t="s">
        <v>900</v>
      </c>
      <c r="AM41" s="2961"/>
      <c r="AN41" s="2961"/>
      <c r="AO41" s="2962"/>
      <c r="AP41" s="2764" t="s">
        <v>310</v>
      </c>
      <c r="AQ41" s="2765"/>
      <c r="AR41" s="2765"/>
      <c r="AS41" s="2765"/>
      <c r="AT41" s="2765"/>
      <c r="AU41" s="2765"/>
      <c r="AV41" s="2765"/>
      <c r="AW41" s="2710"/>
      <c r="AX41" s="170"/>
    </row>
    <row r="42" spans="1:97" ht="16.5" customHeight="1">
      <c r="A42" s="155"/>
      <c r="B42" s="2766"/>
      <c r="C42" s="2767"/>
      <c r="D42" s="2767"/>
      <c r="E42" s="2767"/>
      <c r="F42" s="2767"/>
      <c r="G42" s="2768"/>
      <c r="H42" s="2955"/>
      <c r="I42" s="2852"/>
      <c r="J42" s="2852"/>
      <c r="K42" s="2853"/>
      <c r="L42" s="2955"/>
      <c r="M42" s="2852"/>
      <c r="N42" s="2852"/>
      <c r="O42" s="2853"/>
      <c r="P42" s="2959"/>
      <c r="Q42" s="2882"/>
      <c r="R42" s="2882"/>
      <c r="S42" s="2882"/>
      <c r="T42" s="2882"/>
      <c r="U42" s="2882"/>
      <c r="V42" s="2882"/>
      <c r="W42" s="2882"/>
      <c r="X42" s="2882"/>
      <c r="Y42" s="2882"/>
      <c r="Z42" s="2882"/>
      <c r="AA42" s="2882"/>
      <c r="AB42" s="2882"/>
      <c r="AC42" s="2882"/>
      <c r="AD42" s="2882"/>
      <c r="AE42" s="2882"/>
      <c r="AF42" s="2882"/>
      <c r="AG42" s="2883"/>
      <c r="AH42" s="2766"/>
      <c r="AI42" s="2767"/>
      <c r="AJ42" s="2767"/>
      <c r="AK42" s="2768"/>
      <c r="AL42" s="2963"/>
      <c r="AM42" s="2964"/>
      <c r="AN42" s="2964"/>
      <c r="AO42" s="2965"/>
      <c r="AP42" s="2766"/>
      <c r="AQ42" s="2767"/>
      <c r="AR42" s="2767"/>
      <c r="AS42" s="2767"/>
      <c r="AT42" s="2767"/>
      <c r="AU42" s="2767"/>
      <c r="AV42" s="2767"/>
      <c r="AW42" s="2768"/>
      <c r="AX42" s="170"/>
    </row>
    <row r="43" spans="1:97" ht="16.5" customHeight="1">
      <c r="A43" s="155"/>
      <c r="B43" s="2832" t="s">
        <v>647</v>
      </c>
      <c r="C43" s="2941" t="s">
        <v>1411</v>
      </c>
      <c r="D43" s="2765" t="s">
        <v>1412</v>
      </c>
      <c r="E43" s="2765"/>
      <c r="F43" s="2765"/>
      <c r="G43" s="2710"/>
      <c r="H43" s="2944"/>
      <c r="I43" s="2945"/>
      <c r="J43" s="2945"/>
      <c r="K43" s="2946"/>
      <c r="L43" s="2758"/>
      <c r="M43" s="2759"/>
      <c r="N43" s="2759"/>
      <c r="O43" s="2760"/>
      <c r="P43" s="1061"/>
      <c r="Q43" s="1062"/>
      <c r="R43" s="1062"/>
      <c r="S43" s="1062"/>
      <c r="T43" s="1062"/>
      <c r="U43" s="1062"/>
      <c r="V43" s="2947">
        <v>3.3</v>
      </c>
      <c r="W43" s="2947"/>
      <c r="X43" s="2947"/>
      <c r="Y43" s="2947"/>
      <c r="Z43" s="2949">
        <f>H13</f>
        <v>0</v>
      </c>
      <c r="AA43" s="2949"/>
      <c r="AB43" s="2951" t="s">
        <v>899</v>
      </c>
      <c r="AC43" s="2951"/>
      <c r="AD43" s="2952">
        <f>Z43*V43</f>
        <v>0</v>
      </c>
      <c r="AE43" s="2952"/>
      <c r="AF43" s="2952"/>
      <c r="AG43" s="2913" t="s">
        <v>1413</v>
      </c>
      <c r="AH43" s="2815" t="str">
        <f>IF(L43&gt;0,IF(L43&gt;=AD43,"○","×"),"")</f>
        <v/>
      </c>
      <c r="AI43" s="2816"/>
      <c r="AJ43" s="2816"/>
      <c r="AK43" s="2817"/>
      <c r="AL43" s="2923"/>
      <c r="AM43" s="2924"/>
      <c r="AN43" s="2924"/>
      <c r="AO43" s="2925"/>
      <c r="AP43" s="594" t="s">
        <v>156</v>
      </c>
      <c r="AQ43" s="2935" t="s">
        <v>1813</v>
      </c>
      <c r="AR43" s="2935"/>
      <c r="AS43" s="2935"/>
      <c r="AT43" s="2935"/>
      <c r="AU43" s="2935"/>
      <c r="AV43" s="2935"/>
      <c r="AW43" s="2936"/>
      <c r="AX43" s="172"/>
    </row>
    <row r="44" spans="1:97" ht="16.5" customHeight="1">
      <c r="A44" s="155"/>
      <c r="B44" s="2834"/>
      <c r="C44" s="2942"/>
      <c r="D44" s="2808"/>
      <c r="E44" s="2808"/>
      <c r="F44" s="2808"/>
      <c r="G44" s="2809"/>
      <c r="H44" s="2902"/>
      <c r="I44" s="2903"/>
      <c r="J44" s="2903"/>
      <c r="K44" s="2904"/>
      <c r="L44" s="2810"/>
      <c r="M44" s="2811"/>
      <c r="N44" s="2811"/>
      <c r="O44" s="2812"/>
      <c r="P44" s="1047"/>
      <c r="Q44" s="1048"/>
      <c r="R44" s="1048"/>
      <c r="S44" s="1048"/>
      <c r="T44" s="1048"/>
      <c r="U44" s="1048"/>
      <c r="V44" s="2948"/>
      <c r="W44" s="2948"/>
      <c r="X44" s="2948"/>
      <c r="Y44" s="2948"/>
      <c r="Z44" s="2950"/>
      <c r="AA44" s="2950"/>
      <c r="AB44" s="2918"/>
      <c r="AC44" s="2918"/>
      <c r="AD44" s="2919"/>
      <c r="AE44" s="2919"/>
      <c r="AF44" s="2919"/>
      <c r="AG44" s="2914"/>
      <c r="AH44" s="2894"/>
      <c r="AI44" s="2895"/>
      <c r="AJ44" s="2895"/>
      <c r="AK44" s="2896"/>
      <c r="AL44" s="2926"/>
      <c r="AM44" s="2927"/>
      <c r="AN44" s="2927"/>
      <c r="AO44" s="2928"/>
      <c r="AP44" s="2937">
        <v>3.3</v>
      </c>
      <c r="AQ44" s="2938"/>
      <c r="AR44" s="2938"/>
      <c r="AS44" s="1181" t="s">
        <v>1504</v>
      </c>
      <c r="AT44" s="2939">
        <f>Z43+Z46</f>
        <v>0</v>
      </c>
      <c r="AU44" s="2940"/>
      <c r="AV44" s="2940"/>
      <c r="AW44" s="1182" t="s">
        <v>1463</v>
      </c>
      <c r="AX44" s="172"/>
      <c r="BA44" s="595"/>
      <c r="BB44" s="141"/>
      <c r="BC44" s="141"/>
      <c r="BF44" s="141"/>
      <c r="BG44" s="141"/>
      <c r="BH44" s="141"/>
      <c r="BI44" s="141"/>
      <c r="BJ44" s="141"/>
      <c r="BK44" s="141"/>
    </row>
    <row r="45" spans="1:97" ht="16.5" customHeight="1">
      <c r="A45" s="155"/>
      <c r="B45" s="2834"/>
      <c r="C45" s="2942"/>
      <c r="D45" s="2801" t="s">
        <v>1414</v>
      </c>
      <c r="E45" s="2801"/>
      <c r="F45" s="2801"/>
      <c r="G45" s="2966"/>
      <c r="H45" s="2899"/>
      <c r="I45" s="2900"/>
      <c r="J45" s="2900"/>
      <c r="K45" s="2901"/>
      <c r="L45" s="2905"/>
      <c r="M45" s="2906"/>
      <c r="N45" s="2906"/>
      <c r="O45" s="2907"/>
      <c r="P45" s="1183" t="s">
        <v>1760</v>
      </c>
      <c r="Q45" s="971"/>
      <c r="R45" s="971"/>
      <c r="S45" s="971"/>
      <c r="T45" s="971"/>
      <c r="U45" s="971"/>
      <c r="V45" s="2911">
        <v>3.3</v>
      </c>
      <c r="W45" s="2911"/>
      <c r="X45" s="2911"/>
      <c r="Y45" s="2911"/>
      <c r="Z45" s="2870">
        <f>P13</f>
        <v>0</v>
      </c>
      <c r="AA45" s="2870"/>
      <c r="AB45" s="2774" t="s">
        <v>1761</v>
      </c>
      <c r="AC45" s="2774"/>
      <c r="AD45" s="2769">
        <f>Z45*V45</f>
        <v>0</v>
      </c>
      <c r="AE45" s="2769"/>
      <c r="AF45" s="2769"/>
      <c r="AG45" s="1064" t="s">
        <v>199</v>
      </c>
      <c r="AH45" s="2770" t="str">
        <f>IF(L45&gt;0,IF(L45&gt;=AD45,"○","×"),"")</f>
        <v/>
      </c>
      <c r="AI45" s="2771"/>
      <c r="AJ45" s="2771"/>
      <c r="AK45" s="2772"/>
      <c r="AL45" s="2926"/>
      <c r="AM45" s="2927"/>
      <c r="AN45" s="2927"/>
      <c r="AO45" s="2928"/>
      <c r="AP45" s="1035"/>
      <c r="AQ45" s="999"/>
      <c r="AR45" s="2821">
        <f>(Z43+Z46)*V43</f>
        <v>0</v>
      </c>
      <c r="AS45" s="2821"/>
      <c r="AT45" s="2821"/>
      <c r="AU45" s="2821"/>
      <c r="AV45" s="694" t="s">
        <v>199</v>
      </c>
      <c r="AW45" s="1000"/>
      <c r="AX45" s="172"/>
      <c r="BA45" s="595"/>
      <c r="BB45" s="141"/>
      <c r="BC45" s="141"/>
      <c r="BF45" s="141"/>
      <c r="BG45" s="141"/>
      <c r="BH45" s="141"/>
      <c r="BI45" s="141"/>
      <c r="BJ45" s="141"/>
      <c r="BK45" s="141"/>
    </row>
    <row r="46" spans="1:97" ht="16.5" customHeight="1">
      <c r="A46" s="155"/>
      <c r="B46" s="2834"/>
      <c r="C46" s="2942"/>
      <c r="D46" s="2801"/>
      <c r="E46" s="2801"/>
      <c r="F46" s="2801"/>
      <c r="G46" s="2966"/>
      <c r="H46" s="2899"/>
      <c r="I46" s="2900"/>
      <c r="J46" s="2900"/>
      <c r="K46" s="2901"/>
      <c r="L46" s="2905"/>
      <c r="M46" s="2906"/>
      <c r="N46" s="2906"/>
      <c r="O46" s="2907"/>
      <c r="P46" s="933" t="s">
        <v>1415</v>
      </c>
      <c r="T46" s="933"/>
      <c r="U46" s="933"/>
      <c r="V46" s="2885">
        <v>3.3</v>
      </c>
      <c r="W46" s="2885"/>
      <c r="X46" s="2885"/>
      <c r="Y46" s="2885"/>
      <c r="Z46" s="2886">
        <f>K13-N13</f>
        <v>0</v>
      </c>
      <c r="AA46" s="2886"/>
      <c r="AB46" s="2887" t="s">
        <v>899</v>
      </c>
      <c r="AC46" s="2887"/>
      <c r="AD46" s="2825">
        <f>Z46*V46</f>
        <v>0</v>
      </c>
      <c r="AE46" s="2825"/>
      <c r="AF46" s="2825"/>
      <c r="AG46" s="596" t="s">
        <v>199</v>
      </c>
      <c r="AH46" s="2888" t="str">
        <f>IF(L45&gt;0,IF(L45&gt;=AD48,"○","×"),"")</f>
        <v/>
      </c>
      <c r="AI46" s="2889"/>
      <c r="AJ46" s="2889"/>
      <c r="AK46" s="2890"/>
      <c r="AL46" s="2929"/>
      <c r="AM46" s="2930"/>
      <c r="AN46" s="2930"/>
      <c r="AO46" s="2931"/>
      <c r="AP46" s="594" t="s">
        <v>157</v>
      </c>
      <c r="AQ46" s="2897" t="s">
        <v>1814</v>
      </c>
      <c r="AR46" s="2897"/>
      <c r="AS46" s="2897"/>
      <c r="AT46" s="2897"/>
      <c r="AU46" s="2897"/>
      <c r="AV46" s="2897"/>
      <c r="AW46" s="2898"/>
      <c r="AX46" s="172"/>
      <c r="BA46" s="595"/>
      <c r="BF46" s="141"/>
      <c r="BG46" s="141"/>
      <c r="BH46" s="141"/>
      <c r="BI46" s="141"/>
      <c r="BJ46" s="141"/>
      <c r="BK46" s="141"/>
    </row>
    <row r="47" spans="1:97" ht="16.5" customHeight="1">
      <c r="A47" s="155"/>
      <c r="B47" s="2834"/>
      <c r="C47" s="2942"/>
      <c r="D47" s="2801"/>
      <c r="E47" s="2801"/>
      <c r="F47" s="2801"/>
      <c r="G47" s="2966"/>
      <c r="H47" s="2899"/>
      <c r="I47" s="2900"/>
      <c r="J47" s="2900"/>
      <c r="K47" s="2901"/>
      <c r="L47" s="2905"/>
      <c r="M47" s="2906"/>
      <c r="N47" s="2906"/>
      <c r="O47" s="2907"/>
      <c r="P47" s="933" t="s">
        <v>1416</v>
      </c>
      <c r="T47" s="933"/>
      <c r="U47" s="933"/>
      <c r="V47" s="2813">
        <v>1.98</v>
      </c>
      <c r="W47" s="2813"/>
      <c r="X47" s="2813"/>
      <c r="Y47" s="2813"/>
      <c r="Z47" s="2912">
        <f>N13</f>
        <v>0</v>
      </c>
      <c r="AA47" s="2912"/>
      <c r="AB47" s="2795" t="s">
        <v>899</v>
      </c>
      <c r="AC47" s="2795"/>
      <c r="AD47" s="2915">
        <f>Z47*V47</f>
        <v>0</v>
      </c>
      <c r="AE47" s="2915"/>
      <c r="AF47" s="2915"/>
      <c r="AG47" s="1065" t="s">
        <v>199</v>
      </c>
      <c r="AH47" s="2891"/>
      <c r="AI47" s="2892"/>
      <c r="AJ47" s="2892"/>
      <c r="AK47" s="2893"/>
      <c r="AL47" s="2929"/>
      <c r="AM47" s="2930"/>
      <c r="AN47" s="2930"/>
      <c r="AO47" s="2931"/>
      <c r="AP47" s="594"/>
      <c r="AQ47" s="2897"/>
      <c r="AR47" s="2897"/>
      <c r="AS47" s="2897"/>
      <c r="AT47" s="2897"/>
      <c r="AU47" s="2897"/>
      <c r="AV47" s="2897"/>
      <c r="AW47" s="2898"/>
      <c r="AX47" s="172"/>
      <c r="BA47" s="362"/>
      <c r="BF47" s="141"/>
      <c r="BG47" s="141"/>
      <c r="BH47" s="141"/>
      <c r="BI47" s="141"/>
      <c r="BJ47" s="141"/>
      <c r="BK47" s="141"/>
    </row>
    <row r="48" spans="1:97" ht="16.5" customHeight="1">
      <c r="A48" s="155"/>
      <c r="B48" s="2834"/>
      <c r="C48" s="2942"/>
      <c r="D48" s="2808"/>
      <c r="E48" s="2808"/>
      <c r="F48" s="2808"/>
      <c r="G48" s="2809"/>
      <c r="H48" s="2902"/>
      <c r="I48" s="2903"/>
      <c r="J48" s="2903"/>
      <c r="K48" s="2904"/>
      <c r="L48" s="2908"/>
      <c r="M48" s="2909"/>
      <c r="N48" s="2909"/>
      <c r="O48" s="2910"/>
      <c r="P48" s="598"/>
      <c r="Q48" s="2916" t="s">
        <v>160</v>
      </c>
      <c r="R48" s="2916"/>
      <c r="S48" s="2916"/>
      <c r="T48" s="2916"/>
      <c r="U48" s="2916"/>
      <c r="V48" s="2916"/>
      <c r="W48" s="2916"/>
      <c r="X48" s="2916"/>
      <c r="Y48" s="2916"/>
      <c r="Z48" s="2917">
        <f>Z46+Z47</f>
        <v>0</v>
      </c>
      <c r="AA48" s="2917"/>
      <c r="AB48" s="2918" t="s">
        <v>899</v>
      </c>
      <c r="AC48" s="2918"/>
      <c r="AD48" s="2919">
        <f>SUM(AD46:AF47)</f>
        <v>0</v>
      </c>
      <c r="AE48" s="2919"/>
      <c r="AF48" s="2919"/>
      <c r="AG48" s="1065" t="s">
        <v>199</v>
      </c>
      <c r="AH48" s="2894"/>
      <c r="AI48" s="2895"/>
      <c r="AJ48" s="2895"/>
      <c r="AK48" s="2896"/>
      <c r="AL48" s="2929"/>
      <c r="AM48" s="2930"/>
      <c r="AN48" s="2930"/>
      <c r="AO48" s="2931"/>
      <c r="AP48" s="2884">
        <v>1.98</v>
      </c>
      <c r="AQ48" s="2801"/>
      <c r="AR48" s="2801"/>
      <c r="AS48" s="1181" t="s">
        <v>1504</v>
      </c>
      <c r="AT48" s="2939">
        <f>Z47+Z52-AB51</f>
        <v>0</v>
      </c>
      <c r="AU48" s="2940"/>
      <c r="AV48" s="2940"/>
      <c r="AW48" s="1182" t="s">
        <v>1463</v>
      </c>
      <c r="AX48" s="172"/>
      <c r="BA48" s="362"/>
      <c r="BF48" s="141"/>
      <c r="BG48" s="141"/>
      <c r="BH48" s="141"/>
      <c r="BI48" s="141"/>
      <c r="BJ48" s="141"/>
      <c r="BK48" s="141"/>
    </row>
    <row r="49" spans="1:65" ht="16.5" customHeight="1">
      <c r="A49" s="155"/>
      <c r="B49" s="2834"/>
      <c r="C49" s="2942"/>
      <c r="D49" s="2850" t="s">
        <v>1215</v>
      </c>
      <c r="E49" s="2850"/>
      <c r="F49" s="2850"/>
      <c r="G49" s="2851"/>
      <c r="H49" s="2854"/>
      <c r="I49" s="2855"/>
      <c r="J49" s="2855"/>
      <c r="K49" s="2856"/>
      <c r="L49" s="2860">
        <f>L43+L46</f>
        <v>0</v>
      </c>
      <c r="M49" s="2861"/>
      <c r="N49" s="2861"/>
      <c r="O49" s="2862"/>
      <c r="P49" s="2866"/>
      <c r="Q49" s="2867"/>
      <c r="R49" s="2867"/>
      <c r="S49" s="2867"/>
      <c r="T49" s="2867"/>
      <c r="U49" s="2867"/>
      <c r="V49" s="2867"/>
      <c r="W49" s="2867"/>
      <c r="X49" s="2867"/>
      <c r="Y49" s="2867"/>
      <c r="Z49" s="2870">
        <f>Z43+Z48</f>
        <v>0</v>
      </c>
      <c r="AA49" s="2870"/>
      <c r="AB49" s="2829" t="s">
        <v>899</v>
      </c>
      <c r="AC49" s="2829"/>
      <c r="AD49" s="2825">
        <f>AD43+AD48</f>
        <v>0</v>
      </c>
      <c r="AE49" s="2825"/>
      <c r="AF49" s="2825"/>
      <c r="AG49" s="2826" t="s">
        <v>1413</v>
      </c>
      <c r="AH49" s="2828"/>
      <c r="AI49" s="2829"/>
      <c r="AJ49" s="2829"/>
      <c r="AK49" s="2830"/>
      <c r="AL49" s="2929"/>
      <c r="AM49" s="2930"/>
      <c r="AN49" s="2930"/>
      <c r="AO49" s="2931"/>
      <c r="AP49" s="1035"/>
      <c r="AR49" s="2821">
        <f>(Z47+Z52-AB51)*V47</f>
        <v>0</v>
      </c>
      <c r="AS49" s="2821"/>
      <c r="AT49" s="2821"/>
      <c r="AU49" s="2821"/>
      <c r="AV49" s="694" t="s">
        <v>199</v>
      </c>
      <c r="AW49" s="597"/>
      <c r="AX49" s="172"/>
      <c r="BA49" s="362"/>
      <c r="BB49" s="362"/>
      <c r="BC49" s="362"/>
      <c r="BD49" s="362"/>
      <c r="BE49" s="362"/>
      <c r="BF49" s="362"/>
      <c r="BG49" s="362"/>
      <c r="BH49" s="362"/>
      <c r="BI49" s="362"/>
      <c r="BJ49" s="362"/>
      <c r="BK49" s="362"/>
    </row>
    <row r="50" spans="1:65" ht="16.5" customHeight="1">
      <c r="A50" s="155"/>
      <c r="B50" s="2836"/>
      <c r="C50" s="2943"/>
      <c r="D50" s="2852"/>
      <c r="E50" s="2852"/>
      <c r="F50" s="2852"/>
      <c r="G50" s="2853"/>
      <c r="H50" s="2857"/>
      <c r="I50" s="2858"/>
      <c r="J50" s="2858"/>
      <c r="K50" s="2859"/>
      <c r="L50" s="2863"/>
      <c r="M50" s="2864"/>
      <c r="N50" s="2864"/>
      <c r="O50" s="2865"/>
      <c r="P50" s="2868"/>
      <c r="Q50" s="2869"/>
      <c r="R50" s="2869"/>
      <c r="S50" s="2869"/>
      <c r="T50" s="2869"/>
      <c r="U50" s="2869"/>
      <c r="V50" s="2869"/>
      <c r="W50" s="2869"/>
      <c r="X50" s="2869"/>
      <c r="Y50" s="2869"/>
      <c r="Z50" s="2713"/>
      <c r="AA50" s="2713"/>
      <c r="AB50" s="2767"/>
      <c r="AC50" s="2767"/>
      <c r="AD50" s="2824"/>
      <c r="AE50" s="2824"/>
      <c r="AF50" s="2824"/>
      <c r="AG50" s="2827"/>
      <c r="AH50" s="2831"/>
      <c r="AI50" s="2808"/>
      <c r="AJ50" s="2808"/>
      <c r="AK50" s="2809"/>
      <c r="AL50" s="2932"/>
      <c r="AM50" s="2933"/>
      <c r="AN50" s="2933"/>
      <c r="AO50" s="2934"/>
      <c r="AP50" s="599" t="s">
        <v>1417</v>
      </c>
      <c r="AW50" s="600"/>
      <c r="AX50" s="172"/>
      <c r="AY50" s="362" t="s">
        <v>1464</v>
      </c>
      <c r="AZ50" s="362"/>
      <c r="BA50" s="602"/>
      <c r="BB50" s="141"/>
      <c r="BC50" s="141"/>
      <c r="BH50" s="141"/>
      <c r="BI50" s="141"/>
      <c r="BJ50" s="141"/>
      <c r="BK50" s="141"/>
    </row>
    <row r="51" spans="1:65" ht="16.5" customHeight="1">
      <c r="A51" s="155"/>
      <c r="B51" s="2832" t="s">
        <v>154</v>
      </c>
      <c r="C51" s="2833"/>
      <c r="D51" s="2838" t="s">
        <v>644</v>
      </c>
      <c r="E51" s="2765"/>
      <c r="F51" s="2765"/>
      <c r="G51" s="2710"/>
      <c r="H51" s="2839"/>
      <c r="I51" s="2840"/>
      <c r="J51" s="2840"/>
      <c r="K51" s="2841"/>
      <c r="L51" s="2758"/>
      <c r="M51" s="2759"/>
      <c r="N51" s="2759"/>
      <c r="O51" s="2760"/>
      <c r="P51" s="2845" t="s">
        <v>1925</v>
      </c>
      <c r="Q51" s="2846"/>
      <c r="R51" s="2846"/>
      <c r="S51" s="2846"/>
      <c r="T51" s="2846"/>
      <c r="U51" s="2846"/>
      <c r="Y51" s="933" t="s">
        <v>1462</v>
      </c>
      <c r="AB51" s="2849">
        <f>S13</f>
        <v>0</v>
      </c>
      <c r="AC51" s="2816"/>
      <c r="AD51" s="2816"/>
      <c r="AE51" s="2816"/>
      <c r="AF51" s="89" t="s">
        <v>1463</v>
      </c>
      <c r="AH51" s="2815" t="str">
        <f>IF(L51&gt;0,IF(AD52:AD52&lt;=L51,"○","×"),"")</f>
        <v/>
      </c>
      <c r="AI51" s="2816"/>
      <c r="AJ51" s="2816"/>
      <c r="AK51" s="2817"/>
      <c r="AL51" s="2764" t="str">
        <f>IF(L51="","",IF(AZ34=TRUE,"－",""))</f>
        <v/>
      </c>
      <c r="AM51" s="2765"/>
      <c r="AN51" s="2765"/>
      <c r="AO51" s="2710"/>
      <c r="AP51" s="1035"/>
      <c r="AQ51" s="173" t="s">
        <v>1050</v>
      </c>
      <c r="AR51" s="2821">
        <f>IFERROR(AR45+AR49,"")</f>
        <v>0</v>
      </c>
      <c r="AS51" s="2821"/>
      <c r="AT51" s="2821"/>
      <c r="AU51" s="2821"/>
      <c r="AV51" s="694" t="s">
        <v>199</v>
      </c>
      <c r="AW51" s="597"/>
      <c r="AX51" s="172"/>
      <c r="AY51" s="89" t="s">
        <v>1503</v>
      </c>
      <c r="BA51" s="595"/>
      <c r="BB51" s="141"/>
      <c r="BC51" s="141"/>
      <c r="BH51" s="141"/>
      <c r="BI51" s="141"/>
      <c r="BJ51" s="141"/>
      <c r="BK51" s="141"/>
    </row>
    <row r="52" spans="1:65" ht="16.5" customHeight="1" thickBot="1">
      <c r="A52" s="155"/>
      <c r="B52" s="2834"/>
      <c r="C52" s="2835"/>
      <c r="D52" s="2767"/>
      <c r="E52" s="2767"/>
      <c r="F52" s="2767"/>
      <c r="G52" s="2768"/>
      <c r="H52" s="2842"/>
      <c r="I52" s="2843"/>
      <c r="J52" s="2843"/>
      <c r="K52" s="2844"/>
      <c r="L52" s="2761"/>
      <c r="M52" s="2762"/>
      <c r="N52" s="2762"/>
      <c r="O52" s="2763"/>
      <c r="P52" s="2847"/>
      <c r="Q52" s="2848"/>
      <c r="R52" s="2848"/>
      <c r="S52" s="2848"/>
      <c r="T52" s="2848"/>
      <c r="U52" s="2848"/>
      <c r="V52" s="2822">
        <v>1.98</v>
      </c>
      <c r="W52" s="2822"/>
      <c r="X52" s="2822"/>
      <c r="Y52" s="2822"/>
      <c r="Z52" s="2713">
        <f>P13</f>
        <v>0</v>
      </c>
      <c r="AA52" s="2713"/>
      <c r="AB52" s="2823" t="s">
        <v>899</v>
      </c>
      <c r="AC52" s="2823"/>
      <c r="AD52" s="2824">
        <f>Z52*V52</f>
        <v>0</v>
      </c>
      <c r="AE52" s="2824"/>
      <c r="AF52" s="2824"/>
      <c r="AG52" s="1040" t="s">
        <v>199</v>
      </c>
      <c r="AH52" s="2818"/>
      <c r="AI52" s="2819"/>
      <c r="AJ52" s="2819"/>
      <c r="AK52" s="2820"/>
      <c r="AL52" s="2766"/>
      <c r="AM52" s="2767"/>
      <c r="AN52" s="2767"/>
      <c r="AO52" s="2768"/>
      <c r="AP52" s="601"/>
      <c r="AW52" s="600"/>
      <c r="AX52" s="170"/>
      <c r="AZ52" s="2801">
        <v>1.98</v>
      </c>
      <c r="BA52" s="2801"/>
      <c r="BB52" s="89" t="s">
        <v>1504</v>
      </c>
      <c r="BC52" s="2802">
        <f>Z52-AB51</f>
        <v>0</v>
      </c>
      <c r="BD52" s="2802"/>
      <c r="BE52" s="89" t="s">
        <v>1463</v>
      </c>
      <c r="BF52" s="89" t="s">
        <v>1050</v>
      </c>
      <c r="BG52" s="2801">
        <f>AZ52*BC52</f>
        <v>0</v>
      </c>
      <c r="BH52" s="2801"/>
      <c r="BI52" s="2801"/>
      <c r="BJ52" s="141" t="s">
        <v>199</v>
      </c>
      <c r="BK52" s="141"/>
    </row>
    <row r="53" spans="1:65" s="362" customFormat="1" ht="16.5" customHeight="1" thickTop="1">
      <c r="A53" s="155"/>
      <c r="B53" s="2834"/>
      <c r="C53" s="2835"/>
      <c r="D53" s="2803" t="s">
        <v>645</v>
      </c>
      <c r="E53" s="2804"/>
      <c r="F53" s="2808" t="s">
        <v>1367</v>
      </c>
      <c r="G53" s="2809"/>
      <c r="H53" s="2799"/>
      <c r="I53" s="2800"/>
      <c r="J53" s="2800"/>
      <c r="K53" s="2800"/>
      <c r="L53" s="2810"/>
      <c r="M53" s="2811"/>
      <c r="N53" s="2811"/>
      <c r="O53" s="2812"/>
      <c r="P53" s="603"/>
      <c r="Q53" s="1138"/>
      <c r="R53" s="1138"/>
      <c r="S53" s="1138"/>
      <c r="T53" s="1138"/>
      <c r="U53" s="1138"/>
      <c r="V53" s="2813">
        <v>1.98</v>
      </c>
      <c r="W53" s="2813"/>
      <c r="X53" s="2813"/>
      <c r="Y53" s="2813"/>
      <c r="Z53" s="2814"/>
      <c r="AA53" s="2814"/>
      <c r="AB53" s="2795" t="s">
        <v>899</v>
      </c>
      <c r="AC53" s="2795"/>
      <c r="AD53" s="2871">
        <f t="shared" ref="AD53:AD58" si="0">Z53*V53</f>
        <v>0</v>
      </c>
      <c r="AE53" s="2871"/>
      <c r="AF53" s="2871"/>
      <c r="AG53" s="1064" t="s">
        <v>1413</v>
      </c>
      <c r="AH53" s="2872" t="str">
        <f t="shared" ref="AH53:AH57" si="1">IF(L53&gt;0,IF(AD53:AD53&lt;=L53,"○","×"),"")</f>
        <v/>
      </c>
      <c r="AI53" s="2873"/>
      <c r="AJ53" s="2873"/>
      <c r="AK53" s="2874"/>
      <c r="AL53" s="2875" t="str">
        <f>IF(L53="","",IF(AZ34=TRUE,"－",""))</f>
        <v/>
      </c>
      <c r="AM53" s="2876"/>
      <c r="AN53" s="2876"/>
      <c r="AO53" s="2877"/>
      <c r="AP53" s="2878" t="s">
        <v>691</v>
      </c>
      <c r="AQ53" s="2879"/>
      <c r="AR53" s="2879"/>
      <c r="AS53" s="2879"/>
      <c r="AT53" s="2879"/>
      <c r="AU53" s="2879"/>
      <c r="AV53" s="2879"/>
      <c r="AW53" s="2880"/>
      <c r="AX53" s="170"/>
      <c r="AY53" s="141" t="s">
        <v>1465</v>
      </c>
      <c r="BA53" s="89"/>
      <c r="BB53" s="141"/>
      <c r="BC53" s="141"/>
      <c r="BH53" s="141"/>
      <c r="BI53" s="141"/>
      <c r="BJ53" s="141"/>
    </row>
    <row r="54" spans="1:65" s="362" customFormat="1" ht="16.5" customHeight="1">
      <c r="A54" s="155"/>
      <c r="B54" s="2834"/>
      <c r="C54" s="2835"/>
      <c r="D54" s="2805"/>
      <c r="E54" s="2804"/>
      <c r="F54" s="2786" t="s">
        <v>1368</v>
      </c>
      <c r="G54" s="2787"/>
      <c r="H54" s="2788"/>
      <c r="I54" s="2789"/>
      <c r="J54" s="2789"/>
      <c r="K54" s="2789"/>
      <c r="L54" s="2790"/>
      <c r="M54" s="2791"/>
      <c r="N54" s="2791"/>
      <c r="O54" s="2792"/>
      <c r="P54" s="605"/>
      <c r="Q54" s="1138"/>
      <c r="R54" s="1138"/>
      <c r="S54" s="1138"/>
      <c r="T54" s="1138"/>
      <c r="U54" s="1138"/>
      <c r="V54" s="2784">
        <v>1.98</v>
      </c>
      <c r="W54" s="2784"/>
      <c r="X54" s="2784"/>
      <c r="Y54" s="2784"/>
      <c r="Z54" s="2793"/>
      <c r="AA54" s="2793"/>
      <c r="AB54" s="2774" t="s">
        <v>899</v>
      </c>
      <c r="AC54" s="2774"/>
      <c r="AD54" s="2769">
        <f t="shared" si="0"/>
        <v>0</v>
      </c>
      <c r="AE54" s="2769"/>
      <c r="AF54" s="2769"/>
      <c r="AG54" s="606" t="s">
        <v>1413</v>
      </c>
      <c r="AH54" s="2770" t="str">
        <f t="shared" si="1"/>
        <v/>
      </c>
      <c r="AI54" s="2771"/>
      <c r="AJ54" s="2771"/>
      <c r="AK54" s="2772"/>
      <c r="AL54" s="2773" t="str">
        <f>IF(L54="","",IF(AZ34=TRUE,"－",""))</f>
        <v/>
      </c>
      <c r="AM54" s="2774"/>
      <c r="AN54" s="2774"/>
      <c r="AO54" s="2775"/>
      <c r="AP54" s="2881"/>
      <c r="AQ54" s="2882"/>
      <c r="AR54" s="2882"/>
      <c r="AS54" s="2882"/>
      <c r="AT54" s="2882"/>
      <c r="AU54" s="2882"/>
      <c r="AV54" s="2882"/>
      <c r="AW54" s="2883"/>
      <c r="AX54" s="170"/>
      <c r="AY54" s="2689">
        <f>Z47+Z52-AB51</f>
        <v>0</v>
      </c>
      <c r="AZ54" s="2689"/>
      <c r="BA54" s="2689"/>
      <c r="BB54" s="362" t="s">
        <v>1463</v>
      </c>
      <c r="BC54" s="141"/>
      <c r="BH54" s="141"/>
      <c r="BI54" s="141"/>
      <c r="BJ54" s="141"/>
    </row>
    <row r="55" spans="1:65" s="362" customFormat="1" ht="16.5" customHeight="1">
      <c r="A55" s="155"/>
      <c r="B55" s="2834"/>
      <c r="C55" s="2835"/>
      <c r="D55" s="2805"/>
      <c r="E55" s="2804"/>
      <c r="F55" s="2786" t="s">
        <v>1418</v>
      </c>
      <c r="G55" s="2787"/>
      <c r="H55" s="2788"/>
      <c r="I55" s="2789"/>
      <c r="J55" s="2789"/>
      <c r="K55" s="2789"/>
      <c r="L55" s="2790"/>
      <c r="M55" s="2791"/>
      <c r="N55" s="2791"/>
      <c r="O55" s="2792"/>
      <c r="P55" s="607"/>
      <c r="Q55" s="1138"/>
      <c r="R55" s="1138"/>
      <c r="S55" s="1138"/>
      <c r="T55" s="1138"/>
      <c r="U55" s="1138"/>
      <c r="V55" s="2784">
        <v>1.98</v>
      </c>
      <c r="W55" s="2784"/>
      <c r="X55" s="2784"/>
      <c r="Y55" s="2784"/>
      <c r="Z55" s="2793"/>
      <c r="AA55" s="2793"/>
      <c r="AB55" s="2774" t="s">
        <v>899</v>
      </c>
      <c r="AC55" s="2774"/>
      <c r="AD55" s="2769">
        <f t="shared" si="0"/>
        <v>0</v>
      </c>
      <c r="AE55" s="2769"/>
      <c r="AF55" s="2769"/>
      <c r="AG55" s="606" t="s">
        <v>1413</v>
      </c>
      <c r="AH55" s="2770" t="str">
        <f t="shared" si="1"/>
        <v/>
      </c>
      <c r="AI55" s="2771"/>
      <c r="AJ55" s="2771"/>
      <c r="AK55" s="2772"/>
      <c r="AL55" s="2773" t="str">
        <f>IF(L55="","",IF(AZ34=TRUE,"－",""))</f>
        <v/>
      </c>
      <c r="AM55" s="2774"/>
      <c r="AN55" s="2774"/>
      <c r="AO55" s="2775"/>
      <c r="AP55" s="2796" t="s">
        <v>689</v>
      </c>
      <c r="AQ55" s="2797"/>
      <c r="AR55" s="2797"/>
      <c r="AS55" s="2797"/>
      <c r="AT55" s="2797"/>
      <c r="AU55" s="2797"/>
      <c r="AV55" s="2797"/>
      <c r="AW55" s="2798"/>
      <c r="AX55" s="170"/>
      <c r="AY55" s="362" t="s">
        <v>1466</v>
      </c>
      <c r="BA55" s="89"/>
      <c r="BB55" s="141"/>
      <c r="BC55" s="141"/>
      <c r="BH55" s="141"/>
      <c r="BI55" s="141"/>
      <c r="BJ55" s="141"/>
    </row>
    <row r="56" spans="1:65" s="362" customFormat="1" ht="16.5" customHeight="1">
      <c r="A56" s="155"/>
      <c r="B56" s="2834"/>
      <c r="C56" s="2835"/>
      <c r="D56" s="2805"/>
      <c r="E56" s="2804"/>
      <c r="F56" s="2786" t="s">
        <v>1419</v>
      </c>
      <c r="G56" s="2787"/>
      <c r="H56" s="2799"/>
      <c r="I56" s="2800"/>
      <c r="J56" s="2800"/>
      <c r="K56" s="2800"/>
      <c r="L56" s="2790"/>
      <c r="M56" s="2791"/>
      <c r="N56" s="2791"/>
      <c r="O56" s="2792"/>
      <c r="P56" s="608"/>
      <c r="Q56" s="1138"/>
      <c r="R56" s="1138"/>
      <c r="S56" s="1138"/>
      <c r="T56" s="1138"/>
      <c r="U56" s="1138"/>
      <c r="V56" s="2784">
        <v>1.98</v>
      </c>
      <c r="W56" s="2784"/>
      <c r="X56" s="2784"/>
      <c r="Y56" s="2784"/>
      <c r="Z56" s="2793"/>
      <c r="AA56" s="2793"/>
      <c r="AB56" s="2774" t="s">
        <v>899</v>
      </c>
      <c r="AC56" s="2774"/>
      <c r="AD56" s="2769">
        <f t="shared" si="0"/>
        <v>0</v>
      </c>
      <c r="AE56" s="2769"/>
      <c r="AF56" s="2769"/>
      <c r="AG56" s="606" t="s">
        <v>1413</v>
      </c>
      <c r="AH56" s="2770" t="str">
        <f t="shared" si="1"/>
        <v/>
      </c>
      <c r="AI56" s="2771"/>
      <c r="AJ56" s="2771"/>
      <c r="AK56" s="2772"/>
      <c r="AL56" s="2773" t="str">
        <f>IF(L56="","",IF(AZ34=TRUE,"－",""))</f>
        <v/>
      </c>
      <c r="AM56" s="2774"/>
      <c r="AN56" s="2774"/>
      <c r="AO56" s="2775"/>
      <c r="AP56" s="2776"/>
      <c r="AQ56" s="2735"/>
      <c r="AR56" s="2735"/>
      <c r="AS56" s="1053"/>
      <c r="AT56" s="2690"/>
      <c r="AU56" s="2690"/>
      <c r="AV56" s="2690"/>
      <c r="AW56" s="1161" t="s">
        <v>199</v>
      </c>
      <c r="AX56" s="170"/>
      <c r="AY56" s="2794">
        <f>AB51+Z59</f>
        <v>0</v>
      </c>
      <c r="AZ56" s="2795"/>
      <c r="BA56" s="2795"/>
      <c r="BB56" s="141" t="s">
        <v>1463</v>
      </c>
      <c r="BC56" s="141"/>
      <c r="BH56" s="141"/>
      <c r="BI56" s="141"/>
      <c r="BJ56" s="141"/>
    </row>
    <row r="57" spans="1:65" s="362" customFormat="1" ht="16.5" customHeight="1">
      <c r="A57" s="155"/>
      <c r="B57" s="2834"/>
      <c r="C57" s="2835"/>
      <c r="D57" s="2805"/>
      <c r="E57" s="2804"/>
      <c r="F57" s="2786" t="s">
        <v>1420</v>
      </c>
      <c r="G57" s="2787"/>
      <c r="H57" s="2788"/>
      <c r="I57" s="2789"/>
      <c r="J57" s="2789"/>
      <c r="K57" s="2789"/>
      <c r="L57" s="2790"/>
      <c r="M57" s="2791"/>
      <c r="N57" s="2791"/>
      <c r="O57" s="2792"/>
      <c r="P57" s="608"/>
      <c r="Q57" s="609"/>
      <c r="R57" s="609"/>
      <c r="S57" s="609"/>
      <c r="T57" s="609"/>
      <c r="U57" s="609"/>
      <c r="V57" s="2784">
        <v>1.98</v>
      </c>
      <c r="W57" s="2784"/>
      <c r="X57" s="2784"/>
      <c r="Y57" s="2784"/>
      <c r="Z57" s="2793"/>
      <c r="AA57" s="2793"/>
      <c r="AB57" s="2774" t="s">
        <v>899</v>
      </c>
      <c r="AC57" s="2774"/>
      <c r="AD57" s="2769">
        <f t="shared" si="0"/>
        <v>0</v>
      </c>
      <c r="AE57" s="2769"/>
      <c r="AF57" s="2769"/>
      <c r="AG57" s="606" t="s">
        <v>1413</v>
      </c>
      <c r="AH57" s="2770" t="str">
        <f t="shared" si="1"/>
        <v/>
      </c>
      <c r="AI57" s="2771"/>
      <c r="AJ57" s="2771"/>
      <c r="AK57" s="2772"/>
      <c r="AL57" s="2773" t="str">
        <f>IF(L57="","",IF(AZ34=TRUE,"－",""))</f>
        <v/>
      </c>
      <c r="AM57" s="2774"/>
      <c r="AN57" s="2774"/>
      <c r="AO57" s="2775"/>
      <c r="AP57" s="2746" t="s">
        <v>690</v>
      </c>
      <c r="AQ57" s="2747"/>
      <c r="AR57" s="2747"/>
      <c r="AS57" s="2747"/>
      <c r="AT57" s="2747"/>
      <c r="AU57" s="2747"/>
      <c r="AV57" s="2747"/>
      <c r="AW57" s="2748"/>
      <c r="AX57" s="170"/>
      <c r="BC57" s="141"/>
      <c r="BD57" s="141"/>
      <c r="BF57" s="141"/>
      <c r="BG57" s="141"/>
      <c r="BH57" s="141"/>
      <c r="BI57" s="141"/>
      <c r="BJ57" s="141"/>
    </row>
    <row r="58" spans="1:65" s="362" customFormat="1" ht="16.5" customHeight="1">
      <c r="A58" s="155"/>
      <c r="B58" s="2834"/>
      <c r="C58" s="2835"/>
      <c r="D58" s="2805"/>
      <c r="E58" s="2804"/>
      <c r="F58" s="2786" t="s">
        <v>1421</v>
      </c>
      <c r="G58" s="2787"/>
      <c r="H58" s="2788"/>
      <c r="I58" s="2789"/>
      <c r="J58" s="2789"/>
      <c r="K58" s="2789"/>
      <c r="L58" s="2790"/>
      <c r="M58" s="2791"/>
      <c r="N58" s="2791"/>
      <c r="O58" s="2792"/>
      <c r="P58" s="608"/>
      <c r="Q58" s="609"/>
      <c r="R58" s="609"/>
      <c r="S58" s="609"/>
      <c r="T58" s="609"/>
      <c r="U58" s="609"/>
      <c r="V58" s="2784">
        <v>1.98</v>
      </c>
      <c r="W58" s="2784"/>
      <c r="X58" s="2784"/>
      <c r="Y58" s="2784"/>
      <c r="Z58" s="2793"/>
      <c r="AA58" s="2793"/>
      <c r="AB58" s="2774" t="s">
        <v>899</v>
      </c>
      <c r="AC58" s="2774"/>
      <c r="AD58" s="2769">
        <f t="shared" si="0"/>
        <v>0</v>
      </c>
      <c r="AE58" s="2769"/>
      <c r="AF58" s="2769"/>
      <c r="AG58" s="606" t="s">
        <v>1413</v>
      </c>
      <c r="AH58" s="2770" t="str">
        <f>IF(L58&gt;0,IF(AD58:AD58&lt;=L58,"○","×"),"")</f>
        <v/>
      </c>
      <c r="AI58" s="2771"/>
      <c r="AJ58" s="2771"/>
      <c r="AK58" s="2772"/>
      <c r="AL58" s="2773" t="str">
        <f>IF(L58="","",IF(AZ34=TRUE,"－",""))</f>
        <v/>
      </c>
      <c r="AM58" s="2774"/>
      <c r="AN58" s="2774"/>
      <c r="AO58" s="2775"/>
      <c r="AP58" s="2776"/>
      <c r="AQ58" s="2735"/>
      <c r="AR58" s="2735"/>
      <c r="AS58" s="1053"/>
      <c r="AT58" s="2690"/>
      <c r="AU58" s="2690"/>
      <c r="AV58" s="2690"/>
      <c r="AW58" s="1161" t="s">
        <v>199</v>
      </c>
      <c r="AX58" s="170"/>
      <c r="BD58" s="141"/>
      <c r="BF58" s="141"/>
      <c r="BG58" s="141"/>
      <c r="BH58" s="141"/>
      <c r="BI58" s="141"/>
      <c r="BJ58" s="141"/>
    </row>
    <row r="59" spans="1:65" s="362" customFormat="1" ht="16.5" customHeight="1">
      <c r="A59" s="155"/>
      <c r="B59" s="2836"/>
      <c r="C59" s="2837"/>
      <c r="D59" s="2806"/>
      <c r="E59" s="2807"/>
      <c r="F59" s="2777" t="s">
        <v>1422</v>
      </c>
      <c r="G59" s="2778"/>
      <c r="H59" s="2779"/>
      <c r="I59" s="2780"/>
      <c r="J59" s="2780"/>
      <c r="K59" s="2780"/>
      <c r="L59" s="2781">
        <f>SUM(L53:O58)</f>
        <v>0</v>
      </c>
      <c r="M59" s="2782"/>
      <c r="N59" s="2782"/>
      <c r="O59" s="2783"/>
      <c r="P59" s="610"/>
      <c r="Q59" s="611"/>
      <c r="R59" s="611"/>
      <c r="S59" s="611"/>
      <c r="T59" s="611"/>
      <c r="U59" s="611"/>
      <c r="V59" s="2784">
        <v>1.98</v>
      </c>
      <c r="W59" s="2784"/>
      <c r="X59" s="2784"/>
      <c r="Y59" s="2784"/>
      <c r="Z59" s="2785">
        <f>SUM(Z53:AA58)</f>
        <v>0</v>
      </c>
      <c r="AA59" s="2785"/>
      <c r="AB59" s="2739" t="s">
        <v>899</v>
      </c>
      <c r="AC59" s="2739"/>
      <c r="AD59" s="2740">
        <f>SUM(AD53:AF58)</f>
        <v>0</v>
      </c>
      <c r="AE59" s="2740"/>
      <c r="AF59" s="2740"/>
      <c r="AG59" s="612" t="s">
        <v>1413</v>
      </c>
      <c r="AH59" s="2741"/>
      <c r="AI59" s="2742"/>
      <c r="AJ59" s="2742"/>
      <c r="AK59" s="2743"/>
      <c r="AL59" s="2744"/>
      <c r="AM59" s="2739"/>
      <c r="AN59" s="2739"/>
      <c r="AO59" s="2745"/>
      <c r="AP59" s="2746" t="s">
        <v>240</v>
      </c>
      <c r="AQ59" s="2747"/>
      <c r="AR59" s="2747"/>
      <c r="AS59" s="2747"/>
      <c r="AT59" s="2747"/>
      <c r="AU59" s="2747"/>
      <c r="AV59" s="2747"/>
      <c r="AW59" s="2748"/>
      <c r="AX59" s="170"/>
      <c r="BD59" s="141"/>
      <c r="BF59" s="141"/>
      <c r="BG59" s="141"/>
      <c r="BH59" s="141"/>
      <c r="BI59" s="141"/>
      <c r="BJ59" s="141"/>
    </row>
    <row r="60" spans="1:65" s="362" customFormat="1" ht="16.5" customHeight="1">
      <c r="A60" s="155"/>
      <c r="B60" s="2714" t="s">
        <v>9</v>
      </c>
      <c r="C60" s="2715"/>
      <c r="D60" s="2715"/>
      <c r="E60" s="2715"/>
      <c r="F60" s="2715"/>
      <c r="G60" s="2716"/>
      <c r="H60" s="2752"/>
      <c r="I60" s="2753"/>
      <c r="J60" s="2753"/>
      <c r="K60" s="2754"/>
      <c r="L60" s="2758"/>
      <c r="M60" s="2759"/>
      <c r="N60" s="2759"/>
      <c r="O60" s="2760"/>
      <c r="P60" s="166"/>
      <c r="Q60" s="467"/>
      <c r="R60" s="467"/>
      <c r="S60" s="467"/>
      <c r="T60" s="467"/>
      <c r="U60" s="467"/>
      <c r="V60" s="467"/>
      <c r="W60" s="467"/>
      <c r="X60" s="467"/>
      <c r="Y60" s="467"/>
      <c r="Z60" s="613"/>
      <c r="AA60" s="918"/>
      <c r="AB60" s="614"/>
      <c r="AC60" s="614"/>
      <c r="AD60" s="614"/>
      <c r="AE60" s="614"/>
      <c r="AF60" s="614"/>
      <c r="AG60" s="613"/>
      <c r="AH60" s="2764"/>
      <c r="AI60" s="2765"/>
      <c r="AJ60" s="2765"/>
      <c r="AK60" s="2710"/>
      <c r="AL60" s="2764" t="str">
        <f>IF(L60="","",IF(AZ34=TRUE,"－",""))</f>
        <v/>
      </c>
      <c r="AM60" s="2765"/>
      <c r="AN60" s="2765"/>
      <c r="AO60" s="2710"/>
      <c r="AP60" s="2776"/>
      <c r="AQ60" s="2735"/>
      <c r="AR60" s="2735"/>
      <c r="AS60" s="1053"/>
      <c r="AT60" s="2690"/>
      <c r="AU60" s="2690"/>
      <c r="AV60" s="2690"/>
      <c r="AW60" s="1161" t="s">
        <v>199</v>
      </c>
      <c r="AX60" s="170"/>
      <c r="BD60" s="141"/>
      <c r="BE60" s="141"/>
      <c r="BF60" s="141"/>
      <c r="BG60" s="141"/>
      <c r="BH60" s="141"/>
      <c r="BI60" s="141"/>
      <c r="BJ60" s="141"/>
      <c r="BK60" s="141"/>
      <c r="BL60" s="1059"/>
      <c r="BM60" s="933"/>
    </row>
    <row r="61" spans="1:65" s="362" customFormat="1" ht="16.5" customHeight="1">
      <c r="A61" s="155"/>
      <c r="B61" s="2749"/>
      <c r="C61" s="2750"/>
      <c r="D61" s="2750"/>
      <c r="E61" s="2750"/>
      <c r="F61" s="2750"/>
      <c r="G61" s="2751"/>
      <c r="H61" s="2755"/>
      <c r="I61" s="2756"/>
      <c r="J61" s="2756"/>
      <c r="K61" s="2757"/>
      <c r="L61" s="2761"/>
      <c r="M61" s="2762"/>
      <c r="N61" s="2762"/>
      <c r="O61" s="2763"/>
      <c r="P61" s="615"/>
      <c r="Q61" s="581"/>
      <c r="R61" s="581"/>
      <c r="S61" s="581"/>
      <c r="T61" s="581"/>
      <c r="U61" s="581"/>
      <c r="V61" s="2736"/>
      <c r="W61" s="2736"/>
      <c r="X61" s="2736"/>
      <c r="Y61" s="2736"/>
      <c r="Z61" s="2737"/>
      <c r="AA61" s="2737"/>
      <c r="AB61" s="2686"/>
      <c r="AC61" s="2686"/>
      <c r="AD61" s="2738"/>
      <c r="AE61" s="2738"/>
      <c r="AF61" s="2738"/>
      <c r="AG61" s="1050"/>
      <c r="AH61" s="2766"/>
      <c r="AI61" s="2767"/>
      <c r="AJ61" s="2767"/>
      <c r="AK61" s="2768"/>
      <c r="AL61" s="2766"/>
      <c r="AM61" s="2767"/>
      <c r="AN61" s="2767"/>
      <c r="AO61" s="2768"/>
      <c r="AP61" s="616" t="s">
        <v>243</v>
      </c>
      <c r="AQ61" s="219"/>
      <c r="AR61" s="219"/>
      <c r="AS61" s="219"/>
      <c r="AT61" s="219"/>
      <c r="AU61" s="219"/>
      <c r="AV61" s="219"/>
      <c r="AW61" s="617"/>
      <c r="AX61" s="170"/>
      <c r="BD61" s="141"/>
      <c r="BE61" s="141"/>
      <c r="BF61" s="141"/>
      <c r="BG61" s="141"/>
      <c r="BH61" s="141"/>
      <c r="BI61" s="141"/>
      <c r="BJ61" s="141"/>
      <c r="BK61" s="141"/>
      <c r="BL61" s="618"/>
      <c r="BM61" s="618"/>
    </row>
    <row r="62" spans="1:65" s="362" customFormat="1" ht="16.5" customHeight="1">
      <c r="A62" s="155"/>
      <c r="B62" s="2714" t="s">
        <v>38</v>
      </c>
      <c r="C62" s="2715"/>
      <c r="D62" s="2715"/>
      <c r="E62" s="2715"/>
      <c r="F62" s="2715"/>
      <c r="G62" s="2716"/>
      <c r="H62" s="2720">
        <f>SUM(H49,H59,H60)</f>
        <v>0</v>
      </c>
      <c r="I62" s="2721"/>
      <c r="J62" s="2721"/>
      <c r="K62" s="2722"/>
      <c r="L62" s="2726">
        <f>SUM(L49,L51,L59,L60)</f>
        <v>0</v>
      </c>
      <c r="M62" s="2727"/>
      <c r="N62" s="2727"/>
      <c r="O62" s="2728"/>
      <c r="P62" s="2732"/>
      <c r="Q62" s="2733"/>
      <c r="R62" s="2733"/>
      <c r="S62" s="2733"/>
      <c r="T62" s="2733"/>
      <c r="U62" s="2733"/>
      <c r="V62" s="2733"/>
      <c r="W62" s="2733"/>
      <c r="X62" s="2733"/>
      <c r="Y62" s="2733"/>
      <c r="Z62" s="2733"/>
      <c r="AA62" s="2733"/>
      <c r="AB62" s="2733"/>
      <c r="AC62" s="2733"/>
      <c r="AD62" s="2733"/>
      <c r="AE62" s="2733"/>
      <c r="AF62" s="2733"/>
      <c r="AG62" s="2733"/>
      <c r="AH62" s="2733"/>
      <c r="AI62" s="2733"/>
      <c r="AJ62" s="2733"/>
      <c r="AK62" s="2734"/>
      <c r="AL62" s="2709"/>
      <c r="AM62" s="2709"/>
      <c r="AN62" s="2709"/>
      <c r="AO62" s="2711"/>
      <c r="AP62" s="2735" t="s">
        <v>195</v>
      </c>
      <c r="AQ62" s="2735"/>
      <c r="AR62" s="2735"/>
      <c r="AS62" s="1053"/>
      <c r="AT62" s="2690"/>
      <c r="AU62" s="2690"/>
      <c r="AV62" s="2690"/>
      <c r="AW62" s="1161" t="s">
        <v>199</v>
      </c>
      <c r="AX62" s="170"/>
      <c r="BA62" s="266"/>
      <c r="BB62" s="141"/>
      <c r="BC62" s="919"/>
      <c r="BD62" s="919"/>
      <c r="BE62" s="919"/>
      <c r="BL62" s="1059"/>
      <c r="BM62" s="933"/>
    </row>
    <row r="63" spans="1:65" s="362" customFormat="1" ht="16.5" customHeight="1">
      <c r="A63" s="155"/>
      <c r="B63" s="2717"/>
      <c r="C63" s="2718"/>
      <c r="D63" s="2718"/>
      <c r="E63" s="2718"/>
      <c r="F63" s="2718"/>
      <c r="G63" s="2719"/>
      <c r="H63" s="2723"/>
      <c r="I63" s="2724"/>
      <c r="J63" s="2724"/>
      <c r="K63" s="2725"/>
      <c r="L63" s="2729"/>
      <c r="M63" s="2730"/>
      <c r="N63" s="2730"/>
      <c r="O63" s="2731"/>
      <c r="P63" s="1044"/>
      <c r="Q63" s="1045"/>
      <c r="R63" s="1045"/>
      <c r="S63" s="1045"/>
      <c r="T63" s="1045"/>
      <c r="U63" s="1045"/>
      <c r="V63" s="1045"/>
      <c r="W63" s="1045"/>
      <c r="X63" s="1045"/>
      <c r="Y63" s="1045"/>
      <c r="Z63" s="1045"/>
      <c r="AA63" s="1045"/>
      <c r="AB63" s="1045"/>
      <c r="AC63" s="1045"/>
      <c r="AD63" s="1045"/>
      <c r="AE63" s="1045"/>
      <c r="AF63" s="1045"/>
      <c r="AG63" s="1045"/>
      <c r="AH63" s="1045"/>
      <c r="AI63" s="1045"/>
      <c r="AJ63" s="1045"/>
      <c r="AK63" s="1046"/>
      <c r="AL63" s="1035"/>
      <c r="AM63" s="662"/>
      <c r="AN63" s="662"/>
      <c r="AO63" s="437"/>
      <c r="AP63" s="2691" t="s">
        <v>195</v>
      </c>
      <c r="AQ63" s="2691"/>
      <c r="AR63" s="2691"/>
      <c r="AS63" s="1058"/>
      <c r="AT63" s="2692"/>
      <c r="AU63" s="2692"/>
      <c r="AV63" s="2692"/>
      <c r="AW63" s="1161"/>
      <c r="AX63" s="170"/>
      <c r="BA63" s="694"/>
      <c r="BB63" s="919"/>
      <c r="BC63" s="919"/>
      <c r="BD63" s="919"/>
      <c r="BE63" s="919"/>
      <c r="BF63" s="919"/>
      <c r="BG63" s="919"/>
      <c r="BH63" s="919"/>
      <c r="BI63" s="919"/>
      <c r="BJ63" s="919"/>
      <c r="BK63" s="919"/>
      <c r="BL63" s="619"/>
      <c r="BM63" s="933"/>
    </row>
    <row r="64" spans="1:65" ht="16.5" customHeight="1">
      <c r="A64" s="163"/>
      <c r="B64" s="2693" t="s">
        <v>1791</v>
      </c>
      <c r="C64" s="2693"/>
      <c r="D64" s="2693"/>
      <c r="E64" s="2693"/>
      <c r="F64" s="2693"/>
      <c r="G64" s="2693"/>
      <c r="H64" s="2693"/>
      <c r="I64" s="2693"/>
      <c r="J64" s="2693"/>
      <c r="K64" s="2694"/>
      <c r="L64" s="2697">
        <f>L59+L60</f>
        <v>0</v>
      </c>
      <c r="M64" s="2698"/>
      <c r="N64" s="2698"/>
      <c r="O64" s="2698"/>
      <c r="P64" s="2700" t="s">
        <v>2088</v>
      </c>
      <c r="Q64" s="2701"/>
      <c r="R64" s="2701"/>
      <c r="S64" s="2701"/>
      <c r="T64" s="2701"/>
      <c r="U64" s="2701"/>
      <c r="V64" s="2701"/>
      <c r="W64" s="2701"/>
      <c r="X64" s="2701"/>
      <c r="Y64" s="2701"/>
      <c r="Z64" s="2701"/>
      <c r="AA64" s="2701"/>
      <c r="AB64" s="2701"/>
      <c r="AC64" s="2701"/>
      <c r="AD64" s="2701"/>
      <c r="AE64" s="2701"/>
      <c r="AF64" s="2701"/>
      <c r="AG64" s="2702"/>
      <c r="AH64" s="2703" t="str">
        <f>IF(L64&gt;0,IF(AD65&lt;=L64,"○","×"),"")</f>
        <v/>
      </c>
      <c r="AI64" s="2704"/>
      <c r="AJ64" s="2704"/>
      <c r="AK64" s="2705"/>
      <c r="AL64" s="2709"/>
      <c r="AM64" s="2710"/>
      <c r="AN64" s="2709"/>
      <c r="AO64" s="2711"/>
      <c r="AP64" s="167"/>
      <c r="AQ64" s="167"/>
      <c r="AR64" s="167"/>
      <c r="AS64" s="167"/>
      <c r="AT64" s="167"/>
      <c r="AU64" s="167"/>
      <c r="AV64" s="167"/>
      <c r="AW64" s="168"/>
      <c r="AX64" s="172"/>
    </row>
    <row r="65" spans="1:50" ht="16.5" customHeight="1">
      <c r="A65" s="163"/>
      <c r="B65" s="2695"/>
      <c r="C65" s="2695"/>
      <c r="D65" s="2695"/>
      <c r="E65" s="2695"/>
      <c r="F65" s="2695"/>
      <c r="G65" s="2695"/>
      <c r="H65" s="2695"/>
      <c r="I65" s="2695"/>
      <c r="J65" s="2695"/>
      <c r="K65" s="2696"/>
      <c r="L65" s="2699"/>
      <c r="M65" s="2699"/>
      <c r="N65" s="2699"/>
      <c r="O65" s="2699"/>
      <c r="P65" s="1184"/>
      <c r="Q65" s="1184"/>
      <c r="R65" s="1184"/>
      <c r="S65" s="1184"/>
      <c r="T65" s="1184"/>
      <c r="U65" s="1184"/>
      <c r="V65" s="2712">
        <v>1.98</v>
      </c>
      <c r="W65" s="2712"/>
      <c r="X65" s="2712"/>
      <c r="Y65" s="2712"/>
      <c r="Z65" s="2713">
        <f>Z47+Z52+Z59</f>
        <v>0</v>
      </c>
      <c r="AA65" s="2713"/>
      <c r="AB65" s="2686" t="s">
        <v>899</v>
      </c>
      <c r="AC65" s="2686"/>
      <c r="AD65" s="2687">
        <f>V65*Z65</f>
        <v>0</v>
      </c>
      <c r="AE65" s="2687"/>
      <c r="AF65" s="2687"/>
      <c r="AG65" s="1185" t="s">
        <v>1413</v>
      </c>
      <c r="AH65" s="2706"/>
      <c r="AI65" s="2707"/>
      <c r="AJ65" s="2707"/>
      <c r="AK65" s="2708"/>
      <c r="AL65" s="1038"/>
      <c r="AM65" s="1039"/>
      <c r="AN65" s="1039"/>
      <c r="AO65" s="1186"/>
      <c r="AP65" s="559"/>
      <c r="AQ65" s="559"/>
      <c r="AR65" s="559"/>
      <c r="AS65" s="559"/>
      <c r="AT65" s="559"/>
      <c r="AU65" s="559"/>
      <c r="AV65" s="559"/>
      <c r="AW65" s="802"/>
      <c r="AX65" s="172"/>
    </row>
    <row r="66" spans="1:50" ht="13.5" customHeight="1">
      <c r="A66" s="163"/>
      <c r="AX66" s="172"/>
    </row>
    <row r="67" spans="1:50" ht="13.5" customHeight="1" thickBot="1">
      <c r="A67" s="620"/>
      <c r="B67" s="150"/>
      <c r="C67" s="150"/>
      <c r="D67" s="150"/>
      <c r="E67" s="150"/>
      <c r="F67" s="150"/>
      <c r="G67" s="150"/>
      <c r="H67" s="150"/>
      <c r="I67" s="150"/>
      <c r="J67" s="150"/>
      <c r="K67" s="150"/>
      <c r="L67" s="2688"/>
      <c r="M67" s="2688"/>
      <c r="N67" s="2688"/>
      <c r="O67" s="2688"/>
      <c r="P67" s="150"/>
      <c r="Q67" s="1017"/>
      <c r="R67" s="1018"/>
      <c r="S67" s="150"/>
      <c r="T67" s="1017"/>
      <c r="U67" s="1017"/>
      <c r="V67" s="1018"/>
      <c r="W67" s="1018"/>
      <c r="X67" s="1018"/>
      <c r="Y67" s="1018"/>
      <c r="Z67" s="1017"/>
      <c r="AA67" s="1017"/>
      <c r="AB67" s="1017"/>
      <c r="AC67" s="1018"/>
      <c r="AD67" s="1018"/>
      <c r="AE67" s="1018"/>
      <c r="AF67" s="1018"/>
      <c r="AG67" s="1018"/>
      <c r="AH67" s="150"/>
      <c r="AI67" s="150"/>
      <c r="AJ67" s="150"/>
      <c r="AK67" s="150"/>
      <c r="AL67" s="150"/>
      <c r="AM67" s="150"/>
      <c r="AN67" s="150"/>
      <c r="AO67" s="150"/>
      <c r="AP67" s="150"/>
      <c r="AQ67" s="150"/>
      <c r="AR67" s="150"/>
      <c r="AS67" s="150"/>
      <c r="AT67" s="150"/>
      <c r="AU67" s="150"/>
      <c r="AV67" s="150"/>
      <c r="AW67" s="150"/>
      <c r="AX67" s="621"/>
    </row>
    <row r="68" spans="1:50" ht="13.5" customHeight="1">
      <c r="Q68" s="2689"/>
      <c r="R68" s="2689"/>
      <c r="S68" s="2689"/>
      <c r="T68" s="362"/>
      <c r="U68" s="141"/>
      <c r="V68" s="362"/>
      <c r="W68" s="362"/>
      <c r="X68" s="362"/>
      <c r="Y68" s="362"/>
      <c r="Z68" s="141"/>
      <c r="AA68" s="141"/>
      <c r="AB68" s="141"/>
      <c r="AC68" s="362"/>
      <c r="AD68" s="362"/>
      <c r="AE68" s="362"/>
      <c r="AF68" s="362"/>
      <c r="AG68" s="362"/>
    </row>
    <row r="69" spans="1:50" ht="13.5" customHeight="1"/>
    <row r="70" spans="1:50" ht="13.5" customHeight="1"/>
    <row r="71" spans="1:50" ht="13.5" customHeight="1"/>
    <row r="72" spans="1:50" ht="13.5" customHeight="1"/>
    <row r="73" spans="1:50" ht="13.5" customHeight="1"/>
    <row r="74" spans="1:50" ht="13.5" customHeight="1"/>
    <row r="75" spans="1:50" ht="13.5" customHeight="1"/>
    <row r="76" spans="1:50" ht="13.5" customHeight="1"/>
    <row r="77" spans="1:50" ht="13.5" customHeight="1"/>
    <row r="78" spans="1:50" ht="13.5" customHeight="1"/>
    <row r="79" spans="1:50" ht="13.5" customHeight="1"/>
    <row r="80" spans="1:50" ht="13.5" customHeight="1"/>
    <row r="81" spans="59:65" ht="13.5" customHeight="1"/>
    <row r="82" spans="59:65" ht="13.5" customHeight="1"/>
    <row r="83" spans="59:65" ht="13.5" customHeight="1"/>
    <row r="84" spans="59:65" ht="13.5" customHeight="1"/>
    <row r="85" spans="59:65" ht="13.5" customHeight="1"/>
    <row r="86" spans="59:65" ht="13.5" customHeight="1"/>
    <row r="87" spans="59:65" ht="13.5" customHeight="1"/>
    <row r="88" spans="59:65" s="362" customFormat="1" ht="13.5" customHeight="1">
      <c r="BG88" s="219"/>
      <c r="BH88" s="219"/>
      <c r="BI88" s="219"/>
      <c r="BJ88" s="619"/>
      <c r="BK88" s="619"/>
      <c r="BL88" s="619"/>
      <c r="BM88" s="933"/>
    </row>
    <row r="89" spans="59:65" ht="13.5" customHeight="1"/>
    <row r="90" spans="59:65" ht="13.5" customHeight="1"/>
    <row r="91" spans="59:65" ht="13.5" customHeight="1"/>
    <row r="108" ht="14.1" customHeight="1"/>
    <row r="109" ht="14.1" customHeight="1"/>
    <row r="110" ht="14.1" customHeight="1"/>
    <row r="111" ht="14.1" customHeight="1"/>
    <row r="112" ht="14.1" customHeight="1"/>
    <row r="113" ht="14.1" customHeight="1"/>
    <row r="114" ht="14.1" customHeight="1"/>
    <row r="115" ht="14.1" customHeight="1"/>
    <row r="116" ht="14.1" customHeight="1"/>
    <row r="117" ht="14.1" customHeight="1"/>
    <row r="118" ht="14.1" customHeight="1"/>
    <row r="119" ht="14.1" customHeight="1"/>
    <row r="120" ht="14.1" customHeight="1"/>
    <row r="121" ht="14.1" customHeight="1"/>
    <row r="122" ht="14.1" customHeight="1"/>
    <row r="123" ht="14.1" customHeight="1"/>
    <row r="124" ht="14.1" customHeight="1"/>
    <row r="125" ht="14.1" customHeight="1"/>
    <row r="126" ht="14.1" customHeight="1"/>
    <row r="127" ht="14.1" customHeight="1"/>
    <row r="128" ht="14.1" customHeight="1"/>
    <row r="129" spans="1:33" ht="14.1" customHeight="1"/>
    <row r="130" spans="1:33" ht="14.1" customHeight="1"/>
    <row r="131" spans="1:33" ht="14.1" customHeight="1"/>
    <row r="132" spans="1:33" ht="14.1" customHeight="1">
      <c r="A132" s="604"/>
      <c r="B132" s="362"/>
      <c r="C132" s="362"/>
      <c r="D132" s="362"/>
      <c r="E132" s="362"/>
      <c r="F132" s="362"/>
      <c r="G132" s="362"/>
      <c r="H132" s="362"/>
      <c r="I132" s="362"/>
      <c r="J132" s="362"/>
      <c r="K132" s="362"/>
      <c r="L132" s="362"/>
      <c r="M132" s="362"/>
      <c r="N132" s="362"/>
      <c r="O132" s="362"/>
      <c r="P132" s="362"/>
      <c r="Q132" s="362"/>
      <c r="R132" s="362"/>
      <c r="S132" s="362"/>
      <c r="T132" s="362"/>
      <c r="U132" s="362"/>
      <c r="V132" s="362"/>
      <c r="W132" s="362"/>
      <c r="X132" s="362"/>
      <c r="Y132" s="362"/>
      <c r="Z132" s="362"/>
      <c r="AA132" s="362"/>
      <c r="AB132" s="362"/>
      <c r="AC132" s="362"/>
      <c r="AD132" s="362"/>
      <c r="AE132" s="362"/>
      <c r="AF132" s="362"/>
      <c r="AG132" s="362"/>
    </row>
    <row r="133" spans="1:33" ht="14.1" customHeight="1">
      <c r="A133" s="604"/>
      <c r="B133" s="362"/>
      <c r="C133" s="362"/>
      <c r="D133" s="362"/>
      <c r="E133" s="362"/>
      <c r="F133" s="362"/>
      <c r="G133" s="362"/>
      <c r="H133" s="362"/>
      <c r="I133" s="362"/>
      <c r="J133" s="362"/>
      <c r="K133" s="362"/>
      <c r="L133" s="362"/>
      <c r="M133" s="362"/>
      <c r="N133" s="362"/>
      <c r="O133" s="362"/>
      <c r="P133" s="362"/>
      <c r="Q133" s="362"/>
      <c r="R133" s="362"/>
      <c r="S133" s="362"/>
      <c r="T133" s="362"/>
      <c r="U133" s="362"/>
      <c r="V133" s="362"/>
      <c r="W133" s="362"/>
      <c r="X133" s="362"/>
      <c r="Y133" s="362"/>
      <c r="Z133" s="362"/>
      <c r="AA133" s="362"/>
      <c r="AB133" s="362"/>
      <c r="AC133" s="362"/>
      <c r="AD133" s="362"/>
      <c r="AE133" s="362"/>
      <c r="AF133" s="362"/>
      <c r="AG133" s="362"/>
    </row>
    <row r="134" spans="1:33" ht="14.1" customHeight="1">
      <c r="A134" s="604"/>
      <c r="B134" s="362"/>
      <c r="C134" s="362"/>
      <c r="D134" s="362"/>
      <c r="E134" s="362"/>
      <c r="F134" s="362"/>
      <c r="G134" s="362"/>
      <c r="H134" s="362"/>
      <c r="I134" s="362"/>
      <c r="J134" s="362"/>
      <c r="K134" s="362"/>
      <c r="L134" s="362"/>
      <c r="M134" s="362"/>
      <c r="N134" s="362"/>
      <c r="O134" s="362"/>
      <c r="P134" s="362"/>
      <c r="Q134" s="362"/>
      <c r="R134" s="362"/>
      <c r="S134" s="362"/>
      <c r="T134" s="362"/>
      <c r="U134" s="362"/>
      <c r="V134" s="362"/>
      <c r="W134" s="362"/>
      <c r="X134" s="362"/>
      <c r="Y134" s="362"/>
      <c r="Z134" s="362"/>
      <c r="AA134" s="362"/>
      <c r="AB134" s="362"/>
      <c r="AC134" s="362"/>
      <c r="AD134" s="362"/>
      <c r="AE134" s="362"/>
      <c r="AF134" s="362"/>
      <c r="AG134" s="362"/>
    </row>
    <row r="135" spans="1:33" ht="14.1" customHeight="1">
      <c r="A135" s="604"/>
      <c r="B135" s="362"/>
      <c r="C135" s="362"/>
      <c r="D135" s="362"/>
      <c r="E135" s="362"/>
      <c r="F135" s="362"/>
      <c r="G135" s="362"/>
      <c r="H135" s="362"/>
      <c r="I135" s="362"/>
      <c r="J135" s="362"/>
      <c r="K135" s="362"/>
      <c r="L135" s="362"/>
      <c r="M135" s="362"/>
      <c r="N135" s="362"/>
      <c r="O135" s="362"/>
      <c r="P135" s="362"/>
      <c r="Q135" s="362"/>
      <c r="R135" s="362"/>
      <c r="S135" s="362"/>
      <c r="T135" s="362"/>
      <c r="U135" s="362"/>
      <c r="V135" s="362"/>
      <c r="W135" s="362"/>
      <c r="X135" s="362"/>
      <c r="Y135" s="362"/>
      <c r="Z135" s="362"/>
      <c r="AA135" s="362"/>
      <c r="AB135" s="362"/>
      <c r="AC135" s="362"/>
      <c r="AD135" s="362"/>
      <c r="AE135" s="362"/>
      <c r="AF135" s="362"/>
      <c r="AG135" s="362"/>
    </row>
    <row r="136" spans="1:33" ht="14.1" customHeight="1">
      <c r="A136" s="604"/>
      <c r="B136" s="362"/>
      <c r="C136" s="362"/>
      <c r="D136" s="362"/>
      <c r="E136" s="362"/>
      <c r="F136" s="362"/>
      <c r="G136" s="362"/>
      <c r="H136" s="362"/>
      <c r="I136" s="362"/>
      <c r="J136" s="362"/>
      <c r="K136" s="362"/>
      <c r="L136" s="362"/>
      <c r="M136" s="362"/>
      <c r="N136" s="362"/>
      <c r="O136" s="362"/>
      <c r="P136" s="362"/>
      <c r="Q136" s="362"/>
      <c r="R136" s="362"/>
      <c r="S136" s="362"/>
      <c r="T136" s="362"/>
      <c r="U136" s="362"/>
      <c r="V136" s="362"/>
      <c r="W136" s="362"/>
      <c r="X136" s="362"/>
      <c r="Y136" s="362"/>
      <c r="Z136" s="362"/>
      <c r="AA136" s="362"/>
      <c r="AB136" s="362"/>
      <c r="AC136" s="362"/>
      <c r="AD136" s="362"/>
      <c r="AE136" s="362"/>
      <c r="AF136" s="362"/>
      <c r="AG136" s="362"/>
    </row>
    <row r="137" spans="1:33" ht="14.1" customHeight="1">
      <c r="A137" s="604"/>
      <c r="B137" s="362"/>
      <c r="C137" s="362"/>
      <c r="D137" s="362"/>
      <c r="E137" s="362"/>
      <c r="F137" s="362"/>
      <c r="G137" s="362"/>
      <c r="H137" s="362"/>
      <c r="I137" s="362"/>
      <c r="J137" s="362"/>
      <c r="K137" s="362"/>
      <c r="L137" s="362"/>
      <c r="M137" s="362"/>
      <c r="N137" s="362"/>
      <c r="O137" s="362"/>
      <c r="P137" s="362"/>
      <c r="Q137" s="362"/>
      <c r="R137" s="362"/>
      <c r="S137" s="362"/>
      <c r="T137" s="362"/>
      <c r="U137" s="362"/>
      <c r="V137" s="362"/>
      <c r="W137" s="362"/>
      <c r="X137" s="362"/>
      <c r="Y137" s="362"/>
      <c r="Z137" s="362"/>
      <c r="AA137" s="362"/>
      <c r="AB137" s="362"/>
      <c r="AC137" s="362"/>
      <c r="AD137" s="362"/>
      <c r="AE137" s="362"/>
      <c r="AF137" s="362"/>
      <c r="AG137" s="362"/>
    </row>
    <row r="138" spans="1:33" ht="14.1" customHeight="1">
      <c r="A138" s="604"/>
      <c r="B138" s="362"/>
      <c r="C138" s="362"/>
      <c r="D138" s="362"/>
      <c r="E138" s="362"/>
      <c r="F138" s="362"/>
      <c r="G138" s="362"/>
      <c r="H138" s="362"/>
      <c r="I138" s="362"/>
      <c r="J138" s="362"/>
      <c r="K138" s="362"/>
      <c r="L138" s="362"/>
      <c r="M138" s="362"/>
      <c r="N138" s="362"/>
      <c r="O138" s="362"/>
      <c r="P138" s="362"/>
      <c r="Q138" s="362"/>
      <c r="R138" s="362"/>
      <c r="S138" s="362"/>
      <c r="T138" s="362"/>
      <c r="U138" s="362"/>
      <c r="V138" s="362"/>
      <c r="W138" s="362"/>
      <c r="X138" s="362"/>
      <c r="Y138" s="362"/>
      <c r="Z138" s="362"/>
      <c r="AA138" s="362"/>
      <c r="AB138" s="362"/>
      <c r="AC138" s="362"/>
      <c r="AD138" s="362"/>
      <c r="AE138" s="362"/>
      <c r="AF138" s="362"/>
      <c r="AG138" s="362"/>
    </row>
    <row r="139" spans="1:33" ht="14.1" customHeight="1">
      <c r="A139" s="155"/>
    </row>
    <row r="140" spans="1:33" ht="14.1" customHeight="1">
      <c r="A140" s="155"/>
    </row>
    <row r="141" spans="1:33" ht="14.1" customHeight="1">
      <c r="A141" s="155"/>
    </row>
    <row r="142" spans="1:33" ht="14.1" customHeight="1">
      <c r="A142" s="155"/>
    </row>
    <row r="143" spans="1:33">
      <c r="A143" s="155"/>
    </row>
    <row r="144" spans="1:33">
      <c r="A144" s="155"/>
    </row>
    <row r="145" spans="1:33">
      <c r="A145" s="155"/>
    </row>
    <row r="146" spans="1:33">
      <c r="A146" s="163"/>
    </row>
    <row r="147" spans="1:33">
      <c r="A147" s="163"/>
    </row>
    <row r="148" spans="1:33">
      <c r="A148" s="163"/>
    </row>
    <row r="149" spans="1:33" ht="14.25">
      <c r="A149" s="604"/>
      <c r="B149" s="622"/>
      <c r="C149" s="623"/>
      <c r="D149" s="624"/>
      <c r="E149" s="625"/>
      <c r="F149" s="625"/>
      <c r="G149" s="626"/>
      <c r="H149" s="626"/>
      <c r="I149" s="626"/>
      <c r="J149" s="626"/>
      <c r="K149" s="626"/>
      <c r="L149" s="626"/>
      <c r="M149" s="626"/>
      <c r="N149" s="626"/>
      <c r="O149" s="626"/>
      <c r="P149" s="626"/>
      <c r="Q149" s="626"/>
      <c r="R149" s="626"/>
      <c r="S149" s="626"/>
      <c r="T149" s="626"/>
      <c r="U149" s="626"/>
      <c r="V149" s="662"/>
      <c r="W149" s="662"/>
      <c r="X149" s="662"/>
      <c r="Y149" s="662"/>
      <c r="Z149" s="66"/>
      <c r="AA149" s="683"/>
      <c r="AB149" s="683"/>
      <c r="AC149" s="683"/>
      <c r="AD149" s="694"/>
      <c r="AE149" s="694"/>
      <c r="AF149" s="694"/>
      <c r="AG149" s="694"/>
    </row>
    <row r="150" spans="1:33" ht="12.75" thickBot="1">
      <c r="A150" s="180"/>
      <c r="B150" s="181"/>
      <c r="C150" s="181"/>
      <c r="D150" s="181"/>
      <c r="E150" s="181"/>
      <c r="F150" s="181"/>
      <c r="G150" s="181"/>
      <c r="H150" s="181"/>
      <c r="I150" s="181"/>
      <c r="J150" s="181"/>
      <c r="K150" s="181"/>
      <c r="L150" s="181"/>
      <c r="M150" s="181"/>
      <c r="N150" s="181"/>
      <c r="O150" s="150"/>
      <c r="P150" s="150"/>
      <c r="Q150" s="150"/>
      <c r="R150" s="150"/>
      <c r="S150" s="150"/>
      <c r="T150" s="150"/>
      <c r="U150" s="150"/>
      <c r="V150" s="150"/>
      <c r="W150" s="150"/>
      <c r="X150" s="150"/>
      <c r="Y150" s="150"/>
      <c r="Z150" s="1057"/>
      <c r="AA150" s="181"/>
      <c r="AB150" s="181"/>
      <c r="AC150" s="181"/>
      <c r="AD150" s="1057"/>
      <c r="AE150" s="181"/>
      <c r="AF150" s="181"/>
      <c r="AG150" s="181"/>
    </row>
  </sheetData>
  <mergeCells count="275">
    <mergeCell ref="A1:AX1"/>
    <mergeCell ref="AR11:AV11"/>
    <mergeCell ref="AD13:AG14"/>
    <mergeCell ref="AH13:AK14"/>
    <mergeCell ref="AL13:AQ13"/>
    <mergeCell ref="AR13:AV13"/>
    <mergeCell ref="AL14:AQ14"/>
    <mergeCell ref="AR14:AV14"/>
    <mergeCell ref="B13:C16"/>
    <mergeCell ref="D13:G14"/>
    <mergeCell ref="H13:J14"/>
    <mergeCell ref="K13:M14"/>
    <mergeCell ref="N13:O14"/>
    <mergeCell ref="P13:R14"/>
    <mergeCell ref="S13:T14"/>
    <mergeCell ref="U13:Y14"/>
    <mergeCell ref="AL7:AV8"/>
    <mergeCell ref="U15:AG15"/>
    <mergeCell ref="H12:J12"/>
    <mergeCell ref="K12:O12"/>
    <mergeCell ref="P12:T12"/>
    <mergeCell ref="U12:Y12"/>
    <mergeCell ref="Z12:AC12"/>
    <mergeCell ref="AD12:AG12"/>
    <mergeCell ref="AJ37:AX40"/>
    <mergeCell ref="AJ24:AX35"/>
    <mergeCell ref="B7:C8"/>
    <mergeCell ref="D7:G8"/>
    <mergeCell ref="H7:J8"/>
    <mergeCell ref="K7:O8"/>
    <mergeCell ref="P7:T8"/>
    <mergeCell ref="U7:Y8"/>
    <mergeCell ref="D11:G11"/>
    <mergeCell ref="H11:J11"/>
    <mergeCell ref="K11:T11"/>
    <mergeCell ref="U11:AG11"/>
    <mergeCell ref="AH11:AK11"/>
    <mergeCell ref="AL11:AP12"/>
    <mergeCell ref="AR12:AV12"/>
    <mergeCell ref="P16:T16"/>
    <mergeCell ref="U16:Y16"/>
    <mergeCell ref="Z16:AC16"/>
    <mergeCell ref="AD16:AG16"/>
    <mergeCell ref="AH16:AK16"/>
    <mergeCell ref="Z13:AC14"/>
    <mergeCell ref="D15:G15"/>
    <mergeCell ref="H15:J15"/>
    <mergeCell ref="K15:T15"/>
    <mergeCell ref="AZ1:BD1"/>
    <mergeCell ref="A3:AG3"/>
    <mergeCell ref="AJ3:AX3"/>
    <mergeCell ref="AG6:AH6"/>
    <mergeCell ref="AK6:AL6"/>
    <mergeCell ref="AO6:AP6"/>
    <mergeCell ref="X9:Y10"/>
    <mergeCell ref="Z9:AC10"/>
    <mergeCell ref="AD9:AG10"/>
    <mergeCell ref="AH9:AK10"/>
    <mergeCell ref="AL9:AQ9"/>
    <mergeCell ref="AR9:AV9"/>
    <mergeCell ref="AL10:AQ10"/>
    <mergeCell ref="AR10:AV10"/>
    <mergeCell ref="Z7:AC8"/>
    <mergeCell ref="AD7:AG8"/>
    <mergeCell ref="AH7:AK8"/>
    <mergeCell ref="B9:C12"/>
    <mergeCell ref="D9:G10"/>
    <mergeCell ref="H9:J10"/>
    <mergeCell ref="K9:O10"/>
    <mergeCell ref="P9:T10"/>
    <mergeCell ref="U9:W10"/>
    <mergeCell ref="D12:G12"/>
    <mergeCell ref="AH12:AK12"/>
    <mergeCell ref="AZ34:BB34"/>
    <mergeCell ref="AD17:AG18"/>
    <mergeCell ref="AH17:AK18"/>
    <mergeCell ref="D19:AX19"/>
    <mergeCell ref="B23:C23"/>
    <mergeCell ref="C24:F24"/>
    <mergeCell ref="C25:F25"/>
    <mergeCell ref="C26:F26"/>
    <mergeCell ref="C27:F27"/>
    <mergeCell ref="G27:AH28"/>
    <mergeCell ref="B17:G18"/>
    <mergeCell ref="H17:J18"/>
    <mergeCell ref="K17:O18"/>
    <mergeCell ref="P17:T18"/>
    <mergeCell ref="U17:Y18"/>
    <mergeCell ref="Z17:AC18"/>
    <mergeCell ref="B32:AG32"/>
    <mergeCell ref="C33:AH33"/>
    <mergeCell ref="AZ33:BB33"/>
    <mergeCell ref="AY6:BX22"/>
    <mergeCell ref="AH15:AK15"/>
    <mergeCell ref="D16:G16"/>
    <mergeCell ref="H16:J16"/>
    <mergeCell ref="K16:O16"/>
    <mergeCell ref="AH43:AK44"/>
    <mergeCell ref="AL43:AO50"/>
    <mergeCell ref="AQ43:AW43"/>
    <mergeCell ref="AP44:AR44"/>
    <mergeCell ref="AT44:AV44"/>
    <mergeCell ref="AT48:AV48"/>
    <mergeCell ref="AP41:AW42"/>
    <mergeCell ref="B43:B50"/>
    <mergeCell ref="C43:C50"/>
    <mergeCell ref="D43:G44"/>
    <mergeCell ref="H43:K44"/>
    <mergeCell ref="L43:O44"/>
    <mergeCell ref="V43:Y44"/>
    <mergeCell ref="Z43:AA44"/>
    <mergeCell ref="AB43:AC44"/>
    <mergeCell ref="AD43:AF44"/>
    <mergeCell ref="B41:G42"/>
    <mergeCell ref="H41:K42"/>
    <mergeCell ref="L41:O42"/>
    <mergeCell ref="P41:AG42"/>
    <mergeCell ref="AH41:AK42"/>
    <mergeCell ref="AL41:AO42"/>
    <mergeCell ref="D45:G48"/>
    <mergeCell ref="H45:K48"/>
    <mergeCell ref="L45:O48"/>
    <mergeCell ref="V45:Y45"/>
    <mergeCell ref="Z45:AA45"/>
    <mergeCell ref="AB45:AC45"/>
    <mergeCell ref="Z47:AA47"/>
    <mergeCell ref="AB47:AC47"/>
    <mergeCell ref="AG43:AG44"/>
    <mergeCell ref="AD47:AF47"/>
    <mergeCell ref="Q48:Y48"/>
    <mergeCell ref="Z48:AA48"/>
    <mergeCell ref="AB48:AC48"/>
    <mergeCell ref="AD48:AF48"/>
    <mergeCell ref="AP48:AR48"/>
    <mergeCell ref="AD45:AF45"/>
    <mergeCell ref="AH45:AK45"/>
    <mergeCell ref="AR45:AU45"/>
    <mergeCell ref="V46:Y46"/>
    <mergeCell ref="Z46:AA46"/>
    <mergeCell ref="AB46:AC46"/>
    <mergeCell ref="AD46:AF46"/>
    <mergeCell ref="AH46:AK48"/>
    <mergeCell ref="AQ46:AW47"/>
    <mergeCell ref="V47:Y47"/>
    <mergeCell ref="AD49:AF50"/>
    <mergeCell ref="AG49:AG50"/>
    <mergeCell ref="AH49:AK50"/>
    <mergeCell ref="AR49:AU49"/>
    <mergeCell ref="B51:C59"/>
    <mergeCell ref="D51:G52"/>
    <mergeCell ref="H51:K52"/>
    <mergeCell ref="L51:O52"/>
    <mergeCell ref="P51:U52"/>
    <mergeCell ref="AB51:AE51"/>
    <mergeCell ref="D49:G50"/>
    <mergeCell ref="H49:K50"/>
    <mergeCell ref="L49:O50"/>
    <mergeCell ref="P49:Y50"/>
    <mergeCell ref="Z49:AA50"/>
    <mergeCell ref="AB49:AC50"/>
    <mergeCell ref="AD53:AF53"/>
    <mergeCell ref="AH53:AK53"/>
    <mergeCell ref="AL53:AO53"/>
    <mergeCell ref="AP53:AW54"/>
    <mergeCell ref="F54:G54"/>
    <mergeCell ref="H54:K54"/>
    <mergeCell ref="L54:O54"/>
    <mergeCell ref="V54:Y54"/>
    <mergeCell ref="AZ52:BA52"/>
    <mergeCell ref="BC52:BD52"/>
    <mergeCell ref="BG52:BI52"/>
    <mergeCell ref="D53:E59"/>
    <mergeCell ref="F53:G53"/>
    <mergeCell ref="H53:K53"/>
    <mergeCell ref="L53:O53"/>
    <mergeCell ref="V53:Y53"/>
    <mergeCell ref="Z53:AA53"/>
    <mergeCell ref="AB53:AC53"/>
    <mergeCell ref="AH51:AK52"/>
    <mergeCell ref="AL51:AO52"/>
    <mergeCell ref="AR51:AU51"/>
    <mergeCell ref="V52:Y52"/>
    <mergeCell ref="Z52:AA52"/>
    <mergeCell ref="AB52:AC52"/>
    <mergeCell ref="AD52:AF52"/>
    <mergeCell ref="AY54:BA54"/>
    <mergeCell ref="F55:G55"/>
    <mergeCell ref="H55:K55"/>
    <mergeCell ref="L55:O55"/>
    <mergeCell ref="V55:Y55"/>
    <mergeCell ref="Z55:AA55"/>
    <mergeCell ref="AB55:AC55"/>
    <mergeCell ref="Z54:AA54"/>
    <mergeCell ref="AB54:AC54"/>
    <mergeCell ref="F56:G56"/>
    <mergeCell ref="H56:K56"/>
    <mergeCell ref="L56:O56"/>
    <mergeCell ref="V56:Y56"/>
    <mergeCell ref="Z56:AA56"/>
    <mergeCell ref="AB56:AC56"/>
    <mergeCell ref="AD54:AF54"/>
    <mergeCell ref="AH54:AK54"/>
    <mergeCell ref="AL54:AO54"/>
    <mergeCell ref="AD56:AF56"/>
    <mergeCell ref="AH56:AK56"/>
    <mergeCell ref="AL56:AO56"/>
    <mergeCell ref="AP56:AR56"/>
    <mergeCell ref="AT56:AV56"/>
    <mergeCell ref="AY56:BA56"/>
    <mergeCell ref="AD55:AF55"/>
    <mergeCell ref="AH55:AK55"/>
    <mergeCell ref="AL55:AO55"/>
    <mergeCell ref="AP55:AW55"/>
    <mergeCell ref="AT58:AV58"/>
    <mergeCell ref="F59:G59"/>
    <mergeCell ref="H59:K59"/>
    <mergeCell ref="L59:O59"/>
    <mergeCell ref="V59:Y59"/>
    <mergeCell ref="Z59:AA59"/>
    <mergeCell ref="AD57:AF57"/>
    <mergeCell ref="AH57:AK57"/>
    <mergeCell ref="AL57:AO57"/>
    <mergeCell ref="AP57:AW57"/>
    <mergeCell ref="F58:G58"/>
    <mergeCell ref="H58:K58"/>
    <mergeCell ref="L58:O58"/>
    <mergeCell ref="V58:Y58"/>
    <mergeCell ref="Z58:AA58"/>
    <mergeCell ref="AB58:AC58"/>
    <mergeCell ref="F57:G57"/>
    <mergeCell ref="H57:K57"/>
    <mergeCell ref="L57:O57"/>
    <mergeCell ref="V57:Y57"/>
    <mergeCell ref="Z57:AA57"/>
    <mergeCell ref="AB57:AC57"/>
    <mergeCell ref="B60:G61"/>
    <mergeCell ref="H60:K61"/>
    <mergeCell ref="L60:O61"/>
    <mergeCell ref="AH60:AK61"/>
    <mergeCell ref="AL60:AO61"/>
    <mergeCell ref="AD58:AF58"/>
    <mergeCell ref="AH58:AK58"/>
    <mergeCell ref="AL58:AO58"/>
    <mergeCell ref="AP58:AR58"/>
    <mergeCell ref="AP60:AR60"/>
    <mergeCell ref="AT60:AV60"/>
    <mergeCell ref="V61:Y61"/>
    <mergeCell ref="Z61:AA61"/>
    <mergeCell ref="AB61:AC61"/>
    <mergeCell ref="AD61:AF61"/>
    <mergeCell ref="AB59:AC59"/>
    <mergeCell ref="AD59:AF59"/>
    <mergeCell ref="AH59:AK59"/>
    <mergeCell ref="AL59:AO59"/>
    <mergeCell ref="AP59:AW59"/>
    <mergeCell ref="AB65:AC65"/>
    <mergeCell ref="AD65:AF65"/>
    <mergeCell ref="L67:O67"/>
    <mergeCell ref="Q68:S68"/>
    <mergeCell ref="AT62:AV62"/>
    <mergeCell ref="AP63:AR63"/>
    <mergeCell ref="AT63:AV63"/>
    <mergeCell ref="B64:K65"/>
    <mergeCell ref="L64:O65"/>
    <mergeCell ref="P64:AG64"/>
    <mergeCell ref="AH64:AK65"/>
    <mergeCell ref="AL64:AO64"/>
    <mergeCell ref="V65:Y65"/>
    <mergeCell ref="Z65:AA65"/>
    <mergeCell ref="B62:G63"/>
    <mergeCell ref="H62:K63"/>
    <mergeCell ref="L62:O63"/>
    <mergeCell ref="P62:AK62"/>
    <mergeCell ref="AL62:AO62"/>
    <mergeCell ref="AP62:AR62"/>
  </mergeCells>
  <phoneticPr fontId="4"/>
  <dataValidations count="1">
    <dataValidation type="list" allowBlank="1" showInputMessage="1" showErrorMessage="1" sqref="AP60:AS60 AP58:AS58 AP62:AS63 AP56:AS56">
      <formula1>"　,園舎内,園舎外"</formula1>
    </dataValidation>
  </dataValidations>
  <hyperlinks>
    <hyperlink ref="AZ1:BD1" location="'目次（幼保）'!A1" display="目次に戻る"/>
  </hyperlinks>
  <printOptions horizontalCentered="1"/>
  <pageMargins left="0.70866141732283472" right="0.31496062992125984" top="0.39370078740157483" bottom="0.39370078740157483" header="0" footer="0"/>
  <pageSetup paperSize="9" scale="85" fitToWidth="0" orientation="portrait" r:id="rId1"/>
  <headerFooter alignWithMargins="0"/>
  <rowBreaks count="1" manualBreakCount="1">
    <brk id="73" max="46" man="1"/>
  </rowBreaks>
  <drawing r:id="rId2"/>
  <legacyDrawing r:id="rId3"/>
  <mc:AlternateContent xmlns:mc="http://schemas.openxmlformats.org/markup-compatibility/2006">
    <mc:Choice Requires="x14">
      <controls>
        <mc:AlternateContent xmlns:mc="http://schemas.openxmlformats.org/markup-compatibility/2006">
          <mc:Choice Requires="x14">
            <control shapeId="1534977" r:id="rId4" name="Check Box 1">
              <controlPr defaultSize="0" autoFill="0" autoLine="0" autoPict="0" altText="ない">
                <anchor moveWithCells="1">
                  <from>
                    <xdr:col>18</xdr:col>
                    <xdr:colOff>152400</xdr:colOff>
                    <xdr:row>32</xdr:row>
                    <xdr:rowOff>114300</xdr:rowOff>
                  </from>
                  <to>
                    <xdr:col>25</xdr:col>
                    <xdr:colOff>28575</xdr:colOff>
                    <xdr:row>33</xdr:row>
                    <xdr:rowOff>114300</xdr:rowOff>
                  </to>
                </anchor>
              </controlPr>
            </control>
          </mc:Choice>
        </mc:AlternateContent>
        <mc:AlternateContent xmlns:mc="http://schemas.openxmlformats.org/markup-compatibility/2006">
          <mc:Choice Requires="x14">
            <control shapeId="1534978" r:id="rId5" name="Check Box 2">
              <controlPr defaultSize="0" autoFill="0" autoLine="0" autoPict="0" altText="ない">
                <anchor moveWithCells="1">
                  <from>
                    <xdr:col>27</xdr:col>
                    <xdr:colOff>38100</xdr:colOff>
                    <xdr:row>32</xdr:row>
                    <xdr:rowOff>114300</xdr:rowOff>
                  </from>
                  <to>
                    <xdr:col>33</xdr:col>
                    <xdr:colOff>76200</xdr:colOff>
                    <xdr:row>33</xdr:row>
                    <xdr:rowOff>114300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O66"/>
  <sheetViews>
    <sheetView showGridLines="0" view="pageBreakPreview" zoomScale="112" zoomScaleNormal="100" zoomScaleSheetLayoutView="112" workbookViewId="0">
      <selection activeCell="A3" sqref="A3:X3"/>
    </sheetView>
  </sheetViews>
  <sheetFormatPr defaultColWidth="8" defaultRowHeight="12"/>
  <cols>
    <col min="1" max="1" width="1.625" style="37" customWidth="1"/>
    <col min="2" max="16" width="2.375" style="37" customWidth="1"/>
    <col min="17" max="17" width="2.375" style="89" customWidth="1"/>
    <col min="18" max="23" width="2.375" style="37" customWidth="1"/>
    <col min="24" max="24" width="8.25" style="37" customWidth="1"/>
    <col min="25" max="75" width="2.375" style="37" customWidth="1"/>
    <col min="76" max="16384" width="8" style="37"/>
  </cols>
  <sheetData>
    <row r="1" spans="1:43" ht="14.1" customHeight="1">
      <c r="A1" s="3093" t="s">
        <v>2247</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43" ht="5.0999999999999996" customHeight="1" thickBot="1"/>
    <row r="3" spans="1:43" ht="14.1" customHeight="1">
      <c r="A3" s="3094" t="s">
        <v>623</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332" t="s">
        <v>7</v>
      </c>
      <c r="Z3" s="3095"/>
      <c r="AA3" s="3095"/>
      <c r="AB3" s="3095"/>
      <c r="AC3" s="3095"/>
      <c r="AD3" s="3095"/>
      <c r="AE3" s="3095"/>
      <c r="AF3" s="3095"/>
      <c r="AG3" s="3095"/>
      <c r="AH3" s="3095"/>
      <c r="AI3" s="3095"/>
      <c r="AJ3" s="3095"/>
      <c r="AK3" s="3333"/>
    </row>
    <row r="4" spans="1:43" ht="8.25" customHeight="1">
      <c r="A4" s="119"/>
      <c r="B4" s="43"/>
      <c r="C4" s="120"/>
      <c r="D4" s="120"/>
      <c r="E4" s="120"/>
      <c r="F4" s="120"/>
      <c r="G4" s="120"/>
      <c r="H4" s="120"/>
      <c r="I4" s="120"/>
      <c r="J4" s="120"/>
      <c r="K4" s="120"/>
      <c r="L4" s="120"/>
      <c r="M4" s="120"/>
      <c r="N4" s="120"/>
      <c r="O4" s="120"/>
      <c r="P4" s="120"/>
      <c r="Q4" s="121"/>
      <c r="R4" s="120"/>
      <c r="S4" s="120"/>
      <c r="T4" s="120"/>
      <c r="U4" s="120"/>
      <c r="V4" s="120"/>
      <c r="W4" s="120"/>
      <c r="X4" s="189"/>
      <c r="Y4" s="7170" t="s">
        <v>1819</v>
      </c>
      <c r="Z4" s="3336"/>
      <c r="AA4" s="3336"/>
      <c r="AB4" s="3336"/>
      <c r="AC4" s="3336"/>
      <c r="AD4" s="3336"/>
      <c r="AE4" s="3336"/>
      <c r="AF4" s="3336"/>
      <c r="AG4" s="3336"/>
      <c r="AH4" s="3336"/>
      <c r="AI4" s="3336"/>
      <c r="AJ4" s="3336"/>
      <c r="AK4" s="3346"/>
    </row>
    <row r="5" spans="1:43" ht="14.1" customHeight="1">
      <c r="A5" s="42"/>
      <c r="B5" s="37" t="s">
        <v>1115</v>
      </c>
      <c r="C5" s="43"/>
      <c r="D5" s="43"/>
      <c r="E5" s="43"/>
      <c r="F5" s="43"/>
      <c r="G5" s="43"/>
      <c r="H5" s="43"/>
      <c r="I5" s="43"/>
      <c r="J5" s="43"/>
      <c r="K5" s="43"/>
      <c r="L5" s="43"/>
      <c r="M5" s="43"/>
      <c r="N5" s="43"/>
      <c r="O5" s="43"/>
      <c r="P5" s="43"/>
      <c r="R5" s="43"/>
      <c r="S5" s="89"/>
      <c r="T5" s="89"/>
      <c r="U5" s="43"/>
      <c r="V5" s="89"/>
      <c r="W5" s="89"/>
      <c r="X5" s="43"/>
      <c r="Y5" s="7170"/>
      <c r="Z5" s="3336"/>
      <c r="AA5" s="3336"/>
      <c r="AB5" s="3336"/>
      <c r="AC5" s="3336"/>
      <c r="AD5" s="3336"/>
      <c r="AE5" s="3336"/>
      <c r="AF5" s="3336"/>
      <c r="AG5" s="3336"/>
      <c r="AH5" s="3336"/>
      <c r="AI5" s="3336"/>
      <c r="AJ5" s="3336"/>
      <c r="AK5" s="3346"/>
    </row>
    <row r="6" spans="1:43" ht="14.1" customHeight="1">
      <c r="A6" s="42"/>
      <c r="B6" s="43"/>
      <c r="C6" s="43"/>
      <c r="D6" s="189"/>
      <c r="E6" s="680"/>
      <c r="F6" s="680"/>
      <c r="G6" s="127"/>
      <c r="H6" s="43" t="s">
        <v>1817</v>
      </c>
      <c r="I6" s="43"/>
      <c r="J6" s="43"/>
      <c r="K6" s="43"/>
      <c r="L6" s="43"/>
      <c r="M6" s="43"/>
      <c r="N6" s="43"/>
      <c r="O6" s="43"/>
      <c r="P6" s="43"/>
      <c r="Q6" s="37" t="s">
        <v>1147</v>
      </c>
      <c r="T6" s="37" t="s">
        <v>171</v>
      </c>
      <c r="U6" s="679" t="s">
        <v>1818</v>
      </c>
      <c r="V6" s="720"/>
      <c r="W6" s="189"/>
      <c r="X6" s="189"/>
      <c r="Y6" s="763" t="s">
        <v>172</v>
      </c>
      <c r="Z6" s="3316" t="s">
        <v>1820</v>
      </c>
      <c r="AA6" s="3316"/>
      <c r="AB6" s="3316"/>
      <c r="AC6" s="3316"/>
      <c r="AD6" s="3316"/>
      <c r="AE6" s="3316"/>
      <c r="AF6" s="3316"/>
      <c r="AG6" s="3316"/>
      <c r="AH6" s="3316"/>
      <c r="AI6" s="3316"/>
      <c r="AJ6" s="3316"/>
      <c r="AK6" s="3317"/>
    </row>
    <row r="7" spans="1:43" ht="14.1" customHeight="1">
      <c r="A7" s="42"/>
      <c r="B7" s="189"/>
      <c r="C7" s="43"/>
      <c r="D7" s="43"/>
      <c r="E7" s="43"/>
      <c r="F7" s="43"/>
      <c r="G7" s="3182"/>
      <c r="H7" s="3182"/>
      <c r="I7" s="43"/>
      <c r="K7" s="189"/>
      <c r="L7" s="189"/>
      <c r="M7" s="189"/>
      <c r="N7" s="43"/>
      <c r="O7" s="43"/>
      <c r="P7" s="189"/>
      <c r="Q7" s="694"/>
      <c r="R7" s="43"/>
      <c r="S7" s="89"/>
      <c r="T7" s="89"/>
      <c r="U7" s="43"/>
      <c r="V7" s="89"/>
      <c r="W7" s="694"/>
      <c r="X7" s="189"/>
      <c r="Y7" s="7171" t="s">
        <v>1822</v>
      </c>
      <c r="Z7" s="3316"/>
      <c r="AA7" s="3316"/>
      <c r="AB7" s="3316"/>
      <c r="AC7" s="3316"/>
      <c r="AD7" s="3316"/>
      <c r="AE7" s="3316"/>
      <c r="AF7" s="3316"/>
      <c r="AG7" s="3316"/>
      <c r="AH7" s="3316"/>
      <c r="AI7" s="3316"/>
      <c r="AJ7" s="3316"/>
      <c r="AK7" s="3317"/>
    </row>
    <row r="8" spans="1:43" ht="14.1" customHeight="1">
      <c r="A8" s="42" t="s">
        <v>17</v>
      </c>
      <c r="B8" s="43" t="s">
        <v>2288</v>
      </c>
      <c r="C8" s="43"/>
      <c r="D8" s="89"/>
      <c r="E8" s="89"/>
      <c r="F8" s="43"/>
      <c r="G8" s="43"/>
      <c r="H8" s="43"/>
      <c r="I8" s="43"/>
      <c r="J8" s="43"/>
      <c r="K8" s="43"/>
      <c r="L8" s="43"/>
      <c r="M8" s="43"/>
      <c r="N8" s="43"/>
      <c r="O8" s="43"/>
      <c r="P8" s="189"/>
      <c r="Q8" s="694"/>
      <c r="R8" s="43"/>
      <c r="S8" s="89"/>
      <c r="T8" s="89"/>
      <c r="U8" s="45"/>
      <c r="V8" s="668"/>
      <c r="W8" s="668"/>
      <c r="X8" s="43"/>
      <c r="Y8" s="7171"/>
      <c r="Z8" s="3316"/>
      <c r="AA8" s="3316"/>
      <c r="AB8" s="3316"/>
      <c r="AC8" s="3316"/>
      <c r="AD8" s="3316"/>
      <c r="AE8" s="3316"/>
      <c r="AF8" s="3316"/>
      <c r="AG8" s="3316"/>
      <c r="AH8" s="3316"/>
      <c r="AI8" s="3316"/>
      <c r="AJ8" s="3316"/>
      <c r="AK8" s="3317"/>
    </row>
    <row r="9" spans="1:43" ht="14.1" customHeight="1">
      <c r="A9" s="42"/>
      <c r="B9" s="43"/>
      <c r="C9" s="189"/>
      <c r="F9" s="662"/>
      <c r="G9" s="7172" t="s">
        <v>511</v>
      </c>
      <c r="H9" s="7172"/>
      <c r="I9" s="7172"/>
      <c r="J9" s="7173"/>
      <c r="K9" s="7173"/>
      <c r="L9" s="7173"/>
      <c r="M9" s="123" t="s">
        <v>135</v>
      </c>
      <c r="N9" s="7174"/>
      <c r="O9" s="7174"/>
      <c r="P9" s="123" t="s">
        <v>109</v>
      </c>
      <c r="Q9" s="7174"/>
      <c r="R9" s="7174"/>
      <c r="S9" s="123" t="s">
        <v>55</v>
      </c>
      <c r="T9" s="123" t="s">
        <v>18</v>
      </c>
      <c r="U9" s="37" t="s">
        <v>172</v>
      </c>
      <c r="V9" s="680"/>
      <c r="W9" s="680"/>
      <c r="X9" s="71"/>
      <c r="Y9" s="46" t="s">
        <v>15</v>
      </c>
      <c r="Z9" s="55" t="s">
        <v>510</v>
      </c>
      <c r="AA9" s="55"/>
      <c r="AB9" s="55"/>
      <c r="AC9" s="55"/>
      <c r="AD9" s="55"/>
      <c r="AE9" s="55"/>
      <c r="AF9" s="55"/>
      <c r="AG9" s="55"/>
      <c r="AH9" s="55"/>
      <c r="AI9" s="55"/>
      <c r="AJ9" s="55"/>
      <c r="AK9" s="122"/>
    </row>
    <row r="10" spans="1:43" ht="14.1" customHeight="1">
      <c r="A10" s="42"/>
      <c r="B10" s="189"/>
      <c r="C10" s="43"/>
      <c r="D10" s="89"/>
      <c r="E10" s="89"/>
      <c r="F10" s="43"/>
      <c r="G10" s="189"/>
      <c r="H10" s="189"/>
      <c r="I10" s="189"/>
      <c r="J10" s="189"/>
      <c r="K10" s="43"/>
      <c r="L10" s="43"/>
      <c r="M10" s="43"/>
      <c r="N10" s="43"/>
      <c r="O10" s="43"/>
      <c r="P10" s="189"/>
      <c r="Q10" s="694"/>
      <c r="R10" s="43"/>
      <c r="S10" s="89"/>
      <c r="T10" s="694"/>
      <c r="U10" s="43"/>
      <c r="V10" s="89"/>
      <c r="W10" s="89"/>
      <c r="X10" s="43"/>
      <c r="Y10" s="717"/>
      <c r="Z10" s="674"/>
      <c r="AA10" s="674"/>
      <c r="AB10" s="674"/>
      <c r="AC10" s="674"/>
      <c r="AD10" s="674"/>
      <c r="AE10" s="674"/>
      <c r="AF10" s="674"/>
      <c r="AG10" s="674"/>
      <c r="AH10" s="674"/>
      <c r="AI10" s="674"/>
      <c r="AJ10" s="674"/>
      <c r="AK10" s="675"/>
    </row>
    <row r="11" spans="1:43" ht="14.1" customHeight="1">
      <c r="A11" s="42"/>
      <c r="B11" s="43" t="s">
        <v>512</v>
      </c>
      <c r="D11" s="189"/>
      <c r="E11" s="189"/>
      <c r="F11" s="189"/>
      <c r="G11" s="189"/>
      <c r="H11" s="189"/>
      <c r="I11" s="189"/>
      <c r="J11" s="189"/>
      <c r="K11" s="189"/>
      <c r="L11" s="43"/>
      <c r="N11" s="43"/>
      <c r="O11" s="43"/>
      <c r="P11" s="189"/>
      <c r="Q11" s="662"/>
      <c r="R11" s="662"/>
      <c r="S11" s="66"/>
      <c r="T11" s="683"/>
      <c r="U11" s="683"/>
      <c r="V11" s="189"/>
      <c r="W11" s="189"/>
      <c r="X11" s="71"/>
      <c r="Y11" s="88" t="s">
        <v>43</v>
      </c>
      <c r="Z11" s="3329" t="s">
        <v>513</v>
      </c>
      <c r="AA11" s="7143"/>
      <c r="AB11" s="7143"/>
      <c r="AC11" s="7143"/>
      <c r="AD11" s="7143"/>
      <c r="AE11" s="7143"/>
      <c r="AF11" s="7143"/>
      <c r="AG11" s="7143"/>
      <c r="AH11" s="7143"/>
      <c r="AI11" s="7143"/>
      <c r="AJ11" s="7143"/>
      <c r="AK11" s="7144"/>
    </row>
    <row r="12" spans="1:43" ht="14.1" customHeight="1">
      <c r="A12" s="42"/>
      <c r="B12" s="43"/>
      <c r="C12" s="37" t="s">
        <v>556</v>
      </c>
      <c r="D12" s="189"/>
      <c r="E12" s="189"/>
      <c r="F12" s="189"/>
      <c r="G12" s="189"/>
      <c r="H12" s="189"/>
      <c r="I12" s="189"/>
      <c r="J12" s="189"/>
      <c r="K12" s="189"/>
      <c r="L12" s="43"/>
      <c r="N12" s="43"/>
      <c r="O12" s="43"/>
      <c r="P12" s="189"/>
      <c r="Q12" s="662"/>
      <c r="R12" s="662"/>
      <c r="S12" s="66"/>
      <c r="T12" s="683"/>
      <c r="U12" s="683"/>
      <c r="V12" s="189"/>
      <c r="W12" s="189"/>
      <c r="X12" s="71"/>
      <c r="Y12" s="124"/>
      <c r="Z12" s="3329"/>
      <c r="AA12" s="7143"/>
      <c r="AB12" s="7143"/>
      <c r="AC12" s="7143"/>
      <c r="AD12" s="7143"/>
      <c r="AE12" s="7143"/>
      <c r="AF12" s="7143"/>
      <c r="AG12" s="7143"/>
      <c r="AH12" s="7143"/>
      <c r="AI12" s="7143"/>
      <c r="AJ12" s="7143"/>
      <c r="AK12" s="7144"/>
    </row>
    <row r="13" spans="1:43" ht="14.1" customHeight="1">
      <c r="A13" s="42"/>
      <c r="B13" s="43"/>
      <c r="C13" s="43" t="s">
        <v>514</v>
      </c>
      <c r="E13" s="189"/>
      <c r="F13" s="189"/>
      <c r="G13" s="189"/>
      <c r="H13" s="189"/>
      <c r="I13" s="189"/>
      <c r="J13" s="189"/>
      <c r="K13" s="43"/>
      <c r="L13" s="43"/>
      <c r="M13" s="43"/>
      <c r="N13" s="43"/>
      <c r="O13" s="43"/>
      <c r="P13" s="43"/>
      <c r="R13" s="43"/>
      <c r="S13" s="89"/>
      <c r="T13" s="694"/>
      <c r="U13" s="45"/>
      <c r="V13" s="89"/>
      <c r="W13" s="694"/>
      <c r="X13" s="63"/>
      <c r="Y13" s="64"/>
      <c r="Z13" s="7143"/>
      <c r="AA13" s="7143"/>
      <c r="AB13" s="7143"/>
      <c r="AC13" s="7143"/>
      <c r="AD13" s="7143"/>
      <c r="AE13" s="7143"/>
      <c r="AF13" s="7143"/>
      <c r="AG13" s="7143"/>
      <c r="AH13" s="7143"/>
      <c r="AI13" s="7143"/>
      <c r="AJ13" s="7143"/>
      <c r="AK13" s="7144"/>
    </row>
    <row r="14" spans="1:43" ht="14.1" customHeight="1">
      <c r="A14" s="42"/>
      <c r="B14" s="43"/>
      <c r="C14" s="6904"/>
      <c r="D14" s="6904"/>
      <c r="E14" s="6904"/>
      <c r="F14" s="6904"/>
      <c r="G14" s="6904"/>
      <c r="H14" s="6904"/>
      <c r="I14" s="6904"/>
      <c r="J14" s="6904"/>
      <c r="K14" s="6904"/>
      <c r="L14" s="6904"/>
      <c r="M14" s="6904"/>
      <c r="N14" s="6904"/>
      <c r="O14" s="6904"/>
      <c r="P14" s="6904"/>
      <c r="Q14" s="6904"/>
      <c r="R14" s="6904"/>
      <c r="S14" s="6904"/>
      <c r="T14" s="6904"/>
      <c r="U14" s="6904"/>
      <c r="V14" s="6904"/>
      <c r="W14" s="6904"/>
      <c r="X14" s="89"/>
      <c r="Y14" s="117"/>
      <c r="Z14" s="57"/>
      <c r="AA14" s="57"/>
      <c r="AB14" s="57"/>
      <c r="AC14" s="57"/>
      <c r="AD14" s="57"/>
      <c r="AE14" s="57"/>
      <c r="AF14" s="57"/>
      <c r="AG14" s="57"/>
      <c r="AH14" s="57"/>
      <c r="AI14" s="57"/>
      <c r="AJ14" s="57"/>
      <c r="AK14" s="41"/>
    </row>
    <row r="15" spans="1:43" ht="14.1" customHeight="1">
      <c r="A15" s="42"/>
      <c r="B15" s="43"/>
      <c r="C15" s="6904"/>
      <c r="D15" s="6904"/>
      <c r="E15" s="6904"/>
      <c r="F15" s="6904"/>
      <c r="G15" s="6904"/>
      <c r="H15" s="6904"/>
      <c r="I15" s="6904"/>
      <c r="J15" s="6904"/>
      <c r="K15" s="6904"/>
      <c r="L15" s="6904"/>
      <c r="M15" s="6904"/>
      <c r="N15" s="6904"/>
      <c r="O15" s="6904"/>
      <c r="P15" s="6904"/>
      <c r="Q15" s="6904"/>
      <c r="R15" s="6904"/>
      <c r="S15" s="6904"/>
      <c r="T15" s="6904"/>
      <c r="U15" s="6904"/>
      <c r="V15" s="6904"/>
      <c r="W15" s="6904"/>
      <c r="X15" s="89"/>
      <c r="Y15" s="117"/>
      <c r="Z15" s="57"/>
      <c r="AA15" s="57"/>
      <c r="AB15" s="57"/>
      <c r="AC15" s="57"/>
      <c r="AD15" s="57"/>
      <c r="AE15" s="57"/>
      <c r="AF15" s="57"/>
      <c r="AG15" s="57"/>
      <c r="AH15" s="57"/>
      <c r="AI15" s="57"/>
      <c r="AJ15" s="57"/>
      <c r="AK15" s="41"/>
    </row>
    <row r="16" spans="1:43" ht="14.1" customHeight="1">
      <c r="A16" s="42"/>
      <c r="B16" s="43"/>
      <c r="C16" s="6904"/>
      <c r="D16" s="6904"/>
      <c r="E16" s="6904"/>
      <c r="F16" s="6904"/>
      <c r="G16" s="6904"/>
      <c r="H16" s="6904"/>
      <c r="I16" s="6904"/>
      <c r="J16" s="6904"/>
      <c r="K16" s="6904"/>
      <c r="L16" s="6904"/>
      <c r="M16" s="6904"/>
      <c r="N16" s="6904"/>
      <c r="O16" s="6904"/>
      <c r="P16" s="6904"/>
      <c r="Q16" s="6904"/>
      <c r="R16" s="6904"/>
      <c r="S16" s="6904"/>
      <c r="T16" s="6904"/>
      <c r="U16" s="6904"/>
      <c r="V16" s="6904"/>
      <c r="W16" s="6904"/>
      <c r="X16" s="89"/>
      <c r="Y16" s="117"/>
      <c r="Z16" s="57"/>
      <c r="AA16" s="57"/>
      <c r="AB16" s="57"/>
      <c r="AC16" s="57"/>
      <c r="AD16" s="57"/>
      <c r="AE16" s="57"/>
      <c r="AF16" s="57"/>
      <c r="AG16" s="57"/>
      <c r="AH16" s="57"/>
      <c r="AI16" s="57"/>
      <c r="AJ16" s="57"/>
      <c r="AK16" s="41"/>
    </row>
    <row r="17" spans="1:37" ht="14.1" customHeight="1">
      <c r="A17" s="42"/>
      <c r="B17" s="43"/>
      <c r="C17" s="6904"/>
      <c r="D17" s="6904"/>
      <c r="E17" s="6904"/>
      <c r="F17" s="6904"/>
      <c r="G17" s="6904"/>
      <c r="H17" s="6904"/>
      <c r="I17" s="6904"/>
      <c r="J17" s="6904"/>
      <c r="K17" s="6904"/>
      <c r="L17" s="6904"/>
      <c r="M17" s="6904"/>
      <c r="N17" s="6904"/>
      <c r="O17" s="6904"/>
      <c r="P17" s="6904"/>
      <c r="Q17" s="6904"/>
      <c r="R17" s="6904"/>
      <c r="S17" s="6904"/>
      <c r="T17" s="6904"/>
      <c r="U17" s="6904"/>
      <c r="V17" s="6904"/>
      <c r="W17" s="6904"/>
      <c r="X17" s="89"/>
      <c r="Y17" s="117"/>
      <c r="Z17" s="58"/>
      <c r="AA17" s="58"/>
      <c r="AB17" s="58"/>
      <c r="AC17" s="58"/>
      <c r="AD17" s="58"/>
      <c r="AE17" s="58"/>
      <c r="AF17" s="58"/>
      <c r="AG17" s="58"/>
      <c r="AH17" s="58"/>
      <c r="AI17" s="58"/>
      <c r="AJ17" s="58"/>
      <c r="AK17" s="41"/>
    </row>
    <row r="18" spans="1:37" ht="14.1" customHeight="1">
      <c r="A18" s="42"/>
      <c r="B18" s="43"/>
      <c r="C18" s="6904"/>
      <c r="D18" s="6904"/>
      <c r="E18" s="6904"/>
      <c r="F18" s="6904"/>
      <c r="G18" s="6904"/>
      <c r="H18" s="6904"/>
      <c r="I18" s="6904"/>
      <c r="J18" s="6904"/>
      <c r="K18" s="6904"/>
      <c r="L18" s="6904"/>
      <c r="M18" s="6904"/>
      <c r="N18" s="6904"/>
      <c r="O18" s="6904"/>
      <c r="P18" s="6904"/>
      <c r="Q18" s="6904"/>
      <c r="R18" s="6904"/>
      <c r="S18" s="6904"/>
      <c r="T18" s="6904"/>
      <c r="U18" s="6904"/>
      <c r="V18" s="6904"/>
      <c r="W18" s="6904"/>
      <c r="X18" s="89"/>
      <c r="Y18" s="117"/>
      <c r="Z18" s="89"/>
      <c r="AA18" s="89"/>
      <c r="AB18" s="89"/>
      <c r="AC18" s="89"/>
      <c r="AD18" s="694"/>
      <c r="AE18" s="694"/>
      <c r="AF18" s="694"/>
      <c r="AG18" s="694"/>
      <c r="AH18" s="694"/>
      <c r="AI18" s="694"/>
      <c r="AJ18" s="694"/>
      <c r="AK18" s="171"/>
    </row>
    <row r="19" spans="1:37" ht="14.1" customHeight="1">
      <c r="A19" s="42"/>
      <c r="B19" s="189"/>
      <c r="C19" s="43"/>
      <c r="E19" s="694"/>
      <c r="F19" s="89"/>
      <c r="G19" s="89"/>
      <c r="H19" s="89"/>
      <c r="I19" s="89"/>
      <c r="J19" s="89"/>
      <c r="K19" s="89"/>
      <c r="L19" s="89"/>
      <c r="M19" s="89"/>
      <c r="N19" s="89"/>
      <c r="O19" s="89"/>
      <c r="P19" s="89"/>
      <c r="R19" s="89"/>
      <c r="S19" s="89"/>
      <c r="T19" s="89"/>
      <c r="U19" s="89"/>
      <c r="V19" s="89"/>
      <c r="W19" s="89"/>
      <c r="X19" s="89"/>
      <c r="Y19" s="125"/>
      <c r="Z19" s="89"/>
      <c r="AA19" s="694"/>
      <c r="AB19" s="694"/>
      <c r="AC19" s="694"/>
      <c r="AD19" s="89"/>
      <c r="AE19" s="89"/>
      <c r="AF19" s="89"/>
      <c r="AG19" s="89"/>
      <c r="AH19" s="89"/>
      <c r="AI19" s="89"/>
      <c r="AJ19" s="89"/>
      <c r="AK19" s="41"/>
    </row>
    <row r="20" spans="1:37" ht="14.1" customHeight="1">
      <c r="A20" s="42"/>
      <c r="B20" s="43"/>
      <c r="C20" s="43" t="s">
        <v>3</v>
      </c>
      <c r="D20" s="43"/>
      <c r="E20" s="57"/>
      <c r="F20" s="57"/>
      <c r="G20" s="57"/>
      <c r="H20" s="57"/>
      <c r="I20" s="57"/>
      <c r="J20" s="57"/>
      <c r="K20" s="57"/>
      <c r="L20" s="57"/>
      <c r="M20" s="57"/>
      <c r="N20" s="57"/>
      <c r="O20" s="57"/>
      <c r="P20" s="57"/>
      <c r="Q20" s="57"/>
      <c r="R20" s="57"/>
      <c r="S20" s="57"/>
      <c r="T20" s="57"/>
      <c r="U20" s="57"/>
      <c r="V20" s="57"/>
      <c r="W20" s="57"/>
      <c r="X20" s="57"/>
      <c r="Y20" s="126"/>
      <c r="Z20" s="57"/>
      <c r="AA20" s="57"/>
      <c r="AB20" s="57"/>
      <c r="AC20" s="57"/>
      <c r="AD20" s="57"/>
      <c r="AE20" s="57"/>
      <c r="AF20" s="57"/>
      <c r="AG20" s="57"/>
      <c r="AH20" s="57"/>
      <c r="AI20" s="57"/>
      <c r="AJ20" s="57"/>
      <c r="AK20" s="41"/>
    </row>
    <row r="21" spans="1:37" ht="14.1" customHeight="1">
      <c r="A21" s="42"/>
      <c r="B21" s="43"/>
      <c r="C21" s="6904"/>
      <c r="D21" s="6904"/>
      <c r="E21" s="6904"/>
      <c r="F21" s="6904"/>
      <c r="G21" s="6904"/>
      <c r="H21" s="6904"/>
      <c r="I21" s="6904"/>
      <c r="J21" s="6904"/>
      <c r="K21" s="6904"/>
      <c r="L21" s="6904"/>
      <c r="M21" s="6904"/>
      <c r="N21" s="6904"/>
      <c r="O21" s="6904"/>
      <c r="P21" s="6904"/>
      <c r="Q21" s="6904"/>
      <c r="R21" s="6904"/>
      <c r="S21" s="6904"/>
      <c r="T21" s="6904"/>
      <c r="U21" s="6904"/>
      <c r="V21" s="6904"/>
      <c r="W21" s="6904"/>
      <c r="X21" s="89"/>
      <c r="Y21" s="117"/>
      <c r="Z21" s="57"/>
      <c r="AA21" s="57"/>
      <c r="AB21" s="57"/>
      <c r="AC21" s="57"/>
      <c r="AD21" s="57"/>
      <c r="AE21" s="57"/>
      <c r="AF21" s="57"/>
      <c r="AG21" s="57"/>
      <c r="AH21" s="57"/>
      <c r="AI21" s="57"/>
      <c r="AJ21" s="57"/>
      <c r="AK21" s="41"/>
    </row>
    <row r="22" spans="1:37" ht="14.1" customHeight="1">
      <c r="A22" s="42"/>
      <c r="B22" s="43"/>
      <c r="C22" s="6904"/>
      <c r="D22" s="6904"/>
      <c r="E22" s="6904"/>
      <c r="F22" s="6904"/>
      <c r="G22" s="6904"/>
      <c r="H22" s="6904"/>
      <c r="I22" s="6904"/>
      <c r="J22" s="6904"/>
      <c r="K22" s="6904"/>
      <c r="L22" s="6904"/>
      <c r="M22" s="6904"/>
      <c r="N22" s="6904"/>
      <c r="O22" s="6904"/>
      <c r="P22" s="6904"/>
      <c r="Q22" s="6904"/>
      <c r="R22" s="6904"/>
      <c r="S22" s="6904"/>
      <c r="T22" s="6904"/>
      <c r="U22" s="6904"/>
      <c r="V22" s="6904"/>
      <c r="W22" s="6904"/>
      <c r="X22" s="89"/>
      <c r="Y22" s="117"/>
      <c r="Z22" s="57"/>
      <c r="AA22" s="57"/>
      <c r="AB22" s="57"/>
      <c r="AC22" s="57"/>
      <c r="AD22" s="57"/>
      <c r="AE22" s="57"/>
      <c r="AF22" s="57"/>
      <c r="AG22" s="57"/>
      <c r="AH22" s="57"/>
      <c r="AI22" s="57"/>
      <c r="AJ22" s="57"/>
      <c r="AK22" s="41"/>
    </row>
    <row r="23" spans="1:37" ht="14.1" customHeight="1">
      <c r="A23" s="42"/>
      <c r="B23" s="43"/>
      <c r="C23" s="6904"/>
      <c r="D23" s="6904"/>
      <c r="E23" s="6904"/>
      <c r="F23" s="6904"/>
      <c r="G23" s="6904"/>
      <c r="H23" s="6904"/>
      <c r="I23" s="6904"/>
      <c r="J23" s="6904"/>
      <c r="K23" s="6904"/>
      <c r="L23" s="6904"/>
      <c r="M23" s="6904"/>
      <c r="N23" s="6904"/>
      <c r="O23" s="6904"/>
      <c r="P23" s="6904"/>
      <c r="Q23" s="6904"/>
      <c r="R23" s="6904"/>
      <c r="S23" s="6904"/>
      <c r="T23" s="6904"/>
      <c r="U23" s="6904"/>
      <c r="V23" s="6904"/>
      <c r="W23" s="6904"/>
      <c r="X23" s="89"/>
      <c r="Y23" s="117"/>
      <c r="Z23" s="57"/>
      <c r="AA23" s="57"/>
      <c r="AB23" s="57"/>
      <c r="AC23" s="57"/>
      <c r="AD23" s="57"/>
      <c r="AE23" s="57"/>
      <c r="AF23" s="57"/>
      <c r="AG23" s="57"/>
      <c r="AH23" s="57"/>
      <c r="AI23" s="57"/>
      <c r="AJ23" s="57"/>
      <c r="AK23" s="41"/>
    </row>
    <row r="24" spans="1:37" ht="14.1" customHeight="1">
      <c r="A24" s="42"/>
      <c r="B24" s="43"/>
      <c r="C24" s="6904"/>
      <c r="D24" s="6904"/>
      <c r="E24" s="6904"/>
      <c r="F24" s="6904"/>
      <c r="G24" s="6904"/>
      <c r="H24" s="6904"/>
      <c r="I24" s="6904"/>
      <c r="J24" s="6904"/>
      <c r="K24" s="6904"/>
      <c r="L24" s="6904"/>
      <c r="M24" s="6904"/>
      <c r="N24" s="6904"/>
      <c r="O24" s="6904"/>
      <c r="P24" s="6904"/>
      <c r="Q24" s="6904"/>
      <c r="R24" s="6904"/>
      <c r="S24" s="6904"/>
      <c r="T24" s="6904"/>
      <c r="U24" s="6904"/>
      <c r="V24" s="6904"/>
      <c r="W24" s="6904"/>
      <c r="X24" s="89"/>
      <c r="Y24" s="117"/>
      <c r="Z24" s="58"/>
      <c r="AA24" s="58"/>
      <c r="AB24" s="58"/>
      <c r="AC24" s="58"/>
      <c r="AD24" s="58"/>
      <c r="AE24" s="58"/>
      <c r="AF24" s="58"/>
      <c r="AG24" s="58"/>
      <c r="AH24" s="58"/>
      <c r="AI24" s="58"/>
      <c r="AJ24" s="58"/>
      <c r="AK24" s="41"/>
    </row>
    <row r="25" spans="1:37" ht="14.1" customHeight="1">
      <c r="A25" s="42"/>
      <c r="B25" s="43"/>
      <c r="C25" s="6904"/>
      <c r="D25" s="6904"/>
      <c r="E25" s="6904"/>
      <c r="F25" s="6904"/>
      <c r="G25" s="6904"/>
      <c r="H25" s="6904"/>
      <c r="I25" s="6904"/>
      <c r="J25" s="6904"/>
      <c r="K25" s="6904"/>
      <c r="L25" s="6904"/>
      <c r="M25" s="6904"/>
      <c r="N25" s="6904"/>
      <c r="O25" s="6904"/>
      <c r="P25" s="6904"/>
      <c r="Q25" s="6904"/>
      <c r="R25" s="6904"/>
      <c r="S25" s="6904"/>
      <c r="T25" s="6904"/>
      <c r="U25" s="6904"/>
      <c r="V25" s="6904"/>
      <c r="W25" s="6904"/>
      <c r="X25" s="89"/>
      <c r="Y25" s="117"/>
      <c r="Z25" s="89"/>
      <c r="AA25" s="89"/>
      <c r="AB25" s="89"/>
      <c r="AC25" s="89"/>
      <c r="AD25" s="694"/>
      <c r="AE25" s="694"/>
      <c r="AF25" s="694"/>
      <c r="AG25" s="694"/>
      <c r="AH25" s="694"/>
      <c r="AI25" s="694"/>
      <c r="AJ25" s="694"/>
      <c r="AK25" s="171"/>
    </row>
    <row r="26" spans="1:37" ht="14.1" customHeight="1">
      <c r="A26" s="42"/>
      <c r="B26" s="43"/>
      <c r="C26" s="43"/>
      <c r="D26" s="43"/>
      <c r="E26" s="189"/>
      <c r="F26" s="189"/>
      <c r="G26" s="43"/>
      <c r="H26" s="43"/>
      <c r="I26" s="43"/>
      <c r="J26" s="189"/>
      <c r="L26" s="189"/>
      <c r="M26" s="189"/>
      <c r="N26" s="189"/>
      <c r="O26" s="189"/>
      <c r="P26" s="189"/>
      <c r="Q26" s="694"/>
      <c r="R26" s="189"/>
      <c r="S26" s="43"/>
      <c r="T26" s="43"/>
      <c r="U26" s="43"/>
      <c r="V26" s="43"/>
      <c r="W26" s="43"/>
      <c r="X26" s="979"/>
      <c r="Y26" s="61"/>
      <c r="Z26" s="43"/>
      <c r="AA26" s="43"/>
      <c r="AB26" s="43"/>
      <c r="AC26" s="43"/>
      <c r="AD26" s="189"/>
      <c r="AE26" s="189"/>
      <c r="AF26" s="189"/>
      <c r="AG26" s="189"/>
      <c r="AH26" s="189"/>
      <c r="AI26" s="189"/>
      <c r="AJ26" s="189"/>
      <c r="AK26" s="41"/>
    </row>
    <row r="27" spans="1:37" ht="14.1" customHeight="1">
      <c r="A27" s="42" t="s">
        <v>17</v>
      </c>
      <c r="B27" s="43" t="s">
        <v>1116</v>
      </c>
      <c r="D27" s="189"/>
      <c r="E27" s="189"/>
      <c r="F27" s="43"/>
      <c r="G27" s="43"/>
      <c r="H27" s="43"/>
      <c r="I27" s="43"/>
      <c r="J27" s="189"/>
      <c r="K27" s="43"/>
      <c r="L27" s="43"/>
      <c r="M27" s="43"/>
      <c r="N27" s="43"/>
      <c r="P27" s="43"/>
      <c r="R27" s="43"/>
      <c r="S27" s="43"/>
      <c r="T27" s="43"/>
      <c r="U27" s="43"/>
      <c r="V27" s="43"/>
      <c r="W27" s="43"/>
      <c r="X27" s="189"/>
      <c r="Y27" s="40"/>
      <c r="Z27" s="189"/>
      <c r="AA27" s="43"/>
      <c r="AB27" s="43"/>
      <c r="AC27" s="43"/>
      <c r="AD27" s="43"/>
      <c r="AE27" s="43"/>
      <c r="AF27" s="43"/>
      <c r="AG27" s="43"/>
      <c r="AH27" s="43"/>
      <c r="AI27" s="43"/>
      <c r="AJ27" s="43"/>
      <c r="AK27" s="41"/>
    </row>
    <row r="28" spans="1:37" ht="14.1" customHeight="1">
      <c r="A28" s="39"/>
      <c r="B28" s="43"/>
      <c r="C28" s="43"/>
      <c r="E28" s="189"/>
      <c r="G28" s="189"/>
      <c r="H28" s="189"/>
      <c r="J28" s="189"/>
      <c r="K28" s="43"/>
      <c r="L28" s="43"/>
      <c r="M28" s="43"/>
      <c r="N28" s="43"/>
      <c r="O28" s="43"/>
      <c r="P28" s="189"/>
      <c r="Q28" s="662"/>
      <c r="R28" s="662"/>
      <c r="S28" s="66"/>
      <c r="T28" s="683"/>
      <c r="U28" s="683"/>
      <c r="V28" s="189"/>
      <c r="W28" s="189"/>
      <c r="X28" s="71"/>
      <c r="Y28" s="61"/>
      <c r="Z28" s="43"/>
      <c r="AA28" s="43"/>
      <c r="AB28" s="189"/>
      <c r="AC28" s="43"/>
      <c r="AD28" s="43"/>
      <c r="AE28" s="43"/>
      <c r="AF28" s="43"/>
      <c r="AG28" s="43"/>
      <c r="AH28" s="43"/>
      <c r="AI28" s="43"/>
      <c r="AJ28" s="43"/>
      <c r="AK28" s="41"/>
    </row>
    <row r="29" spans="1:37" ht="14.1" customHeight="1">
      <c r="A29" s="39"/>
      <c r="B29" s="43"/>
      <c r="C29" s="43"/>
      <c r="E29" s="189"/>
      <c r="G29" s="189"/>
      <c r="H29" s="189"/>
      <c r="J29" s="189"/>
      <c r="K29" s="43"/>
      <c r="L29" s="43"/>
      <c r="M29" s="43"/>
      <c r="N29" s="43"/>
      <c r="O29" s="43"/>
      <c r="P29" s="189"/>
      <c r="Q29" s="662"/>
      <c r="R29" s="662"/>
      <c r="S29" s="66"/>
      <c r="T29" s="683"/>
      <c r="U29" s="683"/>
      <c r="V29" s="189"/>
      <c r="W29" s="189"/>
      <c r="X29" s="71"/>
      <c r="Y29" s="61"/>
      <c r="Z29" s="43"/>
      <c r="AA29" s="43"/>
      <c r="AB29" s="189"/>
      <c r="AC29" s="43"/>
      <c r="AD29" s="43"/>
      <c r="AE29" s="43"/>
      <c r="AF29" s="43"/>
      <c r="AG29" s="43"/>
      <c r="AH29" s="43"/>
      <c r="AI29" s="43"/>
      <c r="AJ29" s="43"/>
      <c r="AK29" s="41"/>
    </row>
    <row r="30" spans="1:37" ht="14.1" customHeight="1">
      <c r="A30" s="42" t="s">
        <v>17</v>
      </c>
      <c r="B30" s="37" t="s">
        <v>1117</v>
      </c>
      <c r="C30" s="189"/>
      <c r="D30" s="43"/>
      <c r="E30" s="189"/>
      <c r="F30" s="189"/>
      <c r="G30" s="43"/>
      <c r="H30" s="189"/>
      <c r="I30" s="43"/>
      <c r="J30" s="189"/>
      <c r="K30" s="43"/>
      <c r="L30" s="43"/>
      <c r="M30" s="43"/>
      <c r="N30" s="43"/>
      <c r="O30" s="43"/>
      <c r="P30" s="43"/>
      <c r="R30" s="43"/>
      <c r="S30" s="189"/>
      <c r="T30" s="43"/>
      <c r="U30" s="189"/>
      <c r="V30" s="55"/>
      <c r="W30" s="55"/>
      <c r="X30" s="674"/>
      <c r="Y30" s="1167" t="s">
        <v>172</v>
      </c>
      <c r="Z30" s="3329" t="s">
        <v>1821</v>
      </c>
      <c r="AA30" s="3329"/>
      <c r="AB30" s="3329"/>
      <c r="AC30" s="3329"/>
      <c r="AD30" s="3329"/>
      <c r="AE30" s="3329"/>
      <c r="AF30" s="3329"/>
      <c r="AG30" s="3329"/>
      <c r="AH30" s="3329"/>
      <c r="AI30" s="3329"/>
      <c r="AJ30" s="3329"/>
      <c r="AK30" s="3330"/>
    </row>
    <row r="31" spans="1:37" ht="14.1" customHeight="1">
      <c r="A31" s="42"/>
      <c r="B31" s="189" t="s">
        <v>17</v>
      </c>
      <c r="C31" s="43" t="s">
        <v>515</v>
      </c>
      <c r="D31" s="43"/>
      <c r="E31" s="43"/>
      <c r="F31" s="189"/>
      <c r="J31" s="189"/>
      <c r="K31" s="189"/>
      <c r="L31" s="189"/>
      <c r="M31" s="127"/>
      <c r="N31" s="43"/>
      <c r="O31" s="189"/>
      <c r="P31" s="43"/>
      <c r="Q31" s="694"/>
      <c r="R31" s="43"/>
      <c r="S31" s="43"/>
      <c r="T31" s="43"/>
      <c r="U31" s="45"/>
      <c r="V31" s="55"/>
      <c r="W31" s="55"/>
      <c r="X31" s="71"/>
      <c r="Y31" s="1167"/>
      <c r="Z31" s="3329"/>
      <c r="AA31" s="3329"/>
      <c r="AB31" s="3329"/>
      <c r="AC31" s="3329"/>
      <c r="AD31" s="3329"/>
      <c r="AE31" s="3329"/>
      <c r="AF31" s="3329"/>
      <c r="AG31" s="3329"/>
      <c r="AH31" s="3329"/>
      <c r="AI31" s="3329"/>
      <c r="AJ31" s="3329"/>
      <c r="AK31" s="3330"/>
    </row>
    <row r="32" spans="1:37" ht="14.1" customHeight="1">
      <c r="A32" s="42"/>
      <c r="B32" s="43" t="s">
        <v>17</v>
      </c>
      <c r="C32" s="43" t="s">
        <v>516</v>
      </c>
      <c r="E32" s="43"/>
      <c r="F32" s="189"/>
      <c r="G32" s="189"/>
      <c r="H32" s="189"/>
      <c r="I32" s="189"/>
      <c r="J32" s="43"/>
      <c r="K32" s="43"/>
      <c r="L32" s="43"/>
      <c r="M32" s="189"/>
      <c r="N32" s="189"/>
      <c r="P32" s="189"/>
      <c r="Q32" s="662"/>
      <c r="R32" s="662"/>
      <c r="S32" s="66"/>
      <c r="T32" s="683"/>
      <c r="U32" s="683"/>
      <c r="V32" s="189"/>
      <c r="W32" s="189"/>
      <c r="X32" s="71"/>
      <c r="Y32" s="1167"/>
      <c r="Z32" s="3329"/>
      <c r="AA32" s="3329"/>
      <c r="AB32" s="3329"/>
      <c r="AC32" s="3329"/>
      <c r="AD32" s="3329"/>
      <c r="AE32" s="3329"/>
      <c r="AF32" s="3329"/>
      <c r="AG32" s="3329"/>
      <c r="AH32" s="3329"/>
      <c r="AI32" s="3329"/>
      <c r="AJ32" s="3329"/>
      <c r="AK32" s="3330"/>
    </row>
    <row r="33" spans="1:67" ht="14.1" customHeight="1">
      <c r="A33" s="129"/>
      <c r="B33" s="130"/>
      <c r="C33" s="130"/>
      <c r="D33" s="130"/>
      <c r="E33" s="130"/>
      <c r="F33" s="130"/>
      <c r="G33" s="130"/>
      <c r="H33" s="130"/>
      <c r="I33" s="130"/>
      <c r="J33" s="130"/>
      <c r="K33" s="130"/>
      <c r="L33" s="130"/>
      <c r="M33" s="130"/>
      <c r="N33" s="130"/>
      <c r="O33" s="130"/>
      <c r="P33" s="130"/>
      <c r="Q33" s="131"/>
      <c r="R33" s="130"/>
      <c r="S33" s="130"/>
      <c r="T33" s="130"/>
      <c r="U33" s="130"/>
      <c r="V33" s="130"/>
      <c r="W33" s="130"/>
      <c r="X33" s="132"/>
      <c r="Y33" s="133"/>
      <c r="Z33" s="130"/>
      <c r="AA33" s="130"/>
      <c r="AB33" s="130"/>
      <c r="AC33" s="130"/>
      <c r="AD33" s="130"/>
      <c r="AE33" s="130"/>
      <c r="AF33" s="130"/>
      <c r="AG33" s="130"/>
      <c r="AH33" s="130"/>
      <c r="AI33" s="130"/>
      <c r="AJ33" s="130"/>
      <c r="AK33" s="134"/>
      <c r="AM33" s="44" t="s">
        <v>1022</v>
      </c>
      <c r="AN33" s="1623"/>
      <c r="AO33" s="1623"/>
      <c r="AP33" s="1623"/>
      <c r="AQ33" s="1623"/>
      <c r="AR33" s="1623"/>
      <c r="AS33" s="1623"/>
      <c r="AT33" s="1623"/>
      <c r="AU33" s="1623"/>
      <c r="AV33" s="1623"/>
      <c r="AW33" s="1623"/>
      <c r="AX33" s="1623"/>
      <c r="AY33" s="1623"/>
      <c r="AZ33" s="1623"/>
      <c r="BA33" s="1623"/>
      <c r="BB33" s="1623"/>
      <c r="BC33" s="1623"/>
      <c r="BD33" s="1623"/>
      <c r="BE33" s="1623"/>
      <c r="BF33" s="1623"/>
      <c r="BG33" s="1623"/>
      <c r="BH33" s="1623"/>
      <c r="BI33" s="1623"/>
      <c r="BJ33" s="1623"/>
      <c r="BK33" s="1623"/>
      <c r="BL33" s="1623"/>
      <c r="BM33" s="1623"/>
      <c r="BN33" s="1623"/>
    </row>
    <row r="34" spans="1:67" ht="14.1" customHeight="1">
      <c r="A34" s="39" t="s">
        <v>1150</v>
      </c>
      <c r="B34" s="135"/>
      <c r="C34" s="136"/>
      <c r="D34" s="136"/>
      <c r="E34" s="135"/>
      <c r="F34" s="137"/>
      <c r="G34" s="135"/>
      <c r="H34" s="137"/>
      <c r="I34" s="137"/>
      <c r="J34" s="135"/>
      <c r="K34" s="137"/>
      <c r="L34" s="136"/>
      <c r="M34" s="43"/>
      <c r="N34" s="138"/>
      <c r="O34" s="138"/>
      <c r="P34" s="138"/>
      <c r="Q34" s="139"/>
      <c r="R34" s="138"/>
      <c r="S34" s="138"/>
      <c r="T34" s="138"/>
      <c r="U34" s="138"/>
      <c r="V34" s="138"/>
      <c r="W34" s="138"/>
      <c r="X34" s="730"/>
      <c r="Y34" s="140" t="s">
        <v>2318</v>
      </c>
      <c r="Z34" s="3313"/>
      <c r="AA34" s="3313"/>
      <c r="AB34" s="3313"/>
      <c r="AC34" s="3313"/>
      <c r="AD34" s="3313"/>
      <c r="AE34" s="3313"/>
      <c r="AF34" s="3313"/>
      <c r="AG34" s="3313"/>
      <c r="AH34" s="3313"/>
      <c r="AI34" s="3313"/>
      <c r="AJ34" s="3313"/>
      <c r="AK34" s="3348"/>
      <c r="AM34" s="7175" t="s">
        <v>2546</v>
      </c>
      <c r="AN34" s="7176"/>
      <c r="AO34" s="7176"/>
      <c r="AP34" s="7176"/>
      <c r="AQ34" s="7176"/>
      <c r="AR34" s="7176"/>
      <c r="AS34" s="7176"/>
      <c r="AT34" s="7176"/>
      <c r="AU34" s="7176"/>
      <c r="AV34" s="7176"/>
      <c r="AW34" s="7176"/>
      <c r="AX34" s="7176"/>
      <c r="AY34" s="7176"/>
      <c r="AZ34" s="7176"/>
      <c r="BA34" s="7176"/>
      <c r="BB34" s="7176"/>
      <c r="BC34" s="7176"/>
      <c r="BD34" s="7176"/>
      <c r="BE34" s="7176"/>
      <c r="BF34" s="7176"/>
      <c r="BG34" s="7176"/>
      <c r="BH34" s="7176"/>
      <c r="BI34" s="7176"/>
      <c r="BJ34" s="7176"/>
      <c r="BK34" s="7176"/>
      <c r="BL34" s="7176"/>
      <c r="BM34" s="7176"/>
      <c r="BN34" s="1656"/>
      <c r="BO34" s="141"/>
    </row>
    <row r="35" spans="1:67" ht="14.1" customHeight="1">
      <c r="A35" s="39"/>
      <c r="B35" s="135"/>
      <c r="C35" s="136"/>
      <c r="D35" s="136"/>
      <c r="E35" s="135"/>
      <c r="F35" s="137"/>
      <c r="G35" s="135"/>
      <c r="H35" s="137"/>
      <c r="I35" s="137"/>
      <c r="J35" s="135"/>
      <c r="K35" s="137"/>
      <c r="L35" s="136"/>
      <c r="M35" s="43"/>
      <c r="N35" s="138"/>
      <c r="O35" s="138"/>
      <c r="P35" s="138"/>
      <c r="Q35" s="139"/>
      <c r="R35" s="138"/>
      <c r="S35" s="138"/>
      <c r="T35" s="138"/>
      <c r="U35" s="138"/>
      <c r="V35" s="138"/>
      <c r="W35" s="138"/>
      <c r="X35" s="730"/>
      <c r="Y35" s="140"/>
      <c r="Z35" s="3313"/>
      <c r="AA35" s="3313"/>
      <c r="AB35" s="3313"/>
      <c r="AC35" s="3313"/>
      <c r="AD35" s="3313"/>
      <c r="AE35" s="3313"/>
      <c r="AF35" s="3313"/>
      <c r="AG35" s="3313"/>
      <c r="AH35" s="3313"/>
      <c r="AI35" s="3313"/>
      <c r="AJ35" s="3313"/>
      <c r="AK35" s="3348"/>
      <c r="AM35" s="7177"/>
      <c r="AN35" s="7178"/>
      <c r="AO35" s="7178"/>
      <c r="AP35" s="7178"/>
      <c r="AQ35" s="7178"/>
      <c r="AR35" s="7178"/>
      <c r="AS35" s="7178"/>
      <c r="AT35" s="7178"/>
      <c r="AU35" s="7178"/>
      <c r="AV35" s="7178"/>
      <c r="AW35" s="7178"/>
      <c r="AX35" s="7178"/>
      <c r="AY35" s="7178"/>
      <c r="AZ35" s="7178"/>
      <c r="BA35" s="7178"/>
      <c r="BB35" s="7178"/>
      <c r="BC35" s="7178"/>
      <c r="BD35" s="7178"/>
      <c r="BE35" s="7178"/>
      <c r="BF35" s="7178"/>
      <c r="BG35" s="7178"/>
      <c r="BH35" s="7178"/>
      <c r="BI35" s="7178"/>
      <c r="BJ35" s="7178"/>
      <c r="BK35" s="7178"/>
      <c r="BL35" s="7178"/>
      <c r="BM35" s="7178"/>
      <c r="BN35" s="1657"/>
      <c r="BO35" s="141"/>
    </row>
    <row r="36" spans="1:67" ht="14.1" customHeight="1">
      <c r="A36" s="39"/>
      <c r="B36" s="43" t="s">
        <v>1023</v>
      </c>
      <c r="C36" s="43"/>
      <c r="D36" s="136"/>
      <c r="E36" s="135"/>
      <c r="F36" s="137"/>
      <c r="G36" s="135"/>
      <c r="H36" s="137"/>
      <c r="I36" s="137"/>
      <c r="J36" s="135"/>
      <c r="K36" s="137"/>
      <c r="L36" s="136"/>
      <c r="M36" s="43"/>
      <c r="N36" s="138"/>
      <c r="O36" s="138"/>
      <c r="P36" s="138"/>
      <c r="Q36" s="139"/>
      <c r="R36" s="138"/>
      <c r="S36" s="138"/>
      <c r="T36" s="138"/>
      <c r="U36" s="138"/>
      <c r="V36" s="138"/>
      <c r="W36" s="138"/>
      <c r="X36" s="730"/>
      <c r="Y36" s="142" t="s">
        <v>172</v>
      </c>
      <c r="Z36" s="1732" t="s">
        <v>2572</v>
      </c>
      <c r="AA36" s="71"/>
      <c r="AB36" s="71"/>
      <c r="AC36" s="71"/>
      <c r="AD36" s="71"/>
      <c r="AE36" s="71"/>
      <c r="AF36" s="71"/>
      <c r="AG36" s="71"/>
      <c r="AH36" s="71"/>
      <c r="AI36" s="71"/>
      <c r="AJ36" s="71"/>
      <c r="AK36" s="143"/>
      <c r="AM36" s="7177"/>
      <c r="AN36" s="7178"/>
      <c r="AO36" s="7178"/>
      <c r="AP36" s="7178"/>
      <c r="AQ36" s="7178"/>
      <c r="AR36" s="7178"/>
      <c r="AS36" s="7178"/>
      <c r="AT36" s="7178"/>
      <c r="AU36" s="7178"/>
      <c r="AV36" s="7178"/>
      <c r="AW36" s="7178"/>
      <c r="AX36" s="7178"/>
      <c r="AY36" s="7178"/>
      <c r="AZ36" s="7178"/>
      <c r="BA36" s="7178"/>
      <c r="BB36" s="7178"/>
      <c r="BC36" s="7178"/>
      <c r="BD36" s="7178"/>
      <c r="BE36" s="7178"/>
      <c r="BF36" s="7178"/>
      <c r="BG36" s="7178"/>
      <c r="BH36" s="7178"/>
      <c r="BI36" s="7178"/>
      <c r="BJ36" s="7178"/>
      <c r="BK36" s="7178"/>
      <c r="BL36" s="7178"/>
      <c r="BM36" s="7178"/>
      <c r="BN36" s="1657"/>
      <c r="BO36" s="141"/>
    </row>
    <row r="37" spans="1:67" ht="14.1" customHeight="1">
      <c r="A37" s="39"/>
      <c r="B37" s="135"/>
      <c r="C37" s="43" t="s">
        <v>1024</v>
      </c>
      <c r="D37" s="136"/>
      <c r="E37" s="135"/>
      <c r="F37" s="137"/>
      <c r="G37" s="135"/>
      <c r="H37" s="137"/>
      <c r="I37" s="137"/>
      <c r="J37" s="135"/>
      <c r="K37" s="137"/>
      <c r="L37" s="136"/>
      <c r="M37" s="43"/>
      <c r="N37" s="138"/>
      <c r="O37" s="138"/>
      <c r="P37" s="138"/>
      <c r="Q37" s="139"/>
      <c r="R37" s="138"/>
      <c r="S37" s="138"/>
      <c r="T37" s="138"/>
      <c r="U37" s="138"/>
      <c r="V37" s="138"/>
      <c r="W37" s="138"/>
      <c r="X37" s="730"/>
      <c r="Y37" s="46" t="s">
        <v>15</v>
      </c>
      <c r="Z37" s="7179" t="s">
        <v>2550</v>
      </c>
      <c r="AA37" s="7179"/>
      <c r="AB37" s="7179"/>
      <c r="AC37" s="7179"/>
      <c r="AD37" s="7179"/>
      <c r="AE37" s="7179"/>
      <c r="AF37" s="7179"/>
      <c r="AG37" s="7179"/>
      <c r="AH37" s="7179"/>
      <c r="AI37" s="7179"/>
      <c r="AJ37" s="7179"/>
      <c r="AK37" s="7180"/>
      <c r="AM37" s="7177"/>
      <c r="AN37" s="7178"/>
      <c r="AO37" s="7178"/>
      <c r="AP37" s="7178"/>
      <c r="AQ37" s="7178"/>
      <c r="AR37" s="7178"/>
      <c r="AS37" s="7178"/>
      <c r="AT37" s="7178"/>
      <c r="AU37" s="7178"/>
      <c r="AV37" s="7178"/>
      <c r="AW37" s="7178"/>
      <c r="AX37" s="7178"/>
      <c r="AY37" s="7178"/>
      <c r="AZ37" s="7178"/>
      <c r="BA37" s="7178"/>
      <c r="BB37" s="7178"/>
      <c r="BC37" s="7178"/>
      <c r="BD37" s="7178"/>
      <c r="BE37" s="7178"/>
      <c r="BF37" s="7178"/>
      <c r="BG37" s="7178"/>
      <c r="BH37" s="7178"/>
      <c r="BI37" s="7178"/>
      <c r="BJ37" s="7178"/>
      <c r="BK37" s="7178"/>
      <c r="BL37" s="7178"/>
      <c r="BM37" s="7178"/>
      <c r="BN37" s="1657"/>
      <c r="BO37" s="141"/>
    </row>
    <row r="38" spans="1:67" ht="14.1" customHeight="1">
      <c r="A38" s="39"/>
      <c r="B38" s="135"/>
      <c r="C38" s="136"/>
      <c r="D38" s="136"/>
      <c r="E38" s="135"/>
      <c r="F38" s="137"/>
      <c r="G38" s="135"/>
      <c r="H38" s="137"/>
      <c r="I38" s="137"/>
      <c r="J38" s="135"/>
      <c r="K38" s="137"/>
      <c r="L38" s="136"/>
      <c r="M38" s="43"/>
      <c r="N38" s="138"/>
      <c r="O38" s="138"/>
      <c r="P38" s="138"/>
      <c r="Q38" s="139"/>
      <c r="R38" s="138"/>
      <c r="S38" s="138"/>
      <c r="T38" s="138"/>
      <c r="U38" s="138"/>
      <c r="V38" s="138"/>
      <c r="W38" s="138"/>
      <c r="X38" s="730"/>
      <c r="Y38" s="717"/>
      <c r="Z38" s="7179"/>
      <c r="AA38" s="7179"/>
      <c r="AB38" s="7179"/>
      <c r="AC38" s="7179"/>
      <c r="AD38" s="7179"/>
      <c r="AE38" s="7179"/>
      <c r="AF38" s="7179"/>
      <c r="AG38" s="7179"/>
      <c r="AH38" s="7179"/>
      <c r="AI38" s="7179"/>
      <c r="AJ38" s="7179"/>
      <c r="AK38" s="7180"/>
      <c r="AM38" s="7177"/>
      <c r="AN38" s="7178"/>
      <c r="AO38" s="7178"/>
      <c r="AP38" s="7178"/>
      <c r="AQ38" s="7178"/>
      <c r="AR38" s="7178"/>
      <c r="AS38" s="7178"/>
      <c r="AT38" s="7178"/>
      <c r="AU38" s="7178"/>
      <c r="AV38" s="7178"/>
      <c r="AW38" s="7178"/>
      <c r="AX38" s="7178"/>
      <c r="AY38" s="7178"/>
      <c r="AZ38" s="7178"/>
      <c r="BA38" s="7178"/>
      <c r="BB38" s="7178"/>
      <c r="BC38" s="7178"/>
      <c r="BD38" s="7178"/>
      <c r="BE38" s="7178"/>
      <c r="BF38" s="7178"/>
      <c r="BG38" s="7178"/>
      <c r="BH38" s="7178"/>
      <c r="BI38" s="7178"/>
      <c r="BJ38" s="7178"/>
      <c r="BK38" s="7178"/>
      <c r="BL38" s="7178"/>
      <c r="BM38" s="7178"/>
      <c r="BN38" s="145"/>
      <c r="BO38" s="141"/>
    </row>
    <row r="39" spans="1:67" ht="14.1" customHeight="1">
      <c r="A39" s="39"/>
      <c r="B39" s="135"/>
      <c r="C39" s="136"/>
      <c r="D39" s="136"/>
      <c r="E39" s="135"/>
      <c r="F39" s="137"/>
      <c r="G39" s="135"/>
      <c r="H39" s="137"/>
      <c r="I39" s="137"/>
      <c r="J39" s="135"/>
      <c r="K39" s="137"/>
      <c r="L39" s="136"/>
      <c r="M39" s="43"/>
      <c r="N39" s="138"/>
      <c r="O39" s="138"/>
      <c r="P39" s="138"/>
      <c r="Q39" s="139"/>
      <c r="R39" s="138"/>
      <c r="S39" s="138"/>
      <c r="T39" s="138"/>
      <c r="U39" s="138"/>
      <c r="V39" s="138"/>
      <c r="W39" s="138"/>
      <c r="X39" s="189"/>
      <c r="Y39" s="717"/>
      <c r="Z39" s="3282" t="s">
        <v>2551</v>
      </c>
      <c r="AA39" s="3282"/>
      <c r="AB39" s="3282"/>
      <c r="AC39" s="3282"/>
      <c r="AD39" s="3282"/>
      <c r="AE39" s="3282"/>
      <c r="AF39" s="3282"/>
      <c r="AG39" s="3282"/>
      <c r="AH39" s="3282"/>
      <c r="AI39" s="3282"/>
      <c r="AJ39" s="3282"/>
      <c r="AK39" s="3283"/>
      <c r="AM39" s="7177" t="s">
        <v>2547</v>
      </c>
      <c r="AN39" s="4738"/>
      <c r="AO39" s="4738"/>
      <c r="AP39" s="4738"/>
      <c r="AQ39" s="4738"/>
      <c r="AR39" s="4738"/>
      <c r="AS39" s="4738"/>
      <c r="AT39" s="4738"/>
      <c r="AU39" s="4738"/>
      <c r="AV39" s="4738"/>
      <c r="AW39" s="4738"/>
      <c r="AX39" s="4738"/>
      <c r="AY39" s="4738"/>
      <c r="AZ39" s="4738"/>
      <c r="BA39" s="4738"/>
      <c r="BB39" s="4738"/>
      <c r="BC39" s="4738"/>
      <c r="BD39" s="4738"/>
      <c r="BE39" s="4738"/>
      <c r="BF39" s="4738"/>
      <c r="BG39" s="4738"/>
      <c r="BH39" s="4738"/>
      <c r="BI39" s="4738"/>
      <c r="BJ39" s="4738"/>
      <c r="BK39" s="4738"/>
      <c r="BL39" s="4738"/>
      <c r="BM39" s="4738"/>
      <c r="BN39" s="5249"/>
      <c r="BO39" s="141"/>
    </row>
    <row r="40" spans="1:67" ht="14.1" customHeight="1">
      <c r="A40" s="42"/>
      <c r="B40" s="43" t="s">
        <v>1409</v>
      </c>
      <c r="E40" s="43"/>
      <c r="F40" s="189"/>
      <c r="G40" s="189"/>
      <c r="H40" s="189"/>
      <c r="I40" s="43"/>
      <c r="J40" s="189"/>
      <c r="K40" s="189"/>
      <c r="L40" s="189"/>
      <c r="M40" s="189"/>
      <c r="N40" s="189"/>
      <c r="O40" s="189"/>
      <c r="P40" s="189"/>
      <c r="Q40" s="662"/>
      <c r="R40" s="662"/>
      <c r="S40" s="66"/>
      <c r="T40" s="683"/>
      <c r="U40" s="683"/>
      <c r="V40" s="189"/>
      <c r="W40" s="189"/>
      <c r="X40" s="71"/>
      <c r="Y40" s="717"/>
      <c r="Z40" s="3282"/>
      <c r="AA40" s="3282"/>
      <c r="AB40" s="3282"/>
      <c r="AC40" s="3282"/>
      <c r="AD40" s="3282"/>
      <c r="AE40" s="3282"/>
      <c r="AF40" s="3282"/>
      <c r="AG40" s="3282"/>
      <c r="AH40" s="3282"/>
      <c r="AI40" s="3282"/>
      <c r="AJ40" s="3282"/>
      <c r="AK40" s="3283"/>
      <c r="AM40" s="7177"/>
      <c r="AN40" s="4738"/>
      <c r="AO40" s="4738"/>
      <c r="AP40" s="4738"/>
      <c r="AQ40" s="4738"/>
      <c r="AR40" s="4738"/>
      <c r="AS40" s="4738"/>
      <c r="AT40" s="4738"/>
      <c r="AU40" s="4738"/>
      <c r="AV40" s="4738"/>
      <c r="AW40" s="4738"/>
      <c r="AX40" s="4738"/>
      <c r="AY40" s="4738"/>
      <c r="AZ40" s="4738"/>
      <c r="BA40" s="4738"/>
      <c r="BB40" s="4738"/>
      <c r="BC40" s="4738"/>
      <c r="BD40" s="4738"/>
      <c r="BE40" s="4738"/>
      <c r="BF40" s="4738"/>
      <c r="BG40" s="4738"/>
      <c r="BH40" s="4738"/>
      <c r="BI40" s="4738"/>
      <c r="BJ40" s="4738"/>
      <c r="BK40" s="4738"/>
      <c r="BL40" s="4738"/>
      <c r="BM40" s="4738"/>
      <c r="BN40" s="5249"/>
      <c r="BO40" s="141"/>
    </row>
    <row r="41" spans="1:67" ht="14.1" customHeight="1">
      <c r="A41" s="42"/>
      <c r="B41" s="43"/>
      <c r="E41" s="43"/>
      <c r="F41" s="189"/>
      <c r="G41" s="189"/>
      <c r="H41" s="189"/>
      <c r="I41" s="43"/>
      <c r="J41" s="189"/>
      <c r="K41" s="189"/>
      <c r="L41" s="189"/>
      <c r="M41" s="189"/>
      <c r="N41" s="189"/>
      <c r="O41" s="189"/>
      <c r="P41" s="189"/>
      <c r="Q41" s="662"/>
      <c r="R41" s="662"/>
      <c r="S41" s="66"/>
      <c r="T41" s="683"/>
      <c r="U41" s="683"/>
      <c r="V41" s="189"/>
      <c r="W41" s="189"/>
      <c r="X41" s="71"/>
      <c r="Y41" s="717"/>
      <c r="Z41" s="3282"/>
      <c r="AA41" s="3282"/>
      <c r="AB41" s="3282"/>
      <c r="AC41" s="3282"/>
      <c r="AD41" s="3282"/>
      <c r="AE41" s="3282"/>
      <c r="AF41" s="3282"/>
      <c r="AG41" s="3282"/>
      <c r="AH41" s="3282"/>
      <c r="AI41" s="3282"/>
      <c r="AJ41" s="3282"/>
      <c r="AK41" s="3283"/>
      <c r="AM41" s="7177"/>
      <c r="AN41" s="4738"/>
      <c r="AO41" s="4738"/>
      <c r="AP41" s="4738"/>
      <c r="AQ41" s="4738"/>
      <c r="AR41" s="4738"/>
      <c r="AS41" s="4738"/>
      <c r="AT41" s="4738"/>
      <c r="AU41" s="4738"/>
      <c r="AV41" s="4738"/>
      <c r="AW41" s="4738"/>
      <c r="AX41" s="4738"/>
      <c r="AY41" s="4738"/>
      <c r="AZ41" s="4738"/>
      <c r="BA41" s="4738"/>
      <c r="BB41" s="4738"/>
      <c r="BC41" s="4738"/>
      <c r="BD41" s="4738"/>
      <c r="BE41" s="4738"/>
      <c r="BF41" s="4738"/>
      <c r="BG41" s="4738"/>
      <c r="BH41" s="4738"/>
      <c r="BI41" s="4738"/>
      <c r="BJ41" s="4738"/>
      <c r="BK41" s="4738"/>
      <c r="BL41" s="4738"/>
      <c r="BM41" s="4738"/>
      <c r="BN41" s="5249"/>
      <c r="BO41" s="141"/>
    </row>
    <row r="42" spans="1:67" ht="14.1" customHeight="1">
      <c r="A42" s="42"/>
      <c r="B42" s="189"/>
      <c r="C42" s="43" t="s">
        <v>37</v>
      </c>
      <c r="D42" s="43"/>
      <c r="E42" s="43"/>
      <c r="F42" s="43"/>
      <c r="G42" s="43"/>
      <c r="H42" s="43"/>
      <c r="I42" s="43"/>
      <c r="J42" s="43"/>
      <c r="K42" s="43"/>
      <c r="L42" s="43"/>
      <c r="M42" s="43"/>
      <c r="N42" s="43"/>
      <c r="O42" s="43"/>
      <c r="P42" s="43"/>
      <c r="R42" s="189"/>
      <c r="S42" s="43"/>
      <c r="T42" s="43"/>
      <c r="U42" s="43"/>
      <c r="V42" s="43"/>
      <c r="W42" s="54"/>
      <c r="X42" s="54"/>
      <c r="Y42" s="146"/>
      <c r="Z42" s="3282"/>
      <c r="AA42" s="3282"/>
      <c r="AB42" s="3282"/>
      <c r="AC42" s="3282"/>
      <c r="AD42" s="3282"/>
      <c r="AE42" s="3282"/>
      <c r="AF42" s="3282"/>
      <c r="AG42" s="3282"/>
      <c r="AH42" s="3282"/>
      <c r="AI42" s="3282"/>
      <c r="AJ42" s="3282"/>
      <c r="AK42" s="3283"/>
      <c r="AM42" s="7177"/>
      <c r="AN42" s="4738"/>
      <c r="AO42" s="4738"/>
      <c r="AP42" s="4738"/>
      <c r="AQ42" s="4738"/>
      <c r="AR42" s="4738"/>
      <c r="AS42" s="4738"/>
      <c r="AT42" s="4738"/>
      <c r="AU42" s="4738"/>
      <c r="AV42" s="4738"/>
      <c r="AW42" s="4738"/>
      <c r="AX42" s="4738"/>
      <c r="AY42" s="4738"/>
      <c r="AZ42" s="4738"/>
      <c r="BA42" s="4738"/>
      <c r="BB42" s="4738"/>
      <c r="BC42" s="4738"/>
      <c r="BD42" s="4738"/>
      <c r="BE42" s="4738"/>
      <c r="BF42" s="4738"/>
      <c r="BG42" s="4738"/>
      <c r="BH42" s="4738"/>
      <c r="BI42" s="4738"/>
      <c r="BJ42" s="4738"/>
      <c r="BK42" s="4738"/>
      <c r="BL42" s="4738"/>
      <c r="BM42" s="4738"/>
      <c r="BN42" s="5249"/>
      <c r="BO42" s="141"/>
    </row>
    <row r="43" spans="1:67" ht="14.1" customHeight="1">
      <c r="A43" s="42"/>
      <c r="B43" s="189"/>
      <c r="C43" s="189"/>
      <c r="D43" s="3341"/>
      <c r="E43" s="3341"/>
      <c r="F43" s="3341"/>
      <c r="G43" s="3341"/>
      <c r="H43" s="3341"/>
      <c r="I43" s="3341"/>
      <c r="J43" s="3341"/>
      <c r="K43" s="3341"/>
      <c r="L43" s="3341"/>
      <c r="M43" s="3341"/>
      <c r="N43" s="3341"/>
      <c r="O43" s="3341"/>
      <c r="P43" s="3341"/>
      <c r="Q43" s="3341"/>
      <c r="R43" s="3341"/>
      <c r="S43" s="3341"/>
      <c r="T43" s="3341"/>
      <c r="U43" s="3341"/>
      <c r="V43" s="3341"/>
      <c r="W43" s="3341"/>
      <c r="X43" s="189"/>
      <c r="Y43" s="717"/>
      <c r="Z43" s="3282"/>
      <c r="AA43" s="3282"/>
      <c r="AB43" s="3282"/>
      <c r="AC43" s="3282"/>
      <c r="AD43" s="3282"/>
      <c r="AE43" s="3282"/>
      <c r="AF43" s="3282"/>
      <c r="AG43" s="3282"/>
      <c r="AH43" s="3282"/>
      <c r="AI43" s="3282"/>
      <c r="AJ43" s="3282"/>
      <c r="AK43" s="3283"/>
      <c r="AM43" s="7177"/>
      <c r="AN43" s="4738"/>
      <c r="AO43" s="4738"/>
      <c r="AP43" s="4738"/>
      <c r="AQ43" s="4738"/>
      <c r="AR43" s="4738"/>
      <c r="AS43" s="4738"/>
      <c r="AT43" s="4738"/>
      <c r="AU43" s="4738"/>
      <c r="AV43" s="4738"/>
      <c r="AW43" s="4738"/>
      <c r="AX43" s="4738"/>
      <c r="AY43" s="4738"/>
      <c r="AZ43" s="4738"/>
      <c r="BA43" s="4738"/>
      <c r="BB43" s="4738"/>
      <c r="BC43" s="4738"/>
      <c r="BD43" s="4738"/>
      <c r="BE43" s="4738"/>
      <c r="BF43" s="4738"/>
      <c r="BG43" s="4738"/>
      <c r="BH43" s="4738"/>
      <c r="BI43" s="4738"/>
      <c r="BJ43" s="4738"/>
      <c r="BK43" s="4738"/>
      <c r="BL43" s="4738"/>
      <c r="BM43" s="4738"/>
      <c r="BN43" s="5249"/>
      <c r="BO43" s="141"/>
    </row>
    <row r="44" spans="1:67" ht="14.1" customHeight="1">
      <c r="A44" s="42"/>
      <c r="C44" s="189"/>
      <c r="D44" s="3341"/>
      <c r="E44" s="3341"/>
      <c r="F44" s="3341"/>
      <c r="G44" s="3341"/>
      <c r="H44" s="3341"/>
      <c r="I44" s="3341"/>
      <c r="J44" s="3341"/>
      <c r="K44" s="3341"/>
      <c r="L44" s="3341"/>
      <c r="M44" s="3341"/>
      <c r="N44" s="3341"/>
      <c r="O44" s="3341"/>
      <c r="P44" s="3341"/>
      <c r="Q44" s="3341"/>
      <c r="R44" s="3341"/>
      <c r="S44" s="3341"/>
      <c r="T44" s="3341"/>
      <c r="U44" s="3341"/>
      <c r="V44" s="3341"/>
      <c r="W44" s="3341"/>
      <c r="X44" s="189"/>
      <c r="Y44" s="717"/>
      <c r="Z44" s="1730" t="s">
        <v>2573</v>
      </c>
      <c r="AA44" s="71"/>
      <c r="AB44" s="55"/>
      <c r="AC44" s="55"/>
      <c r="AD44" s="55"/>
      <c r="AE44" s="55"/>
      <c r="AF44" s="55"/>
      <c r="AG44" s="55"/>
      <c r="AH44" s="55"/>
      <c r="AI44" s="55"/>
      <c r="AJ44" s="55"/>
      <c r="AK44" s="147"/>
      <c r="AM44" s="7177"/>
      <c r="AN44" s="4738"/>
      <c r="AO44" s="4738"/>
      <c r="AP44" s="4738"/>
      <c r="AQ44" s="4738"/>
      <c r="AR44" s="4738"/>
      <c r="AS44" s="4738"/>
      <c r="AT44" s="4738"/>
      <c r="AU44" s="4738"/>
      <c r="AV44" s="4738"/>
      <c r="AW44" s="4738"/>
      <c r="AX44" s="4738"/>
      <c r="AY44" s="4738"/>
      <c r="AZ44" s="4738"/>
      <c r="BA44" s="4738"/>
      <c r="BB44" s="4738"/>
      <c r="BC44" s="4738"/>
      <c r="BD44" s="4738"/>
      <c r="BE44" s="4738"/>
      <c r="BF44" s="4738"/>
      <c r="BG44" s="4738"/>
      <c r="BH44" s="4738"/>
      <c r="BI44" s="4738"/>
      <c r="BJ44" s="4738"/>
      <c r="BK44" s="4738"/>
      <c r="BL44" s="4738"/>
      <c r="BM44" s="4738"/>
      <c r="BN44" s="5249"/>
      <c r="BO44" s="141"/>
    </row>
    <row r="45" spans="1:67" ht="14.1" customHeight="1">
      <c r="A45" s="42"/>
      <c r="C45" s="189"/>
      <c r="D45" s="3341"/>
      <c r="E45" s="3341"/>
      <c r="F45" s="3341"/>
      <c r="G45" s="3341"/>
      <c r="H45" s="3341"/>
      <c r="I45" s="3341"/>
      <c r="J45" s="3341"/>
      <c r="K45" s="3341"/>
      <c r="L45" s="3341"/>
      <c r="M45" s="3341"/>
      <c r="N45" s="3341"/>
      <c r="O45" s="3341"/>
      <c r="P45" s="3341"/>
      <c r="Q45" s="3341"/>
      <c r="R45" s="3341"/>
      <c r="S45" s="3341"/>
      <c r="T45" s="3341"/>
      <c r="U45" s="3341"/>
      <c r="V45" s="3341"/>
      <c r="W45" s="3341"/>
      <c r="X45" s="189"/>
      <c r="Y45" s="717"/>
      <c r="Z45" s="55"/>
      <c r="AA45" s="55" t="s">
        <v>49</v>
      </c>
      <c r="AB45" s="71" t="s">
        <v>517</v>
      </c>
      <c r="AC45" s="55"/>
      <c r="AD45" s="55"/>
      <c r="AE45" s="55"/>
      <c r="AF45" s="55"/>
      <c r="AG45" s="55"/>
      <c r="AH45" s="55"/>
      <c r="AI45" s="55"/>
      <c r="AJ45" s="55"/>
      <c r="AK45" s="675"/>
      <c r="AM45" s="7181"/>
      <c r="AN45" s="5196"/>
      <c r="AO45" s="5196"/>
      <c r="AP45" s="5196"/>
      <c r="AQ45" s="5196"/>
      <c r="AR45" s="5196"/>
      <c r="AS45" s="5196"/>
      <c r="AT45" s="5196"/>
      <c r="AU45" s="5196"/>
      <c r="AV45" s="5196"/>
      <c r="AW45" s="5196"/>
      <c r="AX45" s="5196"/>
      <c r="AY45" s="5196"/>
      <c r="AZ45" s="5196"/>
      <c r="BA45" s="5196"/>
      <c r="BB45" s="5196"/>
      <c r="BC45" s="5196"/>
      <c r="BD45" s="5196"/>
      <c r="BE45" s="5196"/>
      <c r="BF45" s="5196"/>
      <c r="BG45" s="5196"/>
      <c r="BH45" s="5196"/>
      <c r="BI45" s="5196"/>
      <c r="BJ45" s="5196"/>
      <c r="BK45" s="5196"/>
      <c r="BL45" s="5196"/>
      <c r="BM45" s="5196"/>
      <c r="BN45" s="7182"/>
    </row>
    <row r="46" spans="1:67" ht="14.1" customHeight="1">
      <c r="A46" s="42"/>
      <c r="B46" s="189"/>
      <c r="C46" s="189"/>
      <c r="D46" s="3341"/>
      <c r="E46" s="3341"/>
      <c r="F46" s="3341"/>
      <c r="G46" s="3341"/>
      <c r="H46" s="3341"/>
      <c r="I46" s="3341"/>
      <c r="J46" s="3341"/>
      <c r="K46" s="3341"/>
      <c r="L46" s="3341"/>
      <c r="M46" s="3341"/>
      <c r="N46" s="3341"/>
      <c r="O46" s="3341"/>
      <c r="P46" s="3341"/>
      <c r="Q46" s="3341"/>
      <c r="R46" s="3341"/>
      <c r="S46" s="3341"/>
      <c r="T46" s="3341"/>
      <c r="U46" s="3341"/>
      <c r="V46" s="3341"/>
      <c r="W46" s="3341"/>
      <c r="X46" s="55"/>
      <c r="Y46" s="72"/>
      <c r="Z46" s="674"/>
      <c r="AA46" s="674" t="s">
        <v>45</v>
      </c>
      <c r="AB46" s="55" t="s">
        <v>518</v>
      </c>
      <c r="AC46" s="674"/>
      <c r="AD46" s="674"/>
      <c r="AE46" s="674"/>
      <c r="AF46" s="674"/>
      <c r="AG46" s="674"/>
      <c r="AH46" s="674"/>
      <c r="AI46" s="674"/>
      <c r="AJ46" s="674"/>
      <c r="AK46" s="675"/>
      <c r="AM46" s="37" t="s">
        <v>2317</v>
      </c>
      <c r="AN46" s="3313"/>
      <c r="AO46" s="3313"/>
      <c r="AP46" s="3313"/>
      <c r="AQ46" s="3313"/>
      <c r="AR46" s="3313"/>
      <c r="AS46" s="3313"/>
      <c r="AT46" s="3313"/>
      <c r="AU46" s="3313"/>
      <c r="AV46" s="3313"/>
      <c r="AW46" s="3313"/>
      <c r="AX46" s="3313"/>
      <c r="AY46" s="3313"/>
      <c r="AZ46" s="3313"/>
      <c r="BA46" s="3313"/>
      <c r="BB46" s="3313"/>
      <c r="BC46" s="3313"/>
      <c r="BD46" s="3313"/>
      <c r="BE46" s="3313"/>
      <c r="BF46" s="3313"/>
      <c r="BG46" s="3313"/>
      <c r="BH46" s="3313"/>
      <c r="BI46" s="3313"/>
      <c r="BJ46" s="3313"/>
      <c r="BK46" s="3313"/>
      <c r="BL46" s="3313"/>
      <c r="BM46" s="3313"/>
      <c r="BN46" s="3313"/>
      <c r="BO46" s="3313"/>
    </row>
    <row r="47" spans="1:67" ht="14.1" customHeight="1">
      <c r="A47" s="42"/>
      <c r="B47" s="43"/>
      <c r="C47" s="189"/>
      <c r="D47" s="189"/>
      <c r="E47" s="189"/>
      <c r="F47" s="189"/>
      <c r="G47" s="43"/>
      <c r="H47" s="43"/>
      <c r="I47" s="189"/>
      <c r="J47" s="189"/>
      <c r="K47" s="43"/>
      <c r="L47" s="43"/>
      <c r="M47" s="189"/>
      <c r="N47" s="189"/>
      <c r="O47" s="43"/>
      <c r="P47" s="43"/>
      <c r="R47" s="43"/>
      <c r="S47" s="43"/>
      <c r="T47" s="43"/>
      <c r="U47" s="43"/>
      <c r="V47" s="55"/>
      <c r="W47" s="55"/>
      <c r="X47" s="55"/>
      <c r="Y47" s="72"/>
      <c r="Z47" s="674"/>
      <c r="AA47" s="674" t="s">
        <v>51</v>
      </c>
      <c r="AB47" s="71" t="s">
        <v>1151</v>
      </c>
      <c r="AC47" s="674"/>
      <c r="AD47" s="674"/>
      <c r="AE47" s="674"/>
      <c r="AF47" s="674"/>
      <c r="AG47" s="674"/>
      <c r="AH47" s="674"/>
      <c r="AI47" s="55"/>
      <c r="AJ47" s="1129"/>
      <c r="AK47" s="675"/>
      <c r="AN47" s="3313"/>
      <c r="AO47" s="3313"/>
      <c r="AP47" s="3313"/>
      <c r="AQ47" s="3313"/>
      <c r="AR47" s="3313"/>
      <c r="AS47" s="3313"/>
      <c r="AT47" s="3313"/>
      <c r="AU47" s="3313"/>
      <c r="AV47" s="3313"/>
      <c r="AW47" s="3313"/>
      <c r="AX47" s="3313"/>
      <c r="AY47" s="3313"/>
      <c r="AZ47" s="3313"/>
      <c r="BA47" s="3313"/>
      <c r="BB47" s="3313"/>
      <c r="BC47" s="3313"/>
      <c r="BD47" s="3313"/>
      <c r="BE47" s="3313"/>
      <c r="BF47" s="3313"/>
      <c r="BG47" s="3313"/>
      <c r="BH47" s="3313"/>
      <c r="BI47" s="3313"/>
      <c r="BJ47" s="3313"/>
      <c r="BK47" s="3313"/>
      <c r="BL47" s="3313"/>
      <c r="BM47" s="3313"/>
      <c r="BN47" s="3313"/>
      <c r="BO47" s="3313"/>
    </row>
    <row r="48" spans="1:67" ht="14.1" customHeight="1">
      <c r="A48" s="42"/>
      <c r="B48" s="43" t="s">
        <v>2026</v>
      </c>
      <c r="D48" s="189"/>
      <c r="E48" s="189"/>
      <c r="F48" s="189"/>
      <c r="G48" s="43"/>
      <c r="H48" s="43"/>
      <c r="I48" s="43"/>
      <c r="J48" s="43"/>
      <c r="K48" s="43"/>
      <c r="L48" s="43"/>
      <c r="M48" s="43"/>
      <c r="N48" s="43"/>
      <c r="O48" s="43"/>
      <c r="P48" s="43"/>
      <c r="R48" s="138"/>
      <c r="S48" s="139"/>
      <c r="T48" s="694"/>
      <c r="U48" s="189"/>
      <c r="V48" s="694"/>
      <c r="W48" s="694"/>
      <c r="X48" s="189"/>
      <c r="Y48" s="96"/>
      <c r="Z48" s="55"/>
      <c r="AA48" s="674" t="s">
        <v>519</v>
      </c>
      <c r="AB48" s="55" t="s">
        <v>520</v>
      </c>
      <c r="AC48" s="55"/>
      <c r="AD48" s="55"/>
      <c r="AE48" s="55"/>
      <c r="AF48" s="55"/>
      <c r="AG48" s="55"/>
      <c r="AH48" s="55"/>
      <c r="AI48" s="55"/>
      <c r="AJ48" s="55"/>
      <c r="AK48" s="122"/>
      <c r="AN48" s="3313"/>
      <c r="AO48" s="3313"/>
      <c r="AP48" s="3313"/>
      <c r="AQ48" s="3313"/>
      <c r="AR48" s="3313"/>
      <c r="AS48" s="3313"/>
      <c r="AT48" s="3313"/>
      <c r="AU48" s="3313"/>
      <c r="AV48" s="3313"/>
      <c r="AW48" s="3313"/>
      <c r="AX48" s="3313"/>
      <c r="AY48" s="3313"/>
      <c r="AZ48" s="3313"/>
      <c r="BA48" s="3313"/>
      <c r="BB48" s="3313"/>
      <c r="BC48" s="3313"/>
      <c r="BD48" s="3313"/>
      <c r="BE48" s="3313"/>
      <c r="BF48" s="3313"/>
      <c r="BG48" s="3313"/>
      <c r="BH48" s="3313"/>
      <c r="BI48" s="3313"/>
      <c r="BJ48" s="3313"/>
      <c r="BK48" s="3313"/>
      <c r="BL48" s="3313"/>
      <c r="BM48" s="3313"/>
      <c r="BN48" s="3313"/>
      <c r="BO48" s="3313"/>
    </row>
    <row r="49" spans="1:67" ht="14.1" customHeight="1">
      <c r="A49" s="42"/>
      <c r="B49" s="189" t="s">
        <v>2027</v>
      </c>
      <c r="C49" s="43"/>
      <c r="E49" s="189"/>
      <c r="F49" s="189"/>
      <c r="G49" s="43"/>
      <c r="H49" s="43"/>
      <c r="I49" s="43"/>
      <c r="J49" s="43"/>
      <c r="K49" s="43"/>
      <c r="L49" s="43"/>
      <c r="M49" s="43"/>
      <c r="N49" s="43"/>
      <c r="O49" s="43"/>
      <c r="P49" s="189"/>
      <c r="Q49" s="662"/>
      <c r="R49" s="662"/>
      <c r="S49" s="66"/>
      <c r="T49" s="683"/>
      <c r="U49" s="683"/>
      <c r="V49" s="189"/>
      <c r="W49" s="189"/>
      <c r="X49" s="71"/>
      <c r="Y49" s="96"/>
      <c r="Z49" s="674"/>
      <c r="AA49" s="674" t="s">
        <v>521</v>
      </c>
      <c r="AB49" s="3282" t="s">
        <v>1152</v>
      </c>
      <c r="AC49" s="3282"/>
      <c r="AD49" s="3282"/>
      <c r="AE49" s="3282"/>
      <c r="AF49" s="3282"/>
      <c r="AG49" s="3282"/>
      <c r="AH49" s="3282"/>
      <c r="AI49" s="3282"/>
      <c r="AJ49" s="3282"/>
      <c r="AK49" s="3283"/>
      <c r="AN49" s="3313"/>
      <c r="AO49" s="3313"/>
      <c r="AP49" s="3313"/>
      <c r="AQ49" s="3313"/>
      <c r="AR49" s="3313"/>
      <c r="AS49" s="3313"/>
      <c r="AT49" s="3313"/>
      <c r="AU49" s="3313"/>
      <c r="AV49" s="3313"/>
      <c r="AW49" s="3313"/>
      <c r="AX49" s="3313"/>
      <c r="AY49" s="3313"/>
      <c r="AZ49" s="3313"/>
      <c r="BA49" s="3313"/>
      <c r="BB49" s="3313"/>
      <c r="BC49" s="3313"/>
      <c r="BD49" s="3313"/>
      <c r="BE49" s="3313"/>
      <c r="BF49" s="3313"/>
      <c r="BG49" s="3313"/>
      <c r="BH49" s="3313"/>
      <c r="BI49" s="3313"/>
      <c r="BJ49" s="3313"/>
      <c r="BK49" s="3313"/>
      <c r="BL49" s="3313"/>
      <c r="BM49" s="3313"/>
      <c r="BN49" s="3313"/>
      <c r="BO49" s="3313"/>
    </row>
    <row r="50" spans="1:67" ht="14.1" customHeight="1">
      <c r="A50" s="42"/>
      <c r="B50" s="148"/>
      <c r="C50" s="43"/>
      <c r="D50" s="189" t="s">
        <v>1794</v>
      </c>
      <c r="E50" s="189"/>
      <c r="F50" s="189"/>
      <c r="G50" s="43"/>
      <c r="H50" s="43"/>
      <c r="I50" s="43"/>
      <c r="J50" s="43"/>
      <c r="K50" s="43"/>
      <c r="L50" s="43"/>
      <c r="M50" s="43"/>
      <c r="N50" s="43"/>
      <c r="O50" s="43"/>
      <c r="P50" s="43"/>
      <c r="R50" s="189"/>
      <c r="S50" s="43"/>
      <c r="T50" s="43"/>
      <c r="U50" s="43"/>
      <c r="V50" s="43"/>
      <c r="W50" s="54"/>
      <c r="X50" s="54"/>
      <c r="Y50" s="717"/>
      <c r="Z50" s="674"/>
      <c r="AA50" s="674"/>
      <c r="AB50" s="3282"/>
      <c r="AC50" s="3282"/>
      <c r="AD50" s="3282"/>
      <c r="AE50" s="3282"/>
      <c r="AF50" s="3282"/>
      <c r="AG50" s="3282"/>
      <c r="AH50" s="3282"/>
      <c r="AI50" s="3282"/>
      <c r="AJ50" s="3282"/>
      <c r="AK50" s="3283"/>
      <c r="AN50" s="3313"/>
      <c r="AO50" s="3313"/>
      <c r="AP50" s="3313"/>
      <c r="AQ50" s="3313"/>
      <c r="AR50" s="3313"/>
      <c r="AS50" s="3313"/>
      <c r="AT50" s="3313"/>
      <c r="AU50" s="3313"/>
      <c r="AV50" s="3313"/>
      <c r="AW50" s="3313"/>
      <c r="AX50" s="3313"/>
      <c r="AY50" s="3313"/>
      <c r="AZ50" s="3313"/>
      <c r="BA50" s="3313"/>
      <c r="BB50" s="3313"/>
      <c r="BC50" s="3313"/>
      <c r="BD50" s="3313"/>
      <c r="BE50" s="3313"/>
      <c r="BF50" s="3313"/>
      <c r="BG50" s="3313"/>
      <c r="BH50" s="3313"/>
      <c r="BI50" s="3313"/>
      <c r="BJ50" s="3313"/>
      <c r="BK50" s="3313"/>
      <c r="BL50" s="3313"/>
      <c r="BM50" s="3313"/>
      <c r="BN50" s="3313"/>
      <c r="BO50" s="3313"/>
    </row>
    <row r="51" spans="1:67" ht="14.1" customHeight="1">
      <c r="A51" s="42"/>
      <c r="B51" s="148"/>
      <c r="C51" s="43"/>
      <c r="D51" s="5027"/>
      <c r="E51" s="5027"/>
      <c r="F51" s="5027"/>
      <c r="G51" s="5027"/>
      <c r="H51" s="5027"/>
      <c r="I51" s="5027"/>
      <c r="J51" s="5027"/>
      <c r="K51" s="5027"/>
      <c r="L51" s="5027"/>
      <c r="M51" s="5027"/>
      <c r="N51" s="5027"/>
      <c r="O51" s="5027"/>
      <c r="P51" s="5027"/>
      <c r="Q51" s="5027"/>
      <c r="R51" s="5027"/>
      <c r="S51" s="5027"/>
      <c r="T51" s="5027"/>
      <c r="U51" s="5027"/>
      <c r="V51" s="5027"/>
      <c r="W51" s="5027"/>
      <c r="X51" s="189"/>
      <c r="Y51" s="717" t="s">
        <v>172</v>
      </c>
      <c r="Z51" s="3316" t="s">
        <v>1557</v>
      </c>
      <c r="AA51" s="3316"/>
      <c r="AB51" s="3316"/>
      <c r="AC51" s="3316"/>
      <c r="AD51" s="3316"/>
      <c r="AE51" s="3316"/>
      <c r="AF51" s="3316"/>
      <c r="AG51" s="3316"/>
      <c r="AH51" s="3316"/>
      <c r="AI51" s="3316"/>
      <c r="AJ51" s="3316"/>
      <c r="AK51" s="3317"/>
      <c r="AN51" s="3313"/>
      <c r="AO51" s="3313"/>
      <c r="AP51" s="3313"/>
      <c r="AQ51" s="3313"/>
      <c r="AR51" s="3313"/>
      <c r="AS51" s="3313"/>
      <c r="AT51" s="3313"/>
      <c r="AU51" s="3313"/>
      <c r="AV51" s="3313"/>
      <c r="AW51" s="3313"/>
      <c r="AX51" s="3313"/>
      <c r="AY51" s="3313"/>
      <c r="AZ51" s="3313"/>
      <c r="BA51" s="3313"/>
      <c r="BB51" s="3313"/>
      <c r="BC51" s="3313"/>
      <c r="BD51" s="3313"/>
      <c r="BE51" s="3313"/>
      <c r="BF51" s="3313"/>
      <c r="BG51" s="3313"/>
      <c r="BH51" s="3313"/>
      <c r="BI51" s="3313"/>
      <c r="BJ51" s="3313"/>
      <c r="BK51" s="3313"/>
      <c r="BL51" s="3313"/>
      <c r="BM51" s="3313"/>
      <c r="BN51" s="3313"/>
      <c r="BO51" s="3313"/>
    </row>
    <row r="52" spans="1:67" ht="14.1" customHeight="1">
      <c r="A52" s="42"/>
      <c r="B52" s="148"/>
      <c r="C52" s="43"/>
      <c r="D52" s="5027"/>
      <c r="E52" s="5027"/>
      <c r="F52" s="5027"/>
      <c r="G52" s="5027"/>
      <c r="H52" s="5027"/>
      <c r="I52" s="5027"/>
      <c r="J52" s="5027"/>
      <c r="K52" s="5027"/>
      <c r="L52" s="5027"/>
      <c r="M52" s="5027"/>
      <c r="N52" s="5027"/>
      <c r="O52" s="5027"/>
      <c r="P52" s="5027"/>
      <c r="Q52" s="5027"/>
      <c r="R52" s="5027"/>
      <c r="S52" s="5027"/>
      <c r="T52" s="5027"/>
      <c r="U52" s="5027"/>
      <c r="V52" s="5027"/>
      <c r="W52" s="5027"/>
      <c r="X52" s="189"/>
      <c r="Y52" s="717"/>
      <c r="Z52" s="3316"/>
      <c r="AA52" s="3316"/>
      <c r="AB52" s="3316"/>
      <c r="AC52" s="3316"/>
      <c r="AD52" s="3316"/>
      <c r="AE52" s="3316"/>
      <c r="AF52" s="3316"/>
      <c r="AG52" s="3316"/>
      <c r="AH52" s="3316"/>
      <c r="AI52" s="3316"/>
      <c r="AJ52" s="3316"/>
      <c r="AK52" s="3317"/>
      <c r="AN52" s="3313"/>
      <c r="AO52" s="3313"/>
      <c r="AP52" s="3313"/>
      <c r="AQ52" s="3313"/>
      <c r="AR52" s="3313"/>
      <c r="AS52" s="3313"/>
      <c r="AT52" s="3313"/>
      <c r="AU52" s="3313"/>
      <c r="AV52" s="3313"/>
      <c r="AW52" s="3313"/>
      <c r="AX52" s="3313"/>
      <c r="AY52" s="3313"/>
      <c r="AZ52" s="3313"/>
      <c r="BA52" s="3313"/>
      <c r="BB52" s="3313"/>
      <c r="BC52" s="3313"/>
      <c r="BD52" s="3313"/>
      <c r="BE52" s="3313"/>
      <c r="BF52" s="3313"/>
      <c r="BG52" s="3313"/>
      <c r="BH52" s="3313"/>
      <c r="BI52" s="3313"/>
      <c r="BJ52" s="3313"/>
      <c r="BK52" s="3313"/>
      <c r="BL52" s="3313"/>
      <c r="BM52" s="3313"/>
      <c r="BN52" s="3313"/>
      <c r="BO52" s="3313"/>
    </row>
    <row r="53" spans="1:67" ht="14.1" customHeight="1">
      <c r="A53" s="42"/>
      <c r="B53" s="148"/>
      <c r="C53" s="43"/>
      <c r="D53" s="5027"/>
      <c r="E53" s="5027"/>
      <c r="F53" s="5027"/>
      <c r="G53" s="5027"/>
      <c r="H53" s="5027"/>
      <c r="I53" s="5027"/>
      <c r="J53" s="5027"/>
      <c r="K53" s="5027"/>
      <c r="L53" s="5027"/>
      <c r="M53" s="5027"/>
      <c r="N53" s="5027"/>
      <c r="O53" s="5027"/>
      <c r="P53" s="5027"/>
      <c r="Q53" s="5027"/>
      <c r="R53" s="5027"/>
      <c r="S53" s="5027"/>
      <c r="T53" s="5027"/>
      <c r="U53" s="5027"/>
      <c r="V53" s="5027"/>
      <c r="W53" s="5027"/>
      <c r="X53" s="189"/>
      <c r="Y53" s="717"/>
      <c r="Z53" s="674"/>
      <c r="AA53" s="674"/>
      <c r="AB53" s="674"/>
      <c r="AC53" s="674"/>
      <c r="AD53" s="674"/>
      <c r="AE53" s="674"/>
      <c r="AF53" s="674"/>
      <c r="AG53" s="674"/>
      <c r="AH53" s="674"/>
      <c r="AI53" s="55"/>
      <c r="AJ53" s="1129"/>
      <c r="AK53" s="675"/>
      <c r="AN53" s="3313"/>
      <c r="AO53" s="3313"/>
      <c r="AP53" s="3313"/>
      <c r="AQ53" s="3313"/>
      <c r="AR53" s="3313"/>
      <c r="AS53" s="3313"/>
      <c r="AT53" s="3313"/>
      <c r="AU53" s="3313"/>
      <c r="AV53" s="3313"/>
      <c r="AW53" s="3313"/>
      <c r="AX53" s="3313"/>
      <c r="AY53" s="3313"/>
      <c r="AZ53" s="3313"/>
      <c r="BA53" s="3313"/>
      <c r="BB53" s="3313"/>
      <c r="BC53" s="3313"/>
      <c r="BD53" s="3313"/>
      <c r="BE53" s="3313"/>
      <c r="BF53" s="3313"/>
      <c r="BG53" s="3313"/>
      <c r="BH53" s="3313"/>
      <c r="BI53" s="3313"/>
      <c r="BJ53" s="3313"/>
      <c r="BK53" s="3313"/>
      <c r="BL53" s="3313"/>
      <c r="BM53" s="3313"/>
      <c r="BN53" s="3313"/>
      <c r="BO53" s="3313"/>
    </row>
    <row r="54" spans="1:67" ht="14.1" customHeight="1">
      <c r="A54" s="42"/>
      <c r="B54" s="148"/>
      <c r="C54" s="43"/>
      <c r="D54" s="189"/>
      <c r="E54" s="189"/>
      <c r="F54" s="189"/>
      <c r="G54" s="43"/>
      <c r="H54" s="43"/>
      <c r="I54" s="43"/>
      <c r="J54" s="43"/>
      <c r="K54" s="43"/>
      <c r="L54" s="43"/>
      <c r="M54" s="43"/>
      <c r="N54" s="43"/>
      <c r="O54" s="43"/>
      <c r="P54" s="43"/>
      <c r="R54" s="189"/>
      <c r="S54" s="43"/>
      <c r="T54" s="43"/>
      <c r="U54" s="43"/>
      <c r="V54" s="43"/>
      <c r="W54" s="43"/>
      <c r="X54" s="189"/>
      <c r="Y54" s="717"/>
      <c r="Z54" s="674"/>
      <c r="AA54" s="674"/>
      <c r="AB54" s="674"/>
      <c r="AC54" s="674"/>
      <c r="AD54" s="674"/>
      <c r="AE54" s="674"/>
      <c r="AF54" s="674"/>
      <c r="AG54" s="674"/>
      <c r="AH54" s="674"/>
      <c r="AI54" s="55"/>
      <c r="AJ54" s="1129"/>
      <c r="AK54" s="675"/>
      <c r="AN54" s="3313"/>
      <c r="AO54" s="3313"/>
      <c r="AP54" s="3313"/>
      <c r="AQ54" s="3313"/>
      <c r="AR54" s="3313"/>
      <c r="AS54" s="3313"/>
      <c r="AT54" s="3313"/>
      <c r="AU54" s="3313"/>
      <c r="AV54" s="3313"/>
      <c r="AW54" s="3313"/>
      <c r="AX54" s="3313"/>
      <c r="AY54" s="3313"/>
      <c r="AZ54" s="3313"/>
      <c r="BA54" s="3313"/>
      <c r="BB54" s="3313"/>
      <c r="BC54" s="3313"/>
      <c r="BD54" s="3313"/>
      <c r="BE54" s="3313"/>
      <c r="BF54" s="3313"/>
      <c r="BG54" s="3313"/>
      <c r="BH54" s="3313"/>
      <c r="BI54" s="3313"/>
      <c r="BJ54" s="3313"/>
      <c r="BK54" s="3313"/>
      <c r="BL54" s="3313"/>
      <c r="BM54" s="3313"/>
      <c r="BN54" s="3313"/>
      <c r="BO54" s="3313"/>
    </row>
    <row r="55" spans="1:67" ht="14.1" customHeight="1">
      <c r="A55" s="42"/>
      <c r="B55" s="189" t="s">
        <v>2028</v>
      </c>
      <c r="C55" s="43"/>
      <c r="E55" s="189"/>
      <c r="F55" s="189"/>
      <c r="G55" s="43"/>
      <c r="H55" s="43"/>
      <c r="I55" s="43"/>
      <c r="J55" s="43"/>
      <c r="K55" s="43"/>
      <c r="L55" s="43"/>
      <c r="M55" s="43"/>
      <c r="N55" s="43"/>
      <c r="O55" s="43"/>
      <c r="P55" s="189"/>
      <c r="Q55" s="662"/>
      <c r="R55" s="662"/>
      <c r="S55" s="66"/>
      <c r="T55" s="683"/>
      <c r="U55" s="683"/>
      <c r="V55" s="189"/>
      <c r="W55" s="189"/>
      <c r="X55" s="71"/>
      <c r="Y55" s="717"/>
      <c r="Z55" s="674"/>
      <c r="AA55" s="674"/>
      <c r="AB55" s="674"/>
      <c r="AC55" s="674"/>
      <c r="AD55" s="674"/>
      <c r="AE55" s="674"/>
      <c r="AF55" s="674"/>
      <c r="AG55" s="674"/>
      <c r="AH55" s="674"/>
      <c r="AI55" s="55"/>
      <c r="AJ55" s="1129"/>
      <c r="AK55" s="675"/>
      <c r="AL55" s="38"/>
      <c r="AN55" s="3313"/>
      <c r="AO55" s="3313"/>
      <c r="AP55" s="3313"/>
      <c r="AQ55" s="3313"/>
      <c r="AR55" s="3313"/>
      <c r="AS55" s="3313"/>
      <c r="AT55" s="3313"/>
      <c r="AU55" s="3313"/>
      <c r="AV55" s="3313"/>
      <c r="AW55" s="3313"/>
      <c r="AX55" s="3313"/>
      <c r="AY55" s="3313"/>
      <c r="AZ55" s="3313"/>
      <c r="BA55" s="3313"/>
      <c r="BB55" s="3313"/>
      <c r="BC55" s="3313"/>
      <c r="BD55" s="3313"/>
      <c r="BE55" s="3313"/>
      <c r="BF55" s="3313"/>
      <c r="BG55" s="3313"/>
      <c r="BH55" s="3313"/>
      <c r="BI55" s="3313"/>
      <c r="BJ55" s="3313"/>
      <c r="BK55" s="3313"/>
      <c r="BL55" s="3313"/>
      <c r="BM55" s="3313"/>
      <c r="BN55" s="3313"/>
      <c r="BO55" s="3313"/>
    </row>
    <row r="56" spans="1:67" ht="14.1" customHeight="1">
      <c r="A56" s="42"/>
      <c r="B56" s="148"/>
      <c r="C56" s="43"/>
      <c r="D56" s="189" t="s">
        <v>36</v>
      </c>
      <c r="E56" s="189"/>
      <c r="F56" s="189"/>
      <c r="G56" s="43"/>
      <c r="H56" s="43"/>
      <c r="I56" s="43"/>
      <c r="J56" s="43"/>
      <c r="K56" s="43"/>
      <c r="L56" s="43"/>
      <c r="M56" s="43"/>
      <c r="N56" s="43"/>
      <c r="O56" s="43"/>
      <c r="P56" s="43"/>
      <c r="R56" s="189"/>
      <c r="S56" s="89"/>
      <c r="T56" s="89"/>
      <c r="U56" s="189"/>
      <c r="V56" s="68"/>
      <c r="W56" s="68"/>
      <c r="X56" s="189"/>
      <c r="Y56" s="717"/>
      <c r="Z56" s="674"/>
      <c r="AA56" s="674"/>
      <c r="AB56" s="674"/>
      <c r="AC56" s="674"/>
      <c r="AD56" s="674"/>
      <c r="AE56" s="674"/>
      <c r="AF56" s="674"/>
      <c r="AG56" s="674"/>
      <c r="AH56" s="674"/>
      <c r="AI56" s="55"/>
      <c r="AJ56" s="1129"/>
      <c r="AK56" s="675"/>
      <c r="AL56" s="38"/>
      <c r="AN56" s="3313"/>
      <c r="AO56" s="3313"/>
      <c r="AP56" s="3313"/>
      <c r="AQ56" s="3313"/>
      <c r="AR56" s="3313"/>
      <c r="AS56" s="3313"/>
      <c r="AT56" s="3313"/>
      <c r="AU56" s="3313"/>
      <c r="AV56" s="3313"/>
      <c r="AW56" s="3313"/>
      <c r="AX56" s="3313"/>
      <c r="AY56" s="3313"/>
      <c r="AZ56" s="3313"/>
      <c r="BA56" s="3313"/>
      <c r="BB56" s="3313"/>
      <c r="BC56" s="3313"/>
      <c r="BD56" s="3313"/>
      <c r="BE56" s="3313"/>
      <c r="BF56" s="3313"/>
      <c r="BG56" s="3313"/>
      <c r="BH56" s="3313"/>
      <c r="BI56" s="3313"/>
      <c r="BJ56" s="3313"/>
      <c r="BK56" s="3313"/>
      <c r="BL56" s="3313"/>
      <c r="BM56" s="3313"/>
      <c r="BN56" s="3313"/>
      <c r="BO56" s="3313"/>
    </row>
    <row r="57" spans="1:67" ht="14.1" customHeight="1">
      <c r="A57" s="42"/>
      <c r="B57" s="148"/>
      <c r="C57" s="43"/>
      <c r="D57" s="5027"/>
      <c r="E57" s="5027"/>
      <c r="F57" s="5027"/>
      <c r="G57" s="5027"/>
      <c r="H57" s="5027"/>
      <c r="I57" s="5027"/>
      <c r="J57" s="5027"/>
      <c r="K57" s="5027"/>
      <c r="L57" s="5027"/>
      <c r="M57" s="5027"/>
      <c r="N57" s="5027"/>
      <c r="O57" s="5027"/>
      <c r="P57" s="5027"/>
      <c r="Q57" s="5027"/>
      <c r="R57" s="5027"/>
      <c r="S57" s="5027"/>
      <c r="T57" s="5027"/>
      <c r="U57" s="5027"/>
      <c r="V57" s="5027"/>
      <c r="W57" s="5027"/>
      <c r="X57" s="189"/>
      <c r="Y57" s="717"/>
      <c r="AA57" s="207"/>
      <c r="AB57" s="207"/>
      <c r="AC57" s="207"/>
      <c r="AD57" s="207"/>
      <c r="AE57" s="207"/>
      <c r="AF57" s="207"/>
      <c r="AG57" s="207"/>
      <c r="AH57" s="207"/>
      <c r="AI57" s="207"/>
      <c r="AJ57" s="207"/>
      <c r="AK57" s="809"/>
      <c r="AL57" s="38"/>
      <c r="AN57" s="3313"/>
      <c r="AO57" s="3313"/>
      <c r="AP57" s="3313"/>
      <c r="AQ57" s="3313"/>
      <c r="AR57" s="3313"/>
      <c r="AS57" s="3313"/>
      <c r="AT57" s="3313"/>
      <c r="AU57" s="3313"/>
      <c r="AV57" s="3313"/>
      <c r="AW57" s="3313"/>
      <c r="AX57" s="3313"/>
      <c r="AY57" s="3313"/>
      <c r="AZ57" s="3313"/>
      <c r="BA57" s="3313"/>
      <c r="BB57" s="3313"/>
      <c r="BC57" s="3313"/>
      <c r="BD57" s="3313"/>
      <c r="BE57" s="3313"/>
      <c r="BF57" s="3313"/>
      <c r="BG57" s="3313"/>
      <c r="BH57" s="3313"/>
      <c r="BI57" s="3313"/>
      <c r="BJ57" s="3313"/>
      <c r="BK57" s="3313"/>
      <c r="BL57" s="3313"/>
      <c r="BM57" s="3313"/>
      <c r="BN57" s="3313"/>
      <c r="BO57" s="3313"/>
    </row>
    <row r="58" spans="1:67" ht="14.1" customHeight="1">
      <c r="A58" s="42"/>
      <c r="B58" s="148"/>
      <c r="C58" s="43"/>
      <c r="D58" s="5027"/>
      <c r="E58" s="5027"/>
      <c r="F58" s="5027"/>
      <c r="G58" s="5027"/>
      <c r="H58" s="5027"/>
      <c r="I58" s="5027"/>
      <c r="J58" s="5027"/>
      <c r="K58" s="5027"/>
      <c r="L58" s="5027"/>
      <c r="M58" s="5027"/>
      <c r="N58" s="5027"/>
      <c r="O58" s="5027"/>
      <c r="P58" s="5027"/>
      <c r="Q58" s="5027"/>
      <c r="R58" s="5027"/>
      <c r="S58" s="5027"/>
      <c r="T58" s="5027"/>
      <c r="U58" s="5027"/>
      <c r="V58" s="5027"/>
      <c r="W58" s="5027"/>
      <c r="X58" s="189"/>
      <c r="Y58" s="717"/>
      <c r="AA58" s="207"/>
      <c r="AB58" s="207"/>
      <c r="AC58" s="207"/>
      <c r="AD58" s="207"/>
      <c r="AE58" s="207"/>
      <c r="AF58" s="207"/>
      <c r="AG58" s="207"/>
      <c r="AH58" s="207"/>
      <c r="AI58" s="207"/>
      <c r="AJ58" s="207"/>
      <c r="AK58" s="809"/>
      <c r="AL58" s="38"/>
      <c r="AN58" s="3313"/>
      <c r="AO58" s="3313"/>
      <c r="AP58" s="3313"/>
      <c r="AQ58" s="3313"/>
      <c r="AR58" s="3313"/>
      <c r="AS58" s="3313"/>
      <c r="AT58" s="3313"/>
      <c r="AU58" s="3313"/>
      <c r="AV58" s="3313"/>
      <c r="AW58" s="3313"/>
      <c r="AX58" s="3313"/>
      <c r="AY58" s="3313"/>
      <c r="AZ58" s="3313"/>
      <c r="BA58" s="3313"/>
      <c r="BB58" s="3313"/>
      <c r="BC58" s="3313"/>
      <c r="BD58" s="3313"/>
      <c r="BE58" s="3313"/>
      <c r="BF58" s="3313"/>
      <c r="BG58" s="3313"/>
      <c r="BH58" s="3313"/>
      <c r="BI58" s="3313"/>
      <c r="BJ58" s="3313"/>
      <c r="BK58" s="3313"/>
      <c r="BL58" s="3313"/>
      <c r="BM58" s="3313"/>
      <c r="BN58" s="3313"/>
      <c r="BO58" s="3313"/>
    </row>
    <row r="59" spans="1:67" ht="14.1" customHeight="1">
      <c r="A59" s="42"/>
      <c r="B59" s="148"/>
      <c r="C59" s="43"/>
      <c r="D59" s="5027"/>
      <c r="E59" s="5027"/>
      <c r="F59" s="5027"/>
      <c r="G59" s="5027"/>
      <c r="H59" s="5027"/>
      <c r="I59" s="5027"/>
      <c r="J59" s="5027"/>
      <c r="K59" s="5027"/>
      <c r="L59" s="5027"/>
      <c r="M59" s="5027"/>
      <c r="N59" s="5027"/>
      <c r="O59" s="5027"/>
      <c r="P59" s="5027"/>
      <c r="Q59" s="5027"/>
      <c r="R59" s="5027"/>
      <c r="S59" s="5027"/>
      <c r="T59" s="5027"/>
      <c r="U59" s="5027"/>
      <c r="V59" s="5027"/>
      <c r="W59" s="5027"/>
      <c r="X59" s="189"/>
      <c r="Y59" s="717"/>
      <c r="AA59" s="207"/>
      <c r="AB59" s="207"/>
      <c r="AC59" s="207"/>
      <c r="AD59" s="207"/>
      <c r="AE59" s="207"/>
      <c r="AF59" s="207"/>
      <c r="AG59" s="207"/>
      <c r="AH59" s="207"/>
      <c r="AI59" s="207"/>
      <c r="AJ59" s="207"/>
      <c r="AK59" s="809"/>
      <c r="AL59" s="38"/>
      <c r="AN59" s="3313"/>
      <c r="AO59" s="3313"/>
      <c r="AP59" s="3313"/>
      <c r="AQ59" s="3313"/>
      <c r="AR59" s="3313"/>
      <c r="AS59" s="3313"/>
      <c r="AT59" s="3313"/>
      <c r="AU59" s="3313"/>
      <c r="AV59" s="3313"/>
      <c r="AW59" s="3313"/>
      <c r="AX59" s="3313"/>
      <c r="AY59" s="3313"/>
      <c r="AZ59" s="3313"/>
      <c r="BA59" s="3313"/>
      <c r="BB59" s="3313"/>
      <c r="BC59" s="3313"/>
      <c r="BD59" s="3313"/>
      <c r="BE59" s="3313"/>
      <c r="BF59" s="3313"/>
      <c r="BG59" s="3313"/>
      <c r="BH59" s="3313"/>
      <c r="BI59" s="3313"/>
      <c r="BJ59" s="3313"/>
      <c r="BK59" s="3313"/>
      <c r="BL59" s="3313"/>
      <c r="BM59" s="3313"/>
      <c r="BN59" s="3313"/>
      <c r="BO59" s="3313"/>
    </row>
    <row r="60" spans="1:67" ht="14.1" customHeight="1">
      <c r="A60" s="42"/>
      <c r="B60" s="148"/>
      <c r="C60" s="43"/>
      <c r="D60" s="1077"/>
      <c r="E60" s="1077"/>
      <c r="F60" s="1077"/>
      <c r="G60" s="1077"/>
      <c r="H60" s="1077"/>
      <c r="I60" s="1077"/>
      <c r="J60" s="1077"/>
      <c r="K60" s="1077"/>
      <c r="L60" s="1077"/>
      <c r="M60" s="1077"/>
      <c r="N60" s="1077"/>
      <c r="O60" s="1077"/>
      <c r="P60" s="1077"/>
      <c r="Q60" s="1077"/>
      <c r="R60" s="1077"/>
      <c r="S60" s="1077"/>
      <c r="T60" s="1077"/>
      <c r="U60" s="1077"/>
      <c r="V60" s="1077"/>
      <c r="W60" s="1077"/>
      <c r="X60" s="189"/>
      <c r="Y60" s="717" t="s">
        <v>172</v>
      </c>
      <c r="Z60" s="3282" t="s">
        <v>2713</v>
      </c>
      <c r="AA60" s="3282"/>
      <c r="AB60" s="3282"/>
      <c r="AC60" s="3282"/>
      <c r="AD60" s="3282"/>
      <c r="AE60" s="3282"/>
      <c r="AF60" s="3282"/>
      <c r="AG60" s="3282"/>
      <c r="AH60" s="3282"/>
      <c r="AI60" s="3282"/>
      <c r="AJ60" s="3282"/>
      <c r="AK60" s="3283"/>
      <c r="AL60" s="38"/>
    </row>
    <row r="61" spans="1:67" ht="14.1" customHeight="1">
      <c r="A61" s="42"/>
      <c r="B61" s="148" t="s">
        <v>1262</v>
      </c>
      <c r="C61" s="43"/>
      <c r="D61" s="1077"/>
      <c r="E61" s="1077"/>
      <c r="F61" s="1077"/>
      <c r="G61" s="1077"/>
      <c r="H61" s="1077"/>
      <c r="I61" s="1077"/>
      <c r="J61" s="1077"/>
      <c r="K61" s="1077"/>
      <c r="L61" s="1077"/>
      <c r="M61" s="1077"/>
      <c r="N61" s="1077"/>
      <c r="O61" s="1077"/>
      <c r="P61" s="1077"/>
      <c r="Q61" s="1077"/>
      <c r="R61" s="1077"/>
      <c r="S61" s="1077"/>
      <c r="T61" s="1077"/>
      <c r="U61" s="1077"/>
      <c r="V61" s="1077"/>
      <c r="W61" s="1077"/>
      <c r="X61" s="189"/>
      <c r="Y61" s="717"/>
      <c r="Z61" s="3282"/>
      <c r="AA61" s="3282"/>
      <c r="AB61" s="3282"/>
      <c r="AC61" s="3282"/>
      <c r="AD61" s="3282"/>
      <c r="AE61" s="3282"/>
      <c r="AF61" s="3282"/>
      <c r="AG61" s="3282"/>
      <c r="AH61" s="3282"/>
      <c r="AI61" s="3282"/>
      <c r="AJ61" s="3282"/>
      <c r="AK61" s="3283"/>
      <c r="AL61" s="38"/>
    </row>
    <row r="62" spans="1:67" ht="14.1" customHeight="1">
      <c r="A62" s="42"/>
      <c r="B62" s="148"/>
      <c r="C62" s="43"/>
      <c r="D62" s="1077"/>
      <c r="E62" s="1077"/>
      <c r="F62" s="1077"/>
      <c r="G62" s="1077"/>
      <c r="H62" s="1077"/>
      <c r="I62" s="1077"/>
      <c r="J62" s="1077"/>
      <c r="K62" s="1077"/>
      <c r="L62" s="1077"/>
      <c r="M62" s="1077"/>
      <c r="N62" s="1077"/>
      <c r="O62" s="1077"/>
      <c r="P62" s="1077"/>
      <c r="Q62" s="1077"/>
      <c r="R62" s="1077"/>
      <c r="S62" s="1077"/>
      <c r="T62" s="1077"/>
      <c r="U62" s="1077"/>
      <c r="V62" s="1077"/>
      <c r="W62" s="1077"/>
      <c r="X62" s="189"/>
      <c r="Y62" s="717"/>
      <c r="Z62" s="674"/>
      <c r="AA62" s="674"/>
      <c r="AB62" s="674"/>
      <c r="AC62" s="674"/>
      <c r="AD62" s="674"/>
      <c r="AE62" s="674"/>
      <c r="AF62" s="674"/>
      <c r="AG62" s="674"/>
      <c r="AH62" s="674"/>
      <c r="AI62" s="55"/>
      <c r="AJ62" s="1129"/>
      <c r="AK62" s="675"/>
      <c r="AL62" s="38"/>
    </row>
    <row r="63" spans="1:67" ht="14.1" customHeight="1">
      <c r="A63" s="42"/>
      <c r="B63" s="148"/>
      <c r="C63" s="43"/>
      <c r="D63" s="232" t="s">
        <v>1263</v>
      </c>
      <c r="E63" s="1173"/>
      <c r="F63" s="1173"/>
      <c r="G63" s="1173"/>
      <c r="H63" s="1173"/>
      <c r="I63" s="1173"/>
      <c r="J63" s="1173"/>
      <c r="K63" s="1173"/>
      <c r="L63" s="1173"/>
      <c r="M63" s="1173"/>
      <c r="N63" s="1173"/>
      <c r="O63" s="1173"/>
      <c r="P63" s="1173"/>
      <c r="Q63" s="1173"/>
      <c r="R63" s="1173"/>
      <c r="S63" s="1173"/>
      <c r="T63" s="1173"/>
      <c r="U63" s="1077"/>
      <c r="V63" s="1077"/>
      <c r="W63" s="1077"/>
      <c r="X63" s="189"/>
      <c r="Y63" s="717"/>
      <c r="Z63" s="674"/>
      <c r="AA63" s="674"/>
      <c r="AB63" s="674"/>
      <c r="AC63" s="674"/>
      <c r="AD63" s="674"/>
      <c r="AE63" s="674"/>
      <c r="AF63" s="674"/>
      <c r="AG63" s="674"/>
      <c r="AH63" s="674"/>
      <c r="AI63" s="55"/>
      <c r="AJ63" s="1129"/>
      <c r="AK63" s="675"/>
      <c r="AL63" s="38"/>
    </row>
    <row r="64" spans="1:67" ht="14.1" customHeight="1">
      <c r="A64" s="42"/>
      <c r="B64" s="148"/>
      <c r="C64" s="43"/>
      <c r="D64" s="1077"/>
      <c r="E64" s="1077"/>
      <c r="F64" s="1077"/>
      <c r="G64" s="1077"/>
      <c r="H64" s="1077"/>
      <c r="I64" s="1077"/>
      <c r="J64" s="1077"/>
      <c r="K64" s="1077"/>
      <c r="L64" s="1077"/>
      <c r="M64" s="1077"/>
      <c r="N64" s="1077"/>
      <c r="O64" s="1077"/>
      <c r="P64" s="1077"/>
      <c r="Q64" s="1077"/>
      <c r="R64" s="1077"/>
      <c r="S64" s="1077"/>
      <c r="T64" s="1077"/>
      <c r="U64" s="1077"/>
      <c r="V64" s="1077"/>
      <c r="W64" s="1077"/>
      <c r="X64" s="189"/>
      <c r="Y64" s="717"/>
      <c r="Z64" s="674"/>
      <c r="AA64" s="674"/>
      <c r="AB64" s="674"/>
      <c r="AC64" s="674"/>
      <c r="AD64" s="674"/>
      <c r="AE64" s="674"/>
      <c r="AF64" s="674"/>
      <c r="AG64" s="674"/>
      <c r="AH64" s="674"/>
      <c r="AI64" s="55"/>
      <c r="AJ64" s="1129"/>
      <c r="AK64" s="675"/>
      <c r="AL64" s="38"/>
    </row>
    <row r="65" spans="1:38" ht="14.1" customHeight="1">
      <c r="A65" s="42"/>
      <c r="B65" s="148"/>
      <c r="C65" s="43"/>
      <c r="D65" s="189"/>
      <c r="E65" s="189"/>
      <c r="F65" s="189"/>
      <c r="O65" s="6967" t="s">
        <v>1264</v>
      </c>
      <c r="P65" s="6967"/>
      <c r="Q65" s="6967"/>
      <c r="R65" s="6967"/>
      <c r="S65" s="3327"/>
      <c r="T65" s="3327"/>
      <c r="U65" s="232"/>
      <c r="V65" s="232"/>
      <c r="W65" s="232"/>
      <c r="X65" s="43" t="s">
        <v>1265</v>
      </c>
      <c r="Y65" s="717"/>
      <c r="Z65" s="674"/>
      <c r="AA65" s="674"/>
      <c r="AB65" s="674"/>
      <c r="AC65" s="674"/>
      <c r="AD65" s="674"/>
      <c r="AE65" s="674"/>
      <c r="AF65" s="674"/>
      <c r="AG65" s="674"/>
      <c r="AH65" s="674"/>
      <c r="AI65" s="55"/>
      <c r="AJ65" s="1129"/>
      <c r="AK65" s="675"/>
      <c r="AL65" s="38"/>
    </row>
    <row r="66" spans="1:38" ht="6.75" customHeight="1" thickBot="1">
      <c r="A66" s="149"/>
      <c r="B66" s="75"/>
      <c r="C66" s="75"/>
      <c r="D66" s="75"/>
      <c r="E66" s="75"/>
      <c r="F66" s="75"/>
      <c r="G66" s="75"/>
      <c r="H66" s="75"/>
      <c r="I66" s="75"/>
      <c r="J66" s="75"/>
      <c r="K66" s="75"/>
      <c r="L66" s="75"/>
      <c r="M66" s="75"/>
      <c r="N66" s="75"/>
      <c r="O66" s="75"/>
      <c r="P66" s="75"/>
      <c r="Q66" s="150"/>
      <c r="R66" s="75"/>
      <c r="S66" s="75"/>
      <c r="T66" s="75"/>
      <c r="U66" s="75"/>
      <c r="V66" s="75"/>
      <c r="W66" s="75"/>
      <c r="X66" s="151"/>
      <c r="Y66" s="152"/>
      <c r="Z66" s="75"/>
      <c r="AA66" s="75"/>
      <c r="AB66" s="75"/>
      <c r="AC66" s="75"/>
      <c r="AD66" s="75"/>
      <c r="AE66" s="75"/>
      <c r="AF66" s="75"/>
      <c r="AG66" s="75"/>
      <c r="AH66" s="75"/>
      <c r="AI66" s="75"/>
      <c r="AJ66" s="75"/>
      <c r="AK66" s="153"/>
      <c r="AL66" s="38"/>
    </row>
  </sheetData>
  <mergeCells count="30">
    <mergeCell ref="D57:W59"/>
    <mergeCell ref="O65:R65"/>
    <mergeCell ref="S65:T65"/>
    <mergeCell ref="AM39:BN45"/>
    <mergeCell ref="D43:W46"/>
    <mergeCell ref="AB49:AK50"/>
    <mergeCell ref="D51:W53"/>
    <mergeCell ref="Z51:AK52"/>
    <mergeCell ref="AN46:BO59"/>
    <mergeCell ref="Z60:AK61"/>
    <mergeCell ref="AM34:BM38"/>
    <mergeCell ref="Z34:AK35"/>
    <mergeCell ref="Z37:AK38"/>
    <mergeCell ref="Z39:AK43"/>
    <mergeCell ref="Z11:AK13"/>
    <mergeCell ref="C14:W18"/>
    <mergeCell ref="C21:W25"/>
    <mergeCell ref="Z30:AK32"/>
    <mergeCell ref="G7:H7"/>
    <mergeCell ref="Y7:AK8"/>
    <mergeCell ref="G9:I9"/>
    <mergeCell ref="J9:L9"/>
    <mergeCell ref="N9:O9"/>
    <mergeCell ref="Q9:R9"/>
    <mergeCell ref="Z6:AK6"/>
    <mergeCell ref="A1:AK1"/>
    <mergeCell ref="AM1:AQ1"/>
    <mergeCell ref="A3:X3"/>
    <mergeCell ref="Y3:AK3"/>
    <mergeCell ref="Y4:AK5"/>
  </mergeCells>
  <phoneticPr fontId="4"/>
  <conditionalFormatting sqref="S65:T65">
    <cfRule type="containsBlanks" dxfId="0" priority="1">
      <formula>LEN(TRIM(S65))=0</formula>
    </cfRule>
  </conditionalFormatting>
  <dataValidations count="1">
    <dataValidation type="list" allowBlank="1" showInputMessage="1" showErrorMessage="1" sqref="S65:T65">
      <formula1>"月,週,"</formula1>
    </dataValidation>
  </dataValidations>
  <hyperlinks>
    <hyperlink ref="AM1:AQ1" location="'目次（幼保）'!A1" display="目次に戻る"/>
  </hyperlinks>
  <printOptions horizontalCentered="1"/>
  <pageMargins left="0.70866141732283472" right="0.31496062992125984" top="0.39370078740157483" bottom="0.39370078740157483" header="0" footer="0"/>
  <pageSetup paperSize="9" scale="88" orientation="portrait" r:id="rId1"/>
  <headerFooter alignWithMargins="0"/>
  <colBreaks count="1" manualBreakCount="1">
    <brk id="37" max="68" man="1"/>
  </colBreaks>
  <drawing r:id="rId2"/>
  <legacyDrawing r:id="rId3"/>
  <mc:AlternateContent xmlns:mc="http://schemas.openxmlformats.org/markup-compatibility/2006">
    <mc:Choice Requires="x14">
      <controls>
        <mc:AlternateContent xmlns:mc="http://schemas.openxmlformats.org/markup-compatibility/2006">
          <mc:Choice Requires="x14">
            <control shapeId="1606657" r:id="rId4" name="Check Box 1">
              <controlPr defaultSize="0" autoFill="0" autoLine="0" autoPict="0">
                <anchor moveWithCells="1">
                  <from>
                    <xdr:col>3</xdr:col>
                    <xdr:colOff>28575</xdr:colOff>
                    <xdr:row>8</xdr:row>
                    <xdr:rowOff>0</xdr:rowOff>
                  </from>
                  <to>
                    <xdr:col>6</xdr:col>
                    <xdr:colOff>28575</xdr:colOff>
                    <xdr:row>9</xdr:row>
                    <xdr:rowOff>38100</xdr:rowOff>
                  </to>
                </anchor>
              </controlPr>
            </control>
          </mc:Choice>
        </mc:AlternateContent>
        <mc:AlternateContent xmlns:mc="http://schemas.openxmlformats.org/markup-compatibility/2006">
          <mc:Choice Requires="x14">
            <control shapeId="1606658" r:id="rId5" name="Check Box 2">
              <controlPr defaultSize="0" autoFill="0" autoLine="0" autoPict="0">
                <anchor moveWithCells="1">
                  <from>
                    <xdr:col>22</xdr:col>
                    <xdr:colOff>57150</xdr:colOff>
                    <xdr:row>8</xdr:row>
                    <xdr:rowOff>0</xdr:rowOff>
                  </from>
                  <to>
                    <xdr:col>24</xdr:col>
                    <xdr:colOff>0</xdr:colOff>
                    <xdr:row>9</xdr:row>
                    <xdr:rowOff>0</xdr:rowOff>
                  </to>
                </anchor>
              </controlPr>
            </control>
          </mc:Choice>
        </mc:AlternateContent>
        <mc:AlternateContent xmlns:mc="http://schemas.openxmlformats.org/markup-compatibility/2006">
          <mc:Choice Requires="x14">
            <control shapeId="1606659" r:id="rId6" name="Check Box 3">
              <controlPr defaultSize="0" autoFill="0" autoLine="0" autoPict="0">
                <anchor moveWithCells="1">
                  <from>
                    <xdr:col>20</xdr:col>
                    <xdr:colOff>57150</xdr:colOff>
                    <xdr:row>9</xdr:row>
                    <xdr:rowOff>152400</xdr:rowOff>
                  </from>
                  <to>
                    <xdr:col>23</xdr:col>
                    <xdr:colOff>47625</xdr:colOff>
                    <xdr:row>10</xdr:row>
                    <xdr:rowOff>161925</xdr:rowOff>
                  </to>
                </anchor>
              </controlPr>
            </control>
          </mc:Choice>
        </mc:AlternateContent>
        <mc:AlternateContent xmlns:mc="http://schemas.openxmlformats.org/markup-compatibility/2006">
          <mc:Choice Requires="x14">
            <control shapeId="1606660" r:id="rId7" name="Check Box 4">
              <controlPr defaultSize="0" autoFill="0" autoLine="0" autoPict="0">
                <anchor moveWithCells="1">
                  <from>
                    <xdr:col>16</xdr:col>
                    <xdr:colOff>0</xdr:colOff>
                    <xdr:row>9</xdr:row>
                    <xdr:rowOff>152400</xdr:rowOff>
                  </from>
                  <to>
                    <xdr:col>19</xdr:col>
                    <xdr:colOff>123825</xdr:colOff>
                    <xdr:row>10</xdr:row>
                    <xdr:rowOff>152400</xdr:rowOff>
                  </to>
                </anchor>
              </controlPr>
            </control>
          </mc:Choice>
        </mc:AlternateContent>
        <mc:AlternateContent xmlns:mc="http://schemas.openxmlformats.org/markup-compatibility/2006">
          <mc:Choice Requires="x14">
            <control shapeId="1606661" r:id="rId8" name="Check Box 5">
              <controlPr defaultSize="0" autoFill="0" autoLine="0" autoPict="0">
                <anchor moveWithCells="1">
                  <from>
                    <xdr:col>15</xdr:col>
                    <xdr:colOff>161925</xdr:colOff>
                    <xdr:row>48</xdr:row>
                    <xdr:rowOff>0</xdr:rowOff>
                  </from>
                  <to>
                    <xdr:col>19</xdr:col>
                    <xdr:colOff>114300</xdr:colOff>
                    <xdr:row>49</xdr:row>
                    <xdr:rowOff>0</xdr:rowOff>
                  </to>
                </anchor>
              </controlPr>
            </control>
          </mc:Choice>
        </mc:AlternateContent>
        <mc:AlternateContent xmlns:mc="http://schemas.openxmlformats.org/markup-compatibility/2006">
          <mc:Choice Requires="x14">
            <control shapeId="1606662" r:id="rId9" name="Check Box 6">
              <controlPr defaultSize="0" autoFill="0" autoLine="0" autoPict="0">
                <anchor moveWithCells="1">
                  <from>
                    <xdr:col>20</xdr:col>
                    <xdr:colOff>38100</xdr:colOff>
                    <xdr:row>48</xdr:row>
                    <xdr:rowOff>0</xdr:rowOff>
                  </from>
                  <to>
                    <xdr:col>23</xdr:col>
                    <xdr:colOff>180975</xdr:colOff>
                    <xdr:row>49</xdr:row>
                    <xdr:rowOff>0</xdr:rowOff>
                  </to>
                </anchor>
              </controlPr>
            </control>
          </mc:Choice>
        </mc:AlternateContent>
        <mc:AlternateContent xmlns:mc="http://schemas.openxmlformats.org/markup-compatibility/2006">
          <mc:Choice Requires="x14">
            <control shapeId="1606663" r:id="rId10" name="Check Box 7">
              <controlPr defaultSize="0" autoFill="0" autoLine="0" autoPict="0">
                <anchor moveWithCells="1">
                  <from>
                    <xdr:col>15</xdr:col>
                    <xdr:colOff>161925</xdr:colOff>
                    <xdr:row>54</xdr:row>
                    <xdr:rowOff>0</xdr:rowOff>
                  </from>
                  <to>
                    <xdr:col>19</xdr:col>
                    <xdr:colOff>114300</xdr:colOff>
                    <xdr:row>55</xdr:row>
                    <xdr:rowOff>0</xdr:rowOff>
                  </to>
                </anchor>
              </controlPr>
            </control>
          </mc:Choice>
        </mc:AlternateContent>
        <mc:AlternateContent xmlns:mc="http://schemas.openxmlformats.org/markup-compatibility/2006">
          <mc:Choice Requires="x14">
            <control shapeId="1606664" r:id="rId11" name="Check Box 8">
              <controlPr defaultSize="0" autoFill="0" autoLine="0" autoPict="0">
                <anchor moveWithCells="1">
                  <from>
                    <xdr:col>20</xdr:col>
                    <xdr:colOff>38100</xdr:colOff>
                    <xdr:row>54</xdr:row>
                    <xdr:rowOff>0</xdr:rowOff>
                  </from>
                  <to>
                    <xdr:col>23</xdr:col>
                    <xdr:colOff>180975</xdr:colOff>
                    <xdr:row>55</xdr:row>
                    <xdr:rowOff>0</xdr:rowOff>
                  </to>
                </anchor>
              </controlPr>
            </control>
          </mc:Choice>
        </mc:AlternateContent>
        <mc:AlternateContent xmlns:mc="http://schemas.openxmlformats.org/markup-compatibility/2006">
          <mc:Choice Requires="x14">
            <control shapeId="1606665" r:id="rId12" name="Check Box 9">
              <controlPr defaultSize="0" autoFill="0" autoLine="0" autoPict="0">
                <anchor moveWithCells="1">
                  <from>
                    <xdr:col>17</xdr:col>
                    <xdr:colOff>47625</xdr:colOff>
                    <xdr:row>39</xdr:row>
                    <xdr:rowOff>76200</xdr:rowOff>
                  </from>
                  <to>
                    <xdr:col>22</xdr:col>
                    <xdr:colOff>19050</xdr:colOff>
                    <xdr:row>41</xdr:row>
                    <xdr:rowOff>76200</xdr:rowOff>
                  </to>
                </anchor>
              </controlPr>
            </control>
          </mc:Choice>
        </mc:AlternateContent>
        <mc:AlternateContent xmlns:mc="http://schemas.openxmlformats.org/markup-compatibility/2006">
          <mc:Choice Requires="x14">
            <control shapeId="1606666" r:id="rId13" name="Check Box 10">
              <controlPr defaultSize="0" autoFill="0" autoLine="0" autoPict="0">
                <anchor moveWithCells="1">
                  <from>
                    <xdr:col>22</xdr:col>
                    <xdr:colOff>152400</xdr:colOff>
                    <xdr:row>39</xdr:row>
                    <xdr:rowOff>76200</xdr:rowOff>
                  </from>
                  <to>
                    <xdr:col>25</xdr:col>
                    <xdr:colOff>47625</xdr:colOff>
                    <xdr:row>41</xdr:row>
                    <xdr:rowOff>76200</xdr:rowOff>
                  </to>
                </anchor>
              </controlPr>
            </control>
          </mc:Choice>
        </mc:AlternateContent>
        <mc:AlternateContent xmlns:mc="http://schemas.openxmlformats.org/markup-compatibility/2006">
          <mc:Choice Requires="x14">
            <control shapeId="1606667" r:id="rId14" name="Check Box 11">
              <controlPr defaultSize="0" autoFill="0" autoLine="0" autoPict="0">
                <anchor moveWithCells="1">
                  <from>
                    <xdr:col>16</xdr:col>
                    <xdr:colOff>19050</xdr:colOff>
                    <xdr:row>30</xdr:row>
                    <xdr:rowOff>171450</xdr:rowOff>
                  </from>
                  <to>
                    <xdr:col>20</xdr:col>
                    <xdr:colOff>161925</xdr:colOff>
                    <xdr:row>32</xdr:row>
                    <xdr:rowOff>0</xdr:rowOff>
                  </to>
                </anchor>
              </controlPr>
            </control>
          </mc:Choice>
        </mc:AlternateContent>
        <mc:AlternateContent xmlns:mc="http://schemas.openxmlformats.org/markup-compatibility/2006">
          <mc:Choice Requires="x14">
            <control shapeId="1606668" r:id="rId15" name="Check Box 12">
              <controlPr defaultSize="0" autoFill="0" autoLine="0" autoPict="0">
                <anchor moveWithCells="1">
                  <from>
                    <xdr:col>21</xdr:col>
                    <xdr:colOff>123825</xdr:colOff>
                    <xdr:row>30</xdr:row>
                    <xdr:rowOff>171450</xdr:rowOff>
                  </from>
                  <to>
                    <xdr:col>24</xdr:col>
                    <xdr:colOff>19050</xdr:colOff>
                    <xdr:row>32</xdr:row>
                    <xdr:rowOff>0</xdr:rowOff>
                  </to>
                </anchor>
              </controlPr>
            </control>
          </mc:Choice>
        </mc:AlternateContent>
        <mc:AlternateContent xmlns:mc="http://schemas.openxmlformats.org/markup-compatibility/2006">
          <mc:Choice Requires="x14">
            <control shapeId="1606669" r:id="rId16" name="Check Box 13">
              <controlPr defaultSize="0" autoFill="0" autoLine="0" autoPict="0">
                <anchor moveWithCells="1">
                  <from>
                    <xdr:col>17</xdr:col>
                    <xdr:colOff>47625</xdr:colOff>
                    <xdr:row>37</xdr:row>
                    <xdr:rowOff>0</xdr:rowOff>
                  </from>
                  <to>
                    <xdr:col>22</xdr:col>
                    <xdr:colOff>19050</xdr:colOff>
                    <xdr:row>38</xdr:row>
                    <xdr:rowOff>0</xdr:rowOff>
                  </to>
                </anchor>
              </controlPr>
            </control>
          </mc:Choice>
        </mc:AlternateContent>
        <mc:AlternateContent xmlns:mc="http://schemas.openxmlformats.org/markup-compatibility/2006">
          <mc:Choice Requires="x14">
            <control shapeId="1606670" r:id="rId17" name="Check Box 14">
              <controlPr defaultSize="0" autoFill="0" autoLine="0" autoPict="0">
                <anchor moveWithCells="1">
                  <from>
                    <xdr:col>22</xdr:col>
                    <xdr:colOff>152400</xdr:colOff>
                    <xdr:row>37</xdr:row>
                    <xdr:rowOff>0</xdr:rowOff>
                  </from>
                  <to>
                    <xdr:col>25</xdr:col>
                    <xdr:colOff>47625</xdr:colOff>
                    <xdr:row>38</xdr:row>
                    <xdr:rowOff>0</xdr:rowOff>
                  </to>
                </anchor>
              </controlPr>
            </control>
          </mc:Choice>
        </mc:AlternateContent>
        <mc:AlternateContent xmlns:mc="http://schemas.openxmlformats.org/markup-compatibility/2006">
          <mc:Choice Requires="x14">
            <control shapeId="1606671" r:id="rId18" name="Check Box 15">
              <controlPr defaultSize="0" autoFill="0" autoLine="0" autoPict="0">
                <anchor moveWithCells="1">
                  <from>
                    <xdr:col>21</xdr:col>
                    <xdr:colOff>95250</xdr:colOff>
                    <xdr:row>27</xdr:row>
                    <xdr:rowOff>66675</xdr:rowOff>
                  </from>
                  <to>
                    <xdr:col>24</xdr:col>
                    <xdr:colOff>0</xdr:colOff>
                    <xdr:row>28</xdr:row>
                    <xdr:rowOff>66675</xdr:rowOff>
                  </to>
                </anchor>
              </controlPr>
            </control>
          </mc:Choice>
        </mc:AlternateContent>
        <mc:AlternateContent xmlns:mc="http://schemas.openxmlformats.org/markup-compatibility/2006">
          <mc:Choice Requires="x14">
            <control shapeId="1606672" r:id="rId19" name="Check Box 16">
              <controlPr defaultSize="0" autoFill="0" autoLine="0" autoPict="0">
                <anchor moveWithCells="1">
                  <from>
                    <xdr:col>16</xdr:col>
                    <xdr:colOff>0</xdr:colOff>
                    <xdr:row>27</xdr:row>
                    <xdr:rowOff>66675</xdr:rowOff>
                  </from>
                  <to>
                    <xdr:col>21</xdr:col>
                    <xdr:colOff>19050</xdr:colOff>
                    <xdr:row>28</xdr:row>
                    <xdr:rowOff>66675</xdr:rowOff>
                  </to>
                </anchor>
              </controlPr>
            </control>
          </mc:Choice>
        </mc:AlternateContent>
        <mc:AlternateContent xmlns:mc="http://schemas.openxmlformats.org/markup-compatibility/2006">
          <mc:Choice Requires="x14">
            <control shapeId="1606673" r:id="rId20" name="Check Box 17">
              <controlPr defaultSize="0" autoFill="0" autoLine="0" autoPict="0">
                <anchor moveWithCells="1">
                  <from>
                    <xdr:col>4</xdr:col>
                    <xdr:colOff>28575</xdr:colOff>
                    <xdr:row>5</xdr:row>
                    <xdr:rowOff>0</xdr:rowOff>
                  </from>
                  <to>
                    <xdr:col>6</xdr:col>
                    <xdr:colOff>152400</xdr:colOff>
                    <xdr:row>6</xdr:row>
                    <xdr:rowOff>38100</xdr:rowOff>
                  </to>
                </anchor>
              </controlPr>
            </control>
          </mc:Choice>
        </mc:AlternateContent>
        <mc:AlternateContent xmlns:mc="http://schemas.openxmlformats.org/markup-compatibility/2006">
          <mc:Choice Requires="x14">
            <control shapeId="1606674" r:id="rId21" name="Check Box 18">
              <controlPr defaultSize="0" autoFill="0" autoLine="0" autoPict="0">
                <anchor moveWithCells="1">
                  <from>
                    <xdr:col>21</xdr:col>
                    <xdr:colOff>47625</xdr:colOff>
                    <xdr:row>5</xdr:row>
                    <xdr:rowOff>0</xdr:rowOff>
                  </from>
                  <to>
                    <xdr:col>23</xdr:col>
                    <xdr:colOff>361950</xdr:colOff>
                    <xdr:row>6</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00B0F0"/>
  </sheetPr>
  <dimension ref="A1:BQ60"/>
  <sheetViews>
    <sheetView showGridLines="0" view="pageBreakPreview" zoomScaleNormal="100" zoomScaleSheetLayoutView="100" workbookViewId="0">
      <selection activeCell="A3" sqref="A3:X3"/>
    </sheetView>
  </sheetViews>
  <sheetFormatPr defaultColWidth="8" defaultRowHeight="12"/>
  <cols>
    <col min="1" max="1" width="1.625" style="37" customWidth="1"/>
    <col min="2" max="23" width="2.375" style="37" customWidth="1"/>
    <col min="24" max="24" width="4.375" style="37" customWidth="1"/>
    <col min="25" max="68" width="2.375" style="37" customWidth="1"/>
    <col min="69" max="16384" width="8" style="37"/>
  </cols>
  <sheetData>
    <row r="1" spans="1:68" ht="14.1" customHeight="1">
      <c r="A1" s="3093" t="s">
        <v>2165</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68" ht="5.0999999999999996" customHeight="1" thickBot="1"/>
    <row r="3" spans="1:68" ht="14.1" customHeight="1">
      <c r="A3" s="3094" t="s">
        <v>522</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332" t="s">
        <v>161</v>
      </c>
      <c r="Z3" s="3095"/>
      <c r="AA3" s="3095"/>
      <c r="AB3" s="3095"/>
      <c r="AC3" s="3095"/>
      <c r="AD3" s="3095"/>
      <c r="AE3" s="3095"/>
      <c r="AF3" s="3095"/>
      <c r="AG3" s="3095"/>
      <c r="AH3" s="3095"/>
      <c r="AI3" s="3095"/>
      <c r="AJ3" s="3095"/>
      <c r="AK3" s="3333"/>
    </row>
    <row r="4" spans="1:68" ht="14.1" customHeight="1">
      <c r="A4" s="39" t="s">
        <v>802</v>
      </c>
      <c r="B4" s="189"/>
      <c r="C4" s="43"/>
      <c r="D4" s="43"/>
      <c r="E4" s="43"/>
      <c r="F4" s="43"/>
      <c r="G4" s="43"/>
      <c r="H4" s="43"/>
      <c r="I4" s="43"/>
      <c r="J4" s="43"/>
      <c r="K4" s="43"/>
      <c r="L4" s="43"/>
      <c r="M4" s="43"/>
      <c r="N4" s="43"/>
      <c r="O4" s="43"/>
      <c r="P4" s="43"/>
      <c r="Q4" s="43"/>
      <c r="R4" s="43"/>
      <c r="S4" s="43"/>
      <c r="T4" s="43"/>
      <c r="U4" s="43"/>
      <c r="V4" s="43"/>
      <c r="W4" s="43"/>
      <c r="X4" s="94"/>
      <c r="Y4" s="72"/>
      <c r="Z4" s="674"/>
      <c r="AA4" s="674"/>
      <c r="AB4" s="674"/>
      <c r="AC4" s="674"/>
      <c r="AD4" s="674"/>
      <c r="AE4" s="674"/>
      <c r="AF4" s="674"/>
      <c r="AG4" s="674"/>
      <c r="AH4" s="674"/>
      <c r="AI4" s="674"/>
      <c r="AJ4" s="674"/>
      <c r="AK4" s="675"/>
    </row>
    <row r="5" spans="1:68" ht="6.95" customHeight="1">
      <c r="A5" s="39"/>
      <c r="B5" s="189"/>
      <c r="C5" s="43"/>
      <c r="D5" s="43"/>
      <c r="E5" s="43"/>
      <c r="F5" s="43"/>
      <c r="G5" s="43"/>
      <c r="H5" s="43"/>
      <c r="I5" s="43"/>
      <c r="J5" s="43"/>
      <c r="K5" s="43"/>
      <c r="L5" s="43"/>
      <c r="M5" s="43"/>
      <c r="N5" s="43"/>
      <c r="O5" s="43"/>
      <c r="P5" s="43"/>
      <c r="Q5" s="43"/>
      <c r="R5" s="43"/>
      <c r="S5" s="43"/>
      <c r="T5" s="43"/>
      <c r="U5" s="43"/>
      <c r="V5" s="43"/>
      <c r="W5" s="43"/>
      <c r="X5" s="94"/>
      <c r="Y5" s="72"/>
      <c r="Z5" s="674"/>
      <c r="AA5" s="674"/>
      <c r="AB5" s="674"/>
      <c r="AC5" s="674"/>
      <c r="AD5" s="674"/>
      <c r="AE5" s="674"/>
      <c r="AF5" s="674"/>
      <c r="AG5" s="674"/>
      <c r="AH5" s="674"/>
      <c r="AI5" s="674"/>
      <c r="AJ5" s="674"/>
      <c r="AK5" s="675"/>
    </row>
    <row r="6" spans="1:68" ht="14.1" customHeight="1">
      <c r="A6" s="39"/>
      <c r="B6" s="44" t="s">
        <v>523</v>
      </c>
      <c r="C6" s="43"/>
      <c r="D6" s="43"/>
      <c r="E6" s="43"/>
      <c r="F6" s="43"/>
      <c r="G6" s="43"/>
      <c r="H6" s="43"/>
      <c r="I6" s="43"/>
      <c r="J6" s="43"/>
      <c r="K6" s="43"/>
      <c r="L6" s="43"/>
      <c r="M6" s="43"/>
      <c r="N6" s="43"/>
      <c r="O6" s="43"/>
      <c r="P6" s="43"/>
      <c r="Q6" s="43"/>
      <c r="R6" s="43"/>
      <c r="S6" s="43"/>
      <c r="T6" s="43"/>
      <c r="U6" s="43"/>
      <c r="V6" s="43"/>
      <c r="W6" s="43"/>
      <c r="X6" s="94"/>
      <c r="Y6" s="72"/>
      <c r="Z6" s="674"/>
      <c r="AA6" s="674"/>
      <c r="AB6" s="674"/>
      <c r="AC6" s="674"/>
      <c r="AD6" s="674"/>
      <c r="AE6" s="674"/>
      <c r="AF6" s="674"/>
      <c r="AG6" s="674"/>
      <c r="AH6" s="674"/>
      <c r="AI6" s="674"/>
      <c r="AJ6" s="674"/>
      <c r="AK6" s="675"/>
      <c r="AM6" s="83" t="s">
        <v>1025</v>
      </c>
      <c r="AN6" s="84"/>
      <c r="AO6" s="84"/>
      <c r="AP6" s="84"/>
      <c r="AQ6" s="84"/>
      <c r="AR6" s="84"/>
      <c r="AS6" s="84"/>
      <c r="AT6" s="84"/>
      <c r="AU6" s="84"/>
      <c r="AV6" s="84"/>
      <c r="AW6" s="84"/>
      <c r="AX6" s="84"/>
      <c r="AY6" s="84"/>
      <c r="AZ6" s="84"/>
      <c r="BA6" s="84"/>
      <c r="BB6" s="84"/>
      <c r="BC6" s="84"/>
      <c r="BD6" s="84"/>
      <c r="BE6" s="84"/>
      <c r="BF6" s="84"/>
      <c r="BG6" s="84"/>
      <c r="BH6" s="84"/>
      <c r="BI6" s="84"/>
      <c r="BJ6" s="84"/>
      <c r="BK6" s="84"/>
      <c r="BL6" s="84"/>
      <c r="BM6" s="84"/>
      <c r="BN6" s="84"/>
      <c r="BO6" s="84"/>
      <c r="BP6" s="85"/>
    </row>
    <row r="7" spans="1:68" ht="15" customHeight="1">
      <c r="A7" s="39"/>
      <c r="B7" s="189"/>
      <c r="C7" s="43"/>
      <c r="D7" s="43"/>
      <c r="E7" s="43"/>
      <c r="F7" s="43"/>
      <c r="G7" s="43"/>
      <c r="H7" s="43"/>
      <c r="I7" s="43"/>
      <c r="J7" s="43"/>
      <c r="K7" s="43"/>
      <c r="L7" s="43"/>
      <c r="M7" s="43"/>
      <c r="N7" s="43"/>
      <c r="O7" s="43"/>
      <c r="P7" s="43"/>
      <c r="Q7" s="43"/>
      <c r="R7" s="43"/>
      <c r="S7" s="43"/>
      <c r="T7" s="43"/>
      <c r="U7" s="43"/>
      <c r="V7" s="43"/>
      <c r="W7" s="43"/>
      <c r="X7" s="94"/>
      <c r="Y7" s="7189" t="s">
        <v>1745</v>
      </c>
      <c r="Z7" s="4715"/>
      <c r="AA7" s="4715"/>
      <c r="AB7" s="4715"/>
      <c r="AC7" s="4715"/>
      <c r="AD7" s="4715"/>
      <c r="AE7" s="4715"/>
      <c r="AF7" s="4715"/>
      <c r="AG7" s="4715"/>
      <c r="AH7" s="4715"/>
      <c r="AI7" s="4715"/>
      <c r="AJ7" s="4715"/>
      <c r="AK7" s="5097"/>
      <c r="AM7" s="7190" t="s">
        <v>2575</v>
      </c>
      <c r="AN7" s="5289"/>
      <c r="AO7" s="5289"/>
      <c r="AP7" s="5289"/>
      <c r="AQ7" s="5289"/>
      <c r="AR7" s="5289"/>
      <c r="AS7" s="5289"/>
      <c r="AT7" s="5289"/>
      <c r="AU7" s="5289"/>
      <c r="AV7" s="5289"/>
      <c r="AW7" s="5289"/>
      <c r="AX7" s="5289"/>
      <c r="AY7" s="5289"/>
      <c r="AZ7" s="5289"/>
      <c r="BA7" s="5289"/>
      <c r="BB7" s="5289"/>
      <c r="BC7" s="5289"/>
      <c r="BD7" s="5289"/>
      <c r="BE7" s="5289"/>
      <c r="BF7" s="5289"/>
      <c r="BG7" s="5289"/>
      <c r="BH7" s="5289"/>
      <c r="BI7" s="5289"/>
      <c r="BJ7" s="5289"/>
      <c r="BK7" s="5289"/>
      <c r="BL7" s="5289"/>
      <c r="BM7" s="1704"/>
      <c r="BN7" s="1704"/>
      <c r="BO7" s="1704"/>
      <c r="BP7" s="87"/>
    </row>
    <row r="8" spans="1:68" ht="14.1" customHeight="1">
      <c r="A8" s="42"/>
      <c r="B8" s="189" t="s">
        <v>27</v>
      </c>
      <c r="C8" s="43"/>
      <c r="D8" s="189"/>
      <c r="E8" s="189"/>
      <c r="F8" s="189"/>
      <c r="G8" s="189"/>
      <c r="H8" s="668"/>
      <c r="I8" s="668"/>
      <c r="J8" s="43"/>
      <c r="K8" s="256"/>
      <c r="L8" s="189"/>
      <c r="M8" s="189"/>
      <c r="N8" s="189"/>
      <c r="O8" s="189"/>
      <c r="P8" s="189"/>
      <c r="Q8" s="189"/>
      <c r="R8" s="43"/>
      <c r="S8" s="689"/>
      <c r="T8" s="689"/>
      <c r="U8" s="54"/>
      <c r="V8" s="89"/>
      <c r="W8" s="689"/>
      <c r="X8" s="94"/>
      <c r="Y8" s="7189"/>
      <c r="Z8" s="4715"/>
      <c r="AA8" s="4715"/>
      <c r="AB8" s="4715"/>
      <c r="AC8" s="4715"/>
      <c r="AD8" s="4715"/>
      <c r="AE8" s="4715"/>
      <c r="AF8" s="4715"/>
      <c r="AG8" s="4715"/>
      <c r="AH8" s="4715"/>
      <c r="AI8" s="4715"/>
      <c r="AJ8" s="4715"/>
      <c r="AK8" s="5097"/>
      <c r="AM8" s="7190"/>
      <c r="AN8" s="5289"/>
      <c r="AO8" s="5289"/>
      <c r="AP8" s="5289"/>
      <c r="AQ8" s="5289"/>
      <c r="AR8" s="5289"/>
      <c r="AS8" s="5289"/>
      <c r="AT8" s="5289"/>
      <c r="AU8" s="5289"/>
      <c r="AV8" s="5289"/>
      <c r="AW8" s="5289"/>
      <c r="AX8" s="5289"/>
      <c r="AY8" s="5289"/>
      <c r="AZ8" s="5289"/>
      <c r="BA8" s="5289"/>
      <c r="BB8" s="5289"/>
      <c r="BC8" s="5289"/>
      <c r="BD8" s="5289"/>
      <c r="BE8" s="5289"/>
      <c r="BF8" s="5289"/>
      <c r="BG8" s="5289"/>
      <c r="BH8" s="5289"/>
      <c r="BI8" s="5289"/>
      <c r="BJ8" s="5289"/>
      <c r="BK8" s="5289"/>
      <c r="BL8" s="5289"/>
      <c r="BM8" s="1700"/>
      <c r="BN8" s="1700"/>
      <c r="BO8" s="1700"/>
      <c r="BP8" s="1701"/>
    </row>
    <row r="9" spans="1:68" ht="14.1" customHeight="1">
      <c r="A9" s="42"/>
      <c r="B9" s="189"/>
      <c r="C9" s="43"/>
      <c r="D9" s="189"/>
      <c r="E9" s="189"/>
      <c r="F9" s="189"/>
      <c r="G9" s="189"/>
      <c r="H9" s="668"/>
      <c r="I9" s="668"/>
      <c r="J9" s="43"/>
      <c r="K9" s="256"/>
      <c r="L9" s="189"/>
      <c r="M9" s="189"/>
      <c r="N9" s="189"/>
      <c r="O9" s="189"/>
      <c r="P9" s="189"/>
      <c r="Q9" s="662"/>
      <c r="R9" s="662"/>
      <c r="S9" s="66"/>
      <c r="T9" s="683"/>
      <c r="U9" s="683"/>
      <c r="V9" s="189"/>
      <c r="W9" s="189"/>
      <c r="X9" s="71"/>
      <c r="Y9" s="46" t="s">
        <v>15</v>
      </c>
      <c r="Z9" s="3338" t="s">
        <v>524</v>
      </c>
      <c r="AA9" s="3338"/>
      <c r="AB9" s="3338"/>
      <c r="AC9" s="3338"/>
      <c r="AD9" s="3338"/>
      <c r="AE9" s="3338"/>
      <c r="AF9" s="3338"/>
      <c r="AG9" s="3338"/>
      <c r="AH9" s="3338"/>
      <c r="AI9" s="3338"/>
      <c r="AJ9" s="3338"/>
      <c r="AK9" s="3339"/>
      <c r="AM9" s="7190"/>
      <c r="AN9" s="5289"/>
      <c r="AO9" s="5289"/>
      <c r="AP9" s="5289"/>
      <c r="AQ9" s="5289"/>
      <c r="AR9" s="5289"/>
      <c r="AS9" s="5289"/>
      <c r="AT9" s="5289"/>
      <c r="AU9" s="5289"/>
      <c r="AV9" s="5289"/>
      <c r="AW9" s="5289"/>
      <c r="AX9" s="5289"/>
      <c r="AY9" s="5289"/>
      <c r="AZ9" s="5289"/>
      <c r="BA9" s="5289"/>
      <c r="BB9" s="5289"/>
      <c r="BC9" s="5289"/>
      <c r="BD9" s="5289"/>
      <c r="BE9" s="5289"/>
      <c r="BF9" s="5289"/>
      <c r="BG9" s="5289"/>
      <c r="BH9" s="5289"/>
      <c r="BI9" s="5289"/>
      <c r="BJ9" s="5289"/>
      <c r="BK9" s="5289"/>
      <c r="BL9" s="5289"/>
      <c r="BM9" s="1700"/>
      <c r="BN9" s="1700"/>
      <c r="BO9" s="1700"/>
      <c r="BP9" s="1701"/>
    </row>
    <row r="10" spans="1:68" ht="14.1" customHeight="1">
      <c r="A10" s="42"/>
      <c r="B10" s="189" t="s">
        <v>28</v>
      </c>
      <c r="E10" s="43"/>
      <c r="F10" s="189"/>
      <c r="G10" s="189"/>
      <c r="H10" s="189"/>
      <c r="I10" s="189"/>
      <c r="J10" s="189"/>
      <c r="K10" s="189"/>
      <c r="L10" s="189"/>
      <c r="M10" s="189"/>
      <c r="N10" s="189"/>
      <c r="O10" s="189"/>
      <c r="P10" s="43"/>
      <c r="Q10" s="43"/>
      <c r="R10" s="189"/>
      <c r="S10" s="43"/>
      <c r="T10" s="43"/>
      <c r="U10" s="43"/>
      <c r="V10" s="43"/>
      <c r="W10" s="54"/>
      <c r="X10" s="54"/>
      <c r="Y10" s="1652" t="s">
        <v>15</v>
      </c>
      <c r="Z10" s="1653"/>
      <c r="AA10" s="1654"/>
      <c r="AB10" s="1654"/>
      <c r="AC10" s="1654"/>
      <c r="AD10" s="1654"/>
      <c r="AE10" s="1654"/>
      <c r="AF10" s="1654"/>
      <c r="AG10" s="1654"/>
      <c r="AH10" s="1654"/>
      <c r="AI10" s="1654"/>
      <c r="AJ10" s="1654"/>
      <c r="AK10" s="1655"/>
      <c r="AL10" s="1623"/>
      <c r="AM10" s="5265" t="s">
        <v>2548</v>
      </c>
      <c r="AN10" s="5265"/>
      <c r="AO10" s="5265"/>
      <c r="AP10" s="5265"/>
      <c r="AQ10" s="5265"/>
      <c r="AR10" s="5265"/>
      <c r="AS10" s="5265"/>
      <c r="AT10" s="5265"/>
      <c r="AU10" s="5265"/>
      <c r="AV10" s="5265"/>
      <c r="AW10" s="5265"/>
      <c r="AX10" s="5265"/>
      <c r="AY10" s="5265"/>
      <c r="AZ10" s="5265"/>
      <c r="BA10" s="5265"/>
      <c r="BB10" s="5265"/>
      <c r="BC10" s="5265"/>
      <c r="BD10" s="5265"/>
      <c r="BE10" s="5265"/>
      <c r="BF10" s="5265"/>
      <c r="BG10" s="5265"/>
      <c r="BH10" s="5265"/>
      <c r="BI10" s="5265"/>
      <c r="BJ10" s="5265"/>
      <c r="BK10" s="5265"/>
      <c r="BL10" s="5265"/>
      <c r="BM10" s="1700"/>
      <c r="BN10" s="1700"/>
      <c r="BO10" s="1700"/>
      <c r="BP10" s="1701"/>
    </row>
    <row r="11" spans="1:68" ht="14.1" customHeight="1">
      <c r="A11" s="42"/>
      <c r="B11" s="189"/>
      <c r="C11" s="43" t="s">
        <v>29</v>
      </c>
      <c r="D11" s="189"/>
      <c r="E11" s="43"/>
      <c r="F11" s="43"/>
      <c r="G11" s="43"/>
      <c r="H11" s="43"/>
      <c r="I11" s="43"/>
      <c r="J11" s="43"/>
      <c r="K11" s="43"/>
      <c r="L11" s="43"/>
      <c r="M11" s="43"/>
      <c r="N11" s="43"/>
      <c r="O11" s="43"/>
      <c r="P11" s="43"/>
      <c r="Q11" s="43"/>
      <c r="R11" s="43"/>
      <c r="S11" s="43"/>
      <c r="T11" s="43"/>
      <c r="U11" s="43"/>
      <c r="V11" s="43"/>
      <c r="W11" s="43"/>
      <c r="X11" s="189"/>
      <c r="Y11" s="717" t="s">
        <v>2316</v>
      </c>
      <c r="Z11" s="3282" t="s">
        <v>2574</v>
      </c>
      <c r="AA11" s="3282"/>
      <c r="AB11" s="3282"/>
      <c r="AC11" s="3282"/>
      <c r="AD11" s="3282"/>
      <c r="AE11" s="3282"/>
      <c r="AF11" s="3282"/>
      <c r="AG11" s="3282"/>
      <c r="AH11" s="3282"/>
      <c r="AI11" s="3282"/>
      <c r="AJ11" s="3282"/>
      <c r="AK11" s="3283"/>
      <c r="AM11" s="5265"/>
      <c r="AN11" s="5265"/>
      <c r="AO11" s="5265"/>
      <c r="AP11" s="5265"/>
      <c r="AQ11" s="5265"/>
      <c r="AR11" s="5265"/>
      <c r="AS11" s="5265"/>
      <c r="AT11" s="5265"/>
      <c r="AU11" s="5265"/>
      <c r="AV11" s="5265"/>
      <c r="AW11" s="5265"/>
      <c r="AX11" s="5265"/>
      <c r="AY11" s="5265"/>
      <c r="AZ11" s="5265"/>
      <c r="BA11" s="5265"/>
      <c r="BB11" s="5265"/>
      <c r="BC11" s="5265"/>
      <c r="BD11" s="5265"/>
      <c r="BE11" s="5265"/>
      <c r="BF11" s="5265"/>
      <c r="BG11" s="5265"/>
      <c r="BH11" s="5265"/>
      <c r="BI11" s="5265"/>
      <c r="BJ11" s="5265"/>
      <c r="BK11" s="5265"/>
      <c r="BL11" s="5265"/>
      <c r="BM11" s="1700"/>
      <c r="BN11" s="1700"/>
      <c r="BO11" s="1700"/>
      <c r="BP11" s="1701"/>
    </row>
    <row r="12" spans="1:68" ht="14.1" customHeight="1">
      <c r="A12" s="42"/>
      <c r="B12" s="189"/>
      <c r="D12" s="5027"/>
      <c r="E12" s="5027"/>
      <c r="F12" s="5027"/>
      <c r="G12" s="5027"/>
      <c r="H12" s="5027"/>
      <c r="I12" s="5027"/>
      <c r="J12" s="5027"/>
      <c r="K12" s="5027"/>
      <c r="L12" s="5027"/>
      <c r="M12" s="5027"/>
      <c r="N12" s="5027"/>
      <c r="O12" s="5027"/>
      <c r="P12" s="5027"/>
      <c r="Q12" s="5027"/>
      <c r="R12" s="5027"/>
      <c r="S12" s="5027"/>
      <c r="T12" s="5027"/>
      <c r="U12" s="5027"/>
      <c r="V12" s="5027"/>
      <c r="W12" s="5027"/>
      <c r="X12" s="189"/>
      <c r="Y12" s="717"/>
      <c r="Z12" s="3282"/>
      <c r="AA12" s="3282"/>
      <c r="AB12" s="3282"/>
      <c r="AC12" s="3282"/>
      <c r="AD12" s="3282"/>
      <c r="AE12" s="3282"/>
      <c r="AF12" s="3282"/>
      <c r="AG12" s="3282"/>
      <c r="AH12" s="3282"/>
      <c r="AI12" s="3282"/>
      <c r="AJ12" s="3282"/>
      <c r="AK12" s="3283"/>
      <c r="AM12" s="5265"/>
      <c r="AN12" s="5265"/>
      <c r="AO12" s="5265"/>
      <c r="AP12" s="5265"/>
      <c r="AQ12" s="5265"/>
      <c r="AR12" s="5265"/>
      <c r="AS12" s="5265"/>
      <c r="AT12" s="5265"/>
      <c r="AU12" s="5265"/>
      <c r="AV12" s="5265"/>
      <c r="AW12" s="5265"/>
      <c r="AX12" s="5265"/>
      <c r="AY12" s="5265"/>
      <c r="AZ12" s="5265"/>
      <c r="BA12" s="5265"/>
      <c r="BB12" s="5265"/>
      <c r="BC12" s="5265"/>
      <c r="BD12" s="5265"/>
      <c r="BE12" s="5265"/>
      <c r="BF12" s="5265"/>
      <c r="BG12" s="5265"/>
      <c r="BH12" s="5265"/>
      <c r="BI12" s="5265"/>
      <c r="BJ12" s="5265"/>
      <c r="BK12" s="5265"/>
      <c r="BL12" s="5265"/>
      <c r="BM12" s="1700"/>
      <c r="BN12" s="1700"/>
      <c r="BO12" s="1700"/>
      <c r="BP12" s="1701"/>
    </row>
    <row r="13" spans="1:68" ht="14.1" customHeight="1">
      <c r="A13" s="42"/>
      <c r="B13" s="189"/>
      <c r="D13" s="2550"/>
      <c r="E13" s="2550"/>
      <c r="F13" s="2550"/>
      <c r="G13" s="2550"/>
      <c r="H13" s="2550"/>
      <c r="I13" s="2550"/>
      <c r="J13" s="2550"/>
      <c r="K13" s="2550"/>
      <c r="L13" s="2550"/>
      <c r="M13" s="2550"/>
      <c r="N13" s="2550"/>
      <c r="O13" s="2550"/>
      <c r="P13" s="2550"/>
      <c r="Q13" s="2550"/>
      <c r="R13" s="2550"/>
      <c r="S13" s="2550"/>
      <c r="T13" s="2550"/>
      <c r="U13" s="2550"/>
      <c r="V13" s="2550"/>
      <c r="W13" s="2550"/>
      <c r="X13" s="189"/>
      <c r="Y13" s="717"/>
      <c r="Z13" s="3282"/>
      <c r="AA13" s="3282"/>
      <c r="AB13" s="3282"/>
      <c r="AC13" s="3282"/>
      <c r="AD13" s="3282"/>
      <c r="AE13" s="3282"/>
      <c r="AF13" s="3282"/>
      <c r="AG13" s="3282"/>
      <c r="AH13" s="3282"/>
      <c r="AI13" s="3282"/>
      <c r="AJ13" s="3282"/>
      <c r="AK13" s="3283"/>
      <c r="AM13" s="5265"/>
      <c r="AN13" s="5265"/>
      <c r="AO13" s="5265"/>
      <c r="AP13" s="5265"/>
      <c r="AQ13" s="5265"/>
      <c r="AR13" s="5265"/>
      <c r="AS13" s="5265"/>
      <c r="AT13" s="5265"/>
      <c r="AU13" s="5265"/>
      <c r="AV13" s="5265"/>
      <c r="AW13" s="5265"/>
      <c r="AX13" s="5265"/>
      <c r="AY13" s="5265"/>
      <c r="AZ13" s="5265"/>
      <c r="BA13" s="5265"/>
      <c r="BB13" s="5265"/>
      <c r="BC13" s="5265"/>
      <c r="BD13" s="5265"/>
      <c r="BE13" s="5265"/>
      <c r="BF13" s="5265"/>
      <c r="BG13" s="5265"/>
      <c r="BH13" s="5265"/>
      <c r="BI13" s="5265"/>
      <c r="BJ13" s="5265"/>
      <c r="BK13" s="5265"/>
      <c r="BL13" s="5265"/>
      <c r="BM13" s="1700"/>
      <c r="BN13" s="1700"/>
      <c r="BO13" s="1700"/>
      <c r="BP13" s="1701"/>
    </row>
    <row r="14" spans="1:68" ht="14.1" customHeight="1">
      <c r="A14" s="42"/>
      <c r="B14" s="189"/>
      <c r="C14" s="43"/>
      <c r="D14" s="43"/>
      <c r="E14" s="54"/>
      <c r="F14" s="54"/>
      <c r="G14" s="54"/>
      <c r="H14" s="54"/>
      <c r="I14" s="54"/>
      <c r="J14" s="54"/>
      <c r="K14" s="54"/>
      <c r="L14" s="54"/>
      <c r="M14" s="54"/>
      <c r="N14" s="54"/>
      <c r="O14" s="189"/>
      <c r="P14" s="54"/>
      <c r="Q14" s="54"/>
      <c r="R14" s="43"/>
      <c r="S14" s="54"/>
      <c r="T14" s="54"/>
      <c r="U14" s="189"/>
      <c r="V14" s="43"/>
      <c r="W14" s="189"/>
      <c r="X14" s="189"/>
      <c r="Y14" s="717"/>
      <c r="Z14" s="3282"/>
      <c r="AA14" s="3282"/>
      <c r="AB14" s="3282"/>
      <c r="AC14" s="3282"/>
      <c r="AD14" s="3282"/>
      <c r="AE14" s="3282"/>
      <c r="AF14" s="3282"/>
      <c r="AG14" s="3282"/>
      <c r="AH14" s="3282"/>
      <c r="AI14" s="3282"/>
      <c r="AJ14" s="3282"/>
      <c r="AK14" s="3283"/>
      <c r="AM14" s="5265"/>
      <c r="AN14" s="5265"/>
      <c r="AO14" s="5265"/>
      <c r="AP14" s="5265"/>
      <c r="AQ14" s="5265"/>
      <c r="AR14" s="5265"/>
      <c r="AS14" s="5265"/>
      <c r="AT14" s="5265"/>
      <c r="AU14" s="5265"/>
      <c r="AV14" s="5265"/>
      <c r="AW14" s="5265"/>
      <c r="AX14" s="5265"/>
      <c r="AY14" s="5265"/>
      <c r="AZ14" s="5265"/>
      <c r="BA14" s="5265"/>
      <c r="BB14" s="5265"/>
      <c r="BC14" s="5265"/>
      <c r="BD14" s="5265"/>
      <c r="BE14" s="5265"/>
      <c r="BF14" s="5265"/>
      <c r="BG14" s="5265"/>
      <c r="BH14" s="5265"/>
      <c r="BI14" s="5265"/>
      <c r="BJ14" s="5265"/>
      <c r="BK14" s="5265"/>
      <c r="BL14" s="5265"/>
      <c r="BM14" s="1700"/>
      <c r="BN14" s="1700"/>
      <c r="BO14" s="1700"/>
      <c r="BP14" s="1701"/>
    </row>
    <row r="15" spans="1:68" ht="14.1" customHeight="1">
      <c r="A15" s="42"/>
      <c r="B15" s="189"/>
      <c r="D15" s="189"/>
      <c r="E15" s="189"/>
      <c r="F15" s="189"/>
      <c r="G15" s="189"/>
      <c r="H15" s="189"/>
      <c r="I15" s="189"/>
      <c r="J15" s="189"/>
      <c r="K15" s="189"/>
      <c r="L15" s="189"/>
      <c r="M15" s="189"/>
      <c r="N15" s="189"/>
      <c r="O15" s="189"/>
      <c r="P15" s="189"/>
      <c r="Q15" s="189"/>
      <c r="R15" s="189"/>
      <c r="S15" s="189"/>
      <c r="T15" s="189"/>
      <c r="U15" s="189"/>
      <c r="V15" s="189"/>
      <c r="W15" s="189"/>
      <c r="X15" s="189"/>
      <c r="Y15" s="717"/>
      <c r="Z15" s="55"/>
      <c r="AA15" s="674"/>
      <c r="AB15" s="55"/>
      <c r="AC15" s="55"/>
      <c r="AD15" s="55"/>
      <c r="AE15" s="55"/>
      <c r="AF15" s="55"/>
      <c r="AG15" s="55"/>
      <c r="AH15" s="55"/>
      <c r="AI15" s="55"/>
      <c r="AJ15" s="55"/>
      <c r="AK15" s="675"/>
      <c r="AM15" s="5265"/>
      <c r="AN15" s="5265"/>
      <c r="AO15" s="5265"/>
      <c r="AP15" s="5265"/>
      <c r="AQ15" s="5265"/>
      <c r="AR15" s="5265"/>
      <c r="AS15" s="5265"/>
      <c r="AT15" s="5265"/>
      <c r="AU15" s="5265"/>
      <c r="AV15" s="5265"/>
      <c r="AW15" s="5265"/>
      <c r="AX15" s="5265"/>
      <c r="AY15" s="5265"/>
      <c r="AZ15" s="5265"/>
      <c r="BA15" s="5265"/>
      <c r="BB15" s="5265"/>
      <c r="BC15" s="5265"/>
      <c r="BD15" s="5265"/>
      <c r="BE15" s="5265"/>
      <c r="BF15" s="5265"/>
      <c r="BG15" s="5265"/>
      <c r="BH15" s="5265"/>
      <c r="BI15" s="5265"/>
      <c r="BJ15" s="5265"/>
      <c r="BK15" s="5265"/>
      <c r="BL15" s="5265"/>
      <c r="BM15" s="1700"/>
      <c r="BN15" s="1700"/>
      <c r="BO15" s="1700"/>
      <c r="BP15" s="1701"/>
    </row>
    <row r="16" spans="1:68" ht="14.1" customHeight="1">
      <c r="A16" s="42"/>
      <c r="C16" s="43" t="s">
        <v>1543</v>
      </c>
      <c r="D16" s="189"/>
      <c r="E16" s="189"/>
      <c r="F16" s="189"/>
      <c r="G16" s="43"/>
      <c r="H16" s="43"/>
      <c r="I16" s="43"/>
      <c r="J16" s="43"/>
      <c r="K16" s="43"/>
      <c r="L16" s="43"/>
      <c r="M16" s="43"/>
      <c r="N16" s="43"/>
      <c r="O16" s="43"/>
      <c r="P16" s="43"/>
      <c r="Q16" s="43"/>
      <c r="R16" s="189"/>
      <c r="S16" s="89"/>
      <c r="T16" s="89"/>
      <c r="U16" s="43"/>
      <c r="V16" s="89"/>
      <c r="W16" s="89"/>
      <c r="X16" s="189"/>
      <c r="Y16" s="140"/>
      <c r="AK16" s="70"/>
      <c r="AM16" s="5265"/>
      <c r="AN16" s="5265"/>
      <c r="AO16" s="5265"/>
      <c r="AP16" s="5265"/>
      <c r="AQ16" s="5265"/>
      <c r="AR16" s="5265"/>
      <c r="AS16" s="5265"/>
      <c r="AT16" s="5265"/>
      <c r="AU16" s="5265"/>
      <c r="AV16" s="5265"/>
      <c r="AW16" s="5265"/>
      <c r="AX16" s="5265"/>
      <c r="AY16" s="5265"/>
      <c r="AZ16" s="5265"/>
      <c r="BA16" s="5265"/>
      <c r="BB16" s="5265"/>
      <c r="BC16" s="5265"/>
      <c r="BD16" s="5265"/>
      <c r="BE16" s="5265"/>
      <c r="BF16" s="5265"/>
      <c r="BG16" s="5265"/>
      <c r="BH16" s="5265"/>
      <c r="BI16" s="5265"/>
      <c r="BJ16" s="5265"/>
      <c r="BK16" s="5265"/>
      <c r="BL16" s="5265"/>
      <c r="BM16" s="1702"/>
      <c r="BN16" s="1702"/>
      <c r="BO16" s="1702"/>
      <c r="BP16" s="1703"/>
    </row>
    <row r="17" spans="1:69" ht="14.1" customHeight="1">
      <c r="A17" s="42"/>
      <c r="C17" s="43"/>
      <c r="D17" s="189"/>
      <c r="E17" s="189"/>
      <c r="F17" s="189"/>
      <c r="G17" s="43"/>
      <c r="H17" s="43"/>
      <c r="I17" s="43"/>
      <c r="J17" s="43"/>
      <c r="K17" s="43"/>
      <c r="L17" s="43"/>
      <c r="M17" s="43"/>
      <c r="N17" s="43"/>
      <c r="O17" s="43"/>
      <c r="P17" s="43"/>
      <c r="Q17" s="43"/>
      <c r="R17" s="189"/>
      <c r="S17" s="89"/>
      <c r="T17" s="89"/>
      <c r="U17" s="43"/>
      <c r="V17" s="89"/>
      <c r="W17" s="89"/>
      <c r="X17" s="189"/>
      <c r="Y17" s="140"/>
      <c r="AK17" s="70"/>
      <c r="AM17" s="5265"/>
      <c r="AN17" s="5265"/>
      <c r="AO17" s="5265"/>
      <c r="AP17" s="5265"/>
      <c r="AQ17" s="5265"/>
      <c r="AR17" s="5265"/>
      <c r="AS17" s="5265"/>
      <c r="AT17" s="5265"/>
      <c r="AU17" s="5265"/>
      <c r="AV17" s="5265"/>
      <c r="AW17" s="5265"/>
      <c r="AX17" s="5265"/>
      <c r="AY17" s="5265"/>
      <c r="AZ17" s="5265"/>
      <c r="BA17" s="5265"/>
      <c r="BB17" s="5265"/>
      <c r="BC17" s="5265"/>
      <c r="BD17" s="5265"/>
      <c r="BE17" s="5265"/>
      <c r="BF17" s="5265"/>
      <c r="BG17" s="5265"/>
      <c r="BH17" s="5265"/>
      <c r="BI17" s="5265"/>
      <c r="BJ17" s="5265"/>
      <c r="BK17" s="5265"/>
      <c r="BL17" s="5265"/>
      <c r="BM17" s="1736"/>
      <c r="BN17" s="1736"/>
      <c r="BO17" s="1736"/>
      <c r="BP17" s="1736"/>
      <c r="BQ17" s="1736"/>
    </row>
    <row r="18" spans="1:69" ht="14.1" customHeight="1">
      <c r="A18" s="42"/>
      <c r="B18" s="189"/>
      <c r="C18" s="189"/>
      <c r="D18" s="43" t="s">
        <v>30</v>
      </c>
      <c r="E18" s="43"/>
      <c r="F18" s="54"/>
      <c r="G18" s="54"/>
      <c r="H18" s="54"/>
      <c r="I18" s="43"/>
      <c r="L18" s="43"/>
      <c r="M18" s="43"/>
      <c r="N18" s="43"/>
      <c r="O18" s="43"/>
      <c r="S18" s="43"/>
      <c r="T18" s="43"/>
      <c r="U18" s="43"/>
      <c r="V18" s="43"/>
      <c r="X18" s="189"/>
      <c r="Y18" s="717" t="s">
        <v>24</v>
      </c>
      <c r="Z18" s="1174"/>
      <c r="AA18" s="1174"/>
      <c r="AB18" s="1174"/>
      <c r="AC18" s="1174"/>
      <c r="AD18" s="1174"/>
      <c r="AE18" s="1174"/>
      <c r="AF18" s="1174"/>
      <c r="AG18" s="1174"/>
      <c r="AH18" s="1174"/>
      <c r="AI18" s="1174"/>
      <c r="AJ18" s="1174"/>
      <c r="AK18" s="1175"/>
      <c r="AM18" s="5265"/>
      <c r="AN18" s="5265"/>
      <c r="AO18" s="5265"/>
      <c r="AP18" s="5265"/>
      <c r="AQ18" s="5265"/>
      <c r="AR18" s="5265"/>
      <c r="AS18" s="5265"/>
      <c r="AT18" s="5265"/>
      <c r="AU18" s="5265"/>
      <c r="AV18" s="5265"/>
      <c r="AW18" s="5265"/>
      <c r="AX18" s="5265"/>
      <c r="AY18" s="5265"/>
      <c r="AZ18" s="5265"/>
      <c r="BA18" s="5265"/>
      <c r="BB18" s="5265"/>
      <c r="BC18" s="5265"/>
      <c r="BD18" s="5265"/>
      <c r="BE18" s="5265"/>
      <c r="BF18" s="5265"/>
      <c r="BG18" s="5265"/>
      <c r="BH18" s="5265"/>
      <c r="BI18" s="5265"/>
      <c r="BJ18" s="5265"/>
      <c r="BK18" s="5265"/>
      <c r="BL18" s="5265"/>
      <c r="BM18" s="1736"/>
      <c r="BN18" s="1736"/>
      <c r="BO18" s="1736"/>
      <c r="BP18" s="1736"/>
      <c r="BQ18" s="1736"/>
    </row>
    <row r="19" spans="1:69" ht="14.1" customHeight="1">
      <c r="A19" s="42"/>
      <c r="B19" s="189"/>
      <c r="C19" s="189"/>
      <c r="D19" s="43"/>
      <c r="E19" s="3361" t="s">
        <v>99</v>
      </c>
      <c r="F19" s="3361"/>
      <c r="G19" s="3361"/>
      <c r="H19" s="3188"/>
      <c r="I19" s="3188"/>
      <c r="J19" s="3188"/>
      <c r="K19" s="3188"/>
      <c r="L19" s="3188"/>
      <c r="M19" s="329" t="s">
        <v>21</v>
      </c>
      <c r="N19" s="3338" t="s">
        <v>31</v>
      </c>
      <c r="O19" s="3338"/>
      <c r="P19" s="3338"/>
      <c r="Q19" s="3182"/>
      <c r="R19" s="3182"/>
      <c r="S19" s="3182"/>
      <c r="T19" s="3182"/>
      <c r="U19" s="3182"/>
      <c r="V19" s="3182"/>
      <c r="W19" s="3182"/>
      <c r="X19" s="674" t="s">
        <v>2037</v>
      </c>
      <c r="Y19" s="96" t="s">
        <v>15</v>
      </c>
      <c r="Z19" s="3338" t="s">
        <v>525</v>
      </c>
      <c r="AA19" s="3338"/>
      <c r="AB19" s="3338"/>
      <c r="AC19" s="3338"/>
      <c r="AD19" s="3338"/>
      <c r="AE19" s="3338"/>
      <c r="AF19" s="3338"/>
      <c r="AG19" s="3338"/>
      <c r="AH19" s="3338"/>
      <c r="AI19" s="3338"/>
      <c r="AJ19" s="3338"/>
      <c r="AK19" s="3339"/>
      <c r="AM19" s="5265"/>
      <c r="AN19" s="5265"/>
      <c r="AO19" s="5265"/>
      <c r="AP19" s="5265"/>
      <c r="AQ19" s="5265"/>
      <c r="AR19" s="5265"/>
      <c r="AS19" s="5265"/>
      <c r="AT19" s="5265"/>
      <c r="AU19" s="5265"/>
      <c r="AV19" s="5265"/>
      <c r="AW19" s="5265"/>
      <c r="AX19" s="5265"/>
      <c r="AY19" s="5265"/>
      <c r="AZ19" s="5265"/>
      <c r="BA19" s="5265"/>
      <c r="BB19" s="5265"/>
      <c r="BC19" s="5265"/>
      <c r="BD19" s="5265"/>
      <c r="BE19" s="5265"/>
      <c r="BF19" s="5265"/>
      <c r="BG19" s="5265"/>
      <c r="BH19" s="5265"/>
      <c r="BI19" s="5265"/>
      <c r="BJ19" s="5265"/>
      <c r="BK19" s="5265"/>
      <c r="BL19" s="5265"/>
      <c r="BM19" s="1736"/>
      <c r="BN19" s="1736"/>
      <c r="BO19" s="1736"/>
      <c r="BP19" s="1736"/>
      <c r="BQ19" s="1736"/>
    </row>
    <row r="20" spans="1:69" ht="14.1" customHeight="1">
      <c r="A20" s="42"/>
      <c r="B20" s="189"/>
      <c r="D20" s="43" t="s">
        <v>32</v>
      </c>
      <c r="E20" s="43"/>
      <c r="F20" s="54"/>
      <c r="G20" s="54"/>
      <c r="H20" s="54"/>
      <c r="I20" s="54"/>
      <c r="J20" s="680"/>
      <c r="K20" s="680"/>
      <c r="L20" s="43"/>
      <c r="M20" s="43"/>
      <c r="N20" s="43"/>
      <c r="O20" s="43"/>
      <c r="P20" s="668"/>
      <c r="Q20" s="43"/>
      <c r="R20" s="43"/>
      <c r="S20" s="43"/>
      <c r="T20" s="43"/>
      <c r="U20" s="43"/>
      <c r="V20" s="43"/>
      <c r="W20" s="668"/>
      <c r="X20" s="189"/>
      <c r="Y20" s="96" t="s">
        <v>15</v>
      </c>
      <c r="Z20" s="3282" t="s">
        <v>1788</v>
      </c>
      <c r="AA20" s="3282"/>
      <c r="AB20" s="3282"/>
      <c r="AC20" s="3282"/>
      <c r="AD20" s="3282"/>
      <c r="AE20" s="3282"/>
      <c r="AF20" s="3282"/>
      <c r="AG20" s="3282"/>
      <c r="AH20" s="3282"/>
      <c r="AI20" s="3282"/>
      <c r="AJ20" s="3282"/>
      <c r="AK20" s="3283"/>
      <c r="AM20" s="5265"/>
      <c r="AN20" s="5265"/>
      <c r="AO20" s="5265"/>
      <c r="AP20" s="5265"/>
      <c r="AQ20" s="5265"/>
      <c r="AR20" s="5265"/>
      <c r="AS20" s="5265"/>
      <c r="AT20" s="5265"/>
      <c r="AU20" s="5265"/>
      <c r="AV20" s="5265"/>
      <c r="AW20" s="5265"/>
      <c r="AX20" s="5265"/>
      <c r="AY20" s="5265"/>
      <c r="AZ20" s="5265"/>
      <c r="BA20" s="5265"/>
      <c r="BB20" s="5265"/>
      <c r="BC20" s="5265"/>
      <c r="BD20" s="5265"/>
      <c r="BE20" s="5265"/>
      <c r="BF20" s="5265"/>
      <c r="BG20" s="5265"/>
      <c r="BH20" s="5265"/>
      <c r="BI20" s="5265"/>
      <c r="BJ20" s="5265"/>
      <c r="BK20" s="5265"/>
      <c r="BL20" s="5265"/>
      <c r="BM20" s="1736"/>
      <c r="BN20" s="1736"/>
      <c r="BO20" s="1736"/>
      <c r="BP20" s="1736"/>
      <c r="BQ20" s="1736"/>
    </row>
    <row r="21" spans="1:69" ht="14.1" customHeight="1">
      <c r="A21" s="42"/>
      <c r="B21" s="189"/>
      <c r="C21" s="189"/>
      <c r="D21" s="43"/>
      <c r="E21" s="3361" t="s">
        <v>99</v>
      </c>
      <c r="F21" s="3361"/>
      <c r="G21" s="3361"/>
      <c r="H21" s="3188"/>
      <c r="I21" s="3188"/>
      <c r="J21" s="3188"/>
      <c r="K21" s="3188"/>
      <c r="L21" s="3188"/>
      <c r="M21" s="329" t="s">
        <v>21</v>
      </c>
      <c r="N21" s="3338" t="s">
        <v>31</v>
      </c>
      <c r="O21" s="3338"/>
      <c r="P21" s="3338"/>
      <c r="Q21" s="3182"/>
      <c r="R21" s="3182"/>
      <c r="S21" s="3182"/>
      <c r="T21" s="3182"/>
      <c r="U21" s="3182"/>
      <c r="V21" s="3182"/>
      <c r="W21" s="3182"/>
      <c r="X21" s="674" t="s">
        <v>2037</v>
      </c>
      <c r="Y21" s="717"/>
      <c r="Z21" s="3282"/>
      <c r="AA21" s="3282"/>
      <c r="AB21" s="3282"/>
      <c r="AC21" s="3282"/>
      <c r="AD21" s="3282"/>
      <c r="AE21" s="3282"/>
      <c r="AF21" s="3282"/>
      <c r="AG21" s="3282"/>
      <c r="AH21" s="3282"/>
      <c r="AI21" s="3282"/>
      <c r="AJ21" s="3282"/>
      <c r="AK21" s="3283"/>
      <c r="AM21" s="5265"/>
      <c r="AN21" s="5265"/>
      <c r="AO21" s="5265"/>
      <c r="AP21" s="5265"/>
      <c r="AQ21" s="5265"/>
      <c r="AR21" s="5265"/>
      <c r="AS21" s="5265"/>
      <c r="AT21" s="5265"/>
      <c r="AU21" s="5265"/>
      <c r="AV21" s="5265"/>
      <c r="AW21" s="5265"/>
      <c r="AX21" s="5265"/>
      <c r="AY21" s="5265"/>
      <c r="AZ21" s="5265"/>
      <c r="BA21" s="5265"/>
      <c r="BB21" s="5265"/>
      <c r="BC21" s="5265"/>
      <c r="BD21" s="5265"/>
      <c r="BE21" s="5265"/>
      <c r="BF21" s="5265"/>
      <c r="BG21" s="5265"/>
      <c r="BH21" s="5265"/>
      <c r="BI21" s="5265"/>
      <c r="BJ21" s="5265"/>
      <c r="BK21" s="5265"/>
      <c r="BL21" s="5265"/>
      <c r="BM21" s="1736"/>
      <c r="BN21" s="1736"/>
      <c r="BO21" s="1736"/>
      <c r="BP21" s="1736"/>
      <c r="BQ21" s="1736"/>
    </row>
    <row r="22" spans="1:69" ht="14.1" customHeight="1">
      <c r="A22" s="42"/>
      <c r="B22" s="189"/>
      <c r="C22" s="43"/>
      <c r="D22" s="43" t="s">
        <v>179</v>
      </c>
      <c r="G22" s="54"/>
      <c r="H22" s="54"/>
      <c r="I22" s="54"/>
      <c r="J22" s="54"/>
      <c r="K22" s="54"/>
      <c r="L22" s="54"/>
      <c r="M22" s="43"/>
      <c r="N22" s="54"/>
      <c r="O22" s="54"/>
      <c r="P22" s="54"/>
      <c r="Q22" s="189"/>
      <c r="R22" s="189"/>
      <c r="S22" s="189"/>
      <c r="T22" s="189"/>
      <c r="U22" s="189"/>
      <c r="V22" s="189"/>
      <c r="W22" s="189"/>
      <c r="X22" s="189"/>
      <c r="Y22" s="717"/>
      <c r="Z22" s="3282"/>
      <c r="AA22" s="3282"/>
      <c r="AB22" s="3282"/>
      <c r="AC22" s="3282"/>
      <c r="AD22" s="3282"/>
      <c r="AE22" s="3282"/>
      <c r="AF22" s="3282"/>
      <c r="AG22" s="3282"/>
      <c r="AH22" s="3282"/>
      <c r="AI22" s="3282"/>
      <c r="AJ22" s="3282"/>
      <c r="AK22" s="3283"/>
      <c r="AM22" s="5265"/>
      <c r="AN22" s="5265"/>
      <c r="AO22" s="5265"/>
      <c r="AP22" s="5265"/>
      <c r="AQ22" s="5265"/>
      <c r="AR22" s="5265"/>
      <c r="AS22" s="5265"/>
      <c r="AT22" s="5265"/>
      <c r="AU22" s="5265"/>
      <c r="AV22" s="5265"/>
      <c r="AW22" s="5265"/>
      <c r="AX22" s="5265"/>
      <c r="AY22" s="5265"/>
      <c r="AZ22" s="5265"/>
      <c r="BA22" s="5265"/>
      <c r="BB22" s="5265"/>
      <c r="BC22" s="5265"/>
      <c r="BD22" s="5265"/>
      <c r="BE22" s="5265"/>
      <c r="BF22" s="5265"/>
      <c r="BG22" s="5265"/>
      <c r="BH22" s="5265"/>
      <c r="BI22" s="5265"/>
      <c r="BJ22" s="5265"/>
      <c r="BK22" s="5265"/>
      <c r="BL22" s="5265"/>
      <c r="BM22" s="1736"/>
      <c r="BN22" s="1736"/>
      <c r="BO22" s="1736"/>
      <c r="BP22" s="1736"/>
      <c r="BQ22" s="1736"/>
    </row>
    <row r="23" spans="1:69" ht="14.1" customHeight="1">
      <c r="A23" s="42"/>
      <c r="B23" s="189"/>
      <c r="D23" s="6904"/>
      <c r="E23" s="6904"/>
      <c r="F23" s="6904"/>
      <c r="G23" s="6904"/>
      <c r="H23" s="6904"/>
      <c r="I23" s="6904"/>
      <c r="J23" s="6904"/>
      <c r="K23" s="6904"/>
      <c r="L23" s="6904"/>
      <c r="M23" s="6904"/>
      <c r="N23" s="6904"/>
      <c r="O23" s="6904"/>
      <c r="P23" s="6904"/>
      <c r="Q23" s="6904"/>
      <c r="R23" s="6904"/>
      <c r="S23" s="6904"/>
      <c r="T23" s="6904"/>
      <c r="U23" s="6904"/>
      <c r="V23" s="6904"/>
      <c r="W23" s="6904"/>
      <c r="X23" s="189"/>
      <c r="Y23" s="717"/>
      <c r="Z23" s="3282"/>
      <c r="AA23" s="3282"/>
      <c r="AB23" s="3282"/>
      <c r="AC23" s="3282"/>
      <c r="AD23" s="3282"/>
      <c r="AE23" s="3282"/>
      <c r="AF23" s="3282"/>
      <c r="AG23" s="3282"/>
      <c r="AH23" s="3282"/>
      <c r="AI23" s="3282"/>
      <c r="AJ23" s="3282"/>
      <c r="AK23" s="3283"/>
      <c r="AM23" s="5265"/>
      <c r="AN23" s="5265"/>
      <c r="AO23" s="5265"/>
      <c r="AP23" s="5265"/>
      <c r="AQ23" s="5265"/>
      <c r="AR23" s="5265"/>
      <c r="AS23" s="5265"/>
      <c r="AT23" s="5265"/>
      <c r="AU23" s="5265"/>
      <c r="AV23" s="5265"/>
      <c r="AW23" s="5265"/>
      <c r="AX23" s="5265"/>
      <c r="AY23" s="5265"/>
      <c r="AZ23" s="5265"/>
      <c r="BA23" s="5265"/>
      <c r="BB23" s="5265"/>
      <c r="BC23" s="5265"/>
      <c r="BD23" s="5265"/>
      <c r="BE23" s="5265"/>
      <c r="BF23" s="5265"/>
      <c r="BG23" s="5265"/>
      <c r="BH23" s="5265"/>
      <c r="BI23" s="5265"/>
      <c r="BJ23" s="5265"/>
      <c r="BK23" s="5265"/>
      <c r="BL23" s="5265"/>
      <c r="BM23" s="1736"/>
      <c r="BN23" s="1736"/>
      <c r="BO23" s="1736"/>
      <c r="BP23" s="1736"/>
      <c r="BQ23" s="1736"/>
    </row>
    <row r="24" spans="1:69" ht="14.1" customHeight="1">
      <c r="A24" s="42"/>
      <c r="B24" s="43"/>
      <c r="C24" s="43"/>
      <c r="D24" s="6904"/>
      <c r="E24" s="6904"/>
      <c r="F24" s="6904"/>
      <c r="G24" s="6904"/>
      <c r="H24" s="6904"/>
      <c r="I24" s="6904"/>
      <c r="J24" s="6904"/>
      <c r="K24" s="6904"/>
      <c r="L24" s="6904"/>
      <c r="M24" s="6904"/>
      <c r="N24" s="6904"/>
      <c r="O24" s="6904"/>
      <c r="P24" s="6904"/>
      <c r="Q24" s="6904"/>
      <c r="R24" s="6904"/>
      <c r="S24" s="6904"/>
      <c r="T24" s="6904"/>
      <c r="U24" s="6904"/>
      <c r="V24" s="6904"/>
      <c r="W24" s="6904"/>
      <c r="X24" s="43"/>
      <c r="Y24" s="763"/>
      <c r="Z24" s="7191"/>
      <c r="AA24" s="7191"/>
      <c r="AB24" s="7191"/>
      <c r="AC24" s="7191"/>
      <c r="AD24" s="7191"/>
      <c r="AE24" s="7191"/>
      <c r="AF24" s="7191"/>
      <c r="AG24" s="7191"/>
      <c r="AH24" s="7191"/>
      <c r="AI24" s="7191"/>
      <c r="AJ24" s="7191"/>
      <c r="AK24" s="7192"/>
      <c r="AM24" s="5265"/>
      <c r="AN24" s="5265"/>
      <c r="AO24" s="5265"/>
      <c r="AP24" s="5265"/>
      <c r="AQ24" s="5265"/>
      <c r="AR24" s="5265"/>
      <c r="AS24" s="5265"/>
      <c r="AT24" s="5265"/>
      <c r="AU24" s="5265"/>
      <c r="AV24" s="5265"/>
      <c r="AW24" s="5265"/>
      <c r="AX24" s="5265"/>
      <c r="AY24" s="5265"/>
      <c r="AZ24" s="5265"/>
      <c r="BA24" s="5265"/>
      <c r="BB24" s="5265"/>
      <c r="BC24" s="5265"/>
      <c r="BD24" s="5265"/>
      <c r="BE24" s="5265"/>
      <c r="BF24" s="5265"/>
      <c r="BG24" s="5265"/>
      <c r="BH24" s="5265"/>
      <c r="BI24" s="5265"/>
      <c r="BJ24" s="5265"/>
      <c r="BK24" s="5265"/>
      <c r="BL24" s="5265"/>
      <c r="BM24" s="1736"/>
      <c r="BN24" s="1736"/>
      <c r="BO24" s="1736"/>
      <c r="BP24" s="1736"/>
      <c r="BQ24" s="1736"/>
    </row>
    <row r="25" spans="1:69" ht="14.1" customHeight="1">
      <c r="A25" s="42"/>
      <c r="B25" s="43"/>
      <c r="C25" s="43"/>
      <c r="D25" s="754"/>
      <c r="E25" s="754"/>
      <c r="F25" s="754"/>
      <c r="G25" s="754"/>
      <c r="H25" s="754"/>
      <c r="I25" s="754"/>
      <c r="J25" s="754"/>
      <c r="K25" s="754"/>
      <c r="L25" s="754"/>
      <c r="M25" s="754"/>
      <c r="N25" s="754"/>
      <c r="O25" s="754"/>
      <c r="P25" s="754"/>
      <c r="Q25" s="754"/>
      <c r="R25" s="754"/>
      <c r="S25" s="754"/>
      <c r="T25" s="754"/>
      <c r="U25" s="754"/>
      <c r="V25" s="754"/>
      <c r="W25" s="754"/>
      <c r="X25" s="43"/>
      <c r="Y25" s="977"/>
      <c r="Z25" s="7191"/>
      <c r="AA25" s="7191"/>
      <c r="AB25" s="7191"/>
      <c r="AC25" s="7191"/>
      <c r="AD25" s="7191"/>
      <c r="AE25" s="7191"/>
      <c r="AF25" s="7191"/>
      <c r="AG25" s="7191"/>
      <c r="AH25" s="7191"/>
      <c r="AI25" s="7191"/>
      <c r="AJ25" s="7191"/>
      <c r="AK25" s="7192"/>
      <c r="AM25" s="5265"/>
      <c r="AN25" s="5265"/>
      <c r="AO25" s="5265"/>
      <c r="AP25" s="5265"/>
      <c r="AQ25" s="5265"/>
      <c r="AR25" s="5265"/>
      <c r="AS25" s="5265"/>
      <c r="AT25" s="5265"/>
      <c r="AU25" s="5265"/>
      <c r="AV25" s="5265"/>
      <c r="AW25" s="5265"/>
      <c r="AX25" s="5265"/>
      <c r="AY25" s="5265"/>
      <c r="AZ25" s="5265"/>
      <c r="BA25" s="5265"/>
      <c r="BB25" s="5265"/>
      <c r="BC25" s="5265"/>
      <c r="BD25" s="5265"/>
      <c r="BE25" s="5265"/>
      <c r="BF25" s="5265"/>
      <c r="BG25" s="5265"/>
      <c r="BH25" s="5265"/>
      <c r="BI25" s="5265"/>
      <c r="BJ25" s="5265"/>
      <c r="BK25" s="5265"/>
      <c r="BL25" s="5265"/>
      <c r="BM25" s="1736"/>
      <c r="BN25" s="1736"/>
      <c r="BO25" s="1736"/>
      <c r="BP25" s="1736"/>
      <c r="BQ25" s="1736"/>
    </row>
    <row r="26" spans="1:69" ht="14.1" customHeight="1">
      <c r="A26" s="42"/>
      <c r="B26" s="43"/>
      <c r="C26" s="3318" t="s">
        <v>1278</v>
      </c>
      <c r="D26" s="3318"/>
      <c r="E26" s="3318"/>
      <c r="F26" s="3318"/>
      <c r="G26" s="3318"/>
      <c r="H26" s="3318"/>
      <c r="I26" s="3318"/>
      <c r="J26" s="3318"/>
      <c r="K26" s="3318"/>
      <c r="L26" s="3318"/>
      <c r="M26" s="3318"/>
      <c r="N26" s="3318"/>
      <c r="O26" s="3318"/>
      <c r="P26" s="3318"/>
      <c r="Q26" s="3318"/>
      <c r="R26" s="3318"/>
      <c r="S26" s="3318"/>
      <c r="T26" s="3318"/>
      <c r="U26" s="3318"/>
      <c r="V26" s="3318"/>
      <c r="W26" s="3318"/>
      <c r="X26" s="3319"/>
      <c r="Y26" s="977" t="s">
        <v>1811</v>
      </c>
      <c r="Z26" s="3329" t="s">
        <v>1812</v>
      </c>
      <c r="AA26" s="3329"/>
      <c r="AB26" s="3329"/>
      <c r="AC26" s="3329"/>
      <c r="AD26" s="3329"/>
      <c r="AE26" s="3329"/>
      <c r="AF26" s="3329"/>
      <c r="AG26" s="3329"/>
      <c r="AH26" s="3329"/>
      <c r="AI26" s="3329"/>
      <c r="AJ26" s="3329"/>
      <c r="AK26" s="3330"/>
      <c r="AM26" s="5265"/>
      <c r="AN26" s="5265"/>
      <c r="AO26" s="5265"/>
      <c r="AP26" s="5265"/>
      <c r="AQ26" s="5265"/>
      <c r="AR26" s="5265"/>
      <c r="AS26" s="5265"/>
      <c r="AT26" s="5265"/>
      <c r="AU26" s="5265"/>
      <c r="AV26" s="5265"/>
      <c r="AW26" s="5265"/>
      <c r="AX26" s="5265"/>
      <c r="AY26" s="5265"/>
      <c r="AZ26" s="5265"/>
      <c r="BA26" s="5265"/>
      <c r="BB26" s="5265"/>
      <c r="BC26" s="5265"/>
      <c r="BD26" s="5265"/>
      <c r="BE26" s="5265"/>
      <c r="BF26" s="5265"/>
      <c r="BG26" s="5265"/>
      <c r="BH26" s="5265"/>
      <c r="BI26" s="5265"/>
      <c r="BJ26" s="5265"/>
      <c r="BK26" s="5265"/>
      <c r="BL26" s="5265"/>
      <c r="BM26" s="1736"/>
      <c r="BN26" s="1736"/>
      <c r="BO26" s="1736"/>
      <c r="BP26" s="1736"/>
      <c r="BQ26" s="1736"/>
    </row>
    <row r="27" spans="1:69" ht="14.1" customHeight="1">
      <c r="A27" s="42"/>
      <c r="B27" s="43"/>
      <c r="C27" s="43"/>
      <c r="D27" s="56" t="s">
        <v>1279</v>
      </c>
      <c r="E27" s="1100"/>
      <c r="F27" s="1100"/>
      <c r="G27" s="1100"/>
      <c r="H27" s="1100"/>
      <c r="I27" s="1100"/>
      <c r="J27" s="1100"/>
      <c r="K27" s="1100"/>
      <c r="L27" s="1100"/>
      <c r="M27" s="1100"/>
      <c r="N27" s="1100"/>
      <c r="O27" s="1100"/>
      <c r="P27" s="189"/>
      <c r="Q27" s="662"/>
      <c r="R27" s="662"/>
      <c r="S27" s="66"/>
      <c r="T27" s="683"/>
      <c r="U27" s="683"/>
      <c r="V27" s="189"/>
      <c r="W27" s="189"/>
      <c r="X27" s="71"/>
      <c r="Y27" s="977"/>
      <c r="Z27" s="3329"/>
      <c r="AA27" s="3329"/>
      <c r="AB27" s="3329"/>
      <c r="AC27" s="3329"/>
      <c r="AD27" s="3329"/>
      <c r="AE27" s="3329"/>
      <c r="AF27" s="3329"/>
      <c r="AG27" s="3329"/>
      <c r="AH27" s="3329"/>
      <c r="AI27" s="3329"/>
      <c r="AJ27" s="3329"/>
      <c r="AK27" s="3330"/>
      <c r="AM27" s="5265"/>
      <c r="AN27" s="5265"/>
      <c r="AO27" s="5265"/>
      <c r="AP27" s="5265"/>
      <c r="AQ27" s="5265"/>
      <c r="AR27" s="5265"/>
      <c r="AS27" s="5265"/>
      <c r="AT27" s="5265"/>
      <c r="AU27" s="5265"/>
      <c r="AV27" s="5265"/>
      <c r="AW27" s="5265"/>
      <c r="AX27" s="5265"/>
      <c r="AY27" s="5265"/>
      <c r="AZ27" s="5265"/>
      <c r="BA27" s="5265"/>
      <c r="BB27" s="5265"/>
      <c r="BC27" s="5265"/>
      <c r="BD27" s="5265"/>
      <c r="BE27" s="5265"/>
      <c r="BF27" s="5265"/>
      <c r="BG27" s="5265"/>
      <c r="BH27" s="5265"/>
      <c r="BI27" s="5265"/>
      <c r="BJ27" s="5265"/>
      <c r="BK27" s="5265"/>
      <c r="BL27" s="5265"/>
      <c r="BM27" s="1736"/>
      <c r="BN27" s="1736"/>
      <c r="BO27" s="1736"/>
      <c r="BP27" s="1736"/>
      <c r="BQ27" s="1736"/>
    </row>
    <row r="28" spans="1:69" ht="14.1" customHeight="1">
      <c r="A28" s="42"/>
      <c r="B28" s="43"/>
      <c r="C28" s="189"/>
      <c r="D28" s="1100"/>
      <c r="E28" s="1100"/>
      <c r="F28" s="1100"/>
      <c r="G28" s="1100"/>
      <c r="H28" s="1100"/>
      <c r="I28" s="1100"/>
      <c r="J28" s="1100"/>
      <c r="K28" s="1100"/>
      <c r="L28" s="1100"/>
      <c r="M28" s="1100"/>
      <c r="N28" s="1100"/>
      <c r="O28" s="1100"/>
      <c r="P28" s="1100"/>
      <c r="Q28" s="1100"/>
      <c r="R28" s="1100"/>
      <c r="S28" s="1100"/>
      <c r="T28" s="1100"/>
      <c r="U28" s="1100"/>
      <c r="V28" s="1100"/>
      <c r="W28" s="1100"/>
      <c r="X28" s="43"/>
      <c r="Y28" s="977"/>
      <c r="Z28" s="3329"/>
      <c r="AA28" s="3329"/>
      <c r="AB28" s="3329"/>
      <c r="AC28" s="3329"/>
      <c r="AD28" s="3329"/>
      <c r="AE28" s="3329"/>
      <c r="AF28" s="3329"/>
      <c r="AG28" s="3329"/>
      <c r="AH28" s="3329"/>
      <c r="AI28" s="3329"/>
      <c r="AJ28" s="3329"/>
      <c r="AK28" s="3330"/>
      <c r="AM28" s="1704"/>
      <c r="AN28" s="1736"/>
      <c r="AO28" s="1736"/>
      <c r="AP28" s="1736"/>
      <c r="AQ28" s="1736"/>
      <c r="AR28" s="1736"/>
      <c r="AS28" s="1736"/>
      <c r="AT28" s="1736"/>
      <c r="AU28" s="1736"/>
      <c r="AV28" s="1736"/>
      <c r="AW28" s="1736"/>
      <c r="AX28" s="1736"/>
      <c r="AY28" s="1736"/>
      <c r="AZ28" s="1736"/>
      <c r="BA28" s="1736"/>
      <c r="BB28" s="1736"/>
      <c r="BC28" s="1736"/>
      <c r="BD28" s="1736"/>
      <c r="BE28" s="1736"/>
      <c r="BF28" s="1736"/>
      <c r="BG28" s="1736"/>
      <c r="BH28" s="1736"/>
      <c r="BI28" s="1736"/>
      <c r="BJ28" s="1736"/>
      <c r="BK28" s="1736"/>
      <c r="BL28" s="1736"/>
      <c r="BM28" s="1736"/>
      <c r="BN28" s="1736"/>
      <c r="BO28" s="1736"/>
      <c r="BP28" s="1736"/>
      <c r="BQ28" s="1736"/>
    </row>
    <row r="29" spans="1:69" ht="14.1" customHeight="1">
      <c r="A29" s="42"/>
      <c r="B29" s="189"/>
      <c r="D29" s="6904"/>
      <c r="E29" s="6904"/>
      <c r="F29" s="6904"/>
      <c r="G29" s="6904"/>
      <c r="H29" s="6904"/>
      <c r="I29" s="6904"/>
      <c r="J29" s="6904"/>
      <c r="K29" s="6904"/>
      <c r="L29" s="6904"/>
      <c r="M29" s="6904"/>
      <c r="N29" s="6904"/>
      <c r="O29" s="6904"/>
      <c r="P29" s="6904"/>
      <c r="Q29" s="6904"/>
      <c r="R29" s="6904"/>
      <c r="S29" s="6904"/>
      <c r="T29" s="6904"/>
      <c r="U29" s="6904"/>
      <c r="V29" s="6904"/>
      <c r="W29" s="6904"/>
      <c r="X29" s="189"/>
      <c r="Y29" s="717"/>
      <c r="Z29" s="3329"/>
      <c r="AA29" s="3329"/>
      <c r="AB29" s="3329"/>
      <c r="AC29" s="3329"/>
      <c r="AD29" s="3329"/>
      <c r="AE29" s="3329"/>
      <c r="AF29" s="3329"/>
      <c r="AG29" s="3329"/>
      <c r="AH29" s="3329"/>
      <c r="AI29" s="3329"/>
      <c r="AJ29" s="3329"/>
      <c r="AK29" s="3330"/>
      <c r="AM29" s="1704"/>
      <c r="AN29" s="1736"/>
      <c r="AO29" s="1736"/>
      <c r="AP29" s="1736"/>
      <c r="AQ29" s="1736"/>
      <c r="AR29" s="1736"/>
      <c r="AS29" s="1736"/>
      <c r="AT29" s="1736"/>
      <c r="AU29" s="1736"/>
      <c r="AV29" s="1736"/>
      <c r="AW29" s="1736"/>
      <c r="AX29" s="1736"/>
      <c r="AY29" s="1736"/>
      <c r="AZ29" s="1736"/>
      <c r="BA29" s="1736"/>
      <c r="BB29" s="1736"/>
      <c r="BC29" s="1736"/>
      <c r="BD29" s="1736"/>
      <c r="BE29" s="1736"/>
      <c r="BF29" s="1736"/>
      <c r="BG29" s="1736"/>
      <c r="BH29" s="1736"/>
      <c r="BI29" s="1736"/>
      <c r="BJ29" s="1736"/>
      <c r="BK29" s="1736"/>
      <c r="BL29" s="1736"/>
      <c r="BM29" s="1736"/>
      <c r="BN29" s="1736"/>
      <c r="BO29" s="1736"/>
      <c r="BP29" s="1736"/>
      <c r="BQ29" s="1736"/>
    </row>
    <row r="30" spans="1:69" ht="14.1" customHeight="1">
      <c r="A30" s="42"/>
      <c r="B30" s="43"/>
      <c r="C30" s="43"/>
      <c r="D30" s="6904"/>
      <c r="E30" s="6904"/>
      <c r="F30" s="6904"/>
      <c r="G30" s="6904"/>
      <c r="H30" s="6904"/>
      <c r="I30" s="6904"/>
      <c r="J30" s="6904"/>
      <c r="K30" s="6904"/>
      <c r="L30" s="6904"/>
      <c r="M30" s="6904"/>
      <c r="N30" s="6904"/>
      <c r="O30" s="6904"/>
      <c r="P30" s="6904"/>
      <c r="Q30" s="6904"/>
      <c r="R30" s="6904"/>
      <c r="S30" s="6904"/>
      <c r="T30" s="6904"/>
      <c r="U30" s="6904"/>
      <c r="V30" s="6904"/>
      <c r="W30" s="6904"/>
      <c r="X30" s="43"/>
      <c r="Y30" s="72"/>
      <c r="Z30" s="55"/>
      <c r="AA30" s="55"/>
      <c r="AB30" s="55"/>
      <c r="AC30" s="55"/>
      <c r="AD30" s="55"/>
      <c r="AE30" s="55"/>
      <c r="AF30" s="55"/>
      <c r="AG30" s="55"/>
      <c r="AH30" s="55"/>
      <c r="AI30" s="55"/>
      <c r="AJ30" s="55"/>
      <c r="AK30" s="675"/>
      <c r="AM30" s="1704"/>
      <c r="AN30" s="1736"/>
      <c r="AO30" s="1736"/>
      <c r="AP30" s="1736"/>
      <c r="AQ30" s="1736"/>
      <c r="AR30" s="1736"/>
      <c r="AS30" s="1736"/>
      <c r="AT30" s="1736"/>
      <c r="AU30" s="1736"/>
      <c r="AV30" s="1736"/>
      <c r="AW30" s="1736"/>
      <c r="AX30" s="1736"/>
      <c r="AY30" s="1736"/>
      <c r="AZ30" s="1736"/>
      <c r="BA30" s="1736"/>
      <c r="BB30" s="1736"/>
      <c r="BC30" s="1736"/>
      <c r="BD30" s="1736"/>
      <c r="BE30" s="1736"/>
      <c r="BF30" s="1736"/>
      <c r="BG30" s="1736"/>
      <c r="BH30" s="1736"/>
      <c r="BI30" s="1736"/>
      <c r="BJ30" s="1736"/>
      <c r="BK30" s="1736"/>
      <c r="BL30" s="1736"/>
      <c r="BM30" s="1736"/>
      <c r="BN30" s="1736"/>
      <c r="BO30" s="1736"/>
      <c r="BP30" s="1736"/>
      <c r="BQ30" s="1736"/>
    </row>
    <row r="31" spans="1:69" ht="14.1" customHeight="1">
      <c r="A31" s="42"/>
      <c r="B31" s="43"/>
      <c r="C31" s="43"/>
      <c r="D31" s="1100"/>
      <c r="E31" s="1100"/>
      <c r="F31" s="1100"/>
      <c r="G31" s="1100"/>
      <c r="H31" s="1100"/>
      <c r="I31" s="1100"/>
      <c r="J31" s="1100"/>
      <c r="K31" s="1100"/>
      <c r="L31" s="1100"/>
      <c r="M31" s="1100"/>
      <c r="N31" s="1100"/>
      <c r="O31" s="1100"/>
      <c r="P31" s="1100"/>
      <c r="Q31" s="1100"/>
      <c r="R31" s="1100"/>
      <c r="S31" s="1100"/>
      <c r="T31" s="1100"/>
      <c r="U31" s="1100"/>
      <c r="V31" s="1100"/>
      <c r="W31" s="1100"/>
      <c r="X31" s="43"/>
      <c r="Y31" s="977"/>
      <c r="Z31" s="1093"/>
      <c r="AA31" s="1093"/>
      <c r="AB31" s="329"/>
      <c r="AC31" s="1093"/>
      <c r="AD31" s="329"/>
      <c r="AE31" s="329"/>
      <c r="AF31" s="329"/>
      <c r="AG31" s="329"/>
      <c r="AH31" s="329"/>
      <c r="AI31" s="329"/>
      <c r="AJ31" s="329"/>
      <c r="AK31" s="675"/>
    </row>
    <row r="32" spans="1:69" ht="14.1" customHeight="1">
      <c r="A32" s="42"/>
      <c r="B32" s="43"/>
      <c r="C32" s="43" t="s">
        <v>526</v>
      </c>
      <c r="D32" s="43"/>
      <c r="E32" s="43"/>
      <c r="F32" s="43"/>
      <c r="G32" s="43"/>
      <c r="H32" s="43"/>
      <c r="I32" s="43"/>
      <c r="J32" s="43"/>
      <c r="K32" s="43"/>
      <c r="L32" s="43"/>
      <c r="M32" s="43"/>
      <c r="N32" s="43"/>
      <c r="O32" s="43"/>
      <c r="P32" s="43"/>
      <c r="Q32" s="43"/>
      <c r="R32" s="43"/>
      <c r="S32" s="89"/>
      <c r="T32" s="89"/>
      <c r="U32" s="43"/>
      <c r="V32" s="89"/>
      <c r="W32" s="89"/>
      <c r="X32" s="189"/>
      <c r="Y32" s="97"/>
      <c r="Z32" s="98"/>
      <c r="AA32" s="98"/>
      <c r="AB32" s="98"/>
      <c r="AC32" s="98"/>
      <c r="AD32" s="98"/>
      <c r="AE32" s="98"/>
      <c r="AF32" s="98"/>
      <c r="AG32" s="98"/>
      <c r="AH32" s="98"/>
      <c r="AI32" s="98"/>
      <c r="AJ32" s="98"/>
      <c r="AK32" s="99"/>
    </row>
    <row r="33" spans="1:56" ht="14.1" customHeight="1">
      <c r="A33" s="42"/>
      <c r="B33" s="43"/>
      <c r="C33" s="43"/>
      <c r="D33" s="43"/>
      <c r="E33" s="43"/>
      <c r="F33" s="43"/>
      <c r="G33" s="43"/>
      <c r="H33" s="43"/>
      <c r="I33" s="43"/>
      <c r="J33" s="43"/>
      <c r="K33" s="43"/>
      <c r="L33" s="43"/>
      <c r="M33" s="43"/>
      <c r="N33" s="43"/>
      <c r="O33" s="43"/>
      <c r="P33" s="189"/>
      <c r="Q33" s="662"/>
      <c r="R33" s="662"/>
      <c r="S33" s="66"/>
      <c r="T33" s="683"/>
      <c r="U33" s="683"/>
      <c r="V33" s="189"/>
      <c r="W33" s="189"/>
      <c r="X33" s="71"/>
      <c r="Y33" s="97"/>
      <c r="Z33" s="98"/>
      <c r="AA33" s="98"/>
      <c r="AB33" s="98"/>
      <c r="AC33" s="98"/>
      <c r="AD33" s="98"/>
      <c r="AE33" s="98"/>
      <c r="AF33" s="98"/>
      <c r="AG33" s="98"/>
      <c r="AH33" s="98"/>
      <c r="AI33" s="98"/>
      <c r="AJ33" s="98"/>
      <c r="AK33" s="99"/>
    </row>
    <row r="34" spans="1:56" ht="14.1" customHeight="1">
      <c r="A34" s="42"/>
      <c r="B34" s="43"/>
      <c r="C34" s="43" t="s">
        <v>1559</v>
      </c>
      <c r="D34" s="43"/>
      <c r="E34" s="43"/>
      <c r="F34" s="43"/>
      <c r="G34" s="43"/>
      <c r="H34" s="43"/>
      <c r="I34" s="43"/>
      <c r="J34" s="43"/>
      <c r="K34" s="43"/>
      <c r="L34" s="43"/>
      <c r="M34" s="43"/>
      <c r="N34" s="43"/>
      <c r="O34" s="43"/>
      <c r="P34" s="43"/>
      <c r="Q34" s="43"/>
      <c r="R34" s="189"/>
      <c r="S34" s="43"/>
      <c r="T34" s="43"/>
      <c r="U34" s="43"/>
      <c r="V34" s="43"/>
      <c r="W34" s="54"/>
      <c r="X34" s="54"/>
      <c r="Y34" s="97"/>
      <c r="Z34" s="98"/>
      <c r="AA34" s="98"/>
      <c r="AB34" s="98"/>
      <c r="AC34" s="98"/>
      <c r="AD34" s="98"/>
      <c r="AE34" s="98"/>
      <c r="AF34" s="98"/>
      <c r="AG34" s="98"/>
      <c r="AH34" s="98"/>
      <c r="AI34" s="98"/>
      <c r="AJ34" s="98"/>
      <c r="AK34" s="99"/>
    </row>
    <row r="35" spans="1:56" ht="14.1" customHeight="1">
      <c r="A35" s="42"/>
      <c r="B35" s="189"/>
      <c r="E35" s="55" t="s">
        <v>1558</v>
      </c>
      <c r="G35" s="54"/>
      <c r="H35" s="54"/>
      <c r="I35" s="54"/>
      <c r="J35" s="54"/>
      <c r="K35" s="54"/>
      <c r="L35" s="54"/>
      <c r="M35" s="54"/>
      <c r="N35" s="54"/>
      <c r="O35" s="189"/>
      <c r="P35" s="54"/>
      <c r="Q35" s="54"/>
      <c r="S35" s="54"/>
      <c r="T35" s="54"/>
      <c r="U35" s="189"/>
      <c r="V35" s="43"/>
      <c r="W35" s="189"/>
      <c r="X35" s="189"/>
      <c r="Y35" s="100"/>
      <c r="Z35" s="101"/>
      <c r="AA35" s="101"/>
      <c r="AB35" s="101"/>
      <c r="AC35" s="101"/>
      <c r="AD35" s="101"/>
      <c r="AE35" s="101"/>
      <c r="AF35" s="101"/>
      <c r="AG35" s="101"/>
      <c r="AH35" s="101"/>
      <c r="AI35" s="101"/>
      <c r="AJ35" s="101"/>
      <c r="AK35" s="102"/>
    </row>
    <row r="36" spans="1:56" ht="14.1" customHeight="1">
      <c r="A36" s="42"/>
      <c r="B36" s="103"/>
      <c r="C36" s="43"/>
      <c r="E36" s="55" t="s">
        <v>1789</v>
      </c>
      <c r="G36" s="54"/>
      <c r="H36" s="54"/>
      <c r="I36" s="54"/>
      <c r="J36" s="54"/>
      <c r="K36" s="54"/>
      <c r="L36" s="54"/>
      <c r="M36" s="54"/>
      <c r="N36" s="54"/>
      <c r="O36" s="189"/>
      <c r="Q36" s="189"/>
      <c r="R36" s="189"/>
      <c r="S36" s="189"/>
      <c r="T36" s="189"/>
      <c r="U36" s="189"/>
      <c r="V36" s="189"/>
      <c r="W36" s="54"/>
      <c r="Y36" s="100"/>
      <c r="Z36" s="101"/>
      <c r="AA36" s="101"/>
      <c r="AB36" s="101"/>
      <c r="AC36" s="101"/>
      <c r="AD36" s="101"/>
      <c r="AE36" s="101"/>
      <c r="AF36" s="101"/>
      <c r="AG36" s="101"/>
      <c r="AH36" s="101"/>
      <c r="AI36" s="101"/>
      <c r="AJ36" s="101"/>
      <c r="AK36" s="102"/>
    </row>
    <row r="37" spans="1:56" ht="14.1" customHeight="1">
      <c r="A37" s="42"/>
      <c r="B37" s="103"/>
      <c r="C37" s="43"/>
      <c r="E37" s="55" t="s">
        <v>561</v>
      </c>
      <c r="G37" s="54"/>
      <c r="H37" s="54"/>
      <c r="I37" s="54"/>
      <c r="J37" s="54"/>
      <c r="K37" s="54"/>
      <c r="L37" s="54"/>
      <c r="M37" s="54"/>
      <c r="N37" s="54"/>
      <c r="O37" s="189"/>
      <c r="Q37" s="189"/>
      <c r="R37" s="189"/>
      <c r="S37" s="189"/>
      <c r="T37" s="189"/>
      <c r="U37" s="189"/>
      <c r="V37" s="189"/>
      <c r="W37" s="54"/>
      <c r="Y37" s="100"/>
      <c r="Z37" s="101"/>
      <c r="AA37" s="101"/>
      <c r="AB37" s="101"/>
      <c r="AC37" s="101"/>
      <c r="AD37" s="101"/>
      <c r="AE37" s="101"/>
      <c r="AF37" s="101"/>
      <c r="AG37" s="101"/>
      <c r="AH37" s="101"/>
      <c r="AI37" s="101"/>
      <c r="AJ37" s="101"/>
      <c r="AK37" s="102"/>
    </row>
    <row r="38" spans="1:56" ht="14.1" customHeight="1">
      <c r="A38" s="42"/>
      <c r="B38" s="43"/>
      <c r="C38" s="43"/>
      <c r="D38" s="43"/>
      <c r="E38" s="104"/>
      <c r="F38" s="2487"/>
      <c r="G38" s="2487"/>
      <c r="H38" s="2487"/>
      <c r="I38" s="2487"/>
      <c r="J38" s="2487"/>
      <c r="K38" s="2487"/>
      <c r="L38" s="2487"/>
      <c r="M38" s="2487"/>
      <c r="N38" s="2487"/>
      <c r="O38" s="2487"/>
      <c r="P38" s="2487"/>
      <c r="Q38" s="2487"/>
      <c r="R38" s="2487"/>
      <c r="S38" s="2487"/>
      <c r="T38" s="2487"/>
      <c r="U38" s="2487"/>
      <c r="V38" s="2487"/>
      <c r="W38" s="2487"/>
      <c r="X38" s="189"/>
      <c r="Y38" s="105"/>
      <c r="Z38" s="106"/>
      <c r="AA38" s="106"/>
      <c r="AB38" s="106"/>
      <c r="AC38" s="106"/>
      <c r="AD38" s="106"/>
      <c r="AE38" s="106"/>
      <c r="AF38" s="106"/>
      <c r="AG38" s="101"/>
      <c r="AH38" s="101"/>
      <c r="AI38" s="101"/>
      <c r="AJ38" s="101"/>
      <c r="AK38" s="102"/>
      <c r="AM38" s="674"/>
      <c r="AN38" s="674"/>
      <c r="AO38" s="189"/>
      <c r="AP38" s="189"/>
      <c r="AQ38" s="189"/>
      <c r="AR38" s="189"/>
      <c r="AS38" s="189"/>
      <c r="AT38" s="43"/>
      <c r="AV38" s="43"/>
      <c r="AW38" s="43"/>
      <c r="AX38" s="43"/>
      <c r="AY38" s="43"/>
      <c r="AZ38" s="43"/>
      <c r="BA38" s="43"/>
      <c r="BB38" s="43"/>
      <c r="BC38" s="43"/>
      <c r="BD38" s="43"/>
    </row>
    <row r="39" spans="1:56" ht="14.1" customHeight="1">
      <c r="A39" s="42"/>
      <c r="B39" s="43"/>
      <c r="C39" s="43"/>
      <c r="D39" s="43"/>
      <c r="E39" s="43"/>
      <c r="F39" s="2487"/>
      <c r="G39" s="2487"/>
      <c r="H39" s="2487"/>
      <c r="I39" s="2487"/>
      <c r="J39" s="2487"/>
      <c r="K39" s="2487"/>
      <c r="L39" s="2487"/>
      <c r="M39" s="2487"/>
      <c r="N39" s="2487"/>
      <c r="O39" s="2487"/>
      <c r="P39" s="2487"/>
      <c r="Q39" s="2487"/>
      <c r="R39" s="2487"/>
      <c r="S39" s="2487"/>
      <c r="T39" s="2487"/>
      <c r="U39" s="2487"/>
      <c r="V39" s="2487"/>
      <c r="W39" s="2487"/>
      <c r="X39" s="189"/>
      <c r="Y39" s="105"/>
      <c r="Z39" s="106"/>
      <c r="AA39" s="106"/>
      <c r="AB39" s="106"/>
      <c r="AC39" s="106"/>
      <c r="AD39" s="106"/>
      <c r="AE39" s="106"/>
      <c r="AF39" s="106"/>
      <c r="AG39" s="101"/>
      <c r="AH39" s="101"/>
      <c r="AI39" s="101"/>
      <c r="AJ39" s="101"/>
      <c r="AK39" s="102"/>
      <c r="AM39" s="674"/>
      <c r="AN39" s="674"/>
      <c r="AO39" s="189"/>
      <c r="AP39" s="189"/>
      <c r="AQ39" s="189"/>
      <c r="AR39" s="189"/>
      <c r="AS39" s="189"/>
      <c r="AT39" s="43"/>
      <c r="AV39" s="43"/>
      <c r="AW39" s="43"/>
      <c r="AX39" s="43"/>
      <c r="AY39" s="43"/>
      <c r="AZ39" s="43"/>
      <c r="BA39" s="43"/>
      <c r="BB39" s="43"/>
      <c r="BC39" s="43"/>
      <c r="BD39" s="43"/>
    </row>
    <row r="40" spans="1:56" ht="14.1" customHeight="1">
      <c r="A40" s="42"/>
      <c r="B40" s="43"/>
      <c r="C40" s="43"/>
      <c r="D40" s="43"/>
      <c r="E40" s="43"/>
      <c r="F40" s="43"/>
      <c r="G40" s="43"/>
      <c r="H40" s="43"/>
      <c r="I40" s="722"/>
      <c r="J40" s="722"/>
      <c r="K40" s="722"/>
      <c r="L40" s="722"/>
      <c r="M40" s="722"/>
      <c r="N40" s="722"/>
      <c r="O40" s="722"/>
      <c r="P40" s="722"/>
      <c r="Q40" s="722"/>
      <c r="R40" s="722"/>
      <c r="S40" s="722"/>
      <c r="T40" s="722"/>
      <c r="U40" s="722"/>
      <c r="V40" s="722"/>
      <c r="W40" s="722"/>
      <c r="X40" s="189"/>
      <c r="Y40" s="105"/>
      <c r="Z40" s="106"/>
      <c r="AA40" s="106"/>
      <c r="AB40" s="106"/>
      <c r="AC40" s="106"/>
      <c r="AD40" s="106"/>
      <c r="AE40" s="106"/>
      <c r="AF40" s="106"/>
      <c r="AG40" s="101"/>
      <c r="AH40" s="101"/>
      <c r="AI40" s="101"/>
      <c r="AJ40" s="101"/>
      <c r="AK40" s="102"/>
      <c r="AM40" s="674"/>
      <c r="AN40" s="674"/>
      <c r="AO40" s="189"/>
      <c r="AP40" s="189"/>
      <c r="AQ40" s="189"/>
      <c r="AR40" s="189"/>
      <c r="AS40" s="189"/>
      <c r="AT40" s="43"/>
      <c r="AV40" s="43"/>
      <c r="AW40" s="43"/>
      <c r="AX40" s="43"/>
      <c r="AY40" s="43"/>
      <c r="AZ40" s="43"/>
      <c r="BA40" s="43"/>
      <c r="BB40" s="43"/>
      <c r="BC40" s="43"/>
      <c r="BD40" s="43"/>
    </row>
    <row r="41" spans="1:56" ht="14.1" customHeight="1">
      <c r="A41" s="42"/>
      <c r="B41" s="189"/>
      <c r="C41" s="43" t="s">
        <v>141</v>
      </c>
      <c r="E41" s="189"/>
      <c r="F41" s="189"/>
      <c r="G41" s="189"/>
      <c r="H41" s="189"/>
      <c r="I41" s="189"/>
      <c r="J41" s="189"/>
      <c r="K41" s="189"/>
      <c r="L41" s="189"/>
      <c r="M41" s="189"/>
      <c r="N41" s="189"/>
      <c r="O41" s="189"/>
      <c r="P41" s="189"/>
      <c r="Q41" s="189"/>
      <c r="R41" s="189"/>
      <c r="S41" s="3327"/>
      <c r="T41" s="3327"/>
      <c r="U41" s="45"/>
      <c r="V41" s="3327"/>
      <c r="W41" s="3327"/>
      <c r="X41" s="189"/>
      <c r="Y41" s="107"/>
      <c r="Z41" s="101"/>
      <c r="AA41" s="101"/>
      <c r="AB41" s="101"/>
      <c r="AC41" s="101"/>
      <c r="AD41" s="101"/>
      <c r="AE41" s="101"/>
      <c r="AF41" s="101"/>
      <c r="AG41" s="101"/>
      <c r="AH41" s="101"/>
      <c r="AI41" s="101"/>
      <c r="AJ41" s="101"/>
      <c r="AK41" s="102"/>
      <c r="AM41" s="189"/>
      <c r="AN41" s="189"/>
      <c r="AO41" s="189"/>
      <c r="AP41" s="189"/>
      <c r="AQ41" s="189"/>
      <c r="AR41" s="189"/>
      <c r="AS41" s="43"/>
      <c r="AT41" s="43"/>
      <c r="AU41" s="43"/>
      <c r="AV41" s="43"/>
      <c r="AW41" s="43"/>
      <c r="AX41" s="43"/>
      <c r="AY41" s="43"/>
      <c r="AZ41" s="43"/>
      <c r="BA41" s="43"/>
      <c r="BB41" s="43"/>
      <c r="BC41" s="43"/>
      <c r="BD41" s="43"/>
    </row>
    <row r="42" spans="1:56" ht="14.1" customHeight="1">
      <c r="A42" s="42"/>
      <c r="C42" s="4703" t="s">
        <v>64</v>
      </c>
      <c r="D42" s="5149"/>
      <c r="E42" s="5149"/>
      <c r="F42" s="5149"/>
      <c r="G42" s="5149"/>
      <c r="H42" s="4708"/>
      <c r="I42" s="4703" t="s">
        <v>142</v>
      </c>
      <c r="J42" s="5149"/>
      <c r="K42" s="5149"/>
      <c r="L42" s="5149"/>
      <c r="M42" s="5149"/>
      <c r="N42" s="5149"/>
      <c r="O42" s="5149"/>
      <c r="P42" s="5149"/>
      <c r="Q42" s="5149"/>
      <c r="R42" s="4708"/>
      <c r="S42" s="4703" t="s">
        <v>143</v>
      </c>
      <c r="T42" s="5149"/>
      <c r="U42" s="5149"/>
      <c r="V42" s="5149"/>
      <c r="W42" s="5149"/>
      <c r="X42" s="5149"/>
      <c r="Y42" s="5149"/>
      <c r="Z42" s="5149"/>
      <c r="AA42" s="5149"/>
      <c r="AB42" s="5149"/>
      <c r="AC42" s="5149"/>
      <c r="AD42" s="4708"/>
      <c r="AE42" s="4703" t="s">
        <v>144</v>
      </c>
      <c r="AF42" s="5149"/>
      <c r="AG42" s="5149"/>
      <c r="AH42" s="5149"/>
      <c r="AI42" s="5149"/>
      <c r="AJ42" s="4708"/>
      <c r="AK42" s="108"/>
    </row>
    <row r="43" spans="1:56" ht="14.1" customHeight="1">
      <c r="A43" s="42"/>
      <c r="B43" s="189"/>
      <c r="C43" s="3178"/>
      <c r="D43" s="3179"/>
      <c r="E43" s="3179"/>
      <c r="F43" s="3179"/>
      <c r="G43" s="3179"/>
      <c r="H43" s="3180"/>
      <c r="I43" s="3184"/>
      <c r="J43" s="3185"/>
      <c r="K43" s="3185"/>
      <c r="L43" s="3185"/>
      <c r="M43" s="3185"/>
      <c r="N43" s="3185"/>
      <c r="O43" s="3185"/>
      <c r="P43" s="3185"/>
      <c r="Q43" s="3185"/>
      <c r="R43" s="3186"/>
      <c r="S43" s="7186"/>
      <c r="T43" s="7187"/>
      <c r="U43" s="721"/>
      <c r="V43" s="721" t="s">
        <v>135</v>
      </c>
      <c r="W43" s="721"/>
      <c r="X43" s="1071" t="s">
        <v>109</v>
      </c>
      <c r="Y43" s="7188"/>
      <c r="Z43" s="7188"/>
      <c r="AA43" s="721" t="s">
        <v>55</v>
      </c>
      <c r="AB43" s="721" t="s">
        <v>527</v>
      </c>
      <c r="AC43" s="819"/>
      <c r="AD43" s="109"/>
      <c r="AE43" s="3178" t="s">
        <v>145</v>
      </c>
      <c r="AF43" s="3179"/>
      <c r="AG43" s="7183"/>
      <c r="AH43" s="7183"/>
      <c r="AI43" s="7183"/>
      <c r="AJ43" s="764" t="s">
        <v>146</v>
      </c>
      <c r="AK43" s="110"/>
    </row>
    <row r="44" spans="1:56" ht="14.1" customHeight="1">
      <c r="A44" s="42"/>
      <c r="B44" s="189"/>
      <c r="C44" s="5244"/>
      <c r="D44" s="3327"/>
      <c r="E44" s="3327"/>
      <c r="F44" s="3327"/>
      <c r="G44" s="3327"/>
      <c r="H44" s="5133"/>
      <c r="I44" s="6894"/>
      <c r="J44" s="3524"/>
      <c r="K44" s="3524"/>
      <c r="L44" s="3524"/>
      <c r="M44" s="3524"/>
      <c r="N44" s="3524"/>
      <c r="O44" s="3524"/>
      <c r="P44" s="3524"/>
      <c r="Q44" s="3524"/>
      <c r="R44" s="6895"/>
      <c r="S44" s="111"/>
      <c r="T44" s="7184"/>
      <c r="U44" s="7184"/>
      <c r="V44" s="6949"/>
      <c r="W44" s="6949"/>
      <c r="X44" s="112" t="s">
        <v>135</v>
      </c>
      <c r="Y44" s="3327"/>
      <c r="Z44" s="3327"/>
      <c r="AA44" s="80" t="s">
        <v>40</v>
      </c>
      <c r="AB44" s="232"/>
      <c r="AC44" s="232" t="s">
        <v>147</v>
      </c>
      <c r="AD44" s="92"/>
      <c r="AE44" s="5244" t="s">
        <v>40</v>
      </c>
      <c r="AF44" s="3327"/>
      <c r="AG44" s="7185"/>
      <c r="AH44" s="7185"/>
      <c r="AI44" s="7185"/>
      <c r="AJ44" s="1171" t="s">
        <v>146</v>
      </c>
      <c r="AK44" s="110"/>
    </row>
    <row r="45" spans="1:56" ht="14.1" customHeight="1">
      <c r="A45" s="42"/>
      <c r="B45" s="43"/>
      <c r="C45" s="3178"/>
      <c r="D45" s="3179"/>
      <c r="E45" s="3179"/>
      <c r="F45" s="3179"/>
      <c r="G45" s="3179"/>
      <c r="H45" s="3180"/>
      <c r="I45" s="3184"/>
      <c r="J45" s="3185"/>
      <c r="K45" s="3185"/>
      <c r="L45" s="3185"/>
      <c r="M45" s="3185"/>
      <c r="N45" s="3185"/>
      <c r="O45" s="3185"/>
      <c r="P45" s="3185"/>
      <c r="Q45" s="3185"/>
      <c r="R45" s="3186"/>
      <c r="S45" s="7186"/>
      <c r="T45" s="7187"/>
      <c r="U45" s="721"/>
      <c r="V45" s="721" t="s">
        <v>135</v>
      </c>
      <c r="W45" s="721"/>
      <c r="X45" s="1071" t="s">
        <v>109</v>
      </c>
      <c r="Y45" s="7188"/>
      <c r="Z45" s="7188"/>
      <c r="AA45" s="721" t="s">
        <v>55</v>
      </c>
      <c r="AB45" s="721" t="s">
        <v>527</v>
      </c>
      <c r="AC45" s="819"/>
      <c r="AD45" s="109"/>
      <c r="AE45" s="3178" t="s">
        <v>145</v>
      </c>
      <c r="AF45" s="3179"/>
      <c r="AG45" s="7183"/>
      <c r="AH45" s="7183"/>
      <c r="AI45" s="7183"/>
      <c r="AJ45" s="764" t="s">
        <v>146</v>
      </c>
      <c r="AK45" s="110"/>
    </row>
    <row r="46" spans="1:56" ht="14.1" customHeight="1">
      <c r="A46" s="39"/>
      <c r="B46" s="43"/>
      <c r="C46" s="5244"/>
      <c r="D46" s="3327"/>
      <c r="E46" s="3327"/>
      <c r="F46" s="3327"/>
      <c r="G46" s="3327"/>
      <c r="H46" s="5133"/>
      <c r="I46" s="6894"/>
      <c r="J46" s="3524"/>
      <c r="K46" s="3524"/>
      <c r="L46" s="3524"/>
      <c r="M46" s="3524"/>
      <c r="N46" s="3524"/>
      <c r="O46" s="3524"/>
      <c r="P46" s="3524"/>
      <c r="Q46" s="3524"/>
      <c r="R46" s="6895"/>
      <c r="S46" s="111"/>
      <c r="T46" s="7184"/>
      <c r="U46" s="7184"/>
      <c r="V46" s="6949"/>
      <c r="W46" s="6949"/>
      <c r="X46" s="112" t="s">
        <v>135</v>
      </c>
      <c r="Y46" s="3327"/>
      <c r="Z46" s="3327"/>
      <c r="AA46" s="80" t="s">
        <v>40</v>
      </c>
      <c r="AB46" s="232"/>
      <c r="AC46" s="232" t="s">
        <v>147</v>
      </c>
      <c r="AD46" s="92"/>
      <c r="AE46" s="5244" t="s">
        <v>40</v>
      </c>
      <c r="AF46" s="3327"/>
      <c r="AG46" s="7185"/>
      <c r="AH46" s="7185"/>
      <c r="AI46" s="7185"/>
      <c r="AJ46" s="1171" t="s">
        <v>146</v>
      </c>
      <c r="AK46" s="110"/>
    </row>
    <row r="47" spans="1:56" ht="14.1" customHeight="1">
      <c r="A47" s="42"/>
      <c r="B47" s="43"/>
      <c r="C47" s="3178"/>
      <c r="D47" s="3179"/>
      <c r="E47" s="3179"/>
      <c r="F47" s="3179"/>
      <c r="G47" s="3179"/>
      <c r="H47" s="3180"/>
      <c r="I47" s="3184"/>
      <c r="J47" s="3185"/>
      <c r="K47" s="3185"/>
      <c r="L47" s="3185"/>
      <c r="M47" s="3185"/>
      <c r="N47" s="3185"/>
      <c r="O47" s="3185"/>
      <c r="P47" s="3185"/>
      <c r="Q47" s="3185"/>
      <c r="R47" s="3186"/>
      <c r="S47" s="7186"/>
      <c r="T47" s="7187"/>
      <c r="U47" s="721"/>
      <c r="V47" s="721" t="s">
        <v>135</v>
      </c>
      <c r="W47" s="721"/>
      <c r="X47" s="921" t="s">
        <v>109</v>
      </c>
      <c r="Y47" s="7188"/>
      <c r="Z47" s="7188"/>
      <c r="AA47" s="721" t="s">
        <v>55</v>
      </c>
      <c r="AB47" s="721" t="s">
        <v>527</v>
      </c>
      <c r="AC47" s="819"/>
      <c r="AD47" s="109"/>
      <c r="AE47" s="3178" t="s">
        <v>145</v>
      </c>
      <c r="AF47" s="3179"/>
      <c r="AG47" s="7183"/>
      <c r="AH47" s="7183"/>
      <c r="AI47" s="7183"/>
      <c r="AJ47" s="764" t="s">
        <v>146</v>
      </c>
      <c r="AK47" s="110"/>
    </row>
    <row r="48" spans="1:56" ht="14.1" customHeight="1">
      <c r="A48" s="42"/>
      <c r="B48" s="189"/>
      <c r="C48" s="5244"/>
      <c r="D48" s="3327"/>
      <c r="E48" s="3327"/>
      <c r="F48" s="3327"/>
      <c r="G48" s="3327"/>
      <c r="H48" s="5133"/>
      <c r="I48" s="6894"/>
      <c r="J48" s="3524"/>
      <c r="K48" s="3524"/>
      <c r="L48" s="3524"/>
      <c r="M48" s="3524"/>
      <c r="N48" s="3524"/>
      <c r="O48" s="3524"/>
      <c r="P48" s="3524"/>
      <c r="Q48" s="3524"/>
      <c r="R48" s="6895"/>
      <c r="S48" s="111"/>
      <c r="T48" s="7184"/>
      <c r="U48" s="7184"/>
      <c r="V48" s="6949"/>
      <c r="W48" s="6949"/>
      <c r="X48" s="112" t="s">
        <v>135</v>
      </c>
      <c r="Y48" s="3327"/>
      <c r="Z48" s="3327"/>
      <c r="AA48" s="80" t="s">
        <v>40</v>
      </c>
      <c r="AB48" s="232"/>
      <c r="AC48" s="232" t="s">
        <v>147</v>
      </c>
      <c r="AD48" s="92"/>
      <c r="AE48" s="5244" t="s">
        <v>40</v>
      </c>
      <c r="AF48" s="3327"/>
      <c r="AG48" s="7185"/>
      <c r="AH48" s="7185"/>
      <c r="AI48" s="7185"/>
      <c r="AJ48" s="1172" t="s">
        <v>146</v>
      </c>
      <c r="AK48" s="110"/>
    </row>
    <row r="49" spans="1:37">
      <c r="A49" s="38"/>
      <c r="AK49" s="70"/>
    </row>
    <row r="50" spans="1:37" ht="14.1" customHeight="1">
      <c r="A50" s="42"/>
      <c r="B50" s="189"/>
      <c r="C50" s="189" t="s">
        <v>528</v>
      </c>
      <c r="D50" s="43"/>
      <c r="E50" s="43"/>
      <c r="F50" s="43"/>
      <c r="G50" s="43"/>
      <c r="H50" s="43"/>
      <c r="I50" s="43"/>
      <c r="J50" s="43"/>
      <c r="K50" s="43"/>
      <c r="L50" s="43"/>
      <c r="M50" s="43"/>
      <c r="N50" s="43"/>
      <c r="O50" s="43"/>
      <c r="P50" s="43"/>
      <c r="Q50" s="43"/>
      <c r="R50" s="43"/>
      <c r="S50" s="89"/>
      <c r="T50" s="89"/>
      <c r="U50" s="43"/>
      <c r="V50" s="89"/>
      <c r="W50" s="89"/>
      <c r="X50" s="189"/>
      <c r="Y50" s="114"/>
      <c r="Z50" s="98"/>
      <c r="AA50" s="101"/>
      <c r="AB50" s="98"/>
      <c r="AC50" s="98"/>
      <c r="AD50" s="98"/>
      <c r="AE50" s="115"/>
      <c r="AF50" s="115"/>
      <c r="AG50" s="116"/>
      <c r="AH50" s="116"/>
      <c r="AI50" s="116"/>
      <c r="AJ50" s="101"/>
      <c r="AK50" s="102"/>
    </row>
    <row r="51" spans="1:37" ht="14.1" customHeight="1">
      <c r="A51" s="42"/>
      <c r="B51" s="189"/>
      <c r="C51" s="189"/>
      <c r="D51" s="43"/>
      <c r="E51" s="43"/>
      <c r="F51" s="43"/>
      <c r="G51" s="43"/>
      <c r="H51" s="43"/>
      <c r="I51" s="43"/>
      <c r="J51" s="43"/>
      <c r="K51" s="43"/>
      <c r="L51" s="43"/>
      <c r="M51" s="43"/>
      <c r="N51" s="43"/>
      <c r="O51" s="43"/>
      <c r="P51" s="189"/>
      <c r="Q51" s="662"/>
      <c r="R51" s="662"/>
      <c r="S51" s="66"/>
      <c r="T51" s="683"/>
      <c r="U51" s="683"/>
      <c r="V51" s="189"/>
      <c r="W51" s="189"/>
      <c r="X51" s="71"/>
      <c r="Y51" s="114"/>
      <c r="Z51" s="98"/>
      <c r="AA51" s="101"/>
      <c r="AB51" s="98"/>
      <c r="AC51" s="98"/>
      <c r="AD51" s="98"/>
      <c r="AE51" s="115"/>
      <c r="AF51" s="115"/>
      <c r="AG51" s="116"/>
      <c r="AH51" s="116"/>
      <c r="AI51" s="116"/>
      <c r="AJ51" s="101"/>
      <c r="AK51" s="102"/>
    </row>
    <row r="52" spans="1:37" ht="14.1" customHeight="1">
      <c r="A52" s="42"/>
      <c r="B52" s="189"/>
      <c r="C52" s="189"/>
      <c r="D52" s="43"/>
      <c r="E52" s="43"/>
      <c r="F52" s="43"/>
      <c r="G52" s="43"/>
      <c r="H52" s="43"/>
      <c r="I52" s="43"/>
      <c r="J52" s="43"/>
      <c r="K52" s="43"/>
      <c r="L52" s="43"/>
      <c r="M52" s="43"/>
      <c r="N52" s="43"/>
      <c r="O52" s="43"/>
      <c r="P52" s="43"/>
      <c r="Q52" s="43"/>
      <c r="R52" s="189"/>
      <c r="S52" s="43"/>
      <c r="T52" s="43"/>
      <c r="U52" s="43"/>
      <c r="V52" s="43"/>
      <c r="W52" s="54"/>
      <c r="X52" s="54"/>
      <c r="Y52" s="96" t="s">
        <v>1924</v>
      </c>
      <c r="Z52" s="3329" t="s">
        <v>1933</v>
      </c>
      <c r="AA52" s="3329"/>
      <c r="AB52" s="3329"/>
      <c r="AC52" s="3329"/>
      <c r="AD52" s="3329"/>
      <c r="AE52" s="3329"/>
      <c r="AF52" s="3329"/>
      <c r="AG52" s="3329"/>
      <c r="AH52" s="3329"/>
      <c r="AI52" s="3329"/>
      <c r="AJ52" s="3329"/>
      <c r="AK52" s="3330"/>
    </row>
    <row r="53" spans="1:37" ht="14.1" customHeight="1">
      <c r="A53" s="42"/>
      <c r="B53" s="189"/>
      <c r="C53" s="43" t="s">
        <v>148</v>
      </c>
      <c r="D53" s="43"/>
      <c r="E53" s="189"/>
      <c r="F53" s="189"/>
      <c r="G53" s="189"/>
      <c r="H53" s="43"/>
      <c r="I53" s="189"/>
      <c r="J53" s="189"/>
      <c r="K53" s="189"/>
      <c r="L53" s="189"/>
      <c r="M53" s="189"/>
      <c r="N53" s="189"/>
      <c r="O53" s="189"/>
      <c r="Q53" s="189"/>
      <c r="R53" s="189"/>
      <c r="S53" s="232" t="s">
        <v>628</v>
      </c>
      <c r="T53" s="3327"/>
      <c r="U53" s="3327"/>
      <c r="V53" s="232" t="s">
        <v>629</v>
      </c>
      <c r="W53" s="232"/>
      <c r="X53" s="256"/>
      <c r="Y53" s="117"/>
      <c r="Z53" s="3329"/>
      <c r="AA53" s="3329"/>
      <c r="AB53" s="3329"/>
      <c r="AC53" s="3329"/>
      <c r="AD53" s="3329"/>
      <c r="AE53" s="3329"/>
      <c r="AF53" s="3329"/>
      <c r="AG53" s="3329"/>
      <c r="AH53" s="3329"/>
      <c r="AI53" s="3329"/>
      <c r="AJ53" s="3329"/>
      <c r="AK53" s="3330"/>
    </row>
    <row r="54" spans="1:37" ht="14.1" customHeight="1">
      <c r="A54" s="42"/>
      <c r="B54" s="189"/>
      <c r="C54" s="43"/>
      <c r="D54" s="55" t="s">
        <v>630</v>
      </c>
      <c r="E54" s="189"/>
      <c r="F54" s="189"/>
      <c r="G54" s="43"/>
      <c r="H54" s="189"/>
      <c r="I54" s="43"/>
      <c r="J54" s="189"/>
      <c r="K54" s="43"/>
      <c r="L54" s="43"/>
      <c r="M54" s="43"/>
      <c r="N54" s="43"/>
      <c r="O54" s="43"/>
      <c r="P54" s="43"/>
      <c r="Q54" s="43"/>
      <c r="R54" s="43"/>
      <c r="S54" s="189"/>
      <c r="U54" s="189"/>
      <c r="V54" s="680"/>
      <c r="W54" s="680"/>
      <c r="X54" s="189"/>
      <c r="Y54" s="40"/>
      <c r="Z54" s="3329"/>
      <c r="AA54" s="3329"/>
      <c r="AB54" s="3329"/>
      <c r="AC54" s="3329"/>
      <c r="AD54" s="3329"/>
      <c r="AE54" s="3329"/>
      <c r="AF54" s="3329"/>
      <c r="AG54" s="3329"/>
      <c r="AH54" s="3329"/>
      <c r="AI54" s="3329"/>
      <c r="AJ54" s="3329"/>
      <c r="AK54" s="3330"/>
    </row>
    <row r="55" spans="1:37" ht="14.1" customHeight="1">
      <c r="A55" s="42"/>
      <c r="C55" s="118"/>
      <c r="D55" s="5104"/>
      <c r="E55" s="5104"/>
      <c r="F55" s="5104"/>
      <c r="G55" s="5104"/>
      <c r="H55" s="5104"/>
      <c r="I55" s="5104"/>
      <c r="J55" s="5104"/>
      <c r="K55" s="5104"/>
      <c r="L55" s="5104"/>
      <c r="M55" s="5104"/>
      <c r="N55" s="5104"/>
      <c r="O55" s="5104"/>
      <c r="P55" s="5104"/>
      <c r="Q55" s="5104"/>
      <c r="R55" s="5104"/>
      <c r="S55" s="5104"/>
      <c r="T55" s="5104"/>
      <c r="U55" s="5104"/>
      <c r="V55" s="5104"/>
      <c r="W55" s="5104"/>
      <c r="X55" s="256"/>
      <c r="Y55" s="40"/>
      <c r="Z55" s="3329"/>
      <c r="AA55" s="3329"/>
      <c r="AB55" s="3329"/>
      <c r="AC55" s="3329"/>
      <c r="AD55" s="3329"/>
      <c r="AE55" s="3329"/>
      <c r="AF55" s="3329"/>
      <c r="AG55" s="3329"/>
      <c r="AH55" s="3329"/>
      <c r="AI55" s="3329"/>
      <c r="AJ55" s="3329"/>
      <c r="AK55" s="3330"/>
    </row>
    <row r="56" spans="1:37" ht="14.1" customHeight="1">
      <c r="A56" s="42"/>
      <c r="C56" s="43"/>
      <c r="D56" s="5104"/>
      <c r="E56" s="5104"/>
      <c r="F56" s="5104"/>
      <c r="G56" s="5104"/>
      <c r="H56" s="5104"/>
      <c r="I56" s="5104"/>
      <c r="J56" s="5104"/>
      <c r="K56" s="5104"/>
      <c r="L56" s="5104"/>
      <c r="M56" s="5104"/>
      <c r="N56" s="5104"/>
      <c r="O56" s="5104"/>
      <c r="P56" s="5104"/>
      <c r="Q56" s="5104"/>
      <c r="R56" s="5104"/>
      <c r="S56" s="5104"/>
      <c r="T56" s="5104"/>
      <c r="U56" s="5104"/>
      <c r="V56" s="5104"/>
      <c r="W56" s="5104"/>
      <c r="X56" s="256"/>
      <c r="Y56" s="40"/>
      <c r="Z56" s="55"/>
      <c r="AA56" s="43"/>
      <c r="AC56" s="43"/>
      <c r="AD56" s="43"/>
      <c r="AE56" s="43"/>
      <c r="AF56" s="43"/>
      <c r="AG56" s="43"/>
      <c r="AH56" s="43"/>
      <c r="AI56" s="43"/>
      <c r="AJ56" s="43"/>
      <c r="AK56" s="41"/>
    </row>
    <row r="57" spans="1:37" ht="14.1" customHeight="1">
      <c r="A57" s="42"/>
      <c r="B57" s="189"/>
      <c r="C57" s="189"/>
      <c r="D57" s="5027"/>
      <c r="E57" s="2550"/>
      <c r="F57" s="2550"/>
      <c r="G57" s="2550"/>
      <c r="H57" s="2550"/>
      <c r="I57" s="2550"/>
      <c r="J57" s="2550"/>
      <c r="K57" s="2550"/>
      <c r="L57" s="2550"/>
      <c r="M57" s="2550"/>
      <c r="N57" s="2550"/>
      <c r="O57" s="2550"/>
      <c r="P57" s="2550"/>
      <c r="Q57" s="2550"/>
      <c r="R57" s="2550"/>
      <c r="S57" s="2550"/>
      <c r="T57" s="2550"/>
      <c r="U57" s="2550"/>
      <c r="V57" s="2550"/>
      <c r="W57" s="2550"/>
      <c r="X57" s="56"/>
      <c r="Y57" s="40"/>
      <c r="Z57" s="189"/>
      <c r="AA57" s="189"/>
      <c r="AB57" s="43"/>
      <c r="AC57" s="189"/>
      <c r="AD57" s="189"/>
      <c r="AE57" s="189"/>
      <c r="AF57" s="189"/>
      <c r="AG57" s="189"/>
      <c r="AH57" s="189"/>
      <c r="AI57" s="189"/>
      <c r="AJ57" s="189"/>
      <c r="AK57" s="41"/>
    </row>
    <row r="58" spans="1:37" ht="14.1" customHeight="1">
      <c r="A58" s="42"/>
      <c r="B58" s="189"/>
      <c r="C58" s="189"/>
      <c r="D58" s="5027"/>
      <c r="E58" s="2550"/>
      <c r="F58" s="2550"/>
      <c r="G58" s="2550"/>
      <c r="H58" s="2550"/>
      <c r="I58" s="2550"/>
      <c r="J58" s="2550"/>
      <c r="K58" s="2550"/>
      <c r="L58" s="2550"/>
      <c r="M58" s="2550"/>
      <c r="N58" s="2550"/>
      <c r="O58" s="2550"/>
      <c r="P58" s="2550"/>
      <c r="Q58" s="2550"/>
      <c r="R58" s="2550"/>
      <c r="S58" s="2550"/>
      <c r="T58" s="2550"/>
      <c r="U58" s="2550"/>
      <c r="V58" s="2550"/>
      <c r="W58" s="2550"/>
      <c r="X58" s="56"/>
      <c r="Y58" s="40"/>
      <c r="Z58" s="189"/>
      <c r="AA58" s="189"/>
      <c r="AB58" s="43"/>
      <c r="AC58" s="189"/>
      <c r="AD58" s="189"/>
      <c r="AE58" s="189"/>
      <c r="AF58" s="189"/>
      <c r="AG58" s="189"/>
      <c r="AH58" s="189"/>
      <c r="AI58" s="189"/>
      <c r="AJ58" s="189"/>
      <c r="AK58" s="41"/>
    </row>
    <row r="59" spans="1:37" ht="14.1" customHeight="1">
      <c r="A59" s="42"/>
      <c r="B59" s="43"/>
      <c r="C59" s="189"/>
      <c r="D59" s="2550"/>
      <c r="E59" s="2550"/>
      <c r="F59" s="2550"/>
      <c r="G59" s="2550"/>
      <c r="H59" s="2550"/>
      <c r="I59" s="2550"/>
      <c r="J59" s="2550"/>
      <c r="K59" s="2550"/>
      <c r="L59" s="2550"/>
      <c r="M59" s="2550"/>
      <c r="N59" s="2550"/>
      <c r="O59" s="2550"/>
      <c r="P59" s="2550"/>
      <c r="Q59" s="2550"/>
      <c r="R59" s="2550"/>
      <c r="S59" s="2550"/>
      <c r="T59" s="2550"/>
      <c r="U59" s="2550"/>
      <c r="V59" s="2550"/>
      <c r="W59" s="2550"/>
      <c r="X59" s="56"/>
      <c r="Y59" s="72"/>
      <c r="Z59" s="189"/>
      <c r="AA59" s="189"/>
      <c r="AB59" s="43"/>
      <c r="AC59" s="43"/>
      <c r="AD59" s="43"/>
      <c r="AE59" s="43"/>
      <c r="AF59" s="43"/>
      <c r="AG59" s="43"/>
      <c r="AH59" s="43"/>
      <c r="AI59" s="43"/>
      <c r="AJ59" s="43"/>
      <c r="AK59" s="41"/>
    </row>
    <row r="60" spans="1:37" ht="14.1" customHeight="1" thickBot="1">
      <c r="A60" s="73"/>
      <c r="B60" s="75"/>
      <c r="C60" s="76"/>
      <c r="D60" s="74"/>
      <c r="E60" s="74"/>
      <c r="F60" s="74"/>
      <c r="G60" s="76"/>
      <c r="H60" s="76"/>
      <c r="I60" s="76"/>
      <c r="J60" s="76"/>
      <c r="K60" s="76"/>
      <c r="L60" s="76"/>
      <c r="M60" s="76"/>
      <c r="N60" s="76"/>
      <c r="O60" s="76"/>
      <c r="P60" s="76"/>
      <c r="Q60" s="76"/>
      <c r="R60" s="74"/>
      <c r="S60" s="76"/>
      <c r="T60" s="76"/>
      <c r="U60" s="76"/>
      <c r="V60" s="76"/>
      <c r="W60" s="76"/>
      <c r="X60" s="74"/>
      <c r="Y60" s="77"/>
      <c r="Z60" s="74"/>
      <c r="AA60" s="74"/>
      <c r="AB60" s="74"/>
      <c r="AC60" s="74"/>
      <c r="AD60" s="74"/>
      <c r="AE60" s="74"/>
      <c r="AF60" s="74"/>
      <c r="AG60" s="74"/>
      <c r="AH60" s="76"/>
      <c r="AI60" s="76"/>
      <c r="AJ60" s="76"/>
      <c r="AK60" s="78"/>
    </row>
  </sheetData>
  <mergeCells count="69">
    <mergeCell ref="AM1:AQ1"/>
    <mergeCell ref="A1:AK1"/>
    <mergeCell ref="A3:X3"/>
    <mergeCell ref="Y3:AK3"/>
    <mergeCell ref="Z9:AK9"/>
    <mergeCell ref="D12:W13"/>
    <mergeCell ref="Y7:AK8"/>
    <mergeCell ref="Z11:AK14"/>
    <mergeCell ref="AM10:BL27"/>
    <mergeCell ref="AM7:BL9"/>
    <mergeCell ref="Z19:AK19"/>
    <mergeCell ref="H19:L19"/>
    <mergeCell ref="E19:G19"/>
    <mergeCell ref="Z20:AK23"/>
    <mergeCell ref="Z26:AK29"/>
    <mergeCell ref="Z24:AK25"/>
    <mergeCell ref="Q19:W19"/>
    <mergeCell ref="Q21:W21"/>
    <mergeCell ref="N21:P21"/>
    <mergeCell ref="N19:P19"/>
    <mergeCell ref="S41:T41"/>
    <mergeCell ref="V41:W41"/>
    <mergeCell ref="H21:L21"/>
    <mergeCell ref="D23:W24"/>
    <mergeCell ref="E21:G21"/>
    <mergeCell ref="D29:W30"/>
    <mergeCell ref="C26:X26"/>
    <mergeCell ref="F38:W39"/>
    <mergeCell ref="I43:R44"/>
    <mergeCell ref="S43:T43"/>
    <mergeCell ref="Y43:Z43"/>
    <mergeCell ref="AE43:AF43"/>
    <mergeCell ref="AG43:AI43"/>
    <mergeCell ref="T44:U44"/>
    <mergeCell ref="V44:W44"/>
    <mergeCell ref="Y44:Z44"/>
    <mergeCell ref="AE44:AF44"/>
    <mergeCell ref="AG44:AI44"/>
    <mergeCell ref="D57:W59"/>
    <mergeCell ref="C47:H48"/>
    <mergeCell ref="I47:R48"/>
    <mergeCell ref="S47:T47"/>
    <mergeCell ref="Y47:Z47"/>
    <mergeCell ref="T48:U48"/>
    <mergeCell ref="V48:W48"/>
    <mergeCell ref="Y48:Z48"/>
    <mergeCell ref="D55:W56"/>
    <mergeCell ref="Z52:AK55"/>
    <mergeCell ref="AG48:AI48"/>
    <mergeCell ref="T53:U53"/>
    <mergeCell ref="AE47:AF47"/>
    <mergeCell ref="AG47:AI47"/>
    <mergeCell ref="AE48:AF48"/>
    <mergeCell ref="C42:H42"/>
    <mergeCell ref="I42:R42"/>
    <mergeCell ref="S42:AD42"/>
    <mergeCell ref="AE42:AJ42"/>
    <mergeCell ref="C45:H46"/>
    <mergeCell ref="I45:R46"/>
    <mergeCell ref="AG45:AI45"/>
    <mergeCell ref="T46:U46"/>
    <mergeCell ref="V46:W46"/>
    <mergeCell ref="Y46:Z46"/>
    <mergeCell ref="AE46:AF46"/>
    <mergeCell ref="AG46:AI46"/>
    <mergeCell ref="S45:T45"/>
    <mergeCell ref="Y45:Z45"/>
    <mergeCell ref="AE45:AF45"/>
    <mergeCell ref="C43:H44"/>
  </mergeCells>
  <phoneticPr fontId="4"/>
  <dataValidations count="1">
    <dataValidation type="list" allowBlank="1" showInputMessage="1" showErrorMessage="1" sqref="S43:T43 T44:U44 S45:T45 T46:U46 S47:T47 T48:U48">
      <formula1>"　,令和"</formula1>
    </dataValidation>
  </dataValidations>
  <hyperlinks>
    <hyperlink ref="AM1:AQ1" location="'目次（幼保）'!A1" display="目次に戻る"/>
  </hyperlinks>
  <printOptions horizontalCentered="1"/>
  <pageMargins left="0.70866141732283472" right="0.31496062992125984" top="0.39370078740157483" bottom="0.39370078740157483" header="0" footer="0"/>
  <pageSetup paperSize="9" orientation="portrait" r:id="rId1"/>
  <headerFooter alignWithMargins="0"/>
  <colBreaks count="1" manualBreakCount="1">
    <brk id="37"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53953" r:id="rId4" name="Check Box 1">
              <controlPr defaultSize="0" autoFill="0" autoLine="0" autoPict="0">
                <anchor moveWithCells="1">
                  <from>
                    <xdr:col>15</xdr:col>
                    <xdr:colOff>152400</xdr:colOff>
                    <xdr:row>32</xdr:row>
                    <xdr:rowOff>0</xdr:rowOff>
                  </from>
                  <to>
                    <xdr:col>19</xdr:col>
                    <xdr:colOff>95250</xdr:colOff>
                    <xdr:row>33</xdr:row>
                    <xdr:rowOff>0</xdr:rowOff>
                  </to>
                </anchor>
              </controlPr>
            </control>
          </mc:Choice>
        </mc:AlternateContent>
        <mc:AlternateContent xmlns:mc="http://schemas.openxmlformats.org/markup-compatibility/2006">
          <mc:Choice Requires="x14">
            <control shapeId="253954" r:id="rId5" name="Check Box 2">
              <controlPr defaultSize="0" autoFill="0" autoLine="0" autoPict="0">
                <anchor moveWithCells="1">
                  <from>
                    <xdr:col>20</xdr:col>
                    <xdr:colOff>19050</xdr:colOff>
                    <xdr:row>32</xdr:row>
                    <xdr:rowOff>0</xdr:rowOff>
                  </from>
                  <to>
                    <xdr:col>23</xdr:col>
                    <xdr:colOff>152400</xdr:colOff>
                    <xdr:row>33</xdr:row>
                    <xdr:rowOff>0</xdr:rowOff>
                  </to>
                </anchor>
              </controlPr>
            </control>
          </mc:Choice>
        </mc:AlternateContent>
        <mc:AlternateContent xmlns:mc="http://schemas.openxmlformats.org/markup-compatibility/2006">
          <mc:Choice Requires="x14">
            <control shapeId="253955" r:id="rId6" name="Check Box 3">
              <controlPr defaultSize="0" autoFill="0" autoLine="0" autoPict="0">
                <anchor moveWithCells="1">
                  <from>
                    <xdr:col>2</xdr:col>
                    <xdr:colOff>161925</xdr:colOff>
                    <xdr:row>34</xdr:row>
                    <xdr:rowOff>152400</xdr:rowOff>
                  </from>
                  <to>
                    <xdr:col>4</xdr:col>
                    <xdr:colOff>104775</xdr:colOff>
                    <xdr:row>36</xdr:row>
                    <xdr:rowOff>19050</xdr:rowOff>
                  </to>
                </anchor>
              </controlPr>
            </control>
          </mc:Choice>
        </mc:AlternateContent>
        <mc:AlternateContent xmlns:mc="http://schemas.openxmlformats.org/markup-compatibility/2006">
          <mc:Choice Requires="x14">
            <control shapeId="253956" r:id="rId7" name="Check Box 4">
              <controlPr defaultSize="0" autoFill="0" autoLine="0" autoPict="0">
                <anchor moveWithCells="1">
                  <from>
                    <xdr:col>2</xdr:col>
                    <xdr:colOff>161925</xdr:colOff>
                    <xdr:row>33</xdr:row>
                    <xdr:rowOff>152400</xdr:rowOff>
                  </from>
                  <to>
                    <xdr:col>4</xdr:col>
                    <xdr:colOff>104775</xdr:colOff>
                    <xdr:row>35</xdr:row>
                    <xdr:rowOff>19050</xdr:rowOff>
                  </to>
                </anchor>
              </controlPr>
            </control>
          </mc:Choice>
        </mc:AlternateContent>
        <mc:AlternateContent xmlns:mc="http://schemas.openxmlformats.org/markup-compatibility/2006">
          <mc:Choice Requires="x14">
            <control shapeId="253958" r:id="rId8" name="Check Box 6">
              <controlPr defaultSize="0" autoFill="0" autoLine="0" autoPict="0">
                <anchor moveWithCells="1">
                  <from>
                    <xdr:col>2</xdr:col>
                    <xdr:colOff>161925</xdr:colOff>
                    <xdr:row>35</xdr:row>
                    <xdr:rowOff>152400</xdr:rowOff>
                  </from>
                  <to>
                    <xdr:col>4</xdr:col>
                    <xdr:colOff>104775</xdr:colOff>
                    <xdr:row>37</xdr:row>
                    <xdr:rowOff>19050</xdr:rowOff>
                  </to>
                </anchor>
              </controlPr>
            </control>
          </mc:Choice>
        </mc:AlternateContent>
        <mc:AlternateContent xmlns:mc="http://schemas.openxmlformats.org/markup-compatibility/2006">
          <mc:Choice Requires="x14">
            <control shapeId="253959" r:id="rId9" name="Check Box 7">
              <controlPr defaultSize="0" autoFill="0" autoLine="0" autoPict="0">
                <anchor moveWithCells="1">
                  <from>
                    <xdr:col>15</xdr:col>
                    <xdr:colOff>152400</xdr:colOff>
                    <xdr:row>26</xdr:row>
                    <xdr:rowOff>0</xdr:rowOff>
                  </from>
                  <to>
                    <xdr:col>19</xdr:col>
                    <xdr:colOff>95250</xdr:colOff>
                    <xdr:row>27</xdr:row>
                    <xdr:rowOff>0</xdr:rowOff>
                  </to>
                </anchor>
              </controlPr>
            </control>
          </mc:Choice>
        </mc:AlternateContent>
        <mc:AlternateContent xmlns:mc="http://schemas.openxmlformats.org/markup-compatibility/2006">
          <mc:Choice Requires="x14">
            <control shapeId="253960" r:id="rId10" name="Check Box 8">
              <controlPr defaultSize="0" autoFill="0" autoLine="0" autoPict="0">
                <anchor moveWithCells="1">
                  <from>
                    <xdr:col>20</xdr:col>
                    <xdr:colOff>19050</xdr:colOff>
                    <xdr:row>26</xdr:row>
                    <xdr:rowOff>0</xdr:rowOff>
                  </from>
                  <to>
                    <xdr:col>23</xdr:col>
                    <xdr:colOff>152400</xdr:colOff>
                    <xdr:row>27</xdr:row>
                    <xdr:rowOff>0</xdr:rowOff>
                  </to>
                </anchor>
              </controlPr>
            </control>
          </mc:Choice>
        </mc:AlternateContent>
        <mc:AlternateContent xmlns:mc="http://schemas.openxmlformats.org/markup-compatibility/2006">
          <mc:Choice Requires="x14">
            <control shapeId="253961" r:id="rId11" name="Check Box 9">
              <controlPr defaultSize="0" autoFill="0" autoLine="0" autoPict="0">
                <anchor moveWithCells="1">
                  <from>
                    <xdr:col>15</xdr:col>
                    <xdr:colOff>152400</xdr:colOff>
                    <xdr:row>50</xdr:row>
                    <xdr:rowOff>0</xdr:rowOff>
                  </from>
                  <to>
                    <xdr:col>19</xdr:col>
                    <xdr:colOff>95250</xdr:colOff>
                    <xdr:row>51</xdr:row>
                    <xdr:rowOff>0</xdr:rowOff>
                  </to>
                </anchor>
              </controlPr>
            </control>
          </mc:Choice>
        </mc:AlternateContent>
        <mc:AlternateContent xmlns:mc="http://schemas.openxmlformats.org/markup-compatibility/2006">
          <mc:Choice Requires="x14">
            <control shapeId="253962" r:id="rId12" name="Check Box 10">
              <controlPr defaultSize="0" autoFill="0" autoLine="0" autoPict="0">
                <anchor moveWithCells="1">
                  <from>
                    <xdr:col>20</xdr:col>
                    <xdr:colOff>19050</xdr:colOff>
                    <xdr:row>50</xdr:row>
                    <xdr:rowOff>0</xdr:rowOff>
                  </from>
                  <to>
                    <xdr:col>23</xdr:col>
                    <xdr:colOff>152400</xdr:colOff>
                    <xdr:row>51</xdr:row>
                    <xdr:rowOff>0</xdr:rowOff>
                  </to>
                </anchor>
              </controlPr>
            </control>
          </mc:Choice>
        </mc:AlternateContent>
        <mc:AlternateContent xmlns:mc="http://schemas.openxmlformats.org/markup-compatibility/2006">
          <mc:Choice Requires="x14">
            <control shapeId="253963" r:id="rId13" name="Check Box 11">
              <controlPr defaultSize="0" autoFill="0" autoLine="0" autoPict="0">
                <anchor moveWithCells="1">
                  <from>
                    <xdr:col>15</xdr:col>
                    <xdr:colOff>152400</xdr:colOff>
                    <xdr:row>8</xdr:row>
                    <xdr:rowOff>0</xdr:rowOff>
                  </from>
                  <to>
                    <xdr:col>19</xdr:col>
                    <xdr:colOff>95250</xdr:colOff>
                    <xdr:row>9</xdr:row>
                    <xdr:rowOff>0</xdr:rowOff>
                  </to>
                </anchor>
              </controlPr>
            </control>
          </mc:Choice>
        </mc:AlternateContent>
        <mc:AlternateContent xmlns:mc="http://schemas.openxmlformats.org/markup-compatibility/2006">
          <mc:Choice Requires="x14">
            <control shapeId="253964" r:id="rId14" name="Check Box 12">
              <controlPr defaultSize="0" autoFill="0" autoLine="0" autoPict="0">
                <anchor moveWithCells="1">
                  <from>
                    <xdr:col>20</xdr:col>
                    <xdr:colOff>19050</xdr:colOff>
                    <xdr:row>8</xdr:row>
                    <xdr:rowOff>0</xdr:rowOff>
                  </from>
                  <to>
                    <xdr:col>23</xdr:col>
                    <xdr:colOff>152400</xdr:colOff>
                    <xdr:row>9</xdr:row>
                    <xdr:rowOff>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00B0F0"/>
  </sheetPr>
  <dimension ref="A1:BN64"/>
  <sheetViews>
    <sheetView showGridLines="0" view="pageBreakPreview" zoomScaleNormal="100" zoomScaleSheetLayoutView="100" workbookViewId="0">
      <selection sqref="A1:AK1"/>
    </sheetView>
  </sheetViews>
  <sheetFormatPr defaultColWidth="8" defaultRowHeight="12"/>
  <cols>
    <col min="1" max="1" width="1.625" style="37" customWidth="1"/>
    <col min="2" max="25" width="2.375" style="37" customWidth="1"/>
    <col min="26" max="26" width="5.75" style="37" customWidth="1"/>
    <col min="27" max="60" width="2.375" style="37" customWidth="1"/>
    <col min="61" max="83" width="2.5" style="37" customWidth="1"/>
    <col min="84" max="16384" width="8" style="37"/>
  </cols>
  <sheetData>
    <row r="1" spans="1:43" ht="14.1" customHeight="1">
      <c r="A1" s="3093" t="s">
        <v>2225</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2994" t="s">
        <v>1732</v>
      </c>
      <c r="AN1" s="2994"/>
      <c r="AO1" s="2994"/>
      <c r="AP1" s="2994"/>
      <c r="AQ1" s="2994"/>
    </row>
    <row r="2" spans="1:43" ht="5.0999999999999996" customHeight="1" thickBot="1"/>
    <row r="3" spans="1:43" ht="14.1" customHeight="1">
      <c r="A3" s="3094" t="s">
        <v>522</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161</v>
      </c>
      <c r="AB3" s="3095"/>
      <c r="AC3" s="3095"/>
      <c r="AD3" s="3095"/>
      <c r="AE3" s="3095"/>
      <c r="AF3" s="3095"/>
      <c r="AG3" s="3095"/>
      <c r="AH3" s="3095"/>
      <c r="AI3" s="3095"/>
      <c r="AJ3" s="3095"/>
      <c r="AK3" s="3333"/>
    </row>
    <row r="4" spans="1:43" ht="14.1" customHeight="1">
      <c r="A4" s="42"/>
      <c r="B4" s="43" t="s">
        <v>529</v>
      </c>
      <c r="E4" s="44"/>
      <c r="F4" s="44"/>
      <c r="G4" s="189"/>
      <c r="H4" s="189"/>
      <c r="I4" s="189"/>
      <c r="J4" s="189"/>
      <c r="K4" s="189"/>
      <c r="L4" s="189"/>
      <c r="M4" s="189"/>
      <c r="N4" s="189"/>
      <c r="O4" s="189"/>
      <c r="P4" s="189"/>
      <c r="Q4" s="189"/>
      <c r="R4" s="189"/>
      <c r="S4" s="3328"/>
      <c r="T4" s="3328"/>
      <c r="U4" s="45"/>
      <c r="V4" s="3328"/>
      <c r="W4" s="3328"/>
      <c r="X4" s="189"/>
      <c r="Y4" s="80"/>
      <c r="Z4" s="189"/>
      <c r="AA4" s="81"/>
      <c r="AB4" s="189"/>
      <c r="AC4" s="189"/>
      <c r="AD4" s="189"/>
      <c r="AE4" s="189"/>
      <c r="AF4" s="189"/>
      <c r="AG4" s="189"/>
      <c r="AH4" s="189"/>
      <c r="AJ4" s="189"/>
      <c r="AK4" s="41"/>
    </row>
    <row r="5" spans="1:43" ht="14.1" customHeight="1">
      <c r="A5" s="42"/>
      <c r="B5" s="1091"/>
      <c r="C5" s="1089"/>
      <c r="D5" s="1089"/>
      <c r="E5" s="1089"/>
      <c r="F5" s="1090"/>
      <c r="G5" s="3497" t="s">
        <v>562</v>
      </c>
      <c r="H5" s="3498"/>
      <c r="I5" s="3498"/>
      <c r="J5" s="5220"/>
      <c r="K5" s="4703" t="s">
        <v>149</v>
      </c>
      <c r="L5" s="5149"/>
      <c r="M5" s="5149"/>
      <c r="N5" s="4708"/>
      <c r="O5" s="4703" t="s">
        <v>150</v>
      </c>
      <c r="P5" s="5149"/>
      <c r="Q5" s="5149"/>
      <c r="R5" s="4708"/>
      <c r="S5" s="3349" t="s">
        <v>151</v>
      </c>
      <c r="T5" s="3350"/>
      <c r="U5" s="3350"/>
      <c r="V5" s="3350"/>
      <c r="W5" s="3350"/>
      <c r="X5" s="3350"/>
      <c r="Y5" s="3351"/>
      <c r="Z5" s="3349" t="s">
        <v>182</v>
      </c>
      <c r="AA5" s="3350"/>
      <c r="AB5" s="3350"/>
      <c r="AC5" s="3350"/>
      <c r="AD5" s="3350"/>
      <c r="AE5" s="3350"/>
      <c r="AF5" s="3351"/>
      <c r="AK5" s="41"/>
    </row>
    <row r="6" spans="1:43" ht="14.1" customHeight="1">
      <c r="A6" s="42"/>
      <c r="B6" s="4703" t="s">
        <v>152</v>
      </c>
      <c r="C6" s="5149"/>
      <c r="D6" s="5149"/>
      <c r="E6" s="5149"/>
      <c r="F6" s="4708"/>
      <c r="G6" s="7200"/>
      <c r="H6" s="7201"/>
      <c r="I6" s="7201"/>
      <c r="J6" s="7202"/>
      <c r="K6" s="7200"/>
      <c r="L6" s="7201"/>
      <c r="M6" s="7201"/>
      <c r="N6" s="7202"/>
      <c r="O6" s="7200"/>
      <c r="P6" s="7201"/>
      <c r="Q6" s="7201"/>
      <c r="R6" s="7202"/>
      <c r="S6" s="686"/>
      <c r="T6" s="687"/>
      <c r="U6" s="687"/>
      <c r="V6" s="687"/>
      <c r="W6" s="687"/>
      <c r="X6" s="687"/>
      <c r="Y6" s="688"/>
      <c r="Z6" s="686"/>
      <c r="AA6" s="687"/>
      <c r="AB6" s="687"/>
      <c r="AC6" s="687"/>
      <c r="AD6" s="687"/>
      <c r="AE6" s="687"/>
      <c r="AF6" s="688"/>
      <c r="AK6" s="41"/>
    </row>
    <row r="7" spans="1:43" ht="14.1" customHeight="1">
      <c r="A7" s="42"/>
      <c r="B7" s="4703" t="s">
        <v>530</v>
      </c>
      <c r="C7" s="5149"/>
      <c r="D7" s="5149"/>
      <c r="E7" s="5149"/>
      <c r="F7" s="4708"/>
      <c r="G7" s="7200"/>
      <c r="H7" s="7201"/>
      <c r="I7" s="7201"/>
      <c r="J7" s="7202"/>
      <c r="K7" s="7200"/>
      <c r="L7" s="7201"/>
      <c r="M7" s="7201"/>
      <c r="N7" s="7202"/>
      <c r="O7" s="7200"/>
      <c r="P7" s="7201"/>
      <c r="Q7" s="7201"/>
      <c r="R7" s="7202"/>
      <c r="S7" s="686"/>
      <c r="T7" s="687"/>
      <c r="U7" s="687"/>
      <c r="V7" s="687"/>
      <c r="W7" s="687"/>
      <c r="X7" s="687"/>
      <c r="Y7" s="688"/>
      <c r="Z7" s="686"/>
      <c r="AA7" s="687"/>
      <c r="AB7" s="687"/>
      <c r="AC7" s="687"/>
      <c r="AD7" s="687"/>
      <c r="AE7" s="687"/>
      <c r="AF7" s="688"/>
      <c r="AK7" s="171"/>
    </row>
    <row r="8" spans="1:43" ht="14.1" customHeight="1">
      <c r="A8" s="42"/>
      <c r="B8" s="37" t="s">
        <v>531</v>
      </c>
      <c r="C8" s="189"/>
      <c r="D8" s="43"/>
      <c r="E8" s="43"/>
      <c r="F8" s="43"/>
      <c r="G8" s="43"/>
      <c r="H8" s="43"/>
      <c r="I8" s="43"/>
      <c r="J8" s="43"/>
      <c r="K8" s="43"/>
      <c r="L8" s="668"/>
      <c r="M8" s="668"/>
      <c r="N8" s="668"/>
      <c r="O8" s="668"/>
      <c r="P8" s="43"/>
      <c r="Q8" s="43"/>
      <c r="R8" s="43"/>
      <c r="S8" s="43"/>
      <c r="T8" s="43"/>
      <c r="U8" s="43"/>
      <c r="V8" s="43"/>
      <c r="W8" s="43"/>
      <c r="X8" s="819"/>
      <c r="Y8" s="819"/>
      <c r="Z8" s="1589"/>
      <c r="AA8" s="189"/>
      <c r="AB8" s="43"/>
      <c r="AC8" s="43"/>
      <c r="AD8" s="43"/>
      <c r="AE8" s="43"/>
      <c r="AF8" s="43"/>
      <c r="AG8" s="43"/>
      <c r="AH8" s="43"/>
      <c r="AI8" s="43"/>
      <c r="AJ8" s="43"/>
      <c r="AK8" s="41"/>
    </row>
    <row r="9" spans="1:43" ht="14.1" customHeight="1">
      <c r="A9" s="42"/>
      <c r="B9" s="189"/>
      <c r="C9" s="54"/>
      <c r="D9" s="54"/>
      <c r="E9" s="54"/>
      <c r="F9" s="54"/>
      <c r="G9" s="54"/>
      <c r="H9" s="54"/>
      <c r="I9" s="54"/>
      <c r="J9" s="54"/>
      <c r="K9" s="54"/>
      <c r="L9" s="54"/>
      <c r="M9" s="54"/>
      <c r="N9" s="54"/>
      <c r="O9" s="54"/>
      <c r="P9" s="54"/>
      <c r="Q9" s="54"/>
      <c r="R9" s="54"/>
      <c r="S9" s="54"/>
      <c r="T9" s="54"/>
      <c r="U9" s="54"/>
      <c r="V9" s="54"/>
      <c r="W9" s="54"/>
      <c r="X9" s="54"/>
      <c r="Y9" s="54"/>
      <c r="Z9" s="1258"/>
      <c r="AA9" s="54"/>
      <c r="AB9" s="54"/>
      <c r="AC9" s="54"/>
      <c r="AD9" s="54"/>
      <c r="AE9" s="54"/>
      <c r="AF9" s="54"/>
      <c r="AG9" s="54"/>
      <c r="AH9" s="54"/>
      <c r="AI9" s="54"/>
      <c r="AJ9" s="43"/>
      <c r="AK9" s="41"/>
    </row>
    <row r="10" spans="1:43" ht="14.1" customHeight="1">
      <c r="A10" s="42"/>
      <c r="B10" s="1916" t="s">
        <v>2671</v>
      </c>
      <c r="C10" s="43"/>
      <c r="D10" s="43"/>
      <c r="E10" s="43"/>
      <c r="F10" s="43"/>
      <c r="G10" s="43"/>
      <c r="H10" s="43"/>
      <c r="I10" s="43"/>
      <c r="J10" s="43"/>
      <c r="K10" s="43"/>
      <c r="L10" s="43"/>
      <c r="M10" s="43"/>
      <c r="N10" s="43"/>
      <c r="O10" s="43"/>
      <c r="P10" s="43"/>
      <c r="Q10" s="43"/>
      <c r="R10" s="43"/>
      <c r="U10" s="45"/>
      <c r="X10" s="43"/>
      <c r="Z10" s="189"/>
      <c r="AA10" s="82"/>
      <c r="AB10" s="189"/>
      <c r="AC10" s="189"/>
      <c r="AD10" s="189"/>
      <c r="AE10" s="189"/>
      <c r="AF10" s="189"/>
      <c r="AG10" s="189"/>
      <c r="AH10" s="189"/>
      <c r="AI10" s="189"/>
      <c r="AJ10" s="189"/>
      <c r="AK10" s="41"/>
    </row>
    <row r="11" spans="1:43" ht="14.1" customHeight="1">
      <c r="A11" s="42"/>
      <c r="B11" s="189"/>
      <c r="C11" s="1924" t="s">
        <v>2666</v>
      </c>
      <c r="D11" s="43"/>
      <c r="E11" s="189"/>
      <c r="F11" s="189"/>
      <c r="G11" s="189"/>
      <c r="H11" s="668"/>
      <c r="I11" s="668"/>
      <c r="J11" s="43"/>
      <c r="K11" s="256"/>
      <c r="L11" s="189"/>
      <c r="M11" s="189"/>
      <c r="N11" s="189"/>
      <c r="O11" s="189"/>
      <c r="P11" s="189"/>
      <c r="Q11" s="662"/>
      <c r="R11" s="662"/>
      <c r="S11" s="66"/>
      <c r="T11" s="683"/>
      <c r="U11" s="683"/>
      <c r="V11" s="189"/>
      <c r="W11" s="189"/>
      <c r="X11" s="71"/>
      <c r="AA11" s="82"/>
      <c r="AB11" s="189"/>
      <c r="AC11" s="189"/>
      <c r="AD11" s="189"/>
      <c r="AE11" s="189"/>
      <c r="AF11" s="189"/>
      <c r="AG11" s="189"/>
      <c r="AH11" s="189"/>
      <c r="AI11" s="189"/>
      <c r="AJ11" s="189"/>
      <c r="AK11" s="41"/>
    </row>
    <row r="12" spans="1:43" ht="14.1" customHeight="1">
      <c r="A12" s="42"/>
      <c r="B12" s="189"/>
      <c r="C12" s="189" t="s">
        <v>563</v>
      </c>
      <c r="D12" s="43"/>
      <c r="E12" s="43"/>
      <c r="F12" s="54"/>
      <c r="G12" s="54"/>
      <c r="H12" s="54"/>
      <c r="I12" s="54"/>
      <c r="J12" s="54"/>
      <c r="K12" s="54"/>
      <c r="L12" s="54"/>
      <c r="M12" s="54"/>
      <c r="N12" s="54"/>
      <c r="O12" s="54"/>
      <c r="P12" s="43"/>
      <c r="Q12" s="43"/>
      <c r="R12" s="189"/>
      <c r="S12" s="43"/>
      <c r="T12" s="43"/>
      <c r="U12" s="43"/>
      <c r="V12" s="43"/>
      <c r="W12" s="54"/>
      <c r="X12" s="54"/>
      <c r="Z12" s="43"/>
      <c r="AA12" s="40" t="s">
        <v>1762</v>
      </c>
      <c r="AB12" s="3282" t="s">
        <v>2029</v>
      </c>
      <c r="AC12" s="3282"/>
      <c r="AD12" s="3282"/>
      <c r="AE12" s="3282"/>
      <c r="AF12" s="3282"/>
      <c r="AG12" s="3282"/>
      <c r="AH12" s="3282"/>
      <c r="AI12" s="3282"/>
      <c r="AJ12" s="3282"/>
      <c r="AK12" s="3283"/>
    </row>
    <row r="13" spans="1:43" ht="14.1" customHeight="1">
      <c r="A13" s="42"/>
      <c r="B13" s="189"/>
      <c r="E13" s="55" t="s">
        <v>532</v>
      </c>
      <c r="G13" s="54"/>
      <c r="H13" s="54"/>
      <c r="I13" s="54"/>
      <c r="J13" s="54"/>
      <c r="K13" s="54"/>
      <c r="L13" s="55" t="s">
        <v>181</v>
      </c>
      <c r="M13" s="54"/>
      <c r="N13" s="54"/>
      <c r="O13" s="189"/>
      <c r="P13" s="54"/>
      <c r="Q13" s="54"/>
      <c r="T13" s="55" t="s">
        <v>180</v>
      </c>
      <c r="U13" s="189"/>
      <c r="V13" s="43"/>
      <c r="W13" s="189"/>
      <c r="X13" s="189"/>
      <c r="AA13" s="40"/>
      <c r="AB13" s="3282"/>
      <c r="AC13" s="3282"/>
      <c r="AD13" s="3282"/>
      <c r="AE13" s="3282"/>
      <c r="AF13" s="3282"/>
      <c r="AG13" s="3282"/>
      <c r="AH13" s="3282"/>
      <c r="AI13" s="3282"/>
      <c r="AJ13" s="3282"/>
      <c r="AK13" s="3283"/>
    </row>
    <row r="14" spans="1:43" ht="14.1" customHeight="1">
      <c r="A14" s="42"/>
      <c r="B14" s="189"/>
      <c r="C14" s="43"/>
      <c r="E14" s="55" t="s">
        <v>72</v>
      </c>
      <c r="F14" s="43"/>
      <c r="G14" s="54"/>
      <c r="H14" s="5104"/>
      <c r="I14" s="5104"/>
      <c r="J14" s="5104"/>
      <c r="K14" s="5104"/>
      <c r="L14" s="5104"/>
      <c r="M14" s="5104"/>
      <c r="N14" s="5104"/>
      <c r="O14" s="5104"/>
      <c r="P14" s="5104"/>
      <c r="Q14" s="5104"/>
      <c r="R14" s="5104"/>
      <c r="S14" s="5104"/>
      <c r="T14" s="5104"/>
      <c r="U14" s="5104"/>
      <c r="V14" s="5104"/>
      <c r="W14" s="5104"/>
      <c r="X14" s="5104"/>
      <c r="Y14" s="5104"/>
      <c r="AA14" s="40"/>
      <c r="AB14" s="3282"/>
      <c r="AC14" s="3282"/>
      <c r="AD14" s="3282"/>
      <c r="AE14" s="3282"/>
      <c r="AF14" s="3282"/>
      <c r="AG14" s="3282"/>
      <c r="AH14" s="3282"/>
      <c r="AI14" s="3282"/>
      <c r="AJ14" s="3282"/>
      <c r="AK14" s="3283"/>
    </row>
    <row r="15" spans="1:43" ht="14.1" customHeight="1">
      <c r="A15" s="42"/>
      <c r="B15" s="189"/>
      <c r="C15" s="43"/>
      <c r="D15" s="43"/>
      <c r="E15" s="57"/>
      <c r="F15" s="58"/>
      <c r="G15" s="58"/>
      <c r="H15" s="5104"/>
      <c r="I15" s="5104"/>
      <c r="J15" s="5104"/>
      <c r="K15" s="5104"/>
      <c r="L15" s="5104"/>
      <c r="M15" s="5104"/>
      <c r="N15" s="5104"/>
      <c r="O15" s="5104"/>
      <c r="P15" s="5104"/>
      <c r="Q15" s="5104"/>
      <c r="R15" s="5104"/>
      <c r="S15" s="5104"/>
      <c r="T15" s="5104"/>
      <c r="U15" s="5104"/>
      <c r="V15" s="5104"/>
      <c r="W15" s="5104"/>
      <c r="X15" s="5104"/>
      <c r="Y15" s="5104"/>
      <c r="AA15" s="40"/>
      <c r="AB15" s="3282"/>
      <c r="AC15" s="3282"/>
      <c r="AD15" s="3282"/>
      <c r="AE15" s="3282"/>
      <c r="AF15" s="3282"/>
      <c r="AG15" s="3282"/>
      <c r="AH15" s="3282"/>
      <c r="AI15" s="3282"/>
      <c r="AJ15" s="3282"/>
      <c r="AK15" s="3283"/>
    </row>
    <row r="16" spans="1:43" ht="14.1" customHeight="1">
      <c r="A16" s="42"/>
      <c r="B16" s="7203" t="s">
        <v>2667</v>
      </c>
      <c r="C16" s="7203"/>
      <c r="D16" s="7203"/>
      <c r="E16" s="7203"/>
      <c r="F16" s="7203"/>
      <c r="G16" s="7203"/>
      <c r="H16" s="7203"/>
      <c r="I16" s="7203"/>
      <c r="J16" s="7203"/>
      <c r="K16" s="7203"/>
      <c r="L16" s="7203"/>
      <c r="M16" s="7203"/>
      <c r="N16" s="7203"/>
      <c r="O16" s="7203"/>
      <c r="P16" s="7203"/>
      <c r="Q16" s="7203"/>
      <c r="R16" s="7203"/>
      <c r="S16" s="7203"/>
      <c r="T16" s="7203"/>
      <c r="U16" s="7203"/>
      <c r="V16" s="7203"/>
      <c r="W16" s="7203"/>
      <c r="X16" s="7203"/>
      <c r="Y16" s="7203"/>
      <c r="Z16" s="43"/>
      <c r="AA16" s="61"/>
      <c r="AB16" s="3282"/>
      <c r="AC16" s="3282"/>
      <c r="AD16" s="3282"/>
      <c r="AE16" s="3282"/>
      <c r="AF16" s="3282"/>
      <c r="AG16" s="3282"/>
      <c r="AH16" s="3282"/>
      <c r="AI16" s="3282"/>
      <c r="AJ16" s="3282"/>
      <c r="AK16" s="3283"/>
    </row>
    <row r="17" spans="1:66" ht="14.1" customHeight="1">
      <c r="A17" s="42"/>
      <c r="B17" s="2243"/>
      <c r="C17" s="2246" t="s">
        <v>2668</v>
      </c>
      <c r="D17" s="2243"/>
      <c r="E17" s="2243"/>
      <c r="F17" s="2243"/>
      <c r="G17" s="2243"/>
      <c r="H17" s="2243"/>
      <c r="I17" s="2243"/>
      <c r="J17" s="2243"/>
      <c r="K17" s="2243"/>
      <c r="L17" s="2243"/>
      <c r="M17" s="2243"/>
      <c r="N17" s="2243"/>
      <c r="O17" s="2243"/>
      <c r="P17" s="2243"/>
      <c r="Q17" s="2243"/>
      <c r="R17" s="2243"/>
      <c r="S17" s="2243"/>
      <c r="T17" s="2243"/>
      <c r="U17" s="2243"/>
      <c r="V17" s="2243"/>
      <c r="W17" s="2243"/>
      <c r="X17" s="2243"/>
      <c r="Y17" s="2243"/>
      <c r="Z17" s="2244"/>
      <c r="AA17" s="64"/>
      <c r="AB17" s="3282"/>
      <c r="AC17" s="3282"/>
      <c r="AD17" s="3282"/>
      <c r="AE17" s="3282"/>
      <c r="AF17" s="3282"/>
      <c r="AG17" s="3282"/>
      <c r="AH17" s="3282"/>
      <c r="AI17" s="3282"/>
      <c r="AJ17" s="3282"/>
      <c r="AK17" s="3283"/>
    </row>
    <row r="18" spans="1:66" s="1922" customFormat="1" ht="14.1" customHeight="1">
      <c r="A18" s="42"/>
      <c r="B18" s="2243"/>
      <c r="C18" s="2246" t="s">
        <v>2669</v>
      </c>
      <c r="D18" s="2243"/>
      <c r="E18" s="2243"/>
      <c r="F18" s="2243"/>
      <c r="G18" s="2243"/>
      <c r="H18" s="2243"/>
      <c r="I18" s="2243"/>
      <c r="J18" s="2243"/>
      <c r="K18" s="2243"/>
      <c r="L18" s="2243"/>
      <c r="M18" s="2243"/>
      <c r="N18" s="2243"/>
      <c r="O18" s="2243"/>
      <c r="P18" s="2243"/>
      <c r="Q18" s="2243"/>
      <c r="R18" s="2243"/>
      <c r="S18" s="2243"/>
      <c r="T18" s="2243"/>
      <c r="U18" s="2243"/>
      <c r="V18" s="2243"/>
      <c r="W18" s="2243"/>
      <c r="X18" s="2243"/>
      <c r="Y18" s="2243"/>
      <c r="Z18" s="2244"/>
      <c r="AA18" s="64"/>
      <c r="AB18" s="3282"/>
      <c r="AC18" s="3282"/>
      <c r="AD18" s="3282"/>
      <c r="AE18" s="3282"/>
      <c r="AF18" s="3282"/>
      <c r="AG18" s="3282"/>
      <c r="AH18" s="3282"/>
      <c r="AI18" s="3282"/>
      <c r="AJ18" s="3282"/>
      <c r="AK18" s="3283"/>
    </row>
    <row r="19" spans="1:66" ht="14.1" customHeight="1">
      <c r="A19" s="42"/>
      <c r="B19" s="2243"/>
      <c r="C19" s="2243"/>
      <c r="D19" s="2243"/>
      <c r="E19" s="2243"/>
      <c r="F19" s="2243"/>
      <c r="G19" s="2243"/>
      <c r="H19" s="2243"/>
      <c r="I19" s="2243"/>
      <c r="J19" s="2243"/>
      <c r="K19" s="2243"/>
      <c r="L19" s="2243"/>
      <c r="M19" s="2243"/>
      <c r="N19" s="2243"/>
      <c r="O19" s="2243"/>
      <c r="P19" s="2243"/>
      <c r="Q19" s="2243"/>
      <c r="R19" s="2243"/>
      <c r="S19" s="2243"/>
      <c r="T19" s="2243"/>
      <c r="U19" s="2243"/>
      <c r="V19" s="2243"/>
      <c r="W19" s="2243"/>
      <c r="X19" s="2243"/>
      <c r="Y19" s="2243"/>
      <c r="Z19" s="2244"/>
      <c r="AA19" s="61"/>
      <c r="AB19" s="3282"/>
      <c r="AC19" s="3282"/>
      <c r="AD19" s="3282"/>
      <c r="AE19" s="3282"/>
      <c r="AF19" s="3282"/>
      <c r="AG19" s="3282"/>
      <c r="AH19" s="3282"/>
      <c r="AI19" s="3282"/>
      <c r="AJ19" s="3282"/>
      <c r="AK19" s="3283"/>
    </row>
    <row r="20" spans="1:66" s="1922" customFormat="1" ht="14.1" customHeight="1">
      <c r="A20" s="42"/>
      <c r="B20" s="2243"/>
      <c r="C20" s="2243"/>
      <c r="D20" s="2243"/>
      <c r="E20" s="2243"/>
      <c r="F20" s="2243"/>
      <c r="G20" s="2243"/>
      <c r="H20" s="2243"/>
      <c r="I20" s="2243"/>
      <c r="J20" s="2243"/>
      <c r="K20" s="2243"/>
      <c r="L20" s="2243"/>
      <c r="M20" s="2243"/>
      <c r="N20" s="2243"/>
      <c r="O20" s="2243"/>
      <c r="P20" s="2243"/>
      <c r="Q20" s="2243"/>
      <c r="R20" s="2243"/>
      <c r="S20" s="2243"/>
      <c r="T20" s="2243"/>
      <c r="U20" s="2243"/>
      <c r="V20" s="2243"/>
      <c r="W20" s="2243"/>
      <c r="X20" s="2243"/>
      <c r="Y20" s="2243"/>
      <c r="Z20" s="2245"/>
      <c r="AA20" s="61"/>
      <c r="AB20" s="1914"/>
      <c r="AC20" s="1914"/>
      <c r="AD20" s="1914"/>
      <c r="AE20" s="1914"/>
      <c r="AF20" s="1914"/>
      <c r="AG20" s="1914"/>
      <c r="AH20" s="1914"/>
      <c r="AI20" s="1914"/>
      <c r="AJ20" s="1914"/>
      <c r="AK20" s="1915"/>
    </row>
    <row r="21" spans="1:66" s="1922" customFormat="1" ht="14.1" customHeight="1">
      <c r="A21" s="42"/>
      <c r="B21" s="2243" t="s">
        <v>2670</v>
      </c>
      <c r="C21" s="2243"/>
      <c r="D21" s="2243"/>
      <c r="E21" s="2243"/>
      <c r="F21" s="2243"/>
      <c r="G21" s="2243"/>
      <c r="H21" s="2243"/>
      <c r="I21" s="2243"/>
      <c r="J21" s="2243"/>
      <c r="K21" s="2243"/>
      <c r="L21" s="2243"/>
      <c r="M21" s="2243"/>
      <c r="N21" s="2243"/>
      <c r="O21" s="2243"/>
      <c r="P21" s="2243"/>
      <c r="Q21" s="2243"/>
      <c r="R21" s="2243"/>
      <c r="S21" s="2243"/>
      <c r="T21" s="2243"/>
      <c r="U21" s="2243"/>
      <c r="V21" s="2243"/>
      <c r="W21" s="2243"/>
      <c r="X21" s="2243"/>
      <c r="Y21" s="2243"/>
      <c r="Z21" s="2245"/>
      <c r="AA21" s="61"/>
      <c r="AB21" s="1914"/>
      <c r="AC21" s="1914"/>
      <c r="AD21" s="1914"/>
      <c r="AE21" s="1914"/>
      <c r="AF21" s="1914"/>
      <c r="AG21" s="1914"/>
      <c r="AH21" s="1914"/>
      <c r="AI21" s="1914"/>
      <c r="AJ21" s="1914"/>
      <c r="AK21" s="1915"/>
    </row>
    <row r="22" spans="1:66" s="1922" customFormat="1" ht="14.1" customHeight="1">
      <c r="A22" s="42"/>
      <c r="B22" s="2243"/>
      <c r="C22" s="2243" t="s">
        <v>2666</v>
      </c>
      <c r="D22" s="2243"/>
      <c r="E22" s="2243"/>
      <c r="F22" s="2243"/>
      <c r="G22" s="2243"/>
      <c r="H22" s="2243"/>
      <c r="I22" s="2243"/>
      <c r="J22" s="2243"/>
      <c r="K22" s="2243"/>
      <c r="L22" s="2243"/>
      <c r="M22" s="2243"/>
      <c r="N22" s="2243"/>
      <c r="O22" s="2243"/>
      <c r="P22" s="2243"/>
      <c r="Q22" s="2243"/>
      <c r="R22" s="2243"/>
      <c r="S22" s="2243"/>
      <c r="T22" s="2243"/>
      <c r="U22" s="2243"/>
      <c r="V22" s="2243"/>
      <c r="W22" s="2243"/>
      <c r="X22" s="2243"/>
      <c r="Y22" s="2243"/>
      <c r="Z22" s="2245"/>
      <c r="AA22" s="61"/>
      <c r="AB22" s="1914"/>
      <c r="AC22" s="1914"/>
      <c r="AD22" s="1914"/>
      <c r="AE22" s="1914"/>
      <c r="AF22" s="1914"/>
      <c r="AG22" s="1914"/>
      <c r="AH22" s="1914"/>
      <c r="AI22" s="1914"/>
      <c r="AJ22" s="1914"/>
      <c r="AK22" s="1915"/>
    </row>
    <row r="23" spans="1:66" ht="14.1" customHeight="1">
      <c r="A23" s="42"/>
      <c r="B23" s="189"/>
      <c r="C23" s="189"/>
      <c r="D23" s="43"/>
      <c r="E23" s="43"/>
      <c r="F23" s="43"/>
      <c r="G23" s="43"/>
      <c r="H23" s="43"/>
      <c r="I23" s="43"/>
      <c r="J23" s="43"/>
      <c r="K23" s="43"/>
      <c r="L23" s="43"/>
      <c r="M23" s="43"/>
      <c r="N23" s="43"/>
      <c r="O23" s="43"/>
      <c r="P23" s="189"/>
      <c r="Q23" s="662"/>
      <c r="R23" s="662"/>
      <c r="S23" s="66"/>
      <c r="T23" s="683"/>
      <c r="U23" s="683"/>
      <c r="V23" s="189"/>
      <c r="W23" s="189"/>
      <c r="X23" s="71"/>
      <c r="Z23" s="43"/>
      <c r="AA23" s="61"/>
      <c r="AB23" s="54"/>
      <c r="AC23" s="54"/>
      <c r="AD23" s="43"/>
      <c r="AE23" s="43"/>
      <c r="AF23" s="189"/>
      <c r="AG23" s="189"/>
      <c r="AH23" s="189"/>
      <c r="AI23" s="189"/>
      <c r="AJ23" s="189"/>
      <c r="AK23" s="41"/>
    </row>
    <row r="24" spans="1:66" ht="14.1" customHeight="1">
      <c r="A24" s="42"/>
      <c r="B24" s="189"/>
      <c r="C24" s="43"/>
      <c r="E24" s="189"/>
      <c r="F24" s="189"/>
      <c r="G24" s="189"/>
      <c r="H24" s="189"/>
      <c r="I24" s="189"/>
      <c r="J24" s="189"/>
      <c r="K24" s="189"/>
      <c r="L24" s="189"/>
      <c r="M24" s="189"/>
      <c r="N24" s="189"/>
      <c r="O24" s="189"/>
      <c r="P24" s="189"/>
      <c r="Q24" s="189"/>
      <c r="R24" s="680"/>
      <c r="S24" s="680"/>
      <c r="T24" s="680"/>
      <c r="U24" s="680"/>
      <c r="V24" s="680"/>
      <c r="W24" s="680"/>
      <c r="X24" s="71"/>
      <c r="Z24" s="189"/>
      <c r="AA24" s="40"/>
      <c r="AB24" s="189"/>
      <c r="AC24" s="189"/>
      <c r="AD24" s="189"/>
      <c r="AE24" s="189"/>
      <c r="AF24" s="189"/>
      <c r="AG24" s="189"/>
      <c r="AH24" s="189"/>
      <c r="AI24" s="189"/>
      <c r="AJ24" s="189"/>
      <c r="AK24" s="41"/>
      <c r="AM24" s="83" t="s">
        <v>1026</v>
      </c>
      <c r="AN24" s="84"/>
      <c r="AO24" s="84"/>
      <c r="AP24" s="84"/>
      <c r="AQ24" s="84"/>
      <c r="AR24" s="84"/>
      <c r="AS24" s="84"/>
      <c r="AT24" s="84"/>
      <c r="AU24" s="84"/>
      <c r="AV24" s="84"/>
      <c r="AW24" s="84"/>
      <c r="AX24" s="84"/>
      <c r="AY24" s="84"/>
      <c r="AZ24" s="84"/>
      <c r="BA24" s="84"/>
      <c r="BB24" s="84"/>
      <c r="BC24" s="84"/>
      <c r="BD24" s="84"/>
      <c r="BE24" s="84"/>
      <c r="BF24" s="84"/>
      <c r="BG24" s="84"/>
      <c r="BH24" s="84"/>
      <c r="BI24" s="84"/>
      <c r="BJ24" s="84"/>
      <c r="BK24" s="84"/>
      <c r="BL24" s="84"/>
      <c r="BM24" s="84"/>
      <c r="BN24" s="85"/>
    </row>
    <row r="25" spans="1:66" ht="14.1" customHeight="1">
      <c r="A25" s="42"/>
      <c r="B25" s="44" t="s">
        <v>533</v>
      </c>
      <c r="C25" s="43"/>
      <c r="E25" s="189"/>
      <c r="F25" s="189"/>
      <c r="G25" s="189"/>
      <c r="H25" s="189"/>
      <c r="I25" s="189"/>
      <c r="J25" s="189"/>
      <c r="K25" s="189"/>
      <c r="L25" s="189"/>
      <c r="M25" s="189"/>
      <c r="N25" s="189"/>
      <c r="O25" s="189"/>
      <c r="P25" s="189"/>
      <c r="Q25" s="189"/>
      <c r="R25" s="680"/>
      <c r="S25" s="680"/>
      <c r="T25" s="680"/>
      <c r="U25" s="680"/>
      <c r="V25" s="680"/>
      <c r="W25" s="680"/>
      <c r="X25" s="71"/>
      <c r="Z25" s="189"/>
      <c r="AA25" s="40"/>
      <c r="AB25" s="189"/>
      <c r="AC25" s="189"/>
      <c r="AD25" s="189"/>
      <c r="AE25" s="189"/>
      <c r="AF25" s="189"/>
      <c r="AG25" s="189"/>
      <c r="AH25" s="189"/>
      <c r="AI25" s="189"/>
      <c r="AJ25" s="189"/>
      <c r="AK25" s="41"/>
      <c r="AM25" s="6923" t="s">
        <v>2030</v>
      </c>
      <c r="AN25" s="3336"/>
      <c r="AO25" s="3336"/>
      <c r="AP25" s="3336"/>
      <c r="AQ25" s="3336"/>
      <c r="AR25" s="3336"/>
      <c r="AS25" s="3336"/>
      <c r="AT25" s="3336"/>
      <c r="AU25" s="3336"/>
      <c r="AV25" s="3336"/>
      <c r="AW25" s="3336"/>
      <c r="AX25" s="3336"/>
      <c r="AY25" s="3336"/>
      <c r="AZ25" s="3336"/>
      <c r="BA25" s="3336"/>
      <c r="BB25" s="3336"/>
      <c r="BC25" s="3336"/>
      <c r="BD25" s="3336"/>
      <c r="BE25" s="3336"/>
      <c r="BF25" s="3336"/>
      <c r="BG25" s="3336"/>
      <c r="BH25" s="3336"/>
      <c r="BI25" s="3336"/>
      <c r="BJ25" s="3336"/>
      <c r="BK25" s="3336"/>
      <c r="BL25" s="3336"/>
      <c r="BM25" s="3336"/>
      <c r="BN25" s="6924"/>
    </row>
    <row r="26" spans="1:66" ht="14.1" customHeight="1">
      <c r="A26" s="42"/>
      <c r="B26" s="3318" t="s">
        <v>1815</v>
      </c>
      <c r="C26" s="3318"/>
      <c r="D26" s="3318"/>
      <c r="E26" s="3318"/>
      <c r="F26" s="3318"/>
      <c r="G26" s="3318"/>
      <c r="H26" s="3318"/>
      <c r="I26" s="3318"/>
      <c r="J26" s="3318"/>
      <c r="K26" s="3318"/>
      <c r="L26" s="3318"/>
      <c r="M26" s="3318"/>
      <c r="N26" s="3318"/>
      <c r="O26" s="3318"/>
      <c r="P26" s="3318"/>
      <c r="Q26" s="3318"/>
      <c r="R26" s="3318"/>
      <c r="S26" s="3318"/>
      <c r="T26" s="3318"/>
      <c r="U26" s="3318"/>
      <c r="V26" s="3318"/>
      <c r="W26" s="3318"/>
      <c r="X26" s="3318"/>
      <c r="Y26" s="3318"/>
      <c r="Z26" s="3319"/>
      <c r="AA26" s="88"/>
      <c r="AB26" s="696"/>
      <c r="AC26" s="696"/>
      <c r="AD26" s="696"/>
      <c r="AE26" s="696"/>
      <c r="AF26" s="696"/>
      <c r="AG26" s="696"/>
      <c r="AH26" s="696"/>
      <c r="AI26" s="696"/>
      <c r="AJ26" s="696"/>
      <c r="AK26" s="695"/>
      <c r="AM26" s="6923"/>
      <c r="AN26" s="3336"/>
      <c r="AO26" s="3336"/>
      <c r="AP26" s="3336"/>
      <c r="AQ26" s="3336"/>
      <c r="AR26" s="3336"/>
      <c r="AS26" s="3336"/>
      <c r="AT26" s="3336"/>
      <c r="AU26" s="3336"/>
      <c r="AV26" s="3336"/>
      <c r="AW26" s="3336"/>
      <c r="AX26" s="3336"/>
      <c r="AY26" s="3336"/>
      <c r="AZ26" s="3336"/>
      <c r="BA26" s="3336"/>
      <c r="BB26" s="3336"/>
      <c r="BC26" s="3336"/>
      <c r="BD26" s="3336"/>
      <c r="BE26" s="3336"/>
      <c r="BF26" s="3336"/>
      <c r="BG26" s="3336"/>
      <c r="BH26" s="3336"/>
      <c r="BI26" s="3336"/>
      <c r="BJ26" s="3336"/>
      <c r="BK26" s="3336"/>
      <c r="BL26" s="3336"/>
      <c r="BM26" s="3336"/>
      <c r="BN26" s="6924"/>
    </row>
    <row r="27" spans="1:66" ht="14.1" customHeight="1">
      <c r="A27" s="42"/>
      <c r="B27" s="189"/>
      <c r="C27" s="43" t="s">
        <v>789</v>
      </c>
      <c r="D27" s="43"/>
      <c r="E27" s="189"/>
      <c r="F27" s="189"/>
      <c r="G27" s="189"/>
      <c r="H27" s="668"/>
      <c r="I27" s="668"/>
      <c r="J27" s="43"/>
      <c r="K27" s="256"/>
      <c r="L27" s="189"/>
      <c r="M27" s="189"/>
      <c r="N27" s="189"/>
      <c r="O27" s="189"/>
      <c r="P27" s="189"/>
      <c r="Q27" s="189"/>
      <c r="X27" s="68"/>
      <c r="AA27" s="46" t="s">
        <v>1027</v>
      </c>
      <c r="AB27" s="3282" t="s">
        <v>2576</v>
      </c>
      <c r="AC27" s="3282"/>
      <c r="AD27" s="3282"/>
      <c r="AE27" s="3282"/>
      <c r="AF27" s="3282"/>
      <c r="AG27" s="3282"/>
      <c r="AH27" s="3282"/>
      <c r="AI27" s="3282"/>
      <c r="AJ27" s="3282"/>
      <c r="AK27" s="3283"/>
      <c r="AM27" s="6923" t="s">
        <v>1753</v>
      </c>
      <c r="AN27" s="3336"/>
      <c r="AO27" s="3336"/>
      <c r="AP27" s="3336"/>
      <c r="AQ27" s="3336"/>
      <c r="AR27" s="3336"/>
      <c r="AS27" s="3336"/>
      <c r="AT27" s="3336"/>
      <c r="AU27" s="3336"/>
      <c r="AV27" s="3336"/>
      <c r="AW27" s="3336"/>
      <c r="AX27" s="3336"/>
      <c r="AY27" s="3336"/>
      <c r="AZ27" s="3336"/>
      <c r="BA27" s="3336"/>
      <c r="BB27" s="3336"/>
      <c r="BC27" s="3336"/>
      <c r="BD27" s="3336"/>
      <c r="BE27" s="3336"/>
      <c r="BF27" s="3336"/>
      <c r="BG27" s="3336"/>
      <c r="BH27" s="3336"/>
      <c r="BI27" s="3336"/>
      <c r="BJ27" s="3336"/>
      <c r="BK27" s="3336"/>
      <c r="BL27" s="3336"/>
      <c r="BM27" s="3336"/>
      <c r="BN27" s="6924"/>
    </row>
    <row r="28" spans="1:66" ht="14.1" customHeight="1">
      <c r="A28" s="42"/>
      <c r="B28" s="189"/>
      <c r="C28" s="43" t="s">
        <v>788</v>
      </c>
      <c r="D28" s="43"/>
      <c r="E28" s="189"/>
      <c r="F28" s="189"/>
      <c r="G28" s="189"/>
      <c r="H28" s="668"/>
      <c r="I28" s="668"/>
      <c r="J28" s="43"/>
      <c r="K28" s="256"/>
      <c r="L28" s="189"/>
      <c r="M28" s="189"/>
      <c r="N28" s="189"/>
      <c r="O28" s="189"/>
      <c r="P28" s="189"/>
      <c r="Q28" s="662"/>
      <c r="R28" s="662"/>
      <c r="S28" s="66"/>
      <c r="T28" s="683"/>
      <c r="U28" s="683"/>
      <c r="V28" s="189"/>
      <c r="W28" s="189"/>
      <c r="X28" s="71"/>
      <c r="AA28" s="46"/>
      <c r="AB28" s="3282"/>
      <c r="AC28" s="3282"/>
      <c r="AD28" s="3282"/>
      <c r="AE28" s="3282"/>
      <c r="AF28" s="3282"/>
      <c r="AG28" s="3282"/>
      <c r="AH28" s="3282"/>
      <c r="AI28" s="3282"/>
      <c r="AJ28" s="3282"/>
      <c r="AK28" s="3283"/>
      <c r="AM28" s="6923"/>
      <c r="AN28" s="3336"/>
      <c r="AO28" s="3336"/>
      <c r="AP28" s="3336"/>
      <c r="AQ28" s="3336"/>
      <c r="AR28" s="3336"/>
      <c r="AS28" s="3336"/>
      <c r="AT28" s="3336"/>
      <c r="AU28" s="3336"/>
      <c r="AV28" s="3336"/>
      <c r="AW28" s="3336"/>
      <c r="AX28" s="3336"/>
      <c r="AY28" s="3336"/>
      <c r="AZ28" s="3336"/>
      <c r="BA28" s="3336"/>
      <c r="BB28" s="3336"/>
      <c r="BC28" s="3336"/>
      <c r="BD28" s="3336"/>
      <c r="BE28" s="3336"/>
      <c r="BF28" s="3336"/>
      <c r="BG28" s="3336"/>
      <c r="BH28" s="3336"/>
      <c r="BI28" s="3336"/>
      <c r="BJ28" s="3336"/>
      <c r="BK28" s="3336"/>
      <c r="BL28" s="3336"/>
      <c r="BM28" s="3336"/>
      <c r="BN28" s="6924"/>
    </row>
    <row r="29" spans="1:66" ht="14.1" customHeight="1">
      <c r="A29" s="42"/>
      <c r="B29" s="189"/>
      <c r="C29" s="43"/>
      <c r="D29" s="43"/>
      <c r="E29" s="189"/>
      <c r="F29" s="189"/>
      <c r="G29" s="189"/>
      <c r="H29" s="668"/>
      <c r="I29" s="668"/>
      <c r="J29" s="43"/>
      <c r="K29" s="256"/>
      <c r="L29" s="189"/>
      <c r="M29" s="189"/>
      <c r="N29" s="189"/>
      <c r="O29" s="189"/>
      <c r="P29" s="189"/>
      <c r="Q29" s="662"/>
      <c r="R29" s="662"/>
      <c r="S29" s="66"/>
      <c r="T29" s="683"/>
      <c r="U29" s="683"/>
      <c r="V29" s="189"/>
      <c r="W29" s="189"/>
      <c r="X29" s="71"/>
      <c r="AA29" s="46"/>
      <c r="AB29" s="3282"/>
      <c r="AC29" s="3282"/>
      <c r="AD29" s="3282"/>
      <c r="AE29" s="3282"/>
      <c r="AF29" s="3282"/>
      <c r="AG29" s="3282"/>
      <c r="AH29" s="3282"/>
      <c r="AI29" s="3282"/>
      <c r="AJ29" s="3282"/>
      <c r="AK29" s="3283"/>
      <c r="AM29" s="6923"/>
      <c r="AN29" s="3336"/>
      <c r="AO29" s="3336"/>
      <c r="AP29" s="3336"/>
      <c r="AQ29" s="3336"/>
      <c r="AR29" s="3336"/>
      <c r="AS29" s="3336"/>
      <c r="AT29" s="3336"/>
      <c r="AU29" s="3336"/>
      <c r="AV29" s="3336"/>
      <c r="AW29" s="3336"/>
      <c r="AX29" s="3336"/>
      <c r="AY29" s="3336"/>
      <c r="AZ29" s="3336"/>
      <c r="BA29" s="3336"/>
      <c r="BB29" s="3336"/>
      <c r="BC29" s="3336"/>
      <c r="BD29" s="3336"/>
      <c r="BE29" s="3336"/>
      <c r="BF29" s="3336"/>
      <c r="BG29" s="3336"/>
      <c r="BH29" s="3336"/>
      <c r="BI29" s="3336"/>
      <c r="BJ29" s="3336"/>
      <c r="BK29" s="3336"/>
      <c r="BL29" s="3336"/>
      <c r="BM29" s="3336"/>
      <c r="BN29" s="6924"/>
    </row>
    <row r="30" spans="1:66" ht="14.1" customHeight="1">
      <c r="A30" s="42"/>
      <c r="B30" s="3318" t="s">
        <v>1128</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9"/>
      <c r="AA30" s="46"/>
      <c r="AB30" s="3282"/>
      <c r="AC30" s="3282"/>
      <c r="AD30" s="3282"/>
      <c r="AE30" s="3282"/>
      <c r="AF30" s="3282"/>
      <c r="AG30" s="3282"/>
      <c r="AH30" s="3282"/>
      <c r="AI30" s="3282"/>
      <c r="AJ30" s="3282"/>
      <c r="AK30" s="3283"/>
      <c r="AM30" s="6923"/>
      <c r="AN30" s="3336"/>
      <c r="AO30" s="3336"/>
      <c r="AP30" s="3336"/>
      <c r="AQ30" s="3336"/>
      <c r="AR30" s="3336"/>
      <c r="AS30" s="3336"/>
      <c r="AT30" s="3336"/>
      <c r="AU30" s="3336"/>
      <c r="AV30" s="3336"/>
      <c r="AW30" s="3336"/>
      <c r="AX30" s="3336"/>
      <c r="AY30" s="3336"/>
      <c r="AZ30" s="3336"/>
      <c r="BA30" s="3336"/>
      <c r="BB30" s="3336"/>
      <c r="BC30" s="3336"/>
      <c r="BD30" s="3336"/>
      <c r="BE30" s="3336"/>
      <c r="BF30" s="3336"/>
      <c r="BG30" s="3336"/>
      <c r="BH30" s="3336"/>
      <c r="BI30" s="3336"/>
      <c r="BJ30" s="3336"/>
      <c r="BK30" s="3336"/>
      <c r="BL30" s="3336"/>
      <c r="BM30" s="3336"/>
      <c r="BN30" s="6924"/>
    </row>
    <row r="31" spans="1:66" ht="14.1" customHeight="1">
      <c r="A31" s="42"/>
      <c r="B31" s="189"/>
      <c r="C31" s="43"/>
      <c r="D31" s="43"/>
      <c r="E31" s="189"/>
      <c r="F31" s="189"/>
      <c r="G31" s="189"/>
      <c r="H31" s="668"/>
      <c r="I31" s="668"/>
      <c r="J31" s="43"/>
      <c r="K31" s="256"/>
      <c r="L31" s="189"/>
      <c r="M31" s="189"/>
      <c r="N31" s="189"/>
      <c r="O31" s="189"/>
      <c r="P31" s="189"/>
      <c r="Q31" s="662"/>
      <c r="R31" s="662"/>
      <c r="S31" s="66"/>
      <c r="T31" s="683"/>
      <c r="U31" s="683"/>
      <c r="V31" s="189"/>
      <c r="W31" s="189"/>
      <c r="X31" s="71"/>
      <c r="AA31" s="69"/>
      <c r="AB31" s="3282"/>
      <c r="AC31" s="3282"/>
      <c r="AD31" s="3282"/>
      <c r="AE31" s="3282"/>
      <c r="AF31" s="3282"/>
      <c r="AG31" s="3282"/>
      <c r="AH31" s="3282"/>
      <c r="AI31" s="3282"/>
      <c r="AJ31" s="3282"/>
      <c r="AK31" s="3283"/>
      <c r="AM31" s="6923"/>
      <c r="AN31" s="3336"/>
      <c r="AO31" s="3336"/>
      <c r="AP31" s="3336"/>
      <c r="AQ31" s="3336"/>
      <c r="AR31" s="3336"/>
      <c r="AS31" s="3336"/>
      <c r="AT31" s="3336"/>
      <c r="AU31" s="3336"/>
      <c r="AV31" s="3336"/>
      <c r="AW31" s="3336"/>
      <c r="AX31" s="3336"/>
      <c r="AY31" s="3336"/>
      <c r="AZ31" s="3336"/>
      <c r="BA31" s="3336"/>
      <c r="BB31" s="3336"/>
      <c r="BC31" s="3336"/>
      <c r="BD31" s="3336"/>
      <c r="BE31" s="3336"/>
      <c r="BF31" s="3336"/>
      <c r="BG31" s="3336"/>
      <c r="BH31" s="3336"/>
      <c r="BI31" s="3336"/>
      <c r="BJ31" s="3336"/>
      <c r="BK31" s="3336"/>
      <c r="BL31" s="3336"/>
      <c r="BM31" s="3336"/>
      <c r="BN31" s="6924"/>
    </row>
    <row r="32" spans="1:66" ht="14.1" customHeight="1">
      <c r="A32" s="42"/>
      <c r="B32" s="43" t="s">
        <v>1454</v>
      </c>
      <c r="D32" s="43"/>
      <c r="E32" s="189"/>
      <c r="F32" s="189"/>
      <c r="G32" s="189"/>
      <c r="H32" s="668"/>
      <c r="I32" s="668"/>
      <c r="J32" s="43"/>
      <c r="K32" s="256"/>
      <c r="L32" s="189"/>
      <c r="M32" s="189"/>
      <c r="N32" s="189"/>
      <c r="O32" s="189"/>
      <c r="P32" s="189"/>
      <c r="Q32" s="189"/>
      <c r="R32" s="43"/>
      <c r="U32" s="45"/>
      <c r="X32" s="43"/>
      <c r="AA32" s="96" t="s">
        <v>1195</v>
      </c>
      <c r="AB32" s="3316" t="s">
        <v>1197</v>
      </c>
      <c r="AC32" s="3316"/>
      <c r="AD32" s="3316"/>
      <c r="AE32" s="3316"/>
      <c r="AF32" s="3316"/>
      <c r="AG32" s="3316"/>
      <c r="AH32" s="3316"/>
      <c r="AI32" s="3316"/>
      <c r="AJ32" s="3316"/>
      <c r="AK32" s="3317"/>
      <c r="AM32" s="7204"/>
      <c r="AN32" s="4957"/>
      <c r="AO32" s="4957"/>
      <c r="AP32" s="4957"/>
      <c r="AQ32" s="4957"/>
      <c r="AR32" s="4957"/>
      <c r="AS32" s="4957"/>
      <c r="AT32" s="4957"/>
      <c r="AU32" s="4957"/>
      <c r="AV32" s="4957"/>
      <c r="AW32" s="4957"/>
      <c r="AX32" s="4957"/>
      <c r="AY32" s="4957"/>
      <c r="AZ32" s="4957"/>
      <c r="BA32" s="4957"/>
      <c r="BB32" s="4957"/>
      <c r="BC32" s="4957"/>
      <c r="BD32" s="4957"/>
      <c r="BE32" s="4957"/>
      <c r="BF32" s="4957"/>
      <c r="BG32" s="4957"/>
      <c r="BH32" s="4957"/>
      <c r="BI32" s="4957"/>
      <c r="BJ32" s="4957"/>
      <c r="BK32" s="4957"/>
      <c r="BL32" s="4957"/>
      <c r="BM32" s="4957"/>
      <c r="BN32" s="7205"/>
    </row>
    <row r="33" spans="1:66" ht="14.1" customHeight="1">
      <c r="A33" s="42"/>
      <c r="B33" s="189"/>
      <c r="C33" s="43"/>
      <c r="D33" s="43"/>
      <c r="E33" s="189"/>
      <c r="F33" s="189"/>
      <c r="G33" s="189"/>
      <c r="H33" s="668"/>
      <c r="I33" s="668"/>
      <c r="J33" s="43"/>
      <c r="K33" s="256"/>
      <c r="L33" s="189"/>
      <c r="M33" s="189"/>
      <c r="N33" s="189"/>
      <c r="O33" s="189"/>
      <c r="P33" s="189"/>
      <c r="Q33" s="662"/>
      <c r="R33" s="662"/>
      <c r="S33" s="66"/>
      <c r="T33" s="683"/>
      <c r="U33" s="683"/>
      <c r="V33" s="189"/>
      <c r="W33" s="189"/>
      <c r="X33" s="71"/>
      <c r="AA33" s="199" t="s">
        <v>1195</v>
      </c>
      <c r="AB33" s="3282" t="s">
        <v>1198</v>
      </c>
      <c r="AC33" s="3282"/>
      <c r="AD33" s="3282"/>
      <c r="AE33" s="3282"/>
      <c r="AF33" s="3282"/>
      <c r="AG33" s="3282"/>
      <c r="AH33" s="3282"/>
      <c r="AI33" s="3282"/>
      <c r="AJ33" s="3282"/>
      <c r="AK33" s="695"/>
      <c r="AM33" s="83" t="s">
        <v>1025</v>
      </c>
      <c r="AN33" s="84"/>
      <c r="AO33" s="84"/>
      <c r="AP33" s="84"/>
      <c r="AQ33" s="84"/>
      <c r="AR33" s="84"/>
      <c r="AS33" s="84"/>
      <c r="AT33" s="84"/>
      <c r="AU33" s="84"/>
      <c r="AV33" s="84"/>
      <c r="AW33" s="84"/>
      <c r="AX33" s="84"/>
      <c r="AY33" s="84"/>
      <c r="AZ33" s="84"/>
      <c r="BA33" s="84"/>
      <c r="BB33" s="84"/>
      <c r="BC33" s="84"/>
      <c r="BD33" s="84"/>
      <c r="BE33" s="84"/>
      <c r="BF33" s="84"/>
      <c r="BG33" s="84"/>
      <c r="BH33" s="84"/>
      <c r="BI33" s="84"/>
      <c r="BJ33" s="84"/>
      <c r="BK33" s="84"/>
      <c r="BL33" s="84"/>
      <c r="BM33" s="84"/>
      <c r="BN33" s="85"/>
    </row>
    <row r="34" spans="1:66" ht="14.1" customHeight="1">
      <c r="A34" s="42"/>
      <c r="C34" s="189" t="s">
        <v>564</v>
      </c>
      <c r="D34" s="43"/>
      <c r="E34" s="43"/>
      <c r="F34" s="54"/>
      <c r="G34" s="54"/>
      <c r="H34" s="54"/>
      <c r="I34" s="54"/>
      <c r="J34" s="54"/>
      <c r="K34" s="54"/>
      <c r="L34" s="54"/>
      <c r="M34" s="54"/>
      <c r="N34" s="54"/>
      <c r="O34" s="54"/>
      <c r="P34" s="43"/>
      <c r="Q34" s="43"/>
      <c r="R34" s="189"/>
      <c r="S34" s="43"/>
      <c r="T34" s="43"/>
      <c r="U34" s="43"/>
      <c r="V34" s="43"/>
      <c r="W34" s="54"/>
      <c r="X34" s="54"/>
      <c r="AA34" s="40"/>
      <c r="AB34" s="3282"/>
      <c r="AC34" s="3282"/>
      <c r="AD34" s="3282"/>
      <c r="AE34" s="3282"/>
      <c r="AF34" s="3282"/>
      <c r="AG34" s="3282"/>
      <c r="AH34" s="3282"/>
      <c r="AI34" s="3282"/>
      <c r="AJ34" s="3282"/>
      <c r="AK34" s="695"/>
      <c r="AM34" s="6923" t="s">
        <v>2067</v>
      </c>
      <c r="AN34" s="3336"/>
      <c r="AO34" s="3336"/>
      <c r="AP34" s="3336"/>
      <c r="AQ34" s="3336"/>
      <c r="AR34" s="3336"/>
      <c r="AS34" s="3336"/>
      <c r="AT34" s="3336"/>
      <c r="AU34" s="3336"/>
      <c r="AV34" s="3336"/>
      <c r="AW34" s="3336"/>
      <c r="AX34" s="3336"/>
      <c r="AY34" s="3336"/>
      <c r="AZ34" s="3336"/>
      <c r="BA34" s="3336"/>
      <c r="BB34" s="3336"/>
      <c r="BC34" s="3336"/>
      <c r="BD34" s="3336"/>
      <c r="BE34" s="3336"/>
      <c r="BF34" s="3336"/>
      <c r="BG34" s="3336"/>
      <c r="BH34" s="3336"/>
      <c r="BI34" s="3336"/>
      <c r="BJ34" s="3336"/>
      <c r="BK34" s="3336"/>
      <c r="BL34" s="3336"/>
      <c r="BM34" s="3336"/>
      <c r="BN34" s="6924"/>
    </row>
    <row r="35" spans="1:66" ht="14.1" customHeight="1">
      <c r="A35" s="42"/>
      <c r="B35" s="189"/>
      <c r="E35" s="55" t="s">
        <v>532</v>
      </c>
      <c r="G35" s="54"/>
      <c r="H35" s="54"/>
      <c r="I35" s="54"/>
      <c r="J35" s="54"/>
      <c r="K35" s="54"/>
      <c r="L35" s="55" t="s">
        <v>181</v>
      </c>
      <c r="M35" s="54"/>
      <c r="N35" s="54"/>
      <c r="O35" s="189"/>
      <c r="P35" s="54"/>
      <c r="Q35" s="54"/>
      <c r="T35" s="55" t="s">
        <v>180</v>
      </c>
      <c r="U35" s="189"/>
      <c r="V35" s="43"/>
      <c r="W35" s="189"/>
      <c r="X35" s="189"/>
      <c r="AA35" s="40"/>
      <c r="AB35" s="3282"/>
      <c r="AC35" s="3282"/>
      <c r="AD35" s="3282"/>
      <c r="AE35" s="3282"/>
      <c r="AF35" s="3282"/>
      <c r="AG35" s="3282"/>
      <c r="AH35" s="3282"/>
      <c r="AI35" s="3282"/>
      <c r="AJ35" s="3282"/>
      <c r="AK35" s="695"/>
      <c r="AM35" s="6923"/>
      <c r="AN35" s="3336"/>
      <c r="AO35" s="3336"/>
      <c r="AP35" s="3336"/>
      <c r="AQ35" s="3336"/>
      <c r="AR35" s="3336"/>
      <c r="AS35" s="3336"/>
      <c r="AT35" s="3336"/>
      <c r="AU35" s="3336"/>
      <c r="AV35" s="3336"/>
      <c r="AW35" s="3336"/>
      <c r="AX35" s="3336"/>
      <c r="AY35" s="3336"/>
      <c r="AZ35" s="3336"/>
      <c r="BA35" s="3336"/>
      <c r="BB35" s="3336"/>
      <c r="BC35" s="3336"/>
      <c r="BD35" s="3336"/>
      <c r="BE35" s="3336"/>
      <c r="BF35" s="3336"/>
      <c r="BG35" s="3336"/>
      <c r="BH35" s="3336"/>
      <c r="BI35" s="3336"/>
      <c r="BJ35" s="3336"/>
      <c r="BK35" s="3336"/>
      <c r="BL35" s="3336"/>
      <c r="BM35" s="3336"/>
      <c r="BN35" s="6924"/>
    </row>
    <row r="36" spans="1:66" ht="14.1" customHeight="1">
      <c r="A36" s="42"/>
      <c r="B36" s="189"/>
      <c r="C36" s="43"/>
      <c r="E36" s="55" t="s">
        <v>72</v>
      </c>
      <c r="F36" s="43"/>
      <c r="G36" s="54"/>
      <c r="H36" s="5104"/>
      <c r="I36" s="5104"/>
      <c r="J36" s="5104"/>
      <c r="K36" s="5104"/>
      <c r="L36" s="5104"/>
      <c r="M36" s="5104"/>
      <c r="N36" s="5104"/>
      <c r="O36" s="5104"/>
      <c r="P36" s="5104"/>
      <c r="Q36" s="5104"/>
      <c r="R36" s="5104"/>
      <c r="S36" s="5104"/>
      <c r="T36" s="5104"/>
      <c r="U36" s="5104"/>
      <c r="V36" s="5104"/>
      <c r="W36" s="5104"/>
      <c r="X36" s="5104"/>
      <c r="Y36" s="5104"/>
      <c r="AA36" s="40"/>
      <c r="AB36" s="696"/>
      <c r="AC36" s="696"/>
      <c r="AD36" s="696"/>
      <c r="AE36" s="696"/>
      <c r="AF36" s="696"/>
      <c r="AG36" s="696"/>
      <c r="AH36" s="696"/>
      <c r="AI36" s="696"/>
      <c r="AJ36" s="696"/>
      <c r="AK36" s="695"/>
      <c r="AM36" s="6923" t="s">
        <v>2069</v>
      </c>
      <c r="AN36" s="3336"/>
      <c r="AO36" s="3336"/>
      <c r="AP36" s="3336"/>
      <c r="AQ36" s="3336"/>
      <c r="AR36" s="3336"/>
      <c r="AS36" s="3336"/>
      <c r="AT36" s="3336"/>
      <c r="AU36" s="3336"/>
      <c r="AV36" s="3336"/>
      <c r="AW36" s="3336"/>
      <c r="AX36" s="3336"/>
      <c r="AY36" s="3336"/>
      <c r="AZ36" s="3336"/>
      <c r="BA36" s="3336"/>
      <c r="BB36" s="3336"/>
      <c r="BC36" s="3336"/>
      <c r="BD36" s="3336"/>
      <c r="BE36" s="3336"/>
      <c r="BF36" s="3336"/>
      <c r="BG36" s="3336"/>
      <c r="BH36" s="3336"/>
      <c r="BI36" s="3336"/>
      <c r="BJ36" s="3336"/>
      <c r="BK36" s="3336"/>
      <c r="BL36" s="3336"/>
      <c r="BM36" s="3336"/>
      <c r="BN36" s="6924"/>
    </row>
    <row r="37" spans="1:66" ht="14.1" customHeight="1">
      <c r="A37" s="42"/>
      <c r="B37" s="189"/>
      <c r="C37" s="43"/>
      <c r="D37" s="43"/>
      <c r="E37" s="57"/>
      <c r="F37" s="58"/>
      <c r="G37" s="58"/>
      <c r="H37" s="5104"/>
      <c r="I37" s="5104"/>
      <c r="J37" s="5104"/>
      <c r="K37" s="5104"/>
      <c r="L37" s="5104"/>
      <c r="M37" s="5104"/>
      <c r="N37" s="5104"/>
      <c r="O37" s="5104"/>
      <c r="P37" s="5104"/>
      <c r="Q37" s="5104"/>
      <c r="R37" s="5104"/>
      <c r="S37" s="5104"/>
      <c r="T37" s="5104"/>
      <c r="U37" s="5104"/>
      <c r="V37" s="5104"/>
      <c r="W37" s="5104"/>
      <c r="X37" s="5104"/>
      <c r="Y37" s="5104"/>
      <c r="AA37" s="46"/>
      <c r="AB37" s="674"/>
      <c r="AC37" s="189"/>
      <c r="AD37" s="189"/>
      <c r="AE37" s="189"/>
      <c r="AF37" s="189"/>
      <c r="AG37" s="189"/>
      <c r="AH37" s="189"/>
      <c r="AI37" s="189"/>
      <c r="AJ37" s="189"/>
      <c r="AK37" s="41"/>
      <c r="AM37" s="6923"/>
      <c r="AN37" s="3336"/>
      <c r="AO37" s="3336"/>
      <c r="AP37" s="3336"/>
      <c r="AQ37" s="3336"/>
      <c r="AR37" s="3336"/>
      <c r="AS37" s="3336"/>
      <c r="AT37" s="3336"/>
      <c r="AU37" s="3336"/>
      <c r="AV37" s="3336"/>
      <c r="AW37" s="3336"/>
      <c r="AX37" s="3336"/>
      <c r="AY37" s="3336"/>
      <c r="AZ37" s="3336"/>
      <c r="BA37" s="3336"/>
      <c r="BB37" s="3336"/>
      <c r="BC37" s="3336"/>
      <c r="BD37" s="3336"/>
      <c r="BE37" s="3336"/>
      <c r="BF37" s="3336"/>
      <c r="BG37" s="3336"/>
      <c r="BH37" s="3336"/>
      <c r="BI37" s="3336"/>
      <c r="BJ37" s="3336"/>
      <c r="BK37" s="3336"/>
      <c r="BL37" s="3336"/>
      <c r="BM37" s="3336"/>
      <c r="BN37" s="6924"/>
    </row>
    <row r="38" spans="1:66" ht="14.1" customHeight="1">
      <c r="A38" s="42"/>
      <c r="B38" s="43"/>
      <c r="D38" s="43"/>
      <c r="E38" s="43"/>
      <c r="F38" s="43"/>
      <c r="G38" s="43"/>
      <c r="H38" s="43"/>
      <c r="I38" s="43"/>
      <c r="J38" s="43"/>
      <c r="K38" s="43"/>
      <c r="L38" s="43"/>
      <c r="M38" s="43"/>
      <c r="N38" s="43"/>
      <c r="O38" s="43"/>
      <c r="P38" s="43"/>
      <c r="Q38" s="43"/>
      <c r="R38" s="43"/>
      <c r="S38" s="43"/>
      <c r="T38" s="43"/>
      <c r="U38" s="43"/>
      <c r="V38" s="43"/>
      <c r="W38" s="43"/>
      <c r="X38" s="43"/>
      <c r="AA38" s="40"/>
      <c r="AB38" s="696"/>
      <c r="AC38" s="696"/>
      <c r="AD38" s="696"/>
      <c r="AE38" s="696"/>
      <c r="AF38" s="696"/>
      <c r="AG38" s="696"/>
      <c r="AH38" s="696"/>
      <c r="AI38" s="696"/>
      <c r="AJ38" s="696"/>
      <c r="AK38" s="695"/>
      <c r="AM38" s="6923"/>
      <c r="AN38" s="3336"/>
      <c r="AO38" s="3336"/>
      <c r="AP38" s="3336"/>
      <c r="AQ38" s="3336"/>
      <c r="AR38" s="3336"/>
      <c r="AS38" s="3336"/>
      <c r="AT38" s="3336"/>
      <c r="AU38" s="3336"/>
      <c r="AV38" s="3336"/>
      <c r="AW38" s="3336"/>
      <c r="AX38" s="3336"/>
      <c r="AY38" s="3336"/>
      <c r="AZ38" s="3336"/>
      <c r="BA38" s="3336"/>
      <c r="BB38" s="3336"/>
      <c r="BC38" s="3336"/>
      <c r="BD38" s="3336"/>
      <c r="BE38" s="3336"/>
      <c r="BF38" s="3336"/>
      <c r="BG38" s="3336"/>
      <c r="BH38" s="3336"/>
      <c r="BI38" s="3336"/>
      <c r="BJ38" s="3336"/>
      <c r="BK38" s="3336"/>
      <c r="BL38" s="3336"/>
      <c r="BM38" s="3336"/>
      <c r="BN38" s="6924"/>
    </row>
    <row r="39" spans="1:66" ht="14.1" customHeight="1">
      <c r="A39" s="42"/>
      <c r="C39" s="43"/>
      <c r="D39" s="5104"/>
      <c r="E39" s="5104"/>
      <c r="F39" s="5104"/>
      <c r="G39" s="5104"/>
      <c r="H39" s="5104"/>
      <c r="I39" s="5104"/>
      <c r="J39" s="5104"/>
      <c r="K39" s="5104"/>
      <c r="L39" s="5104"/>
      <c r="M39" s="5104"/>
      <c r="N39" s="5104"/>
      <c r="O39" s="5104"/>
      <c r="P39" s="5104"/>
      <c r="Q39" s="5104"/>
      <c r="R39" s="5104"/>
      <c r="S39" s="5104"/>
      <c r="T39" s="5104"/>
      <c r="U39" s="5104"/>
      <c r="V39" s="5104"/>
      <c r="W39" s="5104"/>
      <c r="X39" s="5104"/>
      <c r="Y39" s="5104"/>
      <c r="AA39" s="61"/>
      <c r="AB39" s="696"/>
      <c r="AC39" s="696"/>
      <c r="AD39" s="696"/>
      <c r="AE39" s="696"/>
      <c r="AF39" s="696"/>
      <c r="AG39" s="696"/>
      <c r="AH39" s="696"/>
      <c r="AI39" s="696"/>
      <c r="AJ39" s="696"/>
      <c r="AK39" s="695"/>
      <c r="AM39" s="6923"/>
      <c r="AN39" s="3336"/>
      <c r="AO39" s="3336"/>
      <c r="AP39" s="3336"/>
      <c r="AQ39" s="3336"/>
      <c r="AR39" s="3336"/>
      <c r="AS39" s="3336"/>
      <c r="AT39" s="3336"/>
      <c r="AU39" s="3336"/>
      <c r="AV39" s="3336"/>
      <c r="AW39" s="3336"/>
      <c r="AX39" s="3336"/>
      <c r="AY39" s="3336"/>
      <c r="AZ39" s="3336"/>
      <c r="BA39" s="3336"/>
      <c r="BB39" s="3336"/>
      <c r="BC39" s="3336"/>
      <c r="BD39" s="3336"/>
      <c r="BE39" s="3336"/>
      <c r="BF39" s="3336"/>
      <c r="BG39" s="3336"/>
      <c r="BH39" s="3336"/>
      <c r="BI39" s="3336"/>
      <c r="BJ39" s="3336"/>
      <c r="BK39" s="3336"/>
      <c r="BL39" s="3336"/>
      <c r="BM39" s="3336"/>
      <c r="BN39" s="6924"/>
    </row>
    <row r="40" spans="1:66" ht="14.1" customHeight="1">
      <c r="A40" s="42"/>
      <c r="B40" s="189"/>
      <c r="C40" s="43"/>
      <c r="D40" s="5104"/>
      <c r="E40" s="5104"/>
      <c r="F40" s="5104"/>
      <c r="G40" s="5104"/>
      <c r="H40" s="5104"/>
      <c r="I40" s="5104"/>
      <c r="J40" s="5104"/>
      <c r="K40" s="5104"/>
      <c r="L40" s="5104"/>
      <c r="M40" s="5104"/>
      <c r="N40" s="5104"/>
      <c r="O40" s="5104"/>
      <c r="P40" s="5104"/>
      <c r="Q40" s="5104"/>
      <c r="R40" s="5104"/>
      <c r="S40" s="5104"/>
      <c r="T40" s="5104"/>
      <c r="U40" s="5104"/>
      <c r="V40" s="5104"/>
      <c r="W40" s="5104"/>
      <c r="X40" s="5104"/>
      <c r="Y40" s="5104"/>
      <c r="AA40" s="40"/>
      <c r="AB40" s="696"/>
      <c r="AC40" s="696"/>
      <c r="AD40" s="696"/>
      <c r="AE40" s="696"/>
      <c r="AF40" s="696"/>
      <c r="AG40" s="696"/>
      <c r="AH40" s="696"/>
      <c r="AI40" s="696"/>
      <c r="AJ40" s="696"/>
      <c r="AK40" s="695"/>
      <c r="AM40" s="6923"/>
      <c r="AN40" s="3336"/>
      <c r="AO40" s="3336"/>
      <c r="AP40" s="3336"/>
      <c r="AQ40" s="3336"/>
      <c r="AR40" s="3336"/>
      <c r="AS40" s="3336"/>
      <c r="AT40" s="3336"/>
      <c r="AU40" s="3336"/>
      <c r="AV40" s="3336"/>
      <c r="AW40" s="3336"/>
      <c r="AX40" s="3336"/>
      <c r="AY40" s="3336"/>
      <c r="AZ40" s="3336"/>
      <c r="BA40" s="3336"/>
      <c r="BB40" s="3336"/>
      <c r="BC40" s="3336"/>
      <c r="BD40" s="3336"/>
      <c r="BE40" s="3336"/>
      <c r="BF40" s="3336"/>
      <c r="BG40" s="3336"/>
      <c r="BH40" s="3336"/>
      <c r="BI40" s="3336"/>
      <c r="BJ40" s="3336"/>
      <c r="BK40" s="3336"/>
      <c r="BL40" s="3336"/>
      <c r="BM40" s="3336"/>
      <c r="BN40" s="6924"/>
    </row>
    <row r="41" spans="1:66" ht="14.1" customHeight="1">
      <c r="A41" s="42"/>
      <c r="B41" s="189" t="s">
        <v>1280</v>
      </c>
      <c r="C41" s="43"/>
      <c r="E41" s="189"/>
      <c r="F41" s="189"/>
      <c r="G41" s="189"/>
      <c r="H41" s="189"/>
      <c r="I41" s="189"/>
      <c r="J41" s="189"/>
      <c r="K41" s="43"/>
      <c r="L41" s="43"/>
      <c r="M41" s="43"/>
      <c r="N41" s="43"/>
      <c r="O41" s="43"/>
      <c r="P41" s="43"/>
      <c r="Q41" s="43"/>
      <c r="R41" s="43"/>
      <c r="S41" s="43"/>
      <c r="T41" s="43"/>
      <c r="U41" s="43"/>
      <c r="V41" s="43"/>
      <c r="W41" s="43"/>
      <c r="X41" s="43"/>
      <c r="AA41" s="50" t="s">
        <v>1130</v>
      </c>
      <c r="AB41" s="3282" t="s">
        <v>2577</v>
      </c>
      <c r="AC41" s="3282"/>
      <c r="AD41" s="3282"/>
      <c r="AE41" s="3282"/>
      <c r="AF41" s="3282"/>
      <c r="AG41" s="3282"/>
      <c r="AH41" s="3282"/>
      <c r="AI41" s="3282"/>
      <c r="AJ41" s="3282"/>
      <c r="AK41" s="3283"/>
      <c r="AM41" s="7204"/>
      <c r="AN41" s="4957"/>
      <c r="AO41" s="4957"/>
      <c r="AP41" s="4957"/>
      <c r="AQ41" s="4957"/>
      <c r="AR41" s="4957"/>
      <c r="AS41" s="4957"/>
      <c r="AT41" s="4957"/>
      <c r="AU41" s="4957"/>
      <c r="AV41" s="4957"/>
      <c r="AW41" s="4957"/>
      <c r="AX41" s="4957"/>
      <c r="AY41" s="4957"/>
      <c r="AZ41" s="4957"/>
      <c r="BA41" s="4957"/>
      <c r="BB41" s="4957"/>
      <c r="BC41" s="4957"/>
      <c r="BD41" s="4957"/>
      <c r="BE41" s="4957"/>
      <c r="BF41" s="4957"/>
      <c r="BG41" s="4957"/>
      <c r="BH41" s="4957"/>
      <c r="BI41" s="4957"/>
      <c r="BJ41" s="4957"/>
      <c r="BK41" s="4957"/>
      <c r="BL41" s="4957"/>
      <c r="BM41" s="4957"/>
      <c r="BN41" s="7205"/>
    </row>
    <row r="42" spans="1:66" ht="14.1" customHeight="1">
      <c r="A42" s="42"/>
      <c r="B42" s="189"/>
      <c r="C42" s="43" t="s">
        <v>1281</v>
      </c>
      <c r="E42" s="189"/>
      <c r="F42" s="189"/>
      <c r="G42" s="189"/>
      <c r="H42" s="189"/>
      <c r="I42" s="189"/>
      <c r="J42" s="189"/>
      <c r="K42" s="43"/>
      <c r="L42" s="43"/>
      <c r="M42" s="43"/>
      <c r="N42" s="43"/>
      <c r="O42" s="43"/>
      <c r="P42" s="43"/>
      <c r="Q42" s="43"/>
      <c r="R42" s="43"/>
      <c r="S42" s="43"/>
      <c r="T42" s="43"/>
      <c r="U42" s="43"/>
      <c r="V42" s="43"/>
      <c r="W42" s="43"/>
      <c r="X42" s="43"/>
      <c r="AA42" s="40"/>
      <c r="AB42" s="3282"/>
      <c r="AC42" s="3282"/>
      <c r="AD42" s="3282"/>
      <c r="AE42" s="3282"/>
      <c r="AF42" s="3282"/>
      <c r="AG42" s="3282"/>
      <c r="AH42" s="3282"/>
      <c r="AI42" s="3282"/>
      <c r="AJ42" s="3282"/>
      <c r="AK42" s="3283"/>
      <c r="AM42" s="83" t="s">
        <v>1025</v>
      </c>
      <c r="AN42" s="84"/>
      <c r="AO42" s="84"/>
      <c r="AP42" s="84"/>
      <c r="AQ42" s="84"/>
      <c r="AR42" s="84"/>
      <c r="AS42" s="84"/>
      <c r="AT42" s="84"/>
      <c r="AU42" s="84"/>
      <c r="AV42" s="84"/>
      <c r="AW42" s="84"/>
      <c r="AX42" s="84"/>
      <c r="AY42" s="84"/>
      <c r="AZ42" s="84"/>
      <c r="BA42" s="84"/>
      <c r="BB42" s="84"/>
      <c r="BC42" s="84"/>
      <c r="BD42" s="84"/>
      <c r="BE42" s="84"/>
      <c r="BF42" s="84"/>
      <c r="BG42" s="84"/>
      <c r="BH42" s="84"/>
      <c r="BI42" s="84"/>
      <c r="BJ42" s="84"/>
      <c r="BK42" s="84"/>
      <c r="BL42" s="84"/>
      <c r="BM42" s="84"/>
      <c r="BN42" s="85"/>
    </row>
    <row r="43" spans="1:66" ht="14.1" customHeight="1">
      <c r="A43" s="42"/>
      <c r="B43" s="43" t="s">
        <v>1028</v>
      </c>
      <c r="D43" s="43"/>
      <c r="E43" s="189"/>
      <c r="F43" s="189"/>
      <c r="G43" s="189"/>
      <c r="H43" s="668"/>
      <c r="I43" s="668"/>
      <c r="J43" s="43"/>
      <c r="K43" s="256"/>
      <c r="L43" s="189"/>
      <c r="M43" s="189"/>
      <c r="N43" s="189"/>
      <c r="O43" s="189"/>
      <c r="P43" s="189"/>
      <c r="Q43" s="662"/>
      <c r="R43" s="662"/>
      <c r="S43" s="66"/>
      <c r="T43" s="683"/>
      <c r="U43" s="683"/>
      <c r="V43" s="189"/>
      <c r="W43" s="189"/>
      <c r="X43" s="71"/>
      <c r="AA43" s="46"/>
      <c r="AB43" s="3282"/>
      <c r="AC43" s="3282"/>
      <c r="AD43" s="3282"/>
      <c r="AE43" s="3282"/>
      <c r="AF43" s="3282"/>
      <c r="AG43" s="3282"/>
      <c r="AH43" s="3282"/>
      <c r="AI43" s="3282"/>
      <c r="AJ43" s="3282"/>
      <c r="AK43" s="3283"/>
      <c r="AM43" s="6923" t="s">
        <v>2068</v>
      </c>
      <c r="AN43" s="3336"/>
      <c r="AO43" s="3336"/>
      <c r="AP43" s="3336"/>
      <c r="AQ43" s="3336"/>
      <c r="AR43" s="3336"/>
      <c r="AS43" s="3336"/>
      <c r="AT43" s="3336"/>
      <c r="AU43" s="3336"/>
      <c r="AV43" s="3336"/>
      <c r="AW43" s="3336"/>
      <c r="AX43" s="3336"/>
      <c r="AY43" s="3336"/>
      <c r="AZ43" s="3336"/>
      <c r="BA43" s="3336"/>
      <c r="BB43" s="3336"/>
      <c r="BC43" s="3336"/>
      <c r="BD43" s="3336"/>
      <c r="BE43" s="3336"/>
      <c r="BF43" s="3336"/>
      <c r="BG43" s="3336"/>
      <c r="BH43" s="3336"/>
      <c r="BI43" s="3336"/>
      <c r="BJ43" s="3336"/>
      <c r="BK43" s="3336"/>
      <c r="BL43" s="3336"/>
      <c r="BM43" s="3336"/>
      <c r="BN43" s="6924"/>
    </row>
    <row r="44" spans="1:66" ht="14.1" customHeight="1">
      <c r="A44" s="42"/>
      <c r="C44" s="189" t="s">
        <v>564</v>
      </c>
      <c r="D44" s="43"/>
      <c r="E44" s="43"/>
      <c r="F44" s="54"/>
      <c r="G44" s="54"/>
      <c r="H44" s="54"/>
      <c r="I44" s="54"/>
      <c r="J44" s="54"/>
      <c r="K44" s="54"/>
      <c r="L44" s="54"/>
      <c r="M44" s="54"/>
      <c r="N44" s="54"/>
      <c r="O44" s="54"/>
      <c r="P44" s="43"/>
      <c r="Q44" s="43"/>
      <c r="R44" s="189"/>
      <c r="S44" s="43"/>
      <c r="T44" s="43"/>
      <c r="U44" s="43"/>
      <c r="V44" s="43"/>
      <c r="W44" s="54"/>
      <c r="X44" s="54"/>
      <c r="AA44" s="72"/>
      <c r="AB44" s="3282"/>
      <c r="AC44" s="3282"/>
      <c r="AD44" s="3282"/>
      <c r="AE44" s="3282"/>
      <c r="AF44" s="3282"/>
      <c r="AG44" s="3282"/>
      <c r="AH44" s="3282"/>
      <c r="AI44" s="3282"/>
      <c r="AJ44" s="3282"/>
      <c r="AK44" s="3283"/>
      <c r="AM44" s="6923"/>
      <c r="AN44" s="3336"/>
      <c r="AO44" s="3336"/>
      <c r="AP44" s="3336"/>
      <c r="AQ44" s="3336"/>
      <c r="AR44" s="3336"/>
      <c r="AS44" s="3336"/>
      <c r="AT44" s="3336"/>
      <c r="AU44" s="3336"/>
      <c r="AV44" s="3336"/>
      <c r="AW44" s="3336"/>
      <c r="AX44" s="3336"/>
      <c r="AY44" s="3336"/>
      <c r="AZ44" s="3336"/>
      <c r="BA44" s="3336"/>
      <c r="BB44" s="3336"/>
      <c r="BC44" s="3336"/>
      <c r="BD44" s="3336"/>
      <c r="BE44" s="3336"/>
      <c r="BF44" s="3336"/>
      <c r="BG44" s="3336"/>
      <c r="BH44" s="3336"/>
      <c r="BI44" s="3336"/>
      <c r="BJ44" s="3336"/>
      <c r="BK44" s="3336"/>
      <c r="BL44" s="3336"/>
      <c r="BM44" s="3336"/>
      <c r="BN44" s="6924"/>
    </row>
    <row r="45" spans="1:66" ht="14.1" customHeight="1">
      <c r="A45" s="42"/>
      <c r="B45" s="189"/>
      <c r="E45" s="55" t="s">
        <v>532</v>
      </c>
      <c r="G45" s="54"/>
      <c r="H45" s="54"/>
      <c r="I45" s="54"/>
      <c r="J45" s="54"/>
      <c r="K45" s="54"/>
      <c r="L45" s="55" t="s">
        <v>181</v>
      </c>
      <c r="M45" s="54"/>
      <c r="N45" s="54"/>
      <c r="O45" s="189"/>
      <c r="P45" s="54"/>
      <c r="Q45" s="54"/>
      <c r="T45" s="55" t="s">
        <v>180</v>
      </c>
      <c r="U45" s="189"/>
      <c r="V45" s="43"/>
      <c r="W45" s="189"/>
      <c r="X45" s="189"/>
      <c r="AA45" s="717"/>
      <c r="AB45" s="3282"/>
      <c r="AC45" s="3282"/>
      <c r="AD45" s="3282"/>
      <c r="AE45" s="3282"/>
      <c r="AF45" s="3282"/>
      <c r="AG45" s="3282"/>
      <c r="AH45" s="3282"/>
      <c r="AI45" s="3282"/>
      <c r="AJ45" s="3282"/>
      <c r="AK45" s="3283"/>
      <c r="AM45" s="6918" t="s">
        <v>2070</v>
      </c>
      <c r="AN45" s="3335"/>
      <c r="AO45" s="3335"/>
      <c r="AP45" s="3335"/>
      <c r="AQ45" s="3335"/>
      <c r="AR45" s="3335"/>
      <c r="AS45" s="3335"/>
      <c r="AT45" s="3335"/>
      <c r="AU45" s="3335"/>
      <c r="AV45" s="3335"/>
      <c r="AW45" s="3335"/>
      <c r="AX45" s="3335"/>
      <c r="AY45" s="3335"/>
      <c r="AZ45" s="3335"/>
      <c r="BA45" s="3335"/>
      <c r="BB45" s="3335"/>
      <c r="BC45" s="3335"/>
      <c r="BD45" s="3335"/>
      <c r="BE45" s="3335"/>
      <c r="BF45" s="3335"/>
      <c r="BG45" s="3335"/>
      <c r="BH45" s="3335"/>
      <c r="BI45" s="3335"/>
      <c r="BJ45" s="3335"/>
      <c r="BK45" s="3335"/>
      <c r="BL45" s="3335"/>
      <c r="BM45" s="3335"/>
      <c r="BN45" s="6919"/>
    </row>
    <row r="46" spans="1:66" ht="14.1" customHeight="1">
      <c r="A46" s="42"/>
      <c r="B46" s="189"/>
      <c r="C46" s="43"/>
      <c r="E46" s="55" t="s">
        <v>72</v>
      </c>
      <c r="F46" s="43"/>
      <c r="G46" s="54"/>
      <c r="H46" s="5104"/>
      <c r="I46" s="5104"/>
      <c r="J46" s="5104"/>
      <c r="K46" s="5104"/>
      <c r="L46" s="5104"/>
      <c r="M46" s="5104"/>
      <c r="N46" s="5104"/>
      <c r="O46" s="5104"/>
      <c r="P46" s="5104"/>
      <c r="Q46" s="5104"/>
      <c r="R46" s="5104"/>
      <c r="S46" s="5104"/>
      <c r="T46" s="5104"/>
      <c r="U46" s="5104"/>
      <c r="V46" s="5104"/>
      <c r="W46" s="5104"/>
      <c r="X46" s="5104"/>
      <c r="Y46" s="5104"/>
      <c r="AA46" s="40"/>
      <c r="AB46" s="696"/>
      <c r="AC46" s="696"/>
      <c r="AD46" s="696"/>
      <c r="AE46" s="696"/>
      <c r="AF46" s="696"/>
      <c r="AG46" s="696"/>
      <c r="AH46" s="696"/>
      <c r="AI46" s="696"/>
      <c r="AJ46" s="696"/>
      <c r="AK46" s="695"/>
      <c r="AM46" s="6918"/>
      <c r="AN46" s="3335"/>
      <c r="AO46" s="3335"/>
      <c r="AP46" s="3335"/>
      <c r="AQ46" s="3335"/>
      <c r="AR46" s="3335"/>
      <c r="AS46" s="3335"/>
      <c r="AT46" s="3335"/>
      <c r="AU46" s="3335"/>
      <c r="AV46" s="3335"/>
      <c r="AW46" s="3335"/>
      <c r="AX46" s="3335"/>
      <c r="AY46" s="3335"/>
      <c r="AZ46" s="3335"/>
      <c r="BA46" s="3335"/>
      <c r="BB46" s="3335"/>
      <c r="BC46" s="3335"/>
      <c r="BD46" s="3335"/>
      <c r="BE46" s="3335"/>
      <c r="BF46" s="3335"/>
      <c r="BG46" s="3335"/>
      <c r="BH46" s="3335"/>
      <c r="BI46" s="3335"/>
      <c r="BJ46" s="3335"/>
      <c r="BK46" s="3335"/>
      <c r="BL46" s="3335"/>
      <c r="BM46" s="3335"/>
      <c r="BN46" s="6919"/>
    </row>
    <row r="47" spans="1:66" ht="14.1" customHeight="1">
      <c r="A47" s="42"/>
      <c r="B47" s="189"/>
      <c r="C47" s="43"/>
      <c r="D47" s="43"/>
      <c r="E47" s="57"/>
      <c r="F47" s="58"/>
      <c r="G47" s="58"/>
      <c r="H47" s="5104"/>
      <c r="I47" s="5104"/>
      <c r="J47" s="5104"/>
      <c r="K47" s="5104"/>
      <c r="L47" s="5104"/>
      <c r="M47" s="5104"/>
      <c r="N47" s="5104"/>
      <c r="O47" s="5104"/>
      <c r="P47" s="5104"/>
      <c r="Q47" s="5104"/>
      <c r="R47" s="5104"/>
      <c r="S47" s="5104"/>
      <c r="T47" s="5104"/>
      <c r="U47" s="5104"/>
      <c r="V47" s="5104"/>
      <c r="W47" s="5104"/>
      <c r="X47" s="5104"/>
      <c r="Y47" s="5104"/>
      <c r="AA47" s="46"/>
      <c r="AB47" s="674"/>
      <c r="AC47" s="189"/>
      <c r="AD47" s="189"/>
      <c r="AE47" s="189"/>
      <c r="AF47" s="189"/>
      <c r="AG47" s="189"/>
      <c r="AH47" s="189"/>
      <c r="AI47" s="189"/>
      <c r="AJ47" s="189"/>
      <c r="AK47" s="41"/>
      <c r="AM47" s="6918"/>
      <c r="AN47" s="3335"/>
      <c r="AO47" s="3335"/>
      <c r="AP47" s="3335"/>
      <c r="AQ47" s="3335"/>
      <c r="AR47" s="3335"/>
      <c r="AS47" s="3335"/>
      <c r="AT47" s="3335"/>
      <c r="AU47" s="3335"/>
      <c r="AV47" s="3335"/>
      <c r="AW47" s="3335"/>
      <c r="AX47" s="3335"/>
      <c r="AY47" s="3335"/>
      <c r="AZ47" s="3335"/>
      <c r="BA47" s="3335"/>
      <c r="BB47" s="3335"/>
      <c r="BC47" s="3335"/>
      <c r="BD47" s="3335"/>
      <c r="BE47" s="3335"/>
      <c r="BF47" s="3335"/>
      <c r="BG47" s="3335"/>
      <c r="BH47" s="3335"/>
      <c r="BI47" s="3335"/>
      <c r="BJ47" s="3335"/>
      <c r="BK47" s="3335"/>
      <c r="BL47" s="3335"/>
      <c r="BM47" s="3335"/>
      <c r="BN47" s="6919"/>
    </row>
    <row r="48" spans="1:66" ht="14.1" customHeight="1">
      <c r="A48" s="42"/>
      <c r="B48" s="43" t="s">
        <v>565</v>
      </c>
      <c r="D48" s="43"/>
      <c r="E48" s="43"/>
      <c r="F48" s="43"/>
      <c r="G48" s="43"/>
      <c r="H48" s="43"/>
      <c r="I48" s="43"/>
      <c r="J48" s="43"/>
      <c r="K48" s="43"/>
      <c r="L48" s="43"/>
      <c r="M48" s="43"/>
      <c r="N48" s="43"/>
      <c r="O48" s="43"/>
      <c r="P48" s="43"/>
      <c r="Q48" s="43"/>
      <c r="R48" s="43"/>
      <c r="S48" s="43"/>
      <c r="T48" s="43"/>
      <c r="U48" s="43"/>
      <c r="V48" s="43"/>
      <c r="W48" s="43"/>
      <c r="X48" s="43"/>
      <c r="AA48" s="40"/>
      <c r="AB48" s="696"/>
      <c r="AC48" s="696"/>
      <c r="AD48" s="696"/>
      <c r="AE48" s="696"/>
      <c r="AF48" s="696"/>
      <c r="AG48" s="696"/>
      <c r="AH48" s="696"/>
      <c r="AI48" s="696"/>
      <c r="AJ48" s="696"/>
      <c r="AK48" s="695"/>
      <c r="AM48" s="6918"/>
      <c r="AN48" s="3335"/>
      <c r="AO48" s="3335"/>
      <c r="AP48" s="3335"/>
      <c r="AQ48" s="3335"/>
      <c r="AR48" s="3335"/>
      <c r="AS48" s="3335"/>
      <c r="AT48" s="3335"/>
      <c r="AU48" s="3335"/>
      <c r="AV48" s="3335"/>
      <c r="AW48" s="3335"/>
      <c r="AX48" s="3335"/>
      <c r="AY48" s="3335"/>
      <c r="AZ48" s="3335"/>
      <c r="BA48" s="3335"/>
      <c r="BB48" s="3335"/>
      <c r="BC48" s="3335"/>
      <c r="BD48" s="3335"/>
      <c r="BE48" s="3335"/>
      <c r="BF48" s="3335"/>
      <c r="BG48" s="3335"/>
      <c r="BH48" s="3335"/>
      <c r="BI48" s="3335"/>
      <c r="BJ48" s="3335"/>
      <c r="BK48" s="3335"/>
      <c r="BL48" s="3335"/>
      <c r="BM48" s="3335"/>
      <c r="BN48" s="6919"/>
    </row>
    <row r="49" spans="1:66" ht="14.1" customHeight="1">
      <c r="A49" s="42"/>
      <c r="C49" s="43"/>
      <c r="D49" s="5104"/>
      <c r="E49" s="5104"/>
      <c r="F49" s="5104"/>
      <c r="G49" s="5104"/>
      <c r="H49" s="5104"/>
      <c r="I49" s="5104"/>
      <c r="J49" s="5104"/>
      <c r="K49" s="5104"/>
      <c r="L49" s="5104"/>
      <c r="M49" s="5104"/>
      <c r="N49" s="5104"/>
      <c r="O49" s="5104"/>
      <c r="P49" s="5104"/>
      <c r="Q49" s="5104"/>
      <c r="R49" s="5104"/>
      <c r="S49" s="5104"/>
      <c r="T49" s="5104"/>
      <c r="U49" s="5104"/>
      <c r="V49" s="5104"/>
      <c r="W49" s="5104"/>
      <c r="X49" s="5104"/>
      <c r="Y49" s="5104"/>
      <c r="AA49" s="61"/>
      <c r="AB49" s="696"/>
      <c r="AC49" s="696"/>
      <c r="AD49" s="696"/>
      <c r="AE49" s="696"/>
      <c r="AF49" s="696"/>
      <c r="AG49" s="696"/>
      <c r="AH49" s="696"/>
      <c r="AI49" s="696"/>
      <c r="AJ49" s="696"/>
      <c r="AK49" s="695"/>
      <c r="AM49" s="6918"/>
      <c r="AN49" s="3335"/>
      <c r="AO49" s="3335"/>
      <c r="AP49" s="3335"/>
      <c r="AQ49" s="3335"/>
      <c r="AR49" s="3335"/>
      <c r="AS49" s="3335"/>
      <c r="AT49" s="3335"/>
      <c r="AU49" s="3335"/>
      <c r="AV49" s="3335"/>
      <c r="AW49" s="3335"/>
      <c r="AX49" s="3335"/>
      <c r="AY49" s="3335"/>
      <c r="AZ49" s="3335"/>
      <c r="BA49" s="3335"/>
      <c r="BB49" s="3335"/>
      <c r="BC49" s="3335"/>
      <c r="BD49" s="3335"/>
      <c r="BE49" s="3335"/>
      <c r="BF49" s="3335"/>
      <c r="BG49" s="3335"/>
      <c r="BH49" s="3335"/>
      <c r="BI49" s="3335"/>
      <c r="BJ49" s="3335"/>
      <c r="BK49" s="3335"/>
      <c r="BL49" s="3335"/>
      <c r="BM49" s="3335"/>
      <c r="BN49" s="6919"/>
    </row>
    <row r="50" spans="1:66" ht="14.1" customHeight="1">
      <c r="A50" s="42"/>
      <c r="B50" s="189"/>
      <c r="C50" s="43"/>
      <c r="D50" s="5104"/>
      <c r="E50" s="5104"/>
      <c r="F50" s="5104"/>
      <c r="G50" s="5104"/>
      <c r="H50" s="5104"/>
      <c r="I50" s="5104"/>
      <c r="J50" s="5104"/>
      <c r="K50" s="5104"/>
      <c r="L50" s="5104"/>
      <c r="M50" s="5104"/>
      <c r="N50" s="5104"/>
      <c r="O50" s="5104"/>
      <c r="P50" s="5104"/>
      <c r="Q50" s="5104"/>
      <c r="R50" s="5104"/>
      <c r="S50" s="5104"/>
      <c r="T50" s="5104"/>
      <c r="U50" s="5104"/>
      <c r="V50" s="5104"/>
      <c r="W50" s="5104"/>
      <c r="X50" s="5104"/>
      <c r="Y50" s="5104"/>
      <c r="AA50" s="40"/>
      <c r="AB50" s="696"/>
      <c r="AC50" s="696"/>
      <c r="AD50" s="696"/>
      <c r="AE50" s="696"/>
      <c r="AF50" s="696"/>
      <c r="AG50" s="696"/>
      <c r="AH50" s="696"/>
      <c r="AI50" s="696"/>
      <c r="AJ50" s="696"/>
      <c r="AK50" s="695"/>
      <c r="AM50" s="6918"/>
      <c r="AN50" s="3335"/>
      <c r="AO50" s="3335"/>
      <c r="AP50" s="3335"/>
      <c r="AQ50" s="3335"/>
      <c r="AR50" s="3335"/>
      <c r="AS50" s="3335"/>
      <c r="AT50" s="3335"/>
      <c r="AU50" s="3335"/>
      <c r="AV50" s="3335"/>
      <c r="AW50" s="3335"/>
      <c r="AX50" s="3335"/>
      <c r="AY50" s="3335"/>
      <c r="AZ50" s="3335"/>
      <c r="BA50" s="3335"/>
      <c r="BB50" s="3335"/>
      <c r="BC50" s="3335"/>
      <c r="BD50" s="3335"/>
      <c r="BE50" s="3335"/>
      <c r="BF50" s="3335"/>
      <c r="BG50" s="3335"/>
      <c r="BH50" s="3335"/>
      <c r="BI50" s="3335"/>
      <c r="BJ50" s="3335"/>
      <c r="BK50" s="3335"/>
      <c r="BL50" s="3335"/>
      <c r="BM50" s="3335"/>
      <c r="BN50" s="6919"/>
    </row>
    <row r="51" spans="1:66" ht="14.1" customHeight="1">
      <c r="A51" s="42"/>
      <c r="B51" s="189"/>
      <c r="C51" s="43"/>
      <c r="D51" s="1100"/>
      <c r="E51" s="1100"/>
      <c r="F51" s="1100"/>
      <c r="G51" s="1100"/>
      <c r="H51" s="1100"/>
      <c r="I51" s="1100"/>
      <c r="J51" s="1100"/>
      <c r="K51" s="1100"/>
      <c r="L51" s="1100"/>
      <c r="M51" s="1100"/>
      <c r="N51" s="1100"/>
      <c r="O51" s="1100"/>
      <c r="P51" s="1100"/>
      <c r="Q51" s="1100"/>
      <c r="R51" s="1100"/>
      <c r="S51" s="1100"/>
      <c r="T51" s="1100"/>
      <c r="U51" s="1100"/>
      <c r="V51" s="1100"/>
      <c r="W51" s="1100"/>
      <c r="X51" s="1100"/>
      <c r="Y51" s="1100"/>
      <c r="AA51" s="40"/>
      <c r="AB51" s="696"/>
      <c r="AC51" s="696"/>
      <c r="AD51" s="696"/>
      <c r="AE51" s="696"/>
      <c r="AF51" s="696"/>
      <c r="AG51" s="696"/>
      <c r="AH51" s="696"/>
      <c r="AI51" s="696"/>
      <c r="AJ51" s="696"/>
      <c r="AK51" s="695"/>
      <c r="AM51" s="6918"/>
      <c r="AN51" s="3335"/>
      <c r="AO51" s="3335"/>
      <c r="AP51" s="3335"/>
      <c r="AQ51" s="3335"/>
      <c r="AR51" s="3335"/>
      <c r="AS51" s="3335"/>
      <c r="AT51" s="3335"/>
      <c r="AU51" s="3335"/>
      <c r="AV51" s="3335"/>
      <c r="AW51" s="3335"/>
      <c r="AX51" s="3335"/>
      <c r="AY51" s="3335"/>
      <c r="AZ51" s="3335"/>
      <c r="BA51" s="3335"/>
      <c r="BB51" s="3335"/>
      <c r="BC51" s="3335"/>
      <c r="BD51" s="3335"/>
      <c r="BE51" s="3335"/>
      <c r="BF51" s="3335"/>
      <c r="BG51" s="3335"/>
      <c r="BH51" s="3335"/>
      <c r="BI51" s="3335"/>
      <c r="BJ51" s="3335"/>
      <c r="BK51" s="3335"/>
      <c r="BL51" s="3335"/>
      <c r="BM51" s="3335"/>
      <c r="BN51" s="6919"/>
    </row>
    <row r="52" spans="1:66" ht="14.1" customHeight="1">
      <c r="A52" s="42" t="s">
        <v>1129</v>
      </c>
      <c r="C52" s="43"/>
      <c r="D52" s="43"/>
      <c r="E52" s="189"/>
      <c r="F52" s="189"/>
      <c r="G52" s="43"/>
      <c r="H52" s="43"/>
      <c r="I52" s="43"/>
      <c r="J52" s="43"/>
      <c r="K52" s="43"/>
      <c r="L52" s="43"/>
      <c r="M52" s="43"/>
      <c r="N52" s="43"/>
      <c r="O52" s="43"/>
      <c r="P52" s="43"/>
      <c r="Q52" s="43"/>
      <c r="R52" s="43"/>
      <c r="S52" s="43"/>
      <c r="T52" s="43"/>
      <c r="U52" s="43"/>
      <c r="V52" s="43"/>
      <c r="W52" s="43"/>
      <c r="X52" s="43"/>
      <c r="AA52" s="199" t="s">
        <v>1195</v>
      </c>
      <c r="AB52" s="3329" t="s">
        <v>1196</v>
      </c>
      <c r="AC52" s="3329"/>
      <c r="AD52" s="3329"/>
      <c r="AE52" s="3329"/>
      <c r="AF52" s="3329"/>
      <c r="AG52" s="3329"/>
      <c r="AH52" s="3329"/>
      <c r="AI52" s="3329"/>
      <c r="AJ52" s="3329"/>
      <c r="AK52" s="3330"/>
      <c r="AM52" s="6918"/>
      <c r="AN52" s="3335"/>
      <c r="AO52" s="3335"/>
      <c r="AP52" s="3335"/>
      <c r="AQ52" s="3335"/>
      <c r="AR52" s="3335"/>
      <c r="AS52" s="3335"/>
      <c r="AT52" s="3335"/>
      <c r="AU52" s="3335"/>
      <c r="AV52" s="3335"/>
      <c r="AW52" s="3335"/>
      <c r="AX52" s="3335"/>
      <c r="AY52" s="3335"/>
      <c r="AZ52" s="3335"/>
      <c r="BA52" s="3335"/>
      <c r="BB52" s="3335"/>
      <c r="BC52" s="3335"/>
      <c r="BD52" s="3335"/>
      <c r="BE52" s="3335"/>
      <c r="BF52" s="3335"/>
      <c r="BG52" s="3335"/>
      <c r="BH52" s="3335"/>
      <c r="BI52" s="3335"/>
      <c r="BJ52" s="3335"/>
      <c r="BK52" s="3335"/>
      <c r="BL52" s="3335"/>
      <c r="BM52" s="3335"/>
      <c r="BN52" s="6919"/>
    </row>
    <row r="53" spans="1:66" ht="14.1" customHeight="1">
      <c r="A53" s="42"/>
      <c r="B53" s="43" t="s">
        <v>534</v>
      </c>
      <c r="E53" s="189"/>
      <c r="F53" s="43"/>
      <c r="G53" s="43"/>
      <c r="H53" s="43"/>
      <c r="I53" s="43"/>
      <c r="J53" s="43"/>
      <c r="K53" s="43"/>
      <c r="L53" s="43"/>
      <c r="M53" s="89"/>
      <c r="N53" s="89"/>
      <c r="O53" s="43"/>
      <c r="P53" s="89"/>
      <c r="Q53" s="89"/>
      <c r="R53" s="89"/>
      <c r="S53" s="89"/>
      <c r="T53" s="43"/>
      <c r="U53" s="89"/>
      <c r="V53" s="89"/>
      <c r="W53" s="43"/>
      <c r="X53" s="43"/>
      <c r="AA53" s="40"/>
      <c r="AB53" s="3329"/>
      <c r="AC53" s="3329"/>
      <c r="AD53" s="3329"/>
      <c r="AE53" s="3329"/>
      <c r="AF53" s="3329"/>
      <c r="AG53" s="3329"/>
      <c r="AH53" s="3329"/>
      <c r="AI53" s="3329"/>
      <c r="AJ53" s="3329"/>
      <c r="AK53" s="3330"/>
      <c r="AM53" s="6918"/>
      <c r="AN53" s="3335"/>
      <c r="AO53" s="3335"/>
      <c r="AP53" s="3335"/>
      <c r="AQ53" s="3335"/>
      <c r="AR53" s="3335"/>
      <c r="AS53" s="3335"/>
      <c r="AT53" s="3335"/>
      <c r="AU53" s="3335"/>
      <c r="AV53" s="3335"/>
      <c r="AW53" s="3335"/>
      <c r="AX53" s="3335"/>
      <c r="AY53" s="3335"/>
      <c r="AZ53" s="3335"/>
      <c r="BA53" s="3335"/>
      <c r="BB53" s="3335"/>
      <c r="BC53" s="3335"/>
      <c r="BD53" s="3335"/>
      <c r="BE53" s="3335"/>
      <c r="BF53" s="3335"/>
      <c r="BG53" s="3335"/>
      <c r="BH53" s="3335"/>
      <c r="BI53" s="3335"/>
      <c r="BJ53" s="3335"/>
      <c r="BK53" s="3335"/>
      <c r="BL53" s="3335"/>
      <c r="BM53" s="3335"/>
      <c r="BN53" s="6919"/>
    </row>
    <row r="54" spans="1:66" ht="14.1" customHeight="1">
      <c r="A54" s="42"/>
      <c r="B54" s="43" t="s">
        <v>535</v>
      </c>
      <c r="D54" s="43"/>
      <c r="E54" s="189"/>
      <c r="F54" s="43"/>
      <c r="G54" s="189"/>
      <c r="H54" s="189"/>
      <c r="I54" s="189"/>
      <c r="J54" s="189"/>
      <c r="K54" s="189"/>
      <c r="L54" s="189"/>
      <c r="M54" s="189"/>
      <c r="N54" s="189"/>
      <c r="O54" s="189"/>
      <c r="P54" s="189"/>
      <c r="Q54" s="189"/>
      <c r="R54" s="189"/>
      <c r="S54" s="189"/>
      <c r="T54" s="43"/>
      <c r="U54" s="43"/>
      <c r="V54" s="43"/>
      <c r="W54" s="43"/>
      <c r="X54" s="43"/>
      <c r="Y54" s="232"/>
      <c r="Z54" s="43"/>
      <c r="AA54" s="43"/>
      <c r="AB54" s="1013"/>
      <c r="AC54" s="1013"/>
      <c r="AD54" s="1013"/>
      <c r="AE54" s="1013"/>
      <c r="AF54" s="1013"/>
      <c r="AG54" s="1013"/>
      <c r="AH54" s="1013"/>
      <c r="AI54" s="1013"/>
      <c r="AJ54" s="1013"/>
      <c r="AK54" s="91"/>
      <c r="AM54" s="6918"/>
      <c r="AN54" s="3335"/>
      <c r="AO54" s="3335"/>
      <c r="AP54" s="3335"/>
      <c r="AQ54" s="3335"/>
      <c r="AR54" s="3335"/>
      <c r="AS54" s="3335"/>
      <c r="AT54" s="3335"/>
      <c r="AU54" s="3335"/>
      <c r="AV54" s="3335"/>
      <c r="AW54" s="3335"/>
      <c r="AX54" s="3335"/>
      <c r="AY54" s="3335"/>
      <c r="AZ54" s="3335"/>
      <c r="BA54" s="3335"/>
      <c r="BB54" s="3335"/>
      <c r="BC54" s="3335"/>
      <c r="BD54" s="3335"/>
      <c r="BE54" s="3335"/>
      <c r="BF54" s="3335"/>
      <c r="BG54" s="3335"/>
      <c r="BH54" s="3335"/>
      <c r="BI54" s="3335"/>
      <c r="BJ54" s="3335"/>
      <c r="BK54" s="3335"/>
      <c r="BL54" s="3335"/>
      <c r="BM54" s="3335"/>
      <c r="BN54" s="6919"/>
    </row>
    <row r="55" spans="1:66" ht="14.1" customHeight="1">
      <c r="A55" s="42"/>
      <c r="B55" s="43"/>
      <c r="C55" s="4703" t="s">
        <v>137</v>
      </c>
      <c r="D55" s="5149"/>
      <c r="E55" s="5149"/>
      <c r="F55" s="5149"/>
      <c r="G55" s="5149"/>
      <c r="H55" s="4708"/>
      <c r="I55" s="4703" t="s">
        <v>138</v>
      </c>
      <c r="J55" s="5149"/>
      <c r="K55" s="5149"/>
      <c r="L55" s="5149"/>
      <c r="M55" s="5149"/>
      <c r="N55" s="5149"/>
      <c r="O55" s="5149"/>
      <c r="P55" s="5149"/>
      <c r="Q55" s="4708"/>
      <c r="R55" s="4703" t="s">
        <v>139</v>
      </c>
      <c r="S55" s="5149"/>
      <c r="T55" s="5149"/>
      <c r="U55" s="5149"/>
      <c r="V55" s="5149"/>
      <c r="W55" s="5149"/>
      <c r="X55" s="5149"/>
      <c r="Y55" s="4708"/>
      <c r="Z55" s="5149" t="s">
        <v>140</v>
      </c>
      <c r="AA55" s="5149"/>
      <c r="AB55" s="5149"/>
      <c r="AC55" s="5149"/>
      <c r="AD55" s="5149"/>
      <c r="AE55" s="5149"/>
      <c r="AF55" s="5149"/>
      <c r="AG55" s="5149"/>
      <c r="AH55" s="5149"/>
      <c r="AI55" s="5149"/>
      <c r="AJ55" s="4708"/>
      <c r="AK55" s="41"/>
      <c r="AM55" s="6920"/>
      <c r="AN55" s="6921"/>
      <c r="AO55" s="6921"/>
      <c r="AP55" s="6921"/>
      <c r="AQ55" s="6921"/>
      <c r="AR55" s="6921"/>
      <c r="AS55" s="6921"/>
      <c r="AT55" s="6921"/>
      <c r="AU55" s="6921"/>
      <c r="AV55" s="6921"/>
      <c r="AW55" s="6921"/>
      <c r="AX55" s="6921"/>
      <c r="AY55" s="6921"/>
      <c r="AZ55" s="6921"/>
      <c r="BA55" s="6921"/>
      <c r="BB55" s="6921"/>
      <c r="BC55" s="6921"/>
      <c r="BD55" s="6921"/>
      <c r="BE55" s="6921"/>
      <c r="BF55" s="6921"/>
      <c r="BG55" s="6921"/>
      <c r="BH55" s="6921"/>
      <c r="BI55" s="6921"/>
      <c r="BJ55" s="6921"/>
      <c r="BK55" s="6921"/>
      <c r="BL55" s="6921"/>
      <c r="BM55" s="6921"/>
      <c r="BN55" s="6922"/>
    </row>
    <row r="56" spans="1:66" ht="14.1" customHeight="1">
      <c r="A56" s="42"/>
      <c r="C56" s="7186"/>
      <c r="D56" s="7187"/>
      <c r="E56" s="5106"/>
      <c r="F56" s="5106"/>
      <c r="G56" s="819" t="s">
        <v>135</v>
      </c>
      <c r="H56" s="85"/>
      <c r="I56" s="4722"/>
      <c r="J56" s="4723"/>
      <c r="K56" s="4723"/>
      <c r="L56" s="4723"/>
      <c r="M56" s="4723"/>
      <c r="N56" s="4723"/>
      <c r="O56" s="4723"/>
      <c r="P56" s="4723"/>
      <c r="Q56" s="7193"/>
      <c r="R56" s="4722"/>
      <c r="S56" s="4723"/>
      <c r="T56" s="4723"/>
      <c r="U56" s="4723"/>
      <c r="V56" s="4723"/>
      <c r="W56" s="4723"/>
      <c r="X56" s="4723"/>
      <c r="Y56" s="7193"/>
      <c r="Z56" s="4722"/>
      <c r="AA56" s="4723"/>
      <c r="AB56" s="4723"/>
      <c r="AC56" s="4723"/>
      <c r="AD56" s="4723"/>
      <c r="AE56" s="4723"/>
      <c r="AF56" s="4723"/>
      <c r="AG56" s="4723"/>
      <c r="AH56" s="4723"/>
      <c r="AI56" s="4723"/>
      <c r="AJ56" s="7193"/>
      <c r="AK56" s="41"/>
    </row>
    <row r="57" spans="1:66" ht="14.1" customHeight="1">
      <c r="A57" s="42"/>
      <c r="B57" s="43"/>
      <c r="C57" s="7197"/>
      <c r="D57" s="7198"/>
      <c r="E57" s="80" t="s">
        <v>109</v>
      </c>
      <c r="F57" s="5105"/>
      <c r="G57" s="5105"/>
      <c r="H57" s="92" t="s">
        <v>55</v>
      </c>
      <c r="I57" s="7194"/>
      <c r="J57" s="7195"/>
      <c r="K57" s="7195"/>
      <c r="L57" s="7195"/>
      <c r="M57" s="7195"/>
      <c r="N57" s="7195"/>
      <c r="O57" s="7195"/>
      <c r="P57" s="7195"/>
      <c r="Q57" s="7196"/>
      <c r="R57" s="7194"/>
      <c r="S57" s="7195"/>
      <c r="T57" s="7195"/>
      <c r="U57" s="7195"/>
      <c r="V57" s="7195"/>
      <c r="W57" s="7195"/>
      <c r="X57" s="7195"/>
      <c r="Y57" s="7196"/>
      <c r="Z57" s="7194"/>
      <c r="AA57" s="7195"/>
      <c r="AB57" s="7195"/>
      <c r="AC57" s="7195"/>
      <c r="AD57" s="7195"/>
      <c r="AE57" s="7195"/>
      <c r="AF57" s="7195"/>
      <c r="AG57" s="7195"/>
      <c r="AH57" s="7195"/>
      <c r="AI57" s="7195"/>
      <c r="AJ57" s="7196"/>
      <c r="AK57" s="41"/>
    </row>
    <row r="58" spans="1:66" ht="14.1" customHeight="1">
      <c r="A58" s="42"/>
      <c r="B58" s="43"/>
      <c r="C58" s="93"/>
      <c r="D58" s="93"/>
      <c r="E58" s="189"/>
      <c r="F58" s="256"/>
      <c r="G58" s="256"/>
      <c r="H58" s="43"/>
      <c r="I58" s="623"/>
      <c r="J58" s="623"/>
      <c r="K58" s="623"/>
      <c r="L58" s="623"/>
      <c r="M58" s="623"/>
      <c r="N58" s="623"/>
      <c r="O58" s="623"/>
      <c r="P58" s="623"/>
      <c r="Q58" s="623"/>
      <c r="R58" s="623"/>
      <c r="S58" s="623"/>
      <c r="T58" s="623"/>
      <c r="U58" s="623"/>
      <c r="V58" s="623"/>
      <c r="W58" s="623"/>
      <c r="X58" s="623"/>
      <c r="Y58" s="623"/>
      <c r="Z58" s="623"/>
      <c r="AA58" s="623"/>
      <c r="AB58" s="623"/>
      <c r="AC58" s="623"/>
      <c r="AD58" s="623"/>
      <c r="AE58" s="623"/>
      <c r="AF58" s="623"/>
      <c r="AG58" s="623"/>
      <c r="AH58" s="623"/>
      <c r="AI58" s="623"/>
      <c r="AJ58" s="623"/>
      <c r="AK58" s="41"/>
    </row>
    <row r="59" spans="1:66" ht="14.25">
      <c r="A59" s="42"/>
      <c r="B59" s="189" t="s">
        <v>536</v>
      </c>
      <c r="D59" s="43"/>
      <c r="E59" s="189"/>
      <c r="F59" s="189"/>
      <c r="G59" s="43"/>
      <c r="H59" s="189"/>
      <c r="I59" s="43"/>
      <c r="J59" s="189"/>
      <c r="K59" s="43"/>
      <c r="L59" s="43"/>
      <c r="M59" s="43"/>
      <c r="N59" s="43"/>
      <c r="O59" s="43"/>
      <c r="P59" s="43"/>
      <c r="Q59" s="43"/>
      <c r="R59" s="43"/>
      <c r="S59" s="694"/>
      <c r="T59" s="89"/>
      <c r="U59" s="189"/>
      <c r="V59" s="89"/>
      <c r="W59" s="89"/>
      <c r="X59" s="189"/>
      <c r="Z59" s="189"/>
      <c r="AA59" s="40"/>
      <c r="AC59" s="189"/>
      <c r="AD59" s="189"/>
      <c r="AE59" s="189"/>
      <c r="AF59" s="189"/>
      <c r="AG59" s="189"/>
      <c r="AH59" s="189"/>
      <c r="AI59" s="189"/>
      <c r="AJ59" s="189"/>
      <c r="AK59" s="41"/>
    </row>
    <row r="60" spans="1:66" ht="14.25">
      <c r="A60" s="42"/>
      <c r="B60" s="37" t="s">
        <v>537</v>
      </c>
      <c r="D60" s="189"/>
      <c r="E60" s="43"/>
      <c r="F60" s="189"/>
      <c r="G60" s="189"/>
      <c r="I60" s="189"/>
      <c r="J60" s="43"/>
      <c r="K60" s="43"/>
      <c r="L60" s="43"/>
      <c r="M60" s="189"/>
      <c r="N60" s="43"/>
      <c r="O60" s="43"/>
      <c r="P60" s="43"/>
      <c r="Q60" s="189"/>
      <c r="R60" s="189"/>
      <c r="S60" s="694"/>
      <c r="T60" s="694"/>
      <c r="U60" s="189"/>
      <c r="V60" s="694"/>
      <c r="W60" s="694"/>
      <c r="X60" s="189"/>
      <c r="Z60" s="43"/>
      <c r="AA60" s="40"/>
      <c r="AB60" s="189"/>
      <c r="AC60" s="189"/>
      <c r="AD60" s="189"/>
      <c r="AE60" s="189"/>
      <c r="AF60" s="189"/>
      <c r="AG60" s="189"/>
      <c r="AH60" s="189"/>
      <c r="AI60" s="189"/>
      <c r="AJ60" s="189"/>
      <c r="AK60" s="41"/>
    </row>
    <row r="61" spans="1:66" ht="14.25">
      <c r="A61" s="42"/>
      <c r="B61" s="189" t="s">
        <v>538</v>
      </c>
      <c r="E61" s="189"/>
      <c r="F61" s="189"/>
      <c r="G61" s="189"/>
      <c r="H61" s="43"/>
      <c r="I61" s="189"/>
      <c r="J61" s="189"/>
      <c r="K61" s="43"/>
      <c r="L61" s="43"/>
      <c r="M61" s="43"/>
      <c r="N61" s="43"/>
      <c r="O61" s="43"/>
      <c r="P61" s="43"/>
      <c r="Q61" s="189"/>
      <c r="R61" s="189"/>
      <c r="S61" s="43"/>
      <c r="T61" s="189"/>
      <c r="U61" s="189"/>
      <c r="V61" s="189"/>
      <c r="W61" s="189"/>
      <c r="X61" s="43"/>
      <c r="Z61" s="189"/>
      <c r="AA61" s="40"/>
      <c r="AB61" s="189"/>
      <c r="AC61" s="189"/>
      <c r="AD61" s="189"/>
      <c r="AE61" s="189"/>
      <c r="AF61" s="189"/>
      <c r="AG61" s="189"/>
      <c r="AH61" s="43"/>
      <c r="AI61" s="54"/>
      <c r="AJ61" s="54"/>
      <c r="AK61" s="41"/>
    </row>
    <row r="62" spans="1:66">
      <c r="A62" s="42"/>
      <c r="B62" s="189"/>
      <c r="C62" s="256" t="s">
        <v>1816</v>
      </c>
      <c r="D62" s="7199"/>
      <c r="E62" s="7199"/>
      <c r="F62" s="456"/>
      <c r="H62" s="189" t="s">
        <v>539</v>
      </c>
      <c r="I62" s="191"/>
      <c r="J62" s="37" t="s">
        <v>540</v>
      </c>
      <c r="K62" s="189"/>
      <c r="L62" s="189"/>
      <c r="M62" s="680"/>
      <c r="N62" s="680"/>
      <c r="O62" s="189"/>
      <c r="P62" s="668"/>
      <c r="Q62" s="668"/>
      <c r="R62" s="189"/>
      <c r="T62" s="189"/>
      <c r="U62" s="189"/>
      <c r="W62" s="189" t="s">
        <v>541</v>
      </c>
      <c r="X62" s="189"/>
      <c r="Z62" s="189"/>
      <c r="AA62" s="40"/>
      <c r="AB62" s="189"/>
      <c r="AC62" s="189"/>
      <c r="AD62" s="189"/>
      <c r="AE62" s="189"/>
      <c r="AF62" s="189"/>
      <c r="AG62" s="189"/>
      <c r="AH62" s="189"/>
      <c r="AI62" s="189"/>
      <c r="AJ62" s="189"/>
      <c r="AK62" s="91"/>
    </row>
    <row r="63" spans="1:66" ht="6.95" customHeight="1" thickBot="1">
      <c r="A63" s="73"/>
      <c r="B63" s="74"/>
      <c r="C63" s="75"/>
      <c r="D63" s="76"/>
      <c r="E63" s="74"/>
      <c r="F63" s="74"/>
      <c r="G63" s="74"/>
      <c r="H63" s="74"/>
      <c r="I63" s="74"/>
      <c r="J63" s="74"/>
      <c r="K63" s="74"/>
      <c r="L63" s="74"/>
      <c r="M63" s="74"/>
      <c r="N63" s="76"/>
      <c r="O63" s="76"/>
      <c r="P63" s="76"/>
      <c r="Q63" s="74"/>
      <c r="R63" s="75"/>
      <c r="S63" s="74"/>
      <c r="T63" s="74"/>
      <c r="U63" s="74"/>
      <c r="V63" s="74"/>
      <c r="W63" s="74"/>
      <c r="X63" s="76"/>
      <c r="Y63" s="75"/>
      <c r="Z63" s="74"/>
      <c r="AA63" s="77"/>
      <c r="AB63" s="74"/>
      <c r="AC63" s="74"/>
      <c r="AD63" s="74"/>
      <c r="AE63" s="74"/>
      <c r="AF63" s="74"/>
      <c r="AG63" s="74"/>
      <c r="AH63" s="74"/>
      <c r="AI63" s="74"/>
      <c r="AJ63" s="74"/>
      <c r="AK63" s="78"/>
    </row>
    <row r="64" spans="1:66">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row>
  </sheetData>
  <mergeCells count="51">
    <mergeCell ref="AM36:BN41"/>
    <mergeCell ref="AM43:BN44"/>
    <mergeCell ref="AM45:BN55"/>
    <mergeCell ref="AB12:AK19"/>
    <mergeCell ref="AB41:AK45"/>
    <mergeCell ref="AB33:AJ35"/>
    <mergeCell ref="Z55:AJ55"/>
    <mergeCell ref="AB52:AK53"/>
    <mergeCell ref="B16:Y16"/>
    <mergeCell ref="AM1:AQ1"/>
    <mergeCell ref="AM27:BN32"/>
    <mergeCell ref="H36:Y37"/>
    <mergeCell ref="O6:R6"/>
    <mergeCell ref="B26:Z26"/>
    <mergeCell ref="B30:Z30"/>
    <mergeCell ref="B7:F7"/>
    <mergeCell ref="G7:J7"/>
    <mergeCell ref="K7:N7"/>
    <mergeCell ref="O7:R7"/>
    <mergeCell ref="H14:Y15"/>
    <mergeCell ref="AB27:AK31"/>
    <mergeCell ref="AM25:BN26"/>
    <mergeCell ref="AB32:AK32"/>
    <mergeCell ref="AM34:BN35"/>
    <mergeCell ref="D62:E62"/>
    <mergeCell ref="A1:AK1"/>
    <mergeCell ref="S4:T4"/>
    <mergeCell ref="V4:W4"/>
    <mergeCell ref="G5:J5"/>
    <mergeCell ref="K5:N5"/>
    <mergeCell ref="O5:R5"/>
    <mergeCell ref="S5:Y5"/>
    <mergeCell ref="Z5:AF5"/>
    <mergeCell ref="AA3:AK3"/>
    <mergeCell ref="A3:Z3"/>
    <mergeCell ref="B6:F6"/>
    <mergeCell ref="G6:J6"/>
    <mergeCell ref="K6:N6"/>
    <mergeCell ref="H46:Y47"/>
    <mergeCell ref="D49:Y50"/>
    <mergeCell ref="Z56:AJ57"/>
    <mergeCell ref="C57:D57"/>
    <mergeCell ref="F57:G57"/>
    <mergeCell ref="D39:Y40"/>
    <mergeCell ref="C55:H55"/>
    <mergeCell ref="I55:Q55"/>
    <mergeCell ref="R55:Y55"/>
    <mergeCell ref="C56:D56"/>
    <mergeCell ref="E56:F56"/>
    <mergeCell ref="I56:Q57"/>
    <mergeCell ref="R56:Y57"/>
  </mergeCells>
  <phoneticPr fontId="4"/>
  <dataValidations count="1">
    <dataValidation type="list" allowBlank="1" showInputMessage="1" showErrorMessage="1" sqref="C56:D56 D62:E62">
      <formula1>"昭和,平成,令和"</formula1>
    </dataValidation>
  </dataValidations>
  <hyperlinks>
    <hyperlink ref="AM1:AQ1" location="'目次（幼保）'!A1" display="目次に戻る"/>
  </hyperlinks>
  <printOptions horizontalCentered="1"/>
  <pageMargins left="0.70866141732283472" right="0.31496062992125984" top="0.39370078740157483" bottom="0.39370078740157483" header="0" footer="0"/>
  <pageSetup paperSize="9" scale="98" orientation="portrait" r:id="rId1"/>
  <headerFooter alignWithMargins="0"/>
  <colBreaks count="1" manualBreakCount="1">
    <brk id="37" max="61" man="1"/>
  </colBreaks>
  <drawing r:id="rId2"/>
  <legacyDrawing r:id="rId3"/>
  <mc:AlternateContent xmlns:mc="http://schemas.openxmlformats.org/markup-compatibility/2006">
    <mc:Choice Requires="x14">
      <controls>
        <mc:AlternateContent xmlns:mc="http://schemas.openxmlformats.org/markup-compatibility/2006">
          <mc:Choice Requires="x14">
            <control shapeId="255008" r:id="rId4" name="Check Box 32">
              <controlPr defaultSize="0" autoFill="0" autoLine="0" autoPict="0">
                <anchor moveWithCells="1">
                  <from>
                    <xdr:col>11</xdr:col>
                    <xdr:colOff>171450</xdr:colOff>
                    <xdr:row>60</xdr:row>
                    <xdr:rowOff>171450</xdr:rowOff>
                  </from>
                  <to>
                    <xdr:col>17</xdr:col>
                    <xdr:colOff>9525</xdr:colOff>
                    <xdr:row>62</xdr:row>
                    <xdr:rowOff>47625</xdr:rowOff>
                  </to>
                </anchor>
              </controlPr>
            </control>
          </mc:Choice>
        </mc:AlternateContent>
        <mc:AlternateContent xmlns:mc="http://schemas.openxmlformats.org/markup-compatibility/2006">
          <mc:Choice Requires="x14">
            <control shapeId="255009" r:id="rId5" name="Check Box 33">
              <controlPr defaultSize="0" autoFill="0" autoLine="0" autoPict="0">
                <anchor moveWithCells="1">
                  <from>
                    <xdr:col>17</xdr:col>
                    <xdr:colOff>104775</xdr:colOff>
                    <xdr:row>60</xdr:row>
                    <xdr:rowOff>171450</xdr:rowOff>
                  </from>
                  <to>
                    <xdr:col>21</xdr:col>
                    <xdr:colOff>57150</xdr:colOff>
                    <xdr:row>62</xdr:row>
                    <xdr:rowOff>9525</xdr:rowOff>
                  </to>
                </anchor>
              </controlPr>
            </control>
          </mc:Choice>
        </mc:AlternateContent>
        <mc:AlternateContent xmlns:mc="http://schemas.openxmlformats.org/markup-compatibility/2006">
          <mc:Choice Requires="x14">
            <control shapeId="255019" r:id="rId6" name="Check Box 43">
              <controlPr defaultSize="0" autoFill="0" autoLine="0" autoPict="0">
                <anchor moveWithCells="1">
                  <from>
                    <xdr:col>2</xdr:col>
                    <xdr:colOff>161925</xdr:colOff>
                    <xdr:row>33</xdr:row>
                    <xdr:rowOff>152400</xdr:rowOff>
                  </from>
                  <to>
                    <xdr:col>4</xdr:col>
                    <xdr:colOff>104775</xdr:colOff>
                    <xdr:row>34</xdr:row>
                    <xdr:rowOff>161925</xdr:rowOff>
                  </to>
                </anchor>
              </controlPr>
            </control>
          </mc:Choice>
        </mc:AlternateContent>
        <mc:AlternateContent xmlns:mc="http://schemas.openxmlformats.org/markup-compatibility/2006">
          <mc:Choice Requires="x14">
            <control shapeId="255022" r:id="rId7" name="Check Box 46">
              <controlPr defaultSize="0" autoFill="0" autoLine="0" autoPict="0">
                <anchor moveWithCells="1">
                  <from>
                    <xdr:col>2</xdr:col>
                    <xdr:colOff>161925</xdr:colOff>
                    <xdr:row>35</xdr:row>
                    <xdr:rowOff>0</xdr:rowOff>
                  </from>
                  <to>
                    <xdr:col>4</xdr:col>
                    <xdr:colOff>104775</xdr:colOff>
                    <xdr:row>36</xdr:row>
                    <xdr:rowOff>9525</xdr:rowOff>
                  </to>
                </anchor>
              </controlPr>
            </control>
          </mc:Choice>
        </mc:AlternateContent>
        <mc:AlternateContent xmlns:mc="http://schemas.openxmlformats.org/markup-compatibility/2006">
          <mc:Choice Requires="x14">
            <control shapeId="255025" r:id="rId8" name="Check Box 49">
              <controlPr defaultSize="0" autoFill="0" autoLine="0" autoPict="0">
                <anchor moveWithCells="1">
                  <from>
                    <xdr:col>18</xdr:col>
                    <xdr:colOff>0</xdr:colOff>
                    <xdr:row>10</xdr:row>
                    <xdr:rowOff>0</xdr:rowOff>
                  </from>
                  <to>
                    <xdr:col>22</xdr:col>
                    <xdr:colOff>57150</xdr:colOff>
                    <xdr:row>11</xdr:row>
                    <xdr:rowOff>0</xdr:rowOff>
                  </to>
                </anchor>
              </controlPr>
            </control>
          </mc:Choice>
        </mc:AlternateContent>
        <mc:AlternateContent xmlns:mc="http://schemas.openxmlformats.org/markup-compatibility/2006">
          <mc:Choice Requires="x14">
            <control shapeId="255026" r:id="rId9" name="Check Box 50">
              <controlPr defaultSize="0" autoFill="0" autoLine="0" autoPict="0">
                <anchor moveWithCells="1">
                  <from>
                    <xdr:col>23</xdr:col>
                    <xdr:colOff>0</xdr:colOff>
                    <xdr:row>10</xdr:row>
                    <xdr:rowOff>0</xdr:rowOff>
                  </from>
                  <to>
                    <xdr:col>26</xdr:col>
                    <xdr:colOff>0</xdr:colOff>
                    <xdr:row>11</xdr:row>
                    <xdr:rowOff>0</xdr:rowOff>
                  </to>
                </anchor>
              </controlPr>
            </control>
          </mc:Choice>
        </mc:AlternateContent>
        <mc:AlternateContent xmlns:mc="http://schemas.openxmlformats.org/markup-compatibility/2006">
          <mc:Choice Requires="x14">
            <control shapeId="255027" r:id="rId10" name="Check Box 51">
              <controlPr defaultSize="0" autoFill="0" autoLine="0" autoPict="0">
                <anchor moveWithCells="1">
                  <from>
                    <xdr:col>18</xdr:col>
                    <xdr:colOff>19050</xdr:colOff>
                    <xdr:row>15</xdr:row>
                    <xdr:rowOff>133350</xdr:rowOff>
                  </from>
                  <to>
                    <xdr:col>22</xdr:col>
                    <xdr:colOff>76200</xdr:colOff>
                    <xdr:row>17</xdr:row>
                    <xdr:rowOff>133350</xdr:rowOff>
                  </to>
                </anchor>
              </controlPr>
            </control>
          </mc:Choice>
        </mc:AlternateContent>
        <mc:AlternateContent xmlns:mc="http://schemas.openxmlformats.org/markup-compatibility/2006">
          <mc:Choice Requires="x14">
            <control shapeId="255028" r:id="rId11" name="Check Box 52">
              <controlPr defaultSize="0" autoFill="0" autoLine="0" autoPict="0">
                <anchor moveWithCells="1">
                  <from>
                    <xdr:col>23</xdr:col>
                    <xdr:colOff>19050</xdr:colOff>
                    <xdr:row>15</xdr:row>
                    <xdr:rowOff>133350</xdr:rowOff>
                  </from>
                  <to>
                    <xdr:col>26</xdr:col>
                    <xdr:colOff>19050</xdr:colOff>
                    <xdr:row>17</xdr:row>
                    <xdr:rowOff>133350</xdr:rowOff>
                  </to>
                </anchor>
              </controlPr>
            </control>
          </mc:Choice>
        </mc:AlternateContent>
        <mc:AlternateContent xmlns:mc="http://schemas.openxmlformats.org/markup-compatibility/2006">
          <mc:Choice Requires="x14">
            <control shapeId="255029" r:id="rId12" name="Check Box 53">
              <controlPr defaultSize="0" autoFill="0" autoLine="0" autoPict="0">
                <anchor moveWithCells="1">
                  <from>
                    <xdr:col>18</xdr:col>
                    <xdr:colOff>0</xdr:colOff>
                    <xdr:row>27</xdr:row>
                    <xdr:rowOff>0</xdr:rowOff>
                  </from>
                  <to>
                    <xdr:col>22</xdr:col>
                    <xdr:colOff>57150</xdr:colOff>
                    <xdr:row>28</xdr:row>
                    <xdr:rowOff>0</xdr:rowOff>
                  </to>
                </anchor>
              </controlPr>
            </control>
          </mc:Choice>
        </mc:AlternateContent>
        <mc:AlternateContent xmlns:mc="http://schemas.openxmlformats.org/markup-compatibility/2006">
          <mc:Choice Requires="x14">
            <control shapeId="255030" r:id="rId13" name="Check Box 54">
              <controlPr defaultSize="0" autoFill="0" autoLine="0" autoPict="0">
                <anchor moveWithCells="1">
                  <from>
                    <xdr:col>23</xdr:col>
                    <xdr:colOff>0</xdr:colOff>
                    <xdr:row>27</xdr:row>
                    <xdr:rowOff>0</xdr:rowOff>
                  </from>
                  <to>
                    <xdr:col>26</xdr:col>
                    <xdr:colOff>0</xdr:colOff>
                    <xdr:row>28</xdr:row>
                    <xdr:rowOff>0</xdr:rowOff>
                  </to>
                </anchor>
              </controlPr>
            </control>
          </mc:Choice>
        </mc:AlternateContent>
        <mc:AlternateContent xmlns:mc="http://schemas.openxmlformats.org/markup-compatibility/2006">
          <mc:Choice Requires="x14">
            <control shapeId="255031" r:id="rId14" name="Check Box 55">
              <controlPr defaultSize="0" autoFill="0" autoLine="0" autoPict="0">
                <anchor moveWithCells="1">
                  <from>
                    <xdr:col>18</xdr:col>
                    <xdr:colOff>0</xdr:colOff>
                    <xdr:row>30</xdr:row>
                    <xdr:rowOff>0</xdr:rowOff>
                  </from>
                  <to>
                    <xdr:col>22</xdr:col>
                    <xdr:colOff>57150</xdr:colOff>
                    <xdr:row>31</xdr:row>
                    <xdr:rowOff>0</xdr:rowOff>
                  </to>
                </anchor>
              </controlPr>
            </control>
          </mc:Choice>
        </mc:AlternateContent>
        <mc:AlternateContent xmlns:mc="http://schemas.openxmlformats.org/markup-compatibility/2006">
          <mc:Choice Requires="x14">
            <control shapeId="255032" r:id="rId15" name="Check Box 56">
              <controlPr defaultSize="0" autoFill="0" autoLine="0" autoPict="0">
                <anchor moveWithCells="1">
                  <from>
                    <xdr:col>23</xdr:col>
                    <xdr:colOff>0</xdr:colOff>
                    <xdr:row>30</xdr:row>
                    <xdr:rowOff>0</xdr:rowOff>
                  </from>
                  <to>
                    <xdr:col>26</xdr:col>
                    <xdr:colOff>0</xdr:colOff>
                    <xdr:row>31</xdr:row>
                    <xdr:rowOff>0</xdr:rowOff>
                  </to>
                </anchor>
              </controlPr>
            </control>
          </mc:Choice>
        </mc:AlternateContent>
        <mc:AlternateContent xmlns:mc="http://schemas.openxmlformats.org/markup-compatibility/2006">
          <mc:Choice Requires="x14">
            <control shapeId="255035" r:id="rId16" name="Check Box 59">
              <controlPr defaultSize="0" autoFill="0" autoLine="0" autoPict="0">
                <anchor moveWithCells="1">
                  <from>
                    <xdr:col>18</xdr:col>
                    <xdr:colOff>0</xdr:colOff>
                    <xdr:row>32</xdr:row>
                    <xdr:rowOff>0</xdr:rowOff>
                  </from>
                  <to>
                    <xdr:col>22</xdr:col>
                    <xdr:colOff>57150</xdr:colOff>
                    <xdr:row>33</xdr:row>
                    <xdr:rowOff>0</xdr:rowOff>
                  </to>
                </anchor>
              </controlPr>
            </control>
          </mc:Choice>
        </mc:AlternateContent>
        <mc:AlternateContent xmlns:mc="http://schemas.openxmlformats.org/markup-compatibility/2006">
          <mc:Choice Requires="x14">
            <control shapeId="255036" r:id="rId17" name="Check Box 60">
              <controlPr defaultSize="0" autoFill="0" autoLine="0" autoPict="0">
                <anchor moveWithCells="1">
                  <from>
                    <xdr:col>23</xdr:col>
                    <xdr:colOff>0</xdr:colOff>
                    <xdr:row>32</xdr:row>
                    <xdr:rowOff>0</xdr:rowOff>
                  </from>
                  <to>
                    <xdr:col>26</xdr:col>
                    <xdr:colOff>0</xdr:colOff>
                    <xdr:row>33</xdr:row>
                    <xdr:rowOff>0</xdr:rowOff>
                  </to>
                </anchor>
              </controlPr>
            </control>
          </mc:Choice>
        </mc:AlternateContent>
        <mc:AlternateContent xmlns:mc="http://schemas.openxmlformats.org/markup-compatibility/2006">
          <mc:Choice Requires="x14">
            <control shapeId="255037" r:id="rId18" name="Check Box 61">
              <controlPr defaultSize="0" autoFill="0" autoLine="0" autoPict="0">
                <anchor moveWithCells="1">
                  <from>
                    <xdr:col>18</xdr:col>
                    <xdr:colOff>19050</xdr:colOff>
                    <xdr:row>59</xdr:row>
                    <xdr:rowOff>0</xdr:rowOff>
                  </from>
                  <to>
                    <xdr:col>22</xdr:col>
                    <xdr:colOff>76200</xdr:colOff>
                    <xdr:row>60</xdr:row>
                    <xdr:rowOff>0</xdr:rowOff>
                  </to>
                </anchor>
              </controlPr>
            </control>
          </mc:Choice>
        </mc:AlternateContent>
        <mc:AlternateContent xmlns:mc="http://schemas.openxmlformats.org/markup-compatibility/2006">
          <mc:Choice Requires="x14">
            <control shapeId="255038" r:id="rId19" name="Check Box 62">
              <controlPr defaultSize="0" autoFill="0" autoLine="0" autoPict="0">
                <anchor moveWithCells="1">
                  <from>
                    <xdr:col>23</xdr:col>
                    <xdr:colOff>19050</xdr:colOff>
                    <xdr:row>59</xdr:row>
                    <xdr:rowOff>0</xdr:rowOff>
                  </from>
                  <to>
                    <xdr:col>26</xdr:col>
                    <xdr:colOff>19050</xdr:colOff>
                    <xdr:row>60</xdr:row>
                    <xdr:rowOff>0</xdr:rowOff>
                  </to>
                </anchor>
              </controlPr>
            </control>
          </mc:Choice>
        </mc:AlternateContent>
        <mc:AlternateContent xmlns:mc="http://schemas.openxmlformats.org/markup-compatibility/2006">
          <mc:Choice Requires="x14">
            <control shapeId="255044" r:id="rId20" name="Check Box 68">
              <controlPr defaultSize="0" autoFill="0" autoLine="0" autoPict="0">
                <anchor moveWithCells="1">
                  <from>
                    <xdr:col>22</xdr:col>
                    <xdr:colOff>85725</xdr:colOff>
                    <xdr:row>5</xdr:row>
                    <xdr:rowOff>161925</xdr:rowOff>
                  </from>
                  <to>
                    <xdr:col>24</xdr:col>
                    <xdr:colOff>142875</xdr:colOff>
                    <xdr:row>6</xdr:row>
                    <xdr:rowOff>171450</xdr:rowOff>
                  </to>
                </anchor>
              </controlPr>
            </control>
          </mc:Choice>
        </mc:AlternateContent>
        <mc:AlternateContent xmlns:mc="http://schemas.openxmlformats.org/markup-compatibility/2006">
          <mc:Choice Requires="x14">
            <control shapeId="255045" r:id="rId21" name="Check Box 69">
              <controlPr defaultSize="0" autoFill="0" autoLine="0" autoPict="0">
                <anchor moveWithCells="1">
                  <from>
                    <xdr:col>25</xdr:col>
                    <xdr:colOff>342900</xdr:colOff>
                    <xdr:row>6</xdr:row>
                    <xdr:rowOff>0</xdr:rowOff>
                  </from>
                  <to>
                    <xdr:col>27</xdr:col>
                    <xdr:colOff>142875</xdr:colOff>
                    <xdr:row>7</xdr:row>
                    <xdr:rowOff>9525</xdr:rowOff>
                  </to>
                </anchor>
              </controlPr>
            </control>
          </mc:Choice>
        </mc:AlternateContent>
        <mc:AlternateContent xmlns:mc="http://schemas.openxmlformats.org/markup-compatibility/2006">
          <mc:Choice Requires="x14">
            <control shapeId="255048" r:id="rId22" name="Check Box 72">
              <controlPr defaultSize="0" autoFill="0" autoLine="0" autoPict="0">
                <anchor moveWithCells="1">
                  <from>
                    <xdr:col>19</xdr:col>
                    <xdr:colOff>38100</xdr:colOff>
                    <xdr:row>5</xdr:row>
                    <xdr:rowOff>0</xdr:rowOff>
                  </from>
                  <to>
                    <xdr:col>21</xdr:col>
                    <xdr:colOff>95250</xdr:colOff>
                    <xdr:row>6</xdr:row>
                    <xdr:rowOff>0</xdr:rowOff>
                  </to>
                </anchor>
              </controlPr>
            </control>
          </mc:Choice>
        </mc:AlternateContent>
        <mc:AlternateContent xmlns:mc="http://schemas.openxmlformats.org/markup-compatibility/2006">
          <mc:Choice Requires="x14">
            <control shapeId="255050" r:id="rId23" name="Check Box 74">
              <controlPr defaultSize="0" autoFill="0" autoLine="0" autoPict="0">
                <anchor moveWithCells="1">
                  <from>
                    <xdr:col>22</xdr:col>
                    <xdr:colOff>95250</xdr:colOff>
                    <xdr:row>5</xdr:row>
                    <xdr:rowOff>0</xdr:rowOff>
                  </from>
                  <to>
                    <xdr:col>24</xdr:col>
                    <xdr:colOff>152400</xdr:colOff>
                    <xdr:row>6</xdr:row>
                    <xdr:rowOff>0</xdr:rowOff>
                  </to>
                </anchor>
              </controlPr>
            </control>
          </mc:Choice>
        </mc:AlternateContent>
        <mc:AlternateContent xmlns:mc="http://schemas.openxmlformats.org/markup-compatibility/2006">
          <mc:Choice Requires="x14">
            <control shapeId="255053" r:id="rId24" name="Check Box 77">
              <controlPr defaultSize="0" autoFill="0" autoLine="0" autoPict="0">
                <anchor moveWithCells="1">
                  <from>
                    <xdr:col>19</xdr:col>
                    <xdr:colOff>38100</xdr:colOff>
                    <xdr:row>6</xdr:row>
                    <xdr:rowOff>0</xdr:rowOff>
                  </from>
                  <to>
                    <xdr:col>21</xdr:col>
                    <xdr:colOff>95250</xdr:colOff>
                    <xdr:row>7</xdr:row>
                    <xdr:rowOff>0</xdr:rowOff>
                  </to>
                </anchor>
              </controlPr>
            </control>
          </mc:Choice>
        </mc:AlternateContent>
        <mc:AlternateContent xmlns:mc="http://schemas.openxmlformats.org/markup-compatibility/2006">
          <mc:Choice Requires="x14">
            <control shapeId="255055" r:id="rId25" name="Check Box 79">
              <controlPr defaultSize="0" autoFill="0" autoLine="0" autoPict="0">
                <anchor moveWithCells="1">
                  <from>
                    <xdr:col>25</xdr:col>
                    <xdr:colOff>342900</xdr:colOff>
                    <xdr:row>5</xdr:row>
                    <xdr:rowOff>0</xdr:rowOff>
                  </from>
                  <to>
                    <xdr:col>27</xdr:col>
                    <xdr:colOff>142875</xdr:colOff>
                    <xdr:row>6</xdr:row>
                    <xdr:rowOff>0</xdr:rowOff>
                  </to>
                </anchor>
              </controlPr>
            </control>
          </mc:Choice>
        </mc:AlternateContent>
        <mc:AlternateContent xmlns:mc="http://schemas.openxmlformats.org/markup-compatibility/2006">
          <mc:Choice Requires="x14">
            <control shapeId="255057" r:id="rId26" name="Check Box 81">
              <controlPr defaultSize="0" autoFill="0" autoLine="0" autoPict="0">
                <anchor moveWithCells="1">
                  <from>
                    <xdr:col>28</xdr:col>
                    <xdr:colOff>57150</xdr:colOff>
                    <xdr:row>5</xdr:row>
                    <xdr:rowOff>0</xdr:rowOff>
                  </from>
                  <to>
                    <xdr:col>30</xdr:col>
                    <xdr:colOff>114300</xdr:colOff>
                    <xdr:row>6</xdr:row>
                    <xdr:rowOff>0</xdr:rowOff>
                  </to>
                </anchor>
              </controlPr>
            </control>
          </mc:Choice>
        </mc:AlternateContent>
        <mc:AlternateContent xmlns:mc="http://schemas.openxmlformats.org/markup-compatibility/2006">
          <mc:Choice Requires="x14">
            <control shapeId="255059" r:id="rId27" name="Check Box 83">
              <controlPr defaultSize="0" autoFill="0" autoLine="0" autoPict="0">
                <anchor moveWithCells="1">
                  <from>
                    <xdr:col>28</xdr:col>
                    <xdr:colOff>57150</xdr:colOff>
                    <xdr:row>6</xdr:row>
                    <xdr:rowOff>0</xdr:rowOff>
                  </from>
                  <to>
                    <xdr:col>30</xdr:col>
                    <xdr:colOff>114300</xdr:colOff>
                    <xdr:row>7</xdr:row>
                    <xdr:rowOff>9525</xdr:rowOff>
                  </to>
                </anchor>
              </controlPr>
            </control>
          </mc:Choice>
        </mc:AlternateContent>
        <mc:AlternateContent xmlns:mc="http://schemas.openxmlformats.org/markup-compatibility/2006">
          <mc:Choice Requires="x14">
            <control shapeId="255063" r:id="rId28" name="Check Box 87">
              <controlPr defaultSize="0" autoFill="0" autoLine="0" autoPict="0">
                <anchor moveWithCells="1">
                  <from>
                    <xdr:col>9</xdr:col>
                    <xdr:colOff>161925</xdr:colOff>
                    <xdr:row>33</xdr:row>
                    <xdr:rowOff>152400</xdr:rowOff>
                  </from>
                  <to>
                    <xdr:col>11</xdr:col>
                    <xdr:colOff>104775</xdr:colOff>
                    <xdr:row>34</xdr:row>
                    <xdr:rowOff>161925</xdr:rowOff>
                  </to>
                </anchor>
              </controlPr>
            </control>
          </mc:Choice>
        </mc:AlternateContent>
        <mc:AlternateContent xmlns:mc="http://schemas.openxmlformats.org/markup-compatibility/2006">
          <mc:Choice Requires="x14">
            <control shapeId="255065" r:id="rId29" name="Check Box 89">
              <controlPr defaultSize="0" autoFill="0" autoLine="0" autoPict="0">
                <anchor moveWithCells="1">
                  <from>
                    <xdr:col>17</xdr:col>
                    <xdr:colOff>161925</xdr:colOff>
                    <xdr:row>33</xdr:row>
                    <xdr:rowOff>152400</xdr:rowOff>
                  </from>
                  <to>
                    <xdr:col>19</xdr:col>
                    <xdr:colOff>104775</xdr:colOff>
                    <xdr:row>34</xdr:row>
                    <xdr:rowOff>161925</xdr:rowOff>
                  </to>
                </anchor>
              </controlPr>
            </control>
          </mc:Choice>
        </mc:AlternateContent>
        <mc:AlternateContent xmlns:mc="http://schemas.openxmlformats.org/markup-compatibility/2006">
          <mc:Choice Requires="x14">
            <control shapeId="255066" r:id="rId30" name="Check Box 90">
              <controlPr defaultSize="0" autoFill="0" autoLine="0" autoPict="0">
                <anchor moveWithCells="1">
                  <from>
                    <xdr:col>2</xdr:col>
                    <xdr:colOff>161925</xdr:colOff>
                    <xdr:row>11</xdr:row>
                    <xdr:rowOff>152400</xdr:rowOff>
                  </from>
                  <to>
                    <xdr:col>4</xdr:col>
                    <xdr:colOff>104775</xdr:colOff>
                    <xdr:row>12</xdr:row>
                    <xdr:rowOff>142875</xdr:rowOff>
                  </to>
                </anchor>
              </controlPr>
            </control>
          </mc:Choice>
        </mc:AlternateContent>
        <mc:AlternateContent xmlns:mc="http://schemas.openxmlformats.org/markup-compatibility/2006">
          <mc:Choice Requires="x14">
            <control shapeId="255067" r:id="rId31" name="Check Box 91">
              <controlPr defaultSize="0" autoFill="0" autoLine="0" autoPict="0">
                <anchor moveWithCells="1">
                  <from>
                    <xdr:col>2</xdr:col>
                    <xdr:colOff>161925</xdr:colOff>
                    <xdr:row>13</xdr:row>
                    <xdr:rowOff>0</xdr:rowOff>
                  </from>
                  <to>
                    <xdr:col>4</xdr:col>
                    <xdr:colOff>104775</xdr:colOff>
                    <xdr:row>14</xdr:row>
                    <xdr:rowOff>9525</xdr:rowOff>
                  </to>
                </anchor>
              </controlPr>
            </control>
          </mc:Choice>
        </mc:AlternateContent>
        <mc:AlternateContent xmlns:mc="http://schemas.openxmlformats.org/markup-compatibility/2006">
          <mc:Choice Requires="x14">
            <control shapeId="255068" r:id="rId32" name="Check Box 92">
              <controlPr defaultSize="0" autoFill="0" autoLine="0" autoPict="0">
                <anchor moveWithCells="1">
                  <from>
                    <xdr:col>9</xdr:col>
                    <xdr:colOff>161925</xdr:colOff>
                    <xdr:row>11</xdr:row>
                    <xdr:rowOff>152400</xdr:rowOff>
                  </from>
                  <to>
                    <xdr:col>11</xdr:col>
                    <xdr:colOff>104775</xdr:colOff>
                    <xdr:row>12</xdr:row>
                    <xdr:rowOff>142875</xdr:rowOff>
                  </to>
                </anchor>
              </controlPr>
            </control>
          </mc:Choice>
        </mc:AlternateContent>
        <mc:AlternateContent xmlns:mc="http://schemas.openxmlformats.org/markup-compatibility/2006">
          <mc:Choice Requires="x14">
            <control shapeId="255069" r:id="rId33" name="Check Box 93">
              <controlPr defaultSize="0" autoFill="0" autoLine="0" autoPict="0">
                <anchor moveWithCells="1">
                  <from>
                    <xdr:col>17</xdr:col>
                    <xdr:colOff>161925</xdr:colOff>
                    <xdr:row>11</xdr:row>
                    <xdr:rowOff>152400</xdr:rowOff>
                  </from>
                  <to>
                    <xdr:col>19</xdr:col>
                    <xdr:colOff>104775</xdr:colOff>
                    <xdr:row>12</xdr:row>
                    <xdr:rowOff>142875</xdr:rowOff>
                  </to>
                </anchor>
              </controlPr>
            </control>
          </mc:Choice>
        </mc:AlternateContent>
        <mc:AlternateContent xmlns:mc="http://schemas.openxmlformats.org/markup-compatibility/2006">
          <mc:Choice Requires="x14">
            <control shapeId="255070" r:id="rId34" name="Check Box 94">
              <controlPr defaultSize="0" autoFill="0" autoLine="0" autoPict="0">
                <anchor moveWithCells="1">
                  <from>
                    <xdr:col>18</xdr:col>
                    <xdr:colOff>0</xdr:colOff>
                    <xdr:row>41</xdr:row>
                    <xdr:rowOff>0</xdr:rowOff>
                  </from>
                  <to>
                    <xdr:col>22</xdr:col>
                    <xdr:colOff>57150</xdr:colOff>
                    <xdr:row>42</xdr:row>
                    <xdr:rowOff>0</xdr:rowOff>
                  </to>
                </anchor>
              </controlPr>
            </control>
          </mc:Choice>
        </mc:AlternateContent>
        <mc:AlternateContent xmlns:mc="http://schemas.openxmlformats.org/markup-compatibility/2006">
          <mc:Choice Requires="x14">
            <control shapeId="255071" r:id="rId35" name="Check Box 95">
              <controlPr defaultSize="0" autoFill="0" autoLine="0" autoPict="0">
                <anchor moveWithCells="1">
                  <from>
                    <xdr:col>23</xdr:col>
                    <xdr:colOff>0</xdr:colOff>
                    <xdr:row>41</xdr:row>
                    <xdr:rowOff>0</xdr:rowOff>
                  </from>
                  <to>
                    <xdr:col>26</xdr:col>
                    <xdr:colOff>0</xdr:colOff>
                    <xdr:row>42</xdr:row>
                    <xdr:rowOff>0</xdr:rowOff>
                  </to>
                </anchor>
              </controlPr>
            </control>
          </mc:Choice>
        </mc:AlternateContent>
        <mc:AlternateContent xmlns:mc="http://schemas.openxmlformats.org/markup-compatibility/2006">
          <mc:Choice Requires="x14">
            <control shapeId="255078" r:id="rId36" name="Check Box 102">
              <controlPr defaultSize="0" autoFill="0" autoLine="0" autoPict="0">
                <anchor moveWithCells="1">
                  <from>
                    <xdr:col>2</xdr:col>
                    <xdr:colOff>161925</xdr:colOff>
                    <xdr:row>43</xdr:row>
                    <xdr:rowOff>152400</xdr:rowOff>
                  </from>
                  <to>
                    <xdr:col>4</xdr:col>
                    <xdr:colOff>104775</xdr:colOff>
                    <xdr:row>44</xdr:row>
                    <xdr:rowOff>161925</xdr:rowOff>
                  </to>
                </anchor>
              </controlPr>
            </control>
          </mc:Choice>
        </mc:AlternateContent>
        <mc:AlternateContent xmlns:mc="http://schemas.openxmlformats.org/markup-compatibility/2006">
          <mc:Choice Requires="x14">
            <control shapeId="255079" r:id="rId37" name="Check Box 103">
              <controlPr defaultSize="0" autoFill="0" autoLine="0" autoPict="0">
                <anchor moveWithCells="1">
                  <from>
                    <xdr:col>2</xdr:col>
                    <xdr:colOff>161925</xdr:colOff>
                    <xdr:row>45</xdr:row>
                    <xdr:rowOff>0</xdr:rowOff>
                  </from>
                  <to>
                    <xdr:col>4</xdr:col>
                    <xdr:colOff>104775</xdr:colOff>
                    <xdr:row>46</xdr:row>
                    <xdr:rowOff>9525</xdr:rowOff>
                  </to>
                </anchor>
              </controlPr>
            </control>
          </mc:Choice>
        </mc:AlternateContent>
        <mc:AlternateContent xmlns:mc="http://schemas.openxmlformats.org/markup-compatibility/2006">
          <mc:Choice Requires="x14">
            <control shapeId="255082" r:id="rId38" name="Check Box 106">
              <controlPr defaultSize="0" autoFill="0" autoLine="0" autoPict="0">
                <anchor moveWithCells="1">
                  <from>
                    <xdr:col>9</xdr:col>
                    <xdr:colOff>161925</xdr:colOff>
                    <xdr:row>43</xdr:row>
                    <xdr:rowOff>152400</xdr:rowOff>
                  </from>
                  <to>
                    <xdr:col>11</xdr:col>
                    <xdr:colOff>104775</xdr:colOff>
                    <xdr:row>44</xdr:row>
                    <xdr:rowOff>161925</xdr:rowOff>
                  </to>
                </anchor>
              </controlPr>
            </control>
          </mc:Choice>
        </mc:AlternateContent>
        <mc:AlternateContent xmlns:mc="http://schemas.openxmlformats.org/markup-compatibility/2006">
          <mc:Choice Requires="x14">
            <control shapeId="255083" r:id="rId39" name="Check Box 107">
              <controlPr defaultSize="0" autoFill="0" autoLine="0" autoPict="0">
                <anchor moveWithCells="1">
                  <from>
                    <xdr:col>17</xdr:col>
                    <xdr:colOff>161925</xdr:colOff>
                    <xdr:row>43</xdr:row>
                    <xdr:rowOff>152400</xdr:rowOff>
                  </from>
                  <to>
                    <xdr:col>19</xdr:col>
                    <xdr:colOff>104775</xdr:colOff>
                    <xdr:row>44</xdr:row>
                    <xdr:rowOff>161925</xdr:rowOff>
                  </to>
                </anchor>
              </controlPr>
            </control>
          </mc:Choice>
        </mc:AlternateContent>
        <mc:AlternateContent xmlns:mc="http://schemas.openxmlformats.org/markup-compatibility/2006">
          <mc:Choice Requires="x14">
            <control shapeId="255087" r:id="rId40" name="Check Box 111">
              <controlPr defaultSize="0" autoFill="0" autoLine="0" autoPict="0">
                <anchor moveWithCells="1">
                  <from>
                    <xdr:col>12</xdr:col>
                    <xdr:colOff>47625</xdr:colOff>
                    <xdr:row>52</xdr:row>
                    <xdr:rowOff>85725</xdr:rowOff>
                  </from>
                  <to>
                    <xdr:col>15</xdr:col>
                    <xdr:colOff>171450</xdr:colOff>
                    <xdr:row>53</xdr:row>
                    <xdr:rowOff>85725</xdr:rowOff>
                  </to>
                </anchor>
              </controlPr>
            </control>
          </mc:Choice>
        </mc:AlternateContent>
        <mc:AlternateContent xmlns:mc="http://schemas.openxmlformats.org/markup-compatibility/2006">
          <mc:Choice Requires="x14">
            <control shapeId="255088" r:id="rId41" name="Check Box 112">
              <controlPr defaultSize="0" autoFill="0" autoLine="0" autoPict="0">
                <anchor moveWithCells="1">
                  <from>
                    <xdr:col>21</xdr:col>
                    <xdr:colOff>114300</xdr:colOff>
                    <xdr:row>52</xdr:row>
                    <xdr:rowOff>57150</xdr:rowOff>
                  </from>
                  <to>
                    <xdr:col>25</xdr:col>
                    <xdr:colOff>171450</xdr:colOff>
                    <xdr:row>53</xdr:row>
                    <xdr:rowOff>95250</xdr:rowOff>
                  </to>
                </anchor>
              </controlPr>
            </control>
          </mc:Choice>
        </mc:AlternateContent>
        <mc:AlternateContent xmlns:mc="http://schemas.openxmlformats.org/markup-compatibility/2006">
          <mc:Choice Requires="x14">
            <control shapeId="255089" r:id="rId42" name="Check Box 113">
              <controlPr defaultSize="0" autoFill="0" autoLine="0" autoPict="0">
                <anchor moveWithCells="1">
                  <from>
                    <xdr:col>16</xdr:col>
                    <xdr:colOff>180975</xdr:colOff>
                    <xdr:row>52</xdr:row>
                    <xdr:rowOff>85725</xdr:rowOff>
                  </from>
                  <to>
                    <xdr:col>20</xdr:col>
                    <xdr:colOff>133350</xdr:colOff>
                    <xdr:row>53</xdr:row>
                    <xdr:rowOff>85725</xdr:rowOff>
                  </to>
                </anchor>
              </controlPr>
            </control>
          </mc:Choice>
        </mc:AlternateContent>
        <mc:AlternateContent xmlns:mc="http://schemas.openxmlformats.org/markup-compatibility/2006">
          <mc:Choice Requires="x14">
            <control shapeId="255090" r:id="rId43" name="Check Box 114">
              <controlPr defaultSize="0" autoFill="0" autoLine="0" autoPict="0">
                <anchor moveWithCells="1">
                  <from>
                    <xdr:col>17</xdr:col>
                    <xdr:colOff>0</xdr:colOff>
                    <xdr:row>21</xdr:row>
                    <xdr:rowOff>0</xdr:rowOff>
                  </from>
                  <to>
                    <xdr:col>21</xdr:col>
                    <xdr:colOff>66675</xdr:colOff>
                    <xdr:row>22</xdr:row>
                    <xdr:rowOff>0</xdr:rowOff>
                  </to>
                </anchor>
              </controlPr>
            </control>
          </mc:Choice>
        </mc:AlternateContent>
        <mc:AlternateContent xmlns:mc="http://schemas.openxmlformats.org/markup-compatibility/2006">
          <mc:Choice Requires="x14">
            <control shapeId="255091" r:id="rId44" name="Check Box 115">
              <controlPr defaultSize="0" autoFill="0" autoLine="0" autoPict="0">
                <anchor moveWithCells="1">
                  <from>
                    <xdr:col>22</xdr:col>
                    <xdr:colOff>9525</xdr:colOff>
                    <xdr:row>21</xdr:row>
                    <xdr:rowOff>0</xdr:rowOff>
                  </from>
                  <to>
                    <xdr:col>25</xdr:col>
                    <xdr:colOff>266700</xdr:colOff>
                    <xdr:row>22</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00B0F0"/>
  </sheetPr>
  <dimension ref="A1:AQ40"/>
  <sheetViews>
    <sheetView showGridLines="0" view="pageBreakPreview" zoomScaleNormal="100" zoomScaleSheetLayoutView="100" workbookViewId="0">
      <selection activeCell="A3" sqref="A3:Z3"/>
    </sheetView>
  </sheetViews>
  <sheetFormatPr defaultColWidth="8" defaultRowHeight="12"/>
  <cols>
    <col min="1" max="1" width="1.625" style="37" customWidth="1"/>
    <col min="2" max="25" width="2.375" style="37" customWidth="1"/>
    <col min="26" max="26" width="9.125" style="37" customWidth="1"/>
    <col min="27" max="60" width="2.375" style="37" customWidth="1"/>
    <col min="61" max="16384" width="8" style="37"/>
  </cols>
  <sheetData>
    <row r="1" spans="1:43" ht="14.1" customHeight="1">
      <c r="A1" s="3093" t="s">
        <v>2226</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M1" s="3721" t="s">
        <v>1732</v>
      </c>
      <c r="AN1" s="3721"/>
      <c r="AO1" s="3721"/>
      <c r="AP1" s="3721"/>
      <c r="AQ1" s="3721"/>
    </row>
    <row r="2" spans="1:43" ht="5.0999999999999996" customHeight="1" thickBot="1"/>
    <row r="3" spans="1:43" ht="14.1" customHeight="1">
      <c r="A3" s="3094" t="s">
        <v>790</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5107"/>
      <c r="AA3" s="3332" t="s">
        <v>161</v>
      </c>
      <c r="AB3" s="3095"/>
      <c r="AC3" s="3095"/>
      <c r="AD3" s="3095"/>
      <c r="AE3" s="3095"/>
      <c r="AF3" s="3095"/>
      <c r="AG3" s="3095"/>
      <c r="AH3" s="3095"/>
      <c r="AI3" s="3095"/>
      <c r="AJ3" s="3095"/>
      <c r="AK3" s="3333"/>
      <c r="AL3" s="38"/>
    </row>
    <row r="4" spans="1:43" ht="14.1" customHeight="1">
      <c r="A4" s="39" t="s">
        <v>803</v>
      </c>
      <c r="B4" s="189"/>
      <c r="C4" s="43"/>
      <c r="E4" s="189"/>
      <c r="F4" s="189"/>
      <c r="G4" s="189"/>
      <c r="H4" s="189"/>
      <c r="I4" s="189"/>
      <c r="J4" s="189"/>
      <c r="K4" s="189"/>
      <c r="L4" s="189"/>
      <c r="M4" s="189"/>
      <c r="N4" s="189"/>
      <c r="O4" s="189"/>
      <c r="P4" s="189"/>
      <c r="Q4" s="189"/>
      <c r="R4" s="680"/>
      <c r="S4" s="680"/>
      <c r="T4" s="680"/>
      <c r="U4" s="680"/>
      <c r="V4" s="680"/>
      <c r="W4" s="680"/>
      <c r="X4" s="71"/>
      <c r="Z4" s="189"/>
      <c r="AA4" s="40"/>
      <c r="AB4" s="189"/>
      <c r="AC4" s="189"/>
      <c r="AD4" s="189"/>
      <c r="AE4" s="189"/>
      <c r="AF4" s="189"/>
      <c r="AG4" s="189"/>
      <c r="AH4" s="189"/>
      <c r="AI4" s="189"/>
      <c r="AJ4" s="189"/>
      <c r="AK4" s="41"/>
    </row>
    <row r="5" spans="1:43" ht="14.1" customHeight="1">
      <c r="A5" s="39"/>
      <c r="B5" s="189"/>
      <c r="C5" s="43"/>
      <c r="E5" s="189"/>
      <c r="F5" s="189"/>
      <c r="G5" s="189"/>
      <c r="H5" s="189"/>
      <c r="I5" s="189"/>
      <c r="J5" s="189"/>
      <c r="K5" s="189"/>
      <c r="L5" s="189"/>
      <c r="M5" s="189"/>
      <c r="N5" s="189"/>
      <c r="O5" s="189"/>
      <c r="P5" s="189"/>
      <c r="Q5" s="189"/>
      <c r="R5" s="680"/>
      <c r="S5" s="680"/>
      <c r="T5" s="680"/>
      <c r="U5" s="680"/>
      <c r="V5" s="680"/>
      <c r="W5" s="680"/>
      <c r="X5" s="71"/>
      <c r="Z5" s="189"/>
      <c r="AA5" s="40"/>
      <c r="AB5" s="189"/>
      <c r="AC5" s="189"/>
      <c r="AD5" s="189"/>
      <c r="AE5" s="189"/>
      <c r="AF5" s="189"/>
      <c r="AG5" s="189"/>
      <c r="AH5" s="189"/>
      <c r="AI5" s="189"/>
      <c r="AJ5" s="189"/>
      <c r="AK5" s="41"/>
    </row>
    <row r="6" spans="1:43" ht="14.1" customHeight="1">
      <c r="A6" s="42"/>
      <c r="B6" s="43" t="s">
        <v>769</v>
      </c>
      <c r="E6" s="44"/>
      <c r="F6" s="44"/>
      <c r="G6" s="189"/>
      <c r="H6" s="189"/>
      <c r="I6" s="189"/>
      <c r="J6" s="189"/>
      <c r="K6" s="189"/>
      <c r="L6" s="189"/>
      <c r="M6" s="189"/>
      <c r="N6" s="189"/>
      <c r="O6" s="189"/>
      <c r="P6" s="189"/>
      <c r="Q6" s="189"/>
      <c r="R6" s="189"/>
      <c r="S6" s="680"/>
      <c r="T6" s="680"/>
      <c r="U6" s="45"/>
      <c r="V6" s="680"/>
      <c r="W6" s="680"/>
      <c r="X6" s="189"/>
      <c r="Y6" s="189"/>
      <c r="Z6" s="730"/>
      <c r="AA6" s="46" t="s">
        <v>763</v>
      </c>
      <c r="AB6" s="3282" t="s">
        <v>1118</v>
      </c>
      <c r="AC6" s="3282"/>
      <c r="AD6" s="3282"/>
      <c r="AE6" s="3282"/>
      <c r="AF6" s="3282"/>
      <c r="AG6" s="3282"/>
      <c r="AH6" s="3282"/>
      <c r="AI6" s="3282"/>
      <c r="AJ6" s="3282"/>
      <c r="AK6" s="3283"/>
    </row>
    <row r="7" spans="1:43" ht="14.1" customHeight="1">
      <c r="A7" s="42"/>
      <c r="B7" s="189"/>
      <c r="C7" s="189" t="s">
        <v>768</v>
      </c>
      <c r="D7" s="189"/>
      <c r="E7" s="189"/>
      <c r="F7" s="189"/>
      <c r="G7" s="668"/>
      <c r="H7" s="668"/>
      <c r="I7" s="668"/>
      <c r="J7" s="668"/>
      <c r="K7" s="668"/>
      <c r="L7" s="668"/>
      <c r="M7" s="668"/>
      <c r="N7" s="668"/>
      <c r="O7" s="668"/>
      <c r="P7" s="668"/>
      <c r="Q7" s="668"/>
      <c r="R7" s="668"/>
      <c r="S7" s="680"/>
      <c r="T7" s="680"/>
      <c r="U7" s="680"/>
      <c r="V7" s="680"/>
      <c r="W7" s="680"/>
      <c r="X7" s="680"/>
      <c r="Y7" s="680"/>
      <c r="Z7" s="47"/>
      <c r="AA7" s="48"/>
      <c r="AB7" s="3282"/>
      <c r="AC7" s="3282"/>
      <c r="AD7" s="3282"/>
      <c r="AE7" s="3282"/>
      <c r="AF7" s="3282"/>
      <c r="AG7" s="3282"/>
      <c r="AH7" s="3282"/>
      <c r="AI7" s="3282"/>
      <c r="AJ7" s="3282"/>
      <c r="AK7" s="3283"/>
    </row>
    <row r="8" spans="1:43" ht="14.1" customHeight="1">
      <c r="A8" s="42"/>
      <c r="B8" s="189"/>
      <c r="C8" s="189"/>
      <c r="D8" s="189"/>
      <c r="E8" s="189"/>
      <c r="F8" s="189"/>
      <c r="G8" s="668"/>
      <c r="H8" s="668"/>
      <c r="I8" s="668"/>
      <c r="J8" s="668"/>
      <c r="K8" s="668"/>
      <c r="L8" s="668"/>
      <c r="M8" s="668"/>
      <c r="N8" s="668"/>
      <c r="O8" s="668"/>
      <c r="P8" s="668"/>
      <c r="Q8" s="668"/>
      <c r="R8" s="668"/>
      <c r="S8" s="680"/>
      <c r="T8" s="680"/>
      <c r="U8" s="680"/>
      <c r="V8" s="680"/>
      <c r="W8" s="680"/>
      <c r="X8" s="680"/>
      <c r="Y8" s="680"/>
      <c r="Z8" s="47"/>
      <c r="AA8" s="48"/>
      <c r="AB8" s="670"/>
      <c r="AC8" s="670"/>
      <c r="AD8" s="670"/>
      <c r="AE8" s="670"/>
      <c r="AF8" s="670"/>
      <c r="AG8" s="670"/>
      <c r="AH8" s="670"/>
      <c r="AI8" s="670"/>
      <c r="AJ8" s="670"/>
      <c r="AK8" s="671"/>
    </row>
    <row r="9" spans="1:43" ht="14.1" customHeight="1">
      <c r="A9" s="42"/>
      <c r="B9" s="668"/>
      <c r="C9" s="668"/>
      <c r="D9" s="668"/>
      <c r="E9" s="668"/>
      <c r="F9" s="668"/>
      <c r="G9" s="682"/>
      <c r="H9" s="682"/>
      <c r="I9" s="682"/>
      <c r="J9" s="682"/>
      <c r="K9" s="682"/>
      <c r="L9" s="682"/>
      <c r="M9" s="682"/>
      <c r="N9" s="682"/>
      <c r="O9" s="682"/>
      <c r="P9" s="682"/>
      <c r="Q9" s="682"/>
      <c r="R9" s="682"/>
      <c r="S9" s="668"/>
      <c r="T9" s="668"/>
      <c r="U9" s="668"/>
      <c r="V9" s="668"/>
      <c r="W9" s="668"/>
      <c r="X9" s="668"/>
      <c r="Y9" s="668"/>
      <c r="Z9" s="49"/>
      <c r="AA9" s="50"/>
      <c r="AB9" s="668"/>
      <c r="AC9" s="668"/>
      <c r="AD9" s="668"/>
      <c r="AE9" s="668"/>
      <c r="AF9" s="668"/>
      <c r="AK9" s="41"/>
    </row>
    <row r="10" spans="1:43" ht="14.1" customHeight="1">
      <c r="A10" s="42"/>
      <c r="B10" s="43" t="s">
        <v>1545</v>
      </c>
      <c r="C10" s="668"/>
      <c r="D10" s="668"/>
      <c r="E10" s="668"/>
      <c r="F10" s="668"/>
      <c r="G10" s="682"/>
      <c r="H10" s="682"/>
      <c r="I10" s="682"/>
      <c r="J10" s="682"/>
      <c r="K10" s="682"/>
      <c r="L10" s="682"/>
      <c r="M10" s="682"/>
      <c r="N10" s="682"/>
      <c r="O10" s="682"/>
      <c r="P10" s="682"/>
      <c r="Q10" s="682"/>
      <c r="R10" s="682"/>
      <c r="S10" s="668"/>
      <c r="T10" s="668"/>
      <c r="U10" s="668"/>
      <c r="V10" s="668"/>
      <c r="W10" s="668"/>
      <c r="X10" s="668"/>
      <c r="Y10" s="668"/>
      <c r="Z10" s="49"/>
      <c r="AA10" s="46" t="s">
        <v>763</v>
      </c>
      <c r="AB10" s="3282" t="s">
        <v>765</v>
      </c>
      <c r="AC10" s="3282"/>
      <c r="AD10" s="3282"/>
      <c r="AE10" s="3282"/>
      <c r="AF10" s="3282"/>
      <c r="AG10" s="3282"/>
      <c r="AH10" s="3282"/>
      <c r="AI10" s="3282"/>
      <c r="AJ10" s="3282"/>
      <c r="AK10" s="3283"/>
    </row>
    <row r="11" spans="1:43" ht="14.1" customHeight="1">
      <c r="A11" s="42"/>
      <c r="C11" s="189" t="s">
        <v>1494</v>
      </c>
      <c r="D11" s="43"/>
      <c r="E11" s="43"/>
      <c r="F11" s="43"/>
      <c r="G11" s="43"/>
      <c r="H11" s="43"/>
      <c r="I11" s="43"/>
      <c r="J11" s="43"/>
      <c r="K11" s="43"/>
      <c r="L11" s="668"/>
      <c r="M11" s="668"/>
      <c r="N11" s="668"/>
      <c r="O11" s="668"/>
      <c r="P11" s="43"/>
      <c r="Q11" s="43"/>
      <c r="R11" s="43"/>
      <c r="S11" s="43"/>
      <c r="T11" s="43"/>
      <c r="U11" s="43"/>
      <c r="V11" s="43"/>
      <c r="W11" s="43"/>
      <c r="X11" s="189"/>
      <c r="Y11" s="189"/>
      <c r="Z11" s="51"/>
      <c r="AA11" s="48"/>
      <c r="AB11" s="3282"/>
      <c r="AC11" s="3282"/>
      <c r="AD11" s="3282"/>
      <c r="AE11" s="3282"/>
      <c r="AF11" s="3282"/>
      <c r="AG11" s="3282"/>
      <c r="AH11" s="3282"/>
      <c r="AI11" s="3282"/>
      <c r="AJ11" s="3282"/>
      <c r="AK11" s="3283"/>
    </row>
    <row r="12" spans="1:43" ht="14.1" customHeight="1">
      <c r="A12" s="42"/>
      <c r="B12" s="189"/>
      <c r="C12" s="52"/>
      <c r="D12" s="52"/>
      <c r="E12" s="52"/>
      <c r="F12" s="52"/>
      <c r="G12" s="52"/>
      <c r="H12" s="52"/>
      <c r="I12" s="52"/>
      <c r="J12" s="52"/>
      <c r="K12" s="52"/>
      <c r="L12" s="52"/>
      <c r="M12" s="52"/>
      <c r="N12" s="52"/>
      <c r="O12" s="52"/>
      <c r="P12" s="52"/>
      <c r="Q12" s="52"/>
      <c r="R12" s="52"/>
      <c r="S12" s="52"/>
      <c r="T12" s="52"/>
      <c r="U12" s="52"/>
      <c r="V12" s="52"/>
      <c r="W12" s="52"/>
      <c r="X12" s="52"/>
      <c r="Y12" s="52"/>
      <c r="Z12" s="53"/>
      <c r="AA12" s="40"/>
      <c r="AB12" s="3282" t="s">
        <v>1546</v>
      </c>
      <c r="AC12" s="3282"/>
      <c r="AD12" s="3282"/>
      <c r="AE12" s="3282"/>
      <c r="AF12" s="3282"/>
      <c r="AG12" s="3282"/>
      <c r="AH12" s="3282"/>
      <c r="AI12" s="3282"/>
      <c r="AJ12" s="3282"/>
      <c r="AK12" s="3283"/>
    </row>
    <row r="13" spans="1:43" ht="14.1" customHeight="1">
      <c r="A13" s="42"/>
      <c r="B13" s="189"/>
      <c r="C13" s="189" t="s">
        <v>764</v>
      </c>
      <c r="D13" s="43"/>
      <c r="E13" s="43"/>
      <c r="F13" s="54"/>
      <c r="G13" s="54"/>
      <c r="H13" s="54"/>
      <c r="I13" s="54"/>
      <c r="J13" s="54"/>
      <c r="K13" s="54"/>
      <c r="L13" s="54"/>
      <c r="M13" s="54"/>
      <c r="N13" s="54"/>
      <c r="O13" s="54"/>
      <c r="P13" s="43"/>
      <c r="Q13" s="43"/>
      <c r="R13" s="189"/>
      <c r="S13" s="43"/>
      <c r="T13" s="43"/>
      <c r="U13" s="43"/>
      <c r="V13" s="43"/>
      <c r="W13" s="54"/>
      <c r="X13" s="54"/>
      <c r="Z13" s="43"/>
      <c r="AA13" s="40"/>
      <c r="AB13" s="3282"/>
      <c r="AC13" s="3282"/>
      <c r="AD13" s="3282"/>
      <c r="AE13" s="3282"/>
      <c r="AF13" s="3282"/>
      <c r="AG13" s="3282"/>
      <c r="AH13" s="3282"/>
      <c r="AI13" s="3282"/>
      <c r="AJ13" s="3282"/>
      <c r="AK13" s="3283"/>
    </row>
    <row r="14" spans="1:43" ht="14.1" customHeight="1">
      <c r="A14" s="42"/>
      <c r="B14" s="189"/>
      <c r="D14" s="4588"/>
      <c r="E14" s="4588"/>
      <c r="F14" s="4588"/>
      <c r="G14" s="4588"/>
      <c r="H14" s="4588"/>
      <c r="I14" s="4588"/>
      <c r="J14" s="4588"/>
      <c r="K14" s="4588"/>
      <c r="L14" s="4588"/>
      <c r="M14" s="4588"/>
      <c r="N14" s="4588"/>
      <c r="O14" s="4588"/>
      <c r="P14" s="4588"/>
      <c r="Q14" s="4588"/>
      <c r="R14" s="4588"/>
      <c r="S14" s="4588"/>
      <c r="T14" s="4588"/>
      <c r="U14" s="4588"/>
      <c r="V14" s="4588"/>
      <c r="W14" s="4588"/>
      <c r="X14" s="4588"/>
      <c r="Y14" s="4588"/>
      <c r="Z14" s="43"/>
      <c r="AA14" s="40"/>
      <c r="AB14" s="3282"/>
      <c r="AC14" s="3282"/>
      <c r="AD14" s="3282"/>
      <c r="AE14" s="3282"/>
      <c r="AF14" s="3282"/>
      <c r="AG14" s="3282"/>
      <c r="AH14" s="3282"/>
      <c r="AI14" s="3282"/>
      <c r="AJ14" s="3282"/>
      <c r="AK14" s="3283"/>
    </row>
    <row r="15" spans="1:43" ht="14.1" customHeight="1">
      <c r="A15" s="42"/>
      <c r="B15" s="189"/>
      <c r="C15" s="43"/>
      <c r="D15" s="4588"/>
      <c r="E15" s="4588"/>
      <c r="F15" s="4588"/>
      <c r="G15" s="4588"/>
      <c r="H15" s="4588"/>
      <c r="I15" s="4588"/>
      <c r="J15" s="4588"/>
      <c r="K15" s="4588"/>
      <c r="L15" s="4588"/>
      <c r="M15" s="4588"/>
      <c r="N15" s="4588"/>
      <c r="O15" s="4588"/>
      <c r="P15" s="4588"/>
      <c r="Q15" s="4588"/>
      <c r="R15" s="4588"/>
      <c r="S15" s="4588"/>
      <c r="T15" s="4588"/>
      <c r="U15" s="4588"/>
      <c r="V15" s="4588"/>
      <c r="W15" s="4588"/>
      <c r="X15" s="4588"/>
      <c r="Y15" s="4588"/>
      <c r="Z15" s="189"/>
      <c r="AA15" s="40"/>
      <c r="AB15" s="3282"/>
      <c r="AC15" s="3282"/>
      <c r="AD15" s="3282"/>
      <c r="AE15" s="3282"/>
      <c r="AF15" s="3282"/>
      <c r="AG15" s="3282"/>
      <c r="AH15" s="3282"/>
      <c r="AI15" s="3282"/>
      <c r="AJ15" s="3282"/>
      <c r="AK15" s="3283"/>
    </row>
    <row r="16" spans="1:43" ht="14.1" customHeight="1">
      <c r="A16" s="42"/>
      <c r="B16" s="189"/>
      <c r="C16" s="43"/>
      <c r="D16" s="4588"/>
      <c r="E16" s="4588"/>
      <c r="F16" s="4588"/>
      <c r="G16" s="4588"/>
      <c r="H16" s="4588"/>
      <c r="I16" s="4588"/>
      <c r="J16" s="4588"/>
      <c r="K16" s="4588"/>
      <c r="L16" s="4588"/>
      <c r="M16" s="4588"/>
      <c r="N16" s="4588"/>
      <c r="O16" s="4588"/>
      <c r="P16" s="4588"/>
      <c r="Q16" s="4588"/>
      <c r="R16" s="4588"/>
      <c r="S16" s="4588"/>
      <c r="T16" s="4588"/>
      <c r="U16" s="4588"/>
      <c r="V16" s="4588"/>
      <c r="W16" s="4588"/>
      <c r="X16" s="4588"/>
      <c r="Y16" s="4588"/>
      <c r="Z16" s="189"/>
      <c r="AA16" s="40"/>
      <c r="AB16" s="3282"/>
      <c r="AC16" s="3282"/>
      <c r="AD16" s="3282"/>
      <c r="AE16" s="3282"/>
      <c r="AF16" s="3282"/>
      <c r="AG16" s="3282"/>
      <c r="AH16" s="3282"/>
      <c r="AI16" s="3282"/>
      <c r="AJ16" s="3282"/>
      <c r="AK16" s="3283"/>
    </row>
    <row r="17" spans="1:40" ht="14.1" customHeight="1">
      <c r="A17" s="42"/>
      <c r="B17" s="189"/>
      <c r="C17" s="43"/>
      <c r="E17" s="55"/>
      <c r="F17" s="43"/>
      <c r="G17" s="54"/>
      <c r="H17" s="56"/>
      <c r="I17" s="56"/>
      <c r="J17" s="56"/>
      <c r="K17" s="56"/>
      <c r="L17" s="56"/>
      <c r="M17" s="56"/>
      <c r="N17" s="56"/>
      <c r="O17" s="56"/>
      <c r="P17" s="56"/>
      <c r="Q17" s="56"/>
      <c r="R17" s="56"/>
      <c r="S17" s="56"/>
      <c r="T17" s="56"/>
      <c r="U17" s="56"/>
      <c r="V17" s="56"/>
      <c r="W17" s="56"/>
      <c r="X17" s="56"/>
      <c r="Y17" s="56"/>
      <c r="Z17" s="189"/>
      <c r="AA17" s="46"/>
      <c r="AB17" s="696"/>
      <c r="AC17" s="696"/>
      <c r="AD17" s="696"/>
      <c r="AE17" s="696"/>
      <c r="AF17" s="696"/>
      <c r="AG17" s="696"/>
      <c r="AH17" s="696"/>
      <c r="AI17" s="696"/>
      <c r="AJ17" s="696"/>
      <c r="AK17" s="695"/>
    </row>
    <row r="18" spans="1:40" ht="14.1" customHeight="1">
      <c r="A18" s="42"/>
      <c r="B18" s="189" t="s">
        <v>797</v>
      </c>
      <c r="C18" s="189"/>
      <c r="D18" s="43"/>
      <c r="E18" s="57"/>
      <c r="F18" s="58"/>
      <c r="G18" s="58"/>
      <c r="H18" s="56"/>
      <c r="I18" s="56"/>
      <c r="J18" s="56"/>
      <c r="K18" s="56"/>
      <c r="L18" s="56"/>
      <c r="M18" s="56"/>
      <c r="N18" s="56"/>
      <c r="O18" s="56"/>
      <c r="P18" s="56"/>
      <c r="Q18" s="56"/>
      <c r="R18" s="56"/>
      <c r="S18" s="56"/>
      <c r="T18" s="56"/>
      <c r="U18" s="56"/>
      <c r="V18" s="56"/>
      <c r="W18" s="56"/>
      <c r="X18" s="56"/>
      <c r="Y18" s="56"/>
      <c r="Z18" s="189"/>
      <c r="AA18" s="46" t="s">
        <v>172</v>
      </c>
      <c r="AB18" s="3282" t="s">
        <v>766</v>
      </c>
      <c r="AC18" s="3282"/>
      <c r="AD18" s="3282"/>
      <c r="AE18" s="3282"/>
      <c r="AF18" s="3282"/>
      <c r="AG18" s="3282"/>
      <c r="AH18" s="3282"/>
      <c r="AI18" s="3282"/>
      <c r="AJ18" s="3282"/>
      <c r="AK18" s="3283"/>
    </row>
    <row r="19" spans="1:40" ht="14.1" customHeight="1">
      <c r="A19" s="42"/>
      <c r="B19" s="189"/>
      <c r="C19" s="43" t="s">
        <v>767</v>
      </c>
      <c r="D19" s="43"/>
      <c r="E19" s="43"/>
      <c r="F19" s="43"/>
      <c r="G19" s="43"/>
      <c r="H19" s="43"/>
      <c r="I19" s="43"/>
      <c r="J19" s="43"/>
      <c r="K19" s="43"/>
      <c r="L19" s="43"/>
      <c r="M19" s="43"/>
      <c r="N19" s="43"/>
      <c r="P19" s="43"/>
      <c r="Q19" s="43"/>
      <c r="S19" s="43"/>
      <c r="T19" s="43"/>
      <c r="U19" s="43"/>
      <c r="W19" s="43"/>
      <c r="X19" s="189"/>
      <c r="Z19" s="189"/>
      <c r="AA19" s="46"/>
      <c r="AB19" s="3282"/>
      <c r="AC19" s="3282"/>
      <c r="AD19" s="3282"/>
      <c r="AE19" s="3282"/>
      <c r="AF19" s="3282"/>
      <c r="AG19" s="3282"/>
      <c r="AH19" s="3282"/>
      <c r="AI19" s="3282"/>
      <c r="AJ19" s="3282"/>
      <c r="AK19" s="3283"/>
      <c r="AN19" s="59"/>
    </row>
    <row r="20" spans="1:40" ht="14.1" customHeight="1">
      <c r="A20" s="42"/>
      <c r="B20" s="189"/>
      <c r="C20" s="43"/>
      <c r="D20" s="43"/>
      <c r="E20" s="43"/>
      <c r="F20" s="43"/>
      <c r="G20" s="43"/>
      <c r="H20" s="43"/>
      <c r="I20" s="43"/>
      <c r="J20" s="43"/>
      <c r="K20" s="43"/>
      <c r="L20" s="43"/>
      <c r="M20" s="43"/>
      <c r="N20" s="43"/>
      <c r="O20" s="43"/>
      <c r="P20" s="43"/>
      <c r="Q20" s="43"/>
      <c r="R20" s="43"/>
      <c r="S20" s="43"/>
      <c r="T20" s="43"/>
      <c r="U20" s="43"/>
      <c r="V20" s="43"/>
      <c r="W20" s="43"/>
      <c r="X20" s="43"/>
      <c r="Z20" s="669"/>
      <c r="AA20" s="40" t="s">
        <v>172</v>
      </c>
      <c r="AB20" s="3329" t="s">
        <v>2038</v>
      </c>
      <c r="AC20" s="3329"/>
      <c r="AD20" s="3329"/>
      <c r="AE20" s="3329"/>
      <c r="AF20" s="3329"/>
      <c r="AG20" s="3329"/>
      <c r="AH20" s="3329"/>
      <c r="AI20" s="3329"/>
      <c r="AJ20" s="3329"/>
      <c r="AK20" s="3330"/>
    </row>
    <row r="21" spans="1:40" ht="14.1" customHeight="1">
      <c r="A21" s="42"/>
      <c r="B21" s="189"/>
      <c r="C21" s="43"/>
      <c r="D21" s="43"/>
      <c r="E21" s="43"/>
      <c r="F21" s="43"/>
      <c r="G21" s="43"/>
      <c r="H21" s="43"/>
      <c r="I21" s="43"/>
      <c r="J21" s="43"/>
      <c r="K21" s="43"/>
      <c r="L21" s="43"/>
      <c r="M21" s="43"/>
      <c r="N21" s="43"/>
      <c r="O21" s="43"/>
      <c r="P21" s="43"/>
      <c r="Q21" s="43"/>
      <c r="R21" s="43"/>
      <c r="S21" s="43"/>
      <c r="T21" s="43"/>
      <c r="U21" s="43"/>
      <c r="V21" s="43"/>
      <c r="W21" s="43"/>
      <c r="X21" s="43"/>
      <c r="Z21" s="669"/>
      <c r="AA21" s="40"/>
      <c r="AB21" s="3329"/>
      <c r="AC21" s="3329"/>
      <c r="AD21" s="3329"/>
      <c r="AE21" s="3329"/>
      <c r="AF21" s="3329"/>
      <c r="AG21" s="3329"/>
      <c r="AH21" s="3329"/>
      <c r="AI21" s="3329"/>
      <c r="AJ21" s="3329"/>
      <c r="AK21" s="3330"/>
    </row>
    <row r="22" spans="1:40" ht="14.1" customHeight="1">
      <c r="A22" s="42"/>
      <c r="B22" s="3318" t="s">
        <v>798</v>
      </c>
      <c r="C22" s="3318"/>
      <c r="D22" s="3318"/>
      <c r="E22" s="3318"/>
      <c r="F22" s="3318"/>
      <c r="G22" s="3318"/>
      <c r="H22" s="3318"/>
      <c r="I22" s="3318"/>
      <c r="J22" s="3318"/>
      <c r="K22" s="3318"/>
      <c r="L22" s="3318"/>
      <c r="M22" s="3318"/>
      <c r="N22" s="3318"/>
      <c r="O22" s="3318"/>
      <c r="P22" s="3318"/>
      <c r="Q22" s="3318"/>
      <c r="R22" s="3318"/>
      <c r="S22" s="3318"/>
      <c r="T22" s="3318"/>
      <c r="U22" s="3318"/>
      <c r="V22" s="3318"/>
      <c r="W22" s="3318"/>
      <c r="X22" s="3318"/>
      <c r="Y22" s="3318"/>
      <c r="Z22" s="3319"/>
      <c r="AA22" s="46"/>
      <c r="AB22" s="715"/>
      <c r="AC22" s="715"/>
      <c r="AD22" s="715"/>
      <c r="AE22" s="715"/>
      <c r="AF22" s="715"/>
      <c r="AG22" s="715"/>
      <c r="AH22" s="715"/>
      <c r="AI22" s="715"/>
      <c r="AJ22" s="715"/>
      <c r="AK22" s="755"/>
    </row>
    <row r="23" spans="1:40" ht="14.1" customHeight="1">
      <c r="A23" s="42"/>
      <c r="B23" s="189"/>
      <c r="C23" s="3318" t="s">
        <v>1245</v>
      </c>
      <c r="D23" s="3318"/>
      <c r="E23" s="3318"/>
      <c r="F23" s="3318"/>
      <c r="G23" s="3318"/>
      <c r="H23" s="3318"/>
      <c r="I23" s="3318"/>
      <c r="J23" s="3318"/>
      <c r="K23" s="3318"/>
      <c r="L23" s="3318"/>
      <c r="M23" s="3318"/>
      <c r="N23" s="3318"/>
      <c r="O23" s="3318"/>
      <c r="P23" s="3318"/>
      <c r="Q23" s="3318"/>
      <c r="R23" s="3318"/>
      <c r="S23" s="3318"/>
      <c r="T23" s="3318"/>
      <c r="U23" s="3318"/>
      <c r="V23" s="3318"/>
      <c r="W23" s="3318"/>
      <c r="X23" s="3318"/>
      <c r="Y23" s="3318"/>
      <c r="Z23" s="3319"/>
      <c r="AA23" s="40"/>
      <c r="AB23" s="715"/>
      <c r="AC23" s="715"/>
      <c r="AD23" s="715"/>
      <c r="AE23" s="715"/>
      <c r="AF23" s="715"/>
      <c r="AG23" s="715"/>
      <c r="AH23" s="715"/>
      <c r="AI23" s="715"/>
      <c r="AJ23" s="715"/>
      <c r="AK23" s="755"/>
    </row>
    <row r="24" spans="1:40" ht="14.1" customHeight="1">
      <c r="A24" s="42"/>
      <c r="B24" s="189"/>
      <c r="C24" s="3318" t="s">
        <v>1790</v>
      </c>
      <c r="D24" s="3318"/>
      <c r="E24" s="3318"/>
      <c r="F24" s="3318"/>
      <c r="G24" s="3318"/>
      <c r="H24" s="3318"/>
      <c r="I24" s="3318"/>
      <c r="J24" s="3318"/>
      <c r="K24" s="3318"/>
      <c r="L24" s="3318"/>
      <c r="M24" s="3318"/>
      <c r="N24" s="3318"/>
      <c r="O24" s="3318"/>
      <c r="P24" s="3318"/>
      <c r="Q24" s="3318"/>
      <c r="R24" s="3318"/>
      <c r="S24" s="3318"/>
      <c r="T24" s="3318"/>
      <c r="U24" s="3318"/>
      <c r="V24" s="3318"/>
      <c r="W24" s="3318"/>
      <c r="X24" s="3318"/>
      <c r="Y24" s="3318"/>
      <c r="Z24" s="3319"/>
      <c r="AA24" s="40"/>
      <c r="AB24" s="715"/>
      <c r="AC24" s="715"/>
      <c r="AD24" s="715"/>
      <c r="AE24" s="715"/>
      <c r="AF24" s="715"/>
      <c r="AG24" s="715"/>
      <c r="AH24" s="715"/>
      <c r="AI24" s="715"/>
      <c r="AJ24" s="715"/>
      <c r="AK24" s="755"/>
    </row>
    <row r="25" spans="1:40" ht="14.1" customHeight="1">
      <c r="A25" s="42"/>
      <c r="B25" s="189"/>
      <c r="C25" s="43" t="s">
        <v>1244</v>
      </c>
      <c r="D25" s="43"/>
      <c r="E25" s="43"/>
      <c r="F25" s="43"/>
      <c r="G25" s="43"/>
      <c r="H25" s="43"/>
      <c r="I25" s="43"/>
      <c r="J25" s="43"/>
      <c r="K25" s="43"/>
      <c r="L25" s="43"/>
      <c r="M25" s="43"/>
      <c r="N25" s="43"/>
      <c r="O25" s="43"/>
      <c r="P25" s="43"/>
      <c r="Q25" s="43"/>
      <c r="R25" s="43"/>
      <c r="S25" s="43"/>
      <c r="T25" s="43"/>
      <c r="U25" s="43"/>
      <c r="V25" s="43"/>
      <c r="W25" s="43"/>
      <c r="X25" s="43"/>
      <c r="Z25" s="669"/>
      <c r="AA25" s="40"/>
      <c r="AB25" s="56"/>
      <c r="AC25" s="56"/>
      <c r="AD25" s="56"/>
      <c r="AE25" s="56"/>
      <c r="AF25" s="56"/>
      <c r="AG25" s="56"/>
      <c r="AH25" s="56"/>
      <c r="AI25" s="56"/>
      <c r="AJ25" s="56"/>
      <c r="AK25" s="60"/>
    </row>
    <row r="26" spans="1:40" ht="14.1" customHeight="1">
      <c r="A26" s="42"/>
      <c r="B26" s="189"/>
      <c r="C26" s="43"/>
      <c r="D26" s="43"/>
      <c r="E26" s="43"/>
      <c r="F26" s="43"/>
      <c r="G26" s="43"/>
      <c r="H26" s="43"/>
      <c r="I26" s="43"/>
      <c r="J26" s="43"/>
      <c r="K26" s="43"/>
      <c r="L26" s="43"/>
      <c r="M26" s="43"/>
      <c r="N26" s="43"/>
      <c r="O26" s="43"/>
      <c r="P26" s="43"/>
      <c r="Q26" s="43"/>
      <c r="R26" s="43"/>
      <c r="S26" s="43"/>
      <c r="T26" s="43"/>
      <c r="U26" s="43"/>
      <c r="V26" s="43"/>
      <c r="W26" s="43"/>
      <c r="X26" s="43"/>
      <c r="Z26" s="669"/>
      <c r="AA26" s="40"/>
      <c r="AB26" s="56"/>
      <c r="AC26" s="56"/>
      <c r="AD26" s="56"/>
      <c r="AE26" s="56"/>
      <c r="AF26" s="56"/>
      <c r="AG26" s="56"/>
      <c r="AH26" s="56"/>
      <c r="AI26" s="56"/>
      <c r="AJ26" s="56"/>
      <c r="AK26" s="60"/>
    </row>
    <row r="27" spans="1:40" ht="14.1" customHeight="1">
      <c r="A27" s="42"/>
      <c r="B27" s="189" t="s">
        <v>1544</v>
      </c>
      <c r="C27" s="43"/>
      <c r="D27" s="694"/>
      <c r="E27" s="694"/>
      <c r="F27" s="694"/>
      <c r="G27" s="694"/>
      <c r="H27" s="694"/>
      <c r="I27" s="694"/>
      <c r="J27" s="694"/>
      <c r="K27" s="694"/>
      <c r="L27" s="694"/>
      <c r="M27" s="694"/>
      <c r="N27" s="694"/>
      <c r="O27" s="694"/>
      <c r="P27" s="694"/>
      <c r="Q27" s="694"/>
      <c r="R27" s="694"/>
      <c r="S27" s="694"/>
      <c r="T27" s="694"/>
      <c r="U27" s="694"/>
      <c r="V27" s="694"/>
      <c r="W27" s="694"/>
      <c r="X27" s="694"/>
      <c r="Y27" s="694"/>
      <c r="Z27" s="669"/>
      <c r="AA27" s="46" t="s">
        <v>772</v>
      </c>
      <c r="AB27" s="3282" t="s">
        <v>2578</v>
      </c>
      <c r="AC27" s="3282"/>
      <c r="AD27" s="3282"/>
      <c r="AE27" s="3282"/>
      <c r="AF27" s="3282"/>
      <c r="AG27" s="3282"/>
      <c r="AH27" s="3282"/>
      <c r="AI27" s="3282"/>
      <c r="AJ27" s="3282"/>
      <c r="AK27" s="3283"/>
    </row>
    <row r="28" spans="1:40" ht="14.1" customHeight="1">
      <c r="A28" s="42"/>
      <c r="C28" s="43" t="s">
        <v>1495</v>
      </c>
      <c r="D28" s="799"/>
      <c r="E28" s="799"/>
      <c r="F28" s="799"/>
      <c r="G28" s="799"/>
      <c r="H28" s="799"/>
      <c r="I28" s="694"/>
      <c r="J28" s="694"/>
      <c r="K28" s="694"/>
      <c r="L28" s="694"/>
      <c r="M28" s="694"/>
      <c r="N28" s="694"/>
      <c r="O28" s="694"/>
      <c r="P28" s="694"/>
      <c r="Q28" s="694"/>
      <c r="R28" s="694"/>
      <c r="S28" s="694"/>
      <c r="T28" s="694"/>
      <c r="U28" s="694"/>
      <c r="V28" s="694"/>
      <c r="W28" s="694"/>
      <c r="X28" s="694"/>
      <c r="Y28" s="694"/>
      <c r="Z28" s="669"/>
      <c r="AA28" s="61"/>
      <c r="AB28" s="3282"/>
      <c r="AC28" s="3282"/>
      <c r="AD28" s="3282"/>
      <c r="AE28" s="3282"/>
      <c r="AF28" s="3282"/>
      <c r="AG28" s="3282"/>
      <c r="AH28" s="3282"/>
      <c r="AI28" s="3282"/>
      <c r="AJ28" s="3282"/>
      <c r="AK28" s="3283"/>
    </row>
    <row r="29" spans="1:40" ht="14.1" customHeight="1">
      <c r="A29" s="42"/>
      <c r="C29" s="43"/>
      <c r="D29" s="694"/>
      <c r="E29" s="694"/>
      <c r="F29" s="694"/>
      <c r="G29" s="694"/>
      <c r="H29" s="694"/>
      <c r="I29" s="694"/>
      <c r="J29" s="694"/>
      <c r="K29" s="694"/>
      <c r="L29" s="694"/>
      <c r="M29" s="694"/>
      <c r="N29" s="694"/>
      <c r="O29" s="694"/>
      <c r="P29" s="694"/>
      <c r="Q29" s="694"/>
      <c r="R29" s="694"/>
      <c r="S29" s="694"/>
      <c r="T29" s="694"/>
      <c r="U29" s="694"/>
      <c r="V29" s="694"/>
      <c r="W29" s="694"/>
      <c r="X29" s="694"/>
      <c r="Y29" s="694"/>
      <c r="Z29" s="669"/>
      <c r="AA29" s="61"/>
      <c r="AB29" s="3282"/>
      <c r="AC29" s="3282"/>
      <c r="AD29" s="3282"/>
      <c r="AE29" s="3282"/>
      <c r="AF29" s="3282"/>
      <c r="AG29" s="3282"/>
      <c r="AH29" s="3282"/>
      <c r="AI29" s="3282"/>
      <c r="AJ29" s="3282"/>
      <c r="AK29" s="3283"/>
    </row>
    <row r="30" spans="1:40" ht="14.1" customHeight="1">
      <c r="A30" s="42"/>
      <c r="B30" s="3318" t="s">
        <v>771</v>
      </c>
      <c r="C30" s="3318"/>
      <c r="D30" s="3318"/>
      <c r="E30" s="3318"/>
      <c r="F30" s="3318"/>
      <c r="G30" s="3318"/>
      <c r="H30" s="3318"/>
      <c r="I30" s="3318"/>
      <c r="J30" s="3318"/>
      <c r="K30" s="3318"/>
      <c r="L30" s="3318"/>
      <c r="M30" s="3318"/>
      <c r="N30" s="3318"/>
      <c r="O30" s="3318"/>
      <c r="P30" s="3318"/>
      <c r="Q30" s="3318"/>
      <c r="R30" s="3318"/>
      <c r="S30" s="3318"/>
      <c r="T30" s="3318"/>
      <c r="U30" s="3318"/>
      <c r="V30" s="3318"/>
      <c r="W30" s="3318"/>
      <c r="X30" s="3318"/>
      <c r="Y30" s="3318"/>
      <c r="Z30" s="3319"/>
      <c r="AA30" s="62"/>
      <c r="AB30" s="3282"/>
      <c r="AC30" s="3282"/>
      <c r="AD30" s="3282"/>
      <c r="AE30" s="3282"/>
      <c r="AF30" s="3282"/>
      <c r="AG30" s="3282"/>
      <c r="AH30" s="3282"/>
      <c r="AI30" s="3282"/>
      <c r="AJ30" s="3282"/>
      <c r="AK30" s="3283"/>
    </row>
    <row r="31" spans="1:40" ht="14.1" customHeight="1">
      <c r="A31" s="42"/>
      <c r="B31" s="43"/>
      <c r="C31" s="43" t="s">
        <v>770</v>
      </c>
      <c r="D31" s="694"/>
      <c r="E31" s="694"/>
      <c r="F31" s="694"/>
      <c r="G31" s="694"/>
      <c r="H31" s="694"/>
      <c r="I31" s="694"/>
      <c r="J31" s="694"/>
      <c r="K31" s="694"/>
      <c r="L31" s="694"/>
      <c r="M31" s="694"/>
      <c r="N31" s="694"/>
      <c r="O31" s="694"/>
      <c r="P31" s="694"/>
      <c r="Q31" s="694"/>
      <c r="R31" s="694"/>
      <c r="S31" s="694"/>
      <c r="T31" s="694"/>
      <c r="U31" s="694"/>
      <c r="V31" s="694"/>
      <c r="W31" s="694"/>
      <c r="X31" s="694"/>
      <c r="Y31" s="694"/>
      <c r="Z31" s="43"/>
      <c r="AA31" s="61"/>
      <c r="AB31" s="43"/>
      <c r="AC31" s="43"/>
      <c r="AD31" s="43"/>
      <c r="AE31" s="43"/>
      <c r="AF31" s="43"/>
      <c r="AG31" s="43"/>
      <c r="AH31" s="43"/>
      <c r="AI31" s="43"/>
      <c r="AJ31" s="43"/>
      <c r="AK31" s="41"/>
    </row>
    <row r="32" spans="1:40" ht="14.1" customHeight="1">
      <c r="A32" s="42"/>
      <c r="E32" s="189"/>
      <c r="F32" s="189"/>
      <c r="G32" s="189"/>
      <c r="H32" s="189"/>
      <c r="I32" s="189"/>
      <c r="J32" s="189"/>
      <c r="K32" s="43"/>
      <c r="L32" s="43"/>
      <c r="M32" s="43"/>
      <c r="N32" s="43"/>
      <c r="O32" s="43"/>
      <c r="P32" s="43"/>
      <c r="Q32" s="43"/>
      <c r="R32" s="43"/>
      <c r="S32" s="43"/>
      <c r="T32" s="43"/>
      <c r="U32" s="45"/>
      <c r="V32" s="43"/>
      <c r="W32" s="43"/>
      <c r="X32" s="63"/>
      <c r="Z32" s="63"/>
      <c r="AA32" s="64"/>
      <c r="AB32" s="63"/>
      <c r="AC32" s="63"/>
      <c r="AD32" s="63"/>
      <c r="AE32" s="63"/>
      <c r="AF32" s="189"/>
      <c r="AG32" s="189"/>
      <c r="AH32" s="189"/>
      <c r="AI32" s="189"/>
      <c r="AJ32" s="189"/>
      <c r="AK32" s="41"/>
    </row>
    <row r="33" spans="1:37" ht="14.1" customHeight="1">
      <c r="A33" s="42"/>
      <c r="B33" s="3318" t="s">
        <v>1496</v>
      </c>
      <c r="C33" s="3318"/>
      <c r="D33" s="3318"/>
      <c r="E33" s="3318"/>
      <c r="F33" s="3318"/>
      <c r="G33" s="3318"/>
      <c r="H33" s="3318"/>
      <c r="I33" s="3318"/>
      <c r="J33" s="3318"/>
      <c r="K33" s="3318"/>
      <c r="L33" s="3318"/>
      <c r="M33" s="3318"/>
      <c r="N33" s="3318"/>
      <c r="O33" s="3318"/>
      <c r="P33" s="3318"/>
      <c r="Q33" s="3318"/>
      <c r="R33" s="3318"/>
      <c r="S33" s="3318"/>
      <c r="T33" s="3318"/>
      <c r="U33" s="3318"/>
      <c r="V33" s="3318"/>
      <c r="W33" s="3318"/>
      <c r="X33" s="3318"/>
      <c r="Y33" s="3318"/>
      <c r="Z33" s="3319"/>
      <c r="AA33" s="65" t="s">
        <v>772</v>
      </c>
      <c r="AB33" s="3282" t="s">
        <v>2579</v>
      </c>
      <c r="AC33" s="3282"/>
      <c r="AD33" s="3282"/>
      <c r="AE33" s="3282"/>
      <c r="AF33" s="3282"/>
      <c r="AG33" s="3282"/>
      <c r="AH33" s="3282"/>
      <c r="AI33" s="3282"/>
      <c r="AJ33" s="3282"/>
      <c r="AK33" s="3283"/>
    </row>
    <row r="34" spans="1:37" ht="14.1" customHeight="1">
      <c r="A34" s="42"/>
      <c r="B34" s="189"/>
      <c r="C34" s="37" t="s">
        <v>1497</v>
      </c>
      <c r="D34" s="43"/>
      <c r="E34" s="43"/>
      <c r="F34" s="43"/>
      <c r="G34" s="43"/>
      <c r="H34" s="43"/>
      <c r="I34" s="43"/>
      <c r="J34" s="43"/>
      <c r="K34" s="43"/>
      <c r="L34" s="43"/>
      <c r="M34" s="43"/>
      <c r="N34" s="43"/>
      <c r="O34" s="43"/>
      <c r="P34" s="189"/>
      <c r="Q34" s="662"/>
      <c r="R34" s="662"/>
      <c r="S34" s="66"/>
      <c r="T34" s="683"/>
      <c r="U34" s="683"/>
      <c r="V34" s="189"/>
      <c r="W34" s="189"/>
      <c r="X34" s="71"/>
      <c r="Z34" s="43"/>
      <c r="AA34" s="61"/>
      <c r="AB34" s="3282"/>
      <c r="AC34" s="3282"/>
      <c r="AD34" s="3282"/>
      <c r="AE34" s="3282"/>
      <c r="AF34" s="3282"/>
      <c r="AG34" s="3282"/>
      <c r="AH34" s="3282"/>
      <c r="AI34" s="3282"/>
      <c r="AJ34" s="3282"/>
      <c r="AK34" s="3283"/>
    </row>
    <row r="35" spans="1:37" ht="14.1" customHeight="1">
      <c r="A35" s="42"/>
      <c r="B35" s="189"/>
      <c r="D35" s="43"/>
      <c r="E35" s="43"/>
      <c r="F35" s="43"/>
      <c r="G35" s="43"/>
      <c r="H35" s="43"/>
      <c r="I35" s="43"/>
      <c r="J35" s="43"/>
      <c r="K35" s="43"/>
      <c r="L35" s="43"/>
      <c r="M35" s="43"/>
      <c r="N35" s="43"/>
      <c r="O35" s="43"/>
      <c r="P35" s="189"/>
      <c r="Q35" s="662"/>
      <c r="R35" s="662"/>
      <c r="S35" s="66"/>
      <c r="T35" s="683"/>
      <c r="U35" s="683"/>
      <c r="V35" s="189"/>
      <c r="W35" s="189"/>
      <c r="X35" s="71"/>
      <c r="Z35" s="43"/>
      <c r="AA35" s="61"/>
      <c r="AB35" s="3282"/>
      <c r="AC35" s="3282"/>
      <c r="AD35" s="3282"/>
      <c r="AE35" s="3282"/>
      <c r="AF35" s="3282"/>
      <c r="AG35" s="3282"/>
      <c r="AH35" s="3282"/>
      <c r="AI35" s="3282"/>
      <c r="AJ35" s="3282"/>
      <c r="AK35" s="3283"/>
    </row>
    <row r="36" spans="1:37" ht="14.1" customHeight="1">
      <c r="A36" s="42"/>
      <c r="B36" s="189"/>
      <c r="C36" s="67" t="s">
        <v>799</v>
      </c>
      <c r="E36" s="189"/>
      <c r="F36" s="189"/>
      <c r="G36" s="189"/>
      <c r="H36" s="189"/>
      <c r="I36" s="189"/>
      <c r="J36" s="189"/>
      <c r="K36" s="189"/>
      <c r="L36" s="189"/>
      <c r="M36" s="189"/>
      <c r="N36" s="189"/>
      <c r="O36" s="189"/>
      <c r="P36" s="189"/>
      <c r="Q36" s="189"/>
      <c r="R36" s="680"/>
      <c r="S36" s="680"/>
      <c r="T36" s="680"/>
      <c r="U36" s="680"/>
      <c r="V36" s="680"/>
      <c r="W36" s="680"/>
      <c r="X36" s="71"/>
      <c r="Z36" s="189"/>
      <c r="AA36" s="40"/>
      <c r="AB36" s="3282"/>
      <c r="AC36" s="3282"/>
      <c r="AD36" s="3282"/>
      <c r="AE36" s="3282"/>
      <c r="AF36" s="3282"/>
      <c r="AG36" s="3282"/>
      <c r="AH36" s="3282"/>
      <c r="AI36" s="3282"/>
      <c r="AJ36" s="3282"/>
      <c r="AK36" s="3283"/>
    </row>
    <row r="37" spans="1:37" ht="14.1" customHeight="1">
      <c r="A37" s="42"/>
      <c r="C37" s="189"/>
      <c r="D37" s="43"/>
      <c r="F37" s="189"/>
      <c r="G37" s="189"/>
      <c r="H37" s="189"/>
      <c r="I37" s="189"/>
      <c r="J37" s="189"/>
      <c r="K37" s="189"/>
      <c r="L37" s="189"/>
      <c r="M37" s="189"/>
      <c r="N37" s="189"/>
      <c r="O37" s="189"/>
      <c r="P37" s="189"/>
      <c r="Q37" s="189"/>
      <c r="R37" s="680"/>
      <c r="S37" s="680"/>
      <c r="T37" s="680"/>
      <c r="U37" s="680"/>
      <c r="V37" s="680"/>
      <c r="W37" s="680"/>
      <c r="X37" s="71"/>
      <c r="Z37" s="189"/>
      <c r="AA37" s="40"/>
      <c r="AB37" s="3282"/>
      <c r="AC37" s="3282"/>
      <c r="AD37" s="3282"/>
      <c r="AE37" s="3282"/>
      <c r="AF37" s="3282"/>
      <c r="AG37" s="3282"/>
      <c r="AH37" s="3282"/>
      <c r="AI37" s="3282"/>
      <c r="AJ37" s="3282"/>
      <c r="AK37" s="3283"/>
    </row>
    <row r="38" spans="1:37" ht="14.1" customHeight="1">
      <c r="A38" s="42"/>
      <c r="B38" s="189"/>
      <c r="C38" s="43"/>
      <c r="E38" s="55"/>
      <c r="F38" s="43"/>
      <c r="G38" s="43"/>
      <c r="H38" s="56"/>
      <c r="I38" s="56"/>
      <c r="J38" s="56"/>
      <c r="K38" s="56"/>
      <c r="L38" s="56"/>
      <c r="M38" s="56"/>
      <c r="N38" s="56"/>
      <c r="O38" s="56"/>
      <c r="P38" s="56"/>
      <c r="Q38" s="56"/>
      <c r="R38" s="56"/>
      <c r="S38" s="56"/>
      <c r="T38" s="56"/>
      <c r="U38" s="56"/>
      <c r="V38" s="56"/>
      <c r="W38" s="56"/>
      <c r="X38" s="56"/>
      <c r="Y38" s="56"/>
      <c r="AA38" s="40"/>
      <c r="AB38" s="696"/>
      <c r="AC38" s="696"/>
      <c r="AD38" s="696"/>
      <c r="AE38" s="696"/>
      <c r="AF38" s="696"/>
      <c r="AG38" s="696"/>
      <c r="AH38" s="696"/>
      <c r="AI38" s="696"/>
      <c r="AJ38" s="696"/>
      <c r="AK38" s="695"/>
    </row>
    <row r="39" spans="1:37" ht="15" thickBot="1">
      <c r="A39" s="73"/>
      <c r="B39" s="74"/>
      <c r="C39" s="75"/>
      <c r="D39" s="76"/>
      <c r="E39" s="74"/>
      <c r="F39" s="74"/>
      <c r="G39" s="74"/>
      <c r="H39" s="74"/>
      <c r="I39" s="74"/>
      <c r="J39" s="74"/>
      <c r="K39" s="74"/>
      <c r="L39" s="74"/>
      <c r="M39" s="74"/>
      <c r="N39" s="76"/>
      <c r="O39" s="76"/>
      <c r="P39" s="76"/>
      <c r="Q39" s="74"/>
      <c r="R39" s="75"/>
      <c r="S39" s="74"/>
      <c r="T39" s="74"/>
      <c r="U39" s="74"/>
      <c r="V39" s="74"/>
      <c r="W39" s="74"/>
      <c r="X39" s="76"/>
      <c r="Y39" s="75"/>
      <c r="Z39" s="74"/>
      <c r="AA39" s="77"/>
      <c r="AB39" s="74"/>
      <c r="AC39" s="74"/>
      <c r="AD39" s="74"/>
      <c r="AE39" s="74"/>
      <c r="AF39" s="74"/>
      <c r="AG39" s="74"/>
      <c r="AH39" s="74"/>
      <c r="AI39" s="74"/>
      <c r="AJ39" s="74"/>
      <c r="AK39" s="78"/>
    </row>
    <row r="40" spans="1:37">
      <c r="A40" s="79"/>
      <c r="B40" s="79"/>
      <c r="C40" s="79"/>
      <c r="D40" s="79"/>
      <c r="E40" s="79"/>
      <c r="F40" s="79"/>
      <c r="G40" s="79"/>
      <c r="H40" s="79"/>
      <c r="I40" s="79"/>
      <c r="J40" s="79"/>
      <c r="K40" s="79"/>
      <c r="L40" s="79"/>
      <c r="M40" s="79"/>
      <c r="N40" s="79"/>
      <c r="O40" s="79"/>
      <c r="P40" s="79"/>
      <c r="Q40" s="79"/>
      <c r="R40" s="79"/>
      <c r="S40" s="79"/>
      <c r="T40" s="79"/>
      <c r="U40" s="79"/>
      <c r="V40" s="79"/>
      <c r="W40" s="79"/>
      <c r="X40" s="79"/>
      <c r="Y40" s="79"/>
      <c r="Z40" s="79"/>
      <c r="AA40" s="79"/>
      <c r="AB40" s="79"/>
      <c r="AC40" s="79"/>
      <c r="AD40" s="79"/>
      <c r="AE40" s="79"/>
      <c r="AF40" s="79"/>
      <c r="AG40" s="79"/>
      <c r="AH40" s="79"/>
      <c r="AI40" s="79"/>
      <c r="AJ40" s="79"/>
      <c r="AK40" s="79"/>
    </row>
  </sheetData>
  <mergeCells count="17">
    <mergeCell ref="AM1:AQ1"/>
    <mergeCell ref="AB12:AK16"/>
    <mergeCell ref="AB33:AK37"/>
    <mergeCell ref="A1:AK1"/>
    <mergeCell ref="A3:Z3"/>
    <mergeCell ref="AA3:AK3"/>
    <mergeCell ref="AB18:AK19"/>
    <mergeCell ref="AB6:AK7"/>
    <mergeCell ref="D14:Y16"/>
    <mergeCell ref="AB10:AK11"/>
    <mergeCell ref="B22:Z22"/>
    <mergeCell ref="C23:Z23"/>
    <mergeCell ref="C24:Z24"/>
    <mergeCell ref="B30:Z30"/>
    <mergeCell ref="B33:Z33"/>
    <mergeCell ref="AB27:AK30"/>
    <mergeCell ref="AB20:AK21"/>
  </mergeCells>
  <phoneticPr fontId="4"/>
  <hyperlinks>
    <hyperlink ref="AM1:AQ1" location="'目次（幼保）'!A1" display="目次に戻る"/>
  </hyperlinks>
  <printOptions horizontalCentered="1"/>
  <pageMargins left="0.70866141732283472" right="0.31496062992125984" top="0.39370078740157483" bottom="0.39370078740157483" header="0" footer="0"/>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9974" r:id="rId4" name="Check Box 38">
              <controlPr defaultSize="0" autoFill="0" autoLine="0" autoPict="0">
                <anchor moveWithCells="1">
                  <from>
                    <xdr:col>17</xdr:col>
                    <xdr:colOff>0</xdr:colOff>
                    <xdr:row>11</xdr:row>
                    <xdr:rowOff>0</xdr:rowOff>
                  </from>
                  <to>
                    <xdr:col>20</xdr:col>
                    <xdr:colOff>123825</xdr:colOff>
                    <xdr:row>12</xdr:row>
                    <xdr:rowOff>0</xdr:rowOff>
                  </to>
                </anchor>
              </controlPr>
            </control>
          </mc:Choice>
        </mc:AlternateContent>
        <mc:AlternateContent xmlns:mc="http://schemas.openxmlformats.org/markup-compatibility/2006">
          <mc:Choice Requires="x14">
            <control shapeId="679975" r:id="rId5" name="Check Box 39">
              <controlPr defaultSize="0" autoFill="0" autoLine="0" autoPict="0">
                <anchor moveWithCells="1">
                  <from>
                    <xdr:col>21</xdr:col>
                    <xdr:colOff>47625</xdr:colOff>
                    <xdr:row>11</xdr:row>
                    <xdr:rowOff>0</xdr:rowOff>
                  </from>
                  <to>
                    <xdr:col>25</xdr:col>
                    <xdr:colOff>0</xdr:colOff>
                    <xdr:row>12</xdr:row>
                    <xdr:rowOff>0</xdr:rowOff>
                  </to>
                </anchor>
              </controlPr>
            </control>
          </mc:Choice>
        </mc:AlternateContent>
        <mc:AlternateContent xmlns:mc="http://schemas.openxmlformats.org/markup-compatibility/2006">
          <mc:Choice Requires="x14">
            <control shapeId="679980" r:id="rId6" name="Check Box 44">
              <controlPr defaultSize="0" autoFill="0" autoLine="0" autoPict="0">
                <anchor moveWithCells="1">
                  <from>
                    <xdr:col>17</xdr:col>
                    <xdr:colOff>0</xdr:colOff>
                    <xdr:row>19</xdr:row>
                    <xdr:rowOff>0</xdr:rowOff>
                  </from>
                  <to>
                    <xdr:col>20</xdr:col>
                    <xdr:colOff>123825</xdr:colOff>
                    <xdr:row>20</xdr:row>
                    <xdr:rowOff>0</xdr:rowOff>
                  </to>
                </anchor>
              </controlPr>
            </control>
          </mc:Choice>
        </mc:AlternateContent>
        <mc:AlternateContent xmlns:mc="http://schemas.openxmlformats.org/markup-compatibility/2006">
          <mc:Choice Requires="x14">
            <control shapeId="679981" r:id="rId7" name="Check Box 45">
              <controlPr defaultSize="0" autoFill="0" autoLine="0" autoPict="0">
                <anchor moveWithCells="1">
                  <from>
                    <xdr:col>21</xdr:col>
                    <xdr:colOff>47625</xdr:colOff>
                    <xdr:row>19</xdr:row>
                    <xdr:rowOff>0</xdr:rowOff>
                  </from>
                  <to>
                    <xdr:col>25</xdr:col>
                    <xdr:colOff>0</xdr:colOff>
                    <xdr:row>20</xdr:row>
                    <xdr:rowOff>0</xdr:rowOff>
                  </to>
                </anchor>
              </controlPr>
            </control>
          </mc:Choice>
        </mc:AlternateContent>
        <mc:AlternateContent xmlns:mc="http://schemas.openxmlformats.org/markup-compatibility/2006">
          <mc:Choice Requires="x14">
            <control shapeId="679984" r:id="rId8" name="Check Box 48">
              <controlPr defaultSize="0" autoFill="0" autoLine="0" autoPict="0">
                <anchor moveWithCells="1">
                  <from>
                    <xdr:col>17</xdr:col>
                    <xdr:colOff>0</xdr:colOff>
                    <xdr:row>7</xdr:row>
                    <xdr:rowOff>0</xdr:rowOff>
                  </from>
                  <to>
                    <xdr:col>20</xdr:col>
                    <xdr:colOff>123825</xdr:colOff>
                    <xdr:row>8</xdr:row>
                    <xdr:rowOff>0</xdr:rowOff>
                  </to>
                </anchor>
              </controlPr>
            </control>
          </mc:Choice>
        </mc:AlternateContent>
        <mc:AlternateContent xmlns:mc="http://schemas.openxmlformats.org/markup-compatibility/2006">
          <mc:Choice Requires="x14">
            <control shapeId="679985" r:id="rId9" name="Check Box 49">
              <controlPr defaultSize="0" autoFill="0" autoLine="0" autoPict="0">
                <anchor moveWithCells="1">
                  <from>
                    <xdr:col>21</xdr:col>
                    <xdr:colOff>47625</xdr:colOff>
                    <xdr:row>7</xdr:row>
                    <xdr:rowOff>0</xdr:rowOff>
                  </from>
                  <to>
                    <xdr:col>25</xdr:col>
                    <xdr:colOff>0</xdr:colOff>
                    <xdr:row>8</xdr:row>
                    <xdr:rowOff>0</xdr:rowOff>
                  </to>
                </anchor>
              </controlPr>
            </control>
          </mc:Choice>
        </mc:AlternateContent>
        <mc:AlternateContent xmlns:mc="http://schemas.openxmlformats.org/markup-compatibility/2006">
          <mc:Choice Requires="x14">
            <control shapeId="679986" r:id="rId10" name="Check Box 50">
              <controlPr defaultSize="0" autoFill="0" autoLine="0" autoPict="0">
                <anchor moveWithCells="1">
                  <from>
                    <xdr:col>17</xdr:col>
                    <xdr:colOff>0</xdr:colOff>
                    <xdr:row>30</xdr:row>
                    <xdr:rowOff>0</xdr:rowOff>
                  </from>
                  <to>
                    <xdr:col>20</xdr:col>
                    <xdr:colOff>123825</xdr:colOff>
                    <xdr:row>31</xdr:row>
                    <xdr:rowOff>0</xdr:rowOff>
                  </to>
                </anchor>
              </controlPr>
            </control>
          </mc:Choice>
        </mc:AlternateContent>
        <mc:AlternateContent xmlns:mc="http://schemas.openxmlformats.org/markup-compatibility/2006">
          <mc:Choice Requires="x14">
            <control shapeId="679987" r:id="rId11" name="Check Box 51">
              <controlPr defaultSize="0" autoFill="0" autoLine="0" autoPict="0">
                <anchor moveWithCells="1">
                  <from>
                    <xdr:col>21</xdr:col>
                    <xdr:colOff>47625</xdr:colOff>
                    <xdr:row>30</xdr:row>
                    <xdr:rowOff>0</xdr:rowOff>
                  </from>
                  <to>
                    <xdr:col>25</xdr:col>
                    <xdr:colOff>0</xdr:colOff>
                    <xdr:row>31</xdr:row>
                    <xdr:rowOff>0</xdr:rowOff>
                  </to>
                </anchor>
              </controlPr>
            </control>
          </mc:Choice>
        </mc:AlternateContent>
        <mc:AlternateContent xmlns:mc="http://schemas.openxmlformats.org/markup-compatibility/2006">
          <mc:Choice Requires="x14">
            <control shapeId="679988" r:id="rId12" name="Check Box 52">
              <controlPr defaultSize="0" autoFill="0" autoLine="0" autoPict="0">
                <anchor moveWithCells="1">
                  <from>
                    <xdr:col>17</xdr:col>
                    <xdr:colOff>0</xdr:colOff>
                    <xdr:row>27</xdr:row>
                    <xdr:rowOff>0</xdr:rowOff>
                  </from>
                  <to>
                    <xdr:col>20</xdr:col>
                    <xdr:colOff>123825</xdr:colOff>
                    <xdr:row>28</xdr:row>
                    <xdr:rowOff>0</xdr:rowOff>
                  </to>
                </anchor>
              </controlPr>
            </control>
          </mc:Choice>
        </mc:AlternateContent>
        <mc:AlternateContent xmlns:mc="http://schemas.openxmlformats.org/markup-compatibility/2006">
          <mc:Choice Requires="x14">
            <control shapeId="679989" r:id="rId13" name="Check Box 53">
              <controlPr defaultSize="0" autoFill="0" autoLine="0" autoPict="0">
                <anchor moveWithCells="1">
                  <from>
                    <xdr:col>21</xdr:col>
                    <xdr:colOff>47625</xdr:colOff>
                    <xdr:row>27</xdr:row>
                    <xdr:rowOff>0</xdr:rowOff>
                  </from>
                  <to>
                    <xdr:col>25</xdr:col>
                    <xdr:colOff>0</xdr:colOff>
                    <xdr:row>28</xdr:row>
                    <xdr:rowOff>0</xdr:rowOff>
                  </to>
                </anchor>
              </controlPr>
            </control>
          </mc:Choice>
        </mc:AlternateContent>
        <mc:AlternateContent xmlns:mc="http://schemas.openxmlformats.org/markup-compatibility/2006">
          <mc:Choice Requires="x14">
            <control shapeId="679990" r:id="rId14" name="Check Box 54">
              <controlPr defaultSize="0" autoFill="0" autoLine="0" autoPict="0">
                <anchor moveWithCells="1">
                  <from>
                    <xdr:col>17</xdr:col>
                    <xdr:colOff>0</xdr:colOff>
                    <xdr:row>33</xdr:row>
                    <xdr:rowOff>0</xdr:rowOff>
                  </from>
                  <to>
                    <xdr:col>20</xdr:col>
                    <xdr:colOff>123825</xdr:colOff>
                    <xdr:row>34</xdr:row>
                    <xdr:rowOff>0</xdr:rowOff>
                  </to>
                </anchor>
              </controlPr>
            </control>
          </mc:Choice>
        </mc:AlternateContent>
        <mc:AlternateContent xmlns:mc="http://schemas.openxmlformats.org/markup-compatibility/2006">
          <mc:Choice Requires="x14">
            <control shapeId="679991" r:id="rId15" name="Check Box 55">
              <controlPr defaultSize="0" autoFill="0" autoLine="0" autoPict="0">
                <anchor moveWithCells="1">
                  <from>
                    <xdr:col>21</xdr:col>
                    <xdr:colOff>47625</xdr:colOff>
                    <xdr:row>33</xdr:row>
                    <xdr:rowOff>0</xdr:rowOff>
                  </from>
                  <to>
                    <xdr:col>25</xdr:col>
                    <xdr:colOff>0</xdr:colOff>
                    <xdr:row>34</xdr:row>
                    <xdr:rowOff>0</xdr:rowOff>
                  </to>
                </anchor>
              </controlPr>
            </control>
          </mc:Choice>
        </mc:AlternateContent>
        <mc:AlternateContent xmlns:mc="http://schemas.openxmlformats.org/markup-compatibility/2006">
          <mc:Choice Requires="x14">
            <control shapeId="679998" r:id="rId16" name="Check Box 62">
              <controlPr defaultSize="0" autoFill="0" autoLine="0" autoPict="0">
                <anchor moveWithCells="1">
                  <from>
                    <xdr:col>17</xdr:col>
                    <xdr:colOff>0</xdr:colOff>
                    <xdr:row>24</xdr:row>
                    <xdr:rowOff>0</xdr:rowOff>
                  </from>
                  <to>
                    <xdr:col>20</xdr:col>
                    <xdr:colOff>123825</xdr:colOff>
                    <xdr:row>25</xdr:row>
                    <xdr:rowOff>0</xdr:rowOff>
                  </to>
                </anchor>
              </controlPr>
            </control>
          </mc:Choice>
        </mc:AlternateContent>
        <mc:AlternateContent xmlns:mc="http://schemas.openxmlformats.org/markup-compatibility/2006">
          <mc:Choice Requires="x14">
            <control shapeId="679999" r:id="rId17" name="Check Box 63">
              <controlPr defaultSize="0" autoFill="0" autoLine="0" autoPict="0">
                <anchor moveWithCells="1">
                  <from>
                    <xdr:col>21</xdr:col>
                    <xdr:colOff>47625</xdr:colOff>
                    <xdr:row>24</xdr:row>
                    <xdr:rowOff>0</xdr:rowOff>
                  </from>
                  <to>
                    <xdr:col>25</xdr:col>
                    <xdr:colOff>0</xdr:colOff>
                    <xdr:row>25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F0"/>
  </sheetPr>
  <dimension ref="A1:CD399"/>
  <sheetViews>
    <sheetView showGridLines="0" view="pageBreakPreview" zoomScaleNormal="100" zoomScaleSheetLayoutView="100" workbookViewId="0">
      <selection activeCell="A3" sqref="A3:AD3"/>
    </sheetView>
  </sheetViews>
  <sheetFormatPr defaultColWidth="9" defaultRowHeight="13.5"/>
  <cols>
    <col min="1" max="1" width="2.125" style="2" customWidth="1"/>
    <col min="2" max="2" width="1.625" style="2" customWidth="1"/>
    <col min="3" max="6" width="2.125" style="2" customWidth="1"/>
    <col min="7" max="7" width="2.625" style="2" customWidth="1"/>
    <col min="8" max="29" width="2.125" style="2" customWidth="1"/>
    <col min="30" max="30" width="4" style="2" customWidth="1"/>
    <col min="31" max="31" width="2.125" style="738" customWidth="1"/>
    <col min="32" max="37" width="2.125" style="2" customWidth="1"/>
    <col min="38" max="38" width="3.125" style="2" customWidth="1"/>
    <col min="39" max="45" width="2.125" style="2" customWidth="1"/>
    <col min="46" max="48" width="2.5" style="2" customWidth="1"/>
    <col min="49" max="107" width="2.125" style="2" customWidth="1"/>
    <col min="108" max="16384" width="9" style="2"/>
  </cols>
  <sheetData>
    <row r="1" spans="1:82" s="37" customFormat="1" ht="14.1" customHeight="1">
      <c r="A1" s="3093" t="s">
        <v>806</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R1" s="2549" t="s">
        <v>1732</v>
      </c>
      <c r="AS1" s="2549"/>
      <c r="AT1" s="2549"/>
      <c r="AU1" s="2549"/>
      <c r="AV1" s="2549"/>
    </row>
    <row r="2" spans="1:82" s="37" customFormat="1" ht="5.0999999999999996" customHeight="1" thickBot="1">
      <c r="AE2" s="370"/>
    </row>
    <row r="3" spans="1:82" s="37" customFormat="1" ht="14.1" customHeight="1">
      <c r="A3" s="3094" t="s">
        <v>41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3096" t="s">
        <v>7</v>
      </c>
      <c r="AF3" s="2996"/>
      <c r="AG3" s="2996"/>
      <c r="AH3" s="2996"/>
      <c r="AI3" s="2996"/>
      <c r="AJ3" s="2996"/>
      <c r="AK3" s="2996"/>
      <c r="AL3" s="2996"/>
      <c r="AM3" s="2996"/>
      <c r="AN3" s="2996"/>
      <c r="AO3" s="2996"/>
      <c r="AP3" s="2997"/>
      <c r="BI3" s="919"/>
      <c r="BJ3" s="919"/>
      <c r="BK3" s="919"/>
      <c r="BL3" s="919"/>
      <c r="BM3" s="919"/>
      <c r="BN3" s="919"/>
      <c r="BO3" s="919"/>
      <c r="BP3" s="919"/>
    </row>
    <row r="4" spans="1:82" s="89" customFormat="1" ht="14.1" customHeight="1">
      <c r="A4" s="155"/>
      <c r="B4" s="89" t="s">
        <v>1250</v>
      </c>
      <c r="C4" s="694"/>
      <c r="D4" s="689"/>
      <c r="E4" s="689"/>
      <c r="F4" s="689"/>
      <c r="G4" s="689"/>
      <c r="H4" s="689"/>
      <c r="I4" s="689"/>
      <c r="J4" s="689"/>
      <c r="K4" s="689"/>
      <c r="L4" s="1042"/>
      <c r="M4" s="1042"/>
      <c r="N4" s="1042"/>
      <c r="O4" s="1042"/>
      <c r="P4" s="1042"/>
      <c r="Q4" s="1042"/>
      <c r="R4" s="1042"/>
      <c r="S4" s="1042"/>
      <c r="T4" s="1042"/>
      <c r="U4" s="1042"/>
      <c r="V4" s="1042"/>
      <c r="W4" s="1042"/>
      <c r="X4" s="1042"/>
      <c r="Y4" s="1042"/>
      <c r="Z4" s="1042"/>
      <c r="AA4" s="1042"/>
      <c r="AB4" s="1042"/>
      <c r="AC4" s="396"/>
      <c r="AD4" s="559"/>
      <c r="AE4" s="740"/>
      <c r="AF4" s="396"/>
      <c r="AG4" s="919"/>
      <c r="AH4" s="919"/>
      <c r="AI4" s="919"/>
      <c r="AJ4" s="919"/>
      <c r="AK4" s="919"/>
      <c r="AL4" s="919"/>
      <c r="AM4" s="919"/>
      <c r="AN4" s="919"/>
      <c r="AO4" s="919"/>
      <c r="AP4" s="454"/>
      <c r="AQ4" s="919"/>
      <c r="BI4" s="919"/>
      <c r="BJ4" s="919"/>
      <c r="BK4" s="919"/>
      <c r="BL4" s="919"/>
      <c r="BM4" s="919"/>
      <c r="BN4" s="919"/>
      <c r="BO4" s="919"/>
      <c r="BP4" s="919"/>
    </row>
    <row r="5" spans="1:82" s="89" customFormat="1" ht="14.1" customHeight="1">
      <c r="A5" s="155"/>
      <c r="B5" s="2764" t="s">
        <v>372</v>
      </c>
      <c r="C5" s="2765"/>
      <c r="D5" s="2765"/>
      <c r="E5" s="2765"/>
      <c r="F5" s="2710"/>
      <c r="G5" s="2953" t="s">
        <v>636</v>
      </c>
      <c r="H5" s="2838"/>
      <c r="I5" s="2838"/>
      <c r="J5" s="2954"/>
      <c r="K5" s="2956" t="s">
        <v>643</v>
      </c>
      <c r="L5" s="3097"/>
      <c r="M5" s="3097"/>
      <c r="N5" s="3098"/>
      <c r="O5" s="3102" t="s">
        <v>642</v>
      </c>
      <c r="P5" s="3103"/>
      <c r="Q5" s="3103"/>
      <c r="R5" s="3103"/>
      <c r="S5" s="3103"/>
      <c r="T5" s="3103"/>
      <c r="U5" s="3103"/>
      <c r="V5" s="3103"/>
      <c r="W5" s="3103"/>
      <c r="X5" s="3103"/>
      <c r="Y5" s="3103"/>
      <c r="Z5" s="3103"/>
      <c r="AA5" s="3103"/>
      <c r="AB5" s="3103"/>
      <c r="AC5" s="3103"/>
      <c r="AD5" s="3103"/>
      <c r="AE5" s="3103"/>
      <c r="AF5" s="3103"/>
      <c r="AG5" s="3103"/>
      <c r="AH5" s="3103"/>
      <c r="AI5" s="3103"/>
      <c r="AJ5" s="3103"/>
      <c r="AK5" s="3103"/>
      <c r="AL5" s="3104"/>
      <c r="AP5" s="172"/>
      <c r="AQ5" s="287"/>
    </row>
    <row r="6" spans="1:82" s="89" customFormat="1" ht="14.1" customHeight="1">
      <c r="A6" s="155"/>
      <c r="B6" s="2766"/>
      <c r="C6" s="2767"/>
      <c r="D6" s="2767"/>
      <c r="E6" s="2767"/>
      <c r="F6" s="2768"/>
      <c r="G6" s="2955"/>
      <c r="H6" s="2852"/>
      <c r="I6" s="2852"/>
      <c r="J6" s="2853"/>
      <c r="K6" s="3099"/>
      <c r="L6" s="3100"/>
      <c r="M6" s="3100"/>
      <c r="N6" s="3101"/>
      <c r="O6" s="3102">
        <v>1</v>
      </c>
      <c r="P6" s="3103"/>
      <c r="Q6" s="3103"/>
      <c r="R6" s="3103"/>
      <c r="S6" s="3103"/>
      <c r="T6" s="3103"/>
      <c r="U6" s="3103"/>
      <c r="V6" s="3105"/>
      <c r="W6" s="3106">
        <v>2</v>
      </c>
      <c r="X6" s="3103"/>
      <c r="Y6" s="3103"/>
      <c r="Z6" s="3103"/>
      <c r="AA6" s="3103"/>
      <c r="AB6" s="3103"/>
      <c r="AC6" s="3103"/>
      <c r="AD6" s="3105"/>
      <c r="AE6" s="3106">
        <v>3</v>
      </c>
      <c r="AF6" s="3103"/>
      <c r="AG6" s="3103"/>
      <c r="AH6" s="3103"/>
      <c r="AI6" s="3103"/>
      <c r="AJ6" s="3103"/>
      <c r="AK6" s="3103"/>
      <c r="AL6" s="3104"/>
      <c r="AP6" s="172"/>
      <c r="AQ6" s="287"/>
    </row>
    <row r="7" spans="1:82" s="37" customFormat="1" ht="14.1" customHeight="1">
      <c r="A7" s="155"/>
      <c r="B7" s="3119" t="s">
        <v>635</v>
      </c>
      <c r="C7" s="3109"/>
      <c r="D7" s="3109"/>
      <c r="E7" s="3109"/>
      <c r="F7" s="3120"/>
      <c r="G7" s="3121"/>
      <c r="H7" s="3122"/>
      <c r="I7" s="3122"/>
      <c r="J7" s="3123"/>
      <c r="K7" s="3124"/>
      <c r="L7" s="3125"/>
      <c r="M7" s="3125"/>
      <c r="N7" s="3126"/>
      <c r="O7" s="3119"/>
      <c r="P7" s="3109"/>
      <c r="Q7" s="3109"/>
      <c r="R7" s="3109"/>
      <c r="S7" s="1074" t="s">
        <v>1036</v>
      </c>
      <c r="T7" s="3107"/>
      <c r="U7" s="3107"/>
      <c r="V7" s="560" t="s">
        <v>1037</v>
      </c>
      <c r="W7" s="3108"/>
      <c r="X7" s="3109"/>
      <c r="Y7" s="3109"/>
      <c r="Z7" s="3109"/>
      <c r="AA7" s="1074" t="s">
        <v>1038</v>
      </c>
      <c r="AB7" s="3107"/>
      <c r="AC7" s="3107"/>
      <c r="AD7" s="560" t="s">
        <v>1039</v>
      </c>
      <c r="AE7" s="3108"/>
      <c r="AF7" s="3109"/>
      <c r="AG7" s="3109"/>
      <c r="AH7" s="3109"/>
      <c r="AI7" s="1074" t="s">
        <v>1036</v>
      </c>
      <c r="AJ7" s="3107"/>
      <c r="AK7" s="3107"/>
      <c r="AL7" s="1075" t="s">
        <v>1040</v>
      </c>
      <c r="AM7" s="89"/>
      <c r="AN7" s="89"/>
      <c r="AO7" s="89"/>
      <c r="AP7" s="172"/>
      <c r="AQ7" s="287"/>
    </row>
    <row r="8" spans="1:82" s="37" customFormat="1" ht="14.1" customHeight="1">
      <c r="A8" s="155"/>
      <c r="B8" s="3110" t="s">
        <v>639</v>
      </c>
      <c r="C8" s="2786"/>
      <c r="D8" s="2786"/>
      <c r="E8" s="2786"/>
      <c r="F8" s="2787"/>
      <c r="G8" s="3111"/>
      <c r="H8" s="3112"/>
      <c r="I8" s="3112"/>
      <c r="J8" s="3113"/>
      <c r="K8" s="3114"/>
      <c r="L8" s="3115"/>
      <c r="M8" s="3115"/>
      <c r="N8" s="3116"/>
      <c r="O8" s="3110"/>
      <c r="P8" s="2786"/>
      <c r="Q8" s="2786"/>
      <c r="R8" s="2786"/>
      <c r="S8" s="1051" t="s">
        <v>1041</v>
      </c>
      <c r="T8" s="3117"/>
      <c r="U8" s="3117"/>
      <c r="V8" s="561" t="s">
        <v>1039</v>
      </c>
      <c r="W8" s="3118"/>
      <c r="X8" s="2786"/>
      <c r="Y8" s="2786"/>
      <c r="Z8" s="2786"/>
      <c r="AA8" s="1051" t="s">
        <v>1036</v>
      </c>
      <c r="AB8" s="3117"/>
      <c r="AC8" s="3117"/>
      <c r="AD8" s="561" t="s">
        <v>1042</v>
      </c>
      <c r="AE8" s="3118"/>
      <c r="AF8" s="2786"/>
      <c r="AG8" s="2786"/>
      <c r="AH8" s="2786"/>
      <c r="AI8" s="1051" t="s">
        <v>1043</v>
      </c>
      <c r="AJ8" s="3117"/>
      <c r="AK8" s="3117"/>
      <c r="AL8" s="1052" t="s">
        <v>1044</v>
      </c>
      <c r="AM8" s="89"/>
      <c r="AN8" s="89"/>
      <c r="AO8" s="89"/>
      <c r="AP8" s="172"/>
      <c r="AQ8" s="287"/>
    </row>
    <row r="9" spans="1:82" ht="14.1" customHeight="1">
      <c r="A9" s="155"/>
      <c r="B9" s="2741" t="s">
        <v>640</v>
      </c>
      <c r="C9" s="2742"/>
      <c r="D9" s="2742"/>
      <c r="E9" s="2742"/>
      <c r="F9" s="2743"/>
      <c r="G9" s="3136"/>
      <c r="H9" s="3137"/>
      <c r="I9" s="3137"/>
      <c r="J9" s="3138"/>
      <c r="K9" s="3139"/>
      <c r="L9" s="3140"/>
      <c r="M9" s="3140"/>
      <c r="N9" s="3141"/>
      <c r="O9" s="2741"/>
      <c r="P9" s="2742"/>
      <c r="Q9" s="2742"/>
      <c r="R9" s="2742"/>
      <c r="S9" s="1055" t="s">
        <v>641</v>
      </c>
      <c r="T9" s="3127"/>
      <c r="U9" s="3142"/>
      <c r="V9" s="825" t="s">
        <v>1045</v>
      </c>
      <c r="W9" s="3143"/>
      <c r="X9" s="2742"/>
      <c r="Y9" s="2742"/>
      <c r="Z9" s="2742"/>
      <c r="AA9" s="1055" t="s">
        <v>1043</v>
      </c>
      <c r="AB9" s="3127"/>
      <c r="AC9" s="3127"/>
      <c r="AD9" s="562" t="s">
        <v>1045</v>
      </c>
      <c r="AE9" s="3144"/>
      <c r="AF9" s="2742"/>
      <c r="AG9" s="2742"/>
      <c r="AH9" s="2742"/>
      <c r="AI9" s="1055" t="s">
        <v>1043</v>
      </c>
      <c r="AJ9" s="3127"/>
      <c r="AK9" s="3127"/>
      <c r="AL9" s="1056" t="s">
        <v>1045</v>
      </c>
      <c r="AM9" s="89"/>
      <c r="AN9" s="89"/>
      <c r="AO9" s="89"/>
      <c r="AP9" s="172"/>
      <c r="AQ9" s="287"/>
    </row>
    <row r="10" spans="1:82" ht="14.1" customHeight="1">
      <c r="A10" s="155"/>
      <c r="B10" s="3102" t="s">
        <v>160</v>
      </c>
      <c r="C10" s="3103"/>
      <c r="D10" s="3103"/>
      <c r="E10" s="3103"/>
      <c r="F10" s="3104"/>
      <c r="G10" s="3128">
        <f>SUM(G7:J9)</f>
        <v>0</v>
      </c>
      <c r="H10" s="3129"/>
      <c r="I10" s="3129"/>
      <c r="J10" s="3130"/>
      <c r="K10" s="3131">
        <f>SUM(K7:N9)</f>
        <v>0</v>
      </c>
      <c r="L10" s="3132"/>
      <c r="M10" s="3132"/>
      <c r="N10" s="3133"/>
      <c r="O10" s="3102"/>
      <c r="P10" s="3103"/>
      <c r="Q10" s="3103"/>
      <c r="R10" s="3103"/>
      <c r="S10" s="1066"/>
      <c r="T10" s="3134"/>
      <c r="U10" s="3135"/>
      <c r="V10" s="1073"/>
      <c r="W10" s="3135"/>
      <c r="X10" s="3103"/>
      <c r="Y10" s="3103"/>
      <c r="Z10" s="3103"/>
      <c r="AA10" s="1066"/>
      <c r="AB10" s="3134"/>
      <c r="AC10" s="3134"/>
      <c r="AD10" s="1066"/>
      <c r="AE10" s="3103"/>
      <c r="AF10" s="3103"/>
      <c r="AG10" s="3103"/>
      <c r="AH10" s="3103"/>
      <c r="AI10" s="1066"/>
      <c r="AJ10" s="3134"/>
      <c r="AK10" s="3134"/>
      <c r="AL10" s="1067"/>
      <c r="AM10" s="89"/>
      <c r="AN10" s="89"/>
      <c r="AO10" s="89"/>
      <c r="AP10" s="172"/>
      <c r="AQ10" s="287"/>
    </row>
    <row r="11" spans="1:82" ht="14.1" customHeight="1">
      <c r="A11" s="563"/>
      <c r="AD11" s="564"/>
      <c r="AE11" s="741"/>
      <c r="AP11" s="171"/>
      <c r="CD11" s="1045"/>
    </row>
    <row r="12" spans="1:82" ht="14.1" customHeight="1">
      <c r="A12" s="563"/>
      <c r="B12" s="565" t="s">
        <v>1251</v>
      </c>
      <c r="C12" s="565"/>
      <c r="D12" s="1060"/>
      <c r="E12" s="1060"/>
      <c r="F12" s="1060"/>
      <c r="G12" s="1060"/>
      <c r="H12" s="566"/>
      <c r="I12" s="566"/>
      <c r="J12" s="566"/>
      <c r="K12" s="566"/>
      <c r="L12" s="1045"/>
      <c r="M12" s="1045"/>
      <c r="N12" s="1045"/>
      <c r="O12" s="1045"/>
      <c r="P12" s="1045"/>
      <c r="Q12" s="1045"/>
      <c r="R12" s="1045"/>
      <c r="S12" s="1045"/>
      <c r="T12" s="1045"/>
      <c r="U12" s="1045"/>
      <c r="V12" s="1045"/>
      <c r="W12" s="1045"/>
      <c r="X12" s="1045"/>
      <c r="Y12" s="1045"/>
      <c r="Z12" s="1045"/>
      <c r="AA12" s="1045"/>
      <c r="AB12" s="1045"/>
      <c r="AD12" s="567"/>
      <c r="AE12" s="742" t="s">
        <v>1046</v>
      </c>
      <c r="AF12" s="3287" t="s">
        <v>2529</v>
      </c>
      <c r="AG12" s="3287"/>
      <c r="AH12" s="3287"/>
      <c r="AI12" s="3287"/>
      <c r="AJ12" s="3287"/>
      <c r="AK12" s="3287"/>
      <c r="AL12" s="3287"/>
      <c r="AM12" s="3287"/>
      <c r="AN12" s="3287"/>
      <c r="AO12" s="3287"/>
      <c r="AP12" s="3288"/>
      <c r="AR12" s="3145"/>
      <c r="AS12" s="3145"/>
      <c r="AT12" s="3145"/>
      <c r="AU12" s="3145"/>
      <c r="CD12" s="89"/>
    </row>
    <row r="13" spans="1:82" ht="14.1" customHeight="1">
      <c r="A13" s="563"/>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D13" s="567"/>
      <c r="AE13" s="742"/>
      <c r="AF13" s="3287"/>
      <c r="AG13" s="3287"/>
      <c r="AH13" s="3287"/>
      <c r="AI13" s="3287"/>
      <c r="AJ13" s="3287"/>
      <c r="AK13" s="3287"/>
      <c r="AL13" s="3287"/>
      <c r="AM13" s="3287"/>
      <c r="AN13" s="3287"/>
      <c r="AO13" s="3287"/>
      <c r="AP13" s="3288"/>
      <c r="CD13" s="130"/>
    </row>
    <row r="14" spans="1:82" ht="14.1" customHeight="1">
      <c r="A14" s="563"/>
      <c r="B14" s="130"/>
      <c r="C14" s="130"/>
      <c r="D14" s="89" t="s">
        <v>840</v>
      </c>
      <c r="E14" s="89"/>
      <c r="F14" s="89"/>
      <c r="G14" s="89"/>
      <c r="H14" s="89"/>
      <c r="I14" s="89"/>
      <c r="J14" s="89"/>
      <c r="K14" s="89"/>
      <c r="L14" s="2767">
        <v>3</v>
      </c>
      <c r="M14" s="2767"/>
      <c r="N14" s="2801" t="s">
        <v>1047</v>
      </c>
      <c r="O14" s="2801"/>
      <c r="P14" s="89" t="s">
        <v>636</v>
      </c>
      <c r="Q14" s="89"/>
      <c r="R14" s="89"/>
      <c r="S14" s="2767">
        <v>3</v>
      </c>
      <c r="T14" s="2767"/>
      <c r="U14" s="89"/>
      <c r="V14" s="130"/>
      <c r="W14" s="130"/>
      <c r="X14" s="130"/>
      <c r="Y14" s="130"/>
      <c r="Z14" s="130"/>
      <c r="AA14" s="130"/>
      <c r="AB14" s="130"/>
      <c r="AD14" s="567"/>
      <c r="AE14" s="743"/>
      <c r="AF14" s="3287"/>
      <c r="AG14" s="3287"/>
      <c r="AH14" s="3287"/>
      <c r="AI14" s="3287"/>
      <c r="AJ14" s="3287"/>
      <c r="AK14" s="3287"/>
      <c r="AL14" s="3287"/>
      <c r="AM14" s="3287"/>
      <c r="AN14" s="3287"/>
      <c r="AO14" s="3287"/>
      <c r="AP14" s="3288"/>
      <c r="CD14" s="130"/>
    </row>
    <row r="15" spans="1:82" ht="14.1" customHeight="1">
      <c r="A15" s="56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D15" s="567"/>
      <c r="AE15" s="743"/>
      <c r="AF15" s="3287"/>
      <c r="AG15" s="3287"/>
      <c r="AH15" s="3287"/>
      <c r="AI15" s="3287"/>
      <c r="AJ15" s="3287"/>
      <c r="AK15" s="3287"/>
      <c r="AL15" s="3287"/>
      <c r="AM15" s="3287"/>
      <c r="AN15" s="3287"/>
      <c r="AO15" s="3287"/>
      <c r="AP15" s="3288"/>
      <c r="AR15" s="2" t="s">
        <v>902</v>
      </c>
      <c r="BG15" s="130"/>
      <c r="BH15" s="130"/>
      <c r="BI15" s="130"/>
      <c r="BJ15" s="130"/>
      <c r="BK15" s="130"/>
    </row>
    <row r="16" spans="1:82" ht="14.1" customHeight="1">
      <c r="A16" s="563"/>
      <c r="B16" s="3289" t="s">
        <v>1527</v>
      </c>
      <c r="C16" s="3289"/>
      <c r="D16" s="3289"/>
      <c r="E16" s="3289"/>
      <c r="F16" s="3289"/>
      <c r="G16" s="3289"/>
      <c r="H16" s="3289"/>
      <c r="I16" s="3289"/>
      <c r="J16" s="3289"/>
      <c r="K16" s="3289"/>
      <c r="L16" s="3289"/>
      <c r="M16" s="3289"/>
      <c r="N16" s="3289"/>
      <c r="O16" s="3289"/>
      <c r="P16" s="3289"/>
      <c r="Q16" s="3289"/>
      <c r="R16" s="3289"/>
      <c r="S16" s="3289"/>
      <c r="T16" s="3289"/>
      <c r="U16" s="3289"/>
      <c r="V16" s="3289"/>
      <c r="W16" s="3289"/>
      <c r="X16" s="3289"/>
      <c r="Y16" s="3289"/>
      <c r="Z16" s="3289"/>
      <c r="AA16" s="3289"/>
      <c r="AB16" s="3289"/>
      <c r="AC16" s="3289"/>
      <c r="AD16" s="3289"/>
      <c r="AE16" s="3289"/>
      <c r="AF16" s="3289"/>
      <c r="AG16" s="3289"/>
      <c r="AH16" s="3289"/>
      <c r="AI16" s="3289"/>
      <c r="AJ16" s="3289"/>
      <c r="AK16" s="3289"/>
      <c r="AL16" s="3289"/>
      <c r="AM16" s="3289"/>
      <c r="AN16" s="3289"/>
      <c r="AO16" s="3289"/>
      <c r="AP16" s="171"/>
      <c r="AR16" s="3146" t="b">
        <f>IF(I27=TRUE,TRUE,FALSE)</f>
        <v>0</v>
      </c>
      <c r="AS16" s="3146"/>
      <c r="AT16" s="37"/>
      <c r="AU16" s="3297" t="s">
        <v>776</v>
      </c>
      <c r="AV16" s="3297"/>
      <c r="AW16" s="3297"/>
      <c r="AX16" s="3297"/>
      <c r="AY16" s="3297"/>
    </row>
    <row r="17" spans="1:56" ht="14.1" customHeight="1">
      <c r="A17" s="563"/>
      <c r="B17" s="2764" t="s">
        <v>372</v>
      </c>
      <c r="C17" s="2765"/>
      <c r="D17" s="2765"/>
      <c r="E17" s="2710"/>
      <c r="F17" s="3178" t="s">
        <v>245</v>
      </c>
      <c r="G17" s="3179"/>
      <c r="H17" s="3180"/>
      <c r="I17" s="3184" t="s">
        <v>2681</v>
      </c>
      <c r="J17" s="3185"/>
      <c r="K17" s="3185"/>
      <c r="L17" s="3185"/>
      <c r="M17" s="3185"/>
      <c r="N17" s="3185"/>
      <c r="O17" s="3185"/>
      <c r="P17" s="3185"/>
      <c r="Q17" s="3185"/>
      <c r="R17" s="3185"/>
      <c r="S17" s="3185"/>
      <c r="T17" s="3185"/>
      <c r="U17" s="3185"/>
      <c r="V17" s="3185"/>
      <c r="W17" s="3185"/>
      <c r="X17" s="3185"/>
      <c r="Y17" s="3185"/>
      <c r="Z17" s="3185"/>
      <c r="AA17" s="3185"/>
      <c r="AB17" s="3185"/>
      <c r="AC17" s="3186"/>
      <c r="AD17" s="3178" t="s">
        <v>648</v>
      </c>
      <c r="AE17" s="3179"/>
      <c r="AF17" s="3179"/>
      <c r="AG17" s="3193" t="s">
        <v>904</v>
      </c>
      <c r="AH17" s="3194"/>
      <c r="AI17" s="3194"/>
      <c r="AJ17" s="3194"/>
      <c r="AK17" s="3194"/>
      <c r="AL17" s="3194"/>
      <c r="AM17" s="3194"/>
      <c r="AN17" s="3194"/>
      <c r="AO17" s="3195"/>
      <c r="AP17" s="171"/>
      <c r="AR17" s="3146" t="b">
        <f>IF(I28=TRUE,TRUE,FALSE)</f>
        <v>0</v>
      </c>
      <c r="AS17" s="3146"/>
      <c r="AT17" s="141"/>
      <c r="AU17" s="3297"/>
      <c r="AV17" s="3297"/>
      <c r="AW17" s="3297"/>
      <c r="AX17" s="3297"/>
      <c r="AY17" s="3297"/>
    </row>
    <row r="18" spans="1:56" ht="16.5" customHeight="1">
      <c r="A18" s="563"/>
      <c r="B18" s="2884"/>
      <c r="C18" s="2801"/>
      <c r="D18" s="2801"/>
      <c r="E18" s="2966"/>
      <c r="F18" s="3181"/>
      <c r="G18" s="3182"/>
      <c r="H18" s="3183"/>
      <c r="I18" s="3187"/>
      <c r="J18" s="3188"/>
      <c r="K18" s="3188"/>
      <c r="L18" s="3188"/>
      <c r="M18" s="3188"/>
      <c r="N18" s="3188"/>
      <c r="O18" s="3188"/>
      <c r="P18" s="3188"/>
      <c r="Q18" s="3188"/>
      <c r="R18" s="3188"/>
      <c r="S18" s="3188"/>
      <c r="T18" s="3188"/>
      <c r="U18" s="3188"/>
      <c r="V18" s="3188"/>
      <c r="W18" s="3188"/>
      <c r="X18" s="3188"/>
      <c r="Y18" s="3188"/>
      <c r="Z18" s="3188"/>
      <c r="AA18" s="3188"/>
      <c r="AB18" s="3188"/>
      <c r="AC18" s="3189"/>
      <c r="AD18" s="3181"/>
      <c r="AE18" s="3182"/>
      <c r="AF18" s="3182"/>
      <c r="AG18" s="3196" t="s">
        <v>903</v>
      </c>
      <c r="AH18" s="3197"/>
      <c r="AI18" s="3198"/>
      <c r="AJ18" s="3202" t="s">
        <v>900</v>
      </c>
      <c r="AK18" s="3203"/>
      <c r="AL18" s="3204"/>
      <c r="AM18" s="3202" t="s">
        <v>995</v>
      </c>
      <c r="AN18" s="3203"/>
      <c r="AO18" s="3204"/>
      <c r="AP18" s="171"/>
      <c r="AR18" s="3146" t="b">
        <f>IF(I29=TRUE,TRUE,FALSE)</f>
        <v>0</v>
      </c>
      <c r="AS18" s="3146"/>
      <c r="AT18" s="141"/>
      <c r="AU18" s="3297"/>
      <c r="AV18" s="3297"/>
      <c r="AW18" s="3297"/>
      <c r="AX18" s="3297"/>
      <c r="AY18" s="3297"/>
      <c r="BA18" s="3145"/>
      <c r="BB18" s="3145"/>
      <c r="BC18" s="3145"/>
      <c r="BD18" s="719"/>
    </row>
    <row r="19" spans="1:56" ht="16.5" customHeight="1" thickBot="1">
      <c r="A19" s="563"/>
      <c r="B19" s="3175"/>
      <c r="C19" s="3176"/>
      <c r="D19" s="3176"/>
      <c r="E19" s="3177"/>
      <c r="F19" s="3181"/>
      <c r="G19" s="3182"/>
      <c r="H19" s="3183"/>
      <c r="I19" s="3190"/>
      <c r="J19" s="3191"/>
      <c r="K19" s="3191"/>
      <c r="L19" s="3191"/>
      <c r="M19" s="3191"/>
      <c r="N19" s="3191"/>
      <c r="O19" s="3191"/>
      <c r="P19" s="3191"/>
      <c r="Q19" s="3191"/>
      <c r="R19" s="3191"/>
      <c r="S19" s="3191"/>
      <c r="T19" s="3191"/>
      <c r="U19" s="3191"/>
      <c r="V19" s="3191"/>
      <c r="W19" s="3191"/>
      <c r="X19" s="3191"/>
      <c r="Y19" s="3191"/>
      <c r="Z19" s="3191"/>
      <c r="AA19" s="3191"/>
      <c r="AB19" s="3191"/>
      <c r="AC19" s="3192"/>
      <c r="AD19" s="3181"/>
      <c r="AE19" s="3182"/>
      <c r="AF19" s="3182"/>
      <c r="AG19" s="3199"/>
      <c r="AH19" s="3200"/>
      <c r="AI19" s="3201"/>
      <c r="AJ19" s="3205"/>
      <c r="AK19" s="3206"/>
      <c r="AL19" s="3207"/>
      <c r="AM19" s="3205"/>
      <c r="AN19" s="3206"/>
      <c r="AO19" s="3207"/>
      <c r="AP19" s="171"/>
      <c r="AR19" s="3146" t="b">
        <f>IF(I30=TRUE,TRUE,FALSE)</f>
        <v>0</v>
      </c>
      <c r="AS19" s="3146"/>
      <c r="AT19" s="141"/>
      <c r="AU19" s="3298"/>
      <c r="AV19" s="3298"/>
      <c r="AW19" s="3298"/>
      <c r="AX19" s="3298"/>
      <c r="AY19" s="3298"/>
      <c r="BA19" s="3145"/>
      <c r="BB19" s="3145"/>
      <c r="BC19" s="3145"/>
      <c r="BD19" s="719"/>
    </row>
    <row r="20" spans="1:56" ht="14.1" customHeight="1" thickTop="1">
      <c r="A20" s="563"/>
      <c r="B20" s="3147" t="s">
        <v>1048</v>
      </c>
      <c r="C20" s="3148"/>
      <c r="D20" s="3148"/>
      <c r="E20" s="3149"/>
      <c r="F20" s="3153"/>
      <c r="G20" s="3154"/>
      <c r="H20" s="3155"/>
      <c r="I20" s="3293"/>
      <c r="J20" s="3294"/>
      <c r="K20" s="3162" t="s">
        <v>898</v>
      </c>
      <c r="L20" s="3162"/>
      <c r="M20" s="3162"/>
      <c r="N20" s="3165" t="str">
        <f>IF(I20=0,"",VLOOKUP(I20,AR20:AY30,3,FALSE))</f>
        <v/>
      </c>
      <c r="O20" s="3165"/>
      <c r="P20" s="3165"/>
      <c r="Q20" s="3165"/>
      <c r="R20" s="3168" t="s">
        <v>1049</v>
      </c>
      <c r="S20" s="3171">
        <f>IFERROR('No1 '!AR45+'No1 '!AR49,"")</f>
        <v>0</v>
      </c>
      <c r="T20" s="3172"/>
      <c r="U20" s="3172"/>
      <c r="V20" s="3172"/>
      <c r="W20" s="3214" t="s">
        <v>1050</v>
      </c>
      <c r="X20" s="3217" t="str">
        <f>IF(ISERROR(N20+S20),"",N20+S20)</f>
        <v/>
      </c>
      <c r="Y20" s="3217"/>
      <c r="Z20" s="3217"/>
      <c r="AA20" s="3217"/>
      <c r="AB20" s="3154" t="s">
        <v>1051</v>
      </c>
      <c r="AC20" s="3155"/>
      <c r="AD20" s="3220" t="str">
        <f>IF(F20="","",IF(F20&gt;0,IF(X20&lt;=F20,"○","×"),""))</f>
        <v/>
      </c>
      <c r="AE20" s="3221"/>
      <c r="AF20" s="3222"/>
      <c r="AG20" s="3228" t="str">
        <f>IF(F20="","",IF(AD20="○","－",IF(COUNTIF(#REF!,"×")=0,"○","×")))</f>
        <v/>
      </c>
      <c r="AH20" s="3228"/>
      <c r="AI20" s="3229"/>
      <c r="AJ20" s="3227" t="str">
        <f>IF(F20="","",IF(AD20="○","－",IF(F20&gt;=N20,"○","×")))</f>
        <v/>
      </c>
      <c r="AK20" s="3228"/>
      <c r="AL20" s="3229"/>
      <c r="AM20" s="3227" t="str">
        <f>IF(AG20="","",IF(AD20="○","－",IF(F20&gt;=(S20+T26*1.98),"○","×")))</f>
        <v/>
      </c>
      <c r="AN20" s="3228"/>
      <c r="AO20" s="3229"/>
      <c r="AP20" s="171"/>
      <c r="AR20" s="3211" t="s">
        <v>636</v>
      </c>
      <c r="AS20" s="3213"/>
      <c r="AT20" s="3102" t="s">
        <v>637</v>
      </c>
      <c r="AU20" s="3103"/>
      <c r="AV20" s="3104"/>
      <c r="AW20" s="3211" t="s">
        <v>638</v>
      </c>
      <c r="AX20" s="3212"/>
      <c r="AY20" s="3213"/>
      <c r="BA20" s="3145"/>
      <c r="BB20" s="3145"/>
      <c r="BC20" s="3145"/>
      <c r="BD20" s="719"/>
    </row>
    <row r="21" spans="1:56" ht="14.1" customHeight="1">
      <c r="A21" s="563"/>
      <c r="B21" s="2717"/>
      <c r="C21" s="2718"/>
      <c r="D21" s="2718"/>
      <c r="E21" s="2719"/>
      <c r="F21" s="3156"/>
      <c r="G21" s="3157"/>
      <c r="H21" s="3158"/>
      <c r="I21" s="3086"/>
      <c r="J21" s="2802"/>
      <c r="K21" s="3163"/>
      <c r="L21" s="3163"/>
      <c r="M21" s="3163"/>
      <c r="N21" s="3166"/>
      <c r="O21" s="3166"/>
      <c r="P21" s="3166"/>
      <c r="Q21" s="3166"/>
      <c r="R21" s="3169"/>
      <c r="S21" s="3173"/>
      <c r="T21" s="3173"/>
      <c r="U21" s="3173"/>
      <c r="V21" s="3173"/>
      <c r="W21" s="3215"/>
      <c r="X21" s="3218"/>
      <c r="Y21" s="3218"/>
      <c r="Z21" s="3218"/>
      <c r="AA21" s="3218"/>
      <c r="AB21" s="3157"/>
      <c r="AC21" s="3158"/>
      <c r="AD21" s="2891"/>
      <c r="AE21" s="2892"/>
      <c r="AF21" s="3223"/>
      <c r="AG21" s="3231"/>
      <c r="AH21" s="3231"/>
      <c r="AI21" s="3232"/>
      <c r="AJ21" s="3230"/>
      <c r="AK21" s="3231"/>
      <c r="AL21" s="3232"/>
      <c r="AM21" s="3230"/>
      <c r="AN21" s="3231"/>
      <c r="AO21" s="3232"/>
      <c r="AP21" s="171"/>
      <c r="AR21" s="3211">
        <v>1</v>
      </c>
      <c r="AS21" s="3213"/>
      <c r="AT21" s="3208">
        <v>180</v>
      </c>
      <c r="AU21" s="3209"/>
      <c r="AV21" s="3210"/>
      <c r="AW21" s="3208">
        <f>330+30*(AR21-1)</f>
        <v>330</v>
      </c>
      <c r="AX21" s="3209"/>
      <c r="AY21" s="3210"/>
      <c r="BA21" s="3145"/>
      <c r="BB21" s="3145"/>
      <c r="BC21" s="3145"/>
      <c r="BD21" s="719"/>
    </row>
    <row r="22" spans="1:56" ht="14.1" customHeight="1" thickBot="1">
      <c r="A22" s="563"/>
      <c r="B22" s="3150"/>
      <c r="C22" s="3151"/>
      <c r="D22" s="3151"/>
      <c r="E22" s="3152"/>
      <c r="F22" s="3159"/>
      <c r="G22" s="3160"/>
      <c r="H22" s="3161"/>
      <c r="I22" s="3295"/>
      <c r="J22" s="3296"/>
      <c r="K22" s="3164"/>
      <c r="L22" s="3164"/>
      <c r="M22" s="3164"/>
      <c r="N22" s="3167"/>
      <c r="O22" s="3167"/>
      <c r="P22" s="3167"/>
      <c r="Q22" s="3167"/>
      <c r="R22" s="3170"/>
      <c r="S22" s="3174"/>
      <c r="T22" s="3174"/>
      <c r="U22" s="3174"/>
      <c r="V22" s="3174"/>
      <c r="W22" s="3216"/>
      <c r="X22" s="3219"/>
      <c r="Y22" s="3219"/>
      <c r="Z22" s="3219"/>
      <c r="AA22" s="3219"/>
      <c r="AB22" s="3160"/>
      <c r="AC22" s="3161"/>
      <c r="AD22" s="3224"/>
      <c r="AE22" s="3225"/>
      <c r="AF22" s="3226"/>
      <c r="AG22" s="3234"/>
      <c r="AH22" s="3234"/>
      <c r="AI22" s="3235"/>
      <c r="AJ22" s="3233"/>
      <c r="AK22" s="3234"/>
      <c r="AL22" s="3235"/>
      <c r="AM22" s="3233"/>
      <c r="AN22" s="3234"/>
      <c r="AO22" s="3235"/>
      <c r="AP22" s="171"/>
      <c r="AR22" s="3211">
        <v>2</v>
      </c>
      <c r="AS22" s="3213"/>
      <c r="AT22" s="3208">
        <f>320+100*(AR22-2)</f>
        <v>320</v>
      </c>
      <c r="AU22" s="3209"/>
      <c r="AV22" s="3210"/>
      <c r="AW22" s="3208">
        <f>330+30*(AR22-1)</f>
        <v>360</v>
      </c>
      <c r="AX22" s="3209"/>
      <c r="AY22" s="3210"/>
      <c r="BA22" s="3145"/>
      <c r="BB22" s="3145"/>
      <c r="BC22" s="3145"/>
      <c r="BD22" s="719"/>
    </row>
    <row r="23" spans="1:56" ht="14.1" customHeight="1" thickTop="1">
      <c r="A23" s="563"/>
      <c r="B23" s="1035"/>
      <c r="C23" s="662"/>
      <c r="D23" s="662"/>
      <c r="E23" s="568"/>
      <c r="F23" s="3245"/>
      <c r="G23" s="3246"/>
      <c r="H23" s="3247"/>
      <c r="I23" s="3251" t="s">
        <v>1140</v>
      </c>
      <c r="J23" s="3252"/>
      <c r="K23" s="3252"/>
      <c r="L23" s="3252"/>
      <c r="M23" s="3252"/>
      <c r="N23" s="3252"/>
      <c r="O23" s="3252"/>
      <c r="P23" s="3252"/>
      <c r="Q23" s="3292" t="s">
        <v>1423</v>
      </c>
      <c r="R23" s="3292"/>
      <c r="S23" s="3292"/>
      <c r="T23" s="3292"/>
      <c r="U23" s="3292"/>
      <c r="V23" s="3292"/>
      <c r="W23" s="1187"/>
      <c r="Y23" s="667"/>
      <c r="Z23" s="667"/>
      <c r="AA23" s="667"/>
      <c r="AB23" s="662"/>
      <c r="AC23" s="568"/>
      <c r="AD23" s="2891" t="str">
        <f>IF(F23="","",IF(F23&gt;0,IF(X24&lt;=F23,"○","×"),""))</f>
        <v/>
      </c>
      <c r="AE23" s="2892"/>
      <c r="AF23" s="3223"/>
      <c r="AG23" s="3231" t="str">
        <f>IF(F23="","",IF(F23&gt;=X24,"－",IF(F23&gt;=(T24+T26)*P24,"◯",IF(F23&gt;=(X25+T24*P24),"○","×"))))</f>
        <v/>
      </c>
      <c r="AH23" s="3231"/>
      <c r="AI23" s="3232"/>
      <c r="AJ23" s="3230" t="str">
        <f>IF(F23="","",IF(AD23="○","－",IF(F23&gt;=(X25+T24*P24),"○","×")))</f>
        <v/>
      </c>
      <c r="AK23" s="3231"/>
      <c r="AL23" s="3232"/>
      <c r="AM23" s="3230" t="str">
        <f>IF(F23="","",IF(AD23="○","－",IF(F23&gt;=(X26+P24*T24),"○","×")))</f>
        <v/>
      </c>
      <c r="AN23" s="3231"/>
      <c r="AO23" s="3232"/>
      <c r="AP23" s="171"/>
      <c r="AR23" s="3211">
        <v>3</v>
      </c>
      <c r="AS23" s="3213"/>
      <c r="AT23" s="3208">
        <f t="shared" ref="AT23:AT30" si="0">320+100*(AR23-2)</f>
        <v>420</v>
      </c>
      <c r="AU23" s="3209"/>
      <c r="AV23" s="3210"/>
      <c r="AW23" s="3208">
        <f>400+80*(AR23-3)</f>
        <v>400</v>
      </c>
      <c r="AX23" s="3209"/>
      <c r="AY23" s="3210"/>
      <c r="BA23" s="3145"/>
      <c r="BB23" s="3145"/>
      <c r="BC23" s="3145"/>
      <c r="BD23" s="719"/>
    </row>
    <row r="24" spans="1:56" ht="14.1" customHeight="1">
      <c r="A24" s="563"/>
      <c r="B24" s="3236" t="s">
        <v>1110</v>
      </c>
      <c r="C24" s="3237"/>
      <c r="D24" s="3237"/>
      <c r="E24" s="3238"/>
      <c r="F24" s="3245"/>
      <c r="G24" s="3246"/>
      <c r="H24" s="3247"/>
      <c r="I24" s="570"/>
      <c r="J24" s="3239" t="str">
        <f>IF(X25=0,"",IF(X25&gt;=X26,X25,X26))</f>
        <v/>
      </c>
      <c r="K24" s="3239"/>
      <c r="L24" s="3239"/>
      <c r="M24" s="3239"/>
      <c r="N24" s="3215" t="s">
        <v>1139</v>
      </c>
      <c r="O24" s="3215"/>
      <c r="P24" s="3240">
        <v>3.3</v>
      </c>
      <c r="Q24" s="3240"/>
      <c r="R24" s="3240"/>
      <c r="S24" s="3240"/>
      <c r="T24" s="2870">
        <f>IFERROR('No1 '!Z47+'No1 '!Z52-'No1 '!AB51,"")</f>
        <v>0</v>
      </c>
      <c r="U24" s="2870"/>
      <c r="V24" s="3241" t="s">
        <v>899</v>
      </c>
      <c r="W24" s="3241"/>
      <c r="X24" s="3242" t="str">
        <f>IFERROR(J24+T24*P24,"")</f>
        <v/>
      </c>
      <c r="Y24" s="3242"/>
      <c r="Z24" s="3242"/>
      <c r="AA24" s="3242"/>
      <c r="AB24" s="3243" t="s">
        <v>1052</v>
      </c>
      <c r="AC24" s="3243"/>
      <c r="AD24" s="2891"/>
      <c r="AE24" s="2892"/>
      <c r="AF24" s="3223"/>
      <c r="AG24" s="3231"/>
      <c r="AH24" s="3231"/>
      <c r="AI24" s="3232"/>
      <c r="AJ24" s="3230"/>
      <c r="AK24" s="3231"/>
      <c r="AL24" s="3232"/>
      <c r="AM24" s="3230"/>
      <c r="AN24" s="3231"/>
      <c r="AO24" s="3232"/>
      <c r="AP24" s="171"/>
      <c r="AR24" s="3211">
        <v>4</v>
      </c>
      <c r="AS24" s="3213"/>
      <c r="AT24" s="3208">
        <f t="shared" si="0"/>
        <v>520</v>
      </c>
      <c r="AU24" s="3209"/>
      <c r="AV24" s="3210"/>
      <c r="AW24" s="3208">
        <f t="shared" ref="AW24:AW30" si="1">400+80*(AR24-3)</f>
        <v>480</v>
      </c>
      <c r="AX24" s="3209"/>
      <c r="AY24" s="3210"/>
      <c r="BA24" s="3145"/>
      <c r="BB24" s="3145"/>
      <c r="BC24" s="3145"/>
      <c r="BD24" s="719"/>
    </row>
    <row r="25" spans="1:56" ht="14.1" customHeight="1">
      <c r="A25" s="563"/>
      <c r="B25" s="3236"/>
      <c r="C25" s="3237"/>
      <c r="D25" s="3237"/>
      <c r="E25" s="3238"/>
      <c r="F25" s="3245"/>
      <c r="G25" s="3246"/>
      <c r="H25" s="3247"/>
      <c r="I25" s="571"/>
      <c r="J25" s="572" t="s">
        <v>1053</v>
      </c>
      <c r="K25" s="573"/>
      <c r="L25" s="573"/>
      <c r="M25" s="573"/>
      <c r="N25" s="573"/>
      <c r="O25" s="573"/>
      <c r="P25" s="574"/>
      <c r="Q25" s="573"/>
      <c r="R25" s="573"/>
      <c r="S25" s="573"/>
      <c r="T25" s="574"/>
      <c r="U25" s="574"/>
      <c r="V25" s="574"/>
      <c r="W25" s="574"/>
      <c r="X25" s="3244" t="str">
        <f>IFERROR(VLOOKUP(I20,AR20:AY30,6,FALSE),"")</f>
        <v/>
      </c>
      <c r="Y25" s="3244"/>
      <c r="Z25" s="3244"/>
      <c r="AA25" s="3244"/>
      <c r="AB25" s="2826" t="s">
        <v>1051</v>
      </c>
      <c r="AC25" s="2826"/>
      <c r="AD25" s="2891"/>
      <c r="AE25" s="2892"/>
      <c r="AF25" s="3223"/>
      <c r="AG25" s="3231"/>
      <c r="AH25" s="3231"/>
      <c r="AI25" s="3232"/>
      <c r="AJ25" s="3230"/>
      <c r="AK25" s="3231"/>
      <c r="AL25" s="3232"/>
      <c r="AM25" s="3230"/>
      <c r="AN25" s="3231"/>
      <c r="AO25" s="3232"/>
      <c r="AP25" s="171"/>
      <c r="AR25" s="3211">
        <v>5</v>
      </c>
      <c r="AS25" s="3213"/>
      <c r="AT25" s="3208">
        <f t="shared" si="0"/>
        <v>620</v>
      </c>
      <c r="AU25" s="3209"/>
      <c r="AV25" s="3210"/>
      <c r="AW25" s="3208">
        <f t="shared" si="1"/>
        <v>560</v>
      </c>
      <c r="AX25" s="3209"/>
      <c r="AY25" s="3210"/>
      <c r="BA25" s="3145"/>
      <c r="BB25" s="3145"/>
      <c r="BC25" s="3145"/>
      <c r="BD25" s="719"/>
    </row>
    <row r="26" spans="1:56" ht="14.1" customHeight="1">
      <c r="A26" s="563"/>
      <c r="B26" s="575"/>
      <c r="C26" s="694"/>
      <c r="D26" s="1039"/>
      <c r="E26" s="576"/>
      <c r="F26" s="3248"/>
      <c r="G26" s="3249"/>
      <c r="H26" s="3250"/>
      <c r="I26" s="577"/>
      <c r="J26" s="578" t="s">
        <v>1054</v>
      </c>
      <c r="K26" s="579"/>
      <c r="L26" s="579"/>
      <c r="M26" s="579"/>
      <c r="N26" s="579"/>
      <c r="O26" s="579"/>
      <c r="P26" s="3310">
        <v>3.3</v>
      </c>
      <c r="Q26" s="3310"/>
      <c r="R26" s="3310"/>
      <c r="S26" s="3310"/>
      <c r="T26" s="3311">
        <f>IFERROR('No1 '!AB51+'No1 '!Z59,"")</f>
        <v>0</v>
      </c>
      <c r="U26" s="3311"/>
      <c r="V26" s="3280" t="s">
        <v>899</v>
      </c>
      <c r="W26" s="3280"/>
      <c r="X26" s="3291">
        <f>P26*T26</f>
        <v>0</v>
      </c>
      <c r="Y26" s="3291"/>
      <c r="Z26" s="3291"/>
      <c r="AA26" s="3291"/>
      <c r="AB26" s="2827" t="s">
        <v>1051</v>
      </c>
      <c r="AC26" s="2827"/>
      <c r="AD26" s="2818"/>
      <c r="AE26" s="2819"/>
      <c r="AF26" s="3253"/>
      <c r="AG26" s="3254"/>
      <c r="AH26" s="3254"/>
      <c r="AI26" s="3255"/>
      <c r="AJ26" s="3286"/>
      <c r="AK26" s="3254"/>
      <c r="AL26" s="3255"/>
      <c r="AM26" s="3286"/>
      <c r="AN26" s="3254"/>
      <c r="AO26" s="3255"/>
      <c r="AP26" s="171"/>
      <c r="AR26" s="3211">
        <v>6</v>
      </c>
      <c r="AS26" s="3213"/>
      <c r="AT26" s="3208">
        <f t="shared" si="0"/>
        <v>720</v>
      </c>
      <c r="AU26" s="3209"/>
      <c r="AV26" s="3210"/>
      <c r="AW26" s="3208">
        <f t="shared" si="1"/>
        <v>640</v>
      </c>
      <c r="AX26" s="3209"/>
      <c r="AY26" s="3210"/>
      <c r="BA26" s="3256"/>
      <c r="BB26" s="3145"/>
      <c r="BC26" s="3145"/>
      <c r="BD26" s="719"/>
    </row>
    <row r="27" spans="1:56" ht="14.1" customHeight="1">
      <c r="A27" s="563"/>
      <c r="B27" s="1035"/>
      <c r="C27" s="3301" t="s">
        <v>1424</v>
      </c>
      <c r="D27" s="3302"/>
      <c r="E27" s="3302"/>
      <c r="F27" s="3302"/>
      <c r="G27" s="3302"/>
      <c r="H27" s="3303"/>
      <c r="I27" s="1085"/>
      <c r="J27" s="933" t="s">
        <v>646</v>
      </c>
      <c r="K27" s="362"/>
      <c r="L27" s="362"/>
      <c r="M27" s="580"/>
      <c r="N27" s="362"/>
      <c r="O27" s="362"/>
      <c r="P27" s="1049"/>
      <c r="Q27" s="1049"/>
      <c r="R27" s="664"/>
      <c r="S27" s="664"/>
      <c r="T27" s="569"/>
      <c r="U27" s="569"/>
      <c r="V27" s="569"/>
      <c r="W27" s="569"/>
      <c r="X27" s="569"/>
      <c r="Y27" s="683"/>
      <c r="Z27" s="362"/>
      <c r="AA27" s="362"/>
      <c r="AC27" s="667"/>
      <c r="AD27" s="3257" t="s">
        <v>1144</v>
      </c>
      <c r="AE27" s="3258"/>
      <c r="AF27" s="3259"/>
      <c r="AG27" s="3266" t="s">
        <v>1144</v>
      </c>
      <c r="AH27" s="2951"/>
      <c r="AI27" s="3267"/>
      <c r="AJ27" s="3272" t="str">
        <f>IF(F23="","",IF(AJ23="×",IF(F23&gt;=X25,IF(COUNTIF(AR16:AS19,TRUE)=4,"○","×"),"×"),"－"))</f>
        <v/>
      </c>
      <c r="AK27" s="3273"/>
      <c r="AL27" s="3274"/>
      <c r="AM27" s="3272" t="str">
        <f>IF(F23="","",IF(AM23="×",IF(F23&gt;=X26,IF(COUNTIF(AR16:AS19,TRUE)=4,"○","×"),"×"),"－"))</f>
        <v/>
      </c>
      <c r="AN27" s="3273"/>
      <c r="AO27" s="3274"/>
      <c r="AP27" s="171"/>
      <c r="AR27" s="3211">
        <v>7</v>
      </c>
      <c r="AS27" s="3213"/>
      <c r="AT27" s="3208">
        <f t="shared" si="0"/>
        <v>820</v>
      </c>
      <c r="AU27" s="3209"/>
      <c r="AV27" s="3210"/>
      <c r="AW27" s="3208">
        <f t="shared" si="1"/>
        <v>720</v>
      </c>
      <c r="AX27" s="3209"/>
      <c r="AY27" s="3210"/>
      <c r="BA27" s="3145"/>
      <c r="BB27" s="3145"/>
      <c r="BC27" s="3145"/>
      <c r="BD27" s="719"/>
    </row>
    <row r="28" spans="1:56" ht="14.1" customHeight="1">
      <c r="A28" s="563"/>
      <c r="B28" s="1035"/>
      <c r="C28" s="3304"/>
      <c r="D28" s="3305"/>
      <c r="E28" s="3305"/>
      <c r="F28" s="3305"/>
      <c r="G28" s="3305"/>
      <c r="H28" s="3306"/>
      <c r="I28" s="1085"/>
      <c r="J28" s="933" t="s">
        <v>649</v>
      </c>
      <c r="K28" s="362"/>
      <c r="L28" s="362"/>
      <c r="M28" s="580"/>
      <c r="N28" s="362"/>
      <c r="O28" s="362"/>
      <c r="P28" s="1049"/>
      <c r="Q28" s="1049"/>
      <c r="R28" s="664"/>
      <c r="S28" s="664"/>
      <c r="T28" s="569"/>
      <c r="U28" s="569"/>
      <c r="V28" s="569"/>
      <c r="W28" s="569"/>
      <c r="X28" s="569"/>
      <c r="Y28" s="683"/>
      <c r="Z28" s="933"/>
      <c r="AA28" s="362"/>
      <c r="AC28" s="667"/>
      <c r="AD28" s="3260"/>
      <c r="AE28" s="3261"/>
      <c r="AF28" s="3262"/>
      <c r="AG28" s="3268"/>
      <c r="AH28" s="2795"/>
      <c r="AI28" s="3269"/>
      <c r="AJ28" s="3272"/>
      <c r="AK28" s="3273"/>
      <c r="AL28" s="3274"/>
      <c r="AM28" s="3272"/>
      <c r="AN28" s="3273"/>
      <c r="AO28" s="3274"/>
      <c r="AP28" s="171"/>
      <c r="AR28" s="3211">
        <v>8</v>
      </c>
      <c r="AS28" s="3213"/>
      <c r="AT28" s="3208">
        <f t="shared" si="0"/>
        <v>920</v>
      </c>
      <c r="AU28" s="3209"/>
      <c r="AV28" s="3210"/>
      <c r="AW28" s="3208">
        <f t="shared" si="1"/>
        <v>800</v>
      </c>
      <c r="AX28" s="3209"/>
      <c r="AY28" s="3210"/>
    </row>
    <row r="29" spans="1:56" ht="14.1" customHeight="1">
      <c r="A29" s="563"/>
      <c r="B29" s="1035"/>
      <c r="C29" s="3304"/>
      <c r="D29" s="3305"/>
      <c r="E29" s="3305"/>
      <c r="F29" s="3305"/>
      <c r="G29" s="3305"/>
      <c r="H29" s="3306"/>
      <c r="I29" s="1085" t="b">
        <v>0</v>
      </c>
      <c r="J29" s="933" t="s">
        <v>650</v>
      </c>
      <c r="K29" s="362"/>
      <c r="L29" s="362"/>
      <c r="M29" s="580"/>
      <c r="N29" s="362"/>
      <c r="O29" s="362"/>
      <c r="P29" s="1049"/>
      <c r="Q29" s="1049"/>
      <c r="R29" s="664"/>
      <c r="S29" s="664"/>
      <c r="T29" s="569"/>
      <c r="U29" s="569"/>
      <c r="V29" s="569"/>
      <c r="W29" s="569"/>
      <c r="X29" s="569"/>
      <c r="Y29" s="683"/>
      <c r="Z29" s="933"/>
      <c r="AA29" s="362"/>
      <c r="AC29" s="667"/>
      <c r="AD29" s="3260"/>
      <c r="AE29" s="3261"/>
      <c r="AF29" s="3262"/>
      <c r="AG29" s="3268"/>
      <c r="AH29" s="2795"/>
      <c r="AI29" s="3269"/>
      <c r="AJ29" s="3272"/>
      <c r="AK29" s="3273"/>
      <c r="AL29" s="3274"/>
      <c r="AM29" s="3272"/>
      <c r="AN29" s="3273"/>
      <c r="AO29" s="3274"/>
      <c r="AP29" s="171"/>
      <c r="AR29" s="3211">
        <v>9</v>
      </c>
      <c r="AS29" s="3213"/>
      <c r="AT29" s="3208">
        <f t="shared" si="0"/>
        <v>1020</v>
      </c>
      <c r="AU29" s="3209"/>
      <c r="AV29" s="3210"/>
      <c r="AW29" s="3208">
        <f t="shared" si="1"/>
        <v>880</v>
      </c>
      <c r="AX29" s="3209"/>
      <c r="AY29" s="3210"/>
      <c r="BA29" s="3145"/>
      <c r="BB29" s="3145"/>
    </row>
    <row r="30" spans="1:56" ht="21" customHeight="1">
      <c r="A30" s="163"/>
      <c r="B30" s="1038"/>
      <c r="C30" s="3307"/>
      <c r="D30" s="3308"/>
      <c r="E30" s="3308"/>
      <c r="F30" s="3308"/>
      <c r="G30" s="3308"/>
      <c r="H30" s="3309"/>
      <c r="I30" s="1041" t="b">
        <v>0</v>
      </c>
      <c r="J30" s="581" t="s">
        <v>651</v>
      </c>
      <c r="K30" s="582"/>
      <c r="L30" s="582"/>
      <c r="M30" s="583"/>
      <c r="N30" s="582"/>
      <c r="O30" s="582"/>
      <c r="P30" s="1054"/>
      <c r="Q30" s="1054"/>
      <c r="R30" s="3278">
        <v>3.3</v>
      </c>
      <c r="S30" s="3278"/>
      <c r="T30" s="3278"/>
      <c r="U30" s="3278"/>
      <c r="V30" s="3279">
        <f>T24</f>
        <v>0</v>
      </c>
      <c r="W30" s="3279"/>
      <c r="X30" s="3280" t="s">
        <v>899</v>
      </c>
      <c r="Y30" s="3280"/>
      <c r="Z30" s="3281">
        <f>R30*V30</f>
        <v>0</v>
      </c>
      <c r="AA30" s="3281"/>
      <c r="AB30" s="3281"/>
      <c r="AC30" s="1087" t="s">
        <v>1051</v>
      </c>
      <c r="AD30" s="3263"/>
      <c r="AE30" s="3264"/>
      <c r="AF30" s="3265"/>
      <c r="AG30" s="3270"/>
      <c r="AH30" s="2686"/>
      <c r="AI30" s="3271"/>
      <c r="AJ30" s="3275"/>
      <c r="AK30" s="3276"/>
      <c r="AL30" s="3277"/>
      <c r="AM30" s="3275"/>
      <c r="AN30" s="3276"/>
      <c r="AO30" s="3277"/>
      <c r="AP30" s="171"/>
      <c r="AR30" s="3211">
        <v>10</v>
      </c>
      <c r="AS30" s="3213"/>
      <c r="AT30" s="3208">
        <f t="shared" si="0"/>
        <v>1120</v>
      </c>
      <c r="AU30" s="3209"/>
      <c r="AV30" s="3210"/>
      <c r="AW30" s="3208">
        <f t="shared" si="1"/>
        <v>960</v>
      </c>
      <c r="AX30" s="3209"/>
      <c r="AY30" s="3210"/>
    </row>
    <row r="31" spans="1:56" ht="14.1" customHeight="1">
      <c r="A31" s="163"/>
      <c r="B31" s="584"/>
      <c r="C31" s="585"/>
      <c r="AE31" s="741"/>
      <c r="AP31" s="171"/>
    </row>
    <row r="32" spans="1:56" ht="14.1" customHeight="1">
      <c r="A32" s="563"/>
      <c r="B32" s="694" t="s">
        <v>1252</v>
      </c>
      <c r="C32" s="37"/>
      <c r="D32" s="37"/>
      <c r="E32" s="37"/>
      <c r="F32" s="37"/>
      <c r="G32" s="37"/>
      <c r="H32" s="37"/>
      <c r="I32" s="37"/>
      <c r="J32" s="37"/>
      <c r="K32" s="37"/>
      <c r="L32" s="37"/>
      <c r="M32" s="37"/>
      <c r="N32" s="37"/>
      <c r="O32" s="37"/>
      <c r="P32" s="37"/>
      <c r="Q32" s="37"/>
      <c r="R32" s="37"/>
      <c r="S32" s="37"/>
      <c r="T32" s="37"/>
      <c r="U32" s="37"/>
      <c r="V32" s="37"/>
      <c r="AE32" s="1707" t="s">
        <v>1055</v>
      </c>
      <c r="AF32" s="3282" t="s">
        <v>2554</v>
      </c>
      <c r="AG32" s="3282"/>
      <c r="AH32" s="3282"/>
      <c r="AI32" s="3282"/>
      <c r="AJ32" s="3282"/>
      <c r="AK32" s="3282"/>
      <c r="AL32" s="3282"/>
      <c r="AM32" s="3282"/>
      <c r="AN32" s="3282"/>
      <c r="AO32" s="3282"/>
      <c r="AP32" s="3283"/>
    </row>
    <row r="33" spans="1:61" ht="14.1" customHeight="1">
      <c r="A33" s="563"/>
      <c r="B33" s="37"/>
      <c r="C33" s="694" t="s">
        <v>834</v>
      </c>
      <c r="D33" s="694"/>
      <c r="E33" s="694"/>
      <c r="F33" s="662"/>
      <c r="G33" s="662"/>
      <c r="H33" s="173"/>
      <c r="K33" s="694" t="s">
        <v>821</v>
      </c>
      <c r="L33" s="89"/>
      <c r="M33" s="89"/>
      <c r="N33" s="89"/>
      <c r="O33" s="89"/>
      <c r="P33" s="37"/>
      <c r="Q33" s="37"/>
      <c r="R33" s="694"/>
      <c r="S33" s="37"/>
      <c r="T33" s="662"/>
      <c r="U33" s="173"/>
      <c r="V33" s="37"/>
      <c r="X33" s="266" t="s">
        <v>1039</v>
      </c>
      <c r="AE33" s="1708"/>
      <c r="AF33" s="3282"/>
      <c r="AG33" s="3282"/>
      <c r="AH33" s="3282"/>
      <c r="AI33" s="3282"/>
      <c r="AJ33" s="3282"/>
      <c r="AK33" s="3282"/>
      <c r="AL33" s="3282"/>
      <c r="AM33" s="3282"/>
      <c r="AN33" s="3282"/>
      <c r="AO33" s="3282"/>
      <c r="AP33" s="3283"/>
    </row>
    <row r="34" spans="1:61" ht="14.1" customHeight="1">
      <c r="A34" s="563"/>
      <c r="B34" s="37"/>
      <c r="C34" s="694" t="s">
        <v>833</v>
      </c>
      <c r="D34" s="694"/>
      <c r="E34" s="694"/>
      <c r="F34" s="662"/>
      <c r="G34" s="662"/>
      <c r="H34" s="173"/>
      <c r="K34" s="694" t="s">
        <v>821</v>
      </c>
      <c r="L34" s="89"/>
      <c r="M34" s="89"/>
      <c r="N34" s="89"/>
      <c r="O34" s="89"/>
      <c r="P34" s="37"/>
      <c r="Q34" s="37"/>
      <c r="R34" s="694"/>
      <c r="S34" s="37"/>
      <c r="T34" s="662"/>
      <c r="U34" s="173"/>
      <c r="V34" s="37"/>
      <c r="X34" s="266" t="s">
        <v>1039</v>
      </c>
      <c r="AE34" s="743"/>
      <c r="AP34" s="171"/>
      <c r="AU34" s="1063"/>
      <c r="AV34" s="719"/>
      <c r="AW34" s="719"/>
      <c r="AX34" s="719"/>
      <c r="BC34" s="516"/>
      <c r="BD34" s="516"/>
      <c r="BE34" s="516"/>
      <c r="BF34" s="516"/>
      <c r="BG34" s="586"/>
      <c r="BH34" s="586"/>
      <c r="BI34" s="586"/>
    </row>
    <row r="35" spans="1:61" ht="14.1" customHeight="1">
      <c r="A35" s="563"/>
      <c r="B35" s="37"/>
      <c r="C35" s="694" t="s">
        <v>832</v>
      </c>
      <c r="D35" s="694"/>
      <c r="E35" s="662"/>
      <c r="F35" s="662"/>
      <c r="K35" s="694" t="s">
        <v>821</v>
      </c>
      <c r="L35" s="662"/>
      <c r="M35" s="173"/>
      <c r="N35" s="89"/>
      <c r="O35" s="89"/>
      <c r="P35" s="89"/>
      <c r="Q35" s="89"/>
      <c r="R35" s="89" t="s">
        <v>1056</v>
      </c>
      <c r="S35" s="37"/>
      <c r="T35" s="694"/>
      <c r="U35" s="662"/>
      <c r="V35" s="662"/>
      <c r="AE35" s="743"/>
      <c r="AP35" s="171"/>
      <c r="BC35" s="516"/>
      <c r="BD35" s="516"/>
      <c r="BE35" s="516"/>
      <c r="BF35" s="516"/>
      <c r="BG35" s="586"/>
      <c r="BH35" s="586"/>
      <c r="BI35" s="586"/>
    </row>
    <row r="36" spans="1:61" ht="14.1" customHeight="1">
      <c r="A36" s="563"/>
      <c r="B36" s="37"/>
      <c r="C36" s="694"/>
      <c r="D36" s="173" t="s">
        <v>1057</v>
      </c>
      <c r="E36" s="694" t="s">
        <v>1505</v>
      </c>
      <c r="F36" s="662"/>
      <c r="K36" s="694"/>
      <c r="L36" s="662"/>
      <c r="M36" s="173"/>
      <c r="N36" s="89"/>
      <c r="O36" s="89"/>
      <c r="P36" s="89"/>
      <c r="Q36" s="89"/>
      <c r="R36" s="89"/>
      <c r="S36" s="37"/>
      <c r="T36" s="694"/>
      <c r="U36" s="662"/>
      <c r="V36" s="662"/>
      <c r="AE36" s="1707" t="s">
        <v>1058</v>
      </c>
      <c r="AF36" s="3282" t="s">
        <v>2555</v>
      </c>
      <c r="AG36" s="3282"/>
      <c r="AH36" s="3282"/>
      <c r="AI36" s="3282"/>
      <c r="AJ36" s="3282"/>
      <c r="AK36" s="3282"/>
      <c r="AL36" s="3282"/>
      <c r="AM36" s="3282"/>
      <c r="AN36" s="3282"/>
      <c r="AO36" s="3282"/>
      <c r="AP36" s="3283"/>
      <c r="BC36" s="516"/>
      <c r="BD36" s="516"/>
      <c r="BE36" s="516"/>
      <c r="BF36" s="516"/>
    </row>
    <row r="37" spans="1:61" ht="14.1" customHeight="1">
      <c r="A37" s="563"/>
      <c r="B37" s="37"/>
      <c r="C37" s="694"/>
      <c r="D37" s="694"/>
      <c r="E37" s="694" t="s">
        <v>1506</v>
      </c>
      <c r="F37" s="694"/>
      <c r="K37" s="694"/>
      <c r="L37" s="662"/>
      <c r="M37" s="173"/>
      <c r="N37" s="89"/>
      <c r="O37" s="89"/>
      <c r="P37" s="89"/>
      <c r="Q37" s="89"/>
      <c r="R37" s="89"/>
      <c r="S37" s="37"/>
      <c r="T37" s="662"/>
      <c r="U37" s="694" t="s">
        <v>821</v>
      </c>
      <c r="V37" s="662"/>
      <c r="W37" s="173"/>
      <c r="X37" s="89"/>
      <c r="Y37" s="89"/>
      <c r="Z37" s="89"/>
      <c r="AA37" s="89"/>
      <c r="AB37" s="89" t="s">
        <v>1056</v>
      </c>
      <c r="AE37" s="1708"/>
      <c r="AF37" s="3282"/>
      <c r="AG37" s="3282"/>
      <c r="AH37" s="3282"/>
      <c r="AI37" s="3282"/>
      <c r="AJ37" s="3282"/>
      <c r="AK37" s="3282"/>
      <c r="AL37" s="3282"/>
      <c r="AM37" s="3282"/>
      <c r="AN37" s="3282"/>
      <c r="AO37" s="3282"/>
      <c r="AP37" s="3283"/>
      <c r="BC37" s="516"/>
      <c r="BD37" s="516"/>
      <c r="BE37" s="516"/>
      <c r="BF37" s="516"/>
    </row>
    <row r="38" spans="1:61" ht="14.1" customHeight="1">
      <c r="A38" s="563"/>
      <c r="B38" s="37"/>
      <c r="C38" s="694" t="s">
        <v>1554</v>
      </c>
      <c r="D38" s="694"/>
      <c r="E38" s="662"/>
      <c r="F38" s="662"/>
      <c r="K38" s="694" t="s">
        <v>821</v>
      </c>
      <c r="L38" s="662"/>
      <c r="M38" s="173"/>
      <c r="N38" s="89"/>
      <c r="O38" s="89"/>
      <c r="P38" s="89"/>
      <c r="Q38" s="89"/>
      <c r="R38" s="89" t="s">
        <v>1059</v>
      </c>
      <c r="S38" s="694"/>
      <c r="T38" s="694"/>
      <c r="U38" s="662"/>
      <c r="V38" s="662"/>
      <c r="AE38" s="1708"/>
      <c r="AF38" s="3282"/>
      <c r="AG38" s="3282"/>
      <c r="AH38" s="3282"/>
      <c r="AI38" s="3282"/>
      <c r="AJ38" s="3282"/>
      <c r="AK38" s="3282"/>
      <c r="AL38" s="3282"/>
      <c r="AM38" s="3282"/>
      <c r="AN38" s="3282"/>
      <c r="AO38" s="3282"/>
      <c r="AP38" s="3283"/>
      <c r="BC38" s="516"/>
      <c r="BD38" s="516"/>
      <c r="BE38" s="516"/>
      <c r="BF38" s="516"/>
    </row>
    <row r="39" spans="1:61" ht="14.1" customHeight="1">
      <c r="A39" s="563"/>
      <c r="B39" s="37"/>
      <c r="C39" s="694" t="s">
        <v>831</v>
      </c>
      <c r="D39" s="694"/>
      <c r="E39" s="694"/>
      <c r="F39" s="694"/>
      <c r="K39" s="694" t="s">
        <v>821</v>
      </c>
      <c r="L39" s="662"/>
      <c r="M39" s="173"/>
      <c r="N39" s="89"/>
      <c r="O39" s="89"/>
      <c r="P39" s="89"/>
      <c r="Q39" s="89"/>
      <c r="R39" s="89" t="s">
        <v>1039</v>
      </c>
      <c r="S39" s="37"/>
      <c r="T39" s="694"/>
      <c r="U39" s="662"/>
      <c r="V39" s="662"/>
      <c r="AE39" s="743"/>
      <c r="AP39" s="171"/>
      <c r="BC39" s="587"/>
      <c r="BD39" s="587"/>
      <c r="BE39" s="587"/>
      <c r="BF39" s="587"/>
    </row>
    <row r="40" spans="1:61" ht="14.1" customHeight="1">
      <c r="A40" s="563"/>
      <c r="B40" s="37"/>
      <c r="C40" s="694" t="s">
        <v>830</v>
      </c>
      <c r="D40" s="694"/>
      <c r="E40" s="694"/>
      <c r="F40" s="694"/>
      <c r="K40" s="694" t="s">
        <v>821</v>
      </c>
      <c r="L40" s="662"/>
      <c r="M40" s="173"/>
      <c r="N40" s="89"/>
      <c r="O40" s="89"/>
      <c r="P40" s="89"/>
      <c r="Q40" s="89"/>
      <c r="R40" s="89" t="s">
        <v>1056</v>
      </c>
      <c r="S40" s="694"/>
      <c r="T40" s="694"/>
      <c r="U40" s="662"/>
      <c r="V40" s="662"/>
      <c r="AE40" s="743"/>
      <c r="AP40" s="171"/>
      <c r="BC40" s="516"/>
      <c r="BD40" s="516"/>
      <c r="BE40" s="516"/>
      <c r="BF40" s="516"/>
    </row>
    <row r="41" spans="1:61" ht="14.1" customHeight="1">
      <c r="A41" s="563"/>
      <c r="B41" s="37"/>
      <c r="C41" s="694" t="s">
        <v>835</v>
      </c>
      <c r="D41" s="37"/>
      <c r="E41" s="694"/>
      <c r="F41" s="694"/>
      <c r="G41" s="662"/>
      <c r="H41" s="662"/>
      <c r="K41" s="694" t="s">
        <v>821</v>
      </c>
      <c r="L41" s="89"/>
      <c r="M41" s="89"/>
      <c r="N41" s="89"/>
      <c r="O41" s="89"/>
      <c r="P41" s="89"/>
      <c r="Q41" s="37"/>
      <c r="R41" s="89" t="s">
        <v>1056</v>
      </c>
      <c r="S41" s="37"/>
      <c r="T41" s="52"/>
      <c r="U41" s="52"/>
      <c r="V41" s="52"/>
      <c r="W41" s="52"/>
      <c r="X41" s="52"/>
      <c r="Y41" s="52"/>
      <c r="Z41" s="52"/>
      <c r="AA41" s="52"/>
      <c r="AB41" s="52"/>
      <c r="AC41" s="52"/>
      <c r="AD41" s="52"/>
      <c r="AE41" s="744"/>
      <c r="AF41" s="3284"/>
      <c r="AG41" s="3284"/>
      <c r="AH41" s="3284"/>
      <c r="AI41" s="3284"/>
      <c r="AJ41" s="3284"/>
      <c r="AK41" s="3284"/>
      <c r="AL41" s="3284"/>
      <c r="AM41" s="3284"/>
      <c r="AN41" s="3284"/>
      <c r="AO41" s="3284"/>
      <c r="AP41" s="3285"/>
      <c r="BC41" s="516"/>
      <c r="BD41" s="516"/>
      <c r="BE41" s="516"/>
      <c r="BF41" s="516"/>
    </row>
    <row r="42" spans="1:61" ht="14.1" customHeight="1">
      <c r="A42" s="563"/>
      <c r="B42" s="37"/>
      <c r="C42" s="694" t="s">
        <v>836</v>
      </c>
      <c r="D42" s="89"/>
      <c r="E42" s="694"/>
      <c r="F42" s="694"/>
      <c r="G42" s="662"/>
      <c r="H42" s="662"/>
      <c r="K42" s="694" t="s">
        <v>821</v>
      </c>
      <c r="L42" s="89"/>
      <c r="M42" s="89"/>
      <c r="N42" s="89"/>
      <c r="O42" s="89"/>
      <c r="P42" s="89"/>
      <c r="Q42" s="37"/>
      <c r="R42" s="37" t="s">
        <v>1056</v>
      </c>
      <c r="S42" s="694"/>
      <c r="T42" s="52"/>
      <c r="U42" s="52"/>
      <c r="V42" s="52"/>
      <c r="W42" s="52"/>
      <c r="X42" s="52"/>
      <c r="Y42" s="52"/>
      <c r="Z42" s="52"/>
      <c r="AA42" s="52"/>
      <c r="AB42" s="52"/>
      <c r="AC42" s="52"/>
      <c r="AD42" s="52"/>
      <c r="AE42" s="743"/>
      <c r="AF42" s="3284"/>
      <c r="AG42" s="3284"/>
      <c r="AH42" s="3284"/>
      <c r="AI42" s="3284"/>
      <c r="AJ42" s="3284"/>
      <c r="AK42" s="3284"/>
      <c r="AL42" s="3284"/>
      <c r="AM42" s="3284"/>
      <c r="AN42" s="3284"/>
      <c r="AO42" s="3284"/>
      <c r="AP42" s="3285"/>
      <c r="BC42" s="516"/>
      <c r="BD42" s="516"/>
      <c r="BE42" s="516"/>
      <c r="BF42" s="516"/>
    </row>
    <row r="43" spans="1:61" ht="14.1" customHeight="1">
      <c r="A43" s="563"/>
      <c r="B43" s="37"/>
      <c r="C43" s="694" t="s">
        <v>837</v>
      </c>
      <c r="D43" s="37"/>
      <c r="E43" s="694"/>
      <c r="F43" s="694"/>
      <c r="G43" s="662"/>
      <c r="H43" s="662"/>
      <c r="K43" s="694" t="s">
        <v>821</v>
      </c>
      <c r="L43" s="89"/>
      <c r="M43" s="89"/>
      <c r="N43" s="89"/>
      <c r="O43" s="89"/>
      <c r="P43" s="89"/>
      <c r="Q43" s="933"/>
      <c r="R43" s="37" t="s">
        <v>1056</v>
      </c>
      <c r="S43" s="37"/>
      <c r="T43" s="52"/>
      <c r="U43" s="52"/>
      <c r="V43" s="52"/>
      <c r="W43" s="52"/>
      <c r="X43" s="52"/>
      <c r="Y43" s="52"/>
      <c r="Z43" s="52"/>
      <c r="AA43" s="52"/>
      <c r="AB43" s="52"/>
      <c r="AC43" s="52"/>
      <c r="AD43" s="52"/>
      <c r="AE43" s="743"/>
      <c r="AP43" s="171"/>
      <c r="BC43" s="516"/>
      <c r="BD43" s="516"/>
      <c r="BE43" s="516"/>
      <c r="BF43" s="516"/>
    </row>
    <row r="44" spans="1:61" ht="14.1" customHeight="1">
      <c r="A44" s="563"/>
      <c r="D44" s="173" t="s">
        <v>1057</v>
      </c>
      <c r="E44" s="3299" t="s">
        <v>1061</v>
      </c>
      <c r="F44" s="3299"/>
      <c r="G44" s="3299"/>
      <c r="H44" s="3299"/>
      <c r="I44" s="3299"/>
      <c r="J44" s="3299"/>
      <c r="K44" s="3299"/>
      <c r="L44" s="3299"/>
      <c r="M44" s="3299"/>
      <c r="N44" s="3299"/>
      <c r="O44" s="3299"/>
      <c r="P44" s="3299"/>
      <c r="Q44" s="3299"/>
      <c r="R44" s="3299"/>
      <c r="S44" s="3299"/>
      <c r="T44" s="3299"/>
      <c r="U44" s="3299"/>
      <c r="V44" s="3299"/>
      <c r="W44" s="3299"/>
      <c r="X44" s="3299"/>
      <c r="Y44" s="3299"/>
      <c r="Z44" s="3299"/>
      <c r="AA44" s="3299"/>
      <c r="AB44" s="3299"/>
      <c r="AC44" s="3299"/>
      <c r="AD44" s="3300"/>
      <c r="AE44" s="1707" t="s">
        <v>15</v>
      </c>
      <c r="AF44" s="3282" t="s">
        <v>2556</v>
      </c>
      <c r="AG44" s="3282"/>
      <c r="AH44" s="3282"/>
      <c r="AI44" s="3282"/>
      <c r="AJ44" s="3282"/>
      <c r="AK44" s="3282"/>
      <c r="AL44" s="3282"/>
      <c r="AM44" s="3282"/>
      <c r="AN44" s="3282"/>
      <c r="AO44" s="3282"/>
      <c r="AP44" s="3283"/>
      <c r="BC44" s="516"/>
      <c r="BD44" s="516"/>
      <c r="BE44" s="516"/>
      <c r="BF44" s="516"/>
    </row>
    <row r="45" spans="1:61" ht="14.1" customHeight="1">
      <c r="A45" s="563"/>
      <c r="AE45" s="1708"/>
      <c r="AF45" s="3282"/>
      <c r="AG45" s="3282"/>
      <c r="AH45" s="3282"/>
      <c r="AI45" s="3282"/>
      <c r="AJ45" s="3282"/>
      <c r="AK45" s="3282"/>
      <c r="AL45" s="3282"/>
      <c r="AM45" s="3282"/>
      <c r="AN45" s="3282"/>
      <c r="AO45" s="3282"/>
      <c r="AP45" s="3283"/>
    </row>
    <row r="46" spans="1:61" ht="14.1" customHeight="1">
      <c r="A46" s="563"/>
      <c r="AE46" s="1708"/>
      <c r="AF46" s="3282"/>
      <c r="AG46" s="3282"/>
      <c r="AH46" s="3282"/>
      <c r="AI46" s="3282"/>
      <c r="AJ46" s="3282"/>
      <c r="AK46" s="3282"/>
      <c r="AL46" s="3282"/>
      <c r="AM46" s="3282"/>
      <c r="AN46" s="3282"/>
      <c r="AO46" s="3282"/>
      <c r="AP46" s="3283"/>
    </row>
    <row r="47" spans="1:61" ht="14.1" customHeight="1">
      <c r="A47" s="563"/>
      <c r="B47" s="694" t="s">
        <v>1253</v>
      </c>
      <c r="C47" s="37"/>
      <c r="D47" s="37"/>
      <c r="E47" s="37"/>
      <c r="F47" s="37"/>
      <c r="G47" s="37"/>
      <c r="H47" s="37"/>
      <c r="I47" s="37"/>
      <c r="J47" s="37"/>
      <c r="K47" s="37"/>
      <c r="L47" s="37"/>
      <c r="M47" s="37"/>
      <c r="N47" s="37"/>
      <c r="O47" s="37"/>
      <c r="P47" s="37"/>
      <c r="Q47" s="37"/>
      <c r="R47" s="37"/>
      <c r="S47" s="37"/>
      <c r="T47" s="37"/>
      <c r="U47" s="37"/>
      <c r="V47" s="37"/>
      <c r="W47" s="588"/>
      <c r="X47" s="588"/>
      <c r="Y47" s="588"/>
      <c r="Z47" s="588"/>
      <c r="AA47" s="588"/>
      <c r="AB47" s="588"/>
      <c r="AC47" s="588"/>
      <c r="AE47" s="744" t="s">
        <v>1060</v>
      </c>
      <c r="AF47" s="3282" t="s">
        <v>2557</v>
      </c>
      <c r="AG47" s="3282"/>
      <c r="AH47" s="3282"/>
      <c r="AI47" s="3282"/>
      <c r="AJ47" s="3282"/>
      <c r="AK47" s="3282"/>
      <c r="AL47" s="3282"/>
      <c r="AM47" s="3282"/>
      <c r="AN47" s="3282"/>
      <c r="AO47" s="3282"/>
      <c r="AP47" s="3283"/>
    </row>
    <row r="48" spans="1:61" ht="14.1" customHeight="1">
      <c r="A48" s="563"/>
      <c r="B48" s="37"/>
      <c r="C48" s="694" t="s">
        <v>838</v>
      </c>
      <c r="D48" s="694"/>
      <c r="E48" s="694"/>
      <c r="F48" s="662"/>
      <c r="G48" s="662"/>
      <c r="H48" s="173"/>
      <c r="I48" s="89"/>
      <c r="K48" s="694" t="s">
        <v>821</v>
      </c>
      <c r="L48" s="662"/>
      <c r="M48" s="173"/>
      <c r="N48" s="89"/>
      <c r="O48" s="89"/>
      <c r="P48" s="89"/>
      <c r="Q48" s="89"/>
      <c r="R48" s="89" t="s">
        <v>1056</v>
      </c>
      <c r="S48" s="694"/>
      <c r="T48" s="662"/>
      <c r="U48" s="89"/>
      <c r="V48" s="89"/>
      <c r="W48" s="89"/>
      <c r="X48" s="89"/>
      <c r="Y48" s="89"/>
      <c r="Z48" s="89"/>
      <c r="AA48" s="89"/>
      <c r="AB48" s="37"/>
      <c r="AC48" s="68"/>
      <c r="AE48" s="743"/>
      <c r="AF48" s="3282"/>
      <c r="AG48" s="3282"/>
      <c r="AH48" s="3282"/>
      <c r="AI48" s="3282"/>
      <c r="AJ48" s="3282"/>
      <c r="AK48" s="3282"/>
      <c r="AL48" s="3282"/>
      <c r="AM48" s="3282"/>
      <c r="AN48" s="3282"/>
      <c r="AO48" s="3282"/>
      <c r="AP48" s="3283"/>
    </row>
    <row r="49" spans="1:42" ht="14.1" customHeight="1">
      <c r="A49" s="563"/>
      <c r="B49" s="37"/>
      <c r="C49" s="694" t="s">
        <v>825</v>
      </c>
      <c r="D49" s="694"/>
      <c r="E49" s="694"/>
      <c r="F49" s="662"/>
      <c r="G49" s="662"/>
      <c r="H49" s="173"/>
      <c r="I49" s="694"/>
      <c r="K49" s="694" t="s">
        <v>821</v>
      </c>
      <c r="L49" s="662"/>
      <c r="M49" s="173"/>
      <c r="N49" s="89"/>
      <c r="O49" s="89"/>
      <c r="P49" s="89"/>
      <c r="Q49" s="89"/>
      <c r="R49" s="89" t="s">
        <v>1056</v>
      </c>
      <c r="S49" s="37"/>
      <c r="T49" s="662"/>
      <c r="U49" s="89"/>
      <c r="V49" s="89"/>
      <c r="W49" s="89"/>
      <c r="X49" s="89"/>
      <c r="Y49" s="89"/>
      <c r="Z49" s="89"/>
      <c r="AA49" s="89"/>
      <c r="AB49" s="37"/>
      <c r="AC49" s="68"/>
      <c r="AE49" s="743"/>
      <c r="AF49" s="3282"/>
      <c r="AG49" s="3282"/>
      <c r="AH49" s="3282"/>
      <c r="AI49" s="3282"/>
      <c r="AJ49" s="3282"/>
      <c r="AK49" s="3282"/>
      <c r="AL49" s="3282"/>
      <c r="AM49" s="3282"/>
      <c r="AN49" s="3282"/>
      <c r="AO49" s="3282"/>
      <c r="AP49" s="3283"/>
    </row>
    <row r="50" spans="1:42" ht="14.1" customHeight="1">
      <c r="A50" s="563"/>
      <c r="B50" s="37"/>
      <c r="C50" s="694" t="s">
        <v>826</v>
      </c>
      <c r="D50" s="694"/>
      <c r="E50" s="662"/>
      <c r="F50" s="662"/>
      <c r="G50" s="662"/>
      <c r="I50" s="694"/>
      <c r="K50" s="694" t="s">
        <v>821</v>
      </c>
      <c r="L50" s="662"/>
      <c r="M50" s="173"/>
      <c r="N50" s="89"/>
      <c r="O50" s="89"/>
      <c r="P50" s="89"/>
      <c r="Q50" s="89"/>
      <c r="R50" s="89" t="s">
        <v>1056</v>
      </c>
      <c r="S50" s="694"/>
      <c r="T50" s="662"/>
      <c r="U50" s="89"/>
      <c r="V50" s="89"/>
      <c r="W50" s="89"/>
      <c r="X50" s="89"/>
      <c r="Y50" s="89"/>
      <c r="Z50" s="89"/>
      <c r="AA50" s="89"/>
      <c r="AB50" s="89"/>
      <c r="AC50" s="89"/>
      <c r="AE50" s="743"/>
      <c r="AP50" s="171"/>
    </row>
    <row r="51" spans="1:42" ht="14.1" customHeight="1">
      <c r="A51" s="563"/>
      <c r="B51" s="37"/>
      <c r="C51" s="694" t="s">
        <v>1111</v>
      </c>
      <c r="D51" s="694"/>
      <c r="E51" s="662"/>
      <c r="F51" s="662"/>
      <c r="G51" s="662"/>
      <c r="H51" s="662"/>
      <c r="I51" s="173"/>
      <c r="K51" s="694" t="s">
        <v>821</v>
      </c>
      <c r="L51" s="89"/>
      <c r="M51" s="89"/>
      <c r="N51" s="89"/>
      <c r="O51" s="89"/>
      <c r="P51" s="89"/>
      <c r="Q51" s="37"/>
      <c r="R51" s="89" t="s">
        <v>1056</v>
      </c>
      <c r="S51" s="37"/>
      <c r="T51" s="662"/>
      <c r="U51" s="89"/>
      <c r="V51" s="89"/>
      <c r="W51" s="89"/>
      <c r="X51" s="89"/>
      <c r="Y51" s="89"/>
      <c r="Z51" s="89"/>
      <c r="AA51" s="89"/>
      <c r="AB51" s="89"/>
      <c r="AC51" s="89"/>
      <c r="AE51" s="743"/>
      <c r="AP51" s="171"/>
    </row>
    <row r="52" spans="1:42" ht="14.1" customHeight="1">
      <c r="A52" s="563"/>
      <c r="B52" s="37"/>
      <c r="C52" s="694" t="s">
        <v>827</v>
      </c>
      <c r="D52" s="694"/>
      <c r="E52" s="694"/>
      <c r="F52" s="694"/>
      <c r="G52" s="662"/>
      <c r="I52" s="694"/>
      <c r="K52" s="694" t="s">
        <v>821</v>
      </c>
      <c r="L52" s="89"/>
      <c r="M52" s="89"/>
      <c r="N52" s="89"/>
      <c r="O52" s="89"/>
      <c r="P52" s="89"/>
      <c r="Q52" s="37"/>
      <c r="R52" s="37" t="s">
        <v>1056</v>
      </c>
      <c r="S52" s="694"/>
      <c r="U52" s="89"/>
      <c r="V52" s="89"/>
      <c r="W52" s="89"/>
      <c r="X52" s="89"/>
      <c r="Y52" s="89"/>
      <c r="Z52" s="89"/>
      <c r="AA52" s="89"/>
      <c r="AB52" s="89"/>
      <c r="AC52" s="89"/>
      <c r="AE52" s="743"/>
      <c r="AP52" s="171"/>
    </row>
    <row r="53" spans="1:42" ht="14.1" customHeight="1">
      <c r="A53" s="563"/>
      <c r="C53" s="694" t="s">
        <v>824</v>
      </c>
      <c r="D53" s="694"/>
      <c r="E53" s="694"/>
      <c r="F53" s="694"/>
      <c r="I53" s="694"/>
      <c r="K53" s="694" t="s">
        <v>821</v>
      </c>
      <c r="L53" s="89"/>
      <c r="M53" s="89"/>
      <c r="N53" s="89"/>
      <c r="O53" s="89"/>
      <c r="P53" s="89"/>
      <c r="Q53" s="933"/>
      <c r="R53" s="37" t="s">
        <v>1056</v>
      </c>
      <c r="S53" s="37"/>
      <c r="AE53" s="743"/>
      <c r="AP53" s="171"/>
    </row>
    <row r="54" spans="1:42" ht="14.1" customHeight="1">
      <c r="A54" s="563"/>
      <c r="AE54" s="743"/>
      <c r="AP54" s="171"/>
    </row>
    <row r="55" spans="1:42" ht="14.1" customHeight="1">
      <c r="A55" s="563"/>
      <c r="AE55" s="743"/>
      <c r="AP55" s="171"/>
    </row>
    <row r="56" spans="1:42" ht="14.1" customHeight="1">
      <c r="A56" s="38"/>
      <c r="B56" s="89" t="s">
        <v>1254</v>
      </c>
      <c r="C56" s="89"/>
      <c r="D56" s="89"/>
      <c r="E56" s="89"/>
      <c r="F56" s="89"/>
      <c r="G56" s="89"/>
      <c r="H56" s="89"/>
      <c r="I56" s="89"/>
      <c r="J56" s="89"/>
      <c r="K56" s="89"/>
      <c r="L56" s="89"/>
      <c r="M56" s="89"/>
      <c r="N56" s="89"/>
      <c r="O56" s="662"/>
      <c r="P56" s="662"/>
      <c r="Q56" s="66"/>
      <c r="R56" s="683"/>
      <c r="S56" s="683"/>
      <c r="T56" s="694"/>
      <c r="U56" s="694"/>
      <c r="V56" s="89"/>
      <c r="W56" s="89"/>
      <c r="X56" s="89"/>
      <c r="Y56" s="89"/>
      <c r="Z56" s="89"/>
      <c r="AA56" s="89"/>
      <c r="AB56" s="89"/>
      <c r="AC56" s="89"/>
      <c r="AD56" s="89"/>
      <c r="AE56" s="743"/>
      <c r="AP56" s="171"/>
    </row>
    <row r="57" spans="1:42" ht="14.1" customHeight="1">
      <c r="A57" s="38"/>
      <c r="B57" s="89" t="s">
        <v>558</v>
      </c>
      <c r="C57" s="89"/>
      <c r="D57" s="89"/>
      <c r="E57" s="89"/>
      <c r="F57" s="89"/>
      <c r="G57" s="89"/>
      <c r="H57" s="89"/>
      <c r="I57" s="89"/>
      <c r="J57" s="89"/>
      <c r="K57" s="89"/>
      <c r="L57" s="89"/>
      <c r="M57" s="89"/>
      <c r="N57" s="89"/>
      <c r="O57" s="662"/>
      <c r="P57" s="662"/>
      <c r="Q57" s="66"/>
      <c r="R57" s="683"/>
      <c r="S57" s="683"/>
      <c r="T57" s="694"/>
      <c r="U57" s="694"/>
      <c r="V57" s="89"/>
      <c r="W57" s="89"/>
      <c r="X57" s="89"/>
      <c r="Y57" s="89"/>
      <c r="Z57" s="89"/>
      <c r="AA57" s="89"/>
      <c r="AB57" s="89"/>
      <c r="AC57" s="89"/>
      <c r="AD57" s="89"/>
      <c r="AE57" s="743"/>
      <c r="AP57" s="171"/>
    </row>
    <row r="58" spans="1:42" ht="14.1" customHeight="1">
      <c r="A58" s="38"/>
      <c r="B58" s="89" t="s">
        <v>2680</v>
      </c>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743"/>
      <c r="AP58" s="171"/>
    </row>
    <row r="59" spans="1:42" ht="14.1" customHeight="1">
      <c r="A59" s="38"/>
      <c r="B59" s="89"/>
      <c r="C59" s="89"/>
      <c r="D59" s="89"/>
      <c r="E59" s="89"/>
      <c r="F59" s="89"/>
      <c r="G59" s="89"/>
      <c r="H59" s="89"/>
      <c r="I59" s="2986"/>
      <c r="J59" s="2986"/>
      <c r="K59" s="89"/>
      <c r="L59" s="89"/>
      <c r="M59" s="89"/>
      <c r="N59" s="89"/>
      <c r="O59" s="89"/>
      <c r="P59" s="89"/>
      <c r="Q59" s="89"/>
      <c r="R59" s="89"/>
      <c r="S59" s="89"/>
      <c r="T59" s="89"/>
      <c r="U59" s="89"/>
      <c r="V59" s="89"/>
      <c r="W59" s="89"/>
      <c r="X59" s="89"/>
      <c r="Y59" s="89"/>
      <c r="Z59" s="89"/>
      <c r="AA59" s="89"/>
      <c r="AB59" s="89"/>
      <c r="AC59" s="89"/>
      <c r="AD59" s="89"/>
      <c r="AE59" s="743"/>
      <c r="AP59" s="171"/>
    </row>
    <row r="60" spans="1:42" ht="14.1" customHeight="1">
      <c r="A60" s="38"/>
      <c r="B60" s="89"/>
      <c r="C60" s="3290" t="s">
        <v>1146</v>
      </c>
      <c r="D60" s="3290"/>
      <c r="E60" s="3290"/>
      <c r="F60" s="3290"/>
      <c r="G60" s="3290"/>
      <c r="H60" s="3290"/>
      <c r="I60" s="3290"/>
      <c r="J60" s="3290"/>
      <c r="K60" s="2767"/>
      <c r="L60" s="2767"/>
      <c r="M60" s="2767"/>
      <c r="N60" s="2767" t="s">
        <v>1145</v>
      </c>
      <c r="O60" s="2767"/>
      <c r="P60" s="2767"/>
      <c r="Q60" s="2767"/>
      <c r="R60" s="2767" t="s">
        <v>1147</v>
      </c>
      <c r="S60" s="2767"/>
      <c r="T60" s="2767"/>
      <c r="U60" s="2767"/>
      <c r="V60" s="2767" t="s">
        <v>1148</v>
      </c>
      <c r="W60" s="2767"/>
      <c r="X60" s="559"/>
      <c r="Y60" s="89"/>
      <c r="Z60" s="89"/>
      <c r="AA60" s="89"/>
      <c r="AB60" s="89"/>
      <c r="AC60" s="89"/>
      <c r="AD60" s="89"/>
      <c r="AE60" s="743"/>
      <c r="AP60" s="171"/>
    </row>
    <row r="61" spans="1:42" ht="14.1" customHeight="1" thickBot="1">
      <c r="A61" s="73"/>
      <c r="B61" s="74"/>
      <c r="C61" s="74"/>
      <c r="D61" s="74"/>
      <c r="E61" s="74"/>
      <c r="F61" s="74"/>
      <c r="G61" s="74"/>
      <c r="H61" s="74"/>
      <c r="I61" s="74"/>
      <c r="J61" s="74"/>
      <c r="K61" s="74"/>
      <c r="L61" s="74"/>
      <c r="M61" s="74"/>
      <c r="N61" s="74"/>
      <c r="O61" s="74"/>
      <c r="P61" s="74"/>
      <c r="Q61" s="74"/>
      <c r="R61" s="74"/>
      <c r="S61" s="74"/>
      <c r="T61" s="75"/>
      <c r="U61" s="75"/>
      <c r="V61" s="75"/>
      <c r="W61" s="75"/>
      <c r="X61" s="74"/>
      <c r="Y61" s="75"/>
      <c r="Z61" s="75"/>
      <c r="AA61" s="75"/>
      <c r="AB61" s="75"/>
      <c r="AC61" s="75"/>
      <c r="AD61" s="75"/>
      <c r="AE61" s="745"/>
      <c r="AF61" s="589"/>
      <c r="AG61" s="589"/>
      <c r="AH61" s="589"/>
      <c r="AI61" s="589"/>
      <c r="AJ61" s="589"/>
      <c r="AK61" s="589"/>
      <c r="AL61" s="589"/>
      <c r="AM61" s="589"/>
      <c r="AN61" s="589"/>
      <c r="AO61" s="589"/>
      <c r="AP61" s="590"/>
    </row>
    <row r="62" spans="1:42" ht="13.5" customHeight="1"/>
    <row r="63" spans="1:42" ht="13.5" customHeight="1"/>
    <row r="64" spans="1:42" ht="13.5" customHeight="1"/>
    <row r="65" spans="31:61" ht="13.5" customHeight="1"/>
    <row r="66" spans="31:61" ht="13.5" customHeight="1"/>
    <row r="67" spans="31:61" ht="13.5" customHeight="1"/>
    <row r="68" spans="31:61" ht="13.5" customHeight="1"/>
    <row r="69" spans="31:61" ht="13.5" customHeight="1"/>
    <row r="70" spans="31:61" ht="13.5" customHeight="1"/>
    <row r="71" spans="31:61" ht="13.5" customHeight="1"/>
    <row r="72" spans="31:61" ht="13.5" customHeight="1"/>
    <row r="73" spans="31:61" s="89" customFormat="1" ht="12.95" customHeight="1">
      <c r="AE73" s="1042"/>
      <c r="AV73" s="694"/>
      <c r="AW73" s="694"/>
      <c r="AX73" s="694"/>
      <c r="AY73" s="694"/>
      <c r="AZ73" s="694"/>
      <c r="BA73" s="694"/>
      <c r="BB73" s="694"/>
      <c r="BC73" s="694"/>
      <c r="BD73" s="694"/>
      <c r="BE73" s="694"/>
      <c r="BF73" s="694"/>
      <c r="BG73" s="694"/>
      <c r="BH73" s="694"/>
      <c r="BI73" s="694"/>
    </row>
    <row r="74" spans="31:61" s="89" customFormat="1" ht="12.95" customHeight="1">
      <c r="AE74" s="1042"/>
    </row>
    <row r="75" spans="31:61" s="89" customFormat="1" ht="12.95" customHeight="1">
      <c r="AE75" s="1042"/>
    </row>
    <row r="76" spans="31:61" s="89" customFormat="1" ht="12.95" customHeight="1">
      <c r="AE76" s="1042"/>
      <c r="AS76" s="2802">
        <v>0</v>
      </c>
      <c r="AT76" s="2802"/>
    </row>
    <row r="77" spans="31:61" s="89" customFormat="1" ht="12.95" customHeight="1">
      <c r="AE77" s="1042"/>
      <c r="AS77" s="2802">
        <v>0</v>
      </c>
      <c r="AT77" s="2802"/>
    </row>
    <row r="78" spans="31:61" s="89" customFormat="1" ht="12.95" customHeight="1">
      <c r="AE78" s="1042"/>
      <c r="AS78" s="2802">
        <v>0</v>
      </c>
      <c r="AT78" s="2802"/>
    </row>
    <row r="79" spans="31:61" s="89" customFormat="1" ht="12.95" customHeight="1">
      <c r="AE79" s="1042"/>
    </row>
    <row r="80" spans="31:61"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sheetData>
  <mergeCells count="172">
    <mergeCell ref="AF12:AP15"/>
    <mergeCell ref="AR1:AV1"/>
    <mergeCell ref="AR12:AU12"/>
    <mergeCell ref="B16:AO16"/>
    <mergeCell ref="C60:J60"/>
    <mergeCell ref="K60:M60"/>
    <mergeCell ref="N60:O60"/>
    <mergeCell ref="P60:Q60"/>
    <mergeCell ref="I59:J59"/>
    <mergeCell ref="X26:AA26"/>
    <mergeCell ref="AB26:AC26"/>
    <mergeCell ref="Q23:V23"/>
    <mergeCell ref="I20:J22"/>
    <mergeCell ref="L14:M14"/>
    <mergeCell ref="N14:O14"/>
    <mergeCell ref="S14:T14"/>
    <mergeCell ref="AR16:AS16"/>
    <mergeCell ref="AU16:AY19"/>
    <mergeCell ref="E44:AD44"/>
    <mergeCell ref="AW27:AY27"/>
    <mergeCell ref="C27:H30"/>
    <mergeCell ref="AW30:AY30"/>
    <mergeCell ref="P26:S26"/>
    <mergeCell ref="T26:U26"/>
    <mergeCell ref="AS77:AT77"/>
    <mergeCell ref="AS78:AT78"/>
    <mergeCell ref="AF32:AP33"/>
    <mergeCell ref="AF41:AP42"/>
    <mergeCell ref="AG20:AI22"/>
    <mergeCell ref="AJ20:AL22"/>
    <mergeCell ref="AT26:AV26"/>
    <mergeCell ref="AT23:AV23"/>
    <mergeCell ref="AS76:AT76"/>
    <mergeCell ref="AT29:AV29"/>
    <mergeCell ref="AT27:AV27"/>
    <mergeCell ref="AR26:AS26"/>
    <mergeCell ref="AJ23:AL26"/>
    <mergeCell ref="AM23:AO26"/>
    <mergeCell ref="AR23:AS23"/>
    <mergeCell ref="AF36:AP38"/>
    <mergeCell ref="AF44:AP46"/>
    <mergeCell ref="AF47:AP49"/>
    <mergeCell ref="BA27:BC27"/>
    <mergeCell ref="AR28:AS28"/>
    <mergeCell ref="AT28:AV28"/>
    <mergeCell ref="AW28:AY28"/>
    <mergeCell ref="R60:S60"/>
    <mergeCell ref="T60:U60"/>
    <mergeCell ref="V60:W60"/>
    <mergeCell ref="AW26:AY26"/>
    <mergeCell ref="BA26:BC26"/>
    <mergeCell ref="AD27:AF30"/>
    <mergeCell ref="AG27:AI30"/>
    <mergeCell ref="AJ27:AL30"/>
    <mergeCell ref="AM27:AO30"/>
    <mergeCell ref="AR27:AS27"/>
    <mergeCell ref="AR29:AS29"/>
    <mergeCell ref="AW29:AY29"/>
    <mergeCell ref="BA29:BB29"/>
    <mergeCell ref="R30:U30"/>
    <mergeCell ref="V30:W30"/>
    <mergeCell ref="X30:Y30"/>
    <mergeCell ref="Z30:AB30"/>
    <mergeCell ref="AR30:AS30"/>
    <mergeCell ref="AT30:AV30"/>
    <mergeCell ref="V26:W26"/>
    <mergeCell ref="AW23:AY23"/>
    <mergeCell ref="BA23:BC23"/>
    <mergeCell ref="B24:E25"/>
    <mergeCell ref="J24:M24"/>
    <mergeCell ref="N24:O24"/>
    <mergeCell ref="P24:S24"/>
    <mergeCell ref="T24:U24"/>
    <mergeCell ref="V24:W24"/>
    <mergeCell ref="X24:AA24"/>
    <mergeCell ref="AB24:AC24"/>
    <mergeCell ref="AR24:AS24"/>
    <mergeCell ref="AT24:AV24"/>
    <mergeCell ref="AW24:AY24"/>
    <mergeCell ref="BA24:BC24"/>
    <mergeCell ref="X25:AA25"/>
    <mergeCell ref="AB25:AC25"/>
    <mergeCell ref="AR25:AS25"/>
    <mergeCell ref="AT25:AV25"/>
    <mergeCell ref="AW25:AY25"/>
    <mergeCell ref="BA25:BC25"/>
    <mergeCell ref="F23:H26"/>
    <mergeCell ref="I23:P23"/>
    <mergeCell ref="AD23:AF26"/>
    <mergeCell ref="AG23:AI26"/>
    <mergeCell ref="AW21:AY21"/>
    <mergeCell ref="BA21:BC21"/>
    <mergeCell ref="AR22:AS22"/>
    <mergeCell ref="W20:W22"/>
    <mergeCell ref="X20:AA22"/>
    <mergeCell ref="AB20:AC22"/>
    <mergeCell ref="AD20:AF22"/>
    <mergeCell ref="AM20:AO22"/>
    <mergeCell ref="AR20:AS20"/>
    <mergeCell ref="AW22:AY22"/>
    <mergeCell ref="BA22:BC22"/>
    <mergeCell ref="AT20:AV20"/>
    <mergeCell ref="BA18:BC18"/>
    <mergeCell ref="AR19:AS19"/>
    <mergeCell ref="BA19:BC19"/>
    <mergeCell ref="B20:E22"/>
    <mergeCell ref="F20:H22"/>
    <mergeCell ref="K20:M22"/>
    <mergeCell ref="N20:Q22"/>
    <mergeCell ref="R20:R22"/>
    <mergeCell ref="S20:V22"/>
    <mergeCell ref="B17:E19"/>
    <mergeCell ref="F17:H19"/>
    <mergeCell ref="I17:AC19"/>
    <mergeCell ref="AD17:AF19"/>
    <mergeCell ref="AG17:AO17"/>
    <mergeCell ref="AR17:AS17"/>
    <mergeCell ref="AG18:AI19"/>
    <mergeCell ref="AJ18:AL19"/>
    <mergeCell ref="AM18:AO19"/>
    <mergeCell ref="AR18:AS18"/>
    <mergeCell ref="AT22:AV22"/>
    <mergeCell ref="AW20:AY20"/>
    <mergeCell ref="BA20:BC20"/>
    <mergeCell ref="AR21:AS21"/>
    <mergeCell ref="AT21:AV21"/>
    <mergeCell ref="AJ9:AK9"/>
    <mergeCell ref="B10:F10"/>
    <mergeCell ref="G10:J10"/>
    <mergeCell ref="K10:N10"/>
    <mergeCell ref="O10:R10"/>
    <mergeCell ref="T10:U10"/>
    <mergeCell ref="W10:Z10"/>
    <mergeCell ref="AB10:AC10"/>
    <mergeCell ref="AE10:AH10"/>
    <mergeCell ref="AJ10:AK10"/>
    <mergeCell ref="B9:F9"/>
    <mergeCell ref="G9:J9"/>
    <mergeCell ref="K9:N9"/>
    <mergeCell ref="O9:R9"/>
    <mergeCell ref="T9:U9"/>
    <mergeCell ref="W9:Z9"/>
    <mergeCell ref="AB9:AC9"/>
    <mergeCell ref="AE9:AH9"/>
    <mergeCell ref="AB7:AC7"/>
    <mergeCell ref="AE7:AH7"/>
    <mergeCell ref="AJ7:AK7"/>
    <mergeCell ref="B8:F8"/>
    <mergeCell ref="G8:J8"/>
    <mergeCell ref="K8:N8"/>
    <mergeCell ref="O8:R8"/>
    <mergeCell ref="T8:U8"/>
    <mergeCell ref="W8:Z8"/>
    <mergeCell ref="AB8:AC8"/>
    <mergeCell ref="B7:F7"/>
    <mergeCell ref="G7:J7"/>
    <mergeCell ref="K7:N7"/>
    <mergeCell ref="O7:R7"/>
    <mergeCell ref="T7:U7"/>
    <mergeCell ref="W7:Z7"/>
    <mergeCell ref="AE8:AH8"/>
    <mergeCell ref="AJ8:AK8"/>
    <mergeCell ref="A1:AP1"/>
    <mergeCell ref="A3:AD3"/>
    <mergeCell ref="AE3:AP3"/>
    <mergeCell ref="B5:F6"/>
    <mergeCell ref="G5:J6"/>
    <mergeCell ref="K5:N6"/>
    <mergeCell ref="O5:AL5"/>
    <mergeCell ref="O6:V6"/>
    <mergeCell ref="W6:AD6"/>
    <mergeCell ref="AE6:AL6"/>
  </mergeCells>
  <phoneticPr fontId="4"/>
  <conditionalFormatting sqref="N20:Q22 X24">
    <cfRule type="containsBlanks" dxfId="9" priority="12">
      <formula>LEN(TRIM(N20))=0</formula>
    </cfRule>
  </conditionalFormatting>
  <conditionalFormatting sqref="S20:V22">
    <cfRule type="containsBlanks" dxfId="8" priority="1">
      <formula>LEN(TRIM(S20))=0</formula>
    </cfRule>
  </conditionalFormatting>
  <conditionalFormatting sqref="X20:AA22">
    <cfRule type="containsBlanks" dxfId="7" priority="10">
      <formula>LEN(TRIM(X20))=0</formula>
    </cfRule>
  </conditionalFormatting>
  <conditionalFormatting sqref="X25:AA25">
    <cfRule type="containsBlanks" dxfId="6" priority="9">
      <formula>LEN(TRIM(X25))=0</formula>
    </cfRule>
  </conditionalFormatting>
  <hyperlinks>
    <hyperlink ref="AR1:AV1" location="'目次（幼保）'!A1" display="目次に戻る"/>
  </hyperlinks>
  <printOptions horizontalCentered="1"/>
  <pageMargins left="0.70866141732283472" right="0.31496062992125984" top="0.39370078740157483" bottom="0.39370078740157483" header="0" footer="0"/>
  <pageSetup paperSize="9" scale="96" orientation="portrait" r:id="rId1"/>
  <headerFooter alignWithMargins="0"/>
  <colBreaks count="1" manualBreakCount="1">
    <brk id="43"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099777" r:id="rId4" name="Check Box 1">
              <controlPr defaultSize="0" autoFill="0" autoLine="0" autoPict="0" altText="ない">
                <anchor moveWithCells="1">
                  <from>
                    <xdr:col>21</xdr:col>
                    <xdr:colOff>0</xdr:colOff>
                    <xdr:row>12</xdr:row>
                    <xdr:rowOff>0</xdr:rowOff>
                  </from>
                  <to>
                    <xdr:col>24</xdr:col>
                    <xdr:colOff>47625</xdr:colOff>
                    <xdr:row>13</xdr:row>
                    <xdr:rowOff>133350</xdr:rowOff>
                  </to>
                </anchor>
              </controlPr>
            </control>
          </mc:Choice>
        </mc:AlternateContent>
        <mc:AlternateContent xmlns:mc="http://schemas.openxmlformats.org/markup-compatibility/2006">
          <mc:Choice Requires="x14">
            <control shapeId="1099778" r:id="rId5" name="Check Box 2">
              <controlPr defaultSize="0" autoFill="0" autoLine="0" autoPict="0" altText="ない">
                <anchor moveWithCells="1">
                  <from>
                    <xdr:col>25</xdr:col>
                    <xdr:colOff>66675</xdr:colOff>
                    <xdr:row>12</xdr:row>
                    <xdr:rowOff>0</xdr:rowOff>
                  </from>
                  <to>
                    <xdr:col>28</xdr:col>
                    <xdr:colOff>123825</xdr:colOff>
                    <xdr:row>13</xdr:row>
                    <xdr:rowOff>133350</xdr:rowOff>
                  </to>
                </anchor>
              </controlPr>
            </control>
          </mc:Choice>
        </mc:AlternateContent>
        <mc:AlternateContent xmlns:mc="http://schemas.openxmlformats.org/markup-compatibility/2006">
          <mc:Choice Requires="x14">
            <control shapeId="1099779" r:id="rId6" name="Check Box 3">
              <controlPr defaultSize="0" autoFill="0" autoLine="0" autoPict="0">
                <anchor moveWithCells="1">
                  <from>
                    <xdr:col>9</xdr:col>
                    <xdr:colOff>57150</xdr:colOff>
                    <xdr:row>27</xdr:row>
                    <xdr:rowOff>9525</xdr:rowOff>
                  </from>
                  <to>
                    <xdr:col>12</xdr:col>
                    <xdr:colOff>104775</xdr:colOff>
                    <xdr:row>28</xdr:row>
                    <xdr:rowOff>76200</xdr:rowOff>
                  </to>
                </anchor>
              </controlPr>
            </control>
          </mc:Choice>
        </mc:AlternateContent>
        <mc:AlternateContent xmlns:mc="http://schemas.openxmlformats.org/markup-compatibility/2006">
          <mc:Choice Requires="x14">
            <control shapeId="1099780" r:id="rId7" name="Check Box 4">
              <controlPr defaultSize="0" autoFill="0" autoLine="0" autoPict="0">
                <anchor moveWithCells="1">
                  <from>
                    <xdr:col>8</xdr:col>
                    <xdr:colOff>28575</xdr:colOff>
                    <xdr:row>26</xdr:row>
                    <xdr:rowOff>9525</xdr:rowOff>
                  </from>
                  <to>
                    <xdr:col>11</xdr:col>
                    <xdr:colOff>85725</xdr:colOff>
                    <xdr:row>27</xdr:row>
                    <xdr:rowOff>57150</xdr:rowOff>
                  </to>
                </anchor>
              </controlPr>
            </control>
          </mc:Choice>
        </mc:AlternateContent>
        <mc:AlternateContent xmlns:mc="http://schemas.openxmlformats.org/markup-compatibility/2006">
          <mc:Choice Requires="x14">
            <control shapeId="1099781" r:id="rId8" name="Check Box 5">
              <controlPr defaultSize="0" autoFill="0" autoLine="0" autoPict="0">
                <anchor moveWithCells="1">
                  <from>
                    <xdr:col>8</xdr:col>
                    <xdr:colOff>28575</xdr:colOff>
                    <xdr:row>29</xdr:row>
                    <xdr:rowOff>9525</xdr:rowOff>
                  </from>
                  <to>
                    <xdr:col>11</xdr:col>
                    <xdr:colOff>85725</xdr:colOff>
                    <xdr:row>29</xdr:row>
                    <xdr:rowOff>200025</xdr:rowOff>
                  </to>
                </anchor>
              </controlPr>
            </control>
          </mc:Choice>
        </mc:AlternateContent>
        <mc:AlternateContent xmlns:mc="http://schemas.openxmlformats.org/markup-compatibility/2006">
          <mc:Choice Requires="x14">
            <control shapeId="1099782" r:id="rId9" name="Check Box 6">
              <controlPr defaultSize="0" autoFill="0" autoLine="0" autoPict="0">
                <anchor moveWithCells="1">
                  <from>
                    <xdr:col>8</xdr:col>
                    <xdr:colOff>28575</xdr:colOff>
                    <xdr:row>28</xdr:row>
                    <xdr:rowOff>0</xdr:rowOff>
                  </from>
                  <to>
                    <xdr:col>11</xdr:col>
                    <xdr:colOff>85725</xdr:colOff>
                    <xdr:row>29</xdr:row>
                    <xdr:rowOff>76200</xdr:rowOff>
                  </to>
                </anchor>
              </controlPr>
            </control>
          </mc:Choice>
        </mc:AlternateContent>
        <mc:AlternateContent xmlns:mc="http://schemas.openxmlformats.org/markup-compatibility/2006">
          <mc:Choice Requires="x14">
            <control shapeId="1099783" r:id="rId10" name="Check Box 7">
              <controlPr defaultSize="0" autoFill="0" autoLine="0" autoPict="0">
                <anchor moveWithCells="1">
                  <from>
                    <xdr:col>11</xdr:col>
                    <xdr:colOff>0</xdr:colOff>
                    <xdr:row>32</xdr:row>
                    <xdr:rowOff>0</xdr:rowOff>
                  </from>
                  <to>
                    <xdr:col>13</xdr:col>
                    <xdr:colOff>114300</xdr:colOff>
                    <xdr:row>33</xdr:row>
                    <xdr:rowOff>38100</xdr:rowOff>
                  </to>
                </anchor>
              </controlPr>
            </control>
          </mc:Choice>
        </mc:AlternateContent>
        <mc:AlternateContent xmlns:mc="http://schemas.openxmlformats.org/markup-compatibility/2006">
          <mc:Choice Requires="x14">
            <control shapeId="1099784" r:id="rId11" name="Check Box 8">
              <controlPr defaultSize="0" autoFill="0" autoLine="0" autoPict="0">
                <anchor moveWithCells="1">
                  <from>
                    <xdr:col>13</xdr:col>
                    <xdr:colOff>161925</xdr:colOff>
                    <xdr:row>32</xdr:row>
                    <xdr:rowOff>0</xdr:rowOff>
                  </from>
                  <to>
                    <xdr:col>20</xdr:col>
                    <xdr:colOff>123825</xdr:colOff>
                    <xdr:row>33</xdr:row>
                    <xdr:rowOff>38100</xdr:rowOff>
                  </to>
                </anchor>
              </controlPr>
            </control>
          </mc:Choice>
        </mc:AlternateContent>
        <mc:AlternateContent xmlns:mc="http://schemas.openxmlformats.org/markup-compatibility/2006">
          <mc:Choice Requires="x14">
            <control shapeId="1099785" r:id="rId12" name="Check Box 9">
              <controlPr defaultSize="0" autoFill="0" autoLine="0" autoPict="0">
                <anchor moveWithCells="1">
                  <from>
                    <xdr:col>20</xdr:col>
                    <xdr:colOff>152400</xdr:colOff>
                    <xdr:row>32</xdr:row>
                    <xdr:rowOff>0</xdr:rowOff>
                  </from>
                  <to>
                    <xdr:col>23</xdr:col>
                    <xdr:colOff>47625</xdr:colOff>
                    <xdr:row>33</xdr:row>
                    <xdr:rowOff>38100</xdr:rowOff>
                  </to>
                </anchor>
              </controlPr>
            </control>
          </mc:Choice>
        </mc:AlternateContent>
        <mc:AlternateContent xmlns:mc="http://schemas.openxmlformats.org/markup-compatibility/2006">
          <mc:Choice Requires="x14">
            <control shapeId="1099786" r:id="rId13" name="Check Box 10">
              <controlPr defaultSize="0" autoFill="0" autoLine="0" autoPict="0">
                <anchor moveWithCells="1">
                  <from>
                    <xdr:col>11</xdr:col>
                    <xdr:colOff>0</xdr:colOff>
                    <xdr:row>33</xdr:row>
                    <xdr:rowOff>0</xdr:rowOff>
                  </from>
                  <to>
                    <xdr:col>13</xdr:col>
                    <xdr:colOff>114300</xdr:colOff>
                    <xdr:row>34</xdr:row>
                    <xdr:rowOff>38100</xdr:rowOff>
                  </to>
                </anchor>
              </controlPr>
            </control>
          </mc:Choice>
        </mc:AlternateContent>
        <mc:AlternateContent xmlns:mc="http://schemas.openxmlformats.org/markup-compatibility/2006">
          <mc:Choice Requires="x14">
            <control shapeId="1099787" r:id="rId14" name="Check Box 11">
              <controlPr defaultSize="0" autoFill="0" autoLine="0" autoPict="0">
                <anchor moveWithCells="1">
                  <from>
                    <xdr:col>13</xdr:col>
                    <xdr:colOff>161925</xdr:colOff>
                    <xdr:row>33</xdr:row>
                    <xdr:rowOff>0</xdr:rowOff>
                  </from>
                  <to>
                    <xdr:col>20</xdr:col>
                    <xdr:colOff>123825</xdr:colOff>
                    <xdr:row>34</xdr:row>
                    <xdr:rowOff>38100</xdr:rowOff>
                  </to>
                </anchor>
              </controlPr>
            </control>
          </mc:Choice>
        </mc:AlternateContent>
        <mc:AlternateContent xmlns:mc="http://schemas.openxmlformats.org/markup-compatibility/2006">
          <mc:Choice Requires="x14">
            <control shapeId="1099788" r:id="rId15" name="Check Box 12">
              <controlPr defaultSize="0" autoFill="0" autoLine="0" autoPict="0">
                <anchor moveWithCells="1">
                  <from>
                    <xdr:col>20</xdr:col>
                    <xdr:colOff>152400</xdr:colOff>
                    <xdr:row>33</xdr:row>
                    <xdr:rowOff>0</xdr:rowOff>
                  </from>
                  <to>
                    <xdr:col>23</xdr:col>
                    <xdr:colOff>47625</xdr:colOff>
                    <xdr:row>34</xdr:row>
                    <xdr:rowOff>38100</xdr:rowOff>
                  </to>
                </anchor>
              </controlPr>
            </control>
          </mc:Choice>
        </mc:AlternateContent>
        <mc:AlternateContent xmlns:mc="http://schemas.openxmlformats.org/markup-compatibility/2006">
          <mc:Choice Requires="x14">
            <control shapeId="1099789" r:id="rId16" name="Check Box 13">
              <controlPr defaultSize="0" autoFill="0" autoLine="0" autoPict="0" altText="ない">
                <anchor moveWithCells="1">
                  <from>
                    <xdr:col>14</xdr:col>
                    <xdr:colOff>0</xdr:colOff>
                    <xdr:row>34</xdr:row>
                    <xdr:rowOff>0</xdr:rowOff>
                  </from>
                  <to>
                    <xdr:col>17</xdr:col>
                    <xdr:colOff>0</xdr:colOff>
                    <xdr:row>35</xdr:row>
                    <xdr:rowOff>28575</xdr:rowOff>
                  </to>
                </anchor>
              </controlPr>
            </control>
          </mc:Choice>
        </mc:AlternateContent>
        <mc:AlternateContent xmlns:mc="http://schemas.openxmlformats.org/markup-compatibility/2006">
          <mc:Choice Requires="x14">
            <control shapeId="1099790" r:id="rId17" name="Check Box 14">
              <controlPr defaultSize="0" autoFill="0" autoLine="0" autoPict="0" altText="ない">
                <anchor moveWithCells="1">
                  <from>
                    <xdr:col>11</xdr:col>
                    <xdr:colOff>0</xdr:colOff>
                    <xdr:row>34</xdr:row>
                    <xdr:rowOff>0</xdr:rowOff>
                  </from>
                  <to>
                    <xdr:col>14</xdr:col>
                    <xdr:colOff>0</xdr:colOff>
                    <xdr:row>35</xdr:row>
                    <xdr:rowOff>28575</xdr:rowOff>
                  </to>
                </anchor>
              </controlPr>
            </control>
          </mc:Choice>
        </mc:AlternateContent>
        <mc:AlternateContent xmlns:mc="http://schemas.openxmlformats.org/markup-compatibility/2006">
          <mc:Choice Requires="x14">
            <control shapeId="1099791" r:id="rId18" name="Check Box 15">
              <controlPr defaultSize="0" autoFill="0" autoLine="0" autoPict="0" altText="ない">
                <anchor moveWithCells="1">
                  <from>
                    <xdr:col>14</xdr:col>
                    <xdr:colOff>0</xdr:colOff>
                    <xdr:row>37</xdr:row>
                    <xdr:rowOff>0</xdr:rowOff>
                  </from>
                  <to>
                    <xdr:col>17</xdr:col>
                    <xdr:colOff>0</xdr:colOff>
                    <xdr:row>38</xdr:row>
                    <xdr:rowOff>38100</xdr:rowOff>
                  </to>
                </anchor>
              </controlPr>
            </control>
          </mc:Choice>
        </mc:AlternateContent>
        <mc:AlternateContent xmlns:mc="http://schemas.openxmlformats.org/markup-compatibility/2006">
          <mc:Choice Requires="x14">
            <control shapeId="1099792" r:id="rId19" name="Check Box 16">
              <controlPr defaultSize="0" autoFill="0" autoLine="0" autoPict="0" altText="ない">
                <anchor moveWithCells="1">
                  <from>
                    <xdr:col>11</xdr:col>
                    <xdr:colOff>0</xdr:colOff>
                    <xdr:row>37</xdr:row>
                    <xdr:rowOff>0</xdr:rowOff>
                  </from>
                  <to>
                    <xdr:col>14</xdr:col>
                    <xdr:colOff>0</xdr:colOff>
                    <xdr:row>38</xdr:row>
                    <xdr:rowOff>38100</xdr:rowOff>
                  </to>
                </anchor>
              </controlPr>
            </control>
          </mc:Choice>
        </mc:AlternateContent>
        <mc:AlternateContent xmlns:mc="http://schemas.openxmlformats.org/markup-compatibility/2006">
          <mc:Choice Requires="x14">
            <control shapeId="1099793" r:id="rId20" name="Check Box 17">
              <controlPr defaultSize="0" autoFill="0" autoLine="0" autoPict="0" altText="ない">
                <anchor moveWithCells="1">
                  <from>
                    <xdr:col>14</xdr:col>
                    <xdr:colOff>0</xdr:colOff>
                    <xdr:row>38</xdr:row>
                    <xdr:rowOff>0</xdr:rowOff>
                  </from>
                  <to>
                    <xdr:col>17</xdr:col>
                    <xdr:colOff>0</xdr:colOff>
                    <xdr:row>39</xdr:row>
                    <xdr:rowOff>38100</xdr:rowOff>
                  </to>
                </anchor>
              </controlPr>
            </control>
          </mc:Choice>
        </mc:AlternateContent>
        <mc:AlternateContent xmlns:mc="http://schemas.openxmlformats.org/markup-compatibility/2006">
          <mc:Choice Requires="x14">
            <control shapeId="1099794" r:id="rId21" name="Check Box 18">
              <controlPr defaultSize="0" autoFill="0" autoLine="0" autoPict="0" altText="ない">
                <anchor moveWithCells="1">
                  <from>
                    <xdr:col>11</xdr:col>
                    <xdr:colOff>0</xdr:colOff>
                    <xdr:row>38</xdr:row>
                    <xdr:rowOff>0</xdr:rowOff>
                  </from>
                  <to>
                    <xdr:col>14</xdr:col>
                    <xdr:colOff>0</xdr:colOff>
                    <xdr:row>39</xdr:row>
                    <xdr:rowOff>38100</xdr:rowOff>
                  </to>
                </anchor>
              </controlPr>
            </control>
          </mc:Choice>
        </mc:AlternateContent>
        <mc:AlternateContent xmlns:mc="http://schemas.openxmlformats.org/markup-compatibility/2006">
          <mc:Choice Requires="x14">
            <control shapeId="1099795" r:id="rId22" name="Check Box 19">
              <controlPr defaultSize="0" autoFill="0" autoLine="0" autoPict="0" altText="ない">
                <anchor moveWithCells="1">
                  <from>
                    <xdr:col>14</xdr:col>
                    <xdr:colOff>0</xdr:colOff>
                    <xdr:row>39</xdr:row>
                    <xdr:rowOff>0</xdr:rowOff>
                  </from>
                  <to>
                    <xdr:col>17</xdr:col>
                    <xdr:colOff>0</xdr:colOff>
                    <xdr:row>40</xdr:row>
                    <xdr:rowOff>38100</xdr:rowOff>
                  </to>
                </anchor>
              </controlPr>
            </control>
          </mc:Choice>
        </mc:AlternateContent>
        <mc:AlternateContent xmlns:mc="http://schemas.openxmlformats.org/markup-compatibility/2006">
          <mc:Choice Requires="x14">
            <control shapeId="1099796" r:id="rId23" name="Check Box 20">
              <controlPr defaultSize="0" autoFill="0" autoLine="0" autoPict="0" altText="ない">
                <anchor moveWithCells="1">
                  <from>
                    <xdr:col>11</xdr:col>
                    <xdr:colOff>0</xdr:colOff>
                    <xdr:row>39</xdr:row>
                    <xdr:rowOff>0</xdr:rowOff>
                  </from>
                  <to>
                    <xdr:col>14</xdr:col>
                    <xdr:colOff>0</xdr:colOff>
                    <xdr:row>40</xdr:row>
                    <xdr:rowOff>38100</xdr:rowOff>
                  </to>
                </anchor>
              </controlPr>
            </control>
          </mc:Choice>
        </mc:AlternateContent>
        <mc:AlternateContent xmlns:mc="http://schemas.openxmlformats.org/markup-compatibility/2006">
          <mc:Choice Requires="x14">
            <control shapeId="1099797" r:id="rId24" name="Check Box 21">
              <controlPr defaultSize="0" autoFill="0" autoLine="0" autoPict="0" altText="ない">
                <anchor moveWithCells="1">
                  <from>
                    <xdr:col>14</xdr:col>
                    <xdr:colOff>0</xdr:colOff>
                    <xdr:row>40</xdr:row>
                    <xdr:rowOff>0</xdr:rowOff>
                  </from>
                  <to>
                    <xdr:col>17</xdr:col>
                    <xdr:colOff>0</xdr:colOff>
                    <xdr:row>41</xdr:row>
                    <xdr:rowOff>38100</xdr:rowOff>
                  </to>
                </anchor>
              </controlPr>
            </control>
          </mc:Choice>
        </mc:AlternateContent>
        <mc:AlternateContent xmlns:mc="http://schemas.openxmlformats.org/markup-compatibility/2006">
          <mc:Choice Requires="x14">
            <control shapeId="1099798" r:id="rId25" name="Check Box 22">
              <controlPr defaultSize="0" autoFill="0" autoLine="0" autoPict="0" altText="ない">
                <anchor moveWithCells="1">
                  <from>
                    <xdr:col>11</xdr:col>
                    <xdr:colOff>0</xdr:colOff>
                    <xdr:row>40</xdr:row>
                    <xdr:rowOff>0</xdr:rowOff>
                  </from>
                  <to>
                    <xdr:col>14</xdr:col>
                    <xdr:colOff>0</xdr:colOff>
                    <xdr:row>41</xdr:row>
                    <xdr:rowOff>38100</xdr:rowOff>
                  </to>
                </anchor>
              </controlPr>
            </control>
          </mc:Choice>
        </mc:AlternateContent>
        <mc:AlternateContent xmlns:mc="http://schemas.openxmlformats.org/markup-compatibility/2006">
          <mc:Choice Requires="x14">
            <control shapeId="1099799" r:id="rId26" name="Check Box 23">
              <controlPr defaultSize="0" autoFill="0" autoLine="0" autoPict="0" altText="ない">
                <anchor moveWithCells="1">
                  <from>
                    <xdr:col>14</xdr:col>
                    <xdr:colOff>0</xdr:colOff>
                    <xdr:row>41</xdr:row>
                    <xdr:rowOff>0</xdr:rowOff>
                  </from>
                  <to>
                    <xdr:col>17</xdr:col>
                    <xdr:colOff>0</xdr:colOff>
                    <xdr:row>42</xdr:row>
                    <xdr:rowOff>38100</xdr:rowOff>
                  </to>
                </anchor>
              </controlPr>
            </control>
          </mc:Choice>
        </mc:AlternateContent>
        <mc:AlternateContent xmlns:mc="http://schemas.openxmlformats.org/markup-compatibility/2006">
          <mc:Choice Requires="x14">
            <control shapeId="1099800" r:id="rId27" name="Check Box 24">
              <controlPr defaultSize="0" autoFill="0" autoLine="0" autoPict="0" altText="ない">
                <anchor moveWithCells="1">
                  <from>
                    <xdr:col>11</xdr:col>
                    <xdr:colOff>0</xdr:colOff>
                    <xdr:row>41</xdr:row>
                    <xdr:rowOff>0</xdr:rowOff>
                  </from>
                  <to>
                    <xdr:col>14</xdr:col>
                    <xdr:colOff>0</xdr:colOff>
                    <xdr:row>42</xdr:row>
                    <xdr:rowOff>38100</xdr:rowOff>
                  </to>
                </anchor>
              </controlPr>
            </control>
          </mc:Choice>
        </mc:AlternateContent>
        <mc:AlternateContent xmlns:mc="http://schemas.openxmlformats.org/markup-compatibility/2006">
          <mc:Choice Requires="x14">
            <control shapeId="1099801" r:id="rId28" name="Check Box 25">
              <controlPr defaultSize="0" autoFill="0" autoLine="0" autoPict="0" altText="ない">
                <anchor moveWithCells="1">
                  <from>
                    <xdr:col>14</xdr:col>
                    <xdr:colOff>0</xdr:colOff>
                    <xdr:row>42</xdr:row>
                    <xdr:rowOff>0</xdr:rowOff>
                  </from>
                  <to>
                    <xdr:col>17</xdr:col>
                    <xdr:colOff>0</xdr:colOff>
                    <xdr:row>43</xdr:row>
                    <xdr:rowOff>38100</xdr:rowOff>
                  </to>
                </anchor>
              </controlPr>
            </control>
          </mc:Choice>
        </mc:AlternateContent>
        <mc:AlternateContent xmlns:mc="http://schemas.openxmlformats.org/markup-compatibility/2006">
          <mc:Choice Requires="x14">
            <control shapeId="1099802" r:id="rId29" name="Check Box 26">
              <controlPr defaultSize="0" autoFill="0" autoLine="0" autoPict="0" altText="ない">
                <anchor moveWithCells="1">
                  <from>
                    <xdr:col>11</xdr:col>
                    <xdr:colOff>0</xdr:colOff>
                    <xdr:row>42</xdr:row>
                    <xdr:rowOff>0</xdr:rowOff>
                  </from>
                  <to>
                    <xdr:col>14</xdr:col>
                    <xdr:colOff>0</xdr:colOff>
                    <xdr:row>43</xdr:row>
                    <xdr:rowOff>38100</xdr:rowOff>
                  </to>
                </anchor>
              </controlPr>
            </control>
          </mc:Choice>
        </mc:AlternateContent>
        <mc:AlternateContent xmlns:mc="http://schemas.openxmlformats.org/markup-compatibility/2006">
          <mc:Choice Requires="x14">
            <control shapeId="1099803" r:id="rId30" name="Check Box 27">
              <controlPr defaultSize="0" autoFill="0" autoLine="0" autoPict="0" altText="ない">
                <anchor moveWithCells="1">
                  <from>
                    <xdr:col>23</xdr:col>
                    <xdr:colOff>161925</xdr:colOff>
                    <xdr:row>36</xdr:row>
                    <xdr:rowOff>0</xdr:rowOff>
                  </from>
                  <to>
                    <xdr:col>27</xdr:col>
                    <xdr:colOff>0</xdr:colOff>
                    <xdr:row>37</xdr:row>
                    <xdr:rowOff>0</xdr:rowOff>
                  </to>
                </anchor>
              </controlPr>
            </control>
          </mc:Choice>
        </mc:AlternateContent>
        <mc:AlternateContent xmlns:mc="http://schemas.openxmlformats.org/markup-compatibility/2006">
          <mc:Choice Requires="x14">
            <control shapeId="1099804" r:id="rId31" name="Check Box 28">
              <controlPr defaultSize="0" autoFill="0" autoLine="0" autoPict="0" altText="ない">
                <anchor moveWithCells="1">
                  <from>
                    <xdr:col>21</xdr:col>
                    <xdr:colOff>0</xdr:colOff>
                    <xdr:row>36</xdr:row>
                    <xdr:rowOff>0</xdr:rowOff>
                  </from>
                  <to>
                    <xdr:col>24</xdr:col>
                    <xdr:colOff>0</xdr:colOff>
                    <xdr:row>37</xdr:row>
                    <xdr:rowOff>0</xdr:rowOff>
                  </to>
                </anchor>
              </controlPr>
            </control>
          </mc:Choice>
        </mc:AlternateContent>
        <mc:AlternateContent xmlns:mc="http://schemas.openxmlformats.org/markup-compatibility/2006">
          <mc:Choice Requires="x14">
            <control shapeId="1099805" r:id="rId32" name="Check Box 29">
              <controlPr defaultSize="0" autoFill="0" autoLine="0" autoPict="0" altText="ない">
                <anchor moveWithCells="1">
                  <from>
                    <xdr:col>21</xdr:col>
                    <xdr:colOff>0</xdr:colOff>
                    <xdr:row>44</xdr:row>
                    <xdr:rowOff>0</xdr:rowOff>
                  </from>
                  <to>
                    <xdr:col>24</xdr:col>
                    <xdr:colOff>0</xdr:colOff>
                    <xdr:row>45</xdr:row>
                    <xdr:rowOff>0</xdr:rowOff>
                  </to>
                </anchor>
              </controlPr>
            </control>
          </mc:Choice>
        </mc:AlternateContent>
        <mc:AlternateContent xmlns:mc="http://schemas.openxmlformats.org/markup-compatibility/2006">
          <mc:Choice Requires="x14">
            <control shapeId="1099806" r:id="rId33" name="Check Box 30">
              <controlPr defaultSize="0" autoFill="0" autoLine="0" autoPict="0" altText="ない">
                <anchor moveWithCells="1">
                  <from>
                    <xdr:col>25</xdr:col>
                    <xdr:colOff>0</xdr:colOff>
                    <xdr:row>44</xdr:row>
                    <xdr:rowOff>0</xdr:rowOff>
                  </from>
                  <to>
                    <xdr:col>28</xdr:col>
                    <xdr:colOff>0</xdr:colOff>
                    <xdr:row>45</xdr:row>
                    <xdr:rowOff>0</xdr:rowOff>
                  </to>
                </anchor>
              </controlPr>
            </control>
          </mc:Choice>
        </mc:AlternateContent>
        <mc:AlternateContent xmlns:mc="http://schemas.openxmlformats.org/markup-compatibility/2006">
          <mc:Choice Requires="x14">
            <control shapeId="1099807" r:id="rId34" name="Check Box 31">
              <controlPr defaultSize="0" autoFill="0" autoLine="0" autoPict="0" altText="ない">
                <anchor moveWithCells="1">
                  <from>
                    <xdr:col>14</xdr:col>
                    <xdr:colOff>0</xdr:colOff>
                    <xdr:row>47</xdr:row>
                    <xdr:rowOff>0</xdr:rowOff>
                  </from>
                  <to>
                    <xdr:col>17</xdr:col>
                    <xdr:colOff>0</xdr:colOff>
                    <xdr:row>48</xdr:row>
                    <xdr:rowOff>38100</xdr:rowOff>
                  </to>
                </anchor>
              </controlPr>
            </control>
          </mc:Choice>
        </mc:AlternateContent>
        <mc:AlternateContent xmlns:mc="http://schemas.openxmlformats.org/markup-compatibility/2006">
          <mc:Choice Requires="x14">
            <control shapeId="1099808" r:id="rId35" name="Check Box 32">
              <controlPr defaultSize="0" autoFill="0" autoLine="0" autoPict="0" altText="ない">
                <anchor moveWithCells="1">
                  <from>
                    <xdr:col>11</xdr:col>
                    <xdr:colOff>0</xdr:colOff>
                    <xdr:row>47</xdr:row>
                    <xdr:rowOff>0</xdr:rowOff>
                  </from>
                  <to>
                    <xdr:col>14</xdr:col>
                    <xdr:colOff>0</xdr:colOff>
                    <xdr:row>48</xdr:row>
                    <xdr:rowOff>38100</xdr:rowOff>
                  </to>
                </anchor>
              </controlPr>
            </control>
          </mc:Choice>
        </mc:AlternateContent>
        <mc:AlternateContent xmlns:mc="http://schemas.openxmlformats.org/markup-compatibility/2006">
          <mc:Choice Requires="x14">
            <control shapeId="1099809" r:id="rId36" name="Check Box 33">
              <controlPr defaultSize="0" autoFill="0" autoLine="0" autoPict="0" altText="ない">
                <anchor moveWithCells="1">
                  <from>
                    <xdr:col>14</xdr:col>
                    <xdr:colOff>0</xdr:colOff>
                    <xdr:row>48</xdr:row>
                    <xdr:rowOff>0</xdr:rowOff>
                  </from>
                  <to>
                    <xdr:col>17</xdr:col>
                    <xdr:colOff>0</xdr:colOff>
                    <xdr:row>49</xdr:row>
                    <xdr:rowOff>38100</xdr:rowOff>
                  </to>
                </anchor>
              </controlPr>
            </control>
          </mc:Choice>
        </mc:AlternateContent>
        <mc:AlternateContent xmlns:mc="http://schemas.openxmlformats.org/markup-compatibility/2006">
          <mc:Choice Requires="x14">
            <control shapeId="1099810" r:id="rId37" name="Check Box 34">
              <controlPr defaultSize="0" autoFill="0" autoLine="0" autoPict="0" altText="ない">
                <anchor moveWithCells="1">
                  <from>
                    <xdr:col>11</xdr:col>
                    <xdr:colOff>0</xdr:colOff>
                    <xdr:row>48</xdr:row>
                    <xdr:rowOff>0</xdr:rowOff>
                  </from>
                  <to>
                    <xdr:col>14</xdr:col>
                    <xdr:colOff>0</xdr:colOff>
                    <xdr:row>49</xdr:row>
                    <xdr:rowOff>38100</xdr:rowOff>
                  </to>
                </anchor>
              </controlPr>
            </control>
          </mc:Choice>
        </mc:AlternateContent>
        <mc:AlternateContent xmlns:mc="http://schemas.openxmlformats.org/markup-compatibility/2006">
          <mc:Choice Requires="x14">
            <control shapeId="1099811" r:id="rId38" name="Check Box 35">
              <controlPr defaultSize="0" autoFill="0" autoLine="0" autoPict="0" altText="ない">
                <anchor moveWithCells="1">
                  <from>
                    <xdr:col>14</xdr:col>
                    <xdr:colOff>0</xdr:colOff>
                    <xdr:row>49</xdr:row>
                    <xdr:rowOff>0</xdr:rowOff>
                  </from>
                  <to>
                    <xdr:col>17</xdr:col>
                    <xdr:colOff>0</xdr:colOff>
                    <xdr:row>50</xdr:row>
                    <xdr:rowOff>38100</xdr:rowOff>
                  </to>
                </anchor>
              </controlPr>
            </control>
          </mc:Choice>
        </mc:AlternateContent>
        <mc:AlternateContent xmlns:mc="http://schemas.openxmlformats.org/markup-compatibility/2006">
          <mc:Choice Requires="x14">
            <control shapeId="1099812" r:id="rId39" name="Check Box 36">
              <controlPr defaultSize="0" autoFill="0" autoLine="0" autoPict="0" altText="ない">
                <anchor moveWithCells="1">
                  <from>
                    <xdr:col>11</xdr:col>
                    <xdr:colOff>0</xdr:colOff>
                    <xdr:row>49</xdr:row>
                    <xdr:rowOff>0</xdr:rowOff>
                  </from>
                  <to>
                    <xdr:col>14</xdr:col>
                    <xdr:colOff>0</xdr:colOff>
                    <xdr:row>50</xdr:row>
                    <xdr:rowOff>38100</xdr:rowOff>
                  </to>
                </anchor>
              </controlPr>
            </control>
          </mc:Choice>
        </mc:AlternateContent>
        <mc:AlternateContent xmlns:mc="http://schemas.openxmlformats.org/markup-compatibility/2006">
          <mc:Choice Requires="x14">
            <control shapeId="1099813" r:id="rId40" name="Check Box 37">
              <controlPr defaultSize="0" autoFill="0" autoLine="0" autoPict="0" altText="ない">
                <anchor moveWithCells="1">
                  <from>
                    <xdr:col>14</xdr:col>
                    <xdr:colOff>0</xdr:colOff>
                    <xdr:row>50</xdr:row>
                    <xdr:rowOff>0</xdr:rowOff>
                  </from>
                  <to>
                    <xdr:col>17</xdr:col>
                    <xdr:colOff>0</xdr:colOff>
                    <xdr:row>51</xdr:row>
                    <xdr:rowOff>38100</xdr:rowOff>
                  </to>
                </anchor>
              </controlPr>
            </control>
          </mc:Choice>
        </mc:AlternateContent>
        <mc:AlternateContent xmlns:mc="http://schemas.openxmlformats.org/markup-compatibility/2006">
          <mc:Choice Requires="x14">
            <control shapeId="1099814" r:id="rId41" name="Check Box 38">
              <controlPr defaultSize="0" autoFill="0" autoLine="0" autoPict="0" altText="ない">
                <anchor moveWithCells="1">
                  <from>
                    <xdr:col>11</xdr:col>
                    <xdr:colOff>0</xdr:colOff>
                    <xdr:row>50</xdr:row>
                    <xdr:rowOff>0</xdr:rowOff>
                  </from>
                  <to>
                    <xdr:col>14</xdr:col>
                    <xdr:colOff>0</xdr:colOff>
                    <xdr:row>51</xdr:row>
                    <xdr:rowOff>38100</xdr:rowOff>
                  </to>
                </anchor>
              </controlPr>
            </control>
          </mc:Choice>
        </mc:AlternateContent>
        <mc:AlternateContent xmlns:mc="http://schemas.openxmlformats.org/markup-compatibility/2006">
          <mc:Choice Requires="x14">
            <control shapeId="1099815" r:id="rId42" name="Check Box 39">
              <controlPr defaultSize="0" autoFill="0" autoLine="0" autoPict="0" altText="ない">
                <anchor moveWithCells="1">
                  <from>
                    <xdr:col>14</xdr:col>
                    <xdr:colOff>0</xdr:colOff>
                    <xdr:row>51</xdr:row>
                    <xdr:rowOff>0</xdr:rowOff>
                  </from>
                  <to>
                    <xdr:col>17</xdr:col>
                    <xdr:colOff>0</xdr:colOff>
                    <xdr:row>52</xdr:row>
                    <xdr:rowOff>38100</xdr:rowOff>
                  </to>
                </anchor>
              </controlPr>
            </control>
          </mc:Choice>
        </mc:AlternateContent>
        <mc:AlternateContent xmlns:mc="http://schemas.openxmlformats.org/markup-compatibility/2006">
          <mc:Choice Requires="x14">
            <control shapeId="1099816" r:id="rId43" name="Check Box 40">
              <controlPr defaultSize="0" autoFill="0" autoLine="0" autoPict="0" altText="ない">
                <anchor moveWithCells="1">
                  <from>
                    <xdr:col>11</xdr:col>
                    <xdr:colOff>0</xdr:colOff>
                    <xdr:row>51</xdr:row>
                    <xdr:rowOff>0</xdr:rowOff>
                  </from>
                  <to>
                    <xdr:col>14</xdr:col>
                    <xdr:colOff>0</xdr:colOff>
                    <xdr:row>52</xdr:row>
                    <xdr:rowOff>38100</xdr:rowOff>
                  </to>
                </anchor>
              </controlPr>
            </control>
          </mc:Choice>
        </mc:AlternateContent>
        <mc:AlternateContent xmlns:mc="http://schemas.openxmlformats.org/markup-compatibility/2006">
          <mc:Choice Requires="x14">
            <control shapeId="1099817" r:id="rId44" name="Check Box 41">
              <controlPr defaultSize="0" autoFill="0" autoLine="0" autoPict="0" altText="ない">
                <anchor moveWithCells="1">
                  <from>
                    <xdr:col>14</xdr:col>
                    <xdr:colOff>0</xdr:colOff>
                    <xdr:row>52</xdr:row>
                    <xdr:rowOff>0</xdr:rowOff>
                  </from>
                  <to>
                    <xdr:col>17</xdr:col>
                    <xdr:colOff>0</xdr:colOff>
                    <xdr:row>53</xdr:row>
                    <xdr:rowOff>38100</xdr:rowOff>
                  </to>
                </anchor>
              </controlPr>
            </control>
          </mc:Choice>
        </mc:AlternateContent>
        <mc:AlternateContent xmlns:mc="http://schemas.openxmlformats.org/markup-compatibility/2006">
          <mc:Choice Requires="x14">
            <control shapeId="1099818" r:id="rId45" name="Check Box 42">
              <controlPr defaultSize="0" autoFill="0" autoLine="0" autoPict="0" altText="ない">
                <anchor moveWithCells="1">
                  <from>
                    <xdr:col>11</xdr:col>
                    <xdr:colOff>0</xdr:colOff>
                    <xdr:row>52</xdr:row>
                    <xdr:rowOff>0</xdr:rowOff>
                  </from>
                  <to>
                    <xdr:col>14</xdr:col>
                    <xdr:colOff>0</xdr:colOff>
                    <xdr:row>53</xdr:row>
                    <xdr:rowOff>38100</xdr:rowOff>
                  </to>
                </anchor>
              </controlPr>
            </control>
          </mc:Choice>
        </mc:AlternateContent>
        <mc:AlternateContent xmlns:mc="http://schemas.openxmlformats.org/markup-compatibility/2006">
          <mc:Choice Requires="x14">
            <control shapeId="1099819" r:id="rId46" name="Check Box 43">
              <controlPr defaultSize="0" autoFill="0" autoLine="0" autoPict="0" altText="ない">
                <anchor moveWithCells="1">
                  <from>
                    <xdr:col>21</xdr:col>
                    <xdr:colOff>0</xdr:colOff>
                    <xdr:row>57</xdr:row>
                    <xdr:rowOff>0</xdr:rowOff>
                  </from>
                  <to>
                    <xdr:col>24</xdr:col>
                    <xdr:colOff>0</xdr:colOff>
                    <xdr:row>58</xdr:row>
                    <xdr:rowOff>38100</xdr:rowOff>
                  </to>
                </anchor>
              </controlPr>
            </control>
          </mc:Choice>
        </mc:AlternateContent>
        <mc:AlternateContent xmlns:mc="http://schemas.openxmlformats.org/markup-compatibility/2006">
          <mc:Choice Requires="x14">
            <control shapeId="1099820" r:id="rId47" name="Check Box 44">
              <controlPr defaultSize="0" autoFill="0" autoLine="0" autoPict="0" altText="ない">
                <anchor moveWithCells="1">
                  <from>
                    <xdr:col>25</xdr:col>
                    <xdr:colOff>0</xdr:colOff>
                    <xdr:row>57</xdr:row>
                    <xdr:rowOff>0</xdr:rowOff>
                  </from>
                  <to>
                    <xdr:col>28</xdr:col>
                    <xdr:colOff>0</xdr:colOff>
                    <xdr:row>58</xdr:row>
                    <xdr:rowOff>38100</xdr:rowOff>
                  </to>
                </anchor>
              </controlPr>
            </control>
          </mc:Choice>
        </mc:AlternateContent>
        <mc:AlternateContent xmlns:mc="http://schemas.openxmlformats.org/markup-compatibility/2006">
          <mc:Choice Requires="x14">
            <control shapeId="1099821" r:id="rId48" name="Check Box 45">
              <controlPr defaultSize="0" autoFill="0" autoLine="0" autoPict="0" altText="ない">
                <anchor moveWithCells="1">
                  <from>
                    <xdr:col>21</xdr:col>
                    <xdr:colOff>0</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1099822" r:id="rId49" name="Check Box 46">
              <controlPr defaultSize="0" autoFill="0" autoLine="0" autoPict="0" altText="ない">
                <anchor moveWithCells="1">
                  <from>
                    <xdr:col>25</xdr:col>
                    <xdr:colOff>0</xdr:colOff>
                    <xdr:row>55</xdr:row>
                    <xdr:rowOff>0</xdr:rowOff>
                  </from>
                  <to>
                    <xdr:col>28</xdr:col>
                    <xdr:colOff>0</xdr:colOff>
                    <xdr:row>56</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F107"/>
  <sheetViews>
    <sheetView showGridLines="0" view="pageBreakPreview" zoomScaleNormal="100" zoomScaleSheetLayoutView="100" workbookViewId="0">
      <selection activeCell="A3" sqref="A3:Z3"/>
    </sheetView>
  </sheetViews>
  <sheetFormatPr defaultColWidth="8" defaultRowHeight="12"/>
  <cols>
    <col min="1" max="18" width="2.375" style="37" customWidth="1"/>
    <col min="19" max="19" width="2.375" style="89" customWidth="1"/>
    <col min="20" max="25" width="2.375" style="37" customWidth="1"/>
    <col min="26" max="26" width="7.625" style="37" customWidth="1"/>
    <col min="27" max="27" width="3.25" style="37" customWidth="1"/>
    <col min="28" max="108" width="2.375" style="37" customWidth="1"/>
    <col min="109" max="16384" width="8" style="37"/>
  </cols>
  <sheetData>
    <row r="1" spans="1:53" ht="14.1" customHeight="1">
      <c r="A1" s="3093" t="s">
        <v>846</v>
      </c>
      <c r="B1" s="3093"/>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M1" s="2994" t="s">
        <v>1732</v>
      </c>
      <c r="AN1" s="2994"/>
      <c r="AO1" s="2994"/>
      <c r="AP1" s="2994"/>
      <c r="AQ1" s="2994"/>
    </row>
    <row r="2" spans="1:53" ht="5.0999999999999996" customHeight="1" thickBot="1"/>
    <row r="3" spans="1:53" ht="14.1" customHeight="1">
      <c r="A3" s="3094" t="s">
        <v>41</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6" t="s">
        <v>7</v>
      </c>
      <c r="AB3" s="2996"/>
      <c r="AC3" s="2996"/>
      <c r="AD3" s="2996"/>
      <c r="AE3" s="2996"/>
      <c r="AF3" s="2996"/>
      <c r="AG3" s="2996"/>
      <c r="AH3" s="2996"/>
      <c r="AI3" s="2996"/>
      <c r="AJ3" s="2996"/>
      <c r="AK3" s="2997"/>
    </row>
    <row r="4" spans="1:53" s="2" customFormat="1" ht="13.5" customHeight="1">
      <c r="A4" s="38" t="s">
        <v>839</v>
      </c>
      <c r="B4" s="89"/>
      <c r="C4" s="89"/>
      <c r="D4" s="89"/>
      <c r="E4" s="89"/>
      <c r="F4" s="89"/>
      <c r="G4" s="89"/>
      <c r="H4" s="89"/>
      <c r="I4" s="89"/>
      <c r="J4" s="89"/>
      <c r="K4" s="89"/>
      <c r="L4" s="89"/>
      <c r="M4" s="89"/>
      <c r="N4" s="89"/>
      <c r="O4" s="89"/>
      <c r="P4" s="89"/>
      <c r="Q4" s="89"/>
      <c r="R4" s="89"/>
      <c r="S4" s="89"/>
      <c r="T4" s="89"/>
      <c r="U4" s="89"/>
      <c r="V4" s="89"/>
      <c r="W4" s="89"/>
      <c r="X4" s="89"/>
      <c r="Y4" s="89"/>
      <c r="Z4" s="89"/>
      <c r="AA4" s="555"/>
      <c r="AB4" s="17"/>
      <c r="AC4" s="17"/>
      <c r="AD4" s="17"/>
      <c r="AE4" s="17"/>
      <c r="AF4" s="17"/>
      <c r="AG4" s="17"/>
      <c r="AH4" s="17"/>
      <c r="AI4" s="17"/>
      <c r="AJ4" s="17"/>
      <c r="AK4" s="19"/>
    </row>
    <row r="5" spans="1:53" s="2" customFormat="1" ht="13.5" customHeight="1">
      <c r="A5" s="38"/>
      <c r="B5" s="189" t="s">
        <v>1255</v>
      </c>
      <c r="C5" s="89"/>
      <c r="D5" s="89"/>
      <c r="E5" s="89"/>
      <c r="F5" s="89"/>
      <c r="G5" s="89"/>
      <c r="H5" s="89"/>
      <c r="I5" s="2767"/>
      <c r="J5" s="2767"/>
      <c r="K5" s="89" t="s">
        <v>804</v>
      </c>
      <c r="L5" s="89"/>
      <c r="M5" s="89"/>
      <c r="N5" s="89"/>
      <c r="O5" s="89"/>
      <c r="P5" s="89"/>
      <c r="Q5" s="89"/>
      <c r="R5" s="89"/>
      <c r="S5" s="89"/>
      <c r="T5" s="89"/>
      <c r="U5" s="89"/>
      <c r="V5" s="89"/>
      <c r="W5" s="89"/>
      <c r="X5" s="89"/>
      <c r="Y5" s="89"/>
      <c r="Z5" s="89"/>
      <c r="AA5" s="1709" t="s">
        <v>15</v>
      </c>
      <c r="AB5" s="3282" t="s">
        <v>2558</v>
      </c>
      <c r="AC5" s="3282"/>
      <c r="AD5" s="3282"/>
      <c r="AE5" s="3282"/>
      <c r="AF5" s="3282"/>
      <c r="AG5" s="3282"/>
      <c r="AH5" s="3282"/>
      <c r="AI5" s="3282"/>
      <c r="AJ5" s="3282"/>
      <c r="AK5" s="3283"/>
    </row>
    <row r="6" spans="1:53" s="2" customFormat="1" ht="6.95" customHeight="1">
      <c r="A6" s="38"/>
      <c r="B6" s="89"/>
      <c r="C6" s="89"/>
      <c r="D6" s="89"/>
      <c r="E6" s="89"/>
      <c r="F6" s="89"/>
      <c r="G6" s="89"/>
      <c r="H6" s="89"/>
      <c r="I6" s="89"/>
      <c r="J6" s="89"/>
      <c r="K6" s="89"/>
      <c r="L6" s="89"/>
      <c r="M6" s="89"/>
      <c r="N6" s="89"/>
      <c r="O6" s="89"/>
      <c r="P6" s="89"/>
      <c r="Q6" s="89"/>
      <c r="R6" s="89"/>
      <c r="S6" s="89"/>
      <c r="T6" s="89"/>
      <c r="U6" s="89"/>
      <c r="V6" s="89"/>
      <c r="W6" s="89"/>
      <c r="X6" s="89"/>
      <c r="Y6" s="89"/>
      <c r="Z6" s="89"/>
      <c r="AA6" s="1710"/>
      <c r="AB6" s="3282"/>
      <c r="AC6" s="3282"/>
      <c r="AD6" s="3282"/>
      <c r="AE6" s="3282"/>
      <c r="AF6" s="3282"/>
      <c r="AG6" s="3282"/>
      <c r="AH6" s="3282"/>
      <c r="AI6" s="3282"/>
      <c r="AJ6" s="3282"/>
      <c r="AK6" s="3283"/>
    </row>
    <row r="7" spans="1:53" s="2" customFormat="1" ht="13.5" customHeight="1">
      <c r="A7" s="38"/>
      <c r="B7" s="189" t="s">
        <v>1256</v>
      </c>
      <c r="C7" s="189"/>
      <c r="D7" s="189"/>
      <c r="E7" s="189"/>
      <c r="F7" s="189"/>
      <c r="G7" s="189"/>
      <c r="H7" s="189"/>
      <c r="I7" s="189"/>
      <c r="J7" s="189"/>
      <c r="K7" s="189"/>
      <c r="L7" s="189"/>
      <c r="M7" s="189"/>
      <c r="N7" s="189"/>
      <c r="O7" s="37"/>
      <c r="P7" s="189"/>
      <c r="Q7" s="662"/>
      <c r="R7" s="662"/>
      <c r="S7" s="66"/>
      <c r="T7" s="683"/>
      <c r="U7" s="683"/>
      <c r="V7" s="189"/>
      <c r="W7" s="189"/>
      <c r="X7" s="189"/>
      <c r="Y7" s="37"/>
      <c r="Z7" s="37"/>
      <c r="AA7" s="1711"/>
      <c r="AB7" s="3282"/>
      <c r="AC7" s="3282"/>
      <c r="AD7" s="3282"/>
      <c r="AE7" s="3282"/>
      <c r="AF7" s="3282"/>
      <c r="AG7" s="3282"/>
      <c r="AH7" s="3282"/>
      <c r="AI7" s="3282"/>
      <c r="AJ7" s="3282"/>
      <c r="AK7" s="3283"/>
    </row>
    <row r="8" spans="1:53" s="2" customFormat="1" ht="13.5">
      <c r="A8" s="129"/>
      <c r="B8" s="130"/>
      <c r="C8" s="130"/>
      <c r="D8" s="130"/>
      <c r="E8" s="130"/>
      <c r="F8" s="130"/>
      <c r="G8" s="130"/>
      <c r="H8" s="130"/>
      <c r="I8" s="130"/>
      <c r="J8" s="130"/>
      <c r="K8" s="130"/>
      <c r="L8" s="130"/>
      <c r="M8" s="130"/>
      <c r="N8" s="130"/>
      <c r="O8" s="130"/>
      <c r="P8" s="130"/>
      <c r="Q8" s="130"/>
      <c r="R8" s="130"/>
      <c r="S8" s="131"/>
      <c r="T8" s="130"/>
      <c r="U8" s="130"/>
      <c r="V8" s="130"/>
      <c r="W8" s="130"/>
      <c r="X8" s="130"/>
      <c r="Y8" s="130"/>
      <c r="Z8" s="130"/>
      <c r="AA8" s="72" t="s">
        <v>872</v>
      </c>
      <c r="AB8" s="3282" t="s">
        <v>896</v>
      </c>
      <c r="AC8" s="3282"/>
      <c r="AD8" s="3282"/>
      <c r="AE8" s="3282"/>
      <c r="AF8" s="3282"/>
      <c r="AG8" s="3282"/>
      <c r="AH8" s="3282"/>
      <c r="AI8" s="3282"/>
      <c r="AJ8" s="3282"/>
      <c r="AK8" s="3283"/>
      <c r="AN8" s="37"/>
      <c r="AO8" s="37"/>
      <c r="AP8" s="37"/>
      <c r="AQ8" s="37"/>
      <c r="AR8" s="37"/>
      <c r="AS8" s="37"/>
      <c r="AT8" s="37"/>
      <c r="AU8" s="37"/>
      <c r="AV8" s="37"/>
      <c r="AW8" s="37"/>
      <c r="AX8" s="37"/>
    </row>
    <row r="9" spans="1:53" s="2" customFormat="1" ht="13.5">
      <c r="A9" s="42"/>
      <c r="B9" s="189" t="s">
        <v>1257</v>
      </c>
      <c r="C9" s="189"/>
      <c r="D9" s="189"/>
      <c r="E9" s="189"/>
      <c r="F9" s="189"/>
      <c r="G9" s="189"/>
      <c r="H9" s="189"/>
      <c r="I9" s="189"/>
      <c r="J9" s="189"/>
      <c r="K9" s="189"/>
      <c r="L9" s="189"/>
      <c r="M9" s="189"/>
      <c r="N9" s="189"/>
      <c r="O9" s="37"/>
      <c r="P9" s="37"/>
      <c r="Q9" s="189"/>
      <c r="R9" s="189"/>
      <c r="S9" s="694"/>
      <c r="T9" s="37"/>
      <c r="U9" s="37"/>
      <c r="V9" s="37"/>
      <c r="W9" s="37"/>
      <c r="X9" s="189"/>
      <c r="Y9" s="37"/>
      <c r="Z9" s="37"/>
      <c r="AA9" s="140"/>
      <c r="AB9" s="3282"/>
      <c r="AC9" s="3282"/>
      <c r="AD9" s="3282"/>
      <c r="AE9" s="3282"/>
      <c r="AF9" s="3282"/>
      <c r="AG9" s="3282"/>
      <c r="AH9" s="3282"/>
      <c r="AI9" s="3282"/>
      <c r="AJ9" s="3282"/>
      <c r="AK9" s="3283"/>
      <c r="AN9" s="37"/>
      <c r="AO9" s="37"/>
      <c r="AP9" s="37"/>
      <c r="AQ9" s="37"/>
      <c r="AR9" s="37"/>
      <c r="AS9" s="37"/>
      <c r="AT9" s="37"/>
      <c r="AU9" s="37"/>
      <c r="AV9" s="37"/>
      <c r="AW9" s="37"/>
      <c r="AX9" s="37"/>
      <c r="AY9" s="37"/>
    </row>
    <row r="10" spans="1:53" s="2" customFormat="1" ht="13.5" customHeight="1">
      <c r="A10" s="155"/>
      <c r="B10" s="694" t="s">
        <v>1236</v>
      </c>
      <c r="C10" s="37"/>
      <c r="D10" s="189"/>
      <c r="E10" s="189"/>
      <c r="F10" s="189"/>
      <c r="G10" s="189"/>
      <c r="H10" s="189"/>
      <c r="I10" s="189"/>
      <c r="J10" s="189"/>
      <c r="K10" s="189"/>
      <c r="L10" s="189"/>
      <c r="M10" s="189"/>
      <c r="N10" s="189"/>
      <c r="O10" s="37"/>
      <c r="P10" s="37"/>
      <c r="Q10" s="662"/>
      <c r="R10" s="662"/>
      <c r="S10" s="66"/>
      <c r="T10" s="683"/>
      <c r="U10" s="683"/>
      <c r="V10" s="189"/>
      <c r="W10" s="189"/>
      <c r="X10" s="189"/>
      <c r="Y10" s="37"/>
      <c r="Z10" s="37"/>
      <c r="AA10" s="140"/>
      <c r="AB10" s="3282"/>
      <c r="AC10" s="3282"/>
      <c r="AD10" s="3282"/>
      <c r="AE10" s="3282"/>
      <c r="AF10" s="3282"/>
      <c r="AG10" s="3282"/>
      <c r="AH10" s="3282"/>
      <c r="AI10" s="3282"/>
      <c r="AJ10" s="3282"/>
      <c r="AK10" s="3283"/>
      <c r="AN10" s="37"/>
      <c r="AO10" s="37"/>
      <c r="AP10" s="37"/>
      <c r="AQ10" s="37"/>
      <c r="AR10" s="37"/>
      <c r="AS10" s="37"/>
      <c r="AT10" s="37"/>
      <c r="AU10" s="37"/>
      <c r="AV10" s="37"/>
      <c r="AW10" s="37"/>
      <c r="AX10" s="37"/>
      <c r="AY10" s="37"/>
    </row>
    <row r="11" spans="1:53" s="2" customFormat="1" ht="6.95" customHeight="1">
      <c r="A11" s="155"/>
      <c r="B11" s="694"/>
      <c r="C11" s="37"/>
      <c r="D11" s="189"/>
      <c r="E11" s="189"/>
      <c r="F11" s="189"/>
      <c r="G11" s="189"/>
      <c r="H11" s="189"/>
      <c r="I11" s="189"/>
      <c r="J11" s="189"/>
      <c r="K11" s="189"/>
      <c r="L11" s="189"/>
      <c r="M11" s="189"/>
      <c r="N11" s="189"/>
      <c r="O11" s="37"/>
      <c r="P11" s="37"/>
      <c r="Q11" s="662"/>
      <c r="R11" s="662"/>
      <c r="S11" s="66"/>
      <c r="T11" s="683"/>
      <c r="U11" s="683"/>
      <c r="V11" s="189"/>
      <c r="W11" s="189"/>
      <c r="X11" s="189"/>
      <c r="Y11" s="37"/>
      <c r="Z11" s="37"/>
      <c r="AA11" s="140"/>
      <c r="AB11" s="37"/>
      <c r="AC11" s="37"/>
      <c r="AD11" s="37"/>
      <c r="AE11" s="37"/>
      <c r="AF11" s="37"/>
      <c r="AG11" s="37"/>
      <c r="AH11" s="37"/>
      <c r="AI11" s="37"/>
      <c r="AJ11" s="37"/>
      <c r="AK11" s="70"/>
      <c r="AO11" s="37"/>
      <c r="AP11" s="37"/>
      <c r="AQ11" s="37"/>
      <c r="AR11" s="37"/>
      <c r="AS11" s="37"/>
      <c r="AT11" s="37"/>
      <c r="AU11" s="37"/>
      <c r="AV11" s="37"/>
      <c r="AW11" s="37"/>
      <c r="AX11" s="37"/>
      <c r="AY11" s="37"/>
    </row>
    <row r="12" spans="1:53" ht="13.5" customHeight="1">
      <c r="A12" s="163"/>
      <c r="B12" s="694" t="s">
        <v>845</v>
      </c>
      <c r="D12" s="189"/>
      <c r="E12" s="189"/>
      <c r="AA12" s="62"/>
      <c r="AB12" s="3312"/>
      <c r="AC12" s="3282"/>
      <c r="AD12" s="3282"/>
      <c r="AE12" s="3282"/>
      <c r="AF12" s="3282"/>
      <c r="AG12" s="3282"/>
      <c r="AH12" s="3282"/>
      <c r="AI12" s="3282"/>
      <c r="AJ12" s="3282"/>
      <c r="AK12" s="3283"/>
      <c r="AL12" s="683"/>
      <c r="AM12" s="683"/>
      <c r="AZ12" s="919"/>
      <c r="BA12" s="919"/>
    </row>
    <row r="13" spans="1:53" ht="13.5" customHeight="1">
      <c r="A13" s="163"/>
      <c r="B13" s="89"/>
      <c r="AA13" s="556"/>
      <c r="AB13" s="3282"/>
      <c r="AC13" s="3282"/>
      <c r="AD13" s="3282"/>
      <c r="AE13" s="3282"/>
      <c r="AF13" s="3282"/>
      <c r="AG13" s="3282"/>
      <c r="AH13" s="3282"/>
      <c r="AI13" s="3282"/>
      <c r="AJ13" s="3282"/>
      <c r="AK13" s="3283"/>
      <c r="AQ13" s="56"/>
      <c r="AR13" s="696"/>
      <c r="AS13" s="696"/>
      <c r="AT13" s="696"/>
      <c r="AU13" s="696"/>
      <c r="AV13" s="696"/>
      <c r="AW13" s="696"/>
      <c r="AX13" s="696"/>
      <c r="AY13" s="696"/>
      <c r="AZ13" s="696"/>
      <c r="BA13" s="696"/>
    </row>
    <row r="14" spans="1:53" ht="13.5" customHeight="1">
      <c r="A14" s="155"/>
      <c r="B14" s="694" t="s">
        <v>1258</v>
      </c>
      <c r="C14" s="189"/>
      <c r="D14" s="189"/>
      <c r="E14" s="189"/>
      <c r="F14" s="189"/>
      <c r="G14" s="189"/>
      <c r="H14" s="189"/>
      <c r="I14" s="189"/>
      <c r="J14" s="189"/>
      <c r="K14" s="189"/>
      <c r="L14" s="189"/>
      <c r="M14" s="189"/>
      <c r="N14" s="189"/>
      <c r="O14" s="189"/>
      <c r="P14" s="189"/>
      <c r="X14" s="189"/>
      <c r="AA14" s="140"/>
      <c r="AK14" s="70"/>
      <c r="AQ14" s="56"/>
      <c r="AR14" s="696"/>
      <c r="AS14" s="696"/>
      <c r="AT14" s="696"/>
      <c r="AU14" s="696"/>
      <c r="AV14" s="696"/>
      <c r="AW14" s="696"/>
      <c r="AX14" s="696"/>
      <c r="AY14" s="696"/>
      <c r="AZ14" s="696"/>
      <c r="BA14" s="696"/>
    </row>
    <row r="15" spans="1:53" ht="13.5" customHeight="1">
      <c r="A15" s="155"/>
      <c r="B15" s="694" t="s">
        <v>844</v>
      </c>
      <c r="D15" s="189"/>
      <c r="E15" s="189"/>
      <c r="F15" s="189"/>
      <c r="G15" s="189"/>
      <c r="H15" s="189"/>
      <c r="I15" s="189"/>
      <c r="J15" s="189"/>
      <c r="K15" s="189"/>
      <c r="L15" s="189"/>
      <c r="M15" s="189"/>
      <c r="N15" s="189"/>
      <c r="O15" s="189"/>
      <c r="P15" s="189"/>
      <c r="Q15" s="189"/>
      <c r="R15" s="127"/>
      <c r="S15" s="66"/>
      <c r="T15" s="45"/>
      <c r="U15" s="189"/>
      <c r="V15" s="45"/>
      <c r="W15" s="45"/>
      <c r="X15" s="189"/>
      <c r="AA15" s="140"/>
      <c r="AK15" s="70"/>
      <c r="AQ15" s="43"/>
      <c r="AR15" s="696"/>
      <c r="AS15" s="696"/>
      <c r="AT15" s="696"/>
      <c r="AU15" s="696"/>
      <c r="AV15" s="696"/>
      <c r="AW15" s="696"/>
      <c r="AX15" s="696"/>
      <c r="AY15" s="696"/>
      <c r="AZ15" s="696"/>
      <c r="BA15" s="696"/>
    </row>
    <row r="16" spans="1:53" ht="6.95" customHeight="1">
      <c r="A16" s="155"/>
      <c r="B16" s="694"/>
      <c r="C16" s="189"/>
      <c r="D16" s="189"/>
      <c r="E16" s="189"/>
      <c r="F16" s="189"/>
      <c r="G16" s="189"/>
      <c r="H16" s="189"/>
      <c r="I16" s="189"/>
      <c r="J16" s="189"/>
      <c r="K16" s="189"/>
      <c r="L16" s="189"/>
      <c r="M16" s="189"/>
      <c r="N16" s="189"/>
      <c r="O16" s="189"/>
      <c r="P16" s="189"/>
      <c r="Q16" s="189"/>
      <c r="R16" s="127"/>
      <c r="S16" s="66"/>
      <c r="T16" s="45"/>
      <c r="U16" s="189"/>
      <c r="V16" s="45"/>
      <c r="W16" s="45"/>
      <c r="X16" s="189"/>
      <c r="AA16" s="62"/>
      <c r="AB16" s="696"/>
      <c r="AC16" s="696"/>
      <c r="AD16" s="696"/>
      <c r="AE16" s="696"/>
      <c r="AF16" s="696"/>
      <c r="AG16" s="696"/>
      <c r="AH16" s="696"/>
      <c r="AI16" s="696"/>
      <c r="AJ16" s="696"/>
      <c r="AK16" s="695"/>
    </row>
    <row r="17" spans="1:58" ht="13.5" customHeight="1">
      <c r="A17" s="155"/>
      <c r="B17" s="89" t="s">
        <v>875</v>
      </c>
      <c r="D17" s="189"/>
      <c r="E17" s="189"/>
      <c r="F17" s="189"/>
      <c r="G17" s="189"/>
      <c r="H17" s="189"/>
      <c r="I17" s="189"/>
      <c r="J17" s="189"/>
      <c r="K17" s="189"/>
      <c r="L17" s="189"/>
      <c r="M17" s="189"/>
      <c r="N17" s="189"/>
      <c r="O17" s="189"/>
      <c r="P17" s="189"/>
      <c r="Q17" s="189"/>
      <c r="R17" s="127"/>
      <c r="S17" s="66"/>
      <c r="T17" s="45"/>
      <c r="U17" s="189"/>
      <c r="V17" s="45"/>
      <c r="W17" s="45"/>
      <c r="X17" s="189"/>
      <c r="AA17" s="717" t="s">
        <v>873</v>
      </c>
      <c r="AB17" s="3282" t="s">
        <v>880</v>
      </c>
      <c r="AC17" s="3282"/>
      <c r="AD17" s="3282"/>
      <c r="AE17" s="3282"/>
      <c r="AF17" s="3282"/>
      <c r="AG17" s="3282"/>
      <c r="AH17" s="3282"/>
      <c r="AI17" s="3282"/>
      <c r="AJ17" s="3282"/>
      <c r="AK17" s="3283"/>
    </row>
    <row r="18" spans="1:58" ht="13.5" customHeight="1">
      <c r="A18" s="155"/>
      <c r="B18" s="694"/>
      <c r="C18" s="3318" t="s">
        <v>1237</v>
      </c>
      <c r="D18" s="3318"/>
      <c r="E18" s="3318"/>
      <c r="F18" s="3318"/>
      <c r="G18" s="3318"/>
      <c r="H18" s="3318"/>
      <c r="I18" s="3318"/>
      <c r="J18" s="3318"/>
      <c r="K18" s="3318"/>
      <c r="L18" s="3318"/>
      <c r="M18" s="3318"/>
      <c r="N18" s="3318"/>
      <c r="O18" s="3318"/>
      <c r="P18" s="3318"/>
      <c r="Q18" s="3318"/>
      <c r="R18" s="3318"/>
      <c r="S18" s="3318"/>
      <c r="T18" s="3318"/>
      <c r="U18" s="3318"/>
      <c r="V18" s="3318"/>
      <c r="W18" s="3318"/>
      <c r="X18" s="3318"/>
      <c r="Y18" s="3318"/>
      <c r="Z18" s="3319"/>
      <c r="AA18" s="46"/>
      <c r="AB18" s="3282"/>
      <c r="AC18" s="3282"/>
      <c r="AD18" s="3282"/>
      <c r="AE18" s="3282"/>
      <c r="AF18" s="3282"/>
      <c r="AG18" s="3282"/>
      <c r="AH18" s="3282"/>
      <c r="AI18" s="3282"/>
      <c r="AJ18" s="3282"/>
      <c r="AK18" s="3283"/>
    </row>
    <row r="19" spans="1:58" ht="13.5" customHeight="1">
      <c r="A19" s="155"/>
      <c r="B19" s="694"/>
      <c r="C19" s="189" t="s">
        <v>876</v>
      </c>
      <c r="D19" s="189"/>
      <c r="E19" s="189"/>
      <c r="F19" s="189"/>
      <c r="G19" s="189"/>
      <c r="H19" s="189"/>
      <c r="I19" s="189"/>
      <c r="J19" s="189"/>
      <c r="K19" s="189"/>
      <c r="L19" s="189"/>
      <c r="M19" s="189"/>
      <c r="N19" s="189"/>
      <c r="O19" s="189"/>
      <c r="P19" s="189"/>
      <c r="Q19" s="662"/>
      <c r="R19" s="662"/>
      <c r="S19" s="66"/>
      <c r="T19" s="683"/>
      <c r="U19" s="683"/>
      <c r="V19" s="189"/>
      <c r="W19" s="189"/>
      <c r="X19" s="189"/>
      <c r="AA19" s="140"/>
      <c r="AB19" s="3282"/>
      <c r="AC19" s="3282"/>
      <c r="AD19" s="3282"/>
      <c r="AE19" s="3282"/>
      <c r="AF19" s="3282"/>
      <c r="AG19" s="3282"/>
      <c r="AH19" s="3282"/>
      <c r="AI19" s="3282"/>
      <c r="AJ19" s="3282"/>
      <c r="AK19" s="3283"/>
    </row>
    <row r="20" spans="1:58" ht="6.95" customHeight="1">
      <c r="A20" s="155"/>
      <c r="B20" s="694"/>
      <c r="C20" s="189"/>
      <c r="D20" s="189"/>
      <c r="E20" s="189"/>
      <c r="F20" s="189"/>
      <c r="G20" s="189"/>
      <c r="H20" s="189"/>
      <c r="I20" s="189"/>
      <c r="J20" s="189"/>
      <c r="K20" s="189"/>
      <c r="L20" s="189"/>
      <c r="M20" s="189"/>
      <c r="N20" s="189"/>
      <c r="O20" s="189"/>
      <c r="P20" s="189"/>
      <c r="Q20" s="189"/>
      <c r="R20" s="189"/>
      <c r="S20" s="694"/>
      <c r="X20" s="189"/>
      <c r="AA20" s="3320" t="s">
        <v>874</v>
      </c>
      <c r="AB20" s="3282" t="s">
        <v>897</v>
      </c>
      <c r="AC20" s="3282"/>
      <c r="AD20" s="3282"/>
      <c r="AE20" s="3282"/>
      <c r="AF20" s="3282"/>
      <c r="AG20" s="3282"/>
      <c r="AH20" s="3282"/>
      <c r="AI20" s="3282"/>
      <c r="AJ20" s="3282"/>
      <c r="AK20" s="3283"/>
    </row>
    <row r="21" spans="1:58" ht="13.5" customHeight="1">
      <c r="A21" s="155"/>
      <c r="B21" s="694" t="s">
        <v>1259</v>
      </c>
      <c r="C21" s="189"/>
      <c r="D21" s="189"/>
      <c r="E21" s="189"/>
      <c r="F21" s="189"/>
      <c r="G21" s="189"/>
      <c r="H21" s="189"/>
      <c r="I21" s="189"/>
      <c r="J21" s="189"/>
      <c r="K21" s="189"/>
      <c r="L21" s="189"/>
      <c r="M21" s="189"/>
      <c r="N21" s="189"/>
      <c r="O21" s="189"/>
      <c r="P21" s="189"/>
      <c r="Q21" s="189"/>
      <c r="R21" s="127"/>
      <c r="S21" s="694"/>
      <c r="T21" s="189"/>
      <c r="U21" s="189"/>
      <c r="V21" s="189"/>
      <c r="W21" s="189"/>
      <c r="X21" s="189"/>
      <c r="AA21" s="3320"/>
      <c r="AB21" s="3282"/>
      <c r="AC21" s="3282"/>
      <c r="AD21" s="3282"/>
      <c r="AE21" s="3282"/>
      <c r="AF21" s="3282"/>
      <c r="AG21" s="3282"/>
      <c r="AH21" s="3282"/>
      <c r="AI21" s="3282"/>
      <c r="AJ21" s="3282"/>
      <c r="AK21" s="3283"/>
    </row>
    <row r="22" spans="1:58" ht="13.5" customHeight="1">
      <c r="A22" s="155"/>
      <c r="B22" s="3321" t="s">
        <v>1499</v>
      </c>
      <c r="C22" s="3321"/>
      <c r="D22" s="3321"/>
      <c r="E22" s="3321"/>
      <c r="F22" s="3321"/>
      <c r="G22" s="3321"/>
      <c r="H22" s="3321"/>
      <c r="I22" s="3321"/>
      <c r="J22" s="3321"/>
      <c r="K22" s="3321"/>
      <c r="L22" s="3321"/>
      <c r="M22" s="3321"/>
      <c r="N22" s="3321"/>
      <c r="O22" s="3321"/>
      <c r="P22" s="3321"/>
      <c r="Q22" s="3321"/>
      <c r="R22" s="3321"/>
      <c r="S22" s="3321"/>
      <c r="T22" s="3321"/>
      <c r="U22" s="3321"/>
      <c r="V22" s="3321"/>
      <c r="W22" s="3321"/>
      <c r="X22" s="3321"/>
      <c r="Y22" s="3321"/>
      <c r="Z22" s="3322"/>
      <c r="AA22" s="140"/>
      <c r="AB22" s="3282"/>
      <c r="AC22" s="3282"/>
      <c r="AD22" s="3282"/>
      <c r="AE22" s="3282"/>
      <c r="AF22" s="3282"/>
      <c r="AG22" s="3282"/>
      <c r="AH22" s="3282"/>
      <c r="AI22" s="3282"/>
      <c r="AJ22" s="3282"/>
      <c r="AK22" s="3283"/>
    </row>
    <row r="23" spans="1:58" ht="13.5" customHeight="1">
      <c r="A23" s="155"/>
      <c r="B23" s="694"/>
      <c r="C23" s="189" t="s">
        <v>1498</v>
      </c>
      <c r="E23" s="189"/>
      <c r="F23" s="189"/>
      <c r="G23" s="189"/>
      <c r="H23" s="189"/>
      <c r="I23" s="189"/>
      <c r="J23" s="189"/>
      <c r="K23" s="189"/>
      <c r="L23" s="189"/>
      <c r="M23" s="189"/>
      <c r="N23" s="189"/>
      <c r="O23" s="189"/>
      <c r="P23" s="189"/>
      <c r="Q23" s="189"/>
      <c r="R23" s="189"/>
      <c r="S23" s="662"/>
      <c r="T23" s="662"/>
      <c r="U23" s="189"/>
      <c r="V23" s="662"/>
      <c r="W23" s="662"/>
      <c r="X23" s="189"/>
      <c r="AA23" s="3320" t="s">
        <v>881</v>
      </c>
      <c r="AB23" s="3282" t="s">
        <v>879</v>
      </c>
      <c r="AC23" s="3282"/>
      <c r="AD23" s="3282"/>
      <c r="AE23" s="3282"/>
      <c r="AF23" s="3282"/>
      <c r="AG23" s="3282"/>
      <c r="AH23" s="3282"/>
      <c r="AI23" s="3282"/>
      <c r="AJ23" s="3282"/>
      <c r="AK23" s="3283"/>
    </row>
    <row r="24" spans="1:58" ht="6.95" customHeight="1">
      <c r="A24" s="155"/>
      <c r="B24" s="694"/>
      <c r="C24" s="189"/>
      <c r="E24" s="189"/>
      <c r="F24" s="189"/>
      <c r="G24" s="189"/>
      <c r="H24" s="189"/>
      <c r="I24" s="189"/>
      <c r="J24" s="189"/>
      <c r="K24" s="189"/>
      <c r="L24" s="189"/>
      <c r="M24" s="189"/>
      <c r="N24" s="189"/>
      <c r="O24" s="189"/>
      <c r="P24" s="189"/>
      <c r="Q24" s="189"/>
      <c r="R24" s="189"/>
      <c r="S24" s="662"/>
      <c r="T24" s="662"/>
      <c r="U24" s="189"/>
      <c r="V24" s="662"/>
      <c r="W24" s="662"/>
      <c r="X24" s="189"/>
      <c r="AA24" s="3320"/>
      <c r="AB24" s="3282"/>
      <c r="AC24" s="3282"/>
      <c r="AD24" s="3282"/>
      <c r="AE24" s="3282"/>
      <c r="AF24" s="3282"/>
      <c r="AG24" s="3282"/>
      <c r="AH24" s="3282"/>
      <c r="AI24" s="3282"/>
      <c r="AJ24" s="3282"/>
      <c r="AK24" s="3283"/>
    </row>
    <row r="25" spans="1:58" ht="13.5" customHeight="1">
      <c r="A25" s="155"/>
      <c r="B25" s="3321" t="s">
        <v>877</v>
      </c>
      <c r="C25" s="3321"/>
      <c r="D25" s="3321"/>
      <c r="E25" s="3321"/>
      <c r="F25" s="3321"/>
      <c r="G25" s="3321"/>
      <c r="H25" s="3321"/>
      <c r="I25" s="3321"/>
      <c r="J25" s="3321"/>
      <c r="K25" s="3321"/>
      <c r="L25" s="3321"/>
      <c r="M25" s="3321"/>
      <c r="N25" s="3321"/>
      <c r="O25" s="3321"/>
      <c r="P25" s="3321"/>
      <c r="Q25" s="3321"/>
      <c r="R25" s="3321"/>
      <c r="S25" s="3321"/>
      <c r="T25" s="3321"/>
      <c r="U25" s="3321"/>
      <c r="V25" s="3321"/>
      <c r="W25" s="3321"/>
      <c r="X25" s="3321"/>
      <c r="Y25" s="3321"/>
      <c r="Z25" s="3322"/>
      <c r="AA25" s="140"/>
      <c r="AB25" s="3282"/>
      <c r="AC25" s="3282"/>
      <c r="AD25" s="3282"/>
      <c r="AE25" s="3282"/>
      <c r="AF25" s="3282"/>
      <c r="AG25" s="3282"/>
      <c r="AH25" s="3282"/>
      <c r="AI25" s="3282"/>
      <c r="AJ25" s="3282"/>
      <c r="AK25" s="3283"/>
    </row>
    <row r="26" spans="1:58" ht="13.5" customHeight="1">
      <c r="A26" s="155"/>
      <c r="B26" s="694"/>
      <c r="C26" s="37" t="s">
        <v>1212</v>
      </c>
      <c r="E26" s="43"/>
      <c r="F26" s="43"/>
      <c r="G26" s="43"/>
      <c r="H26" s="43"/>
      <c r="I26" s="43"/>
      <c r="J26" s="43"/>
      <c r="K26" s="43"/>
      <c r="L26" s="43"/>
      <c r="M26" s="43"/>
      <c r="N26" s="43"/>
      <c r="O26" s="43"/>
      <c r="P26" s="43"/>
      <c r="Q26" s="43"/>
      <c r="R26" s="43"/>
      <c r="T26" s="43"/>
      <c r="U26" s="43"/>
      <c r="V26" s="43"/>
      <c r="W26" s="43"/>
      <c r="X26" s="189"/>
      <c r="AA26" s="717" t="s">
        <v>882</v>
      </c>
      <c r="AB26" s="3282" t="s">
        <v>2227</v>
      </c>
      <c r="AC26" s="3282"/>
      <c r="AD26" s="3282"/>
      <c r="AE26" s="3282"/>
      <c r="AF26" s="3282"/>
      <c r="AG26" s="3282"/>
      <c r="AH26" s="3282"/>
      <c r="AI26" s="3282"/>
      <c r="AJ26" s="3282"/>
      <c r="AK26" s="3283"/>
    </row>
    <row r="27" spans="1:58" ht="13.5" customHeight="1">
      <c r="A27" s="155"/>
      <c r="B27" s="89"/>
      <c r="C27" s="37" t="s">
        <v>878</v>
      </c>
      <c r="E27" s="43"/>
      <c r="F27" s="43"/>
      <c r="G27" s="43"/>
      <c r="H27" s="43"/>
      <c r="I27" s="43"/>
      <c r="J27" s="43"/>
      <c r="K27" s="43"/>
      <c r="L27" s="43"/>
      <c r="M27" s="43"/>
      <c r="N27" s="43"/>
      <c r="O27" s="43"/>
      <c r="P27" s="43"/>
      <c r="Q27" s="43"/>
      <c r="R27" s="43"/>
      <c r="T27" s="43"/>
      <c r="U27" s="43"/>
      <c r="V27" s="43"/>
      <c r="W27" s="43"/>
      <c r="X27" s="189"/>
      <c r="AA27" s="46"/>
      <c r="AB27" s="3282"/>
      <c r="AC27" s="3282"/>
      <c r="AD27" s="3282"/>
      <c r="AE27" s="3282"/>
      <c r="AF27" s="3282"/>
      <c r="AG27" s="3282"/>
      <c r="AH27" s="3282"/>
      <c r="AI27" s="3282"/>
      <c r="AJ27" s="3282"/>
      <c r="AK27" s="3283"/>
      <c r="AO27" s="919"/>
      <c r="AP27" s="919"/>
      <c r="AQ27" s="919"/>
      <c r="AR27" s="919"/>
      <c r="AS27" s="919"/>
      <c r="AT27" s="919"/>
      <c r="AU27" s="919"/>
    </row>
    <row r="28" spans="1:58" ht="6.95" customHeight="1">
      <c r="A28" s="155"/>
      <c r="B28" s="89"/>
      <c r="AA28" s="140"/>
      <c r="AB28" s="3282"/>
      <c r="AC28" s="3282"/>
      <c r="AD28" s="3282"/>
      <c r="AE28" s="3282"/>
      <c r="AF28" s="3282"/>
      <c r="AG28" s="3282"/>
      <c r="AH28" s="3282"/>
      <c r="AI28" s="3282"/>
      <c r="AJ28" s="3282"/>
      <c r="AK28" s="3283"/>
      <c r="AN28" s="189"/>
      <c r="AO28" s="919"/>
      <c r="AP28" s="919"/>
      <c r="AQ28" s="919"/>
      <c r="AR28" s="919"/>
      <c r="AS28" s="919"/>
      <c r="AT28" s="919"/>
      <c r="AU28" s="919"/>
    </row>
    <row r="29" spans="1:58" ht="13.5" customHeight="1">
      <c r="A29" s="155"/>
      <c r="B29" s="694" t="s">
        <v>1260</v>
      </c>
      <c r="AA29" s="717"/>
      <c r="AB29" s="696"/>
      <c r="AC29" s="696"/>
      <c r="AD29" s="696"/>
      <c r="AE29" s="696"/>
      <c r="AF29" s="696"/>
      <c r="AG29" s="696"/>
      <c r="AH29" s="696"/>
      <c r="AI29" s="696"/>
      <c r="AJ29" s="696"/>
      <c r="AK29" s="695"/>
    </row>
    <row r="30" spans="1:58" ht="13.5" customHeight="1">
      <c r="A30" s="155"/>
      <c r="B30" s="3321" t="s">
        <v>1238</v>
      </c>
      <c r="C30" s="3321"/>
      <c r="D30" s="3321"/>
      <c r="E30" s="3321"/>
      <c r="F30" s="3321"/>
      <c r="G30" s="3321"/>
      <c r="H30" s="3321"/>
      <c r="I30" s="3321"/>
      <c r="J30" s="3321"/>
      <c r="K30" s="3321"/>
      <c r="L30" s="3321"/>
      <c r="M30" s="3321"/>
      <c r="N30" s="3321"/>
      <c r="O30" s="3321"/>
      <c r="P30" s="3321"/>
      <c r="Q30" s="3321"/>
      <c r="R30" s="3321"/>
      <c r="S30" s="3321"/>
      <c r="T30" s="3321"/>
      <c r="U30" s="3321"/>
      <c r="V30" s="3321"/>
      <c r="W30" s="3321"/>
      <c r="X30" s="3321"/>
      <c r="Y30" s="3321"/>
      <c r="Z30" s="3322"/>
      <c r="AA30" s="140"/>
      <c r="AK30" s="70"/>
    </row>
    <row r="31" spans="1:58" ht="13.5" customHeight="1">
      <c r="A31" s="155"/>
      <c r="B31" s="694"/>
      <c r="C31" s="189" t="s">
        <v>1239</v>
      </c>
      <c r="E31" s="189"/>
      <c r="F31" s="189"/>
      <c r="G31" s="189"/>
      <c r="H31" s="189"/>
      <c r="I31" s="189"/>
      <c r="J31" s="189"/>
      <c r="K31" s="189"/>
      <c r="L31" s="189"/>
      <c r="M31" s="189"/>
      <c r="N31" s="189"/>
      <c r="O31" s="189"/>
      <c r="P31" s="189"/>
      <c r="Q31" s="189"/>
      <c r="R31" s="189"/>
      <c r="S31" s="662"/>
      <c r="T31" s="662"/>
      <c r="U31" s="189"/>
      <c r="V31" s="662"/>
      <c r="W31" s="662"/>
      <c r="X31" s="189"/>
      <c r="AA31" s="140"/>
      <c r="AK31" s="70"/>
    </row>
    <row r="32" spans="1:58" ht="13.5" customHeight="1">
      <c r="A32" s="155"/>
      <c r="B32" s="694"/>
      <c r="C32" s="189"/>
      <c r="E32" s="189"/>
      <c r="F32" s="189"/>
      <c r="G32" s="189"/>
      <c r="H32" s="189"/>
      <c r="I32" s="189"/>
      <c r="J32" s="189"/>
      <c r="K32" s="189"/>
      <c r="L32" s="189"/>
      <c r="M32" s="189"/>
      <c r="N32" s="189"/>
      <c r="O32" s="189"/>
      <c r="P32" s="189"/>
      <c r="Q32" s="189"/>
      <c r="R32" s="189"/>
      <c r="S32" s="662"/>
      <c r="T32" s="662"/>
      <c r="U32" s="189"/>
      <c r="V32" s="662"/>
      <c r="W32" s="662"/>
      <c r="X32" s="189"/>
      <c r="AA32" s="717"/>
      <c r="AB32" s="696"/>
      <c r="AC32" s="696"/>
      <c r="AD32" s="696"/>
      <c r="AE32" s="696"/>
      <c r="AF32" s="696"/>
      <c r="AG32" s="696"/>
      <c r="AH32" s="696"/>
      <c r="AI32" s="696"/>
      <c r="AJ32" s="696"/>
      <c r="AK32" s="695"/>
      <c r="AW32" s="696"/>
      <c r="AX32" s="696"/>
      <c r="AY32" s="696"/>
      <c r="AZ32" s="696"/>
      <c r="BA32" s="696"/>
      <c r="BB32" s="696"/>
      <c r="BC32" s="696"/>
      <c r="BD32" s="696"/>
      <c r="BE32" s="696"/>
      <c r="BF32" s="696"/>
    </row>
    <row r="33" spans="1:37" ht="6.95" customHeight="1">
      <c r="A33" s="155"/>
      <c r="B33" s="694"/>
      <c r="C33" s="43"/>
      <c r="E33" s="43"/>
      <c r="F33" s="43"/>
      <c r="G33" s="43"/>
      <c r="H33" s="43"/>
      <c r="I33" s="43"/>
      <c r="J33" s="43"/>
      <c r="K33" s="43"/>
      <c r="L33" s="43"/>
      <c r="M33" s="43"/>
      <c r="N33" s="43"/>
      <c r="O33" s="43"/>
      <c r="P33" s="43"/>
      <c r="Q33" s="43"/>
      <c r="R33" s="43"/>
      <c r="T33" s="43"/>
      <c r="U33" s="43"/>
      <c r="V33" s="43"/>
      <c r="W33" s="43"/>
      <c r="X33" s="189"/>
      <c r="AA33" s="717"/>
      <c r="AB33" s="696"/>
      <c r="AC33" s="696"/>
      <c r="AD33" s="696"/>
      <c r="AE33" s="696"/>
      <c r="AF33" s="696"/>
      <c r="AG33" s="696"/>
      <c r="AH33" s="696"/>
      <c r="AI33" s="696"/>
      <c r="AJ33" s="696"/>
      <c r="AK33" s="695"/>
    </row>
    <row r="34" spans="1:37" ht="13.5" customHeight="1">
      <c r="A34" s="155"/>
      <c r="B34" s="2986" t="s">
        <v>883</v>
      </c>
      <c r="C34" s="2986"/>
      <c r="D34" s="2986"/>
      <c r="E34" s="2986"/>
      <c r="F34" s="2986"/>
      <c r="G34" s="2986"/>
      <c r="H34" s="2986"/>
      <c r="I34" s="2986"/>
      <c r="J34" s="2986"/>
      <c r="K34" s="2986"/>
      <c r="L34" s="2986"/>
      <c r="M34" s="2986"/>
      <c r="N34" s="2986"/>
      <c r="O34" s="2986"/>
      <c r="P34" s="2986"/>
      <c r="Q34" s="2986"/>
      <c r="R34" s="2986"/>
      <c r="S34" s="2986"/>
      <c r="T34" s="2986"/>
      <c r="U34" s="2986"/>
      <c r="V34" s="2986"/>
      <c r="W34" s="2986"/>
      <c r="X34" s="2986"/>
      <c r="Y34" s="2986"/>
      <c r="Z34" s="3315"/>
      <c r="AA34" s="40"/>
      <c r="AB34" s="670"/>
      <c r="AC34" s="670"/>
      <c r="AD34" s="670"/>
      <c r="AE34" s="670"/>
      <c r="AF34" s="670"/>
      <c r="AG34" s="670"/>
      <c r="AH34" s="670"/>
      <c r="AI34" s="670"/>
      <c r="AJ34" s="670"/>
      <c r="AK34" s="671"/>
    </row>
    <row r="35" spans="1:37" ht="13.5" customHeight="1">
      <c r="A35" s="155"/>
      <c r="B35" s="694"/>
      <c r="C35" s="189" t="s">
        <v>1213</v>
      </c>
      <c r="E35" s="43"/>
      <c r="F35" s="43"/>
      <c r="G35" s="43"/>
      <c r="H35" s="43"/>
      <c r="I35" s="43"/>
      <c r="J35" s="43"/>
      <c r="K35" s="43"/>
      <c r="L35" s="43"/>
      <c r="M35" s="43"/>
      <c r="N35" s="43"/>
      <c r="O35" s="43"/>
      <c r="P35" s="43"/>
      <c r="Q35" s="43"/>
      <c r="R35" s="43"/>
      <c r="T35" s="43"/>
      <c r="U35" s="43"/>
      <c r="V35" s="43"/>
      <c r="W35" s="43"/>
      <c r="X35" s="189"/>
      <c r="AA35" s="40"/>
      <c r="AB35" s="670"/>
      <c r="AC35" s="670"/>
      <c r="AD35" s="670"/>
      <c r="AE35" s="670"/>
      <c r="AF35" s="670"/>
      <c r="AG35" s="670"/>
      <c r="AH35" s="670"/>
      <c r="AI35" s="670"/>
      <c r="AJ35" s="670"/>
      <c r="AK35" s="671"/>
    </row>
    <row r="36" spans="1:37" ht="13.5" customHeight="1">
      <c r="A36" s="155"/>
      <c r="B36" s="694"/>
      <c r="C36" s="43" t="s">
        <v>884</v>
      </c>
      <c r="E36" s="43"/>
      <c r="F36" s="43"/>
      <c r="G36" s="43"/>
      <c r="H36" s="43"/>
      <c r="I36" s="43"/>
      <c r="J36" s="43"/>
      <c r="K36" s="43"/>
      <c r="L36" s="43"/>
      <c r="M36" s="43"/>
      <c r="N36" s="43"/>
      <c r="O36" s="43"/>
      <c r="P36" s="43"/>
      <c r="Q36" s="43"/>
      <c r="R36" s="43"/>
      <c r="T36" s="43"/>
      <c r="U36" s="43"/>
      <c r="V36" s="43"/>
      <c r="W36" s="43"/>
      <c r="X36" s="189"/>
      <c r="AA36" s="40"/>
      <c r="AB36" s="670"/>
      <c r="AC36" s="670"/>
      <c r="AD36" s="670"/>
      <c r="AE36" s="670"/>
      <c r="AF36" s="670"/>
      <c r="AG36" s="670"/>
      <c r="AH36" s="670"/>
      <c r="AI36" s="670"/>
      <c r="AJ36" s="670"/>
      <c r="AK36" s="671"/>
    </row>
    <row r="37" spans="1:37" ht="6.95" customHeight="1">
      <c r="A37" s="155"/>
      <c r="B37" s="694"/>
      <c r="C37" s="43"/>
      <c r="E37" s="43"/>
      <c r="F37" s="43"/>
      <c r="G37" s="43"/>
      <c r="H37" s="43"/>
      <c r="I37" s="43"/>
      <c r="J37" s="43"/>
      <c r="K37" s="43"/>
      <c r="L37" s="43"/>
      <c r="M37" s="43"/>
      <c r="N37" s="43"/>
      <c r="O37" s="43"/>
      <c r="P37" s="43"/>
      <c r="Q37" s="43"/>
      <c r="R37" s="43"/>
      <c r="T37" s="43"/>
      <c r="U37" s="43"/>
      <c r="V37" s="43"/>
      <c r="W37" s="43"/>
      <c r="X37" s="189"/>
      <c r="AA37" s="40"/>
      <c r="AB37" s="670"/>
      <c r="AC37" s="670"/>
      <c r="AD37" s="670"/>
      <c r="AE37" s="670"/>
      <c r="AF37" s="670"/>
      <c r="AG37" s="670"/>
      <c r="AH37" s="670"/>
      <c r="AI37" s="670"/>
      <c r="AJ37" s="670"/>
      <c r="AK37" s="671"/>
    </row>
    <row r="38" spans="1:37" ht="13.5" customHeight="1">
      <c r="A38" s="155"/>
      <c r="B38" s="694" t="s">
        <v>1261</v>
      </c>
      <c r="C38" s="43"/>
      <c r="E38" s="43"/>
      <c r="F38" s="43"/>
      <c r="G38" s="43"/>
      <c r="H38" s="43"/>
      <c r="I38" s="43"/>
      <c r="J38" s="43"/>
      <c r="K38" s="43"/>
      <c r="L38" s="43"/>
      <c r="M38" s="43"/>
      <c r="N38" s="43"/>
      <c r="O38" s="43"/>
      <c r="P38" s="43"/>
      <c r="Q38" s="43"/>
      <c r="R38" s="43"/>
      <c r="T38" s="43"/>
      <c r="U38" s="43"/>
      <c r="V38" s="43"/>
      <c r="W38" s="43"/>
      <c r="X38" s="189"/>
      <c r="AA38" s="40"/>
      <c r="AB38" s="670"/>
      <c r="AC38" s="670"/>
      <c r="AD38" s="670"/>
      <c r="AE38" s="670"/>
      <c r="AF38" s="670"/>
      <c r="AG38" s="670"/>
      <c r="AH38" s="670"/>
      <c r="AI38" s="670"/>
      <c r="AJ38" s="670"/>
      <c r="AK38" s="671"/>
    </row>
    <row r="39" spans="1:37" ht="13.5" customHeight="1">
      <c r="A39" s="155"/>
      <c r="B39" s="89" t="s">
        <v>885</v>
      </c>
      <c r="E39" s="54"/>
      <c r="F39" s="54"/>
      <c r="G39" s="54"/>
      <c r="H39" s="54"/>
      <c r="I39" s="54"/>
      <c r="J39" s="54"/>
      <c r="K39" s="54"/>
      <c r="L39" s="54"/>
      <c r="M39" s="54"/>
      <c r="N39" s="54"/>
      <c r="O39" s="54"/>
      <c r="P39" s="54"/>
      <c r="Q39" s="54"/>
      <c r="R39" s="54"/>
      <c r="S39" s="689"/>
      <c r="T39" s="54"/>
      <c r="U39" s="54"/>
      <c r="V39" s="54"/>
      <c r="W39" s="54"/>
      <c r="X39" s="54"/>
      <c r="AA39" s="62"/>
      <c r="AB39" s="3312"/>
      <c r="AC39" s="3282"/>
      <c r="AD39" s="3282"/>
      <c r="AE39" s="3282"/>
      <c r="AF39" s="3282"/>
      <c r="AG39" s="3282"/>
      <c r="AH39" s="3282"/>
      <c r="AI39" s="3282"/>
      <c r="AJ39" s="3282"/>
      <c r="AK39" s="3283"/>
    </row>
    <row r="40" spans="1:37" ht="13.5" customHeight="1">
      <c r="A40" s="155"/>
      <c r="B40" s="694"/>
      <c r="C40" s="189" t="s">
        <v>1370</v>
      </c>
      <c r="E40" s="54"/>
      <c r="F40" s="189"/>
      <c r="G40" s="189"/>
      <c r="H40" s="189"/>
      <c r="I40" s="189"/>
      <c r="J40" s="189"/>
      <c r="K40" s="189"/>
      <c r="L40" s="189"/>
      <c r="M40" s="54"/>
      <c r="N40" s="54"/>
      <c r="O40" s="54"/>
      <c r="P40" s="189"/>
      <c r="Q40" s="662"/>
      <c r="R40" s="662"/>
      <c r="S40" s="66"/>
      <c r="T40" s="683"/>
      <c r="U40" s="683"/>
      <c r="V40" s="189"/>
      <c r="W40" s="189"/>
      <c r="X40" s="189"/>
      <c r="AA40" s="556"/>
      <c r="AB40" s="3282"/>
      <c r="AC40" s="3282"/>
      <c r="AD40" s="3282"/>
      <c r="AE40" s="3282"/>
      <c r="AF40" s="3282"/>
      <c r="AG40" s="3282"/>
      <c r="AH40" s="3282"/>
      <c r="AI40" s="3282"/>
      <c r="AJ40" s="3282"/>
      <c r="AK40" s="3283"/>
    </row>
    <row r="41" spans="1:37" ht="6.95" customHeight="1">
      <c r="A41" s="155"/>
      <c r="B41" s="694"/>
      <c r="C41" s="189"/>
      <c r="D41" s="189"/>
      <c r="E41" s="54"/>
      <c r="F41" s="189"/>
      <c r="G41" s="189"/>
      <c r="H41" s="189"/>
      <c r="I41" s="189"/>
      <c r="J41" s="189"/>
      <c r="K41" s="189"/>
      <c r="L41" s="189"/>
      <c r="M41" s="54"/>
      <c r="N41" s="54"/>
      <c r="O41" s="54"/>
      <c r="P41" s="189"/>
      <c r="Q41" s="662"/>
      <c r="R41" s="662"/>
      <c r="S41" s="66"/>
      <c r="T41" s="683"/>
      <c r="U41" s="683"/>
      <c r="V41" s="189"/>
      <c r="W41" s="189"/>
      <c r="X41" s="189"/>
      <c r="AA41" s="40"/>
      <c r="AB41" s="56"/>
      <c r="AC41" s="56"/>
      <c r="AD41" s="56"/>
      <c r="AE41" s="56"/>
      <c r="AF41" s="56"/>
      <c r="AG41" s="56"/>
      <c r="AH41" s="56"/>
      <c r="AI41" s="56"/>
      <c r="AJ41" s="56"/>
      <c r="AK41" s="60"/>
    </row>
    <row r="42" spans="1:37" ht="13.5" customHeight="1">
      <c r="A42" s="155"/>
      <c r="B42" s="89" t="s">
        <v>886</v>
      </c>
      <c r="E42" s="43"/>
      <c r="F42" s="43"/>
      <c r="G42" s="43"/>
      <c r="H42" s="43"/>
      <c r="I42" s="43"/>
      <c r="J42" s="43"/>
      <c r="K42" s="43"/>
      <c r="L42" s="43"/>
      <c r="M42" s="43"/>
      <c r="N42" s="43"/>
      <c r="O42" s="43"/>
      <c r="P42" s="43"/>
      <c r="Q42" s="43"/>
      <c r="R42" s="43"/>
      <c r="S42" s="66"/>
      <c r="T42" s="45"/>
      <c r="U42" s="189"/>
      <c r="V42" s="45"/>
      <c r="W42" s="45"/>
      <c r="X42" s="189"/>
      <c r="AA42" s="62"/>
      <c r="AB42" s="3312"/>
      <c r="AC42" s="3282"/>
      <c r="AD42" s="3282"/>
      <c r="AE42" s="3282"/>
      <c r="AF42" s="3282"/>
      <c r="AG42" s="3282"/>
      <c r="AH42" s="3282"/>
      <c r="AI42" s="3282"/>
      <c r="AJ42" s="3282"/>
      <c r="AK42" s="3283"/>
    </row>
    <row r="43" spans="1:37" ht="13.5" customHeight="1">
      <c r="A43" s="155"/>
      <c r="B43" s="694"/>
      <c r="C43" s="43" t="s">
        <v>843</v>
      </c>
      <c r="F43" s="43"/>
      <c r="G43" s="43"/>
      <c r="H43" s="43"/>
      <c r="I43" s="43"/>
      <c r="J43" s="43"/>
      <c r="K43" s="43"/>
      <c r="L43" s="43"/>
      <c r="M43" s="43"/>
      <c r="N43" s="43"/>
      <c r="O43" s="43"/>
      <c r="P43" s="43"/>
      <c r="Q43" s="662"/>
      <c r="R43" s="662"/>
      <c r="S43" s="66"/>
      <c r="T43" s="683"/>
      <c r="U43" s="683"/>
      <c r="V43" s="189"/>
      <c r="W43" s="189"/>
      <c r="X43" s="189"/>
      <c r="AA43" s="556"/>
      <c r="AB43" s="3282"/>
      <c r="AC43" s="3282"/>
      <c r="AD43" s="3282"/>
      <c r="AE43" s="3282"/>
      <c r="AF43" s="3282"/>
      <c r="AG43" s="3282"/>
      <c r="AH43" s="3282"/>
      <c r="AI43" s="3282"/>
      <c r="AJ43" s="3282"/>
      <c r="AK43" s="3283"/>
    </row>
    <row r="44" spans="1:37" ht="6.95" customHeight="1">
      <c r="A44" s="42"/>
      <c r="B44" s="189"/>
      <c r="C44" s="43"/>
      <c r="D44" s="43"/>
      <c r="F44" s="43"/>
      <c r="G44" s="43"/>
      <c r="H44" s="43"/>
      <c r="I44" s="43"/>
      <c r="J44" s="43"/>
      <c r="K44" s="43"/>
      <c r="L44" s="43"/>
      <c r="M44" s="43"/>
      <c r="N44" s="43"/>
      <c r="O44" s="43"/>
      <c r="P44" s="43"/>
      <c r="Q44" s="662"/>
      <c r="R44" s="662"/>
      <c r="S44" s="66"/>
      <c r="T44" s="683"/>
      <c r="U44" s="683"/>
      <c r="V44" s="189"/>
      <c r="W44" s="189"/>
      <c r="X44" s="189"/>
      <c r="AA44" s="40"/>
      <c r="AB44" s="189"/>
      <c r="AC44" s="189"/>
      <c r="AD44" s="189"/>
      <c r="AE44" s="189"/>
      <c r="AF44" s="189"/>
      <c r="AG44" s="189"/>
      <c r="AH44" s="189"/>
      <c r="AI44" s="189"/>
      <c r="AJ44" s="189"/>
      <c r="AK44" s="41"/>
    </row>
    <row r="45" spans="1:37" ht="13.5" customHeight="1">
      <c r="A45" s="42"/>
      <c r="B45" s="3318" t="s">
        <v>887</v>
      </c>
      <c r="C45" s="3318"/>
      <c r="D45" s="3318"/>
      <c r="E45" s="3318"/>
      <c r="F45" s="3318"/>
      <c r="G45" s="3318"/>
      <c r="H45" s="3318"/>
      <c r="I45" s="3318"/>
      <c r="J45" s="3318"/>
      <c r="K45" s="3318"/>
      <c r="L45" s="3318"/>
      <c r="M45" s="3318"/>
      <c r="N45" s="3318"/>
      <c r="O45" s="3318"/>
      <c r="P45" s="3318"/>
      <c r="Q45" s="3318"/>
      <c r="R45" s="3318"/>
      <c r="S45" s="3318"/>
      <c r="T45" s="3318"/>
      <c r="U45" s="3318"/>
      <c r="V45" s="3318"/>
      <c r="W45" s="3318"/>
      <c r="X45" s="3318"/>
      <c r="Y45" s="3318"/>
      <c r="Z45" s="3319"/>
      <c r="AA45" s="40"/>
      <c r="AB45" s="189"/>
      <c r="AC45" s="189"/>
      <c r="AD45" s="189"/>
      <c r="AE45" s="189"/>
      <c r="AF45" s="189"/>
      <c r="AG45" s="189"/>
      <c r="AH45" s="189"/>
      <c r="AI45" s="189"/>
      <c r="AJ45" s="189"/>
      <c r="AK45" s="41"/>
    </row>
    <row r="46" spans="1:37" ht="13.5" customHeight="1">
      <c r="A46" s="42"/>
      <c r="B46" s="189"/>
      <c r="C46" s="43" t="s">
        <v>842</v>
      </c>
      <c r="F46" s="43"/>
      <c r="G46" s="43"/>
      <c r="H46" s="43"/>
      <c r="I46" s="43"/>
      <c r="J46" s="43"/>
      <c r="K46" s="43"/>
      <c r="L46" s="43"/>
      <c r="M46" s="43"/>
      <c r="N46" s="43"/>
      <c r="O46" s="43"/>
      <c r="P46" s="43"/>
      <c r="Q46" s="662"/>
      <c r="R46" s="662"/>
      <c r="S46" s="66"/>
      <c r="T46" s="683"/>
      <c r="U46" s="683"/>
      <c r="V46" s="189"/>
      <c r="W46" s="189"/>
      <c r="X46" s="189"/>
      <c r="AA46" s="40"/>
      <c r="AB46" s="189"/>
      <c r="AC46" s="189"/>
      <c r="AD46" s="189"/>
      <c r="AE46" s="189"/>
      <c r="AF46" s="189"/>
      <c r="AG46" s="189"/>
      <c r="AH46" s="189"/>
      <c r="AI46" s="189"/>
      <c r="AJ46" s="189"/>
      <c r="AK46" s="41"/>
    </row>
    <row r="47" spans="1:37" ht="13.5" customHeight="1">
      <c r="A47" s="42"/>
      <c r="B47" s="189"/>
      <c r="C47" s="43"/>
      <c r="D47" s="43"/>
      <c r="F47" s="43"/>
      <c r="G47" s="43"/>
      <c r="H47" s="43"/>
      <c r="I47" s="43"/>
      <c r="J47" s="43"/>
      <c r="K47" s="43"/>
      <c r="L47" s="43"/>
      <c r="M47" s="43"/>
      <c r="N47" s="43"/>
      <c r="O47" s="43"/>
      <c r="P47" s="43"/>
      <c r="Q47" s="662"/>
      <c r="R47" s="662"/>
      <c r="S47" s="66"/>
      <c r="T47" s="683"/>
      <c r="U47" s="683"/>
      <c r="V47" s="189"/>
      <c r="W47" s="189"/>
      <c r="X47" s="189"/>
      <c r="AA47" s="40"/>
      <c r="AB47" s="189"/>
      <c r="AC47" s="189"/>
      <c r="AD47" s="189"/>
      <c r="AE47" s="189"/>
      <c r="AF47" s="189"/>
      <c r="AG47" s="189"/>
      <c r="AH47" s="189"/>
      <c r="AI47" s="189"/>
      <c r="AJ47" s="189"/>
      <c r="AK47" s="41"/>
    </row>
    <row r="48" spans="1:37" ht="6.95" customHeight="1">
      <c r="A48" s="42"/>
      <c r="B48" s="189"/>
      <c r="C48" s="43"/>
      <c r="D48" s="43"/>
      <c r="F48" s="43"/>
      <c r="G48" s="43"/>
      <c r="H48" s="43"/>
      <c r="I48" s="43"/>
      <c r="J48" s="43"/>
      <c r="K48" s="43"/>
      <c r="L48" s="43"/>
      <c r="M48" s="43"/>
      <c r="N48" s="43"/>
      <c r="O48" s="43"/>
      <c r="P48" s="43"/>
      <c r="Q48" s="662"/>
      <c r="R48" s="662"/>
      <c r="S48" s="66"/>
      <c r="T48" s="683"/>
      <c r="U48" s="683"/>
      <c r="V48" s="189"/>
      <c r="W48" s="189"/>
      <c r="X48" s="189"/>
      <c r="AA48" s="40"/>
      <c r="AB48" s="189"/>
      <c r="AC48" s="189"/>
      <c r="AD48" s="189"/>
      <c r="AE48" s="189"/>
      <c r="AF48" s="189"/>
      <c r="AG48" s="189"/>
      <c r="AH48" s="189"/>
      <c r="AI48" s="189"/>
      <c r="AJ48" s="189"/>
      <c r="AK48" s="41"/>
    </row>
    <row r="49" spans="1:37" ht="13.5" customHeight="1">
      <c r="A49" s="42"/>
      <c r="B49" s="43" t="s">
        <v>888</v>
      </c>
      <c r="D49" s="43"/>
      <c r="F49" s="43"/>
      <c r="G49" s="43"/>
      <c r="H49" s="43"/>
      <c r="I49" s="43"/>
      <c r="J49" s="43"/>
      <c r="K49" s="43"/>
      <c r="L49" s="43"/>
      <c r="M49" s="43"/>
      <c r="N49" s="43"/>
      <c r="O49" s="43"/>
      <c r="P49" s="43"/>
      <c r="Q49" s="662"/>
      <c r="R49" s="662"/>
      <c r="S49" s="66"/>
      <c r="T49" s="683"/>
      <c r="U49" s="683"/>
      <c r="V49" s="189"/>
      <c r="W49" s="189"/>
      <c r="X49" s="189"/>
      <c r="AA49" s="948" t="s">
        <v>890</v>
      </c>
      <c r="AB49" s="3282" t="s">
        <v>889</v>
      </c>
      <c r="AC49" s="3282"/>
      <c r="AD49" s="3282"/>
      <c r="AE49" s="3282"/>
      <c r="AF49" s="3282"/>
      <c r="AG49" s="3282"/>
      <c r="AH49" s="3282"/>
      <c r="AI49" s="3282"/>
      <c r="AJ49" s="3282"/>
      <c r="AK49" s="3283"/>
    </row>
    <row r="50" spans="1:37" ht="13.5" customHeight="1">
      <c r="A50" s="42"/>
      <c r="B50" s="189"/>
      <c r="C50" s="3313" t="s">
        <v>1214</v>
      </c>
      <c r="D50" s="3313"/>
      <c r="E50" s="3313"/>
      <c r="F50" s="3313"/>
      <c r="G50" s="3313"/>
      <c r="H50" s="3313"/>
      <c r="I50" s="3313"/>
      <c r="J50" s="3313"/>
      <c r="K50" s="3313"/>
      <c r="L50" s="3313"/>
      <c r="M50" s="3313"/>
      <c r="N50" s="3313"/>
      <c r="O50" s="3313"/>
      <c r="P50" s="3313"/>
      <c r="Q50" s="3313"/>
      <c r="R50" s="3313"/>
      <c r="S50" s="3313"/>
      <c r="T50" s="3313"/>
      <c r="U50" s="3313"/>
      <c r="V50" s="3313"/>
      <c r="W50" s="3313"/>
      <c r="X50" s="3313"/>
      <c r="Y50" s="3313"/>
      <c r="Z50" s="3314"/>
      <c r="AA50" s="717"/>
      <c r="AB50" s="3282"/>
      <c r="AC50" s="3282"/>
      <c r="AD50" s="3282"/>
      <c r="AE50" s="3282"/>
      <c r="AF50" s="3282"/>
      <c r="AG50" s="3282"/>
      <c r="AH50" s="3282"/>
      <c r="AI50" s="3282"/>
      <c r="AJ50" s="3282"/>
      <c r="AK50" s="3283"/>
    </row>
    <row r="51" spans="1:37" ht="13.5" customHeight="1">
      <c r="A51" s="42"/>
      <c r="B51" s="189"/>
      <c r="C51" s="43" t="s">
        <v>891</v>
      </c>
      <c r="E51" s="43"/>
      <c r="F51" s="43"/>
      <c r="G51" s="43"/>
      <c r="H51" s="43"/>
      <c r="I51" s="43"/>
      <c r="J51" s="43"/>
      <c r="K51" s="43"/>
      <c r="L51" s="43"/>
      <c r="M51" s="189"/>
      <c r="N51" s="189"/>
      <c r="O51" s="189"/>
      <c r="P51" s="43"/>
      <c r="Q51" s="662"/>
      <c r="R51" s="662"/>
      <c r="S51" s="66"/>
      <c r="T51" s="683"/>
      <c r="U51" s="683"/>
      <c r="V51" s="189"/>
      <c r="W51" s="189"/>
      <c r="X51" s="189"/>
      <c r="AA51" s="140"/>
      <c r="AB51" s="3325"/>
      <c r="AC51" s="3325"/>
      <c r="AD51" s="3325"/>
      <c r="AE51" s="3325"/>
      <c r="AF51" s="3325"/>
      <c r="AG51" s="3325"/>
      <c r="AH51" s="3325"/>
      <c r="AI51" s="3325"/>
      <c r="AJ51" s="3325"/>
      <c r="AK51" s="3326"/>
    </row>
    <row r="52" spans="1:37" ht="6.95" customHeight="1">
      <c r="A52" s="42"/>
      <c r="B52" s="189"/>
      <c r="C52" s="43"/>
      <c r="D52" s="43"/>
      <c r="E52" s="43"/>
      <c r="F52" s="43"/>
      <c r="G52" s="43"/>
      <c r="H52" s="43"/>
      <c r="I52" s="43"/>
      <c r="J52" s="43"/>
      <c r="K52" s="43"/>
      <c r="L52" s="43"/>
      <c r="M52" s="189"/>
      <c r="N52" s="189"/>
      <c r="O52" s="189"/>
      <c r="P52" s="43"/>
      <c r="Q52" s="662"/>
      <c r="R52" s="662"/>
      <c r="S52" s="66"/>
      <c r="T52" s="683"/>
      <c r="U52" s="683"/>
      <c r="V52" s="189"/>
      <c r="W52" s="189"/>
      <c r="X52" s="189"/>
      <c r="AA52" s="140"/>
      <c r="AB52" s="3325"/>
      <c r="AC52" s="3325"/>
      <c r="AD52" s="3325"/>
      <c r="AE52" s="3325"/>
      <c r="AF52" s="3325"/>
      <c r="AG52" s="3325"/>
      <c r="AH52" s="3325"/>
      <c r="AI52" s="3325"/>
      <c r="AJ52" s="3325"/>
      <c r="AK52" s="3326"/>
    </row>
    <row r="53" spans="1:37" ht="13.5" customHeight="1">
      <c r="A53" s="42"/>
      <c r="B53" s="43" t="s">
        <v>892</v>
      </c>
      <c r="E53" s="43"/>
      <c r="F53" s="43"/>
      <c r="G53" s="43"/>
      <c r="H53" s="43"/>
      <c r="I53" s="43"/>
      <c r="J53" s="43"/>
      <c r="K53" s="43"/>
      <c r="L53" s="43"/>
      <c r="M53" s="43"/>
      <c r="N53" s="43"/>
      <c r="O53" s="43"/>
      <c r="P53" s="43"/>
      <c r="Q53" s="43"/>
      <c r="R53" s="43"/>
      <c r="T53" s="89"/>
      <c r="U53" s="189"/>
      <c r="V53" s="89"/>
      <c r="W53" s="89"/>
      <c r="X53" s="189"/>
      <c r="AA53" s="1622"/>
      <c r="AB53" s="3325"/>
      <c r="AC53" s="3325"/>
      <c r="AD53" s="3325"/>
      <c r="AE53" s="3325"/>
      <c r="AF53" s="3325"/>
      <c r="AG53" s="3325"/>
      <c r="AH53" s="3325"/>
      <c r="AI53" s="3325"/>
      <c r="AJ53" s="3325"/>
      <c r="AK53" s="3326"/>
    </row>
    <row r="54" spans="1:37" ht="13.5" customHeight="1">
      <c r="A54" s="42"/>
      <c r="B54" s="189"/>
      <c r="E54" s="43"/>
      <c r="F54" s="43"/>
      <c r="G54" s="43"/>
      <c r="H54" s="43"/>
      <c r="I54" s="43"/>
      <c r="J54" s="43"/>
      <c r="K54" s="43"/>
      <c r="L54" s="43"/>
      <c r="M54" s="43"/>
      <c r="N54" s="43"/>
      <c r="O54" s="43"/>
      <c r="P54" s="43"/>
      <c r="Q54" s="43"/>
      <c r="R54" s="43"/>
      <c r="T54" s="89"/>
      <c r="U54" s="189"/>
      <c r="V54" s="89"/>
      <c r="W54" s="89"/>
      <c r="X54" s="189"/>
      <c r="AA54" s="556"/>
      <c r="AB54" s="3325"/>
      <c r="AC54" s="3325"/>
      <c r="AD54" s="3325"/>
      <c r="AE54" s="3325"/>
      <c r="AF54" s="3325"/>
      <c r="AG54" s="3325"/>
      <c r="AH54" s="3325"/>
      <c r="AI54" s="3325"/>
      <c r="AJ54" s="3325"/>
      <c r="AK54" s="3326"/>
    </row>
    <row r="55" spans="1:37" ht="6.95" customHeight="1">
      <c r="A55" s="42"/>
      <c r="B55" s="189"/>
      <c r="C55" s="43"/>
      <c r="E55" s="43"/>
      <c r="F55" s="43"/>
      <c r="G55" s="43"/>
      <c r="H55" s="43"/>
      <c r="I55" s="43"/>
      <c r="J55" s="43"/>
      <c r="K55" s="43"/>
      <c r="L55" s="43"/>
      <c r="M55" s="43"/>
      <c r="N55" s="43"/>
      <c r="O55" s="43"/>
      <c r="P55" s="43"/>
      <c r="Q55" s="43"/>
      <c r="R55" s="43"/>
      <c r="T55" s="89"/>
      <c r="U55" s="189"/>
      <c r="V55" s="89"/>
      <c r="W55" s="89"/>
      <c r="X55" s="189"/>
      <c r="AA55" s="40"/>
      <c r="AB55" s="189"/>
      <c r="AC55" s="189"/>
      <c r="AD55" s="189"/>
      <c r="AE55" s="189"/>
      <c r="AF55" s="189"/>
      <c r="AG55" s="189"/>
      <c r="AH55" s="189"/>
      <c r="AI55" s="189"/>
      <c r="AJ55" s="189"/>
      <c r="AK55" s="41"/>
    </row>
    <row r="56" spans="1:37" ht="13.5" customHeight="1">
      <c r="A56" s="42"/>
      <c r="B56" s="43" t="s">
        <v>893</v>
      </c>
      <c r="E56" s="189"/>
      <c r="F56" s="189"/>
      <c r="G56" s="189"/>
      <c r="H56" s="189"/>
      <c r="I56" s="189"/>
      <c r="J56" s="189"/>
      <c r="K56" s="189"/>
      <c r="L56" s="189"/>
      <c r="M56" s="189"/>
      <c r="N56" s="189"/>
      <c r="O56" s="189"/>
      <c r="P56" s="189"/>
      <c r="Q56" s="189"/>
      <c r="R56" s="189"/>
      <c r="S56" s="694"/>
      <c r="T56" s="189"/>
      <c r="U56" s="189"/>
      <c r="V56" s="189"/>
      <c r="W56" s="189"/>
      <c r="X56" s="189"/>
      <c r="AA56" s="62"/>
      <c r="AB56" s="3316"/>
      <c r="AC56" s="3316"/>
      <c r="AD56" s="3316"/>
      <c r="AE56" s="3316"/>
      <c r="AF56" s="3316"/>
      <c r="AG56" s="3316"/>
      <c r="AH56" s="3316"/>
      <c r="AI56" s="3316"/>
      <c r="AJ56" s="3316"/>
      <c r="AK56" s="3317"/>
    </row>
    <row r="57" spans="1:37" ht="13.5" customHeight="1">
      <c r="A57" s="42"/>
      <c r="B57" s="189"/>
      <c r="C57" s="43" t="s">
        <v>841</v>
      </c>
      <c r="E57" s="189"/>
      <c r="F57" s="43"/>
      <c r="G57" s="43"/>
      <c r="H57" s="43"/>
      <c r="I57" s="43"/>
      <c r="J57" s="43"/>
      <c r="K57" s="43"/>
      <c r="L57" s="43"/>
      <c r="M57" s="43"/>
      <c r="N57" s="43"/>
      <c r="O57" s="43"/>
      <c r="P57" s="43"/>
      <c r="Q57" s="662"/>
      <c r="R57" s="662"/>
      <c r="S57" s="66"/>
      <c r="T57" s="683"/>
      <c r="U57" s="683"/>
      <c r="V57" s="189"/>
      <c r="W57" s="189"/>
      <c r="X57" s="189"/>
      <c r="AA57" s="1604"/>
      <c r="AB57" s="3316"/>
      <c r="AC57" s="3316"/>
      <c r="AD57" s="3316"/>
      <c r="AE57" s="3316"/>
      <c r="AF57" s="3316"/>
      <c r="AG57" s="3316"/>
      <c r="AH57" s="3316"/>
      <c r="AI57" s="3316"/>
      <c r="AJ57" s="3316"/>
      <c r="AK57" s="3317"/>
    </row>
    <row r="58" spans="1:37" ht="6.95" customHeight="1">
      <c r="A58" s="42"/>
      <c r="B58" s="189"/>
      <c r="C58" s="43"/>
      <c r="D58" s="43"/>
      <c r="E58" s="189"/>
      <c r="F58" s="43"/>
      <c r="G58" s="43"/>
      <c r="H58" s="43"/>
      <c r="I58" s="43"/>
      <c r="J58" s="43"/>
      <c r="K58" s="43"/>
      <c r="L58" s="43"/>
      <c r="M58" s="43"/>
      <c r="N58" s="43"/>
      <c r="O58" s="43"/>
      <c r="P58" s="43"/>
      <c r="Q58" s="662"/>
      <c r="R58" s="662"/>
      <c r="S58" s="66"/>
      <c r="T58" s="683"/>
      <c r="U58" s="683"/>
      <c r="V58" s="189"/>
      <c r="W58" s="189"/>
      <c r="X58" s="189"/>
      <c r="AA58" s="40"/>
      <c r="AB58" s="189"/>
      <c r="AC58" s="189"/>
      <c r="AD58" s="189"/>
      <c r="AE58" s="189"/>
      <c r="AF58" s="189"/>
      <c r="AG58" s="189"/>
      <c r="AH58" s="189"/>
      <c r="AI58" s="189"/>
      <c r="AJ58" s="189"/>
      <c r="AK58" s="41"/>
    </row>
    <row r="59" spans="1:37" ht="13.5" customHeight="1">
      <c r="A59" s="42"/>
      <c r="B59" s="43" t="s">
        <v>894</v>
      </c>
      <c r="E59" s="189"/>
      <c r="F59" s="189"/>
      <c r="G59" s="189"/>
      <c r="H59" s="189"/>
      <c r="I59" s="189"/>
      <c r="J59" s="189"/>
      <c r="K59" s="189"/>
      <c r="L59" s="189"/>
      <c r="M59" s="189"/>
      <c r="N59" s="189"/>
      <c r="O59" s="189"/>
      <c r="P59" s="189"/>
      <c r="Q59" s="189"/>
      <c r="R59" s="189"/>
      <c r="S59" s="694"/>
      <c r="T59" s="189"/>
      <c r="U59" s="189"/>
      <c r="V59" s="189"/>
      <c r="W59" s="189"/>
      <c r="X59" s="694"/>
      <c r="AA59" s="62"/>
      <c r="AB59" s="3282"/>
      <c r="AC59" s="3282"/>
      <c r="AD59" s="3282"/>
      <c r="AE59" s="3282"/>
      <c r="AF59" s="3282"/>
      <c r="AG59" s="3282"/>
      <c r="AH59" s="3282"/>
      <c r="AI59" s="3282"/>
      <c r="AJ59" s="3282"/>
      <c r="AK59" s="3283"/>
    </row>
    <row r="60" spans="1:37" ht="13.5" customHeight="1">
      <c r="A60" s="42"/>
      <c r="B60" s="189"/>
      <c r="C60" s="43" t="s">
        <v>895</v>
      </c>
      <c r="E60" s="189"/>
      <c r="F60" s="43"/>
      <c r="G60" s="43"/>
      <c r="H60" s="43"/>
      <c r="I60" s="43"/>
      <c r="J60" s="43"/>
      <c r="K60" s="43"/>
      <c r="L60" s="43"/>
      <c r="M60" s="43"/>
      <c r="N60" s="43"/>
      <c r="O60" s="43"/>
      <c r="P60" s="43"/>
      <c r="Q60" s="662"/>
      <c r="R60" s="662"/>
      <c r="S60" s="66"/>
      <c r="T60" s="683"/>
      <c r="U60" s="683"/>
      <c r="V60" s="189"/>
      <c r="W60" s="189"/>
      <c r="X60" s="189"/>
      <c r="AA60" s="556"/>
      <c r="AB60" s="3282"/>
      <c r="AC60" s="3282"/>
      <c r="AD60" s="3282"/>
      <c r="AE60" s="3282"/>
      <c r="AF60" s="3282"/>
      <c r="AG60" s="3282"/>
      <c r="AH60" s="3282"/>
      <c r="AI60" s="3282"/>
      <c r="AJ60" s="3282"/>
      <c r="AK60" s="3283"/>
    </row>
    <row r="61" spans="1:37" ht="13.5" customHeight="1">
      <c r="A61" s="129"/>
      <c r="B61" s="130"/>
      <c r="C61" s="130"/>
      <c r="D61" s="130"/>
      <c r="E61" s="130"/>
      <c r="F61" s="130"/>
      <c r="G61" s="130"/>
      <c r="H61" s="130"/>
      <c r="I61" s="130"/>
      <c r="J61" s="130"/>
      <c r="K61" s="130"/>
      <c r="L61" s="130"/>
      <c r="M61" s="130"/>
      <c r="N61" s="130"/>
      <c r="O61" s="130"/>
      <c r="P61" s="130"/>
      <c r="Q61" s="130"/>
      <c r="R61" s="130"/>
      <c r="S61" s="131"/>
      <c r="T61" s="130"/>
      <c r="U61" s="130"/>
      <c r="V61" s="130"/>
      <c r="W61" s="130"/>
      <c r="X61" s="130"/>
      <c r="Y61" s="130"/>
      <c r="Z61" s="130"/>
      <c r="AA61" s="557"/>
      <c r="AB61" s="131"/>
      <c r="AC61" s="131"/>
      <c r="AD61" s="131"/>
      <c r="AE61" s="131"/>
      <c r="AF61" s="131"/>
      <c r="AG61" s="131"/>
      <c r="AH61" s="131"/>
      <c r="AI61" s="131"/>
      <c r="AJ61" s="131"/>
      <c r="AK61" s="558"/>
    </row>
    <row r="62" spans="1:37" ht="13.5" customHeight="1">
      <c r="A62" s="129"/>
      <c r="B62" s="189" t="s">
        <v>1959</v>
      </c>
      <c r="C62" s="130"/>
      <c r="D62" s="130"/>
      <c r="E62" s="130"/>
      <c r="F62" s="130"/>
      <c r="G62" s="130"/>
      <c r="H62" s="130"/>
      <c r="I62" s="130"/>
      <c r="J62" s="130"/>
      <c r="K62" s="130"/>
      <c r="L62" s="130"/>
      <c r="M62" s="130"/>
      <c r="N62" s="130"/>
      <c r="O62" s="130"/>
      <c r="P62" s="130"/>
      <c r="Q62" s="130"/>
      <c r="R62" s="130"/>
      <c r="S62" s="131"/>
      <c r="T62" s="130"/>
      <c r="U62" s="130"/>
      <c r="V62" s="130"/>
      <c r="W62" s="130"/>
      <c r="X62" s="130"/>
      <c r="Y62" s="130"/>
      <c r="Z62" s="130"/>
      <c r="AA62" s="62"/>
      <c r="AB62" s="3282"/>
      <c r="AC62" s="3282"/>
      <c r="AD62" s="3282"/>
      <c r="AE62" s="3282"/>
      <c r="AF62" s="3282"/>
      <c r="AG62" s="3282"/>
      <c r="AH62" s="3282"/>
      <c r="AI62" s="3282"/>
      <c r="AJ62" s="3282"/>
      <c r="AK62" s="3283"/>
    </row>
    <row r="63" spans="1:37" ht="13.5" customHeight="1">
      <c r="A63" s="129"/>
      <c r="B63" s="130"/>
      <c r="C63" s="196" t="s">
        <v>862</v>
      </c>
      <c r="D63" s="130"/>
      <c r="E63" s="130"/>
      <c r="F63" s="130"/>
      <c r="G63" s="130"/>
      <c r="H63" s="130"/>
      <c r="I63" s="130"/>
      <c r="J63" s="130"/>
      <c r="K63" s="130"/>
      <c r="L63" s="130"/>
      <c r="M63" s="130"/>
      <c r="N63" s="130"/>
      <c r="O63" s="130"/>
      <c r="P63" s="130"/>
      <c r="Q63" s="130"/>
      <c r="R63" s="130"/>
      <c r="S63" s="131"/>
      <c r="T63" s="130"/>
      <c r="U63" s="130"/>
      <c r="V63" s="130"/>
      <c r="W63" s="130"/>
      <c r="X63" s="130"/>
      <c r="Y63" s="130"/>
      <c r="Z63" s="130"/>
      <c r="AA63" s="556"/>
      <c r="AB63" s="3282"/>
      <c r="AC63" s="3282"/>
      <c r="AD63" s="3282"/>
      <c r="AE63" s="3282"/>
      <c r="AF63" s="3282"/>
      <c r="AG63" s="3282"/>
      <c r="AH63" s="3282"/>
      <c r="AI63" s="3282"/>
      <c r="AJ63" s="3282"/>
      <c r="AK63" s="3283"/>
    </row>
    <row r="64" spans="1:37" ht="13.5" customHeight="1">
      <c r="A64" s="129"/>
      <c r="B64" s="130"/>
      <c r="C64" s="130"/>
      <c r="D64" s="130"/>
      <c r="E64" s="130"/>
      <c r="F64" s="130"/>
      <c r="G64" s="130"/>
      <c r="H64" s="130"/>
      <c r="I64" s="130"/>
      <c r="J64" s="130"/>
      <c r="K64" s="130"/>
      <c r="L64" s="130"/>
      <c r="M64" s="130"/>
      <c r="N64" s="130"/>
      <c r="O64" s="130"/>
      <c r="P64" s="130"/>
      <c r="Q64" s="130"/>
      <c r="R64" s="130"/>
      <c r="S64" s="131"/>
      <c r="T64" s="130"/>
      <c r="U64" s="130"/>
      <c r="V64" s="130"/>
      <c r="W64" s="130"/>
      <c r="X64" s="130"/>
      <c r="Y64" s="130"/>
      <c r="Z64" s="130"/>
      <c r="AA64" s="557"/>
      <c r="AB64" s="131"/>
      <c r="AC64" s="131"/>
      <c r="AD64" s="131"/>
      <c r="AE64" s="131"/>
      <c r="AF64" s="131"/>
      <c r="AG64" s="131"/>
      <c r="AH64" s="131"/>
      <c r="AI64" s="131"/>
      <c r="AJ64" s="131"/>
      <c r="AK64" s="558"/>
    </row>
    <row r="65" spans="1:37" ht="14.25">
      <c r="A65" s="1607"/>
      <c r="B65" s="1608" t="s">
        <v>2290</v>
      </c>
      <c r="C65" s="1608"/>
      <c r="D65" s="1608"/>
      <c r="E65" s="1608"/>
      <c r="F65" s="1608"/>
      <c r="G65" s="1608"/>
      <c r="H65" s="1608"/>
      <c r="I65" s="1608"/>
      <c r="J65" s="1608"/>
      <c r="K65" s="1608"/>
      <c r="L65" s="1608"/>
      <c r="M65" s="1608"/>
      <c r="N65" s="1608"/>
      <c r="O65" s="1608"/>
      <c r="P65" s="1609"/>
      <c r="Q65" s="1610"/>
      <c r="R65" s="1610"/>
      <c r="S65" s="1611"/>
      <c r="T65" s="1612"/>
      <c r="U65" s="1612"/>
      <c r="V65" s="1608"/>
      <c r="W65" s="1608"/>
      <c r="X65" s="1608"/>
      <c r="Y65" s="1613"/>
      <c r="Z65" s="1614"/>
      <c r="AA65" s="1605"/>
      <c r="AB65" s="1605"/>
      <c r="AC65" s="1605"/>
      <c r="AD65" s="1605"/>
      <c r="AE65" s="1605"/>
      <c r="AF65" s="1605"/>
      <c r="AG65" s="1606"/>
      <c r="AH65" s="1606"/>
      <c r="AI65" s="1606"/>
      <c r="AJ65" s="1606"/>
      <c r="AK65" s="70"/>
    </row>
    <row r="66" spans="1:37" ht="14.25">
      <c r="A66" s="1607"/>
      <c r="B66" s="1608"/>
      <c r="C66" s="1608"/>
      <c r="D66" s="1608"/>
      <c r="E66" s="1608"/>
      <c r="F66" s="1608"/>
      <c r="G66" s="1608"/>
      <c r="H66" s="1608"/>
      <c r="I66" s="1608"/>
      <c r="J66" s="1608"/>
      <c r="K66" s="1608"/>
      <c r="L66" s="1608"/>
      <c r="M66" s="1608"/>
      <c r="N66" s="1608"/>
      <c r="O66" s="1608"/>
      <c r="P66" s="1609"/>
      <c r="Q66" s="1610"/>
      <c r="R66" s="1610"/>
      <c r="S66" s="1611"/>
      <c r="T66" s="1612"/>
      <c r="U66" s="1612"/>
      <c r="V66" s="1608"/>
      <c r="W66" s="1608"/>
      <c r="X66" s="1608"/>
      <c r="Y66" s="1613"/>
      <c r="Z66" s="1614"/>
    </row>
    <row r="67" spans="1:37" ht="14.25">
      <c r="A67" s="1607"/>
      <c r="B67" s="1608" t="s">
        <v>2291</v>
      </c>
      <c r="C67" s="1608"/>
      <c r="D67" s="1608"/>
      <c r="E67" s="1608"/>
      <c r="F67" s="1608"/>
      <c r="G67" s="1608"/>
      <c r="H67" s="1608"/>
      <c r="I67" s="1608"/>
      <c r="J67" s="1608"/>
      <c r="K67" s="1608"/>
      <c r="L67" s="1608"/>
      <c r="M67" s="1608"/>
      <c r="N67" s="1608"/>
      <c r="O67" s="1608"/>
      <c r="P67" s="1608"/>
      <c r="Q67" s="1610"/>
      <c r="R67" s="1610"/>
      <c r="S67" s="1611"/>
      <c r="T67" s="1612"/>
      <c r="U67" s="1612"/>
      <c r="V67" s="1608"/>
      <c r="W67" s="1608"/>
      <c r="X67" s="1608"/>
      <c r="Y67" s="1613"/>
      <c r="Z67" s="1614"/>
    </row>
    <row r="68" spans="1:37" ht="14.25">
      <c r="A68" s="1607"/>
      <c r="B68" s="1608"/>
      <c r="C68" s="1608" t="s">
        <v>2289</v>
      </c>
      <c r="D68" s="1608"/>
      <c r="E68" s="1608"/>
      <c r="F68" s="1608"/>
      <c r="G68" s="1608"/>
      <c r="H68" s="1608"/>
      <c r="I68" s="1608"/>
      <c r="J68" s="1608"/>
      <c r="K68" s="1608"/>
      <c r="L68" s="1608"/>
      <c r="M68" s="1608"/>
      <c r="N68" s="1608"/>
      <c r="O68" s="1608"/>
      <c r="P68" s="1608"/>
      <c r="Q68" s="1610"/>
      <c r="R68" s="1610"/>
      <c r="S68" s="1611"/>
      <c r="T68" s="1612"/>
      <c r="U68" s="1612"/>
      <c r="V68" s="1608"/>
      <c r="W68" s="1608"/>
      <c r="X68" s="1608"/>
      <c r="Y68" s="1613"/>
      <c r="Z68" s="1614"/>
      <c r="AA68" s="1606"/>
      <c r="AB68" s="1606"/>
      <c r="AC68" s="1606"/>
      <c r="AD68" s="1606"/>
      <c r="AE68" s="1606"/>
      <c r="AF68" s="1606"/>
      <c r="AG68" s="1606"/>
      <c r="AH68" s="1606"/>
      <c r="AI68" s="1606"/>
      <c r="AJ68" s="1606"/>
      <c r="AK68" s="1620"/>
    </row>
    <row r="69" spans="1:37" ht="11.25" customHeight="1">
      <c r="A69" s="1607"/>
      <c r="B69" s="1608"/>
      <c r="C69" s="3323"/>
      <c r="D69" s="3323"/>
      <c r="E69" s="3323"/>
      <c r="F69" s="3323"/>
      <c r="G69" s="3323"/>
      <c r="H69" s="3323"/>
      <c r="I69" s="3323"/>
      <c r="J69" s="3323"/>
      <c r="K69" s="3323"/>
      <c r="L69" s="3323"/>
      <c r="M69" s="3323"/>
      <c r="N69" s="3323"/>
      <c r="O69" s="3323"/>
      <c r="P69" s="3323"/>
      <c r="Q69" s="3323"/>
      <c r="R69" s="3323"/>
      <c r="S69" s="3323"/>
      <c r="T69" s="3323"/>
      <c r="U69" s="3323"/>
      <c r="V69" s="3323"/>
      <c r="W69" s="3323"/>
      <c r="X69" s="3323"/>
      <c r="Y69" s="3323"/>
      <c r="Z69" s="1615"/>
      <c r="AA69" s="1606"/>
      <c r="AB69" s="1606"/>
      <c r="AC69" s="1606"/>
      <c r="AD69" s="1606"/>
      <c r="AE69" s="1606"/>
      <c r="AF69" s="1606"/>
      <c r="AG69" s="1606"/>
      <c r="AH69" s="1606"/>
      <c r="AI69" s="1606"/>
      <c r="AJ69" s="1606"/>
      <c r="AK69" s="1620"/>
    </row>
    <row r="70" spans="1:37">
      <c r="A70" s="1607"/>
      <c r="B70" s="1608"/>
      <c r="C70" s="3323"/>
      <c r="D70" s="3323"/>
      <c r="E70" s="3323"/>
      <c r="F70" s="3323"/>
      <c r="G70" s="3323"/>
      <c r="H70" s="3323"/>
      <c r="I70" s="3323"/>
      <c r="J70" s="3323"/>
      <c r="K70" s="3323"/>
      <c r="L70" s="3323"/>
      <c r="M70" s="3323"/>
      <c r="N70" s="3323"/>
      <c r="O70" s="3323"/>
      <c r="P70" s="3323"/>
      <c r="Q70" s="3323"/>
      <c r="R70" s="3323"/>
      <c r="S70" s="3323"/>
      <c r="T70" s="3323"/>
      <c r="U70" s="3323"/>
      <c r="V70" s="3323"/>
      <c r="W70" s="3323"/>
      <c r="X70" s="3323"/>
      <c r="Y70" s="3323"/>
      <c r="Z70" s="1615"/>
      <c r="AA70" s="1606"/>
      <c r="AB70" s="1606"/>
      <c r="AC70" s="1606"/>
      <c r="AD70" s="1606"/>
      <c r="AE70" s="1606"/>
      <c r="AF70" s="1606"/>
      <c r="AG70" s="1606"/>
      <c r="AH70" s="1606"/>
      <c r="AI70" s="1606"/>
      <c r="AJ70" s="1606"/>
      <c r="AK70" s="1620"/>
    </row>
    <row r="71" spans="1:37" ht="10.5" customHeight="1" thickBot="1">
      <c r="A71" s="1616"/>
      <c r="B71" s="1617"/>
      <c r="C71" s="3324"/>
      <c r="D71" s="3324"/>
      <c r="E71" s="3324"/>
      <c r="F71" s="3324"/>
      <c r="G71" s="3324"/>
      <c r="H71" s="3324"/>
      <c r="I71" s="3324"/>
      <c r="J71" s="3324"/>
      <c r="K71" s="3324"/>
      <c r="L71" s="3324"/>
      <c r="M71" s="3324"/>
      <c r="N71" s="3324"/>
      <c r="O71" s="3324"/>
      <c r="P71" s="3324"/>
      <c r="Q71" s="3324"/>
      <c r="R71" s="3324"/>
      <c r="S71" s="3324"/>
      <c r="T71" s="3324"/>
      <c r="U71" s="3324"/>
      <c r="V71" s="3324"/>
      <c r="W71" s="3324"/>
      <c r="X71" s="3324"/>
      <c r="Y71" s="3324"/>
      <c r="Z71" s="1618"/>
      <c r="AA71" s="1619"/>
      <c r="AB71" s="1619"/>
      <c r="AC71" s="1619"/>
      <c r="AD71" s="1619"/>
      <c r="AE71" s="1619"/>
      <c r="AF71" s="1619"/>
      <c r="AG71" s="1619"/>
      <c r="AH71" s="1619"/>
      <c r="AI71" s="1619"/>
      <c r="AJ71" s="1619"/>
      <c r="AK71" s="1621"/>
    </row>
    <row r="72" spans="1:37" ht="12.75" thickTop="1"/>
    <row r="91" ht="14.1" customHeight="1"/>
    <row r="107" s="89" customFormat="1"/>
  </sheetData>
  <mergeCells count="29">
    <mergeCell ref="C69:Y71"/>
    <mergeCell ref="AB51:AK54"/>
    <mergeCell ref="A1:AK1"/>
    <mergeCell ref="AM1:AQ1"/>
    <mergeCell ref="A3:Z3"/>
    <mergeCell ref="AA3:AK3"/>
    <mergeCell ref="I5:J5"/>
    <mergeCell ref="AB5:AK7"/>
    <mergeCell ref="AA23:AA24"/>
    <mergeCell ref="AB23:AK25"/>
    <mergeCell ref="B25:Z25"/>
    <mergeCell ref="AB26:AK28"/>
    <mergeCell ref="B30:Z30"/>
    <mergeCell ref="AB8:AK10"/>
    <mergeCell ref="AB12:AK13"/>
    <mergeCell ref="AB17:AK19"/>
    <mergeCell ref="B34:Z34"/>
    <mergeCell ref="AB56:AK57"/>
    <mergeCell ref="AB59:AK60"/>
    <mergeCell ref="C18:Z18"/>
    <mergeCell ref="AA20:AA21"/>
    <mergeCell ref="AB20:AK22"/>
    <mergeCell ref="B22:Z22"/>
    <mergeCell ref="B45:Z45"/>
    <mergeCell ref="AB62:AK63"/>
    <mergeCell ref="AB39:AK40"/>
    <mergeCell ref="AB42:AK43"/>
    <mergeCell ref="AB49:AK50"/>
    <mergeCell ref="C50:Z50"/>
  </mergeCells>
  <phoneticPr fontId="4"/>
  <hyperlinks>
    <hyperlink ref="AM1:AQ1" location="'目次（幼保）'!A1" display="目次に戻る"/>
  </hyperlinks>
  <printOptions horizontalCentered="1"/>
  <pageMargins left="0.70866141732283472" right="0.31496062992125984" top="0.39370078740157483" bottom="0.31496062992125984" header="0" footer="0"/>
  <pageSetup paperSize="9" scale="9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4225" r:id="rId4" name="Check Box 1">
              <controlPr defaultSize="0" autoFill="0" autoLine="0" autoPict="0" altText="ない">
                <anchor moveWithCells="1">
                  <from>
                    <xdr:col>20</xdr:col>
                    <xdr:colOff>133350</xdr:colOff>
                    <xdr:row>11</xdr:row>
                    <xdr:rowOff>0</xdr:rowOff>
                  </from>
                  <to>
                    <xdr:col>23</xdr:col>
                    <xdr:colOff>114300</xdr:colOff>
                    <xdr:row>12</xdr:row>
                    <xdr:rowOff>0</xdr:rowOff>
                  </to>
                </anchor>
              </controlPr>
            </control>
          </mc:Choice>
        </mc:AlternateContent>
        <mc:AlternateContent xmlns:mc="http://schemas.openxmlformats.org/markup-compatibility/2006">
          <mc:Choice Requires="x14">
            <control shapeId="1844226" r:id="rId5" name="Check Box 2">
              <controlPr defaultSize="0" autoFill="0" autoLine="0" autoPict="0" altText="ない">
                <anchor moveWithCells="1">
                  <from>
                    <xdr:col>24</xdr:col>
                    <xdr:colOff>123825</xdr:colOff>
                    <xdr:row>11</xdr:row>
                    <xdr:rowOff>0</xdr:rowOff>
                  </from>
                  <to>
                    <xdr:col>25</xdr:col>
                    <xdr:colOff>466725</xdr:colOff>
                    <xdr:row>12</xdr:row>
                    <xdr:rowOff>0</xdr:rowOff>
                  </to>
                </anchor>
              </controlPr>
            </control>
          </mc:Choice>
        </mc:AlternateContent>
        <mc:AlternateContent xmlns:mc="http://schemas.openxmlformats.org/markup-compatibility/2006">
          <mc:Choice Requires="x14">
            <control shapeId="1844227" r:id="rId6" name="Check Box 3">
              <controlPr defaultSize="0" autoFill="0" autoLine="0" autoPict="0" altText="ない">
                <anchor moveWithCells="1">
                  <from>
                    <xdr:col>20</xdr:col>
                    <xdr:colOff>85725</xdr:colOff>
                    <xdr:row>18</xdr:row>
                    <xdr:rowOff>57150</xdr:rowOff>
                  </from>
                  <to>
                    <xdr:col>23</xdr:col>
                    <xdr:colOff>171450</xdr:colOff>
                    <xdr:row>20</xdr:row>
                    <xdr:rowOff>9525</xdr:rowOff>
                  </to>
                </anchor>
              </controlPr>
            </control>
          </mc:Choice>
        </mc:AlternateContent>
        <mc:AlternateContent xmlns:mc="http://schemas.openxmlformats.org/markup-compatibility/2006">
          <mc:Choice Requires="x14">
            <control shapeId="1844228" r:id="rId7" name="Check Box 4">
              <controlPr defaultSize="0" autoFill="0" autoLine="0" autoPict="0" altText="ない">
                <anchor moveWithCells="1">
                  <from>
                    <xdr:col>24</xdr:col>
                    <xdr:colOff>66675</xdr:colOff>
                    <xdr:row>18</xdr:row>
                    <xdr:rowOff>57150</xdr:rowOff>
                  </from>
                  <to>
                    <xdr:col>25</xdr:col>
                    <xdr:colOff>523875</xdr:colOff>
                    <xdr:row>20</xdr:row>
                    <xdr:rowOff>9525</xdr:rowOff>
                  </to>
                </anchor>
              </controlPr>
            </control>
          </mc:Choice>
        </mc:AlternateContent>
        <mc:AlternateContent xmlns:mc="http://schemas.openxmlformats.org/markup-compatibility/2006">
          <mc:Choice Requires="x14">
            <control shapeId="1844229" r:id="rId8" name="Check Box 5">
              <controlPr defaultSize="0" autoFill="0" autoLine="0" autoPict="0" altText="ない">
                <anchor moveWithCells="1">
                  <from>
                    <xdr:col>20</xdr:col>
                    <xdr:colOff>85725</xdr:colOff>
                    <xdr:row>35</xdr:row>
                    <xdr:rowOff>0</xdr:rowOff>
                  </from>
                  <to>
                    <xdr:col>23</xdr:col>
                    <xdr:colOff>85725</xdr:colOff>
                    <xdr:row>36</xdr:row>
                    <xdr:rowOff>38100</xdr:rowOff>
                  </to>
                </anchor>
              </controlPr>
            </control>
          </mc:Choice>
        </mc:AlternateContent>
        <mc:AlternateContent xmlns:mc="http://schemas.openxmlformats.org/markup-compatibility/2006">
          <mc:Choice Requires="x14">
            <control shapeId="1844230" r:id="rId9" name="Check Box 6">
              <controlPr defaultSize="0" autoFill="0" autoLine="0" autoPict="0" altText="ない">
                <anchor moveWithCells="1">
                  <from>
                    <xdr:col>24</xdr:col>
                    <xdr:colOff>85725</xdr:colOff>
                    <xdr:row>35</xdr:row>
                    <xdr:rowOff>0</xdr:rowOff>
                  </from>
                  <to>
                    <xdr:col>25</xdr:col>
                    <xdr:colOff>447675</xdr:colOff>
                    <xdr:row>36</xdr:row>
                    <xdr:rowOff>38100</xdr:rowOff>
                  </to>
                </anchor>
              </controlPr>
            </control>
          </mc:Choice>
        </mc:AlternateContent>
        <mc:AlternateContent xmlns:mc="http://schemas.openxmlformats.org/markup-compatibility/2006">
          <mc:Choice Requires="x14">
            <control shapeId="1844231" r:id="rId10" name="Check Box 7">
              <controlPr defaultSize="0" autoFill="0" autoLine="0" autoPict="0" altText="ない">
                <anchor moveWithCells="1">
                  <from>
                    <xdr:col>20</xdr:col>
                    <xdr:colOff>85725</xdr:colOff>
                    <xdr:row>39</xdr:row>
                    <xdr:rowOff>0</xdr:rowOff>
                  </from>
                  <to>
                    <xdr:col>23</xdr:col>
                    <xdr:colOff>85725</xdr:colOff>
                    <xdr:row>40</xdr:row>
                    <xdr:rowOff>38100</xdr:rowOff>
                  </to>
                </anchor>
              </controlPr>
            </control>
          </mc:Choice>
        </mc:AlternateContent>
        <mc:AlternateContent xmlns:mc="http://schemas.openxmlformats.org/markup-compatibility/2006">
          <mc:Choice Requires="x14">
            <control shapeId="1844232" r:id="rId11" name="Check Box 8">
              <controlPr defaultSize="0" autoFill="0" autoLine="0" autoPict="0" altText="ない">
                <anchor moveWithCells="1">
                  <from>
                    <xdr:col>24</xdr:col>
                    <xdr:colOff>85725</xdr:colOff>
                    <xdr:row>39</xdr:row>
                    <xdr:rowOff>0</xdr:rowOff>
                  </from>
                  <to>
                    <xdr:col>25</xdr:col>
                    <xdr:colOff>447675</xdr:colOff>
                    <xdr:row>40</xdr:row>
                    <xdr:rowOff>38100</xdr:rowOff>
                  </to>
                </anchor>
              </controlPr>
            </control>
          </mc:Choice>
        </mc:AlternateContent>
        <mc:AlternateContent xmlns:mc="http://schemas.openxmlformats.org/markup-compatibility/2006">
          <mc:Choice Requires="x14">
            <control shapeId="1844233" r:id="rId12" name="Check Box 9">
              <controlPr defaultSize="0" autoFill="0" autoLine="0" autoPict="0" altText="ない">
                <anchor moveWithCells="1">
                  <from>
                    <xdr:col>20</xdr:col>
                    <xdr:colOff>85725</xdr:colOff>
                    <xdr:row>42</xdr:row>
                    <xdr:rowOff>0</xdr:rowOff>
                  </from>
                  <to>
                    <xdr:col>23</xdr:col>
                    <xdr:colOff>85725</xdr:colOff>
                    <xdr:row>43</xdr:row>
                    <xdr:rowOff>38100</xdr:rowOff>
                  </to>
                </anchor>
              </controlPr>
            </control>
          </mc:Choice>
        </mc:AlternateContent>
        <mc:AlternateContent xmlns:mc="http://schemas.openxmlformats.org/markup-compatibility/2006">
          <mc:Choice Requires="x14">
            <control shapeId="1844234" r:id="rId13" name="Check Box 10">
              <controlPr defaultSize="0" autoFill="0" autoLine="0" autoPict="0" altText="ない">
                <anchor moveWithCells="1">
                  <from>
                    <xdr:col>24</xdr:col>
                    <xdr:colOff>85725</xdr:colOff>
                    <xdr:row>42</xdr:row>
                    <xdr:rowOff>0</xdr:rowOff>
                  </from>
                  <to>
                    <xdr:col>25</xdr:col>
                    <xdr:colOff>447675</xdr:colOff>
                    <xdr:row>43</xdr:row>
                    <xdr:rowOff>38100</xdr:rowOff>
                  </to>
                </anchor>
              </controlPr>
            </control>
          </mc:Choice>
        </mc:AlternateContent>
        <mc:AlternateContent xmlns:mc="http://schemas.openxmlformats.org/markup-compatibility/2006">
          <mc:Choice Requires="x14">
            <control shapeId="1844235" r:id="rId14" name="Check Box 11">
              <controlPr defaultSize="0" autoFill="0" autoLine="0" autoPict="0" altText="ない">
                <anchor moveWithCells="1">
                  <from>
                    <xdr:col>20</xdr:col>
                    <xdr:colOff>85725</xdr:colOff>
                    <xdr:row>50</xdr:row>
                    <xdr:rowOff>0</xdr:rowOff>
                  </from>
                  <to>
                    <xdr:col>23</xdr:col>
                    <xdr:colOff>85725</xdr:colOff>
                    <xdr:row>51</xdr:row>
                    <xdr:rowOff>38100</xdr:rowOff>
                  </to>
                </anchor>
              </controlPr>
            </control>
          </mc:Choice>
        </mc:AlternateContent>
        <mc:AlternateContent xmlns:mc="http://schemas.openxmlformats.org/markup-compatibility/2006">
          <mc:Choice Requires="x14">
            <control shapeId="1844236" r:id="rId15" name="Check Box 12">
              <controlPr defaultSize="0" autoFill="0" autoLine="0" autoPict="0" altText="ない">
                <anchor moveWithCells="1">
                  <from>
                    <xdr:col>24</xdr:col>
                    <xdr:colOff>85725</xdr:colOff>
                    <xdr:row>50</xdr:row>
                    <xdr:rowOff>0</xdr:rowOff>
                  </from>
                  <to>
                    <xdr:col>25</xdr:col>
                    <xdr:colOff>447675</xdr:colOff>
                    <xdr:row>51</xdr:row>
                    <xdr:rowOff>38100</xdr:rowOff>
                  </to>
                </anchor>
              </controlPr>
            </control>
          </mc:Choice>
        </mc:AlternateContent>
        <mc:AlternateContent xmlns:mc="http://schemas.openxmlformats.org/markup-compatibility/2006">
          <mc:Choice Requires="x14">
            <control shapeId="1844237" r:id="rId16" name="Check Box 13">
              <controlPr defaultSize="0" autoFill="0" autoLine="0" autoPict="0" altText="ない">
                <anchor moveWithCells="1">
                  <from>
                    <xdr:col>20</xdr:col>
                    <xdr:colOff>85725</xdr:colOff>
                    <xdr:row>53</xdr:row>
                    <xdr:rowOff>0</xdr:rowOff>
                  </from>
                  <to>
                    <xdr:col>23</xdr:col>
                    <xdr:colOff>85725</xdr:colOff>
                    <xdr:row>54</xdr:row>
                    <xdr:rowOff>38100</xdr:rowOff>
                  </to>
                </anchor>
              </controlPr>
            </control>
          </mc:Choice>
        </mc:AlternateContent>
        <mc:AlternateContent xmlns:mc="http://schemas.openxmlformats.org/markup-compatibility/2006">
          <mc:Choice Requires="x14">
            <control shapeId="1844238" r:id="rId17" name="Check Box 14">
              <controlPr defaultSize="0" autoFill="0" autoLine="0" autoPict="0" altText="ない">
                <anchor moveWithCells="1">
                  <from>
                    <xdr:col>24</xdr:col>
                    <xdr:colOff>85725</xdr:colOff>
                    <xdr:row>53</xdr:row>
                    <xdr:rowOff>0</xdr:rowOff>
                  </from>
                  <to>
                    <xdr:col>25</xdr:col>
                    <xdr:colOff>447675</xdr:colOff>
                    <xdr:row>54</xdr:row>
                    <xdr:rowOff>38100</xdr:rowOff>
                  </to>
                </anchor>
              </controlPr>
            </control>
          </mc:Choice>
        </mc:AlternateContent>
        <mc:AlternateContent xmlns:mc="http://schemas.openxmlformats.org/markup-compatibility/2006">
          <mc:Choice Requires="x14">
            <control shapeId="1844239" r:id="rId18" name="Check Box 15">
              <controlPr defaultSize="0" autoFill="0" autoLine="0" autoPict="0" altText="ない">
                <anchor moveWithCells="1">
                  <from>
                    <xdr:col>20</xdr:col>
                    <xdr:colOff>85725</xdr:colOff>
                    <xdr:row>56</xdr:row>
                    <xdr:rowOff>0</xdr:rowOff>
                  </from>
                  <to>
                    <xdr:col>23</xdr:col>
                    <xdr:colOff>85725</xdr:colOff>
                    <xdr:row>57</xdr:row>
                    <xdr:rowOff>38100</xdr:rowOff>
                  </to>
                </anchor>
              </controlPr>
            </control>
          </mc:Choice>
        </mc:AlternateContent>
        <mc:AlternateContent xmlns:mc="http://schemas.openxmlformats.org/markup-compatibility/2006">
          <mc:Choice Requires="x14">
            <control shapeId="1844240" r:id="rId19" name="Check Box 16">
              <controlPr defaultSize="0" autoFill="0" autoLine="0" autoPict="0" altText="ない">
                <anchor moveWithCells="1">
                  <from>
                    <xdr:col>24</xdr:col>
                    <xdr:colOff>85725</xdr:colOff>
                    <xdr:row>56</xdr:row>
                    <xdr:rowOff>0</xdr:rowOff>
                  </from>
                  <to>
                    <xdr:col>25</xdr:col>
                    <xdr:colOff>447675</xdr:colOff>
                    <xdr:row>57</xdr:row>
                    <xdr:rowOff>38100</xdr:rowOff>
                  </to>
                </anchor>
              </controlPr>
            </control>
          </mc:Choice>
        </mc:AlternateContent>
        <mc:AlternateContent xmlns:mc="http://schemas.openxmlformats.org/markup-compatibility/2006">
          <mc:Choice Requires="x14">
            <control shapeId="1844241" r:id="rId20" name="Check Box 17">
              <controlPr defaultSize="0" autoFill="0" autoLine="0" autoPict="0" altText="ない">
                <anchor moveWithCells="1">
                  <from>
                    <xdr:col>20</xdr:col>
                    <xdr:colOff>85725</xdr:colOff>
                    <xdr:row>59</xdr:row>
                    <xdr:rowOff>0</xdr:rowOff>
                  </from>
                  <to>
                    <xdr:col>23</xdr:col>
                    <xdr:colOff>85725</xdr:colOff>
                    <xdr:row>60</xdr:row>
                    <xdr:rowOff>38100</xdr:rowOff>
                  </to>
                </anchor>
              </controlPr>
            </control>
          </mc:Choice>
        </mc:AlternateContent>
        <mc:AlternateContent xmlns:mc="http://schemas.openxmlformats.org/markup-compatibility/2006">
          <mc:Choice Requires="x14">
            <control shapeId="1844242" r:id="rId21" name="Check Box 18">
              <controlPr defaultSize="0" autoFill="0" autoLine="0" autoPict="0" altText="ない">
                <anchor moveWithCells="1">
                  <from>
                    <xdr:col>24</xdr:col>
                    <xdr:colOff>85725</xdr:colOff>
                    <xdr:row>59</xdr:row>
                    <xdr:rowOff>0</xdr:rowOff>
                  </from>
                  <to>
                    <xdr:col>25</xdr:col>
                    <xdr:colOff>447675</xdr:colOff>
                    <xdr:row>60</xdr:row>
                    <xdr:rowOff>38100</xdr:rowOff>
                  </to>
                </anchor>
              </controlPr>
            </control>
          </mc:Choice>
        </mc:AlternateContent>
        <mc:AlternateContent xmlns:mc="http://schemas.openxmlformats.org/markup-compatibility/2006">
          <mc:Choice Requires="x14">
            <control shapeId="1844243" r:id="rId22" name="Check Box 19">
              <controlPr defaultSize="0" autoFill="0" autoLine="0" autoPict="0" altText="ない">
                <anchor moveWithCells="1">
                  <from>
                    <xdr:col>20</xdr:col>
                    <xdr:colOff>85725</xdr:colOff>
                    <xdr:row>46</xdr:row>
                    <xdr:rowOff>0</xdr:rowOff>
                  </from>
                  <to>
                    <xdr:col>23</xdr:col>
                    <xdr:colOff>85725</xdr:colOff>
                    <xdr:row>47</xdr:row>
                    <xdr:rowOff>38100</xdr:rowOff>
                  </to>
                </anchor>
              </controlPr>
            </control>
          </mc:Choice>
        </mc:AlternateContent>
        <mc:AlternateContent xmlns:mc="http://schemas.openxmlformats.org/markup-compatibility/2006">
          <mc:Choice Requires="x14">
            <control shapeId="1844244" r:id="rId23" name="Check Box 20">
              <controlPr defaultSize="0" autoFill="0" autoLine="0" autoPict="0" altText="ない">
                <anchor moveWithCells="1">
                  <from>
                    <xdr:col>24</xdr:col>
                    <xdr:colOff>85725</xdr:colOff>
                    <xdr:row>46</xdr:row>
                    <xdr:rowOff>0</xdr:rowOff>
                  </from>
                  <to>
                    <xdr:col>25</xdr:col>
                    <xdr:colOff>447675</xdr:colOff>
                    <xdr:row>47</xdr:row>
                    <xdr:rowOff>38100</xdr:rowOff>
                  </to>
                </anchor>
              </controlPr>
            </control>
          </mc:Choice>
        </mc:AlternateContent>
        <mc:AlternateContent xmlns:mc="http://schemas.openxmlformats.org/markup-compatibility/2006">
          <mc:Choice Requires="x14">
            <control shapeId="1844245" r:id="rId24" name="Check Box 21">
              <controlPr defaultSize="0" autoFill="0" autoLine="0" autoPict="0" altText="ない">
                <anchor moveWithCells="1">
                  <from>
                    <xdr:col>21</xdr:col>
                    <xdr:colOff>66675</xdr:colOff>
                    <xdr:row>13</xdr:row>
                    <xdr:rowOff>123825</xdr:rowOff>
                  </from>
                  <to>
                    <xdr:col>24</xdr:col>
                    <xdr:colOff>142875</xdr:colOff>
                    <xdr:row>15</xdr:row>
                    <xdr:rowOff>57150</xdr:rowOff>
                  </to>
                </anchor>
              </controlPr>
            </control>
          </mc:Choice>
        </mc:AlternateContent>
        <mc:AlternateContent xmlns:mc="http://schemas.openxmlformats.org/markup-compatibility/2006">
          <mc:Choice Requires="x14">
            <control shapeId="1844246" r:id="rId25" name="Check Box 22">
              <controlPr defaultSize="0" autoFill="0" autoLine="0" autoPict="0" altText="ない">
                <anchor moveWithCells="1">
                  <from>
                    <xdr:col>24</xdr:col>
                    <xdr:colOff>161925</xdr:colOff>
                    <xdr:row>13</xdr:row>
                    <xdr:rowOff>123825</xdr:rowOff>
                  </from>
                  <to>
                    <xdr:col>26</xdr:col>
                    <xdr:colOff>19050</xdr:colOff>
                    <xdr:row>15</xdr:row>
                    <xdr:rowOff>57150</xdr:rowOff>
                  </to>
                </anchor>
              </controlPr>
            </control>
          </mc:Choice>
        </mc:AlternateContent>
        <mc:AlternateContent xmlns:mc="http://schemas.openxmlformats.org/markup-compatibility/2006">
          <mc:Choice Requires="x14">
            <control shapeId="1844247" r:id="rId26" name="Check Box 23">
              <controlPr defaultSize="0" autoFill="0" autoLine="0" autoPict="0" altText="ない">
                <anchor moveWithCells="1">
                  <from>
                    <xdr:col>20</xdr:col>
                    <xdr:colOff>85725</xdr:colOff>
                    <xdr:row>31</xdr:row>
                    <xdr:rowOff>0</xdr:rowOff>
                  </from>
                  <to>
                    <xdr:col>23</xdr:col>
                    <xdr:colOff>171450</xdr:colOff>
                    <xdr:row>32</xdr:row>
                    <xdr:rowOff>38100</xdr:rowOff>
                  </to>
                </anchor>
              </controlPr>
            </control>
          </mc:Choice>
        </mc:AlternateContent>
        <mc:AlternateContent xmlns:mc="http://schemas.openxmlformats.org/markup-compatibility/2006">
          <mc:Choice Requires="x14">
            <control shapeId="1844248" r:id="rId27" name="Check Box 24">
              <controlPr defaultSize="0" autoFill="0" autoLine="0" autoPict="0" altText="ない">
                <anchor moveWithCells="1">
                  <from>
                    <xdr:col>24</xdr:col>
                    <xdr:colOff>66675</xdr:colOff>
                    <xdr:row>31</xdr:row>
                    <xdr:rowOff>0</xdr:rowOff>
                  </from>
                  <to>
                    <xdr:col>25</xdr:col>
                    <xdr:colOff>523875</xdr:colOff>
                    <xdr:row>32</xdr:row>
                    <xdr:rowOff>38100</xdr:rowOff>
                  </to>
                </anchor>
              </controlPr>
            </control>
          </mc:Choice>
        </mc:AlternateContent>
        <mc:AlternateContent xmlns:mc="http://schemas.openxmlformats.org/markup-compatibility/2006">
          <mc:Choice Requires="x14">
            <control shapeId="1844249" r:id="rId28" name="Check Box 25">
              <controlPr defaultSize="0" autoFill="0" autoLine="0" autoPict="0" altText="ない">
                <anchor moveWithCells="1">
                  <from>
                    <xdr:col>20</xdr:col>
                    <xdr:colOff>123825</xdr:colOff>
                    <xdr:row>7</xdr:row>
                    <xdr:rowOff>142875</xdr:rowOff>
                  </from>
                  <to>
                    <xdr:col>23</xdr:col>
                    <xdr:colOff>161925</xdr:colOff>
                    <xdr:row>9</xdr:row>
                    <xdr:rowOff>161925</xdr:rowOff>
                  </to>
                </anchor>
              </controlPr>
            </control>
          </mc:Choice>
        </mc:AlternateContent>
        <mc:AlternateContent xmlns:mc="http://schemas.openxmlformats.org/markup-compatibility/2006">
          <mc:Choice Requires="x14">
            <control shapeId="1844250" r:id="rId29" name="Check Box 26">
              <controlPr defaultSize="0" autoFill="0" autoLine="0" autoPict="0" altText="ない">
                <anchor moveWithCells="1">
                  <from>
                    <xdr:col>24</xdr:col>
                    <xdr:colOff>114300</xdr:colOff>
                    <xdr:row>7</xdr:row>
                    <xdr:rowOff>85725</xdr:rowOff>
                  </from>
                  <to>
                    <xdr:col>25</xdr:col>
                    <xdr:colOff>438150</xdr:colOff>
                    <xdr:row>10</xdr:row>
                    <xdr:rowOff>57150</xdr:rowOff>
                  </to>
                </anchor>
              </controlPr>
            </control>
          </mc:Choice>
        </mc:AlternateContent>
        <mc:AlternateContent xmlns:mc="http://schemas.openxmlformats.org/markup-compatibility/2006">
          <mc:Choice Requires="x14">
            <control shapeId="1844251" r:id="rId30" name="Check Box 27">
              <controlPr defaultSize="0" autoFill="0" autoLine="0" autoPict="0" altText="ない">
                <anchor moveWithCells="1">
                  <from>
                    <xdr:col>18</xdr:col>
                    <xdr:colOff>0</xdr:colOff>
                    <xdr:row>62</xdr:row>
                    <xdr:rowOff>66675</xdr:rowOff>
                  </from>
                  <to>
                    <xdr:col>20</xdr:col>
                    <xdr:colOff>180975</xdr:colOff>
                    <xdr:row>63</xdr:row>
                    <xdr:rowOff>66675</xdr:rowOff>
                  </to>
                </anchor>
              </controlPr>
            </control>
          </mc:Choice>
        </mc:AlternateContent>
        <mc:AlternateContent xmlns:mc="http://schemas.openxmlformats.org/markup-compatibility/2006">
          <mc:Choice Requires="x14">
            <control shapeId="1844252" r:id="rId31" name="Check Box 28">
              <controlPr defaultSize="0" autoFill="0" autoLine="0" autoPict="0" altText="ない">
                <anchor moveWithCells="1">
                  <from>
                    <xdr:col>15</xdr:col>
                    <xdr:colOff>0</xdr:colOff>
                    <xdr:row>62</xdr:row>
                    <xdr:rowOff>76200</xdr:rowOff>
                  </from>
                  <to>
                    <xdr:col>18</xdr:col>
                    <xdr:colOff>0</xdr:colOff>
                    <xdr:row>63</xdr:row>
                    <xdr:rowOff>76200</xdr:rowOff>
                  </to>
                </anchor>
              </controlPr>
            </control>
          </mc:Choice>
        </mc:AlternateContent>
        <mc:AlternateContent xmlns:mc="http://schemas.openxmlformats.org/markup-compatibility/2006">
          <mc:Choice Requires="x14">
            <control shapeId="1844253" r:id="rId32" name="Check Box 29">
              <controlPr defaultSize="0" autoFill="0" autoLine="0" autoPict="0" altText="ない">
                <anchor moveWithCells="1">
                  <from>
                    <xdr:col>21</xdr:col>
                    <xdr:colOff>171450</xdr:colOff>
                    <xdr:row>62</xdr:row>
                    <xdr:rowOff>38100</xdr:rowOff>
                  </from>
                  <to>
                    <xdr:col>25</xdr:col>
                    <xdr:colOff>161925</xdr:colOff>
                    <xdr:row>63</xdr:row>
                    <xdr:rowOff>76200</xdr:rowOff>
                  </to>
                </anchor>
              </controlPr>
            </control>
          </mc:Choice>
        </mc:AlternateContent>
        <mc:AlternateContent xmlns:mc="http://schemas.openxmlformats.org/markup-compatibility/2006">
          <mc:Choice Requires="x14">
            <control shapeId="1844254" r:id="rId33" name="Check Box 30">
              <controlPr defaultSize="0" autoFill="0" autoLine="0" autoPict="0" altText="ない">
                <anchor moveWithCells="1">
                  <from>
                    <xdr:col>20</xdr:col>
                    <xdr:colOff>133350</xdr:colOff>
                    <xdr:row>5</xdr:row>
                    <xdr:rowOff>76200</xdr:rowOff>
                  </from>
                  <to>
                    <xdr:col>23</xdr:col>
                    <xdr:colOff>114300</xdr:colOff>
                    <xdr:row>7</xdr:row>
                    <xdr:rowOff>38100</xdr:rowOff>
                  </to>
                </anchor>
              </controlPr>
            </control>
          </mc:Choice>
        </mc:AlternateContent>
        <mc:AlternateContent xmlns:mc="http://schemas.openxmlformats.org/markup-compatibility/2006">
          <mc:Choice Requires="x14">
            <control shapeId="1844255" r:id="rId34" name="Check Box 31">
              <controlPr defaultSize="0" autoFill="0" autoLine="0" autoPict="0" altText="ない">
                <anchor moveWithCells="1">
                  <from>
                    <xdr:col>24</xdr:col>
                    <xdr:colOff>104775</xdr:colOff>
                    <xdr:row>5</xdr:row>
                    <xdr:rowOff>76200</xdr:rowOff>
                  </from>
                  <to>
                    <xdr:col>25</xdr:col>
                    <xdr:colOff>447675</xdr:colOff>
                    <xdr:row>7</xdr:row>
                    <xdr:rowOff>38100</xdr:rowOff>
                  </to>
                </anchor>
              </controlPr>
            </control>
          </mc:Choice>
        </mc:AlternateContent>
        <mc:AlternateContent xmlns:mc="http://schemas.openxmlformats.org/markup-compatibility/2006">
          <mc:Choice Requires="x14">
            <control shapeId="1844256" r:id="rId35" name="Check Box 32">
              <controlPr defaultSize="0" autoFill="0" autoLine="0" autoPict="0" altText="ない">
                <anchor moveWithCells="1">
                  <from>
                    <xdr:col>20</xdr:col>
                    <xdr:colOff>85725</xdr:colOff>
                    <xdr:row>22</xdr:row>
                    <xdr:rowOff>0</xdr:rowOff>
                  </from>
                  <to>
                    <xdr:col>23</xdr:col>
                    <xdr:colOff>171450</xdr:colOff>
                    <xdr:row>23</xdr:row>
                    <xdr:rowOff>38100</xdr:rowOff>
                  </to>
                </anchor>
              </controlPr>
            </control>
          </mc:Choice>
        </mc:AlternateContent>
        <mc:AlternateContent xmlns:mc="http://schemas.openxmlformats.org/markup-compatibility/2006">
          <mc:Choice Requires="x14">
            <control shapeId="1844257" r:id="rId36" name="Check Box 33">
              <controlPr defaultSize="0" autoFill="0" autoLine="0" autoPict="0" altText="ない">
                <anchor moveWithCells="1">
                  <from>
                    <xdr:col>24</xdr:col>
                    <xdr:colOff>66675</xdr:colOff>
                    <xdr:row>22</xdr:row>
                    <xdr:rowOff>0</xdr:rowOff>
                  </from>
                  <to>
                    <xdr:col>25</xdr:col>
                    <xdr:colOff>523875</xdr:colOff>
                    <xdr:row>23</xdr:row>
                    <xdr:rowOff>38100</xdr:rowOff>
                  </to>
                </anchor>
              </controlPr>
            </control>
          </mc:Choice>
        </mc:AlternateContent>
        <mc:AlternateContent xmlns:mc="http://schemas.openxmlformats.org/markup-compatibility/2006">
          <mc:Choice Requires="x14">
            <control shapeId="1844258" r:id="rId37" name="Check Box 34">
              <controlPr defaultSize="0" autoFill="0" autoLine="0" autoPict="0" altText="ない">
                <anchor moveWithCells="1">
                  <from>
                    <xdr:col>20</xdr:col>
                    <xdr:colOff>104775</xdr:colOff>
                    <xdr:row>26</xdr:row>
                    <xdr:rowOff>19050</xdr:rowOff>
                  </from>
                  <to>
                    <xdr:col>24</xdr:col>
                    <xdr:colOff>38100</xdr:colOff>
                    <xdr:row>27</xdr:row>
                    <xdr:rowOff>57150</xdr:rowOff>
                  </to>
                </anchor>
              </controlPr>
            </control>
          </mc:Choice>
        </mc:AlternateContent>
        <mc:AlternateContent xmlns:mc="http://schemas.openxmlformats.org/markup-compatibility/2006">
          <mc:Choice Requires="x14">
            <control shapeId="1844259" r:id="rId38" name="Check Box 35">
              <controlPr defaultSize="0" autoFill="0" autoLine="0" autoPict="0" altText="ない">
                <anchor moveWithCells="1">
                  <from>
                    <xdr:col>24</xdr:col>
                    <xdr:colOff>114300</xdr:colOff>
                    <xdr:row>26</xdr:row>
                    <xdr:rowOff>19050</xdr:rowOff>
                  </from>
                  <to>
                    <xdr:col>26</xdr:col>
                    <xdr:colOff>9525</xdr:colOff>
                    <xdr:row>27</xdr:row>
                    <xdr:rowOff>57150</xdr:rowOff>
                  </to>
                </anchor>
              </controlPr>
            </control>
          </mc:Choice>
        </mc:AlternateContent>
        <mc:AlternateContent xmlns:mc="http://schemas.openxmlformats.org/markup-compatibility/2006">
          <mc:Choice Requires="x14">
            <control shapeId="1844269" r:id="rId39" name="Check Box 45">
              <controlPr defaultSize="0" autoFill="0" autoLine="0" autoPict="0" altText="ない">
                <anchor moveWithCells="1">
                  <from>
                    <xdr:col>18</xdr:col>
                    <xdr:colOff>0</xdr:colOff>
                    <xdr:row>64</xdr:row>
                    <xdr:rowOff>0</xdr:rowOff>
                  </from>
                  <to>
                    <xdr:col>20</xdr:col>
                    <xdr:colOff>180975</xdr:colOff>
                    <xdr:row>65</xdr:row>
                    <xdr:rowOff>38100</xdr:rowOff>
                  </to>
                </anchor>
              </controlPr>
            </control>
          </mc:Choice>
        </mc:AlternateContent>
        <mc:AlternateContent xmlns:mc="http://schemas.openxmlformats.org/markup-compatibility/2006">
          <mc:Choice Requires="x14">
            <control shapeId="1844270" r:id="rId40" name="Check Box 46">
              <controlPr defaultSize="0" autoFill="0" autoLine="0" autoPict="0" altText="ない">
                <anchor moveWithCells="1">
                  <from>
                    <xdr:col>22</xdr:col>
                    <xdr:colOff>0</xdr:colOff>
                    <xdr:row>64</xdr:row>
                    <xdr:rowOff>0</xdr:rowOff>
                  </from>
                  <to>
                    <xdr:col>25</xdr:col>
                    <xdr:colOff>0</xdr:colOff>
                    <xdr:row>65</xdr:row>
                    <xdr:rowOff>38100</xdr:rowOff>
                  </to>
                </anchor>
              </controlPr>
            </control>
          </mc:Choice>
        </mc:AlternateContent>
        <mc:AlternateContent xmlns:mc="http://schemas.openxmlformats.org/markup-compatibility/2006">
          <mc:Choice Requires="x14">
            <control shapeId="1844271" r:id="rId41" name="Check Box 47">
              <controlPr defaultSize="0" autoFill="0" autoLine="0" autoPict="0" altText="ない">
                <anchor moveWithCells="1">
                  <from>
                    <xdr:col>18</xdr:col>
                    <xdr:colOff>0</xdr:colOff>
                    <xdr:row>66</xdr:row>
                    <xdr:rowOff>0</xdr:rowOff>
                  </from>
                  <to>
                    <xdr:col>20</xdr:col>
                    <xdr:colOff>180975</xdr:colOff>
                    <xdr:row>67</xdr:row>
                    <xdr:rowOff>38100</xdr:rowOff>
                  </to>
                </anchor>
              </controlPr>
            </control>
          </mc:Choice>
        </mc:AlternateContent>
        <mc:AlternateContent xmlns:mc="http://schemas.openxmlformats.org/markup-compatibility/2006">
          <mc:Choice Requires="x14">
            <control shapeId="1844272" r:id="rId42" name="Check Box 48">
              <controlPr defaultSize="0" autoFill="0" autoLine="0" autoPict="0" altText="ない">
                <anchor moveWithCells="1">
                  <from>
                    <xdr:col>22</xdr:col>
                    <xdr:colOff>0</xdr:colOff>
                    <xdr:row>66</xdr:row>
                    <xdr:rowOff>0</xdr:rowOff>
                  </from>
                  <to>
                    <xdr:col>25</xdr:col>
                    <xdr:colOff>0</xdr:colOff>
                    <xdr:row>67</xdr:row>
                    <xdr:rowOff>38100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sheetPr>
  <dimension ref="A1:BX70"/>
  <sheetViews>
    <sheetView showGridLines="0" view="pageBreakPreview" zoomScaleNormal="100" zoomScaleSheetLayoutView="100" workbookViewId="0">
      <selection activeCell="A3" sqref="A3:Y3"/>
    </sheetView>
  </sheetViews>
  <sheetFormatPr defaultColWidth="8" defaultRowHeight="12"/>
  <cols>
    <col min="1" max="1" width="1.625" style="37" customWidth="1"/>
    <col min="2" max="18" width="2.375" style="37" customWidth="1"/>
    <col min="19" max="19" width="2.375" style="89" customWidth="1"/>
    <col min="20" max="26" width="2.375" style="37" customWidth="1"/>
    <col min="27" max="27" width="4.75" style="93" customWidth="1"/>
    <col min="28" max="28" width="2.375" style="370" customWidth="1"/>
    <col min="29" max="85" width="2.375" style="37" customWidth="1"/>
    <col min="86" max="16384" width="8" style="37"/>
  </cols>
  <sheetData>
    <row r="1" spans="1:72" ht="14.1" customHeight="1">
      <c r="A1" s="3093" t="s">
        <v>817</v>
      </c>
      <c r="B1" s="3331"/>
      <c r="C1" s="3331"/>
      <c r="D1" s="3331"/>
      <c r="E1" s="3331"/>
      <c r="F1" s="3331"/>
      <c r="G1" s="3331"/>
      <c r="H1" s="3331"/>
      <c r="I1" s="3331"/>
      <c r="J1" s="3331"/>
      <c r="K1" s="3331"/>
      <c r="L1" s="3331"/>
      <c r="M1" s="3331"/>
      <c r="N1" s="3331"/>
      <c r="O1" s="3331"/>
      <c r="P1" s="3331"/>
      <c r="Q1" s="3331"/>
      <c r="R1" s="3331"/>
      <c r="S1" s="3331"/>
      <c r="T1" s="3331"/>
      <c r="U1" s="3331"/>
      <c r="V1" s="3331"/>
      <c r="W1" s="3331"/>
      <c r="X1" s="3331"/>
      <c r="Y1" s="3331"/>
      <c r="Z1" s="3331"/>
      <c r="AA1" s="3331"/>
      <c r="AB1" s="3331"/>
      <c r="AC1" s="3331"/>
      <c r="AD1" s="3331"/>
      <c r="AE1" s="3331"/>
      <c r="AF1" s="3331"/>
      <c r="AG1" s="3331"/>
      <c r="AH1" s="3331"/>
      <c r="AI1" s="3331"/>
      <c r="AJ1" s="3331"/>
      <c r="AK1" s="3331"/>
      <c r="AL1" s="3331"/>
      <c r="AM1" s="3331"/>
      <c r="AN1" s="676"/>
      <c r="AP1" s="2994" t="s">
        <v>1732</v>
      </c>
      <c r="AQ1" s="2994"/>
      <c r="AR1" s="2994"/>
      <c r="AS1" s="2994"/>
      <c r="AT1" s="2994"/>
    </row>
    <row r="2" spans="1:72" ht="5.0999999999999996" customHeight="1" thickBot="1">
      <c r="A2" s="75"/>
      <c r="B2" s="75"/>
      <c r="C2" s="75"/>
      <c r="D2" s="75"/>
      <c r="E2" s="75"/>
      <c r="F2" s="75"/>
      <c r="G2" s="75"/>
      <c r="H2" s="75"/>
      <c r="I2" s="75"/>
      <c r="J2" s="75"/>
      <c r="K2" s="75"/>
      <c r="L2" s="75"/>
      <c r="M2" s="75"/>
      <c r="N2" s="75"/>
      <c r="O2" s="75"/>
      <c r="P2" s="75"/>
      <c r="Q2" s="75"/>
      <c r="R2" s="75"/>
      <c r="S2" s="150"/>
      <c r="T2" s="75"/>
      <c r="U2" s="75"/>
      <c r="V2" s="75"/>
      <c r="W2" s="75"/>
      <c r="X2" s="75"/>
      <c r="Y2" s="75"/>
      <c r="Z2" s="75"/>
      <c r="AA2" s="550"/>
      <c r="AB2" s="737"/>
      <c r="AC2" s="75"/>
      <c r="AD2" s="75"/>
      <c r="AE2" s="75"/>
      <c r="AF2" s="75"/>
      <c r="AG2" s="75"/>
      <c r="AH2" s="75"/>
      <c r="AI2" s="75"/>
      <c r="AJ2" s="75"/>
      <c r="AK2" s="75"/>
      <c r="AL2" s="75"/>
      <c r="AM2" s="75"/>
    </row>
    <row r="3" spans="1:72" ht="14.1" customHeight="1">
      <c r="A3" s="3094" t="s">
        <v>200</v>
      </c>
      <c r="B3" s="3095"/>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811"/>
      <c r="AA3" s="551"/>
      <c r="AB3" s="3332" t="s">
        <v>161</v>
      </c>
      <c r="AC3" s="3095"/>
      <c r="AD3" s="3095"/>
      <c r="AE3" s="3095"/>
      <c r="AF3" s="3095"/>
      <c r="AG3" s="3095"/>
      <c r="AH3" s="3095"/>
      <c r="AI3" s="3095"/>
      <c r="AJ3" s="3095"/>
      <c r="AK3" s="3095"/>
      <c r="AL3" s="3095"/>
      <c r="AM3" s="3333"/>
      <c r="AN3" s="129"/>
    </row>
    <row r="4" spans="1:72" ht="14.1" customHeight="1">
      <c r="A4" s="39" t="s">
        <v>201</v>
      </c>
      <c r="B4" s="265"/>
      <c r="C4" s="103"/>
      <c r="D4" s="265"/>
      <c r="E4" s="103"/>
      <c r="F4" s="137"/>
      <c r="G4" s="137"/>
      <c r="H4" s="189"/>
      <c r="I4" s="189"/>
      <c r="J4" s="189"/>
      <c r="K4" s="189"/>
      <c r="L4" s="189"/>
      <c r="M4" s="189"/>
      <c r="N4" s="189"/>
      <c r="O4" s="189"/>
      <c r="P4" s="189"/>
      <c r="Q4" s="189"/>
      <c r="R4" s="189"/>
      <c r="S4" s="694"/>
      <c r="T4" s="189"/>
      <c r="U4" s="189"/>
      <c r="V4" s="189"/>
      <c r="W4" s="189"/>
      <c r="X4" s="189"/>
      <c r="AA4" s="552"/>
      <c r="AB4" s="739"/>
      <c r="AC4" s="674"/>
      <c r="AD4" s="674"/>
      <c r="AE4" s="674"/>
      <c r="AF4" s="674"/>
      <c r="AG4" s="674"/>
      <c r="AH4" s="674"/>
      <c r="AI4" s="674"/>
      <c r="AJ4" s="71"/>
      <c r="AK4" s="674"/>
      <c r="AL4" s="674"/>
      <c r="AM4" s="102"/>
      <c r="AN4" s="1272"/>
    </row>
    <row r="5" spans="1:72" ht="14.1" customHeight="1">
      <c r="A5" s="39"/>
      <c r="B5" s="265"/>
      <c r="C5" s="103"/>
      <c r="D5" s="265"/>
      <c r="E5" s="103"/>
      <c r="F5" s="137"/>
      <c r="G5" s="137"/>
      <c r="H5" s="189"/>
      <c r="I5" s="189"/>
      <c r="J5" s="189"/>
      <c r="K5" s="189"/>
      <c r="L5" s="189"/>
      <c r="M5" s="189"/>
      <c r="N5" s="189"/>
      <c r="O5" s="189"/>
      <c r="P5" s="189"/>
      <c r="Q5" s="189"/>
      <c r="R5" s="189"/>
      <c r="S5" s="694"/>
      <c r="T5" s="189"/>
      <c r="U5" s="189"/>
      <c r="V5" s="189"/>
      <c r="W5" s="189"/>
      <c r="X5" s="189"/>
      <c r="AA5" s="552"/>
      <c r="AB5" s="739"/>
      <c r="AC5" s="674"/>
      <c r="AD5" s="674"/>
      <c r="AE5" s="674"/>
      <c r="AF5" s="674"/>
      <c r="AG5" s="674"/>
      <c r="AH5" s="674"/>
      <c r="AI5" s="674"/>
      <c r="AJ5" s="71"/>
      <c r="AK5" s="674"/>
      <c r="AL5" s="674"/>
      <c r="AM5" s="102"/>
      <c r="AN5" s="1272"/>
    </row>
    <row r="6" spans="1:72" ht="14.1" customHeight="1">
      <c r="A6" s="42"/>
      <c r="B6" s="189" t="s">
        <v>101</v>
      </c>
      <c r="C6" s="43"/>
      <c r="D6" s="189"/>
      <c r="E6" s="189"/>
      <c r="F6" s="189"/>
      <c r="G6" s="189"/>
      <c r="H6" s="189"/>
      <c r="I6" s="189"/>
      <c r="J6" s="189"/>
      <c r="K6" s="189"/>
      <c r="L6" s="189"/>
      <c r="M6" s="189"/>
      <c r="N6" s="189"/>
      <c r="O6" s="189"/>
      <c r="U6" s="3182"/>
      <c r="V6" s="3182"/>
      <c r="W6" s="189"/>
      <c r="X6" s="189"/>
      <c r="AA6" s="552"/>
      <c r="AB6" s="746"/>
      <c r="AC6" s="208"/>
      <c r="AD6" s="208"/>
      <c r="AE6" s="208"/>
      <c r="AF6" s="208"/>
      <c r="AG6" s="208"/>
      <c r="AH6" s="208"/>
      <c r="AI6" s="208"/>
      <c r="AJ6" s="208"/>
      <c r="AK6" s="208"/>
      <c r="AL6" s="208"/>
      <c r="AM6" s="224"/>
      <c r="AN6" s="208"/>
      <c r="AP6" s="37" t="s">
        <v>732</v>
      </c>
      <c r="AQ6" s="141"/>
      <c r="AR6" s="141"/>
      <c r="AS6" s="141"/>
      <c r="AT6" s="141"/>
      <c r="AU6" s="141"/>
      <c r="AV6" s="141"/>
      <c r="AW6" s="141"/>
      <c r="AX6" s="141"/>
      <c r="AY6" s="141"/>
      <c r="AZ6" s="141"/>
      <c r="BA6" s="141"/>
      <c r="BB6" s="141"/>
      <c r="BC6" s="141"/>
      <c r="BD6" s="141"/>
      <c r="BE6" s="141"/>
      <c r="BF6" s="141"/>
      <c r="BG6" s="141"/>
      <c r="BH6" s="141"/>
      <c r="BI6" s="141"/>
      <c r="BJ6" s="141"/>
    </row>
    <row r="7" spans="1:72" ht="14.1" customHeight="1">
      <c r="A7" s="42"/>
      <c r="B7" s="189" t="s">
        <v>203</v>
      </c>
      <c r="E7" s="189"/>
      <c r="F7" s="189"/>
      <c r="G7" s="189"/>
      <c r="H7" s="189"/>
      <c r="I7" s="189"/>
      <c r="J7" s="189"/>
      <c r="K7" s="189"/>
      <c r="L7" s="189"/>
      <c r="M7" s="189"/>
      <c r="N7" s="189"/>
      <c r="O7" s="189"/>
      <c r="P7" s="189"/>
      <c r="Q7" s="189"/>
      <c r="R7" s="43"/>
      <c r="T7" s="45"/>
      <c r="U7" s="3182"/>
      <c r="V7" s="3182"/>
      <c r="W7" s="189"/>
      <c r="X7" s="189"/>
      <c r="AA7" s="552"/>
      <c r="AB7" s="653" t="s">
        <v>15</v>
      </c>
      <c r="AC7" s="3282" t="s">
        <v>1121</v>
      </c>
      <c r="AD7" s="3282"/>
      <c r="AE7" s="3282"/>
      <c r="AF7" s="3282"/>
      <c r="AG7" s="3282"/>
      <c r="AH7" s="3282"/>
      <c r="AI7" s="3282"/>
      <c r="AJ7" s="3282"/>
      <c r="AK7" s="3282"/>
      <c r="AL7" s="3282"/>
      <c r="AM7" s="3283"/>
      <c r="AN7" s="670"/>
      <c r="AO7" s="141"/>
      <c r="AP7" s="1014" t="s">
        <v>172</v>
      </c>
      <c r="AQ7" s="1014" t="s">
        <v>1830</v>
      </c>
      <c r="AR7" s="141"/>
      <c r="AS7" s="141"/>
      <c r="AT7" s="141"/>
      <c r="AU7" s="141"/>
      <c r="AV7" s="141"/>
      <c r="AW7" s="141"/>
      <c r="AX7" s="141"/>
      <c r="AY7" s="141"/>
      <c r="AZ7" s="141"/>
      <c r="BA7" s="141"/>
      <c r="BB7" s="141"/>
      <c r="BC7" s="141"/>
      <c r="BD7" s="141"/>
      <c r="BE7" s="141"/>
      <c r="BF7" s="141"/>
      <c r="BG7" s="141"/>
      <c r="BH7" s="141"/>
      <c r="BI7" s="141"/>
      <c r="BJ7" s="141"/>
    </row>
    <row r="8" spans="1:72" ht="14.1" customHeight="1">
      <c r="A8" s="42"/>
      <c r="C8" s="189"/>
      <c r="D8" s="674" t="s">
        <v>828</v>
      </c>
      <c r="G8" s="189"/>
      <c r="H8" s="189"/>
      <c r="I8" s="189"/>
      <c r="J8" s="189"/>
      <c r="K8" s="189"/>
      <c r="L8" s="189"/>
      <c r="M8" s="189"/>
      <c r="N8" s="189"/>
      <c r="O8" s="189"/>
      <c r="P8" s="189"/>
      <c r="V8" s="189"/>
      <c r="W8" s="189"/>
      <c r="X8" s="189"/>
      <c r="AA8" s="37"/>
      <c r="AB8" s="653"/>
      <c r="AC8" s="3282"/>
      <c r="AD8" s="3282"/>
      <c r="AE8" s="3282"/>
      <c r="AF8" s="3282"/>
      <c r="AG8" s="3282"/>
      <c r="AH8" s="3282"/>
      <c r="AI8" s="3282"/>
      <c r="AJ8" s="3282"/>
      <c r="AK8" s="3282"/>
      <c r="AL8" s="3282"/>
      <c r="AM8" s="3283"/>
      <c r="AN8" s="670"/>
      <c r="AO8" s="141"/>
      <c r="AP8" s="141" t="s">
        <v>1831</v>
      </c>
      <c r="AQ8" s="141" t="s">
        <v>1832</v>
      </c>
      <c r="AR8" s="141"/>
      <c r="AS8" s="141"/>
      <c r="AT8" s="141"/>
      <c r="AU8" s="141"/>
      <c r="AV8" s="141"/>
      <c r="AW8" s="141"/>
      <c r="AX8" s="141"/>
      <c r="AY8" s="141"/>
      <c r="AZ8" s="141"/>
      <c r="BA8" s="141"/>
      <c r="BB8" s="141"/>
      <c r="BC8" s="141"/>
      <c r="BD8" s="141"/>
      <c r="BE8" s="141"/>
      <c r="BF8" s="141"/>
      <c r="BG8" s="141"/>
      <c r="BH8" s="141"/>
      <c r="BI8" s="141"/>
      <c r="BJ8" s="141"/>
    </row>
    <row r="9" spans="1:72" ht="14.1" customHeight="1">
      <c r="A9" s="42"/>
      <c r="B9" s="189"/>
      <c r="D9" s="674" t="s">
        <v>829</v>
      </c>
      <c r="F9" s="189"/>
      <c r="G9" s="189"/>
      <c r="H9" s="189"/>
      <c r="I9" s="189"/>
      <c r="J9" s="189"/>
      <c r="K9" s="189"/>
      <c r="L9" s="189"/>
      <c r="M9" s="189"/>
      <c r="N9" s="189"/>
      <c r="O9" s="189"/>
      <c r="P9" s="189"/>
      <c r="Q9" s="189"/>
      <c r="S9" s="933"/>
      <c r="U9" s="189"/>
      <c r="V9" s="189"/>
      <c r="W9" s="189"/>
      <c r="X9" s="189"/>
      <c r="AA9" s="37"/>
      <c r="AB9" s="653"/>
      <c r="AC9" s="3282"/>
      <c r="AD9" s="3282"/>
      <c r="AE9" s="3282"/>
      <c r="AF9" s="3282"/>
      <c r="AG9" s="3282"/>
      <c r="AH9" s="3282"/>
      <c r="AI9" s="3282"/>
      <c r="AJ9" s="3282"/>
      <c r="AK9" s="3282"/>
      <c r="AL9" s="3282"/>
      <c r="AM9" s="3283"/>
      <c r="AN9" s="670"/>
      <c r="AO9" s="141"/>
      <c r="AP9" s="141"/>
      <c r="AQ9" s="3334" t="s">
        <v>1833</v>
      </c>
      <c r="AR9" s="3334"/>
      <c r="AS9" s="3334"/>
      <c r="AT9" s="3334"/>
      <c r="AU9" s="3334"/>
      <c r="AV9" s="3334"/>
      <c r="AW9" s="3334"/>
      <c r="AX9" s="3334"/>
      <c r="AY9" s="3334"/>
      <c r="AZ9" s="3334"/>
      <c r="BA9" s="3334"/>
      <c r="BB9" s="3334"/>
      <c r="BC9" s="3334"/>
      <c r="BD9" s="3334"/>
      <c r="BE9" s="3334"/>
      <c r="BF9" s="3334"/>
      <c r="BG9" s="3334"/>
      <c r="BH9" s="3334"/>
      <c r="BI9" s="3334"/>
      <c r="BJ9" s="3334"/>
      <c r="BK9" s="3334"/>
      <c r="BL9" s="3334"/>
      <c r="BM9" s="3334"/>
      <c r="BN9" s="3334"/>
      <c r="BO9" s="3334"/>
      <c r="BP9" s="3334"/>
      <c r="BQ9" s="3334"/>
      <c r="BR9" s="3334"/>
      <c r="BS9" s="3334"/>
      <c r="BT9" s="3334"/>
    </row>
    <row r="10" spans="1:72" ht="14.1" customHeight="1">
      <c r="A10" s="42"/>
      <c r="B10" s="189"/>
      <c r="G10" s="189"/>
      <c r="H10" s="189"/>
      <c r="I10" s="189"/>
      <c r="J10" s="189"/>
      <c r="K10" s="189"/>
      <c r="L10" s="189"/>
      <c r="M10" s="189"/>
      <c r="N10" s="189"/>
      <c r="O10" s="189"/>
      <c r="P10" s="189"/>
      <c r="Q10" s="189"/>
      <c r="R10" s="43"/>
      <c r="T10" s="43"/>
      <c r="U10" s="43"/>
      <c r="V10" s="43"/>
      <c r="W10" s="189"/>
      <c r="X10" s="189"/>
      <c r="AA10" s="553"/>
      <c r="AB10" s="747"/>
      <c r="AC10" s="3282"/>
      <c r="AD10" s="3282"/>
      <c r="AE10" s="3282"/>
      <c r="AF10" s="3282"/>
      <c r="AG10" s="3282"/>
      <c r="AH10" s="3282"/>
      <c r="AI10" s="3282"/>
      <c r="AJ10" s="3282"/>
      <c r="AK10" s="3282"/>
      <c r="AL10" s="3282"/>
      <c r="AM10" s="3283"/>
      <c r="AN10" s="670"/>
      <c r="AO10" s="141"/>
      <c r="AP10" s="141" t="s">
        <v>1831</v>
      </c>
      <c r="AQ10" s="245" t="s">
        <v>1834</v>
      </c>
      <c r="AR10" s="965"/>
      <c r="AS10" s="965"/>
      <c r="AT10" s="965"/>
      <c r="AU10" s="965"/>
      <c r="AV10" s="965"/>
      <c r="AW10" s="965"/>
      <c r="AX10" s="965"/>
      <c r="AY10" s="965"/>
      <c r="AZ10" s="965"/>
      <c r="BA10" s="965"/>
      <c r="BB10" s="965"/>
      <c r="BC10" s="965"/>
      <c r="BD10" s="965"/>
      <c r="BE10" s="965"/>
      <c r="BF10" s="965"/>
      <c r="BG10" s="965"/>
      <c r="BH10" s="965"/>
      <c r="BI10" s="965"/>
      <c r="BJ10" s="965"/>
      <c r="BK10" s="965"/>
      <c r="BL10" s="965"/>
      <c r="BM10" s="965"/>
      <c r="BN10" s="965"/>
      <c r="BO10" s="965"/>
      <c r="BP10" s="965"/>
      <c r="BQ10" s="965"/>
      <c r="BR10" s="965"/>
      <c r="BS10" s="965"/>
    </row>
    <row r="11" spans="1:72" ht="14.1" customHeight="1">
      <c r="A11" s="42"/>
      <c r="B11" s="189" t="s">
        <v>848</v>
      </c>
      <c r="C11" s="43"/>
      <c r="E11" s="43"/>
      <c r="F11" s="43"/>
      <c r="G11" s="43"/>
      <c r="H11" s="43"/>
      <c r="I11" s="43"/>
      <c r="J11" s="43"/>
      <c r="K11" s="43"/>
      <c r="L11" s="43"/>
      <c r="M11" s="43"/>
      <c r="O11" s="683"/>
      <c r="P11" s="683"/>
      <c r="Q11" s="683"/>
      <c r="R11" s="683"/>
      <c r="S11" s="662"/>
      <c r="T11" s="683"/>
      <c r="U11" s="683"/>
      <c r="V11" s="683"/>
      <c r="W11" s="683"/>
      <c r="X11" s="694"/>
      <c r="AA11" s="553"/>
      <c r="AB11" s="88" t="s">
        <v>15</v>
      </c>
      <c r="AC11" s="3282" t="s">
        <v>1122</v>
      </c>
      <c r="AD11" s="3282"/>
      <c r="AE11" s="3282"/>
      <c r="AF11" s="3282"/>
      <c r="AG11" s="3282"/>
      <c r="AH11" s="3282"/>
      <c r="AI11" s="3282"/>
      <c r="AJ11" s="3282"/>
      <c r="AK11" s="3282"/>
      <c r="AL11" s="3282"/>
      <c r="AM11" s="3283"/>
      <c r="AN11" s="670"/>
      <c r="AO11" s="141"/>
      <c r="AP11" s="141"/>
      <c r="AQ11" s="3334" t="s">
        <v>1835</v>
      </c>
      <c r="AR11" s="3334"/>
      <c r="AS11" s="3334"/>
      <c r="AT11" s="3334"/>
      <c r="AU11" s="3334"/>
      <c r="AV11" s="3334"/>
      <c r="AW11" s="3334"/>
      <c r="AX11" s="3334"/>
      <c r="AY11" s="3334"/>
      <c r="AZ11" s="3334"/>
      <c r="BA11" s="3334"/>
      <c r="BB11" s="3334"/>
      <c r="BC11" s="3334"/>
      <c r="BD11" s="3334"/>
      <c r="BE11" s="3334"/>
      <c r="BF11" s="3334"/>
      <c r="BG11" s="3334"/>
      <c r="BH11" s="3334"/>
      <c r="BI11" s="3334"/>
      <c r="BJ11" s="3334"/>
      <c r="BK11" s="3334"/>
      <c r="BL11" s="3334"/>
      <c r="BM11" s="3334"/>
      <c r="BN11" s="3334"/>
      <c r="BO11" s="3334"/>
      <c r="BP11" s="3334"/>
      <c r="BQ11" s="3334"/>
      <c r="BR11" s="3334"/>
      <c r="BS11" s="3334"/>
      <c r="BT11" s="3334"/>
    </row>
    <row r="12" spans="1:72" ht="14.1" customHeight="1">
      <c r="A12" s="42"/>
      <c r="B12" s="189"/>
      <c r="C12" s="43" t="s">
        <v>847</v>
      </c>
      <c r="E12" s="43"/>
      <c r="F12" s="43"/>
      <c r="G12" s="43"/>
      <c r="H12" s="43"/>
      <c r="I12" s="43"/>
      <c r="J12" s="43"/>
      <c r="K12" s="43"/>
      <c r="L12" s="43"/>
      <c r="M12" s="43"/>
      <c r="O12" s="683"/>
      <c r="P12" s="189"/>
      <c r="Q12" s="662"/>
      <c r="R12" s="662"/>
      <c r="S12" s="66"/>
      <c r="T12" s="683"/>
      <c r="U12" s="683"/>
      <c r="V12" s="189"/>
      <c r="W12" s="189"/>
      <c r="X12" s="189"/>
      <c r="AA12" s="553"/>
      <c r="AB12" s="747"/>
      <c r="AC12" s="3282"/>
      <c r="AD12" s="3282"/>
      <c r="AE12" s="3282"/>
      <c r="AF12" s="3282"/>
      <c r="AG12" s="3282"/>
      <c r="AH12" s="3282"/>
      <c r="AI12" s="3282"/>
      <c r="AJ12" s="3282"/>
      <c r="AK12" s="3282"/>
      <c r="AL12" s="3282"/>
      <c r="AM12" s="3283"/>
      <c r="AN12" s="670"/>
      <c r="AO12" s="141"/>
      <c r="AP12" s="141"/>
      <c r="AQ12" s="3334"/>
      <c r="AR12" s="3334"/>
      <c r="AS12" s="3334"/>
      <c r="AT12" s="3334"/>
      <c r="AU12" s="3334"/>
      <c r="AV12" s="3334"/>
      <c r="AW12" s="3334"/>
      <c r="AX12" s="3334"/>
      <c r="AY12" s="3334"/>
      <c r="AZ12" s="3334"/>
      <c r="BA12" s="3334"/>
      <c r="BB12" s="3334"/>
      <c r="BC12" s="3334"/>
      <c r="BD12" s="3334"/>
      <c r="BE12" s="3334"/>
      <c r="BF12" s="3334"/>
      <c r="BG12" s="3334"/>
      <c r="BH12" s="3334"/>
      <c r="BI12" s="3334"/>
      <c r="BJ12" s="3334"/>
      <c r="BK12" s="3334"/>
      <c r="BL12" s="3334"/>
      <c r="BM12" s="3334"/>
      <c r="BN12" s="3334"/>
      <c r="BO12" s="3334"/>
      <c r="BP12" s="3334"/>
      <c r="BQ12" s="3334"/>
      <c r="BR12" s="3334"/>
      <c r="BS12" s="3334"/>
      <c r="BT12" s="3334"/>
    </row>
    <row r="13" spans="1:72" ht="14.1" customHeight="1">
      <c r="A13" s="42"/>
      <c r="B13" s="189"/>
      <c r="C13" s="43"/>
      <c r="E13" s="43"/>
      <c r="F13" s="43"/>
      <c r="G13" s="43"/>
      <c r="H13" s="43"/>
      <c r="I13" s="43"/>
      <c r="J13" s="43"/>
      <c r="K13" s="43"/>
      <c r="L13" s="43"/>
      <c r="M13" s="43"/>
      <c r="O13" s="683"/>
      <c r="P13" s="683"/>
      <c r="Q13" s="683"/>
      <c r="R13" s="683"/>
      <c r="S13" s="662"/>
      <c r="T13" s="683"/>
      <c r="U13" s="683"/>
      <c r="V13" s="683"/>
      <c r="W13" s="683"/>
      <c r="X13" s="694"/>
      <c r="AA13" s="37"/>
      <c r="AB13" s="88"/>
      <c r="AC13" s="3282"/>
      <c r="AD13" s="3282"/>
      <c r="AE13" s="3282"/>
      <c r="AF13" s="3282"/>
      <c r="AG13" s="3282"/>
      <c r="AH13" s="3282"/>
      <c r="AI13" s="3282"/>
      <c r="AJ13" s="3282"/>
      <c r="AK13" s="3282"/>
      <c r="AL13" s="3282"/>
      <c r="AM13" s="3283"/>
      <c r="AN13" s="670"/>
      <c r="AO13" s="141"/>
      <c r="AP13" s="141"/>
      <c r="AQ13" s="3334"/>
      <c r="AR13" s="3334"/>
      <c r="AS13" s="3334"/>
      <c r="AT13" s="3334"/>
      <c r="AU13" s="3334"/>
      <c r="AV13" s="3334"/>
      <c r="AW13" s="3334"/>
      <c r="AX13" s="3334"/>
      <c r="AY13" s="3334"/>
      <c r="AZ13" s="3334"/>
      <c r="BA13" s="3334"/>
      <c r="BB13" s="3334"/>
      <c r="BC13" s="3334"/>
      <c r="BD13" s="3334"/>
      <c r="BE13" s="3334"/>
      <c r="BF13" s="3334"/>
      <c r="BG13" s="3334"/>
      <c r="BH13" s="3334"/>
      <c r="BI13" s="3334"/>
      <c r="BJ13" s="3334"/>
      <c r="BK13" s="3334"/>
      <c r="BL13" s="3334"/>
      <c r="BM13" s="3334"/>
      <c r="BN13" s="3334"/>
      <c r="BO13" s="3334"/>
      <c r="BP13" s="3334"/>
      <c r="BQ13" s="3334"/>
      <c r="BR13" s="3334"/>
      <c r="BS13" s="3334"/>
      <c r="BT13" s="3334"/>
    </row>
    <row r="14" spans="1:72" ht="14.1" customHeight="1">
      <c r="A14" s="42"/>
      <c r="B14" s="189"/>
      <c r="C14" s="37" t="s">
        <v>204</v>
      </c>
      <c r="G14" s="43"/>
      <c r="H14" s="43"/>
      <c r="I14" s="43"/>
      <c r="J14" s="43"/>
      <c r="K14" s="43"/>
      <c r="L14" s="43"/>
      <c r="M14" s="43"/>
      <c r="O14" s="683"/>
      <c r="P14" s="683"/>
      <c r="Q14" s="683"/>
      <c r="R14" s="683"/>
      <c r="S14" s="662"/>
      <c r="T14" s="683"/>
      <c r="U14" s="683"/>
      <c r="V14" s="683"/>
      <c r="W14" s="683"/>
      <c r="X14" s="694"/>
      <c r="AA14" s="37"/>
      <c r="AB14" s="72" t="s">
        <v>1825</v>
      </c>
      <c r="AC14" s="696"/>
      <c r="AD14" s="696"/>
      <c r="AE14" s="696"/>
      <c r="AF14" s="696"/>
      <c r="AG14" s="696"/>
      <c r="AH14" s="696"/>
      <c r="AI14" s="696"/>
      <c r="AJ14" s="696"/>
      <c r="AK14" s="696"/>
      <c r="AL14" s="696"/>
      <c r="AM14" s="695"/>
      <c r="AN14" s="696"/>
      <c r="AO14" s="141"/>
      <c r="AP14" s="141" t="s">
        <v>172</v>
      </c>
      <c r="AQ14" s="1014" t="s">
        <v>1836</v>
      </c>
      <c r="AR14" s="141"/>
      <c r="AS14" s="141"/>
      <c r="AT14" s="141"/>
      <c r="AU14" s="141"/>
      <c r="AV14" s="141"/>
      <c r="AW14" s="141"/>
      <c r="AX14" s="141"/>
      <c r="AY14" s="141"/>
      <c r="AZ14" s="141"/>
      <c r="BA14" s="141"/>
      <c r="BB14" s="141"/>
      <c r="BC14" s="141"/>
      <c r="BD14" s="141"/>
      <c r="BE14" s="141"/>
      <c r="BF14" s="141"/>
      <c r="BG14" s="141"/>
      <c r="BH14" s="141"/>
      <c r="BI14" s="141"/>
      <c r="BJ14" s="141"/>
    </row>
    <row r="15" spans="1:72" ht="14.1" customHeight="1">
      <c r="A15" s="42"/>
      <c r="B15" s="189"/>
      <c r="C15" s="189" t="s">
        <v>205</v>
      </c>
      <c r="G15" s="43"/>
      <c r="H15" s="43"/>
      <c r="I15" s="43"/>
      <c r="J15" s="43"/>
      <c r="L15" s="43" t="s">
        <v>206</v>
      </c>
      <c r="M15" s="43"/>
      <c r="O15" s="71" t="s">
        <v>207</v>
      </c>
      <c r="P15" s="683"/>
      <c r="Q15" s="683"/>
      <c r="R15" s="683"/>
      <c r="S15" s="662"/>
      <c r="T15" s="683"/>
      <c r="U15" s="683"/>
      <c r="V15" s="683"/>
      <c r="W15" s="683"/>
      <c r="X15" s="694"/>
      <c r="AA15" s="37"/>
      <c r="AB15" s="88" t="s">
        <v>15</v>
      </c>
      <c r="AC15" s="696" t="s">
        <v>1826</v>
      </c>
      <c r="AD15" s="696"/>
      <c r="AE15" s="696"/>
      <c r="AF15" s="696"/>
      <c r="AG15" s="696"/>
      <c r="AH15" s="696"/>
      <c r="AI15" s="696"/>
      <c r="AJ15" s="696"/>
      <c r="AK15" s="696"/>
      <c r="AL15" s="696"/>
      <c r="AM15" s="695"/>
      <c r="AN15" s="696"/>
      <c r="AO15" s="141"/>
      <c r="AP15" s="141" t="s">
        <v>1831</v>
      </c>
      <c r="AQ15" s="141" t="s">
        <v>1837</v>
      </c>
      <c r="AR15" s="141"/>
      <c r="AS15" s="141"/>
      <c r="AT15" s="141"/>
      <c r="AU15" s="141"/>
      <c r="AV15" s="141"/>
      <c r="AW15" s="141"/>
      <c r="AX15" s="141"/>
      <c r="AY15" s="141"/>
      <c r="AZ15" s="141"/>
      <c r="BA15" s="141"/>
      <c r="BB15" s="141"/>
      <c r="BC15" s="141"/>
      <c r="BD15" s="141"/>
      <c r="BE15" s="141"/>
      <c r="BF15" s="141"/>
      <c r="BG15" s="141"/>
      <c r="BH15" s="141"/>
      <c r="BI15" s="141"/>
      <c r="BJ15" s="141"/>
    </row>
    <row r="16" spans="1:72" ht="14.1" customHeight="1">
      <c r="A16" s="42"/>
      <c r="E16" s="43"/>
      <c r="F16" s="43"/>
      <c r="G16" s="43"/>
      <c r="H16" s="43"/>
      <c r="I16" s="43"/>
      <c r="J16" s="43"/>
      <c r="K16" s="43"/>
      <c r="L16" s="43"/>
      <c r="M16" s="43"/>
      <c r="O16" s="71" t="s">
        <v>208</v>
      </c>
      <c r="P16" s="189"/>
      <c r="Q16" s="43"/>
      <c r="R16" s="43"/>
      <c r="T16" s="89"/>
      <c r="U16" s="43"/>
      <c r="V16" s="89"/>
      <c r="W16" s="694"/>
      <c r="X16" s="189"/>
      <c r="AA16" s="37"/>
      <c r="AB16" s="72" t="s">
        <v>15</v>
      </c>
      <c r="AC16" s="696" t="s">
        <v>1827</v>
      </c>
      <c r="AM16" s="70"/>
      <c r="AO16" s="141"/>
      <c r="AP16" s="141"/>
      <c r="AQ16" s="141" t="s">
        <v>1838</v>
      </c>
      <c r="AR16" s="141"/>
      <c r="AS16" s="141"/>
      <c r="AT16" s="141"/>
      <c r="AU16" s="141"/>
      <c r="AV16" s="141"/>
      <c r="AW16" s="141"/>
      <c r="AX16" s="141"/>
      <c r="AY16" s="141"/>
      <c r="AZ16" s="141"/>
      <c r="BA16" s="141"/>
      <c r="BB16" s="141"/>
      <c r="BC16" s="141"/>
      <c r="BD16" s="141"/>
      <c r="BE16" s="141"/>
      <c r="BF16" s="141"/>
      <c r="BG16" s="141"/>
      <c r="BH16" s="141"/>
      <c r="BI16" s="141"/>
      <c r="BJ16" s="141"/>
    </row>
    <row r="17" spans="1:76" ht="14.1" customHeight="1">
      <c r="A17" s="42"/>
      <c r="E17" s="43"/>
      <c r="F17" s="43"/>
      <c r="G17" s="43"/>
      <c r="H17" s="43"/>
      <c r="I17" s="43"/>
      <c r="J17" s="43"/>
      <c r="K17" s="43"/>
      <c r="L17" s="43"/>
      <c r="M17" s="43"/>
      <c r="N17" s="71"/>
      <c r="O17" s="189"/>
      <c r="P17" s="189"/>
      <c r="Q17" s="43"/>
      <c r="R17" s="43"/>
      <c r="T17" s="89"/>
      <c r="U17" s="43"/>
      <c r="V17" s="89"/>
      <c r="W17" s="694"/>
      <c r="X17" s="189"/>
      <c r="AA17" s="37"/>
      <c r="AB17" s="72" t="s">
        <v>1828</v>
      </c>
      <c r="AC17" s="207"/>
      <c r="AD17" s="207"/>
      <c r="AE17" s="207"/>
      <c r="AF17" s="207"/>
      <c r="AG17" s="207"/>
      <c r="AH17" s="207"/>
      <c r="AI17" s="207"/>
      <c r="AJ17" s="207"/>
      <c r="AK17" s="207"/>
      <c r="AL17" s="207"/>
      <c r="AM17" s="809"/>
      <c r="AN17" s="207"/>
      <c r="AO17" s="141"/>
      <c r="AP17" s="141"/>
      <c r="AQ17" s="71" t="s">
        <v>1839</v>
      </c>
    </row>
    <row r="18" spans="1:76" ht="14.1" customHeight="1">
      <c r="A18" s="42"/>
      <c r="B18" s="43"/>
      <c r="C18" s="43" t="s">
        <v>210</v>
      </c>
      <c r="E18" s="43"/>
      <c r="F18" s="43"/>
      <c r="H18" s="43"/>
      <c r="J18" s="189"/>
      <c r="K18" s="189"/>
      <c r="L18" s="189"/>
      <c r="M18" s="189"/>
      <c r="N18" s="189"/>
      <c r="O18" s="189"/>
      <c r="P18" s="189"/>
      <c r="Q18" s="662"/>
      <c r="R18" s="662"/>
      <c r="S18" s="66"/>
      <c r="T18" s="683"/>
      <c r="U18" s="683"/>
      <c r="V18" s="189"/>
      <c r="W18" s="189"/>
      <c r="X18" s="189"/>
      <c r="AA18" s="554"/>
      <c r="AB18" s="215" t="s">
        <v>15</v>
      </c>
      <c r="AC18" s="207" t="s">
        <v>1829</v>
      </c>
      <c r="AD18" s="207"/>
      <c r="AE18" s="207"/>
      <c r="AF18" s="207"/>
      <c r="AG18" s="207"/>
      <c r="AH18" s="207"/>
      <c r="AI18" s="207"/>
      <c r="AJ18" s="207"/>
      <c r="AK18" s="207"/>
      <c r="AL18" s="207"/>
      <c r="AM18" s="809"/>
      <c r="AN18" s="207"/>
      <c r="AQ18" s="3335" t="s">
        <v>1840</v>
      </c>
      <c r="AR18" s="3335"/>
      <c r="AS18" s="3335"/>
      <c r="AT18" s="3335"/>
      <c r="AU18" s="3335"/>
      <c r="AV18" s="3335"/>
      <c r="AW18" s="3335"/>
      <c r="AX18" s="3335"/>
      <c r="AY18" s="3335"/>
      <c r="AZ18" s="3335"/>
      <c r="BA18" s="3335"/>
      <c r="BB18" s="3335"/>
      <c r="BC18" s="3335"/>
      <c r="BD18" s="3335"/>
      <c r="BE18" s="3335"/>
      <c r="BF18" s="3335"/>
      <c r="BG18" s="3335"/>
      <c r="BH18" s="3335"/>
      <c r="BI18" s="3335"/>
      <c r="BJ18" s="3335"/>
      <c r="BK18" s="3335"/>
      <c r="BL18" s="3335"/>
      <c r="BM18" s="3335"/>
      <c r="BN18" s="3335"/>
      <c r="BO18" s="3335"/>
      <c r="BP18" s="3335"/>
      <c r="BQ18" s="3335"/>
      <c r="BR18" s="3335"/>
      <c r="BS18" s="3335"/>
      <c r="BT18" s="3335"/>
      <c r="BU18" s="3335"/>
      <c r="BV18" s="3335"/>
      <c r="BW18" s="3335"/>
      <c r="BX18" s="3335"/>
    </row>
    <row r="19" spans="1:76" ht="14.1" customHeight="1">
      <c r="A19" s="42"/>
      <c r="B19" s="43"/>
      <c r="C19" s="43"/>
      <c r="E19" s="43"/>
      <c r="F19" s="43"/>
      <c r="H19" s="43"/>
      <c r="J19" s="189"/>
      <c r="K19" s="189"/>
      <c r="L19" s="189"/>
      <c r="M19" s="189"/>
      <c r="N19" s="189"/>
      <c r="O19" s="189"/>
      <c r="P19" s="189"/>
      <c r="Q19" s="662"/>
      <c r="R19" s="662"/>
      <c r="S19" s="66"/>
      <c r="T19" s="683"/>
      <c r="U19" s="683"/>
      <c r="V19" s="189"/>
      <c r="W19" s="189"/>
      <c r="X19" s="189"/>
      <c r="AA19" s="554"/>
      <c r="AB19" s="748" t="s">
        <v>209</v>
      </c>
      <c r="AC19" s="3329" t="s">
        <v>213</v>
      </c>
      <c r="AD19" s="3329"/>
      <c r="AE19" s="3329"/>
      <c r="AF19" s="3329"/>
      <c r="AG19" s="3329"/>
      <c r="AH19" s="3329"/>
      <c r="AI19" s="3329"/>
      <c r="AJ19" s="3329"/>
      <c r="AK19" s="3329"/>
      <c r="AL19" s="3329"/>
      <c r="AM19" s="3330"/>
      <c r="AN19" s="715"/>
      <c r="AQ19" s="3335"/>
      <c r="AR19" s="3335"/>
      <c r="AS19" s="3335"/>
      <c r="AT19" s="3335"/>
      <c r="AU19" s="3335"/>
      <c r="AV19" s="3335"/>
      <c r="AW19" s="3335"/>
      <c r="AX19" s="3335"/>
      <c r="AY19" s="3335"/>
      <c r="AZ19" s="3335"/>
      <c r="BA19" s="3335"/>
      <c r="BB19" s="3335"/>
      <c r="BC19" s="3335"/>
      <c r="BD19" s="3335"/>
      <c r="BE19" s="3335"/>
      <c r="BF19" s="3335"/>
      <c r="BG19" s="3335"/>
      <c r="BH19" s="3335"/>
      <c r="BI19" s="3335"/>
      <c r="BJ19" s="3335"/>
      <c r="BK19" s="3335"/>
      <c r="BL19" s="3335"/>
      <c r="BM19" s="3335"/>
      <c r="BN19" s="3335"/>
      <c r="BO19" s="3335"/>
      <c r="BP19" s="3335"/>
      <c r="BQ19" s="3335"/>
      <c r="BR19" s="3335"/>
      <c r="BS19" s="3335"/>
      <c r="BT19" s="3335"/>
      <c r="BU19" s="3335"/>
      <c r="BV19" s="3335"/>
      <c r="BW19" s="3335"/>
      <c r="BX19" s="3335"/>
    </row>
    <row r="20" spans="1:76" ht="14.1" customHeight="1">
      <c r="A20" s="42"/>
      <c r="B20" s="43"/>
      <c r="C20" s="43"/>
      <c r="D20" s="43" t="s">
        <v>211</v>
      </c>
      <c r="N20" s="89"/>
      <c r="O20" s="672" t="s">
        <v>34</v>
      </c>
      <c r="P20" s="3337"/>
      <c r="Q20" s="3337"/>
      <c r="R20" s="232" t="s">
        <v>108</v>
      </c>
      <c r="X20" s="189"/>
      <c r="AA20" s="552"/>
      <c r="AB20" s="747"/>
      <c r="AC20" s="3329"/>
      <c r="AD20" s="3329"/>
      <c r="AE20" s="3329"/>
      <c r="AF20" s="3329"/>
      <c r="AG20" s="3329"/>
      <c r="AH20" s="3329"/>
      <c r="AI20" s="3329"/>
      <c r="AJ20" s="3329"/>
      <c r="AK20" s="3329"/>
      <c r="AL20" s="3329"/>
      <c r="AM20" s="3330"/>
      <c r="AN20" s="715"/>
      <c r="AQ20" s="3335"/>
      <c r="AR20" s="3335"/>
      <c r="AS20" s="3335"/>
      <c r="AT20" s="3335"/>
      <c r="AU20" s="3335"/>
      <c r="AV20" s="3335"/>
      <c r="AW20" s="3335"/>
      <c r="AX20" s="3335"/>
      <c r="AY20" s="3335"/>
      <c r="AZ20" s="3335"/>
      <c r="BA20" s="3335"/>
      <c r="BB20" s="3335"/>
      <c r="BC20" s="3335"/>
      <c r="BD20" s="3335"/>
      <c r="BE20" s="3335"/>
      <c r="BF20" s="3335"/>
      <c r="BG20" s="3335"/>
      <c r="BH20" s="3335"/>
      <c r="BI20" s="3335"/>
      <c r="BJ20" s="3335"/>
      <c r="BK20" s="3335"/>
      <c r="BL20" s="3335"/>
      <c r="BM20" s="3335"/>
      <c r="BN20" s="3335"/>
      <c r="BO20" s="3335"/>
      <c r="BP20" s="3335"/>
      <c r="BQ20" s="3335"/>
      <c r="BR20" s="3335"/>
      <c r="BS20" s="3335"/>
      <c r="BT20" s="3335"/>
      <c r="BU20" s="3335"/>
      <c r="BV20" s="3335"/>
      <c r="BW20" s="3335"/>
      <c r="BX20" s="3335"/>
    </row>
    <row r="21" spans="1:76" ht="14.1" customHeight="1">
      <c r="A21" s="42"/>
      <c r="B21" s="43"/>
      <c r="C21" s="43"/>
      <c r="D21" s="43"/>
      <c r="N21" s="89"/>
      <c r="O21" s="668"/>
      <c r="P21" s="1036"/>
      <c r="Q21" s="1036"/>
      <c r="R21" s="43"/>
      <c r="X21" s="189"/>
      <c r="AA21" s="552"/>
      <c r="AB21" s="747"/>
      <c r="AC21" s="3329"/>
      <c r="AD21" s="3329"/>
      <c r="AE21" s="3329"/>
      <c r="AF21" s="3329"/>
      <c r="AG21" s="3329"/>
      <c r="AH21" s="3329"/>
      <c r="AI21" s="3329"/>
      <c r="AJ21" s="3329"/>
      <c r="AK21" s="3329"/>
      <c r="AL21" s="3329"/>
      <c r="AM21" s="3330"/>
      <c r="AN21" s="715"/>
      <c r="AQ21" s="3335"/>
      <c r="AR21" s="3335"/>
      <c r="AS21" s="3335"/>
      <c r="AT21" s="3335"/>
      <c r="AU21" s="3335"/>
      <c r="AV21" s="3335"/>
      <c r="AW21" s="3335"/>
      <c r="AX21" s="3335"/>
      <c r="AY21" s="3335"/>
      <c r="AZ21" s="3335"/>
      <c r="BA21" s="3335"/>
      <c r="BB21" s="3335"/>
      <c r="BC21" s="3335"/>
      <c r="BD21" s="3335"/>
      <c r="BE21" s="3335"/>
      <c r="BF21" s="3335"/>
      <c r="BG21" s="3335"/>
      <c r="BH21" s="3335"/>
      <c r="BI21" s="3335"/>
      <c r="BJ21" s="3335"/>
      <c r="BK21" s="3335"/>
      <c r="BL21" s="3335"/>
      <c r="BM21" s="3335"/>
      <c r="BN21" s="3335"/>
      <c r="BO21" s="3335"/>
      <c r="BP21" s="3335"/>
      <c r="BQ21" s="3335"/>
      <c r="BR21" s="3335"/>
      <c r="BS21" s="3335"/>
      <c r="BT21" s="3335"/>
      <c r="BU21" s="3335"/>
      <c r="BV21" s="3335"/>
      <c r="BW21" s="3335"/>
      <c r="BX21" s="3335"/>
    </row>
    <row r="22" spans="1:76" ht="14.1" customHeight="1">
      <c r="A22" s="42"/>
      <c r="B22" s="43"/>
      <c r="C22" s="43"/>
      <c r="D22" s="43" t="s">
        <v>1823</v>
      </c>
      <c r="J22" s="3328"/>
      <c r="K22" s="3328"/>
      <c r="L22" s="3328"/>
      <c r="M22" s="3328"/>
      <c r="N22" s="3328"/>
      <c r="O22" s="3328"/>
      <c r="P22" s="3328"/>
      <c r="Q22" s="3328"/>
      <c r="R22" s="3328"/>
      <c r="S22" s="3328"/>
      <c r="T22" s="3328"/>
      <c r="U22" s="3328"/>
      <c r="V22" s="3328"/>
      <c r="W22" s="3328"/>
      <c r="X22" s="3328"/>
      <c r="Y22" s="3328"/>
      <c r="Z22" s="3328"/>
      <c r="AA22" s="552"/>
      <c r="AB22" s="747"/>
      <c r="AC22" s="3329"/>
      <c r="AD22" s="3329"/>
      <c r="AE22" s="3329"/>
      <c r="AF22" s="3329"/>
      <c r="AG22" s="3329"/>
      <c r="AH22" s="3329"/>
      <c r="AI22" s="3329"/>
      <c r="AJ22" s="3329"/>
      <c r="AK22" s="3329"/>
      <c r="AL22" s="3329"/>
      <c r="AM22" s="3330"/>
      <c r="AN22" s="715"/>
      <c r="AO22" s="965"/>
      <c r="AP22" s="965"/>
      <c r="AQ22" s="3335"/>
      <c r="AR22" s="3335"/>
      <c r="AS22" s="3335"/>
      <c r="AT22" s="3335"/>
      <c r="AU22" s="3335"/>
      <c r="AV22" s="3335"/>
      <c r="AW22" s="3335"/>
      <c r="AX22" s="3335"/>
      <c r="AY22" s="3335"/>
      <c r="AZ22" s="3335"/>
      <c r="BA22" s="3335"/>
      <c r="BB22" s="3335"/>
      <c r="BC22" s="3335"/>
      <c r="BD22" s="3335"/>
      <c r="BE22" s="3335"/>
      <c r="BF22" s="3335"/>
      <c r="BG22" s="3335"/>
      <c r="BH22" s="3335"/>
      <c r="BI22" s="3335"/>
      <c r="BJ22" s="3335"/>
      <c r="BK22" s="3335"/>
      <c r="BL22" s="3335"/>
      <c r="BM22" s="3335"/>
      <c r="BN22" s="3335"/>
      <c r="BO22" s="3335"/>
      <c r="BP22" s="3335"/>
      <c r="BQ22" s="3335"/>
      <c r="BR22" s="3335"/>
      <c r="BS22" s="3335"/>
      <c r="BT22" s="3335"/>
      <c r="BU22" s="3335"/>
      <c r="BV22" s="3335"/>
      <c r="BW22" s="3335"/>
      <c r="BX22" s="3335"/>
    </row>
    <row r="23" spans="1:76" ht="14.1" customHeight="1">
      <c r="A23" s="42"/>
      <c r="B23" s="43"/>
      <c r="C23" s="43"/>
      <c r="D23" s="43"/>
      <c r="Q23" s="189"/>
      <c r="R23" s="43"/>
      <c r="X23" s="189"/>
      <c r="AA23" s="552"/>
      <c r="AB23" s="747"/>
      <c r="AC23" s="3329"/>
      <c r="AD23" s="3329"/>
      <c r="AE23" s="3329"/>
      <c r="AF23" s="3329"/>
      <c r="AG23" s="3329"/>
      <c r="AH23" s="3329"/>
      <c r="AI23" s="3329"/>
      <c r="AJ23" s="3329"/>
      <c r="AK23" s="3329"/>
      <c r="AL23" s="3329"/>
      <c r="AM23" s="3330"/>
      <c r="AN23" s="715"/>
      <c r="AO23" s="965"/>
      <c r="AP23" s="965"/>
      <c r="AQ23" s="3335"/>
      <c r="AR23" s="3335"/>
      <c r="AS23" s="3335"/>
      <c r="AT23" s="3335"/>
      <c r="AU23" s="3335"/>
      <c r="AV23" s="3335"/>
      <c r="AW23" s="3335"/>
      <c r="AX23" s="3335"/>
      <c r="AY23" s="3335"/>
      <c r="AZ23" s="3335"/>
      <c r="BA23" s="3335"/>
      <c r="BB23" s="3335"/>
      <c r="BC23" s="3335"/>
      <c r="BD23" s="3335"/>
      <c r="BE23" s="3335"/>
      <c r="BF23" s="3335"/>
      <c r="BG23" s="3335"/>
      <c r="BH23" s="3335"/>
      <c r="BI23" s="3335"/>
      <c r="BJ23" s="3335"/>
      <c r="BK23" s="3335"/>
      <c r="BL23" s="3335"/>
      <c r="BM23" s="3335"/>
      <c r="BN23" s="3335"/>
      <c r="BO23" s="3335"/>
      <c r="BP23" s="3335"/>
      <c r="BQ23" s="3335"/>
      <c r="BR23" s="3335"/>
      <c r="BS23" s="3335"/>
      <c r="BT23" s="3335"/>
      <c r="BU23" s="3335"/>
      <c r="BV23" s="3335"/>
      <c r="BW23" s="3335"/>
      <c r="BX23" s="3335"/>
    </row>
    <row r="24" spans="1:76" ht="14.1" customHeight="1">
      <c r="A24" s="42"/>
      <c r="B24" s="43"/>
      <c r="C24" s="43"/>
      <c r="D24" s="37" t="s">
        <v>212</v>
      </c>
      <c r="X24" s="189"/>
      <c r="AA24" s="552"/>
      <c r="AB24" s="747"/>
      <c r="AC24" s="207"/>
      <c r="AD24" s="207"/>
      <c r="AE24" s="207"/>
      <c r="AF24" s="207"/>
      <c r="AG24" s="207"/>
      <c r="AH24" s="207"/>
      <c r="AI24" s="207"/>
      <c r="AJ24" s="207"/>
      <c r="AK24" s="207"/>
      <c r="AL24" s="207"/>
      <c r="AM24" s="809"/>
      <c r="AN24" s="207"/>
      <c r="AO24" s="1096"/>
      <c r="AP24" s="1096"/>
      <c r="AQ24" s="71" t="s">
        <v>1841</v>
      </c>
      <c r="AR24" s="257"/>
      <c r="AS24" s="257"/>
      <c r="AT24" s="257"/>
      <c r="AU24" s="257"/>
      <c r="AV24" s="257"/>
      <c r="AW24" s="257"/>
      <c r="AX24" s="257"/>
      <c r="AY24" s="257"/>
      <c r="AZ24" s="257"/>
      <c r="BA24" s="257"/>
      <c r="BB24" s="257"/>
      <c r="BC24" s="257"/>
      <c r="BD24" s="257"/>
      <c r="BE24" s="257"/>
      <c r="BF24" s="257"/>
      <c r="BG24" s="257"/>
      <c r="BH24" s="257"/>
      <c r="BI24" s="257"/>
      <c r="BJ24" s="257"/>
      <c r="BK24" s="257"/>
      <c r="BL24" s="257"/>
      <c r="BM24" s="257"/>
      <c r="BN24" s="257"/>
      <c r="BO24" s="257"/>
      <c r="BP24" s="257"/>
      <c r="BQ24" s="257"/>
      <c r="BR24" s="257"/>
      <c r="BS24" s="257"/>
      <c r="BT24" s="257"/>
    </row>
    <row r="25" spans="1:76" ht="14.1" customHeight="1">
      <c r="A25" s="42"/>
      <c r="B25" s="43"/>
      <c r="C25" s="43"/>
      <c r="X25" s="189"/>
      <c r="AA25" s="552"/>
      <c r="AB25" s="747"/>
      <c r="AC25" s="207"/>
      <c r="AD25" s="207"/>
      <c r="AE25" s="207"/>
      <c r="AF25" s="207"/>
      <c r="AG25" s="207"/>
      <c r="AH25" s="207"/>
      <c r="AI25" s="207"/>
      <c r="AJ25" s="207"/>
      <c r="AK25" s="207"/>
      <c r="AL25" s="207"/>
      <c r="AM25" s="809"/>
      <c r="AN25" s="207"/>
      <c r="AO25" s="141"/>
      <c r="AP25" s="141"/>
      <c r="AQ25" s="71" t="s">
        <v>1842</v>
      </c>
      <c r="AR25" s="257"/>
      <c r="AS25" s="257"/>
      <c r="AT25" s="257"/>
      <c r="AU25" s="257"/>
      <c r="AV25" s="257"/>
      <c r="AW25" s="257"/>
      <c r="AX25" s="257"/>
      <c r="AY25" s="257"/>
      <c r="AZ25" s="257"/>
      <c r="BA25" s="257"/>
      <c r="BB25" s="257"/>
      <c r="BC25" s="257"/>
      <c r="BD25" s="257"/>
      <c r="BE25" s="257"/>
      <c r="BF25" s="257"/>
      <c r="BG25" s="257"/>
      <c r="BH25" s="257"/>
      <c r="BI25" s="257"/>
      <c r="BJ25" s="257"/>
      <c r="BK25" s="257"/>
      <c r="BL25" s="257"/>
      <c r="BM25" s="257"/>
      <c r="BN25" s="257"/>
      <c r="BO25" s="257"/>
      <c r="BP25" s="257"/>
      <c r="BQ25" s="257"/>
      <c r="BR25" s="257"/>
      <c r="BS25" s="257"/>
      <c r="BT25" s="257"/>
    </row>
    <row r="26" spans="1:76" ht="14.1" customHeight="1">
      <c r="A26" s="42"/>
      <c r="B26" s="43"/>
      <c r="C26" s="43" t="s">
        <v>1960</v>
      </c>
      <c r="E26" s="43"/>
      <c r="F26" s="43"/>
      <c r="G26" s="43"/>
      <c r="H26" s="43"/>
      <c r="I26" s="43"/>
      <c r="J26" s="43"/>
      <c r="K26" s="43"/>
      <c r="L26" s="43"/>
      <c r="M26" s="43"/>
      <c r="N26" s="43"/>
      <c r="O26" s="43"/>
      <c r="P26" s="43"/>
      <c r="Q26" s="43"/>
      <c r="R26" s="43"/>
      <c r="T26" s="89"/>
      <c r="U26" s="43"/>
      <c r="V26" s="89"/>
      <c r="W26" s="89"/>
      <c r="X26" s="43"/>
      <c r="AA26" s="552"/>
      <c r="AB26" s="747"/>
      <c r="AC26" s="715"/>
      <c r="AD26" s="715"/>
      <c r="AE26" s="715"/>
      <c r="AF26" s="715"/>
      <c r="AG26" s="715"/>
      <c r="AH26" s="715"/>
      <c r="AI26" s="715"/>
      <c r="AJ26" s="715"/>
      <c r="AK26" s="715"/>
      <c r="AL26" s="715"/>
      <c r="AM26" s="755"/>
      <c r="AN26" s="715"/>
      <c r="AO26" s="141"/>
      <c r="AP26" s="141"/>
      <c r="AQ26" s="71" t="s">
        <v>1843</v>
      </c>
      <c r="AR26" s="257"/>
      <c r="AS26" s="257"/>
      <c r="AT26" s="257"/>
      <c r="AU26" s="257"/>
      <c r="AV26" s="257"/>
      <c r="AW26" s="257"/>
      <c r="AX26" s="257"/>
      <c r="AY26" s="257"/>
      <c r="AZ26" s="257"/>
      <c r="BA26" s="257"/>
      <c r="BB26" s="257"/>
      <c r="BC26" s="257"/>
      <c r="BD26" s="257"/>
      <c r="BE26" s="257"/>
      <c r="BF26" s="257"/>
      <c r="BG26" s="257"/>
      <c r="BH26" s="257"/>
      <c r="BI26" s="257"/>
      <c r="BJ26" s="257"/>
      <c r="BK26" s="257"/>
      <c r="BL26" s="257"/>
      <c r="BM26" s="257"/>
      <c r="BN26" s="257"/>
      <c r="BO26" s="257"/>
      <c r="BP26" s="257"/>
      <c r="BQ26" s="257"/>
      <c r="BR26" s="257"/>
      <c r="BS26" s="257"/>
      <c r="BT26" s="257"/>
    </row>
    <row r="27" spans="1:76" ht="14.1" customHeight="1">
      <c r="A27" s="42"/>
      <c r="B27" s="43"/>
      <c r="C27" s="43"/>
      <c r="E27" s="43"/>
      <c r="F27" s="43"/>
      <c r="G27" s="43"/>
      <c r="H27" s="43"/>
      <c r="I27" s="43"/>
      <c r="J27" s="43"/>
      <c r="K27" s="43"/>
      <c r="L27" s="43"/>
      <c r="M27" s="43"/>
      <c r="N27" s="43"/>
      <c r="O27" s="43"/>
      <c r="P27" s="43"/>
      <c r="Q27" s="43"/>
      <c r="R27" s="43"/>
      <c r="T27" s="89"/>
      <c r="U27" s="43"/>
      <c r="V27" s="89"/>
      <c r="W27" s="89"/>
      <c r="X27" s="43"/>
      <c r="AA27" s="552"/>
      <c r="AB27" s="747"/>
      <c r="AC27" s="715"/>
      <c r="AD27" s="715"/>
      <c r="AE27" s="715"/>
      <c r="AF27" s="715"/>
      <c r="AG27" s="715"/>
      <c r="AH27" s="715"/>
      <c r="AI27" s="715"/>
      <c r="AJ27" s="715"/>
      <c r="AK27" s="715"/>
      <c r="AL27" s="715"/>
      <c r="AM27" s="755"/>
      <c r="AN27" s="715"/>
      <c r="AO27" s="141"/>
      <c r="AP27" s="141"/>
      <c r="AQ27" s="71"/>
      <c r="AR27" s="257"/>
      <c r="AS27" s="257"/>
      <c r="AT27" s="257"/>
      <c r="AU27" s="257"/>
      <c r="AV27" s="257"/>
      <c r="AW27" s="257"/>
      <c r="AX27" s="257"/>
      <c r="AY27" s="257"/>
      <c r="AZ27" s="257"/>
      <c r="BA27" s="257"/>
      <c r="BB27" s="257"/>
      <c r="BC27" s="257"/>
      <c r="BD27" s="257"/>
      <c r="BE27" s="257"/>
      <c r="BF27" s="257"/>
      <c r="BG27" s="257"/>
      <c r="BH27" s="257"/>
      <c r="BI27" s="257"/>
      <c r="BJ27" s="257"/>
      <c r="BK27" s="257"/>
      <c r="BL27" s="257"/>
      <c r="BM27" s="257"/>
      <c r="BN27" s="257"/>
      <c r="BO27" s="257"/>
      <c r="BP27" s="257"/>
      <c r="BQ27" s="257"/>
      <c r="BR27" s="257"/>
      <c r="BS27" s="257"/>
      <c r="BT27" s="257"/>
    </row>
    <row r="28" spans="1:76" ht="14.1" customHeight="1">
      <c r="A28" s="42"/>
      <c r="B28" s="43"/>
      <c r="C28" s="43"/>
      <c r="D28" s="37" t="s">
        <v>1855</v>
      </c>
      <c r="E28" s="43"/>
      <c r="F28" s="43"/>
      <c r="G28" s="43"/>
      <c r="H28" s="43"/>
      <c r="I28" s="43"/>
      <c r="J28" s="43"/>
      <c r="K28" s="43"/>
      <c r="L28" s="43"/>
      <c r="M28" s="43"/>
      <c r="N28" s="43"/>
      <c r="O28" s="43"/>
      <c r="P28" s="43"/>
      <c r="Q28" s="43"/>
      <c r="R28" s="43"/>
      <c r="S28" s="43"/>
      <c r="T28" s="43"/>
      <c r="U28" s="43"/>
      <c r="V28" s="43"/>
      <c r="W28" s="43"/>
      <c r="X28" s="43"/>
      <c r="Y28" s="43"/>
      <c r="Z28" s="43"/>
      <c r="AA28" s="552"/>
      <c r="AB28" s="747"/>
      <c r="AC28" s="715"/>
      <c r="AD28" s="715"/>
      <c r="AE28" s="715"/>
      <c r="AF28" s="715"/>
      <c r="AG28" s="715"/>
      <c r="AH28" s="715"/>
      <c r="AI28" s="715"/>
      <c r="AJ28" s="715"/>
      <c r="AK28" s="715"/>
      <c r="AL28" s="715"/>
      <c r="AM28" s="755"/>
      <c r="AN28" s="715"/>
      <c r="AP28" s="37" t="s">
        <v>172</v>
      </c>
      <c r="AQ28" s="243" t="s">
        <v>1844</v>
      </c>
    </row>
    <row r="29" spans="1:76" ht="14.1" customHeight="1">
      <c r="A29" s="42"/>
      <c r="B29" s="43"/>
      <c r="C29" s="43"/>
      <c r="E29" s="43"/>
      <c r="F29" s="43"/>
      <c r="G29" s="43"/>
      <c r="H29" s="43"/>
      <c r="I29" s="43"/>
      <c r="J29" s="43"/>
      <c r="K29" s="43"/>
      <c r="L29" s="43"/>
      <c r="M29" s="43"/>
      <c r="N29" s="43"/>
      <c r="O29" s="43"/>
      <c r="P29" s="43"/>
      <c r="Q29" s="43"/>
      <c r="R29" s="43"/>
      <c r="S29" s="43"/>
      <c r="T29" s="43"/>
      <c r="U29" s="43"/>
      <c r="V29" s="43"/>
      <c r="W29" s="43"/>
      <c r="X29" s="43"/>
      <c r="Y29" s="43"/>
      <c r="Z29" s="43"/>
      <c r="AA29" s="552"/>
      <c r="AB29" s="747"/>
      <c r="AC29" s="715"/>
      <c r="AD29" s="715"/>
      <c r="AE29" s="715"/>
      <c r="AF29" s="715"/>
      <c r="AG29" s="715"/>
      <c r="AH29" s="715"/>
      <c r="AI29" s="715"/>
      <c r="AJ29" s="715"/>
      <c r="AK29" s="715"/>
      <c r="AL29" s="715"/>
      <c r="AM29" s="755"/>
      <c r="AN29" s="715"/>
      <c r="AQ29" s="37" t="s">
        <v>1845</v>
      </c>
    </row>
    <row r="30" spans="1:76" ht="14.1" customHeight="1">
      <c r="A30" s="42"/>
      <c r="B30" s="43"/>
      <c r="C30" s="43"/>
      <c r="E30" s="43"/>
      <c r="F30" s="43"/>
      <c r="G30" s="43"/>
      <c r="H30" s="43" t="s">
        <v>1856</v>
      </c>
      <c r="I30" s="43"/>
      <c r="J30" s="43"/>
      <c r="K30" s="43"/>
      <c r="L30" s="3327"/>
      <c r="M30" s="3327"/>
      <c r="N30" s="3327"/>
      <c r="O30" s="3327"/>
      <c r="P30" s="3327"/>
      <c r="Q30" s="3327"/>
      <c r="R30" s="3327"/>
      <c r="S30" s="3327"/>
      <c r="T30" s="3327"/>
      <c r="U30" s="3327"/>
      <c r="V30" s="3327"/>
      <c r="W30" s="3327"/>
      <c r="X30" s="3327"/>
      <c r="Y30" s="3327"/>
      <c r="Z30" s="3327"/>
      <c r="AA30" s="552"/>
      <c r="AB30" s="747"/>
      <c r="AC30" s="715"/>
      <c r="AD30" s="715"/>
      <c r="AE30" s="715"/>
      <c r="AF30" s="715"/>
      <c r="AG30" s="715"/>
      <c r="AH30" s="715"/>
      <c r="AI30" s="715"/>
      <c r="AJ30" s="715"/>
      <c r="AK30" s="715"/>
      <c r="AL30" s="715"/>
      <c r="AM30" s="755"/>
      <c r="AN30" s="715"/>
      <c r="AP30" s="37" t="s">
        <v>1831</v>
      </c>
      <c r="AQ30" s="37" t="s">
        <v>1846</v>
      </c>
    </row>
    <row r="31" spans="1:76" ht="14.1" customHeight="1">
      <c r="A31" s="42"/>
      <c r="B31" s="43"/>
      <c r="C31" s="43"/>
      <c r="E31" s="43"/>
      <c r="F31" s="43"/>
      <c r="G31" s="43"/>
      <c r="H31" s="43"/>
      <c r="I31" s="43"/>
      <c r="J31" s="43"/>
      <c r="K31" s="43"/>
      <c r="L31" s="43"/>
      <c r="M31" s="43"/>
      <c r="N31" s="43"/>
      <c r="O31" s="43"/>
      <c r="P31" s="43"/>
      <c r="Q31" s="43"/>
      <c r="R31" s="43"/>
      <c r="T31" s="89"/>
      <c r="U31" s="43"/>
      <c r="V31" s="89"/>
      <c r="W31" s="89"/>
      <c r="X31" s="43"/>
      <c r="AA31" s="552"/>
      <c r="AB31" s="747"/>
      <c r="AC31" s="715"/>
      <c r="AD31" s="715"/>
      <c r="AE31" s="715"/>
      <c r="AF31" s="715"/>
      <c r="AG31" s="715"/>
      <c r="AH31" s="715"/>
      <c r="AI31" s="715"/>
      <c r="AJ31" s="715"/>
      <c r="AK31" s="715"/>
      <c r="AL31" s="715"/>
      <c r="AM31" s="755"/>
      <c r="AN31" s="715"/>
      <c r="AQ31" s="37" t="s">
        <v>1847</v>
      </c>
    </row>
    <row r="32" spans="1:76" ht="14.1" customHeight="1">
      <c r="A32" s="42"/>
      <c r="B32" s="256"/>
      <c r="C32" s="189" t="s">
        <v>1824</v>
      </c>
      <c r="G32" s="189"/>
      <c r="H32" s="189"/>
      <c r="I32" s="189"/>
      <c r="J32" s="189"/>
      <c r="K32" s="43"/>
      <c r="M32" s="43"/>
      <c r="N32" s="43"/>
      <c r="S32" s="66"/>
      <c r="T32" s="683"/>
      <c r="U32" s="683"/>
      <c r="V32" s="189"/>
      <c r="W32" s="189"/>
      <c r="X32" s="189"/>
      <c r="AA32" s="358"/>
      <c r="AB32" s="747"/>
      <c r="AC32" s="715"/>
      <c r="AD32" s="715"/>
      <c r="AE32" s="715"/>
      <c r="AF32" s="715"/>
      <c r="AG32" s="715"/>
      <c r="AH32" s="715"/>
      <c r="AI32" s="715"/>
      <c r="AJ32" s="715"/>
      <c r="AK32" s="715"/>
      <c r="AL32" s="715"/>
      <c r="AM32" s="755"/>
      <c r="AN32" s="715"/>
      <c r="AQ32" s="3335" t="s">
        <v>1848</v>
      </c>
      <c r="AR32" s="3335"/>
      <c r="AS32" s="3335"/>
      <c r="AT32" s="3335"/>
      <c r="AU32" s="3335"/>
      <c r="AV32" s="3335"/>
      <c r="AW32" s="3335"/>
      <c r="AX32" s="3335"/>
      <c r="AY32" s="3335"/>
      <c r="AZ32" s="3335"/>
      <c r="BA32" s="3335"/>
      <c r="BB32" s="3335"/>
      <c r="BC32" s="3335"/>
      <c r="BD32" s="3335"/>
      <c r="BE32" s="3335"/>
      <c r="BF32" s="3335"/>
      <c r="BG32" s="3335"/>
      <c r="BH32" s="3335"/>
      <c r="BI32" s="3335"/>
      <c r="BJ32" s="3335"/>
      <c r="BK32" s="3335"/>
      <c r="BL32" s="3335"/>
      <c r="BM32" s="3335"/>
      <c r="BN32" s="3335"/>
      <c r="BO32" s="3335"/>
      <c r="BP32" s="3335"/>
      <c r="BQ32" s="3335"/>
      <c r="BR32" s="3335"/>
      <c r="BS32" s="3335"/>
      <c r="BT32" s="3335"/>
      <c r="BU32" s="3335"/>
      <c r="BV32" s="3335"/>
      <c r="BW32" s="3335"/>
      <c r="BX32" s="3335"/>
    </row>
    <row r="33" spans="1:76" ht="14.1" customHeight="1">
      <c r="A33" s="42"/>
      <c r="C33" s="189" t="s">
        <v>1961</v>
      </c>
      <c r="E33" s="189"/>
      <c r="F33" s="189"/>
      <c r="G33" s="668"/>
      <c r="H33" s="668"/>
      <c r="I33" s="43"/>
      <c r="J33" s="256"/>
      <c r="K33" s="232"/>
      <c r="L33" s="3327"/>
      <c r="M33" s="3327"/>
      <c r="N33" s="3327"/>
      <c r="O33" s="3327"/>
      <c r="P33" s="3327"/>
      <c r="Q33" s="3327"/>
      <c r="R33" s="3327"/>
      <c r="S33" s="3327"/>
      <c r="T33" s="3327"/>
      <c r="U33" s="3327"/>
      <c r="V33" s="3327"/>
      <c r="W33" s="3327"/>
      <c r="X33" s="3327"/>
      <c r="Y33" s="3327"/>
      <c r="Z33" s="668"/>
      <c r="AA33" s="187"/>
      <c r="AB33" s="517" t="s">
        <v>209</v>
      </c>
      <c r="AC33" s="3329" t="s">
        <v>1962</v>
      </c>
      <c r="AD33" s="3329"/>
      <c r="AE33" s="3329"/>
      <c r="AF33" s="3329"/>
      <c r="AG33" s="3329"/>
      <c r="AH33" s="3329"/>
      <c r="AI33" s="3329"/>
      <c r="AJ33" s="3329"/>
      <c r="AK33" s="3329"/>
      <c r="AL33" s="3329"/>
      <c r="AM33" s="3330"/>
      <c r="AN33" s="715"/>
      <c r="AQ33" s="3335"/>
      <c r="AR33" s="3335"/>
      <c r="AS33" s="3335"/>
      <c r="AT33" s="3335"/>
      <c r="AU33" s="3335"/>
      <c r="AV33" s="3335"/>
      <c r="AW33" s="3335"/>
      <c r="AX33" s="3335"/>
      <c r="AY33" s="3335"/>
      <c r="AZ33" s="3335"/>
      <c r="BA33" s="3335"/>
      <c r="BB33" s="3335"/>
      <c r="BC33" s="3335"/>
      <c r="BD33" s="3335"/>
      <c r="BE33" s="3335"/>
      <c r="BF33" s="3335"/>
      <c r="BG33" s="3335"/>
      <c r="BH33" s="3335"/>
      <c r="BI33" s="3335"/>
      <c r="BJ33" s="3335"/>
      <c r="BK33" s="3335"/>
      <c r="BL33" s="3335"/>
      <c r="BM33" s="3335"/>
      <c r="BN33" s="3335"/>
      <c r="BO33" s="3335"/>
      <c r="BP33" s="3335"/>
      <c r="BQ33" s="3335"/>
      <c r="BR33" s="3335"/>
      <c r="BS33" s="3335"/>
      <c r="BT33" s="3335"/>
      <c r="BU33" s="3335"/>
      <c r="BV33" s="3335"/>
      <c r="BW33" s="3335"/>
      <c r="BX33" s="3335"/>
    </row>
    <row r="34" spans="1:76" ht="14.1" customHeight="1">
      <c r="A34" s="42"/>
      <c r="C34" s="189"/>
      <c r="E34" s="189"/>
      <c r="F34" s="189"/>
      <c r="G34" s="668"/>
      <c r="H34" s="668"/>
      <c r="I34" s="43"/>
      <c r="J34" s="668"/>
      <c r="K34" s="668"/>
      <c r="M34" s="668"/>
      <c r="N34" s="668"/>
      <c r="O34" s="668"/>
      <c r="P34" s="668"/>
      <c r="Q34" s="668"/>
      <c r="R34" s="668"/>
      <c r="S34" s="662"/>
      <c r="T34" s="668"/>
      <c r="U34" s="668"/>
      <c r="V34" s="668"/>
      <c r="W34" s="668"/>
      <c r="X34" s="668"/>
      <c r="Y34" s="668"/>
      <c r="Z34" s="668"/>
      <c r="AA34" s="187"/>
      <c r="AB34" s="517"/>
      <c r="AC34" s="3329"/>
      <c r="AD34" s="3329"/>
      <c r="AE34" s="3329"/>
      <c r="AF34" s="3329"/>
      <c r="AG34" s="3329"/>
      <c r="AH34" s="3329"/>
      <c r="AI34" s="3329"/>
      <c r="AJ34" s="3329"/>
      <c r="AK34" s="3329"/>
      <c r="AL34" s="3329"/>
      <c r="AM34" s="3330"/>
      <c r="AN34" s="715"/>
      <c r="AQ34" s="3335"/>
      <c r="AR34" s="3335"/>
      <c r="AS34" s="3335"/>
      <c r="AT34" s="3335"/>
      <c r="AU34" s="3335"/>
      <c r="AV34" s="3335"/>
      <c r="AW34" s="3335"/>
      <c r="AX34" s="3335"/>
      <c r="AY34" s="3335"/>
      <c r="AZ34" s="3335"/>
      <c r="BA34" s="3335"/>
      <c r="BB34" s="3335"/>
      <c r="BC34" s="3335"/>
      <c r="BD34" s="3335"/>
      <c r="BE34" s="3335"/>
      <c r="BF34" s="3335"/>
      <c r="BG34" s="3335"/>
      <c r="BH34" s="3335"/>
      <c r="BI34" s="3335"/>
      <c r="BJ34" s="3335"/>
      <c r="BK34" s="3335"/>
      <c r="BL34" s="3335"/>
      <c r="BM34" s="3335"/>
      <c r="BN34" s="3335"/>
      <c r="BO34" s="3335"/>
      <c r="BP34" s="3335"/>
      <c r="BQ34" s="3335"/>
      <c r="BR34" s="3335"/>
      <c r="BS34" s="3335"/>
      <c r="BT34" s="3335"/>
      <c r="BU34" s="3335"/>
      <c r="BV34" s="3335"/>
      <c r="BW34" s="3335"/>
      <c r="BX34" s="3335"/>
    </row>
    <row r="35" spans="1:76" ht="14.1" customHeight="1">
      <c r="A35" s="42"/>
      <c r="B35" s="189"/>
      <c r="C35" s="43" t="s">
        <v>214</v>
      </c>
      <c r="D35" s="54"/>
      <c r="E35" s="54"/>
      <c r="F35" s="54"/>
      <c r="G35" s="54"/>
      <c r="I35" s="89"/>
      <c r="J35" s="672" t="s">
        <v>34</v>
      </c>
      <c r="K35" s="3337"/>
      <c r="L35" s="3337"/>
      <c r="M35" s="232" t="s">
        <v>108</v>
      </c>
      <c r="N35" s="189"/>
      <c r="O35" s="189"/>
      <c r="P35" s="189"/>
      <c r="Q35" s="189"/>
      <c r="R35" s="189"/>
      <c r="S35" s="694"/>
      <c r="T35" s="189"/>
      <c r="U35" s="189"/>
      <c r="V35" s="189"/>
      <c r="W35" s="189"/>
      <c r="X35" s="189"/>
      <c r="Y35" s="189"/>
      <c r="Z35" s="189"/>
      <c r="AA35" s="554"/>
      <c r="AB35" s="747"/>
      <c r="AC35" s="3329"/>
      <c r="AD35" s="3329"/>
      <c r="AE35" s="3329"/>
      <c r="AF35" s="3329"/>
      <c r="AG35" s="3329"/>
      <c r="AH35" s="3329"/>
      <c r="AI35" s="3329"/>
      <c r="AJ35" s="3329"/>
      <c r="AK35" s="3329"/>
      <c r="AL35" s="3329"/>
      <c r="AM35" s="3330"/>
      <c r="AN35" s="715"/>
      <c r="AQ35" s="3335"/>
      <c r="AR35" s="3335"/>
      <c r="AS35" s="3335"/>
      <c r="AT35" s="3335"/>
      <c r="AU35" s="3335"/>
      <c r="AV35" s="3335"/>
      <c r="AW35" s="3335"/>
      <c r="AX35" s="3335"/>
      <c r="AY35" s="3335"/>
      <c r="AZ35" s="3335"/>
      <c r="BA35" s="3335"/>
      <c r="BB35" s="3335"/>
      <c r="BC35" s="3335"/>
      <c r="BD35" s="3335"/>
      <c r="BE35" s="3335"/>
      <c r="BF35" s="3335"/>
      <c r="BG35" s="3335"/>
      <c r="BH35" s="3335"/>
      <c r="BI35" s="3335"/>
      <c r="BJ35" s="3335"/>
      <c r="BK35" s="3335"/>
      <c r="BL35" s="3335"/>
      <c r="BM35" s="3335"/>
      <c r="BN35" s="3335"/>
      <c r="BO35" s="3335"/>
      <c r="BP35" s="3335"/>
      <c r="BQ35" s="3335"/>
      <c r="BR35" s="3335"/>
      <c r="BS35" s="3335"/>
      <c r="BT35" s="3335"/>
      <c r="BU35" s="3335"/>
      <c r="BV35" s="3335"/>
      <c r="BW35" s="3335"/>
      <c r="BX35" s="3335"/>
    </row>
    <row r="36" spans="1:76" ht="14.1" customHeight="1">
      <c r="A36" s="42"/>
      <c r="B36" s="189"/>
      <c r="C36" s="43"/>
      <c r="D36" s="54"/>
      <c r="E36" s="54"/>
      <c r="F36" s="54"/>
      <c r="G36" s="54"/>
      <c r="I36" s="189"/>
      <c r="J36" s="189"/>
      <c r="K36" s="189"/>
      <c r="L36" s="189"/>
      <c r="M36" s="189"/>
      <c r="N36" s="189"/>
      <c r="O36" s="189"/>
      <c r="P36" s="189"/>
      <c r="Q36" s="189"/>
      <c r="R36" s="189"/>
      <c r="S36" s="694"/>
      <c r="T36" s="189"/>
      <c r="U36" s="189"/>
      <c r="V36" s="189"/>
      <c r="W36" s="189"/>
      <c r="X36" s="189"/>
      <c r="Y36" s="189"/>
      <c r="Z36" s="189"/>
      <c r="AA36" s="554"/>
      <c r="AB36" s="747"/>
      <c r="AC36" s="3329"/>
      <c r="AD36" s="3329"/>
      <c r="AE36" s="3329"/>
      <c r="AF36" s="3329"/>
      <c r="AG36" s="3329"/>
      <c r="AH36" s="3329"/>
      <c r="AI36" s="3329"/>
      <c r="AJ36" s="3329"/>
      <c r="AK36" s="3329"/>
      <c r="AL36" s="3329"/>
      <c r="AM36" s="3330"/>
      <c r="AN36" s="715"/>
      <c r="AQ36" s="3335"/>
      <c r="AR36" s="3335"/>
      <c r="AS36" s="3335"/>
      <c r="AT36" s="3335"/>
      <c r="AU36" s="3335"/>
      <c r="AV36" s="3335"/>
      <c r="AW36" s="3335"/>
      <c r="AX36" s="3335"/>
      <c r="AY36" s="3335"/>
      <c r="AZ36" s="3335"/>
      <c r="BA36" s="3335"/>
      <c r="BB36" s="3335"/>
      <c r="BC36" s="3335"/>
      <c r="BD36" s="3335"/>
      <c r="BE36" s="3335"/>
      <c r="BF36" s="3335"/>
      <c r="BG36" s="3335"/>
      <c r="BH36" s="3335"/>
      <c r="BI36" s="3335"/>
      <c r="BJ36" s="3335"/>
      <c r="BK36" s="3335"/>
      <c r="BL36" s="3335"/>
      <c r="BM36" s="3335"/>
      <c r="BN36" s="3335"/>
      <c r="BO36" s="3335"/>
      <c r="BP36" s="3335"/>
      <c r="BQ36" s="3335"/>
      <c r="BR36" s="3335"/>
      <c r="BS36" s="3335"/>
      <c r="BT36" s="3335"/>
      <c r="BU36" s="3335"/>
      <c r="BV36" s="3335"/>
      <c r="BW36" s="3335"/>
      <c r="BX36" s="3335"/>
    </row>
    <row r="37" spans="1:76" ht="14.1" customHeight="1">
      <c r="A37" s="42"/>
      <c r="B37" s="189"/>
      <c r="C37" s="43" t="s">
        <v>215</v>
      </c>
      <c r="E37" s="43"/>
      <c r="F37" s="54"/>
      <c r="G37" s="54"/>
      <c r="H37" s="54"/>
      <c r="I37" s="54"/>
      <c r="J37" s="54"/>
      <c r="K37" s="54"/>
      <c r="L37" s="43"/>
      <c r="M37" s="189"/>
      <c r="N37" s="189"/>
      <c r="O37" s="189"/>
      <c r="P37" s="189"/>
      <c r="Q37" s="189"/>
      <c r="R37" s="189"/>
      <c r="S37" s="694"/>
      <c r="T37" s="189"/>
      <c r="U37" s="189"/>
      <c r="V37" s="189"/>
      <c r="W37" s="189"/>
      <c r="X37" s="189"/>
      <c r="Y37" s="189"/>
      <c r="Z37" s="189"/>
      <c r="AA37" s="552"/>
      <c r="AB37" s="747"/>
      <c r="AC37" s="3329"/>
      <c r="AD37" s="3329"/>
      <c r="AE37" s="3329"/>
      <c r="AF37" s="3329"/>
      <c r="AG37" s="3329"/>
      <c r="AH37" s="3329"/>
      <c r="AI37" s="3329"/>
      <c r="AJ37" s="3329"/>
      <c r="AK37" s="3329"/>
      <c r="AL37" s="3329"/>
      <c r="AM37" s="3330"/>
      <c r="AN37" s="715"/>
      <c r="AQ37" s="3335"/>
      <c r="AR37" s="3335"/>
      <c r="AS37" s="3335"/>
      <c r="AT37" s="3335"/>
      <c r="AU37" s="3335"/>
      <c r="AV37" s="3335"/>
      <c r="AW37" s="3335"/>
      <c r="AX37" s="3335"/>
      <c r="AY37" s="3335"/>
      <c r="AZ37" s="3335"/>
      <c r="BA37" s="3335"/>
      <c r="BB37" s="3335"/>
      <c r="BC37" s="3335"/>
      <c r="BD37" s="3335"/>
      <c r="BE37" s="3335"/>
      <c r="BF37" s="3335"/>
      <c r="BG37" s="3335"/>
      <c r="BH37" s="3335"/>
      <c r="BI37" s="3335"/>
      <c r="BJ37" s="3335"/>
      <c r="BK37" s="3335"/>
      <c r="BL37" s="3335"/>
      <c r="BM37" s="3335"/>
      <c r="BN37" s="3335"/>
      <c r="BO37" s="3335"/>
      <c r="BP37" s="3335"/>
      <c r="BQ37" s="3335"/>
      <c r="BR37" s="3335"/>
      <c r="BS37" s="3335"/>
      <c r="BT37" s="3335"/>
      <c r="BU37" s="3335"/>
      <c r="BV37" s="3335"/>
      <c r="BW37" s="3335"/>
      <c r="BX37" s="3335"/>
    </row>
    <row r="38" spans="1:76" ht="14.1" customHeight="1">
      <c r="A38" s="42"/>
      <c r="B38" s="189"/>
      <c r="N38" s="189"/>
      <c r="P38" s="54"/>
      <c r="Q38" s="43"/>
      <c r="AA38" s="552"/>
      <c r="AB38" s="747"/>
      <c r="AC38" s="3329"/>
      <c r="AD38" s="3329"/>
      <c r="AE38" s="3329"/>
      <c r="AF38" s="3329"/>
      <c r="AG38" s="3329"/>
      <c r="AH38" s="3329"/>
      <c r="AI38" s="3329"/>
      <c r="AJ38" s="3329"/>
      <c r="AK38" s="3329"/>
      <c r="AL38" s="3329"/>
      <c r="AM38" s="3330"/>
      <c r="AN38" s="715"/>
      <c r="AO38" s="71"/>
      <c r="AP38" s="71"/>
      <c r="AQ38" s="3335"/>
      <c r="AR38" s="3335"/>
      <c r="AS38" s="3335"/>
      <c r="AT38" s="3335"/>
      <c r="AU38" s="3335"/>
      <c r="AV38" s="3335"/>
      <c r="AW38" s="3335"/>
      <c r="AX38" s="3335"/>
      <c r="AY38" s="3335"/>
      <c r="AZ38" s="3335"/>
      <c r="BA38" s="3335"/>
      <c r="BB38" s="3335"/>
      <c r="BC38" s="3335"/>
      <c r="BD38" s="3335"/>
      <c r="BE38" s="3335"/>
      <c r="BF38" s="3335"/>
      <c r="BG38" s="3335"/>
      <c r="BH38" s="3335"/>
      <c r="BI38" s="3335"/>
      <c r="BJ38" s="3335"/>
      <c r="BK38" s="3335"/>
      <c r="BL38" s="3335"/>
      <c r="BM38" s="3335"/>
      <c r="BN38" s="3335"/>
      <c r="BO38" s="3335"/>
      <c r="BP38" s="3335"/>
      <c r="BQ38" s="3335"/>
      <c r="BR38" s="3335"/>
      <c r="BS38" s="3335"/>
      <c r="BT38" s="3335"/>
      <c r="BU38" s="3335"/>
      <c r="BV38" s="3335"/>
      <c r="BW38" s="3335"/>
      <c r="BX38" s="3335"/>
    </row>
    <row r="39" spans="1:76" ht="14.1" customHeight="1">
      <c r="A39" s="42"/>
      <c r="B39" s="3318" t="s">
        <v>1528</v>
      </c>
      <c r="C39" s="3318"/>
      <c r="D39" s="3318"/>
      <c r="E39" s="3318"/>
      <c r="F39" s="3318"/>
      <c r="G39" s="3318"/>
      <c r="H39" s="3318"/>
      <c r="I39" s="3318"/>
      <c r="J39" s="3318"/>
      <c r="K39" s="3318"/>
      <c r="L39" s="3318"/>
      <c r="M39" s="3318"/>
      <c r="N39" s="3318"/>
      <c r="O39" s="3318"/>
      <c r="P39" s="3318"/>
      <c r="Q39" s="3318"/>
      <c r="R39" s="3318"/>
      <c r="S39" s="3318"/>
      <c r="T39" s="3318"/>
      <c r="U39" s="3318"/>
      <c r="V39" s="3318"/>
      <c r="W39" s="3318"/>
      <c r="X39" s="3318"/>
      <c r="Y39" s="3318"/>
      <c r="Z39" s="3318"/>
      <c r="AA39" s="3319"/>
      <c r="AC39" s="3329"/>
      <c r="AD39" s="3329"/>
      <c r="AE39" s="3329"/>
      <c r="AF39" s="3329"/>
      <c r="AG39" s="3329"/>
      <c r="AH39" s="3329"/>
      <c r="AI39" s="3329"/>
      <c r="AJ39" s="3329"/>
      <c r="AK39" s="3329"/>
      <c r="AL39" s="3329"/>
      <c r="AM39" s="3330"/>
      <c r="AN39" s="715"/>
      <c r="AO39" s="90"/>
      <c r="AP39" s="90"/>
      <c r="AQ39" s="3335"/>
      <c r="AR39" s="3335"/>
      <c r="AS39" s="3335"/>
      <c r="AT39" s="3335"/>
      <c r="AU39" s="3335"/>
      <c r="AV39" s="3335"/>
      <c r="AW39" s="3335"/>
      <c r="AX39" s="3335"/>
      <c r="AY39" s="3335"/>
      <c r="AZ39" s="3335"/>
      <c r="BA39" s="3335"/>
      <c r="BB39" s="3335"/>
      <c r="BC39" s="3335"/>
      <c r="BD39" s="3335"/>
      <c r="BE39" s="3335"/>
      <c r="BF39" s="3335"/>
      <c r="BG39" s="3335"/>
      <c r="BH39" s="3335"/>
      <c r="BI39" s="3335"/>
      <c r="BJ39" s="3335"/>
      <c r="BK39" s="3335"/>
      <c r="BL39" s="3335"/>
      <c r="BM39" s="3335"/>
      <c r="BN39" s="3335"/>
      <c r="BO39" s="3335"/>
      <c r="BP39" s="3335"/>
      <c r="BQ39" s="3335"/>
      <c r="BR39" s="3335"/>
      <c r="BS39" s="3335"/>
      <c r="BT39" s="3335"/>
      <c r="BU39" s="3335"/>
      <c r="BV39" s="3335"/>
      <c r="BW39" s="3335"/>
      <c r="BX39" s="3335"/>
    </row>
    <row r="40" spans="1:76" ht="14.1" customHeight="1">
      <c r="A40" s="42"/>
      <c r="B40" s="189"/>
      <c r="C40" s="189"/>
      <c r="E40" s="189"/>
      <c r="G40" s="189"/>
      <c r="H40" s="189"/>
      <c r="I40" s="189"/>
      <c r="J40" s="189"/>
      <c r="K40" s="189"/>
      <c r="L40" s="189"/>
      <c r="M40" s="189"/>
      <c r="N40" s="3182"/>
      <c r="O40" s="3182"/>
      <c r="P40" s="3182"/>
      <c r="Q40" s="3182"/>
      <c r="R40" s="3182"/>
      <c r="S40" s="3182"/>
      <c r="T40" s="3182"/>
      <c r="U40" s="3182"/>
      <c r="V40" s="3182"/>
      <c r="W40" s="3182"/>
      <c r="X40" s="3182"/>
      <c r="Y40" s="3182"/>
      <c r="Z40" s="668"/>
      <c r="AA40" s="187"/>
      <c r="AB40" s="749" t="s">
        <v>46</v>
      </c>
      <c r="AC40" s="3282" t="s">
        <v>216</v>
      </c>
      <c r="AD40" s="3282"/>
      <c r="AE40" s="3282"/>
      <c r="AF40" s="3282"/>
      <c r="AG40" s="3282"/>
      <c r="AH40" s="3282"/>
      <c r="AI40" s="3282"/>
      <c r="AJ40" s="3282"/>
      <c r="AK40" s="3282"/>
      <c r="AL40" s="3282"/>
      <c r="AM40" s="3283"/>
      <c r="AN40" s="670"/>
      <c r="AO40" s="90"/>
      <c r="AP40" s="90"/>
      <c r="AQ40" s="3335"/>
      <c r="AR40" s="3335"/>
      <c r="AS40" s="3335"/>
      <c r="AT40" s="3335"/>
      <c r="AU40" s="3335"/>
      <c r="AV40" s="3335"/>
      <c r="AW40" s="3335"/>
      <c r="AX40" s="3335"/>
      <c r="AY40" s="3335"/>
      <c r="AZ40" s="3335"/>
      <c r="BA40" s="3335"/>
      <c r="BB40" s="3335"/>
      <c r="BC40" s="3335"/>
      <c r="BD40" s="3335"/>
      <c r="BE40" s="3335"/>
      <c r="BF40" s="3335"/>
      <c r="BG40" s="3335"/>
      <c r="BH40" s="3335"/>
      <c r="BI40" s="3335"/>
      <c r="BJ40" s="3335"/>
      <c r="BK40" s="3335"/>
      <c r="BL40" s="3335"/>
      <c r="BM40" s="3335"/>
      <c r="BN40" s="3335"/>
      <c r="BO40" s="3335"/>
      <c r="BP40" s="3335"/>
      <c r="BQ40" s="3335"/>
      <c r="BR40" s="3335"/>
      <c r="BS40" s="3335"/>
      <c r="BT40" s="3335"/>
      <c r="BU40" s="3335"/>
      <c r="BV40" s="3335"/>
      <c r="BW40" s="3335"/>
      <c r="BX40" s="3335"/>
    </row>
    <row r="41" spans="1:76" ht="14.1" customHeight="1">
      <c r="A41" s="42"/>
      <c r="B41" s="189"/>
      <c r="C41" s="189"/>
      <c r="E41" s="189"/>
      <c r="G41" s="189"/>
      <c r="H41" s="189"/>
      <c r="I41" s="189"/>
      <c r="J41" s="189"/>
      <c r="K41" s="189"/>
      <c r="L41" s="189"/>
      <c r="M41" s="189"/>
      <c r="N41" s="3182"/>
      <c r="O41" s="3182"/>
      <c r="P41" s="3182"/>
      <c r="Q41" s="3182"/>
      <c r="R41" s="3182"/>
      <c r="S41" s="3182"/>
      <c r="T41" s="3182"/>
      <c r="U41" s="3182"/>
      <c r="V41" s="3182"/>
      <c r="W41" s="3182"/>
      <c r="X41" s="3182"/>
      <c r="Y41" s="3182"/>
      <c r="Z41" s="668"/>
      <c r="AA41" s="187"/>
      <c r="AB41" s="749"/>
      <c r="AC41" s="3282"/>
      <c r="AD41" s="3282"/>
      <c r="AE41" s="3282"/>
      <c r="AF41" s="3282"/>
      <c r="AG41" s="3282"/>
      <c r="AH41" s="3282"/>
      <c r="AI41" s="3282"/>
      <c r="AJ41" s="3282"/>
      <c r="AK41" s="3282"/>
      <c r="AL41" s="3282"/>
      <c r="AM41" s="3283"/>
      <c r="AN41" s="670"/>
      <c r="AO41" s="90"/>
      <c r="AP41" s="90"/>
      <c r="AQ41" s="3335"/>
      <c r="AR41" s="3335"/>
      <c r="AS41" s="3335"/>
      <c r="AT41" s="3335"/>
      <c r="AU41" s="3335"/>
      <c r="AV41" s="3335"/>
      <c r="AW41" s="3335"/>
      <c r="AX41" s="3335"/>
      <c r="AY41" s="3335"/>
      <c r="AZ41" s="3335"/>
      <c r="BA41" s="3335"/>
      <c r="BB41" s="3335"/>
      <c r="BC41" s="3335"/>
      <c r="BD41" s="3335"/>
      <c r="BE41" s="3335"/>
      <c r="BF41" s="3335"/>
      <c r="BG41" s="3335"/>
      <c r="BH41" s="3335"/>
      <c r="BI41" s="3335"/>
      <c r="BJ41" s="3335"/>
      <c r="BK41" s="3335"/>
      <c r="BL41" s="3335"/>
      <c r="BM41" s="3335"/>
      <c r="BN41" s="3335"/>
      <c r="BO41" s="3335"/>
      <c r="BP41" s="3335"/>
      <c r="BQ41" s="3335"/>
      <c r="BR41" s="3335"/>
      <c r="BS41" s="3335"/>
      <c r="BT41" s="3335"/>
      <c r="BU41" s="3335"/>
      <c r="BV41" s="3335"/>
      <c r="BW41" s="3335"/>
      <c r="BX41" s="3335"/>
    </row>
    <row r="42" spans="1:76" ht="14.1" customHeight="1">
      <c r="A42" s="38"/>
      <c r="N42" s="3182"/>
      <c r="O42" s="3182"/>
      <c r="P42" s="3182"/>
      <c r="Q42" s="3182"/>
      <c r="R42" s="3182"/>
      <c r="S42" s="3182"/>
      <c r="T42" s="3182"/>
      <c r="U42" s="3182"/>
      <c r="V42" s="3182"/>
      <c r="W42" s="3182"/>
      <c r="X42" s="3182"/>
      <c r="Y42" s="3182"/>
      <c r="Z42" s="668"/>
      <c r="AA42" s="187"/>
      <c r="AB42" s="517"/>
      <c r="AC42" s="3282"/>
      <c r="AD42" s="3282"/>
      <c r="AE42" s="3282"/>
      <c r="AF42" s="3282"/>
      <c r="AG42" s="3282"/>
      <c r="AH42" s="3282"/>
      <c r="AI42" s="3282"/>
      <c r="AJ42" s="3282"/>
      <c r="AK42" s="3282"/>
      <c r="AL42" s="3282"/>
      <c r="AM42" s="3283"/>
      <c r="AN42" s="670"/>
      <c r="AO42" s="71"/>
      <c r="AP42" s="71"/>
      <c r="AQ42" s="3335"/>
      <c r="AR42" s="3335"/>
      <c r="AS42" s="3335"/>
      <c r="AT42" s="3335"/>
      <c r="AU42" s="3335"/>
      <c r="AV42" s="3335"/>
      <c r="AW42" s="3335"/>
      <c r="AX42" s="3335"/>
      <c r="AY42" s="3335"/>
      <c r="AZ42" s="3335"/>
      <c r="BA42" s="3335"/>
      <c r="BB42" s="3335"/>
      <c r="BC42" s="3335"/>
      <c r="BD42" s="3335"/>
      <c r="BE42" s="3335"/>
      <c r="BF42" s="3335"/>
      <c r="BG42" s="3335"/>
      <c r="BH42" s="3335"/>
      <c r="BI42" s="3335"/>
      <c r="BJ42" s="3335"/>
      <c r="BK42" s="3335"/>
      <c r="BL42" s="3335"/>
      <c r="BM42" s="3335"/>
      <c r="BN42" s="3335"/>
      <c r="BO42" s="3335"/>
      <c r="BP42" s="3335"/>
      <c r="BQ42" s="3335"/>
      <c r="BR42" s="3335"/>
      <c r="BS42" s="3335"/>
      <c r="BT42" s="3335"/>
      <c r="BU42" s="3335"/>
      <c r="BV42" s="3335"/>
      <c r="BW42" s="3335"/>
      <c r="BX42" s="3335"/>
    </row>
    <row r="43" spans="1:76" ht="14.1" customHeight="1">
      <c r="A43" s="42"/>
      <c r="B43" s="43" t="s">
        <v>217</v>
      </c>
      <c r="C43" s="189"/>
      <c r="D43" s="43"/>
      <c r="E43" s="43"/>
      <c r="F43" s="43"/>
      <c r="G43" s="43"/>
      <c r="H43" s="43"/>
      <c r="I43" s="43"/>
      <c r="J43" s="43"/>
      <c r="K43" s="43"/>
      <c r="M43" s="43"/>
      <c r="N43" s="43"/>
      <c r="O43" s="43"/>
      <c r="P43" s="43"/>
      <c r="Q43" s="43"/>
      <c r="T43" s="43"/>
      <c r="X43" s="189"/>
      <c r="AA43" s="187"/>
      <c r="AB43" s="750"/>
      <c r="AC43" s="3282"/>
      <c r="AD43" s="3282"/>
      <c r="AE43" s="3282"/>
      <c r="AF43" s="3282"/>
      <c r="AG43" s="3282"/>
      <c r="AH43" s="3282"/>
      <c r="AI43" s="3282"/>
      <c r="AJ43" s="3282"/>
      <c r="AK43" s="3282"/>
      <c r="AL43" s="3282"/>
      <c r="AM43" s="3283"/>
      <c r="AN43" s="670"/>
      <c r="AO43" s="3336"/>
      <c r="AP43" s="3336"/>
      <c r="AQ43" s="3336"/>
      <c r="AR43" s="3336"/>
      <c r="AS43" s="3336"/>
      <c r="AT43" s="3336"/>
      <c r="AU43" s="3336"/>
      <c r="AV43" s="3336"/>
      <c r="AW43" s="3336"/>
      <c r="AX43" s="3336"/>
      <c r="AY43" s="3336"/>
      <c r="AZ43" s="3336"/>
      <c r="BA43" s="3336"/>
      <c r="BB43" s="3336"/>
      <c r="BC43" s="3336"/>
      <c r="BD43" s="3336"/>
      <c r="BE43" s="3336"/>
      <c r="BF43" s="3336"/>
      <c r="BG43" s="3336"/>
      <c r="BH43" s="3336"/>
      <c r="BI43" s="3336"/>
    </row>
    <row r="44" spans="1:76" ht="14.1" customHeight="1">
      <c r="A44" s="42"/>
      <c r="B44" s="43" t="s">
        <v>218</v>
      </c>
      <c r="C44" s="189"/>
      <c r="D44" s="43"/>
      <c r="E44" s="43"/>
      <c r="F44" s="43"/>
      <c r="G44" s="43"/>
      <c r="H44" s="43"/>
      <c r="I44" s="43"/>
      <c r="J44" s="43"/>
      <c r="K44" s="43"/>
      <c r="M44" s="43"/>
      <c r="N44" s="43"/>
      <c r="O44" s="43"/>
      <c r="P44" s="43"/>
      <c r="Q44" s="43"/>
      <c r="T44" s="43"/>
      <c r="X44" s="189"/>
      <c r="AA44" s="187"/>
      <c r="AB44" s="750"/>
      <c r="AC44" s="3282"/>
      <c r="AD44" s="3282"/>
      <c r="AE44" s="3282"/>
      <c r="AF44" s="3282"/>
      <c r="AG44" s="3282"/>
      <c r="AH44" s="3282"/>
      <c r="AI44" s="3282"/>
      <c r="AJ44" s="3282"/>
      <c r="AK44" s="3282"/>
      <c r="AL44" s="3282"/>
      <c r="AM44" s="3283"/>
      <c r="AN44" s="670"/>
      <c r="AO44" s="3336"/>
      <c r="AP44" s="3336"/>
      <c r="AQ44" s="3336"/>
      <c r="AR44" s="3336"/>
      <c r="AS44" s="3336"/>
      <c r="AT44" s="3336"/>
      <c r="AU44" s="3336"/>
      <c r="AV44" s="3336"/>
      <c r="AW44" s="3336"/>
      <c r="AX44" s="3336"/>
      <c r="AY44" s="3336"/>
      <c r="AZ44" s="3336"/>
      <c r="BA44" s="3336"/>
      <c r="BB44" s="3336"/>
      <c r="BC44" s="3336"/>
      <c r="BD44" s="3336"/>
      <c r="BE44" s="3336"/>
      <c r="BF44" s="3336"/>
      <c r="BG44" s="3336"/>
      <c r="BH44" s="3336"/>
      <c r="BI44" s="3336"/>
    </row>
    <row r="45" spans="1:76" ht="14.1" customHeight="1">
      <c r="A45" s="42"/>
      <c r="B45" s="43"/>
      <c r="C45" s="189"/>
      <c r="D45" s="43"/>
      <c r="E45" s="43"/>
      <c r="F45" s="43"/>
      <c r="G45" s="43"/>
      <c r="H45" s="43"/>
      <c r="I45" s="43"/>
      <c r="J45" s="43"/>
      <c r="K45" s="43"/>
      <c r="M45" s="43"/>
      <c r="N45" s="43"/>
      <c r="O45" s="43"/>
      <c r="P45" s="43"/>
      <c r="Q45" s="43"/>
      <c r="S45" s="3340"/>
      <c r="T45" s="3340"/>
      <c r="U45" s="3340"/>
      <c r="V45" s="3340"/>
      <c r="W45" s="3340"/>
      <c r="X45" s="3340"/>
      <c r="Y45" s="3340"/>
      <c r="Z45" s="1079"/>
      <c r="AA45" s="221" t="s">
        <v>193</v>
      </c>
      <c r="AB45" s="750"/>
      <c r="AC45" s="3282"/>
      <c r="AD45" s="3282"/>
      <c r="AE45" s="3282"/>
      <c r="AF45" s="3282"/>
      <c r="AG45" s="3282"/>
      <c r="AH45" s="3282"/>
      <c r="AI45" s="3282"/>
      <c r="AJ45" s="3282"/>
      <c r="AK45" s="3282"/>
      <c r="AL45" s="3282"/>
      <c r="AM45" s="3283"/>
      <c r="AN45" s="670"/>
      <c r="AO45" s="3336"/>
      <c r="AP45" s="3336"/>
      <c r="AQ45" s="3336"/>
      <c r="AR45" s="3336"/>
      <c r="AS45" s="3336"/>
      <c r="AT45" s="3336"/>
      <c r="AU45" s="3336"/>
      <c r="AV45" s="3336"/>
      <c r="AW45" s="3336"/>
      <c r="AX45" s="3336"/>
      <c r="AY45" s="3336"/>
      <c r="AZ45" s="3336"/>
      <c r="BA45" s="3336"/>
      <c r="BB45" s="3336"/>
      <c r="BC45" s="3336"/>
      <c r="BD45" s="3336"/>
      <c r="BE45" s="3336"/>
      <c r="BF45" s="3336"/>
      <c r="BG45" s="3336"/>
      <c r="BH45" s="3336"/>
      <c r="BI45" s="3336"/>
    </row>
    <row r="46" spans="1:76" ht="14.1" customHeight="1">
      <c r="A46" s="42"/>
      <c r="B46" s="43"/>
      <c r="C46" s="189"/>
      <c r="D46" s="43"/>
      <c r="E46" s="43"/>
      <c r="F46" s="43"/>
      <c r="G46" s="43"/>
      <c r="H46" s="43"/>
      <c r="I46" s="43"/>
      <c r="J46" s="43"/>
      <c r="K46" s="43"/>
      <c r="M46" s="43"/>
      <c r="N46" s="43"/>
      <c r="O46" s="43"/>
      <c r="P46" s="43"/>
      <c r="Q46" s="43"/>
      <c r="T46" s="43"/>
      <c r="X46" s="189"/>
      <c r="AA46" s="187"/>
      <c r="AB46" s="750"/>
      <c r="AC46" s="3282"/>
      <c r="AD46" s="3282"/>
      <c r="AE46" s="3282"/>
      <c r="AF46" s="3282"/>
      <c r="AG46" s="3282"/>
      <c r="AH46" s="3282"/>
      <c r="AI46" s="3282"/>
      <c r="AJ46" s="3282"/>
      <c r="AK46" s="3282"/>
      <c r="AL46" s="3282"/>
      <c r="AM46" s="3283"/>
      <c r="AN46" s="670"/>
      <c r="AO46" s="670"/>
      <c r="AP46" s="71" t="s">
        <v>172</v>
      </c>
      <c r="AQ46" s="203" t="s">
        <v>1849</v>
      </c>
      <c r="AR46" s="71"/>
      <c r="AS46" s="71"/>
      <c r="AT46" s="71"/>
      <c r="AU46" s="71"/>
      <c r="AV46" s="71"/>
      <c r="AW46" s="71"/>
      <c r="AX46" s="71"/>
      <c r="AY46" s="71"/>
      <c r="AZ46" s="71"/>
      <c r="BA46" s="71"/>
      <c r="BB46" s="71"/>
      <c r="BC46" s="71"/>
      <c r="BD46" s="71"/>
      <c r="BE46" s="71"/>
      <c r="BF46" s="71"/>
      <c r="BG46" s="71"/>
      <c r="BH46" s="71"/>
      <c r="BI46" s="71"/>
      <c r="BJ46" s="71"/>
      <c r="BK46" s="71"/>
      <c r="BL46" s="71"/>
      <c r="BM46" s="71"/>
      <c r="BN46" s="71"/>
      <c r="BO46" s="71"/>
      <c r="BP46" s="71"/>
      <c r="BQ46" s="71"/>
      <c r="BR46" s="71"/>
      <c r="BS46" s="71"/>
    </row>
    <row r="47" spans="1:76" ht="14.1" customHeight="1">
      <c r="A47" s="42"/>
      <c r="B47" s="3318" t="s">
        <v>823</v>
      </c>
      <c r="C47" s="3318"/>
      <c r="D47" s="3318"/>
      <c r="E47" s="3318"/>
      <c r="F47" s="3318"/>
      <c r="G47" s="3318"/>
      <c r="H47" s="3318"/>
      <c r="I47" s="3318"/>
      <c r="J47" s="3318"/>
      <c r="K47" s="3318"/>
      <c r="L47" s="3318"/>
      <c r="M47" s="3318"/>
      <c r="N47" s="3318"/>
      <c r="O47" s="3318"/>
      <c r="P47" s="3318"/>
      <c r="Q47" s="3318"/>
      <c r="R47" s="3318"/>
      <c r="S47" s="3318"/>
      <c r="T47" s="3318"/>
      <c r="U47" s="3318"/>
      <c r="V47" s="3318"/>
      <c r="W47" s="3318"/>
      <c r="X47" s="3318"/>
      <c r="Y47" s="3318"/>
      <c r="Z47" s="3318"/>
      <c r="AA47" s="3319"/>
      <c r="AB47" s="750"/>
      <c r="AC47" s="55"/>
      <c r="AD47" s="1129"/>
      <c r="AE47" s="55"/>
      <c r="AF47" s="55"/>
      <c r="AG47" s="55"/>
      <c r="AH47" s="674"/>
      <c r="AI47" s="674"/>
      <c r="AJ47" s="674"/>
      <c r="AK47" s="674"/>
      <c r="AL47" s="674"/>
      <c r="AM47" s="102"/>
      <c r="AN47" s="101"/>
      <c r="AO47" s="670"/>
      <c r="AP47" s="71"/>
      <c r="AQ47" s="3335" t="s">
        <v>1850</v>
      </c>
      <c r="AR47" s="3335"/>
      <c r="AS47" s="3335"/>
      <c r="AT47" s="3335"/>
      <c r="AU47" s="3335"/>
      <c r="AV47" s="3335"/>
      <c r="AW47" s="3335"/>
      <c r="AX47" s="3335"/>
      <c r="AY47" s="3335"/>
      <c r="AZ47" s="3335"/>
      <c r="BA47" s="3335"/>
      <c r="BB47" s="3335"/>
      <c r="BC47" s="3335"/>
      <c r="BD47" s="3335"/>
      <c r="BE47" s="3335"/>
      <c r="BF47" s="3335"/>
      <c r="BG47" s="3335"/>
      <c r="BH47" s="3335"/>
      <c r="BI47" s="3335"/>
      <c r="BJ47" s="3335"/>
      <c r="BK47" s="3335"/>
      <c r="BL47" s="3335"/>
      <c r="BM47" s="3335"/>
      <c r="BN47" s="3335"/>
      <c r="BO47" s="3335"/>
      <c r="BP47" s="3335"/>
      <c r="BQ47" s="3335"/>
      <c r="BR47" s="3335"/>
      <c r="BS47" s="3335"/>
    </row>
    <row r="48" spans="1:76" ht="14.1" customHeight="1">
      <c r="A48" s="42"/>
      <c r="B48" s="43"/>
      <c r="C48" s="43" t="s">
        <v>822</v>
      </c>
      <c r="E48" s="43"/>
      <c r="F48" s="43"/>
      <c r="G48" s="43"/>
      <c r="H48" s="43"/>
      <c r="I48" s="43"/>
      <c r="J48" s="43"/>
      <c r="K48" s="43"/>
      <c r="M48" s="43"/>
      <c r="N48" s="43"/>
      <c r="O48" s="43"/>
      <c r="P48" s="43"/>
      <c r="Q48" s="43"/>
      <c r="T48" s="43"/>
      <c r="X48" s="189"/>
      <c r="AA48" s="187"/>
      <c r="AB48" s="750" t="s">
        <v>219</v>
      </c>
      <c r="AC48" s="55" t="s">
        <v>1112</v>
      </c>
      <c r="AD48" s="1129"/>
      <c r="AE48" s="55"/>
      <c r="AF48" s="55"/>
      <c r="AG48" s="55"/>
      <c r="AH48" s="674"/>
      <c r="AI48" s="674"/>
      <c r="AJ48" s="674"/>
      <c r="AK48" s="674"/>
      <c r="AL48" s="674"/>
      <c r="AM48" s="102"/>
      <c r="AN48" s="101"/>
      <c r="AO48" s="101"/>
      <c r="AP48" s="71"/>
      <c r="AQ48" s="3335"/>
      <c r="AR48" s="3335"/>
      <c r="AS48" s="3335"/>
      <c r="AT48" s="3335"/>
      <c r="AU48" s="3335"/>
      <c r="AV48" s="3335"/>
      <c r="AW48" s="3335"/>
      <c r="AX48" s="3335"/>
      <c r="AY48" s="3335"/>
      <c r="AZ48" s="3335"/>
      <c r="BA48" s="3335"/>
      <c r="BB48" s="3335"/>
      <c r="BC48" s="3335"/>
      <c r="BD48" s="3335"/>
      <c r="BE48" s="3335"/>
      <c r="BF48" s="3335"/>
      <c r="BG48" s="3335"/>
      <c r="BH48" s="3335"/>
      <c r="BI48" s="3335"/>
      <c r="BJ48" s="3335"/>
      <c r="BK48" s="3335"/>
      <c r="BL48" s="3335"/>
      <c r="BM48" s="3335"/>
      <c r="BN48" s="3335"/>
      <c r="BO48" s="3335"/>
      <c r="BP48" s="3335"/>
      <c r="BQ48" s="3335"/>
      <c r="BR48" s="3335"/>
      <c r="BS48" s="3335"/>
    </row>
    <row r="49" spans="1:71" ht="14.1" customHeight="1">
      <c r="A49" s="42"/>
      <c r="B49" s="43"/>
      <c r="C49" s="189"/>
      <c r="D49" s="43"/>
      <c r="E49" s="43"/>
      <c r="F49" s="43"/>
      <c r="G49" s="43"/>
      <c r="H49" s="43"/>
      <c r="I49" s="43"/>
      <c r="J49" s="43"/>
      <c r="K49" s="43"/>
      <c r="M49" s="43"/>
      <c r="N49" s="43"/>
      <c r="O49" s="43"/>
      <c r="P49" s="43"/>
      <c r="Q49" s="43"/>
      <c r="T49" s="43"/>
      <c r="X49" s="189"/>
      <c r="AA49" s="187"/>
      <c r="AB49" s="750"/>
      <c r="AC49" s="55"/>
      <c r="AD49" s="1129"/>
      <c r="AE49" s="55"/>
      <c r="AF49" s="55"/>
      <c r="AG49" s="55"/>
      <c r="AH49" s="674"/>
      <c r="AI49" s="674"/>
      <c r="AJ49" s="674"/>
      <c r="AK49" s="674"/>
      <c r="AL49" s="674"/>
      <c r="AM49" s="102"/>
      <c r="AN49" s="101"/>
      <c r="AO49" s="101"/>
      <c r="AP49" s="71"/>
      <c r="AQ49" s="3335"/>
      <c r="AR49" s="3335"/>
      <c r="AS49" s="3335"/>
      <c r="AT49" s="3335"/>
      <c r="AU49" s="3335"/>
      <c r="AV49" s="3335"/>
      <c r="AW49" s="3335"/>
      <c r="AX49" s="3335"/>
      <c r="AY49" s="3335"/>
      <c r="AZ49" s="3335"/>
      <c r="BA49" s="3335"/>
      <c r="BB49" s="3335"/>
      <c r="BC49" s="3335"/>
      <c r="BD49" s="3335"/>
      <c r="BE49" s="3335"/>
      <c r="BF49" s="3335"/>
      <c r="BG49" s="3335"/>
      <c r="BH49" s="3335"/>
      <c r="BI49" s="3335"/>
      <c r="BJ49" s="3335"/>
      <c r="BK49" s="3335"/>
      <c r="BL49" s="3335"/>
      <c r="BM49" s="3335"/>
      <c r="BN49" s="3335"/>
      <c r="BO49" s="3335"/>
      <c r="BP49" s="3335"/>
      <c r="BQ49" s="3335"/>
      <c r="BR49" s="3335"/>
      <c r="BS49" s="3335"/>
    </row>
    <row r="50" spans="1:71" ht="14.1" customHeight="1">
      <c r="A50" s="42"/>
      <c r="B50" s="43"/>
      <c r="C50" s="189"/>
      <c r="D50" s="43"/>
      <c r="E50" s="43"/>
      <c r="F50" s="43"/>
      <c r="G50" s="43"/>
      <c r="H50" s="43"/>
      <c r="I50" s="43"/>
      <c r="J50" s="43"/>
      <c r="K50" s="43"/>
      <c r="M50" s="43"/>
      <c r="N50" s="43"/>
      <c r="O50" s="43"/>
      <c r="P50" s="43"/>
      <c r="Q50" s="43"/>
      <c r="T50" s="43"/>
      <c r="X50" s="189"/>
      <c r="AA50" s="187"/>
      <c r="AB50" s="750"/>
      <c r="AC50" s="55"/>
      <c r="AD50" s="1129"/>
      <c r="AE50" s="55"/>
      <c r="AF50" s="55"/>
      <c r="AG50" s="55"/>
      <c r="AH50" s="674"/>
      <c r="AI50" s="674"/>
      <c r="AJ50" s="674"/>
      <c r="AK50" s="674"/>
      <c r="AL50" s="674"/>
      <c r="AM50" s="102"/>
      <c r="AN50" s="101"/>
      <c r="AO50" s="1015"/>
      <c r="AP50" s="71" t="s">
        <v>172</v>
      </c>
      <c r="AQ50" s="203" t="s">
        <v>1851</v>
      </c>
      <c r="AR50" s="71"/>
      <c r="AS50" s="71"/>
      <c r="AT50" s="71"/>
      <c r="AU50" s="71"/>
      <c r="AV50" s="71"/>
      <c r="AW50" s="71"/>
      <c r="AX50" s="71"/>
      <c r="AY50" s="71"/>
      <c r="AZ50" s="71"/>
      <c r="BA50" s="71"/>
      <c r="BB50" s="71"/>
      <c r="BC50" s="71"/>
      <c r="BD50" s="71"/>
      <c r="BE50" s="71"/>
      <c r="BF50" s="71"/>
      <c r="BG50" s="71"/>
      <c r="BH50" s="71"/>
      <c r="BI50" s="71"/>
      <c r="BJ50" s="71"/>
      <c r="BK50" s="71"/>
      <c r="BL50" s="71"/>
      <c r="BM50" s="71"/>
      <c r="BN50" s="71"/>
      <c r="BO50" s="71"/>
      <c r="BP50" s="71"/>
      <c r="BQ50" s="71"/>
      <c r="BR50" s="71"/>
      <c r="BS50" s="71"/>
    </row>
    <row r="51" spans="1:71" ht="14.1" customHeight="1">
      <c r="A51" s="42"/>
      <c r="B51" s="43" t="s">
        <v>220</v>
      </c>
      <c r="C51" s="189"/>
      <c r="D51" s="43"/>
      <c r="E51" s="43"/>
      <c r="F51" s="43"/>
      <c r="G51" s="43"/>
      <c r="H51" s="43"/>
      <c r="I51" s="43"/>
      <c r="J51" s="43"/>
      <c r="K51" s="43"/>
      <c r="M51" s="43"/>
      <c r="N51" s="43"/>
      <c r="O51" s="43"/>
      <c r="P51" s="43"/>
      <c r="Q51" s="43"/>
      <c r="T51" s="43"/>
      <c r="X51" s="189"/>
      <c r="AA51" s="187"/>
      <c r="AB51" s="750"/>
      <c r="AC51" s="55"/>
      <c r="AD51" s="1129"/>
      <c r="AE51" s="55"/>
      <c r="AF51" s="55"/>
      <c r="AG51" s="55"/>
      <c r="AH51" s="674"/>
      <c r="AI51" s="674"/>
      <c r="AJ51" s="674"/>
      <c r="AK51" s="674"/>
      <c r="AL51" s="674"/>
      <c r="AM51" s="102"/>
      <c r="AN51" s="101"/>
      <c r="AP51" s="71"/>
      <c r="AQ51" s="328" t="s">
        <v>1852</v>
      </c>
      <c r="AR51" s="328"/>
      <c r="AS51" s="328"/>
      <c r="AT51" s="328"/>
      <c r="AU51" s="328"/>
      <c r="AV51" s="328"/>
      <c r="AW51" s="328"/>
      <c r="AX51" s="328"/>
      <c r="AY51" s="328"/>
      <c r="AZ51" s="328"/>
      <c r="BA51" s="328"/>
      <c r="BB51" s="328"/>
      <c r="BC51" s="328"/>
      <c r="BD51" s="328"/>
      <c r="BE51" s="328"/>
      <c r="BF51" s="328"/>
      <c r="BG51" s="328"/>
      <c r="BH51" s="328"/>
      <c r="BI51" s="328"/>
      <c r="BJ51" s="328"/>
      <c r="BK51" s="328"/>
      <c r="BL51" s="328"/>
      <c r="BM51" s="328"/>
      <c r="BN51" s="328"/>
      <c r="BO51" s="328"/>
      <c r="BP51" s="328"/>
      <c r="BQ51" s="328"/>
      <c r="BR51" s="328"/>
      <c r="BS51" s="328"/>
    </row>
    <row r="52" spans="1:71" ht="14.1" customHeight="1">
      <c r="A52" s="42"/>
      <c r="B52" s="3318" t="s">
        <v>221</v>
      </c>
      <c r="C52" s="3318"/>
      <c r="D52" s="3318"/>
      <c r="E52" s="3318"/>
      <c r="F52" s="3318"/>
      <c r="G52" s="3318"/>
      <c r="H52" s="3318"/>
      <c r="I52" s="3318"/>
      <c r="J52" s="3318"/>
      <c r="K52" s="3318"/>
      <c r="L52" s="3318"/>
      <c r="M52" s="3318"/>
      <c r="N52" s="3318"/>
      <c r="O52" s="3318"/>
      <c r="P52" s="3318"/>
      <c r="Q52" s="3318"/>
      <c r="R52" s="3318"/>
      <c r="S52" s="3318"/>
      <c r="T52" s="3318"/>
      <c r="U52" s="3318"/>
      <c r="V52" s="3318"/>
      <c r="W52" s="3318"/>
      <c r="X52" s="3318"/>
      <c r="Y52" s="3318"/>
      <c r="Z52" s="3318"/>
      <c r="AA52" s="3319"/>
      <c r="AB52" s="750"/>
      <c r="AC52" s="55"/>
      <c r="AD52" s="1129"/>
      <c r="AE52" s="55"/>
      <c r="AF52" s="55"/>
      <c r="AG52" s="55"/>
      <c r="AH52" s="674"/>
      <c r="AI52" s="674"/>
      <c r="AJ52" s="674"/>
      <c r="AK52" s="674"/>
      <c r="AL52" s="674"/>
      <c r="AM52" s="102"/>
      <c r="AN52" s="101"/>
      <c r="AO52" s="739"/>
      <c r="AP52" s="71"/>
      <c r="AQ52" s="328"/>
      <c r="AR52" s="328"/>
      <c r="AS52" s="328"/>
      <c r="AT52" s="328"/>
      <c r="AU52" s="328"/>
      <c r="AV52" s="328"/>
      <c r="AW52" s="328"/>
      <c r="AX52" s="328"/>
      <c r="AY52" s="328"/>
      <c r="AZ52" s="328"/>
      <c r="BA52" s="328"/>
      <c r="BB52" s="328"/>
      <c r="BC52" s="328"/>
      <c r="BD52" s="328"/>
      <c r="BE52" s="328"/>
      <c r="BF52" s="328"/>
      <c r="BG52" s="328"/>
      <c r="BH52" s="328"/>
      <c r="BI52" s="328"/>
      <c r="BJ52" s="328"/>
      <c r="BK52" s="328"/>
      <c r="BL52" s="328"/>
      <c r="BM52" s="328"/>
      <c r="BN52" s="328"/>
      <c r="BO52" s="328"/>
      <c r="BP52" s="328"/>
      <c r="BQ52" s="328"/>
      <c r="BR52" s="328"/>
      <c r="BS52" s="328"/>
    </row>
    <row r="53" spans="1:71" ht="14.1" customHeight="1">
      <c r="A53" s="42"/>
      <c r="B53" s="43"/>
      <c r="C53" s="189"/>
      <c r="D53" s="43"/>
      <c r="E53" s="43"/>
      <c r="F53" s="43"/>
      <c r="G53" s="43"/>
      <c r="H53" s="43"/>
      <c r="I53" s="43"/>
      <c r="J53" s="43"/>
      <c r="K53" s="43"/>
      <c r="M53" s="43"/>
      <c r="N53" s="43"/>
      <c r="O53" s="43"/>
      <c r="P53" s="43"/>
      <c r="Q53" s="43"/>
      <c r="T53" s="43"/>
      <c r="X53" s="189"/>
      <c r="AA53" s="187"/>
      <c r="AB53" s="750" t="s">
        <v>209</v>
      </c>
      <c r="AC53" s="3316" t="s">
        <v>1072</v>
      </c>
      <c r="AD53" s="3338"/>
      <c r="AE53" s="3338"/>
      <c r="AF53" s="3338"/>
      <c r="AG53" s="3338"/>
      <c r="AH53" s="3338"/>
      <c r="AI53" s="3338"/>
      <c r="AJ53" s="3338"/>
      <c r="AK53" s="3338"/>
      <c r="AL53" s="3338"/>
      <c r="AM53" s="3339"/>
      <c r="AN53" s="674"/>
      <c r="AO53" s="101"/>
      <c r="AP53" s="71" t="s">
        <v>172</v>
      </c>
      <c r="AQ53" s="203" t="s">
        <v>1853</v>
      </c>
      <c r="AR53" s="71"/>
      <c r="AS53" s="71"/>
      <c r="AT53" s="71"/>
      <c r="AU53" s="71"/>
      <c r="AV53" s="71"/>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row>
    <row r="54" spans="1:71" ht="14.1" customHeight="1">
      <c r="A54" s="42"/>
      <c r="B54" s="43"/>
      <c r="C54" s="189"/>
      <c r="D54" s="43"/>
      <c r="E54" s="43"/>
      <c r="F54" s="43"/>
      <c r="G54" s="43"/>
      <c r="H54" s="43"/>
      <c r="I54" s="43"/>
      <c r="J54" s="43"/>
      <c r="K54" s="43"/>
      <c r="M54" s="43"/>
      <c r="N54" s="43"/>
      <c r="O54" s="43"/>
      <c r="P54" s="43"/>
      <c r="Q54" s="43"/>
      <c r="T54" s="43"/>
      <c r="X54" s="189"/>
      <c r="AA54" s="187"/>
      <c r="AB54" s="750"/>
      <c r="AC54" s="3338"/>
      <c r="AD54" s="3338"/>
      <c r="AE54" s="3338"/>
      <c r="AF54" s="3338"/>
      <c r="AG54" s="3338"/>
      <c r="AH54" s="3338"/>
      <c r="AI54" s="3338"/>
      <c r="AJ54" s="3338"/>
      <c r="AK54" s="3338"/>
      <c r="AL54" s="3338"/>
      <c r="AM54" s="3339"/>
      <c r="AN54" s="674"/>
      <c r="AO54" s="101"/>
      <c r="AQ54" s="3335" t="s">
        <v>1854</v>
      </c>
      <c r="AR54" s="3335"/>
      <c r="AS54" s="3335"/>
      <c r="AT54" s="3335"/>
      <c r="AU54" s="3335"/>
      <c r="AV54" s="3335"/>
      <c r="AW54" s="3335"/>
      <c r="AX54" s="3335"/>
      <c r="AY54" s="3335"/>
      <c r="AZ54" s="3335"/>
      <c r="BA54" s="3335"/>
      <c r="BB54" s="3335"/>
      <c r="BC54" s="3335"/>
      <c r="BD54" s="3335"/>
      <c r="BE54" s="3335"/>
      <c r="BF54" s="3335"/>
      <c r="BG54" s="3335"/>
      <c r="BH54" s="3335"/>
      <c r="BI54" s="3335"/>
      <c r="BJ54" s="3335"/>
      <c r="BK54" s="3335"/>
      <c r="BL54" s="3335"/>
      <c r="BM54" s="3335"/>
      <c r="BN54" s="3335"/>
      <c r="BO54" s="3335"/>
      <c r="BP54" s="3335"/>
      <c r="BQ54" s="3335"/>
      <c r="BR54" s="3335"/>
      <c r="BS54" s="3335"/>
    </row>
    <row r="55" spans="1:71" ht="14.1" customHeight="1">
      <c r="A55" s="42"/>
      <c r="B55" s="43" t="s">
        <v>222</v>
      </c>
      <c r="C55" s="189"/>
      <c r="D55" s="43"/>
      <c r="E55" s="43"/>
      <c r="F55" s="43"/>
      <c r="G55" s="43"/>
      <c r="H55" s="43"/>
      <c r="I55" s="43"/>
      <c r="J55" s="43"/>
      <c r="K55" s="43"/>
      <c r="M55" s="43"/>
      <c r="N55" s="43"/>
      <c r="O55" s="43"/>
      <c r="P55" s="43"/>
      <c r="Q55" s="43"/>
      <c r="T55" s="43"/>
      <c r="X55" s="189"/>
      <c r="AA55" s="187"/>
      <c r="AB55" s="750"/>
      <c r="AC55" s="55"/>
      <c r="AD55" s="1129"/>
      <c r="AE55" s="55"/>
      <c r="AF55" s="55"/>
      <c r="AG55" s="55"/>
      <c r="AH55" s="674"/>
      <c r="AI55" s="674"/>
      <c r="AJ55" s="674"/>
      <c r="AK55" s="674"/>
      <c r="AL55" s="674"/>
      <c r="AM55" s="102"/>
      <c r="AN55" s="101"/>
      <c r="AO55" s="101"/>
      <c r="AQ55" s="3335"/>
      <c r="AR55" s="3335"/>
      <c r="AS55" s="3335"/>
      <c r="AT55" s="3335"/>
      <c r="AU55" s="3335"/>
      <c r="AV55" s="3335"/>
      <c r="AW55" s="3335"/>
      <c r="AX55" s="3335"/>
      <c r="AY55" s="3335"/>
      <c r="AZ55" s="3335"/>
      <c r="BA55" s="3335"/>
      <c r="BB55" s="3335"/>
      <c r="BC55" s="3335"/>
      <c r="BD55" s="3335"/>
      <c r="BE55" s="3335"/>
      <c r="BF55" s="3335"/>
      <c r="BG55" s="3335"/>
      <c r="BH55" s="3335"/>
      <c r="BI55" s="3335"/>
      <c r="BJ55" s="3335"/>
      <c r="BK55" s="3335"/>
      <c r="BL55" s="3335"/>
      <c r="BM55" s="3335"/>
      <c r="BN55" s="3335"/>
      <c r="BO55" s="3335"/>
      <c r="BP55" s="3335"/>
      <c r="BQ55" s="3335"/>
      <c r="BR55" s="3335"/>
      <c r="BS55" s="3335"/>
    </row>
    <row r="56" spans="1:71" ht="14.1" customHeight="1">
      <c r="A56" s="42"/>
      <c r="B56" s="43"/>
      <c r="C56" s="189"/>
      <c r="D56" s="43"/>
      <c r="E56" s="43"/>
      <c r="F56" s="43"/>
      <c r="G56" s="43"/>
      <c r="H56" s="43"/>
      <c r="I56" s="43"/>
      <c r="J56" s="43"/>
      <c r="K56" s="43"/>
      <c r="M56" s="43"/>
      <c r="N56" s="43"/>
      <c r="O56" s="43"/>
      <c r="P56" s="43"/>
      <c r="Q56" s="43"/>
      <c r="T56" s="43"/>
      <c r="X56" s="189"/>
      <c r="AA56" s="187"/>
      <c r="AB56" s="750"/>
      <c r="AC56" s="55"/>
      <c r="AD56" s="1129"/>
      <c r="AE56" s="55"/>
      <c r="AF56" s="55"/>
      <c r="AG56" s="55"/>
      <c r="AH56" s="674"/>
      <c r="AI56" s="674"/>
      <c r="AJ56" s="674"/>
      <c r="AK56" s="674"/>
      <c r="AL56" s="674"/>
      <c r="AM56" s="102"/>
      <c r="AN56" s="101"/>
      <c r="AO56" s="101"/>
      <c r="AQ56" s="3335"/>
      <c r="AR56" s="3335"/>
      <c r="AS56" s="3335"/>
      <c r="AT56" s="3335"/>
      <c r="AU56" s="3335"/>
      <c r="AV56" s="3335"/>
      <c r="AW56" s="3335"/>
      <c r="AX56" s="3335"/>
      <c r="AY56" s="3335"/>
      <c r="AZ56" s="3335"/>
      <c r="BA56" s="3335"/>
      <c r="BB56" s="3335"/>
      <c r="BC56" s="3335"/>
      <c r="BD56" s="3335"/>
      <c r="BE56" s="3335"/>
      <c r="BF56" s="3335"/>
      <c r="BG56" s="3335"/>
      <c r="BH56" s="3335"/>
      <c r="BI56" s="3335"/>
      <c r="BJ56" s="3335"/>
      <c r="BK56" s="3335"/>
      <c r="BL56" s="3335"/>
      <c r="BM56" s="3335"/>
      <c r="BN56" s="3335"/>
      <c r="BO56" s="3335"/>
      <c r="BP56" s="3335"/>
      <c r="BQ56" s="3335"/>
      <c r="BR56" s="3335"/>
      <c r="BS56" s="3335"/>
    </row>
    <row r="57" spans="1:71" ht="13.5" customHeight="1" thickBot="1">
      <c r="A57" s="149"/>
      <c r="B57" s="75"/>
      <c r="C57" s="75"/>
      <c r="D57" s="75"/>
      <c r="E57" s="75"/>
      <c r="F57" s="75"/>
      <c r="G57" s="75"/>
      <c r="H57" s="75"/>
      <c r="I57" s="75"/>
      <c r="J57" s="75"/>
      <c r="K57" s="75"/>
      <c r="L57" s="75"/>
      <c r="M57" s="75"/>
      <c r="N57" s="75"/>
      <c r="O57" s="75"/>
      <c r="P57" s="75"/>
      <c r="Q57" s="75"/>
      <c r="R57" s="75"/>
      <c r="S57" s="150"/>
      <c r="T57" s="75"/>
      <c r="U57" s="75"/>
      <c r="V57" s="75"/>
      <c r="W57" s="75"/>
      <c r="X57" s="75"/>
      <c r="Y57" s="75"/>
      <c r="Z57" s="75"/>
      <c r="AA57" s="550"/>
      <c r="AB57" s="656"/>
      <c r="AC57" s="75"/>
      <c r="AD57" s="75"/>
      <c r="AE57" s="75"/>
      <c r="AF57" s="75"/>
      <c r="AG57" s="75"/>
      <c r="AH57" s="75"/>
      <c r="AI57" s="75"/>
      <c r="AJ57" s="75"/>
      <c r="AK57" s="75"/>
      <c r="AL57" s="75"/>
      <c r="AM57" s="153"/>
    </row>
    <row r="58" spans="1:71" ht="13.5" customHeight="1"/>
    <row r="59" spans="1:71" ht="13.5" customHeight="1"/>
    <row r="60" spans="1:71" ht="13.5" customHeight="1"/>
    <row r="61" spans="1:71" ht="13.5" customHeight="1"/>
    <row r="62" spans="1:71" ht="13.5" customHeight="1"/>
    <row r="63" spans="1:71" ht="13.5" customHeight="1"/>
    <row r="64" spans="1:71" ht="13.5" customHeight="1"/>
    <row r="65" ht="13.5" customHeight="1"/>
    <row r="66" ht="13.5" customHeight="1"/>
    <row r="67" ht="13.5" customHeight="1"/>
    <row r="68" ht="13.5" customHeight="1"/>
    <row r="69" ht="13.5" customHeight="1"/>
    <row r="70" ht="13.5" customHeight="1"/>
  </sheetData>
  <mergeCells count="29">
    <mergeCell ref="AQ54:BS56"/>
    <mergeCell ref="L30:Z30"/>
    <mergeCell ref="AQ11:BT13"/>
    <mergeCell ref="AQ18:BX23"/>
    <mergeCell ref="AQ32:BX42"/>
    <mergeCell ref="AO43:BI45"/>
    <mergeCell ref="AQ47:BS49"/>
    <mergeCell ref="K35:L35"/>
    <mergeCell ref="P20:Q20"/>
    <mergeCell ref="AC53:AM54"/>
    <mergeCell ref="B47:AA47"/>
    <mergeCell ref="B52:AA52"/>
    <mergeCell ref="S45:Y45"/>
    <mergeCell ref="AC11:AM13"/>
    <mergeCell ref="N40:Y42"/>
    <mergeCell ref="B39:AA39"/>
    <mergeCell ref="AP1:AT1"/>
    <mergeCell ref="A1:AM1"/>
    <mergeCell ref="A3:Y3"/>
    <mergeCell ref="U6:V6"/>
    <mergeCell ref="U7:V7"/>
    <mergeCell ref="AB3:AM3"/>
    <mergeCell ref="AC7:AM10"/>
    <mergeCell ref="AQ9:BT9"/>
    <mergeCell ref="AC40:AM46"/>
    <mergeCell ref="L33:Y33"/>
    <mergeCell ref="J22:Z22"/>
    <mergeCell ref="AC19:AM23"/>
    <mergeCell ref="AC33:AM39"/>
  </mergeCells>
  <phoneticPr fontId="4"/>
  <hyperlinks>
    <hyperlink ref="AP1:AT1" location="'目次（幼保）'!A1" display="目次に戻る"/>
  </hyperlinks>
  <printOptions horizontalCentered="1"/>
  <pageMargins left="0.70866141732283472" right="0.31496062992125984" top="0.39370078740157483" bottom="0.39370078740157483" header="0" footer="0"/>
  <pageSetup paperSize="9" scale="98"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22" r:id="rId4" name="Check Box 2">
              <controlPr defaultSize="0" autoFill="0" autoLine="0" autoPict="0">
                <anchor moveWithCells="1">
                  <from>
                    <xdr:col>2</xdr:col>
                    <xdr:colOff>47625</xdr:colOff>
                    <xdr:row>8</xdr:row>
                    <xdr:rowOff>0</xdr:rowOff>
                  </from>
                  <to>
                    <xdr:col>3</xdr:col>
                    <xdr:colOff>95250</xdr:colOff>
                    <xdr:row>9</xdr:row>
                    <xdr:rowOff>28575</xdr:rowOff>
                  </to>
                </anchor>
              </controlPr>
            </control>
          </mc:Choice>
        </mc:AlternateContent>
        <mc:AlternateContent xmlns:mc="http://schemas.openxmlformats.org/markup-compatibility/2006">
          <mc:Choice Requires="x14">
            <control shapeId="645135" r:id="rId5" name="Check Box 15">
              <controlPr defaultSize="0" autoFill="0" autoLine="0" autoPict="0">
                <anchor moveWithCells="1">
                  <from>
                    <xdr:col>12</xdr:col>
                    <xdr:colOff>133350</xdr:colOff>
                    <xdr:row>13</xdr:row>
                    <xdr:rowOff>142875</xdr:rowOff>
                  </from>
                  <to>
                    <xdr:col>14</xdr:col>
                    <xdr:colOff>0</xdr:colOff>
                    <xdr:row>14</xdr:row>
                    <xdr:rowOff>171450</xdr:rowOff>
                  </to>
                </anchor>
              </controlPr>
            </control>
          </mc:Choice>
        </mc:AlternateContent>
        <mc:AlternateContent xmlns:mc="http://schemas.openxmlformats.org/markup-compatibility/2006">
          <mc:Choice Requires="x14">
            <control shapeId="645136" r:id="rId6" name="Check Box 16">
              <controlPr defaultSize="0" autoFill="0" autoLine="0" autoPict="0">
                <anchor moveWithCells="1">
                  <from>
                    <xdr:col>12</xdr:col>
                    <xdr:colOff>133350</xdr:colOff>
                    <xdr:row>14</xdr:row>
                    <xdr:rowOff>142875</xdr:rowOff>
                  </from>
                  <to>
                    <xdr:col>14</xdr:col>
                    <xdr:colOff>0</xdr:colOff>
                    <xdr:row>16</xdr:row>
                    <xdr:rowOff>0</xdr:rowOff>
                  </to>
                </anchor>
              </controlPr>
            </control>
          </mc:Choice>
        </mc:AlternateContent>
        <mc:AlternateContent xmlns:mc="http://schemas.openxmlformats.org/markup-compatibility/2006">
          <mc:Choice Requires="x14">
            <control shapeId="645143" r:id="rId7" name="Check Box 23">
              <controlPr defaultSize="0" autoFill="0" autoLine="0" autoPict="0">
                <anchor moveWithCells="1">
                  <from>
                    <xdr:col>4</xdr:col>
                    <xdr:colOff>0</xdr:colOff>
                    <xdr:row>44</xdr:row>
                    <xdr:rowOff>0</xdr:rowOff>
                  </from>
                  <to>
                    <xdr:col>9</xdr:col>
                    <xdr:colOff>123825</xdr:colOff>
                    <xdr:row>45</xdr:row>
                    <xdr:rowOff>38100</xdr:rowOff>
                  </to>
                </anchor>
              </controlPr>
            </control>
          </mc:Choice>
        </mc:AlternateContent>
        <mc:AlternateContent xmlns:mc="http://schemas.openxmlformats.org/markup-compatibility/2006">
          <mc:Choice Requires="x14">
            <control shapeId="645144" r:id="rId8" name="Check Box 24">
              <controlPr defaultSize="0" autoFill="0" autoLine="0" autoPict="0">
                <anchor moveWithCells="1">
                  <from>
                    <xdr:col>8</xdr:col>
                    <xdr:colOff>152400</xdr:colOff>
                    <xdr:row>44</xdr:row>
                    <xdr:rowOff>0</xdr:rowOff>
                  </from>
                  <to>
                    <xdr:col>14</xdr:col>
                    <xdr:colOff>104775</xdr:colOff>
                    <xdr:row>45</xdr:row>
                    <xdr:rowOff>38100</xdr:rowOff>
                  </to>
                </anchor>
              </controlPr>
            </control>
          </mc:Choice>
        </mc:AlternateContent>
        <mc:AlternateContent xmlns:mc="http://schemas.openxmlformats.org/markup-compatibility/2006">
          <mc:Choice Requires="x14">
            <control shapeId="645145" r:id="rId9" name="Check Box 25">
              <controlPr defaultSize="0" autoFill="0" autoLine="0" autoPict="0">
                <anchor moveWithCells="1">
                  <from>
                    <xdr:col>13</xdr:col>
                    <xdr:colOff>123825</xdr:colOff>
                    <xdr:row>44</xdr:row>
                    <xdr:rowOff>0</xdr:rowOff>
                  </from>
                  <to>
                    <xdr:col>17</xdr:col>
                    <xdr:colOff>114300</xdr:colOff>
                    <xdr:row>45</xdr:row>
                    <xdr:rowOff>38100</xdr:rowOff>
                  </to>
                </anchor>
              </controlPr>
            </control>
          </mc:Choice>
        </mc:AlternateContent>
        <mc:AlternateContent xmlns:mc="http://schemas.openxmlformats.org/markup-compatibility/2006">
          <mc:Choice Requires="x14">
            <control shapeId="645146" r:id="rId10" name="Check Box 26">
              <controlPr defaultSize="0" autoFill="0" autoLine="0" autoPict="0">
                <anchor moveWithCells="1">
                  <from>
                    <xdr:col>3</xdr:col>
                    <xdr:colOff>0</xdr:colOff>
                    <xdr:row>52</xdr:row>
                    <xdr:rowOff>0</xdr:rowOff>
                  </from>
                  <to>
                    <xdr:col>9</xdr:col>
                    <xdr:colOff>85725</xdr:colOff>
                    <xdr:row>53</xdr:row>
                    <xdr:rowOff>38100</xdr:rowOff>
                  </to>
                </anchor>
              </controlPr>
            </control>
          </mc:Choice>
        </mc:AlternateContent>
        <mc:AlternateContent xmlns:mc="http://schemas.openxmlformats.org/markup-compatibility/2006">
          <mc:Choice Requires="x14">
            <control shapeId="645147" r:id="rId11" name="Check Box 27">
              <controlPr defaultSize="0" autoFill="0" autoLine="0" autoPict="0">
                <anchor moveWithCells="1">
                  <from>
                    <xdr:col>10</xdr:col>
                    <xdr:colOff>123825</xdr:colOff>
                    <xdr:row>52</xdr:row>
                    <xdr:rowOff>0</xdr:rowOff>
                  </from>
                  <to>
                    <xdr:col>17</xdr:col>
                    <xdr:colOff>142875</xdr:colOff>
                    <xdr:row>53</xdr:row>
                    <xdr:rowOff>38100</xdr:rowOff>
                  </to>
                </anchor>
              </controlPr>
            </control>
          </mc:Choice>
        </mc:AlternateContent>
        <mc:AlternateContent xmlns:mc="http://schemas.openxmlformats.org/markup-compatibility/2006">
          <mc:Choice Requires="x14">
            <control shapeId="645148" r:id="rId12" name="Check Box 28">
              <controlPr defaultSize="0" autoFill="0" autoLine="0" autoPict="0">
                <anchor moveWithCells="1">
                  <from>
                    <xdr:col>18</xdr:col>
                    <xdr:colOff>114300</xdr:colOff>
                    <xdr:row>52</xdr:row>
                    <xdr:rowOff>0</xdr:rowOff>
                  </from>
                  <to>
                    <xdr:col>22</xdr:col>
                    <xdr:colOff>104775</xdr:colOff>
                    <xdr:row>53</xdr:row>
                    <xdr:rowOff>38100</xdr:rowOff>
                  </to>
                </anchor>
              </controlPr>
            </control>
          </mc:Choice>
        </mc:AlternateContent>
        <mc:AlternateContent xmlns:mc="http://schemas.openxmlformats.org/markup-compatibility/2006">
          <mc:Choice Requires="x14">
            <control shapeId="645244" r:id="rId13" name="Check Box 124">
              <controlPr defaultSize="0" autoFill="0" autoLine="0" autoPict="0" altText="ない">
                <anchor moveWithCells="1">
                  <from>
                    <xdr:col>18</xdr:col>
                    <xdr:colOff>0</xdr:colOff>
                    <xdr:row>17</xdr:row>
                    <xdr:rowOff>0</xdr:rowOff>
                  </from>
                  <to>
                    <xdr:col>20</xdr:col>
                    <xdr:colOff>123825</xdr:colOff>
                    <xdr:row>18</xdr:row>
                    <xdr:rowOff>38100</xdr:rowOff>
                  </to>
                </anchor>
              </controlPr>
            </control>
          </mc:Choice>
        </mc:AlternateContent>
        <mc:AlternateContent xmlns:mc="http://schemas.openxmlformats.org/markup-compatibility/2006">
          <mc:Choice Requires="x14">
            <control shapeId="645245" r:id="rId14" name="Check Box 125">
              <controlPr defaultSize="0" autoFill="0" autoLine="0" autoPict="0" altText="ない">
                <anchor moveWithCells="1">
                  <from>
                    <xdr:col>21</xdr:col>
                    <xdr:colOff>104775</xdr:colOff>
                    <xdr:row>17</xdr:row>
                    <xdr:rowOff>0</xdr:rowOff>
                  </from>
                  <to>
                    <xdr:col>24</xdr:col>
                    <xdr:colOff>47625</xdr:colOff>
                    <xdr:row>18</xdr:row>
                    <xdr:rowOff>38100</xdr:rowOff>
                  </to>
                </anchor>
              </controlPr>
            </control>
          </mc:Choice>
        </mc:AlternateContent>
        <mc:AlternateContent xmlns:mc="http://schemas.openxmlformats.org/markup-compatibility/2006">
          <mc:Choice Requires="x14">
            <control shapeId="645246" r:id="rId15" name="Check Box 126">
              <controlPr defaultSize="0" autoFill="0" autoLine="0" autoPict="0" altText="ない">
                <anchor moveWithCells="1">
                  <from>
                    <xdr:col>18</xdr:col>
                    <xdr:colOff>0</xdr:colOff>
                    <xdr:row>23</xdr:row>
                    <xdr:rowOff>0</xdr:rowOff>
                  </from>
                  <to>
                    <xdr:col>20</xdr:col>
                    <xdr:colOff>123825</xdr:colOff>
                    <xdr:row>24</xdr:row>
                    <xdr:rowOff>38100</xdr:rowOff>
                  </to>
                </anchor>
              </controlPr>
            </control>
          </mc:Choice>
        </mc:AlternateContent>
        <mc:AlternateContent xmlns:mc="http://schemas.openxmlformats.org/markup-compatibility/2006">
          <mc:Choice Requires="x14">
            <control shapeId="645247" r:id="rId16" name="Check Box 127">
              <controlPr defaultSize="0" autoFill="0" autoLine="0" autoPict="0" altText="ない">
                <anchor moveWithCells="1">
                  <from>
                    <xdr:col>21</xdr:col>
                    <xdr:colOff>104775</xdr:colOff>
                    <xdr:row>23</xdr:row>
                    <xdr:rowOff>0</xdr:rowOff>
                  </from>
                  <to>
                    <xdr:col>24</xdr:col>
                    <xdr:colOff>47625</xdr:colOff>
                    <xdr:row>24</xdr:row>
                    <xdr:rowOff>38100</xdr:rowOff>
                  </to>
                </anchor>
              </controlPr>
            </control>
          </mc:Choice>
        </mc:AlternateContent>
        <mc:AlternateContent xmlns:mc="http://schemas.openxmlformats.org/markup-compatibility/2006">
          <mc:Choice Requires="x14">
            <control shapeId="645248" r:id="rId17" name="Check Box 128">
              <controlPr defaultSize="0" autoFill="0" autoLine="0" autoPict="0" altText="ない">
                <anchor moveWithCells="1">
                  <from>
                    <xdr:col>18</xdr:col>
                    <xdr:colOff>0</xdr:colOff>
                    <xdr:row>25</xdr:row>
                    <xdr:rowOff>0</xdr:rowOff>
                  </from>
                  <to>
                    <xdr:col>20</xdr:col>
                    <xdr:colOff>123825</xdr:colOff>
                    <xdr:row>26</xdr:row>
                    <xdr:rowOff>0</xdr:rowOff>
                  </to>
                </anchor>
              </controlPr>
            </control>
          </mc:Choice>
        </mc:AlternateContent>
        <mc:AlternateContent xmlns:mc="http://schemas.openxmlformats.org/markup-compatibility/2006">
          <mc:Choice Requires="x14">
            <control shapeId="645249" r:id="rId18" name="Check Box 129">
              <controlPr defaultSize="0" autoFill="0" autoLine="0" autoPict="0" altText="ない">
                <anchor moveWithCells="1">
                  <from>
                    <xdr:col>21</xdr:col>
                    <xdr:colOff>104775</xdr:colOff>
                    <xdr:row>25</xdr:row>
                    <xdr:rowOff>0</xdr:rowOff>
                  </from>
                  <to>
                    <xdr:col>24</xdr:col>
                    <xdr:colOff>47625</xdr:colOff>
                    <xdr:row>26</xdr:row>
                    <xdr:rowOff>0</xdr:rowOff>
                  </to>
                </anchor>
              </controlPr>
            </control>
          </mc:Choice>
        </mc:AlternateContent>
        <mc:AlternateContent xmlns:mc="http://schemas.openxmlformats.org/markup-compatibility/2006">
          <mc:Choice Requires="x14">
            <control shapeId="645256" r:id="rId19" name="Check Box 136">
              <controlPr defaultSize="0" autoFill="0" autoLine="0" autoPict="0" altText="ない">
                <anchor moveWithCells="1">
                  <from>
                    <xdr:col>18</xdr:col>
                    <xdr:colOff>133350</xdr:colOff>
                    <xdr:row>48</xdr:row>
                    <xdr:rowOff>0</xdr:rowOff>
                  </from>
                  <to>
                    <xdr:col>21</xdr:col>
                    <xdr:colOff>76200</xdr:colOff>
                    <xdr:row>49</xdr:row>
                    <xdr:rowOff>38100</xdr:rowOff>
                  </to>
                </anchor>
              </controlPr>
            </control>
          </mc:Choice>
        </mc:AlternateContent>
        <mc:AlternateContent xmlns:mc="http://schemas.openxmlformats.org/markup-compatibility/2006">
          <mc:Choice Requires="x14">
            <control shapeId="645257" r:id="rId20" name="Check Box 137">
              <controlPr defaultSize="0" autoFill="0" autoLine="0" autoPict="0" altText="ない">
                <anchor moveWithCells="1">
                  <from>
                    <xdr:col>22</xdr:col>
                    <xdr:colOff>57150</xdr:colOff>
                    <xdr:row>48</xdr:row>
                    <xdr:rowOff>0</xdr:rowOff>
                  </from>
                  <to>
                    <xdr:col>25</xdr:col>
                    <xdr:colOff>0</xdr:colOff>
                    <xdr:row>49</xdr:row>
                    <xdr:rowOff>38100</xdr:rowOff>
                  </to>
                </anchor>
              </controlPr>
            </control>
          </mc:Choice>
        </mc:AlternateContent>
        <mc:AlternateContent xmlns:mc="http://schemas.openxmlformats.org/markup-compatibility/2006">
          <mc:Choice Requires="x14">
            <control shapeId="645299" r:id="rId21" name="Check Box 179">
              <controlPr defaultSize="0" autoFill="0" autoLine="0" autoPict="0">
                <anchor moveWithCells="1">
                  <from>
                    <xdr:col>2</xdr:col>
                    <xdr:colOff>47625</xdr:colOff>
                    <xdr:row>7</xdr:row>
                    <xdr:rowOff>0</xdr:rowOff>
                  </from>
                  <to>
                    <xdr:col>3</xdr:col>
                    <xdr:colOff>95250</xdr:colOff>
                    <xdr:row>8</xdr:row>
                    <xdr:rowOff>28575</xdr:rowOff>
                  </to>
                </anchor>
              </controlPr>
            </control>
          </mc:Choice>
        </mc:AlternateContent>
        <mc:AlternateContent xmlns:mc="http://schemas.openxmlformats.org/markup-compatibility/2006">
          <mc:Choice Requires="x14">
            <control shapeId="645300" r:id="rId22" name="Check Box 180">
              <controlPr defaultSize="0" autoFill="0" autoLine="0" autoPict="0" altText="ない">
                <anchor moveWithCells="1">
                  <from>
                    <xdr:col>18</xdr:col>
                    <xdr:colOff>0</xdr:colOff>
                    <xdr:row>36</xdr:row>
                    <xdr:rowOff>0</xdr:rowOff>
                  </from>
                  <to>
                    <xdr:col>20</xdr:col>
                    <xdr:colOff>123825</xdr:colOff>
                    <xdr:row>37</xdr:row>
                    <xdr:rowOff>38100</xdr:rowOff>
                  </to>
                </anchor>
              </controlPr>
            </control>
          </mc:Choice>
        </mc:AlternateContent>
        <mc:AlternateContent xmlns:mc="http://schemas.openxmlformats.org/markup-compatibility/2006">
          <mc:Choice Requires="x14">
            <control shapeId="645301" r:id="rId23" name="Check Box 181">
              <controlPr defaultSize="0" autoFill="0" autoLine="0" autoPict="0" altText="ない">
                <anchor moveWithCells="1">
                  <from>
                    <xdr:col>21</xdr:col>
                    <xdr:colOff>104775</xdr:colOff>
                    <xdr:row>36</xdr:row>
                    <xdr:rowOff>0</xdr:rowOff>
                  </from>
                  <to>
                    <xdr:col>24</xdr:col>
                    <xdr:colOff>47625</xdr:colOff>
                    <xdr:row>37</xdr:row>
                    <xdr:rowOff>38100</xdr:rowOff>
                  </to>
                </anchor>
              </controlPr>
            </control>
          </mc:Choice>
        </mc:AlternateContent>
        <mc:AlternateContent xmlns:mc="http://schemas.openxmlformats.org/markup-compatibility/2006">
          <mc:Choice Requires="x14">
            <control shapeId="645302" r:id="rId24" name="Check Box 182">
              <controlPr defaultSize="0" autoFill="0" autoLine="0" autoPict="0" altText="ない">
                <anchor moveWithCells="1">
                  <from>
                    <xdr:col>18</xdr:col>
                    <xdr:colOff>104775</xdr:colOff>
                    <xdr:row>54</xdr:row>
                    <xdr:rowOff>0</xdr:rowOff>
                  </from>
                  <to>
                    <xdr:col>21</xdr:col>
                    <xdr:colOff>47625</xdr:colOff>
                    <xdr:row>55</xdr:row>
                    <xdr:rowOff>0</xdr:rowOff>
                  </to>
                </anchor>
              </controlPr>
            </control>
          </mc:Choice>
        </mc:AlternateContent>
        <mc:AlternateContent xmlns:mc="http://schemas.openxmlformats.org/markup-compatibility/2006">
          <mc:Choice Requires="x14">
            <control shapeId="645303" r:id="rId25" name="Check Box 183">
              <controlPr defaultSize="0" autoFill="0" autoLine="0" autoPict="0" altText="ない">
                <anchor moveWithCells="1">
                  <from>
                    <xdr:col>22</xdr:col>
                    <xdr:colOff>28575</xdr:colOff>
                    <xdr:row>54</xdr:row>
                    <xdr:rowOff>0</xdr:rowOff>
                  </from>
                  <to>
                    <xdr:col>24</xdr:col>
                    <xdr:colOff>152400</xdr:colOff>
                    <xdr:row>55</xdr:row>
                    <xdr:rowOff>0</xdr:rowOff>
                  </to>
                </anchor>
              </controlPr>
            </control>
          </mc:Choice>
        </mc:AlternateContent>
        <mc:AlternateContent xmlns:mc="http://schemas.openxmlformats.org/markup-compatibility/2006">
          <mc:Choice Requires="x14">
            <control shapeId="645304" r:id="rId26" name="Check Box 184">
              <controlPr defaultSize="0" autoFill="0" autoLine="0" autoPict="0" altText="ない">
                <anchor moveWithCells="1">
                  <from>
                    <xdr:col>17</xdr:col>
                    <xdr:colOff>171450</xdr:colOff>
                    <xdr:row>11</xdr:row>
                    <xdr:rowOff>19050</xdr:rowOff>
                  </from>
                  <to>
                    <xdr:col>20</xdr:col>
                    <xdr:colOff>114300</xdr:colOff>
                    <xdr:row>12</xdr:row>
                    <xdr:rowOff>47625</xdr:rowOff>
                  </to>
                </anchor>
              </controlPr>
            </control>
          </mc:Choice>
        </mc:AlternateContent>
        <mc:AlternateContent xmlns:mc="http://schemas.openxmlformats.org/markup-compatibility/2006">
          <mc:Choice Requires="x14">
            <control shapeId="645305" r:id="rId27" name="Check Box 185">
              <controlPr defaultSize="0" autoFill="0" autoLine="0" autoPict="0" altText="ない">
                <anchor moveWithCells="1">
                  <from>
                    <xdr:col>21</xdr:col>
                    <xdr:colOff>95250</xdr:colOff>
                    <xdr:row>11</xdr:row>
                    <xdr:rowOff>19050</xdr:rowOff>
                  </from>
                  <to>
                    <xdr:col>24</xdr:col>
                    <xdr:colOff>28575</xdr:colOff>
                    <xdr:row>12</xdr:row>
                    <xdr:rowOff>47625</xdr:rowOff>
                  </to>
                </anchor>
              </controlPr>
            </control>
          </mc:Choice>
        </mc:AlternateContent>
        <mc:AlternateContent xmlns:mc="http://schemas.openxmlformats.org/markup-compatibility/2006">
          <mc:Choice Requires="x14">
            <control shapeId="645309" r:id="rId28" name="Check Box 189">
              <controlPr defaultSize="0" autoFill="0" autoLine="0" autoPict="0">
                <anchor moveWithCells="1">
                  <from>
                    <xdr:col>15</xdr:col>
                    <xdr:colOff>66675</xdr:colOff>
                    <xdr:row>39</xdr:row>
                    <xdr:rowOff>152400</xdr:rowOff>
                  </from>
                  <to>
                    <xdr:col>17</xdr:col>
                    <xdr:colOff>133350</xdr:colOff>
                    <xdr:row>40</xdr:row>
                    <xdr:rowOff>152400</xdr:rowOff>
                  </to>
                </anchor>
              </controlPr>
            </control>
          </mc:Choice>
        </mc:AlternateContent>
        <mc:AlternateContent xmlns:mc="http://schemas.openxmlformats.org/markup-compatibility/2006">
          <mc:Choice Requires="x14">
            <control shapeId="645310" r:id="rId29" name="Check Box 190">
              <controlPr defaultSize="0" autoFill="0" autoLine="0" autoPict="0">
                <anchor moveWithCells="1">
                  <from>
                    <xdr:col>18</xdr:col>
                    <xdr:colOff>19050</xdr:colOff>
                    <xdr:row>39</xdr:row>
                    <xdr:rowOff>152400</xdr:rowOff>
                  </from>
                  <to>
                    <xdr:col>21</xdr:col>
                    <xdr:colOff>57150</xdr:colOff>
                    <xdr:row>41</xdr:row>
                    <xdr:rowOff>9525</xdr:rowOff>
                  </to>
                </anchor>
              </controlPr>
            </control>
          </mc:Choice>
        </mc:AlternateContent>
        <mc:AlternateContent xmlns:mc="http://schemas.openxmlformats.org/markup-compatibility/2006">
          <mc:Choice Requires="x14">
            <control shapeId="645311" r:id="rId30" name="Check Box 191">
              <controlPr defaultSize="0" autoFill="0" autoLine="0" autoPict="0">
                <anchor moveWithCells="1">
                  <from>
                    <xdr:col>21</xdr:col>
                    <xdr:colOff>133350</xdr:colOff>
                    <xdr:row>39</xdr:row>
                    <xdr:rowOff>123825</xdr:rowOff>
                  </from>
                  <to>
                    <xdr:col>25</xdr:col>
                    <xdr:colOff>0</xdr:colOff>
                    <xdr:row>41</xdr:row>
                    <xdr:rowOff>9525</xdr:rowOff>
                  </to>
                </anchor>
              </controlPr>
            </control>
          </mc:Choice>
        </mc:AlternateContent>
        <mc:AlternateContent xmlns:mc="http://schemas.openxmlformats.org/markup-compatibility/2006">
          <mc:Choice Requires="x14">
            <control shapeId="645312" r:id="rId31" name="Check Box 192">
              <controlPr defaultSize="0" autoFill="0" autoLine="0" autoPict="0" altText="ない">
                <anchor moveWithCells="1">
                  <from>
                    <xdr:col>18</xdr:col>
                    <xdr:colOff>47625</xdr:colOff>
                    <xdr:row>27</xdr:row>
                    <xdr:rowOff>0</xdr:rowOff>
                  </from>
                  <to>
                    <xdr:col>20</xdr:col>
                    <xdr:colOff>152400</xdr:colOff>
                    <xdr:row>28</xdr:row>
                    <xdr:rowOff>0</xdr:rowOff>
                  </to>
                </anchor>
              </controlPr>
            </control>
          </mc:Choice>
        </mc:AlternateContent>
        <mc:AlternateContent xmlns:mc="http://schemas.openxmlformats.org/markup-compatibility/2006">
          <mc:Choice Requires="x14">
            <control shapeId="645313" r:id="rId32" name="Check Box 193">
              <controlPr defaultSize="0" autoFill="0" autoLine="0" autoPict="0" altText="ない">
                <anchor moveWithCells="1">
                  <from>
                    <xdr:col>4</xdr:col>
                    <xdr:colOff>104775</xdr:colOff>
                    <xdr:row>29</xdr:row>
                    <xdr:rowOff>9525</xdr:rowOff>
                  </from>
                  <to>
                    <xdr:col>10</xdr:col>
                    <xdr:colOff>76200</xdr:colOff>
                    <xdr:row>30</xdr:row>
                    <xdr:rowOff>28575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DH151"/>
  <sheetViews>
    <sheetView showGridLines="0" view="pageBreakPreview" zoomScaleNormal="100" zoomScaleSheetLayoutView="100" workbookViewId="0">
      <selection activeCell="B3" sqref="B3:AD3"/>
    </sheetView>
  </sheetViews>
  <sheetFormatPr defaultColWidth="8" defaultRowHeight="12"/>
  <cols>
    <col min="1" max="1" width="2.25" style="37" customWidth="1"/>
    <col min="2" max="16" width="2.125" style="37" customWidth="1"/>
    <col min="17" max="18" width="3.125" style="37" customWidth="1"/>
    <col min="19" max="25" width="2.125" style="37" customWidth="1"/>
    <col min="26" max="26" width="3.125" style="37" customWidth="1"/>
    <col min="27" max="32" width="2.125" style="37" customWidth="1"/>
    <col min="33" max="35" width="2.125" style="680" customWidth="1"/>
    <col min="36" max="38" width="2.125" style="37" customWidth="1"/>
    <col min="39" max="39" width="2.125" style="370" customWidth="1"/>
    <col min="40" max="44" width="2.125" style="37" customWidth="1"/>
    <col min="45" max="45" width="0.75" style="37" customWidth="1"/>
    <col min="46" max="46" width="2.125" style="37" customWidth="1"/>
    <col min="47" max="51" width="2.625" style="37" customWidth="1"/>
    <col min="52" max="52" width="3.25" style="37" customWidth="1"/>
    <col min="53" max="53" width="2.625" style="37" customWidth="1"/>
    <col min="54" max="86" width="2.375" style="37" customWidth="1"/>
    <col min="87" max="153" width="2.125" style="37" customWidth="1"/>
    <col min="154" max="16384" width="8" style="37"/>
  </cols>
  <sheetData>
    <row r="1" spans="1:111" ht="14.1" customHeight="1">
      <c r="B1" s="3093" t="s">
        <v>816</v>
      </c>
      <c r="C1" s="3093"/>
      <c r="D1" s="3093"/>
      <c r="E1" s="3093"/>
      <c r="F1" s="3093"/>
      <c r="G1" s="3093"/>
      <c r="H1" s="3093"/>
      <c r="I1" s="3093"/>
      <c r="J1" s="3093"/>
      <c r="K1" s="3093"/>
      <c r="L1" s="3093"/>
      <c r="M1" s="3093"/>
      <c r="N1" s="3093"/>
      <c r="O1" s="3093"/>
      <c r="P1" s="3093"/>
      <c r="Q1" s="3093"/>
      <c r="R1" s="3093"/>
      <c r="S1" s="3093"/>
      <c r="T1" s="3093"/>
      <c r="U1" s="3093"/>
      <c r="V1" s="3093"/>
      <c r="W1" s="3093"/>
      <c r="X1" s="3093"/>
      <c r="Y1" s="3093"/>
      <c r="Z1" s="3093"/>
      <c r="AA1" s="3093"/>
      <c r="AB1" s="3093"/>
      <c r="AC1" s="3093"/>
      <c r="AD1" s="3093"/>
      <c r="AE1" s="3093"/>
      <c r="AF1" s="3093"/>
      <c r="AG1" s="3093"/>
      <c r="AH1" s="3093"/>
      <c r="AI1" s="3093"/>
      <c r="AJ1" s="3093"/>
      <c r="AK1" s="3093"/>
      <c r="AL1" s="3093"/>
      <c r="AM1" s="3093"/>
      <c r="AN1" s="3093"/>
      <c r="AO1" s="3093"/>
      <c r="AP1" s="3093"/>
      <c r="AQ1" s="3093"/>
      <c r="AR1" s="3093"/>
      <c r="AS1" s="3093"/>
      <c r="AT1" s="666"/>
      <c r="AU1" s="666"/>
      <c r="AV1" s="666"/>
      <c r="AW1" s="666"/>
      <c r="AX1" s="666"/>
      <c r="AY1" s="666"/>
      <c r="AZ1" s="666"/>
      <c r="BA1" s="666"/>
      <c r="BC1" s="189" t="s">
        <v>568</v>
      </c>
      <c r="BM1" s="3721" t="s">
        <v>1732</v>
      </c>
      <c r="BN1" s="3721"/>
      <c r="BO1" s="3721"/>
      <c r="BP1" s="3721"/>
      <c r="BQ1" s="3721"/>
    </row>
    <row r="2" spans="1:111" ht="5.0999999999999996" customHeight="1" thickBot="1"/>
    <row r="3" spans="1:111" ht="14.1" customHeight="1">
      <c r="A3" s="632"/>
      <c r="B3" s="3095" t="s">
        <v>42</v>
      </c>
      <c r="C3" s="3095"/>
      <c r="D3" s="3095"/>
      <c r="E3" s="3095"/>
      <c r="F3" s="3095"/>
      <c r="G3" s="3095"/>
      <c r="H3" s="3095"/>
      <c r="I3" s="3095"/>
      <c r="J3" s="3095"/>
      <c r="K3" s="3095"/>
      <c r="L3" s="3095"/>
      <c r="M3" s="3095"/>
      <c r="N3" s="3095"/>
      <c r="O3" s="3095"/>
      <c r="P3" s="3095"/>
      <c r="Q3" s="3095"/>
      <c r="R3" s="3095"/>
      <c r="S3" s="3095"/>
      <c r="T3" s="3095"/>
      <c r="U3" s="3095"/>
      <c r="V3" s="3095"/>
      <c r="W3" s="3095"/>
      <c r="X3" s="3095"/>
      <c r="Y3" s="3095"/>
      <c r="Z3" s="3095"/>
      <c r="AA3" s="3095"/>
      <c r="AB3" s="3095"/>
      <c r="AC3" s="3095"/>
      <c r="AD3" s="3095"/>
      <c r="AE3" s="551"/>
      <c r="AF3" s="659"/>
      <c r="AG3" s="659"/>
      <c r="AH3" s="659"/>
      <c r="AI3" s="659"/>
      <c r="AJ3" s="659"/>
      <c r="AK3" s="660"/>
      <c r="AL3" s="659" t="s">
        <v>7</v>
      </c>
      <c r="AM3" s="659"/>
      <c r="AN3" s="659"/>
      <c r="AO3" s="659"/>
      <c r="AP3" s="659"/>
      <c r="AQ3" s="659"/>
      <c r="AR3" s="659"/>
      <c r="AS3" s="659"/>
      <c r="AT3" s="811"/>
      <c r="AU3" s="811"/>
      <c r="AV3" s="811"/>
      <c r="AW3" s="811"/>
      <c r="AX3" s="811"/>
      <c r="AY3" s="811"/>
      <c r="AZ3" s="812"/>
      <c r="BA3" s="130"/>
      <c r="BC3" s="519"/>
      <c r="BD3" s="668"/>
      <c r="BE3" s="668"/>
      <c r="BF3" s="668"/>
      <c r="BG3" s="256"/>
      <c r="BH3" s="256"/>
      <c r="BI3" s="256"/>
      <c r="BJ3" s="256"/>
      <c r="BK3" s="668"/>
      <c r="BL3" s="668"/>
      <c r="BM3" s="668"/>
      <c r="BN3" s="668"/>
      <c r="BO3" s="668"/>
      <c r="BP3" s="668"/>
      <c r="BQ3" s="668"/>
      <c r="BR3" s="668"/>
      <c r="BS3" s="668"/>
      <c r="BT3" s="668"/>
      <c r="BU3" s="668"/>
      <c r="BV3" s="668"/>
      <c r="BW3" s="668"/>
      <c r="BX3" s="668"/>
      <c r="BY3" s="668"/>
      <c r="BZ3" s="668"/>
      <c r="CA3" s="668"/>
      <c r="CB3" s="668"/>
      <c r="CC3" s="668"/>
      <c r="CD3" s="668"/>
      <c r="CE3" s="668"/>
    </row>
    <row r="4" spans="1:111" ht="14.1" customHeight="1">
      <c r="A4" s="633"/>
      <c r="B4" s="103" t="s">
        <v>577</v>
      </c>
      <c r="C4" s="474"/>
      <c r="D4" s="474"/>
      <c r="E4" s="474"/>
      <c r="F4" s="474"/>
      <c r="G4" s="474"/>
      <c r="H4" s="474"/>
      <c r="I4" s="474"/>
      <c r="J4" s="474"/>
      <c r="K4" s="474"/>
      <c r="L4" s="189"/>
      <c r="M4" s="189"/>
      <c r="N4" s="189"/>
      <c r="O4" s="189"/>
      <c r="P4" s="189"/>
      <c r="Q4" s="189"/>
      <c r="R4" s="189"/>
      <c r="S4" s="189"/>
      <c r="T4" s="189"/>
      <c r="U4" s="66"/>
      <c r="V4" s="45"/>
      <c r="W4" s="189"/>
      <c r="X4" s="45"/>
      <c r="Y4" s="66"/>
      <c r="Z4" s="189"/>
      <c r="AA4" s="189"/>
      <c r="AB4" s="819"/>
      <c r="AC4" s="819"/>
      <c r="AD4" s="819"/>
      <c r="AE4" s="668"/>
      <c r="AF4" s="189"/>
      <c r="AG4" s="189"/>
      <c r="AH4" s="189"/>
      <c r="AI4" s="189"/>
      <c r="AJ4" s="189"/>
      <c r="AK4" s="459"/>
      <c r="AL4" s="189"/>
      <c r="AM4" s="456"/>
      <c r="AR4" s="292"/>
      <c r="AS4" s="292"/>
      <c r="AT4" s="292"/>
      <c r="AU4" s="292"/>
      <c r="AV4" s="292"/>
      <c r="AW4" s="292"/>
      <c r="AX4" s="292"/>
      <c r="AY4" s="292"/>
      <c r="AZ4" s="41"/>
      <c r="BA4" s="292"/>
      <c r="BC4" s="189"/>
      <c r="BD4" s="189"/>
      <c r="BE4" s="189"/>
      <c r="BF4" s="189"/>
      <c r="BI4" s="3722"/>
      <c r="BJ4" s="3722"/>
      <c r="BK4" s="3722"/>
      <c r="BL4" s="3722"/>
      <c r="BM4" s="3722"/>
      <c r="BN4" s="3722"/>
      <c r="BO4" s="3722"/>
      <c r="BP4" s="3722"/>
      <c r="BQ4" s="3722"/>
      <c r="BR4" s="3722"/>
      <c r="BS4" s="3722"/>
      <c r="BT4" s="3722"/>
      <c r="BU4" s="3722"/>
      <c r="BV4" s="3722"/>
      <c r="BW4" s="3722"/>
      <c r="BX4" s="3722"/>
      <c r="BY4" s="3722"/>
      <c r="BZ4" s="3722"/>
      <c r="CA4" s="3722"/>
      <c r="CB4" s="3722"/>
      <c r="CC4" s="3722"/>
      <c r="CD4" s="3722"/>
      <c r="CE4" s="3722"/>
      <c r="CF4" s="3722"/>
      <c r="CG4" s="3722"/>
    </row>
    <row r="5" spans="1:111" ht="13.5" customHeight="1" thickBot="1">
      <c r="A5" s="38"/>
      <c r="B5" s="3534" t="s">
        <v>1481</v>
      </c>
      <c r="C5" s="3534"/>
      <c r="D5" s="3534"/>
      <c r="E5" s="3534"/>
      <c r="F5" s="3534"/>
      <c r="G5" s="3534"/>
      <c r="H5" s="3534"/>
      <c r="I5" s="3534"/>
      <c r="J5" s="3534"/>
      <c r="K5" s="3534"/>
      <c r="L5" s="3534"/>
      <c r="M5" s="3534"/>
      <c r="N5" s="3534"/>
      <c r="O5" s="3534"/>
      <c r="P5" s="3534"/>
      <c r="Q5" s="3534"/>
      <c r="R5" s="3534"/>
      <c r="S5" s="3534"/>
      <c r="T5" s="3534"/>
      <c r="U5" s="3534"/>
      <c r="V5" s="3534"/>
      <c r="W5" s="3534"/>
      <c r="X5" s="3534"/>
      <c r="Y5" s="3534"/>
      <c r="Z5" s="3534"/>
      <c r="AA5" s="3534"/>
      <c r="AB5" s="3534"/>
      <c r="AC5" s="3534"/>
      <c r="AD5" s="3534"/>
      <c r="AE5" s="3534"/>
      <c r="AF5" s="3534"/>
      <c r="AG5" s="3534"/>
      <c r="AH5" s="3534"/>
      <c r="AI5" s="3534"/>
      <c r="AJ5" s="3723"/>
      <c r="AK5" s="152"/>
      <c r="AR5" s="292"/>
      <c r="AS5" s="292"/>
      <c r="AT5" s="638"/>
      <c r="AU5" s="638"/>
      <c r="AV5" s="292"/>
      <c r="AW5" s="292"/>
      <c r="AX5" s="292"/>
      <c r="AY5" s="292"/>
      <c r="AZ5" s="41"/>
      <c r="BA5" s="292"/>
      <c r="BC5" s="189"/>
      <c r="BD5" s="3534"/>
      <c r="BE5" s="3534"/>
      <c r="BF5" s="3534"/>
      <c r="BG5" s="3534"/>
      <c r="BH5" s="3534"/>
      <c r="BI5" s="3722"/>
      <c r="BJ5" s="3722"/>
      <c r="BK5" s="3722"/>
      <c r="BL5" s="3722"/>
      <c r="BM5" s="3722"/>
      <c r="BN5" s="3722"/>
      <c r="BO5" s="3722"/>
      <c r="BP5" s="3722"/>
      <c r="BQ5" s="3722"/>
      <c r="BR5" s="3722"/>
      <c r="BS5" s="3722"/>
      <c r="BT5" s="3722"/>
      <c r="BU5" s="3722"/>
      <c r="BV5" s="3722"/>
      <c r="BW5" s="3722"/>
      <c r="BX5" s="3722"/>
      <c r="BY5" s="3722"/>
      <c r="BZ5" s="3722"/>
      <c r="CA5" s="3722"/>
      <c r="CB5" s="3722"/>
      <c r="CC5" s="3722"/>
      <c r="CD5" s="3722"/>
      <c r="CE5" s="3722"/>
      <c r="CF5" s="3722"/>
      <c r="CG5" s="3722"/>
    </row>
    <row r="6" spans="1:111" ht="14.1" customHeight="1">
      <c r="A6" s="38"/>
      <c r="C6" s="3724" t="s">
        <v>863</v>
      </c>
      <c r="D6" s="3610"/>
      <c r="E6" s="3698"/>
      <c r="F6" s="3728" t="s">
        <v>985</v>
      </c>
      <c r="G6" s="3729"/>
      <c r="H6" s="3729"/>
      <c r="I6" s="3729"/>
      <c r="J6" s="3729"/>
      <c r="K6" s="3729"/>
      <c r="L6" s="3729"/>
      <c r="M6" s="3729"/>
      <c r="N6" s="3729"/>
      <c r="O6" s="3729"/>
      <c r="P6" s="3729"/>
      <c r="Q6" s="3729"/>
      <c r="R6" s="3729"/>
      <c r="S6" s="3729"/>
      <c r="T6" s="3729"/>
      <c r="U6" s="3729"/>
      <c r="V6" s="3729"/>
      <c r="W6" s="3729"/>
      <c r="X6" s="3729"/>
      <c r="Y6" s="3729"/>
      <c r="Z6" s="3729"/>
      <c r="AA6" s="3729"/>
      <c r="AB6" s="3729"/>
      <c r="AC6" s="3729"/>
      <c r="AD6" s="3729"/>
      <c r="AE6" s="3729"/>
      <c r="AF6" s="3729"/>
      <c r="AG6" s="3729"/>
      <c r="AH6" s="3729"/>
      <c r="AI6" s="3729"/>
      <c r="AJ6" s="3729"/>
      <c r="AK6" s="3729"/>
      <c r="AL6" s="3729"/>
      <c r="AM6" s="3729"/>
      <c r="AN6" s="3729"/>
      <c r="AO6" s="3729"/>
      <c r="AP6" s="3729"/>
      <c r="AQ6" s="3729"/>
      <c r="AR6" s="3729"/>
      <c r="AS6" s="3729"/>
      <c r="AT6" s="3729"/>
      <c r="AU6" s="3729"/>
      <c r="AV6" s="3729"/>
      <c r="AW6" s="3729"/>
      <c r="AX6" s="3729"/>
      <c r="AY6" s="3730"/>
      <c r="AZ6" s="815"/>
      <c r="BA6" s="683"/>
      <c r="BC6" s="189"/>
      <c r="BD6" s="189"/>
      <c r="BE6" s="189"/>
      <c r="BF6" s="189"/>
    </row>
    <row r="7" spans="1:111" ht="14.1" customHeight="1">
      <c r="A7" s="38"/>
      <c r="C7" s="3725"/>
      <c r="D7" s="3613"/>
      <c r="E7" s="3665"/>
      <c r="F7" s="3731" t="s">
        <v>913</v>
      </c>
      <c r="G7" s="2957"/>
      <c r="H7" s="2957"/>
      <c r="I7" s="3731" t="s">
        <v>914</v>
      </c>
      <c r="J7" s="2957"/>
      <c r="K7" s="2958"/>
      <c r="L7" s="3102" t="s">
        <v>919</v>
      </c>
      <c r="M7" s="3103"/>
      <c r="N7" s="3103"/>
      <c r="O7" s="3103"/>
      <c r="P7" s="3103"/>
      <c r="Q7" s="3103"/>
      <c r="R7" s="3103"/>
      <c r="S7" s="3103"/>
      <c r="T7" s="3103"/>
      <c r="U7" s="3103"/>
      <c r="V7" s="3103"/>
      <c r="W7" s="3103"/>
      <c r="X7" s="3103"/>
      <c r="Y7" s="3103"/>
      <c r="Z7" s="3103"/>
      <c r="AA7" s="3103"/>
      <c r="AB7" s="3103"/>
      <c r="AC7" s="3103"/>
      <c r="AD7" s="3103"/>
      <c r="AE7" s="3103"/>
      <c r="AF7" s="3103"/>
      <c r="AG7" s="3103"/>
      <c r="AH7" s="3103"/>
      <c r="AI7" s="3103"/>
      <c r="AJ7" s="3103"/>
      <c r="AK7" s="3103"/>
      <c r="AL7" s="3103"/>
      <c r="AM7" s="3103"/>
      <c r="AN7" s="3103"/>
      <c r="AO7" s="3103"/>
      <c r="AP7" s="3103"/>
      <c r="AQ7" s="3103"/>
      <c r="AR7" s="3103"/>
      <c r="AS7" s="3104"/>
      <c r="AT7" s="3097" t="s">
        <v>983</v>
      </c>
      <c r="AU7" s="3097"/>
      <c r="AV7" s="3097"/>
      <c r="AW7" s="3097"/>
      <c r="AX7" s="3097"/>
      <c r="AY7" s="3732"/>
      <c r="AZ7" s="639"/>
      <c r="BA7" s="662"/>
      <c r="BE7" s="189"/>
    </row>
    <row r="8" spans="1:111" ht="14.1" customHeight="1">
      <c r="A8" s="38"/>
      <c r="C8" s="3726"/>
      <c r="D8" s="3727"/>
      <c r="E8" s="2837"/>
      <c r="F8" s="2959"/>
      <c r="G8" s="2882"/>
      <c r="H8" s="2882"/>
      <c r="I8" s="2959"/>
      <c r="J8" s="2882"/>
      <c r="K8" s="2883"/>
      <c r="L8" s="3734" t="s">
        <v>969</v>
      </c>
      <c r="M8" s="3735"/>
      <c r="N8" s="3735"/>
      <c r="O8" s="3735"/>
      <c r="P8" s="3735"/>
      <c r="Q8" s="3735"/>
      <c r="R8" s="3735"/>
      <c r="S8" s="3735"/>
      <c r="T8" s="3735"/>
      <c r="U8" s="3735"/>
      <c r="V8" s="3735"/>
      <c r="W8" s="3736" t="s">
        <v>666</v>
      </c>
      <c r="X8" s="3737"/>
      <c r="Y8" s="3737"/>
      <c r="Z8" s="3737"/>
      <c r="AA8" s="3737"/>
      <c r="AB8" s="3737"/>
      <c r="AC8" s="3737"/>
      <c r="AD8" s="3737"/>
      <c r="AE8" s="3737"/>
      <c r="AF8" s="3737"/>
      <c r="AG8" s="3737"/>
      <c r="AH8" s="3738"/>
      <c r="AI8" s="2882" t="s">
        <v>669</v>
      </c>
      <c r="AJ8" s="2882"/>
      <c r="AK8" s="2882"/>
      <c r="AL8" s="2882"/>
      <c r="AM8" s="2882"/>
      <c r="AN8" s="2882"/>
      <c r="AO8" s="2882"/>
      <c r="AP8" s="2882"/>
      <c r="AQ8" s="2882"/>
      <c r="AR8" s="3739"/>
      <c r="AS8" s="3740"/>
      <c r="AT8" s="3100"/>
      <c r="AU8" s="3100"/>
      <c r="AV8" s="3100"/>
      <c r="AW8" s="3100"/>
      <c r="AX8" s="3100"/>
      <c r="AY8" s="3733"/>
      <c r="AZ8" s="128"/>
      <c r="BA8" s="219"/>
      <c r="BC8" s="668"/>
      <c r="BE8" s="668"/>
      <c r="BF8" s="668"/>
      <c r="BG8" s="668"/>
      <c r="BH8" s="668"/>
      <c r="BI8" s="668"/>
      <c r="BJ8" s="668"/>
      <c r="BK8" s="668"/>
      <c r="BL8" s="668"/>
      <c r="BM8" s="668"/>
      <c r="BN8" s="668"/>
      <c r="BO8" s="668"/>
      <c r="BP8" s="668"/>
      <c r="BQ8" s="668"/>
      <c r="BR8" s="668"/>
      <c r="BS8" s="668"/>
      <c r="BT8" s="668"/>
      <c r="BU8" s="668"/>
      <c r="BV8" s="668"/>
      <c r="BW8" s="668"/>
      <c r="BX8" s="668"/>
      <c r="BY8" s="668"/>
      <c r="BZ8" s="668"/>
      <c r="CA8" s="668"/>
      <c r="CB8" s="668"/>
      <c r="CC8" s="668"/>
      <c r="CD8" s="668"/>
      <c r="CE8" s="668"/>
      <c r="CS8" s="668"/>
      <c r="CT8" s="668"/>
    </row>
    <row r="9" spans="1:111" ht="14.1" customHeight="1">
      <c r="A9" s="38"/>
      <c r="C9" s="520"/>
      <c r="D9" s="3338" t="s">
        <v>911</v>
      </c>
      <c r="E9" s="3338"/>
      <c r="F9" s="349"/>
      <c r="G9" s="3717" t="s">
        <v>911</v>
      </c>
      <c r="H9" s="3718"/>
      <c r="I9" s="349"/>
      <c r="J9" s="3717" t="s">
        <v>911</v>
      </c>
      <c r="K9" s="3718"/>
      <c r="L9" s="3719" t="s">
        <v>566</v>
      </c>
      <c r="M9" s="3720"/>
      <c r="N9" s="3720"/>
      <c r="O9" s="3720"/>
      <c r="P9" s="3720"/>
      <c r="Q9" s="3699" t="s">
        <v>376</v>
      </c>
      <c r="R9" s="3700"/>
      <c r="S9" s="3700"/>
      <c r="T9" s="3700"/>
      <c r="U9" s="3700"/>
      <c r="V9" s="3701"/>
      <c r="W9" s="3719" t="s">
        <v>566</v>
      </c>
      <c r="X9" s="3720"/>
      <c r="Y9" s="3720"/>
      <c r="Z9" s="3720"/>
      <c r="AA9" s="3720"/>
      <c r="AB9" s="3699" t="s">
        <v>376</v>
      </c>
      <c r="AC9" s="3700"/>
      <c r="AD9" s="3700"/>
      <c r="AE9" s="3700"/>
      <c r="AF9" s="3700"/>
      <c r="AG9" s="3700"/>
      <c r="AH9" s="3701"/>
      <c r="AI9" s="3720" t="s">
        <v>566</v>
      </c>
      <c r="AJ9" s="3720"/>
      <c r="AK9" s="3720"/>
      <c r="AL9" s="3720"/>
      <c r="AM9" s="3720"/>
      <c r="AN9" s="3699" t="s">
        <v>376</v>
      </c>
      <c r="AO9" s="3700"/>
      <c r="AP9" s="3700"/>
      <c r="AQ9" s="3700"/>
      <c r="AR9" s="3700"/>
      <c r="AS9" s="3701"/>
      <c r="AT9" s="3705" t="s">
        <v>864</v>
      </c>
      <c r="AU9" s="3706"/>
      <c r="AV9" s="3709" t="s">
        <v>376</v>
      </c>
      <c r="AW9" s="3625"/>
      <c r="AX9" s="3625"/>
      <c r="AY9" s="3710"/>
      <c r="AZ9" s="640"/>
      <c r="BA9" s="720"/>
      <c r="BC9" s="189"/>
      <c r="BD9" s="189"/>
      <c r="BE9" s="668"/>
      <c r="BF9" s="668"/>
      <c r="BG9" s="668"/>
      <c r="BH9" s="668"/>
      <c r="BI9" s="668"/>
      <c r="BJ9" s="668"/>
      <c r="BK9" s="668"/>
      <c r="BL9" s="668"/>
      <c r="BM9" s="668"/>
      <c r="BN9" s="668"/>
      <c r="BO9" s="668"/>
      <c r="BP9" s="668"/>
      <c r="BQ9" s="668"/>
      <c r="BR9" s="668"/>
      <c r="BS9" s="521"/>
      <c r="BT9" s="521"/>
      <c r="BU9" s="668"/>
      <c r="BV9" s="668"/>
      <c r="BW9" s="668"/>
      <c r="BX9" s="668"/>
      <c r="BY9" s="668"/>
      <c r="BZ9" s="668"/>
      <c r="CA9" s="668"/>
      <c r="CB9" s="668"/>
      <c r="CC9" s="668"/>
      <c r="CD9" s="668"/>
      <c r="CE9" s="668"/>
      <c r="CS9" s="668"/>
      <c r="CT9" s="668"/>
    </row>
    <row r="10" spans="1:111" ht="14.1" customHeight="1" thickBot="1">
      <c r="A10" s="38"/>
      <c r="C10" s="522" t="b">
        <v>0</v>
      </c>
      <c r="D10" s="3713" t="s">
        <v>912</v>
      </c>
      <c r="E10" s="3713"/>
      <c r="F10" s="523"/>
      <c r="G10" s="3713" t="s">
        <v>912</v>
      </c>
      <c r="H10" s="3714"/>
      <c r="I10" s="523"/>
      <c r="J10" s="3713" t="s">
        <v>912</v>
      </c>
      <c r="K10" s="3714"/>
      <c r="L10" s="1094"/>
      <c r="M10" s="1095"/>
      <c r="N10" s="1095"/>
      <c r="O10" s="3715" t="s">
        <v>567</v>
      </c>
      <c r="P10" s="3716"/>
      <c r="Q10" s="3702"/>
      <c r="R10" s="3703"/>
      <c r="S10" s="3703"/>
      <c r="T10" s="3703"/>
      <c r="U10" s="3703"/>
      <c r="V10" s="3704"/>
      <c r="W10" s="1094"/>
      <c r="X10" s="1095"/>
      <c r="Y10" s="1095"/>
      <c r="Z10" s="3715" t="s">
        <v>567</v>
      </c>
      <c r="AA10" s="3716"/>
      <c r="AB10" s="3702"/>
      <c r="AC10" s="3703"/>
      <c r="AD10" s="3703"/>
      <c r="AE10" s="3703"/>
      <c r="AF10" s="3703"/>
      <c r="AG10" s="3703"/>
      <c r="AH10" s="3704"/>
      <c r="AI10" s="1095"/>
      <c r="AJ10" s="1095"/>
      <c r="AK10" s="1095"/>
      <c r="AL10" s="3715" t="s">
        <v>567</v>
      </c>
      <c r="AM10" s="3716"/>
      <c r="AN10" s="3702"/>
      <c r="AO10" s="3703"/>
      <c r="AP10" s="3703"/>
      <c r="AQ10" s="3703"/>
      <c r="AR10" s="3703"/>
      <c r="AS10" s="3704"/>
      <c r="AT10" s="3707"/>
      <c r="AU10" s="3708"/>
      <c r="AV10" s="3711"/>
      <c r="AW10" s="3566"/>
      <c r="AX10" s="3566"/>
      <c r="AY10" s="3712"/>
      <c r="AZ10" s="641"/>
      <c r="BA10" s="714"/>
      <c r="BB10" s="713" t="b">
        <f>IF(C10=TRUE,TRUE,FALSE)</f>
        <v>0</v>
      </c>
      <c r="BC10" s="37" t="s">
        <v>2041</v>
      </c>
      <c r="DE10" s="683"/>
      <c r="DF10" s="683"/>
      <c r="DG10" s="683"/>
    </row>
    <row r="11" spans="1:111" ht="14.1" customHeight="1" thickTop="1">
      <c r="A11" s="38"/>
      <c r="C11" s="3687">
        <v>1</v>
      </c>
      <c r="D11" s="3182"/>
      <c r="E11" s="3182"/>
      <c r="F11" s="3181">
        <v>1</v>
      </c>
      <c r="G11" s="3182"/>
      <c r="H11" s="3183"/>
      <c r="I11" s="3181"/>
      <c r="J11" s="3182"/>
      <c r="K11" s="3183"/>
      <c r="L11" s="3591">
        <v>4</v>
      </c>
      <c r="M11" s="3592"/>
      <c r="N11" s="3592"/>
      <c r="O11" s="3667">
        <v>1</v>
      </c>
      <c r="P11" s="3668"/>
      <c r="Q11" s="3577">
        <v>1</v>
      </c>
      <c r="R11" s="3578"/>
      <c r="S11" s="3578"/>
      <c r="T11" s="3578"/>
      <c r="U11" s="3578"/>
      <c r="V11" s="3579"/>
      <c r="W11" s="3591">
        <v>4</v>
      </c>
      <c r="X11" s="3592"/>
      <c r="Y11" s="3592"/>
      <c r="Z11" s="3667">
        <v>1</v>
      </c>
      <c r="AA11" s="3668"/>
      <c r="AB11" s="3577">
        <v>9</v>
      </c>
      <c r="AC11" s="3578"/>
      <c r="AD11" s="3578"/>
      <c r="AE11" s="3578"/>
      <c r="AF11" s="3578"/>
      <c r="AG11" s="3578"/>
      <c r="AH11" s="3579"/>
      <c r="AI11" s="3592">
        <v>1</v>
      </c>
      <c r="AJ11" s="3592"/>
      <c r="AK11" s="3592"/>
      <c r="AL11" s="3667"/>
      <c r="AM11" s="3668"/>
      <c r="AN11" s="3577">
        <v>3</v>
      </c>
      <c r="AO11" s="3578"/>
      <c r="AP11" s="3578"/>
      <c r="AQ11" s="3578"/>
      <c r="AR11" s="3578"/>
      <c r="AS11" s="3579"/>
      <c r="AT11" s="3595">
        <v>1</v>
      </c>
      <c r="AU11" s="3574"/>
      <c r="AV11" s="3577">
        <v>2</v>
      </c>
      <c r="AW11" s="3578"/>
      <c r="AX11" s="3578"/>
      <c r="AY11" s="3670"/>
      <c r="AZ11" s="627"/>
      <c r="BA11" s="682"/>
      <c r="BC11" s="189" t="s">
        <v>671</v>
      </c>
      <c r="BD11" s="668"/>
      <c r="BE11" s="668"/>
      <c r="BF11" s="668"/>
      <c r="BG11" s="668"/>
      <c r="BH11" s="668"/>
      <c r="BI11" s="668"/>
      <c r="BJ11" s="668"/>
      <c r="BK11" s="668"/>
      <c r="BL11" s="668"/>
      <c r="BM11" s="668"/>
      <c r="BN11" s="668"/>
      <c r="BO11" s="668"/>
      <c r="BP11" s="668"/>
      <c r="BQ11" s="668"/>
      <c r="BR11" s="668"/>
      <c r="BS11" s="521"/>
      <c r="BT11" s="521"/>
      <c r="BU11" s="668"/>
      <c r="BV11" s="668"/>
      <c r="BW11" s="668"/>
      <c r="BX11" s="668"/>
      <c r="BY11" s="668"/>
      <c r="BZ11" s="668"/>
      <c r="CA11" s="668"/>
      <c r="CB11" s="668"/>
      <c r="CC11" s="668"/>
      <c r="CD11" s="668"/>
      <c r="CE11" s="668"/>
      <c r="CG11" s="668"/>
      <c r="DE11" s="683"/>
      <c r="DF11" s="683"/>
      <c r="DG11" s="683"/>
    </row>
    <row r="12" spans="1:111" ht="14.1" customHeight="1" thickBot="1">
      <c r="A12" s="38"/>
      <c r="C12" s="3688"/>
      <c r="D12" s="3689"/>
      <c r="E12" s="3689"/>
      <c r="F12" s="3690"/>
      <c r="G12" s="3689"/>
      <c r="H12" s="3691"/>
      <c r="I12" s="3690"/>
      <c r="J12" s="3689"/>
      <c r="K12" s="3691"/>
      <c r="L12" s="3594"/>
      <c r="M12" s="3581"/>
      <c r="N12" s="3581"/>
      <c r="O12" s="3599"/>
      <c r="P12" s="3669"/>
      <c r="Q12" s="3580"/>
      <c r="R12" s="3581"/>
      <c r="S12" s="3581"/>
      <c r="T12" s="3581"/>
      <c r="U12" s="3581"/>
      <c r="V12" s="3582"/>
      <c r="W12" s="3594"/>
      <c r="X12" s="3581"/>
      <c r="Y12" s="3581"/>
      <c r="Z12" s="3599"/>
      <c r="AA12" s="3669"/>
      <c r="AB12" s="3580"/>
      <c r="AC12" s="3581"/>
      <c r="AD12" s="3581"/>
      <c r="AE12" s="3581"/>
      <c r="AF12" s="3581"/>
      <c r="AG12" s="3581"/>
      <c r="AH12" s="3582"/>
      <c r="AI12" s="3581"/>
      <c r="AJ12" s="3581"/>
      <c r="AK12" s="3581"/>
      <c r="AL12" s="3599"/>
      <c r="AM12" s="3669"/>
      <c r="AN12" s="3580"/>
      <c r="AO12" s="3581"/>
      <c r="AP12" s="3581"/>
      <c r="AQ12" s="3581"/>
      <c r="AR12" s="3581"/>
      <c r="AS12" s="3582"/>
      <c r="AT12" s="3594"/>
      <c r="AU12" s="3576"/>
      <c r="AV12" s="3580"/>
      <c r="AW12" s="3581"/>
      <c r="AX12" s="3581"/>
      <c r="AY12" s="3671"/>
      <c r="AZ12" s="627"/>
      <c r="BA12" s="682"/>
      <c r="BC12" s="668"/>
      <c r="BD12" s="189" t="s">
        <v>569</v>
      </c>
      <c r="BE12" s="668"/>
      <c r="BF12" s="668"/>
      <c r="BG12" s="668"/>
      <c r="BH12" s="668"/>
      <c r="BI12" s="668"/>
      <c r="BJ12" s="668"/>
      <c r="BK12" s="668"/>
      <c r="BL12" s="668"/>
      <c r="BM12" s="668"/>
      <c r="BN12" s="668"/>
      <c r="BO12" s="668"/>
      <c r="BP12" s="668"/>
      <c r="BQ12" s="668"/>
      <c r="BR12" s="668"/>
      <c r="BS12" s="525"/>
      <c r="BT12" s="525"/>
      <c r="BU12" s="668"/>
      <c r="BV12" s="668"/>
      <c r="BW12" s="668"/>
      <c r="BX12" s="668"/>
      <c r="BY12" s="668"/>
      <c r="BZ12" s="668"/>
      <c r="CA12" s="668"/>
      <c r="CB12" s="668"/>
      <c r="CC12" s="668"/>
      <c r="CD12" s="668"/>
      <c r="CE12" s="668"/>
    </row>
    <row r="13" spans="1:111" ht="14.1" customHeight="1">
      <c r="A13" s="38"/>
      <c r="C13" s="3672" t="s">
        <v>984</v>
      </c>
      <c r="D13" s="3673"/>
      <c r="E13" s="3673"/>
      <c r="F13" s="3673"/>
      <c r="G13" s="3673"/>
      <c r="H13" s="3674"/>
      <c r="I13" s="3675" t="s">
        <v>865</v>
      </c>
      <c r="J13" s="3676"/>
      <c r="K13" s="3676"/>
      <c r="L13" s="3676"/>
      <c r="M13" s="3676"/>
      <c r="N13" s="3677"/>
      <c r="O13" s="3675" t="s">
        <v>970</v>
      </c>
      <c r="P13" s="3676"/>
      <c r="Q13" s="3677"/>
      <c r="R13" s="3681" t="s">
        <v>1266</v>
      </c>
      <c r="S13" s="3682"/>
      <c r="T13" s="3682"/>
      <c r="U13" s="3682"/>
      <c r="V13" s="3682"/>
      <c r="W13" s="3683"/>
      <c r="X13" s="2956" t="s">
        <v>987</v>
      </c>
      <c r="Y13" s="3097"/>
      <c r="Z13" s="3098"/>
      <c r="AA13" s="3692" t="s">
        <v>986</v>
      </c>
      <c r="AB13" s="3693"/>
      <c r="AC13" s="3693"/>
      <c r="AD13" s="3693"/>
      <c r="AE13" s="3693"/>
      <c r="AF13" s="3693"/>
      <c r="AG13" s="3693"/>
      <c r="AH13" s="3693"/>
      <c r="AI13" s="3693"/>
      <c r="AJ13" s="3694"/>
      <c r="AK13" s="3609" t="s">
        <v>1553</v>
      </c>
      <c r="AL13" s="3610"/>
      <c r="AM13" s="3610"/>
      <c r="AN13" s="3610"/>
      <c r="AO13" s="3610"/>
      <c r="AP13" s="3698"/>
      <c r="AQ13" s="3609" t="s">
        <v>198</v>
      </c>
      <c r="AR13" s="3610"/>
      <c r="AS13" s="3610"/>
      <c r="AT13" s="3610"/>
      <c r="AU13" s="3610"/>
      <c r="AV13" s="3610"/>
      <c r="AW13" s="3610"/>
      <c r="AX13" s="3610"/>
      <c r="AY13" s="3611"/>
      <c r="AZ13" s="70"/>
      <c r="BC13" s="668"/>
      <c r="BD13" s="189" t="s">
        <v>570</v>
      </c>
      <c r="BE13" s="668"/>
      <c r="BF13" s="668"/>
      <c r="BG13" s="668"/>
      <c r="BH13" s="668"/>
    </row>
    <row r="14" spans="1:111" ht="14.1" customHeight="1">
      <c r="A14" s="38"/>
      <c r="C14" s="3615" t="s">
        <v>1119</v>
      </c>
      <c r="D14" s="3616"/>
      <c r="E14" s="3616"/>
      <c r="F14" s="3616"/>
      <c r="G14" s="3616"/>
      <c r="H14" s="3617"/>
      <c r="I14" s="3678"/>
      <c r="J14" s="3679"/>
      <c r="K14" s="3679"/>
      <c r="L14" s="3679"/>
      <c r="M14" s="3679"/>
      <c r="N14" s="3680"/>
      <c r="O14" s="3678"/>
      <c r="P14" s="3679"/>
      <c r="Q14" s="3680"/>
      <c r="R14" s="3684"/>
      <c r="S14" s="3685"/>
      <c r="T14" s="3685"/>
      <c r="U14" s="3685"/>
      <c r="V14" s="3685"/>
      <c r="W14" s="3686"/>
      <c r="X14" s="3099"/>
      <c r="Y14" s="3100"/>
      <c r="Z14" s="3101"/>
      <c r="AA14" s="3695"/>
      <c r="AB14" s="3696"/>
      <c r="AC14" s="3696"/>
      <c r="AD14" s="3696"/>
      <c r="AE14" s="3696"/>
      <c r="AF14" s="3696"/>
      <c r="AG14" s="3696"/>
      <c r="AH14" s="3696"/>
      <c r="AI14" s="3696"/>
      <c r="AJ14" s="3697"/>
      <c r="AK14" s="2959"/>
      <c r="AL14" s="2882"/>
      <c r="AM14" s="2882"/>
      <c r="AN14" s="2882"/>
      <c r="AO14" s="2882"/>
      <c r="AP14" s="2883"/>
      <c r="AQ14" s="3612"/>
      <c r="AR14" s="3613"/>
      <c r="AS14" s="3613"/>
      <c r="AT14" s="3613"/>
      <c r="AU14" s="3613"/>
      <c r="AV14" s="3613"/>
      <c r="AW14" s="3613"/>
      <c r="AX14" s="3613"/>
      <c r="AY14" s="3614"/>
      <c r="AZ14" s="70"/>
      <c r="BC14" s="37" t="s">
        <v>670</v>
      </c>
    </row>
    <row r="15" spans="1:111" ht="14.1" customHeight="1">
      <c r="A15" s="38"/>
      <c r="C15" s="3618" t="s">
        <v>864</v>
      </c>
      <c r="D15" s="3619"/>
      <c r="E15" s="3624" t="s">
        <v>1220</v>
      </c>
      <c r="F15" s="3625"/>
      <c r="G15" s="3625"/>
      <c r="H15" s="3626"/>
      <c r="I15" s="1082"/>
      <c r="J15" s="3631" t="s">
        <v>920</v>
      </c>
      <c r="K15" s="3632"/>
      <c r="L15" s="3633" t="s">
        <v>1218</v>
      </c>
      <c r="M15" s="3634"/>
      <c r="N15" s="3635"/>
      <c r="O15" s="1082"/>
      <c r="P15" s="3631" t="s">
        <v>920</v>
      </c>
      <c r="Q15" s="3632"/>
      <c r="R15" s="1082"/>
      <c r="S15" s="3631" t="s">
        <v>920</v>
      </c>
      <c r="T15" s="3632"/>
      <c r="U15" s="3633" t="s">
        <v>1219</v>
      </c>
      <c r="V15" s="3634"/>
      <c r="W15" s="3635"/>
      <c r="X15" s="526"/>
      <c r="Y15" s="3631" t="s">
        <v>920</v>
      </c>
      <c r="Z15" s="3632"/>
      <c r="AA15" s="3642" t="s">
        <v>864</v>
      </c>
      <c r="AB15" s="3643"/>
      <c r="AC15" s="3644"/>
      <c r="AD15" s="3651" t="s">
        <v>376</v>
      </c>
      <c r="AE15" s="2957"/>
      <c r="AF15" s="2957"/>
      <c r="AG15" s="3652"/>
      <c r="AH15" s="3658" t="s">
        <v>1120</v>
      </c>
      <c r="AI15" s="3097"/>
      <c r="AJ15" s="3098"/>
      <c r="AK15" s="2956" t="s">
        <v>377</v>
      </c>
      <c r="AL15" s="3568"/>
      <c r="AM15" s="3651" t="s">
        <v>376</v>
      </c>
      <c r="AN15" s="2957"/>
      <c r="AO15" s="2957"/>
      <c r="AP15" s="2958"/>
      <c r="AQ15" s="3612"/>
      <c r="AR15" s="3613"/>
      <c r="AS15" s="3613"/>
      <c r="AT15" s="3613"/>
      <c r="AU15" s="3613"/>
      <c r="AV15" s="3613"/>
      <c r="AW15" s="3613"/>
      <c r="AX15" s="3613"/>
      <c r="AY15" s="3614"/>
      <c r="AZ15" s="70"/>
      <c r="BD15" s="37" t="s">
        <v>571</v>
      </c>
      <c r="CH15" s="668"/>
      <c r="CI15" s="668"/>
      <c r="CJ15" s="668"/>
    </row>
    <row r="16" spans="1:111" ht="14.1" customHeight="1">
      <c r="A16" s="38"/>
      <c r="C16" s="3620"/>
      <c r="D16" s="3621"/>
      <c r="E16" s="3627"/>
      <c r="F16" s="3628"/>
      <c r="G16" s="3628"/>
      <c r="H16" s="3629"/>
      <c r="I16" s="1085"/>
      <c r="J16" s="3628" t="s">
        <v>376</v>
      </c>
      <c r="K16" s="3629"/>
      <c r="L16" s="3636"/>
      <c r="M16" s="3637"/>
      <c r="N16" s="3638"/>
      <c r="O16" s="1085"/>
      <c r="P16" s="3628" t="s">
        <v>376</v>
      </c>
      <c r="Q16" s="3629"/>
      <c r="R16" s="1085"/>
      <c r="S16" s="3628" t="s">
        <v>376</v>
      </c>
      <c r="T16" s="3629"/>
      <c r="U16" s="3636"/>
      <c r="V16" s="3637"/>
      <c r="W16" s="3638"/>
      <c r="X16" s="527"/>
      <c r="Y16" s="3628" t="s">
        <v>376</v>
      </c>
      <c r="Z16" s="3629"/>
      <c r="AA16" s="3645"/>
      <c r="AB16" s="3646"/>
      <c r="AC16" s="3647"/>
      <c r="AD16" s="3653"/>
      <c r="AE16" s="3613"/>
      <c r="AF16" s="3613"/>
      <c r="AG16" s="3654"/>
      <c r="AH16" s="3659"/>
      <c r="AI16" s="3660"/>
      <c r="AJ16" s="3661"/>
      <c r="AK16" s="3569"/>
      <c r="AL16" s="3570"/>
      <c r="AM16" s="3653"/>
      <c r="AN16" s="3613"/>
      <c r="AO16" s="3613"/>
      <c r="AP16" s="3665"/>
      <c r="AQ16" s="3612"/>
      <c r="AR16" s="3613"/>
      <c r="AS16" s="3613"/>
      <c r="AT16" s="3613"/>
      <c r="AU16" s="3613"/>
      <c r="AV16" s="3613"/>
      <c r="AW16" s="3613"/>
      <c r="AX16" s="3613"/>
      <c r="AY16" s="3614"/>
      <c r="AZ16" s="70"/>
      <c r="BC16" s="37" t="s">
        <v>573</v>
      </c>
      <c r="BD16" s="668"/>
      <c r="CF16" s="680"/>
    </row>
    <row r="17" spans="1:96" ht="14.1" customHeight="1" thickBot="1">
      <c r="A17" s="38"/>
      <c r="C17" s="3622"/>
      <c r="D17" s="3623"/>
      <c r="E17" s="3630"/>
      <c r="F17" s="3566"/>
      <c r="G17" s="3566"/>
      <c r="H17" s="3567"/>
      <c r="I17" s="528"/>
      <c r="J17" s="3566"/>
      <c r="K17" s="3567"/>
      <c r="L17" s="3639"/>
      <c r="M17" s="3640"/>
      <c r="N17" s="3641"/>
      <c r="O17" s="528"/>
      <c r="P17" s="3566"/>
      <c r="Q17" s="3567"/>
      <c r="R17" s="528"/>
      <c r="S17" s="3566"/>
      <c r="T17" s="3567"/>
      <c r="U17" s="3639"/>
      <c r="V17" s="3640"/>
      <c r="W17" s="3641"/>
      <c r="X17" s="529"/>
      <c r="Y17" s="3566"/>
      <c r="Z17" s="3567"/>
      <c r="AA17" s="3648"/>
      <c r="AB17" s="3649"/>
      <c r="AC17" s="3650"/>
      <c r="AD17" s="3655"/>
      <c r="AE17" s="3656"/>
      <c r="AF17" s="3656"/>
      <c r="AG17" s="3657"/>
      <c r="AH17" s="3662"/>
      <c r="AI17" s="3663"/>
      <c r="AJ17" s="3664"/>
      <c r="AK17" s="3571"/>
      <c r="AL17" s="3572"/>
      <c r="AM17" s="3655"/>
      <c r="AN17" s="3656"/>
      <c r="AO17" s="3656"/>
      <c r="AP17" s="3666"/>
      <c r="AQ17" s="3612"/>
      <c r="AR17" s="3613"/>
      <c r="AS17" s="3613"/>
      <c r="AT17" s="3613"/>
      <c r="AU17" s="3613"/>
      <c r="AV17" s="3613"/>
      <c r="AW17" s="3613"/>
      <c r="AX17" s="3613"/>
      <c r="AY17" s="3614"/>
      <c r="AZ17" s="70"/>
      <c r="BD17" s="3341" t="s">
        <v>572</v>
      </c>
      <c r="BE17" s="3341"/>
      <c r="BF17" s="3341"/>
      <c r="BG17" s="3341"/>
      <c r="BH17" s="3341"/>
      <c r="BI17" s="3341"/>
      <c r="BJ17" s="3341"/>
      <c r="BK17" s="3341"/>
      <c r="BL17" s="3341"/>
      <c r="BM17" s="3341"/>
      <c r="BN17" s="3341"/>
      <c r="BO17" s="3341"/>
      <c r="BP17" s="3341"/>
      <c r="BQ17" s="3341"/>
      <c r="BR17" s="3341"/>
      <c r="BS17" s="3341"/>
      <c r="BT17" s="3341"/>
      <c r="BU17" s="3341"/>
      <c r="BV17" s="3341"/>
      <c r="BW17" s="3341"/>
      <c r="BX17" s="3341"/>
      <c r="BY17" s="3341"/>
      <c r="BZ17" s="3341"/>
      <c r="CA17" s="3341"/>
      <c r="CB17" s="3341"/>
      <c r="CC17" s="3341"/>
      <c r="CD17" s="3341"/>
      <c r="CE17" s="3341"/>
      <c r="CF17" s="3341"/>
      <c r="CG17" s="3341"/>
      <c r="CH17" s="3341"/>
      <c r="CI17" s="3341"/>
    </row>
    <row r="18" spans="1:96" ht="14.1" customHeight="1" thickTop="1">
      <c r="A18" s="38"/>
      <c r="C18" s="3573">
        <v>1</v>
      </c>
      <c r="D18" s="3574"/>
      <c r="E18" s="3577">
        <v>3</v>
      </c>
      <c r="F18" s="3578"/>
      <c r="G18" s="3578"/>
      <c r="H18" s="3579"/>
      <c r="I18" s="3583">
        <v>1</v>
      </c>
      <c r="J18" s="3389"/>
      <c r="K18" s="3584"/>
      <c r="L18" s="3588">
        <v>1</v>
      </c>
      <c r="M18" s="3589"/>
      <c r="N18" s="3590"/>
      <c r="O18" s="3583">
        <v>1</v>
      </c>
      <c r="P18" s="3389"/>
      <c r="Q18" s="3584"/>
      <c r="R18" s="3583">
        <v>1</v>
      </c>
      <c r="S18" s="3389"/>
      <c r="T18" s="3584"/>
      <c r="U18" s="3588">
        <v>1</v>
      </c>
      <c r="V18" s="3589"/>
      <c r="W18" s="3590"/>
      <c r="X18" s="3591">
        <v>2</v>
      </c>
      <c r="Y18" s="3592"/>
      <c r="Z18" s="3593"/>
      <c r="AA18" s="3595">
        <v>1</v>
      </c>
      <c r="AB18" s="3578"/>
      <c r="AC18" s="3574"/>
      <c r="AD18" s="3577">
        <v>1</v>
      </c>
      <c r="AE18" s="3578"/>
      <c r="AF18" s="3578"/>
      <c r="AG18" s="3574"/>
      <c r="AH18" s="3596">
        <v>1</v>
      </c>
      <c r="AI18" s="3597"/>
      <c r="AJ18" s="3598"/>
      <c r="AK18" s="3595">
        <v>1</v>
      </c>
      <c r="AL18" s="3574"/>
      <c r="AM18" s="3577">
        <v>1</v>
      </c>
      <c r="AN18" s="3578"/>
      <c r="AO18" s="3578"/>
      <c r="AP18" s="3579"/>
      <c r="AQ18" s="3602">
        <f>SUM(C11:AY12)-O11-Z11-AL11+SUM(C18:AP19)-AH18-U18-L18</f>
        <v>40</v>
      </c>
      <c r="AR18" s="3603"/>
      <c r="AS18" s="3603"/>
      <c r="AT18" s="3603"/>
      <c r="AU18" s="3603"/>
      <c r="AV18" s="3603"/>
      <c r="AW18" s="3603"/>
      <c r="AX18" s="3603"/>
      <c r="AY18" s="3604"/>
      <c r="AZ18" s="70"/>
      <c r="BD18" s="3341"/>
      <c r="BE18" s="3341"/>
      <c r="BF18" s="3341"/>
      <c r="BG18" s="3341"/>
      <c r="BH18" s="3341"/>
      <c r="BI18" s="3341"/>
      <c r="BJ18" s="3341"/>
      <c r="BK18" s="3341"/>
      <c r="BL18" s="3341"/>
      <c r="BM18" s="3341"/>
      <c r="BN18" s="3341"/>
      <c r="BO18" s="3341"/>
      <c r="BP18" s="3341"/>
      <c r="BQ18" s="3341"/>
      <c r="BR18" s="3341"/>
      <c r="BS18" s="3341"/>
      <c r="BT18" s="3341"/>
      <c r="BU18" s="3341"/>
      <c r="BV18" s="3341"/>
      <c r="BW18" s="3341"/>
      <c r="BX18" s="3341"/>
      <c r="BY18" s="3341"/>
      <c r="BZ18" s="3341"/>
      <c r="CA18" s="3341"/>
      <c r="CB18" s="3341"/>
      <c r="CC18" s="3341"/>
      <c r="CD18" s="3341"/>
      <c r="CE18" s="3341"/>
      <c r="CF18" s="3341"/>
      <c r="CG18" s="3341"/>
      <c r="CH18" s="3341"/>
      <c r="CI18" s="3341"/>
    </row>
    <row r="19" spans="1:96" ht="14.1" customHeight="1" thickBot="1">
      <c r="A19" s="38"/>
      <c r="C19" s="3575"/>
      <c r="D19" s="3576"/>
      <c r="E19" s="3580"/>
      <c r="F19" s="3581"/>
      <c r="G19" s="3581"/>
      <c r="H19" s="3582"/>
      <c r="I19" s="3585"/>
      <c r="J19" s="3586"/>
      <c r="K19" s="3587"/>
      <c r="L19" s="3585"/>
      <c r="M19" s="3586"/>
      <c r="N19" s="3587"/>
      <c r="O19" s="3585"/>
      <c r="P19" s="3586"/>
      <c r="Q19" s="3587"/>
      <c r="R19" s="3585"/>
      <c r="S19" s="3586"/>
      <c r="T19" s="3587"/>
      <c r="U19" s="3585"/>
      <c r="V19" s="3586"/>
      <c r="W19" s="3587"/>
      <c r="X19" s="3594"/>
      <c r="Y19" s="3581"/>
      <c r="Z19" s="3582"/>
      <c r="AA19" s="3594"/>
      <c r="AB19" s="3581"/>
      <c r="AC19" s="3576"/>
      <c r="AD19" s="3580"/>
      <c r="AE19" s="3581"/>
      <c r="AF19" s="3581"/>
      <c r="AG19" s="3576"/>
      <c r="AH19" s="3599"/>
      <c r="AI19" s="3600"/>
      <c r="AJ19" s="3601"/>
      <c r="AK19" s="3594"/>
      <c r="AL19" s="3576"/>
      <c r="AM19" s="3580"/>
      <c r="AN19" s="3581"/>
      <c r="AO19" s="3581"/>
      <c r="AP19" s="3582"/>
      <c r="AQ19" s="3605"/>
      <c r="AR19" s="3606"/>
      <c r="AS19" s="3606"/>
      <c r="AT19" s="3606"/>
      <c r="AU19" s="3606"/>
      <c r="AV19" s="3606"/>
      <c r="AW19" s="3606"/>
      <c r="AX19" s="3606"/>
      <c r="AY19" s="3607"/>
      <c r="AZ19" s="70"/>
      <c r="BC19" s="37" t="s">
        <v>2039</v>
      </c>
      <c r="BD19" s="668"/>
      <c r="BE19" s="668"/>
      <c r="BF19" s="668"/>
      <c r="BG19" s="668"/>
      <c r="BH19" s="681"/>
      <c r="BI19" s="681"/>
      <c r="BJ19" s="681"/>
      <c r="BK19" s="681"/>
      <c r="BL19" s="681"/>
      <c r="BM19" s="681"/>
      <c r="BN19" s="681"/>
      <c r="BO19" s="681"/>
      <c r="BP19" s="681"/>
      <c r="BQ19" s="681"/>
      <c r="BR19" s="681"/>
      <c r="BS19" s="681"/>
      <c r="BT19" s="681"/>
      <c r="BU19" s="681"/>
      <c r="BV19" s="681"/>
      <c r="BW19" s="681"/>
      <c r="BX19" s="681"/>
      <c r="BY19" s="681"/>
      <c r="BZ19" s="681"/>
      <c r="CA19" s="681"/>
      <c r="CB19" s="681"/>
      <c r="CC19" s="681"/>
      <c r="CD19" s="681"/>
      <c r="CE19" s="681"/>
      <c r="CF19" s="681"/>
      <c r="CG19" s="681"/>
    </row>
    <row r="20" spans="1:96" ht="14.1" customHeight="1">
      <c r="A20" s="38"/>
      <c r="C20" s="682"/>
      <c r="D20" s="682"/>
      <c r="E20" s="682"/>
      <c r="F20" s="682"/>
      <c r="G20" s="682"/>
      <c r="H20" s="682"/>
      <c r="I20" s="680"/>
      <c r="J20" s="680"/>
      <c r="K20" s="680"/>
      <c r="L20" s="680"/>
      <c r="M20" s="680"/>
      <c r="N20" s="680"/>
      <c r="O20" s="680"/>
      <c r="P20" s="680"/>
      <c r="Q20" s="680"/>
      <c r="R20" s="680"/>
      <c r="S20" s="680"/>
      <c r="T20" s="680"/>
      <c r="U20" s="680"/>
      <c r="V20" s="680"/>
      <c r="W20" s="680"/>
      <c r="X20" s="682"/>
      <c r="Y20" s="682"/>
      <c r="Z20" s="682"/>
      <c r="AA20" s="682"/>
      <c r="AB20" s="682"/>
      <c r="AC20" s="682"/>
      <c r="AD20" s="682"/>
      <c r="AE20" s="682"/>
      <c r="AF20" s="682"/>
      <c r="AG20" s="682"/>
      <c r="AH20" s="525"/>
      <c r="AI20" s="525"/>
      <c r="AJ20" s="525"/>
      <c r="AK20" s="682"/>
      <c r="AL20" s="682"/>
      <c r="AM20" s="647"/>
      <c r="AN20" s="682"/>
      <c r="AO20" s="682"/>
      <c r="AP20" s="682"/>
      <c r="AQ20" s="644"/>
      <c r="AR20" s="644"/>
      <c r="AS20" s="644"/>
      <c r="AT20" s="644"/>
      <c r="AU20" s="644"/>
      <c r="AV20" s="644"/>
      <c r="AW20" s="644"/>
      <c r="AX20" s="644"/>
      <c r="AY20" s="644"/>
      <c r="AZ20" s="70"/>
      <c r="BG20" s="196"/>
      <c r="BH20" s="37" t="s">
        <v>870</v>
      </c>
      <c r="BI20" s="196"/>
      <c r="BJ20" s="196"/>
      <c r="BK20" s="196"/>
      <c r="BL20" s="696"/>
      <c r="BM20" s="696"/>
      <c r="BN20" s="696"/>
      <c r="BO20" s="696"/>
      <c r="BP20" s="696"/>
      <c r="BQ20" s="696"/>
      <c r="BR20" s="696"/>
      <c r="BS20" s="696"/>
      <c r="BT20" s="696"/>
      <c r="BU20" s="696"/>
      <c r="BZ20" s="90"/>
      <c r="CA20" s="90"/>
      <c r="CB20" s="90"/>
      <c r="CC20" s="90"/>
      <c r="CD20" s="90"/>
      <c r="CE20" s="90"/>
      <c r="CF20" s="90"/>
      <c r="CG20" s="90"/>
      <c r="CH20" s="90"/>
      <c r="CI20" s="90"/>
      <c r="CJ20" s="90"/>
      <c r="CK20" s="90"/>
    </row>
    <row r="21" spans="1:96" ht="14.1" customHeight="1">
      <c r="A21" s="38"/>
      <c r="B21" s="71" t="s">
        <v>224</v>
      </c>
      <c r="C21" s="491"/>
      <c r="I21" s="491"/>
      <c r="J21" s="491"/>
      <c r="K21" s="491"/>
      <c r="L21" s="491"/>
      <c r="M21" s="491"/>
      <c r="N21" s="491"/>
      <c r="O21" s="491"/>
      <c r="P21" s="491"/>
      <c r="Q21" s="491"/>
      <c r="R21" s="491"/>
      <c r="S21" s="491"/>
      <c r="T21" s="491"/>
      <c r="U21" s="491"/>
      <c r="V21" s="491"/>
      <c r="W21" s="491"/>
      <c r="X21" s="491"/>
      <c r="Y21" s="491"/>
      <c r="Z21" s="491"/>
      <c r="AA21" s="491"/>
      <c r="AB21" s="491"/>
      <c r="AC21" s="491"/>
      <c r="AD21" s="491"/>
      <c r="AE21" s="491"/>
      <c r="AF21" s="491"/>
      <c r="AG21" s="491"/>
      <c r="AH21" s="491"/>
      <c r="AI21" s="491"/>
      <c r="AJ21" s="491"/>
      <c r="AK21" s="530"/>
      <c r="AL21" s="530"/>
      <c r="AM21" s="648"/>
      <c r="AN21" s="491"/>
      <c r="AO21" s="491"/>
      <c r="AP21" s="491"/>
      <c r="AQ21" s="491"/>
      <c r="AR21" s="491"/>
      <c r="AS21" s="491"/>
      <c r="AT21" s="491"/>
      <c r="AU21" s="491"/>
      <c r="AV21" s="491"/>
      <c r="AW21" s="491"/>
      <c r="AX21" s="491"/>
      <c r="AZ21" s="70"/>
      <c r="BA21" s="292"/>
      <c r="BB21" s="292"/>
      <c r="BC21" s="37" t="s">
        <v>2089</v>
      </c>
      <c r="BH21" s="196"/>
      <c r="BI21" s="196"/>
      <c r="BJ21" s="196"/>
      <c r="BK21" s="196"/>
      <c r="BL21" s="196"/>
      <c r="BM21" s="196"/>
      <c r="BN21" s="196"/>
      <c r="BO21" s="196"/>
      <c r="BP21" s="196"/>
      <c r="BQ21" s="196"/>
      <c r="BR21" s="196"/>
      <c r="BS21" s="196"/>
      <c r="BT21" s="196"/>
      <c r="BU21" s="196"/>
      <c r="BV21" s="196"/>
      <c r="BW21" s="196"/>
      <c r="BX21" s="196"/>
      <c r="CC21" s="196"/>
      <c r="CD21" s="196"/>
      <c r="CE21" s="196"/>
      <c r="CF21" s="196"/>
      <c r="CG21" s="196"/>
      <c r="CH21" s="196"/>
      <c r="CI21" s="196"/>
      <c r="CJ21" s="196"/>
      <c r="CK21" s="196"/>
    </row>
    <row r="22" spans="1:96" ht="17.25" customHeight="1">
      <c r="A22" s="38"/>
      <c r="C22" s="661" t="s">
        <v>918</v>
      </c>
      <c r="E22" s="3608" t="s">
        <v>688</v>
      </c>
      <c r="F22" s="3608"/>
      <c r="G22" s="3608"/>
      <c r="H22" s="3608"/>
      <c r="I22" s="3608"/>
      <c r="J22" s="3608"/>
      <c r="K22" s="3608"/>
      <c r="L22" s="3608"/>
      <c r="M22" s="3608"/>
      <c r="N22" s="3608"/>
      <c r="O22" s="3608"/>
      <c r="P22" s="3608"/>
      <c r="Q22" s="3608"/>
      <c r="R22" s="3608"/>
      <c r="S22" s="3608"/>
      <c r="T22" s="3608"/>
      <c r="U22" s="3608"/>
      <c r="V22" s="3608"/>
      <c r="W22" s="3608"/>
      <c r="X22" s="3608"/>
      <c r="Y22" s="3608"/>
      <c r="Z22" s="3608"/>
      <c r="AA22" s="3608"/>
      <c r="AB22" s="3608"/>
      <c r="AC22" s="3608"/>
      <c r="AD22" s="3608"/>
      <c r="AE22" s="3608"/>
      <c r="AF22" s="3608"/>
      <c r="AG22" s="3608"/>
      <c r="AH22" s="3608"/>
      <c r="AI22" s="3608"/>
      <c r="AJ22" s="3608"/>
      <c r="AK22" s="3608"/>
      <c r="AL22" s="3608"/>
      <c r="AM22" s="3608"/>
      <c r="AN22" s="3608"/>
      <c r="AO22" s="3608"/>
      <c r="AP22" s="3608"/>
      <c r="AQ22" s="3608"/>
      <c r="AR22" s="643"/>
      <c r="AS22" s="643"/>
      <c r="AT22" s="643"/>
      <c r="AU22" s="643"/>
      <c r="AV22" s="643"/>
      <c r="AX22" s="816"/>
      <c r="AY22" s="292"/>
      <c r="AZ22" s="41"/>
      <c r="BA22" s="673"/>
      <c r="BB22" s="673"/>
      <c r="BC22" s="196" t="s">
        <v>2040</v>
      </c>
      <c r="BD22" s="196"/>
      <c r="BE22" s="196"/>
      <c r="BF22" s="196"/>
      <c r="BG22" s="196"/>
      <c r="BH22" s="196"/>
      <c r="BI22" s="196"/>
      <c r="BJ22" s="196"/>
      <c r="BK22" s="196"/>
      <c r="BL22" s="196"/>
      <c r="BM22" s="196"/>
      <c r="BN22" s="196"/>
      <c r="BO22" s="196"/>
      <c r="BP22" s="196"/>
      <c r="BQ22" s="196"/>
      <c r="BR22" s="196"/>
      <c r="BS22" s="196"/>
      <c r="BT22" s="196"/>
      <c r="BU22" s="196"/>
      <c r="BV22" s="196"/>
      <c r="BW22" s="196"/>
      <c r="BX22" s="196"/>
    </row>
    <row r="23" spans="1:96" ht="14.1" customHeight="1">
      <c r="A23" s="38"/>
      <c r="C23" s="661"/>
      <c r="E23" s="3608"/>
      <c r="F23" s="3608"/>
      <c r="G23" s="3608"/>
      <c r="H23" s="3608"/>
      <c r="I23" s="3608"/>
      <c r="J23" s="3608"/>
      <c r="K23" s="3608"/>
      <c r="L23" s="3608"/>
      <c r="M23" s="3608"/>
      <c r="N23" s="3608"/>
      <c r="O23" s="3608"/>
      <c r="P23" s="3608"/>
      <c r="Q23" s="3608"/>
      <c r="R23" s="3608"/>
      <c r="S23" s="3608"/>
      <c r="T23" s="3608"/>
      <c r="U23" s="3608"/>
      <c r="V23" s="3608"/>
      <c r="W23" s="3608"/>
      <c r="X23" s="3608"/>
      <c r="Y23" s="3608"/>
      <c r="Z23" s="3608"/>
      <c r="AA23" s="3608"/>
      <c r="AB23" s="3608"/>
      <c r="AC23" s="3608"/>
      <c r="AD23" s="3608"/>
      <c r="AE23" s="3608"/>
      <c r="AF23" s="3608"/>
      <c r="AG23" s="3608"/>
      <c r="AH23" s="3608"/>
      <c r="AI23" s="3608"/>
      <c r="AJ23" s="3608"/>
      <c r="AK23" s="3608"/>
      <c r="AL23" s="3608"/>
      <c r="AM23" s="3608"/>
      <c r="AN23" s="3608"/>
      <c r="AO23" s="3608"/>
      <c r="AP23" s="3608"/>
      <c r="AQ23" s="3608"/>
      <c r="AR23" s="643"/>
      <c r="AS23" s="643"/>
      <c r="AT23" s="643"/>
      <c r="AU23" s="643"/>
      <c r="AV23" s="643"/>
      <c r="AX23" s="816"/>
      <c r="AY23" s="673"/>
      <c r="AZ23" s="813"/>
      <c r="BA23" s="673"/>
      <c r="BB23" s="673"/>
      <c r="BC23" s="196"/>
      <c r="BD23" s="196"/>
      <c r="BE23" s="196"/>
      <c r="BF23" s="196"/>
      <c r="BG23" s="196"/>
      <c r="BH23" s="196"/>
      <c r="BI23" s="196"/>
      <c r="BJ23" s="196"/>
      <c r="BK23" s="196"/>
      <c r="BL23" s="196"/>
      <c r="BM23" s="196"/>
      <c r="BN23" s="196"/>
      <c r="BO23" s="196"/>
      <c r="BP23" s="196"/>
      <c r="BQ23" s="196"/>
      <c r="BR23" s="196"/>
      <c r="BS23" s="196"/>
      <c r="BT23" s="196"/>
      <c r="BU23" s="196"/>
      <c r="BV23" s="196"/>
      <c r="BW23" s="196"/>
      <c r="BX23" s="196"/>
    </row>
    <row r="24" spans="1:96" ht="14.1" customHeight="1">
      <c r="A24" s="38"/>
      <c r="C24" s="1310" t="s">
        <v>917</v>
      </c>
      <c r="E24" s="1311" t="s">
        <v>1065</v>
      </c>
      <c r="I24" s="531"/>
      <c r="J24" s="531"/>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817"/>
      <c r="AH24" s="817"/>
      <c r="AI24" s="817"/>
      <c r="AJ24" s="817"/>
      <c r="AK24" s="817"/>
      <c r="AL24" s="817"/>
      <c r="AM24" s="818"/>
      <c r="AN24" s="817"/>
      <c r="AO24" s="817"/>
      <c r="AP24" s="817"/>
      <c r="AQ24" s="817"/>
      <c r="AR24" s="817"/>
      <c r="AS24" s="817"/>
      <c r="AT24" s="817"/>
      <c r="AU24" s="817"/>
      <c r="AV24" s="817"/>
      <c r="AX24" s="817"/>
      <c r="AY24" s="673"/>
      <c r="AZ24" s="813"/>
      <c r="BA24" s="673"/>
      <c r="BB24" s="673"/>
      <c r="BD24" s="37" t="s">
        <v>576</v>
      </c>
      <c r="CL24" s="90"/>
      <c r="CM24" s="90"/>
      <c r="CN24" s="90"/>
      <c r="CO24" s="90"/>
      <c r="CP24" s="90"/>
    </row>
    <row r="25" spans="1:96" ht="14.1" customHeight="1">
      <c r="A25" s="38"/>
      <c r="C25" s="661" t="s">
        <v>916</v>
      </c>
      <c r="E25" s="817" t="s">
        <v>915</v>
      </c>
      <c r="I25" s="817"/>
      <c r="J25" s="817"/>
      <c r="K25" s="817"/>
      <c r="L25" s="817"/>
      <c r="M25" s="817"/>
      <c r="N25" s="817"/>
      <c r="O25" s="817"/>
      <c r="P25" s="817"/>
      <c r="Q25" s="817"/>
      <c r="R25" s="817"/>
      <c r="S25" s="817"/>
      <c r="T25" s="817"/>
      <c r="U25" s="817"/>
      <c r="V25" s="817"/>
      <c r="W25" s="817"/>
      <c r="X25" s="817"/>
      <c r="Y25" s="817"/>
      <c r="Z25" s="817"/>
      <c r="AA25" s="817"/>
      <c r="AB25" s="817"/>
      <c r="AC25" s="817"/>
      <c r="AD25" s="817"/>
      <c r="AE25" s="817"/>
      <c r="AF25" s="817"/>
      <c r="AG25" s="817"/>
      <c r="AH25" s="817"/>
      <c r="AI25" s="817"/>
      <c r="AJ25" s="817"/>
      <c r="AK25" s="817"/>
      <c r="AL25" s="817"/>
      <c r="AM25" s="818"/>
      <c r="AN25" s="817"/>
      <c r="AO25" s="817"/>
      <c r="AP25" s="817"/>
      <c r="AQ25" s="817"/>
      <c r="AR25" s="817"/>
      <c r="AS25" s="817"/>
      <c r="AT25" s="817"/>
      <c r="AU25" s="817"/>
      <c r="AV25" s="817"/>
      <c r="AW25" s="817"/>
      <c r="AX25" s="817"/>
      <c r="AZ25" s="736"/>
      <c r="BA25" s="673"/>
      <c r="BB25" s="673"/>
      <c r="BC25" s="673"/>
      <c r="BD25" s="673"/>
      <c r="BG25" s="37" t="s">
        <v>255</v>
      </c>
      <c r="BL25" s="696"/>
      <c r="BM25" s="696"/>
      <c r="BN25" s="696"/>
      <c r="BO25" s="696"/>
      <c r="BP25" s="696"/>
      <c r="CN25" s="90"/>
      <c r="CO25" s="90"/>
      <c r="CP25" s="90"/>
      <c r="CQ25" s="90"/>
      <c r="CR25" s="90"/>
    </row>
    <row r="26" spans="1:96" ht="14.1" customHeight="1">
      <c r="A26" s="38"/>
      <c r="B26" s="731"/>
      <c r="C26" s="731"/>
      <c r="E26" s="817"/>
      <c r="I26" s="817"/>
      <c r="J26" s="817"/>
      <c r="K26" s="817"/>
      <c r="L26" s="817"/>
      <c r="M26" s="817"/>
      <c r="N26" s="817"/>
      <c r="O26" s="817"/>
      <c r="P26" s="817"/>
      <c r="Q26" s="817"/>
      <c r="R26" s="817"/>
      <c r="S26" s="817"/>
      <c r="T26" s="817"/>
      <c r="U26" s="817"/>
      <c r="V26" s="817"/>
      <c r="W26" s="817"/>
      <c r="X26" s="817"/>
      <c r="Y26" s="817"/>
      <c r="Z26" s="817"/>
      <c r="AA26" s="817"/>
      <c r="AB26" s="817"/>
      <c r="AC26" s="817"/>
      <c r="AD26" s="817"/>
      <c r="AE26" s="817"/>
      <c r="AF26" s="817"/>
      <c r="AG26" s="817"/>
      <c r="AH26" s="817"/>
      <c r="AI26" s="817"/>
      <c r="AJ26" s="817"/>
      <c r="AK26" s="657"/>
      <c r="AL26" s="817"/>
      <c r="AM26" s="817"/>
      <c r="AN26" s="817"/>
      <c r="AO26" s="817"/>
      <c r="AP26" s="817"/>
      <c r="AQ26" s="817"/>
      <c r="AR26" s="817"/>
      <c r="AS26" s="817"/>
      <c r="AT26" s="817"/>
      <c r="AV26" s="817"/>
      <c r="AW26" s="817"/>
      <c r="AX26" s="817"/>
      <c r="AY26" s="673"/>
      <c r="AZ26" s="813"/>
      <c r="BD26" s="668"/>
      <c r="BE26" s="37" t="s">
        <v>256</v>
      </c>
      <c r="BF26" s="668"/>
      <c r="BG26" s="697"/>
      <c r="BH26" s="696"/>
      <c r="BI26" s="696"/>
      <c r="BJ26" s="696"/>
      <c r="BK26" s="696"/>
      <c r="BL26" s="696"/>
      <c r="BM26" s="696"/>
      <c r="BN26" s="696"/>
      <c r="CL26" s="90"/>
      <c r="CM26" s="90"/>
      <c r="CN26" s="90"/>
      <c r="CO26" s="90"/>
      <c r="CP26" s="90"/>
    </row>
    <row r="27" spans="1:96" ht="14.1" customHeight="1">
      <c r="A27" s="38"/>
      <c r="B27" s="189" t="s">
        <v>907</v>
      </c>
      <c r="AG27" s="37"/>
      <c r="AH27" s="37"/>
      <c r="AI27" s="37"/>
      <c r="AJ27" s="680"/>
      <c r="AK27" s="649"/>
      <c r="AM27" s="37"/>
      <c r="AY27" s="673"/>
      <c r="AZ27" s="813"/>
      <c r="BA27" s="715"/>
      <c r="BB27" s="715"/>
      <c r="BD27" s="668"/>
      <c r="BE27" s="37" t="s">
        <v>257</v>
      </c>
      <c r="BF27" s="668"/>
      <c r="BG27" s="697"/>
      <c r="BH27" s="696"/>
      <c r="BI27" s="696"/>
      <c r="CL27" s="90"/>
      <c r="CM27" s="90"/>
      <c r="CN27" s="90"/>
      <c r="CO27" s="90"/>
      <c r="CP27" s="90"/>
    </row>
    <row r="28" spans="1:96" ht="14.1" customHeight="1">
      <c r="A28" s="38"/>
      <c r="B28" s="189" t="s">
        <v>1338</v>
      </c>
      <c r="H28" s="256"/>
      <c r="I28" s="256"/>
      <c r="J28" s="256"/>
      <c r="K28" s="256"/>
      <c r="L28" s="256"/>
      <c r="M28" s="668"/>
      <c r="N28" s="668"/>
      <c r="O28" s="668"/>
      <c r="P28" s="43"/>
      <c r="Q28" s="43"/>
      <c r="R28" s="43"/>
      <c r="S28" s="43"/>
      <c r="T28" s="43"/>
      <c r="U28" s="43"/>
      <c r="W28" s="662"/>
      <c r="X28" s="662"/>
      <c r="Y28" s="66"/>
      <c r="Z28" s="683"/>
      <c r="AA28" s="683"/>
      <c r="AB28" s="189"/>
      <c r="AC28" s="189"/>
      <c r="AD28" s="189"/>
      <c r="AE28" s="189"/>
      <c r="AF28" s="189"/>
      <c r="AG28" s="189"/>
      <c r="AH28" s="37"/>
      <c r="AI28" s="37"/>
      <c r="AJ28" s="680"/>
      <c r="AK28" s="658" t="s">
        <v>590</v>
      </c>
      <c r="AL28" s="328"/>
      <c r="AM28" s="328"/>
      <c r="AN28" s="328"/>
      <c r="AO28" s="328"/>
      <c r="AP28" s="328"/>
      <c r="AQ28" s="328"/>
      <c r="AR28" s="328"/>
      <c r="AS28" s="328"/>
      <c r="AT28" s="328"/>
      <c r="AU28" s="328"/>
      <c r="AV28" s="328"/>
      <c r="AW28" s="328"/>
      <c r="AX28" s="328"/>
      <c r="AY28" s="328"/>
      <c r="AZ28" s="646"/>
      <c r="BA28" s="715"/>
      <c r="BD28" s="37" t="s">
        <v>574</v>
      </c>
      <c r="BE28" s="90"/>
      <c r="BF28" s="90"/>
      <c r="BM28" s="3389" t="s">
        <v>1512</v>
      </c>
      <c r="BN28" s="3389"/>
      <c r="BO28" s="3389"/>
      <c r="BP28" s="3389"/>
      <c r="BQ28" s="3389"/>
      <c r="BR28" s="3389"/>
      <c r="BS28" s="3389"/>
      <c r="BT28" s="3389"/>
      <c r="BU28" s="3389"/>
      <c r="BV28" s="3389"/>
      <c r="BW28" s="3389"/>
      <c r="BX28" s="3389"/>
      <c r="CL28" s="90"/>
      <c r="CM28" s="90"/>
      <c r="CN28" s="90"/>
      <c r="CO28" s="90"/>
      <c r="CP28" s="90"/>
      <c r="CQ28" s="90"/>
    </row>
    <row r="29" spans="1:96" ht="14.1" customHeight="1">
      <c r="A29" s="38"/>
      <c r="C29" s="189" t="s">
        <v>273</v>
      </c>
      <c r="D29" s="43" t="s">
        <v>869</v>
      </c>
      <c r="H29" s="43"/>
      <c r="I29" s="43"/>
      <c r="J29" s="43"/>
      <c r="K29" s="43"/>
      <c r="L29" s="43"/>
      <c r="M29" s="43"/>
      <c r="N29" s="43"/>
      <c r="O29" s="43"/>
      <c r="P29" s="37" t="s">
        <v>866</v>
      </c>
      <c r="Q29" s="3548">
        <f>SUM(J68,U68,)</f>
        <v>21</v>
      </c>
      <c r="R29" s="3548"/>
      <c r="S29" s="668" t="s">
        <v>158</v>
      </c>
      <c r="T29" s="37" t="s">
        <v>783</v>
      </c>
      <c r="U29" s="820"/>
      <c r="V29" s="820"/>
      <c r="W29" s="820"/>
      <c r="Y29" s="3012">
        <f>SUM(O68,Z68)</f>
        <v>18</v>
      </c>
      <c r="Z29" s="3012"/>
      <c r="AB29" s="668" t="s">
        <v>437</v>
      </c>
      <c r="AD29" s="668"/>
      <c r="AG29" s="37"/>
      <c r="AH29" s="37"/>
      <c r="AI29" s="37"/>
      <c r="AJ29" s="680"/>
      <c r="AK29" s="532" t="s">
        <v>43</v>
      </c>
      <c r="AL29" s="3282" t="s">
        <v>1211</v>
      </c>
      <c r="AM29" s="3282"/>
      <c r="AN29" s="3282"/>
      <c r="AO29" s="3282"/>
      <c r="AP29" s="3282"/>
      <c r="AQ29" s="3282"/>
      <c r="AR29" s="3282"/>
      <c r="AS29" s="3282"/>
      <c r="AT29" s="3282"/>
      <c r="AU29" s="3282"/>
      <c r="AV29" s="3282"/>
      <c r="AW29" s="3282"/>
      <c r="AX29" s="3282"/>
      <c r="AY29" s="3282"/>
      <c r="AZ29" s="3283"/>
      <c r="BA29" s="715"/>
      <c r="BE29" s="715"/>
      <c r="BF29" s="715"/>
      <c r="BG29" s="715"/>
      <c r="BH29" s="3549" t="s">
        <v>1513</v>
      </c>
      <c r="BI29" s="3389"/>
      <c r="BJ29" s="3389"/>
      <c r="BK29" s="3389"/>
      <c r="BL29" s="3389"/>
      <c r="BM29" s="3389"/>
      <c r="BN29" s="3389"/>
      <c r="BO29" s="3389"/>
      <c r="BP29" s="3389"/>
      <c r="BQ29" s="3389"/>
      <c r="BR29" s="501"/>
      <c r="BS29" s="502"/>
      <c r="BT29" s="3550" t="s">
        <v>1556</v>
      </c>
      <c r="BU29" s="3550"/>
      <c r="BV29" s="3550"/>
      <c r="BW29" s="3550"/>
      <c r="BX29" s="3550"/>
      <c r="BY29" s="3550"/>
      <c r="BZ29" s="3550"/>
      <c r="CA29" s="3550"/>
      <c r="CB29" s="3550"/>
      <c r="CC29" s="3550"/>
      <c r="CD29" s="915"/>
      <c r="CE29" s="915"/>
      <c r="CF29" s="915"/>
      <c r="CG29" s="915"/>
      <c r="CL29" s="90"/>
      <c r="CM29" s="90"/>
      <c r="CN29" s="90"/>
      <c r="CO29" s="90"/>
      <c r="CP29" s="90"/>
    </row>
    <row r="30" spans="1:96" ht="14.1" customHeight="1">
      <c r="A30" s="38"/>
      <c r="C30" s="189" t="s">
        <v>401</v>
      </c>
      <c r="D30" s="43" t="s">
        <v>868</v>
      </c>
      <c r="H30" s="43"/>
      <c r="I30" s="43"/>
      <c r="J30" s="43"/>
      <c r="K30" s="43"/>
      <c r="L30" s="43"/>
      <c r="M30" s="43"/>
      <c r="N30" s="43"/>
      <c r="O30" s="43"/>
      <c r="P30" s="37" t="s">
        <v>866</v>
      </c>
      <c r="Q30" s="3551">
        <f>SUM(F11:AY12)-O11-Z11-AL11+SUM(C18:H19)+COUNTA(U18)+COUNTA(L18)</f>
        <v>32</v>
      </c>
      <c r="R30" s="3551"/>
      <c r="S30" s="662" t="s">
        <v>158</v>
      </c>
      <c r="T30" s="37" t="s">
        <v>783</v>
      </c>
      <c r="U30" s="820"/>
      <c r="V30" s="820"/>
      <c r="W30" s="820"/>
      <c r="Y30" s="3551">
        <f>SUM(L11:AH12)-O11-Z11+COUNTA(U18)+COUNTA(L18)+SUM(C18:H19)</f>
        <v>24</v>
      </c>
      <c r="Z30" s="3551"/>
      <c r="AB30" s="668" t="s">
        <v>437</v>
      </c>
      <c r="AD30" s="668"/>
      <c r="AG30" s="37"/>
      <c r="AH30" s="37"/>
      <c r="AI30" s="37"/>
      <c r="AJ30" s="680"/>
      <c r="AK30" s="649"/>
      <c r="AL30" s="3282"/>
      <c r="AM30" s="3282"/>
      <c r="AN30" s="3282"/>
      <c r="AO30" s="3282"/>
      <c r="AP30" s="3282"/>
      <c r="AQ30" s="3282"/>
      <c r="AR30" s="3282"/>
      <c r="AS30" s="3282"/>
      <c r="AT30" s="3282"/>
      <c r="AU30" s="3282"/>
      <c r="AV30" s="3282"/>
      <c r="AW30" s="3282"/>
      <c r="AX30" s="3282"/>
      <c r="AY30" s="3282"/>
      <c r="AZ30" s="3283"/>
      <c r="BA30" s="715"/>
      <c r="BB30" s="715"/>
      <c r="BC30" s="715"/>
      <c r="BD30" s="715"/>
      <c r="BH30" s="3328"/>
      <c r="BI30" s="3328"/>
      <c r="BJ30" s="3328"/>
      <c r="BK30" s="3328"/>
      <c r="BL30" s="3328"/>
      <c r="BM30" s="3328"/>
      <c r="BN30" s="3328"/>
      <c r="BO30" s="3328"/>
      <c r="BP30" s="3328"/>
      <c r="BQ30" s="3328"/>
      <c r="BR30" s="501"/>
      <c r="BS30" s="502"/>
      <c r="BT30" s="3447"/>
      <c r="BU30" s="3447"/>
      <c r="BV30" s="3447"/>
      <c r="BW30" s="3447"/>
      <c r="BX30" s="3447"/>
      <c r="BY30" s="3447"/>
      <c r="BZ30" s="3447"/>
      <c r="CA30" s="3447"/>
      <c r="CB30" s="3447"/>
      <c r="CC30" s="3447"/>
      <c r="CD30" s="915"/>
      <c r="CE30" s="915"/>
      <c r="CF30" s="915"/>
      <c r="CG30" s="915"/>
      <c r="CL30" s="90"/>
      <c r="CM30" s="90"/>
      <c r="CN30" s="90"/>
      <c r="CO30" s="90"/>
      <c r="CP30" s="90"/>
    </row>
    <row r="31" spans="1:96" ht="14.1" customHeight="1">
      <c r="A31" s="38"/>
      <c r="C31" s="189" t="s">
        <v>274</v>
      </c>
      <c r="D31" s="3534" t="s">
        <v>867</v>
      </c>
      <c r="E31" s="3534"/>
      <c r="F31" s="3534"/>
      <c r="G31" s="3534"/>
      <c r="H31" s="3534"/>
      <c r="I31" s="3534"/>
      <c r="J31" s="3534"/>
      <c r="K31" s="3534"/>
      <c r="L31" s="3534"/>
      <c r="M31" s="3534"/>
      <c r="N31" s="3534"/>
      <c r="O31" s="3534"/>
      <c r="P31" s="37" t="s">
        <v>866</v>
      </c>
      <c r="Q31" s="3535">
        <f>BL35</f>
        <v>23.4</v>
      </c>
      <c r="R31" s="3535"/>
      <c r="S31" s="662" t="s">
        <v>158</v>
      </c>
      <c r="T31" s="37" t="s">
        <v>783</v>
      </c>
      <c r="U31" s="820"/>
      <c r="V31" s="820"/>
      <c r="W31" s="820"/>
      <c r="Y31" s="3535">
        <f>BX35</f>
        <v>21.4</v>
      </c>
      <c r="Z31" s="3535"/>
      <c r="AB31" s="668" t="s">
        <v>437</v>
      </c>
      <c r="AD31" s="668"/>
      <c r="AG31" s="37"/>
      <c r="AH31" s="37"/>
      <c r="AI31" s="37"/>
      <c r="AJ31" s="680"/>
      <c r="AK31" s="649"/>
      <c r="AL31" s="3282"/>
      <c r="AM31" s="3282"/>
      <c r="AN31" s="3282"/>
      <c r="AO31" s="3282"/>
      <c r="AP31" s="3282"/>
      <c r="AQ31" s="3282"/>
      <c r="AR31" s="3282"/>
      <c r="AS31" s="3282"/>
      <c r="AT31" s="3282"/>
      <c r="AU31" s="3282"/>
      <c r="AV31" s="3282"/>
      <c r="AW31" s="3282"/>
      <c r="AX31" s="3282"/>
      <c r="AY31" s="3282"/>
      <c r="AZ31" s="3283"/>
      <c r="BA31" s="715"/>
      <c r="BB31" s="715"/>
      <c r="BC31" s="715"/>
      <c r="BD31" s="715"/>
      <c r="BH31" s="3536" t="s">
        <v>254</v>
      </c>
      <c r="BI31" s="3537"/>
      <c r="BJ31" s="3537"/>
      <c r="BK31" s="3538"/>
      <c r="BL31" s="3542">
        <v>40</v>
      </c>
      <c r="BM31" s="3543"/>
      <c r="BN31" s="3543"/>
      <c r="BO31" s="3507" t="s">
        <v>1092</v>
      </c>
      <c r="BP31" s="3507"/>
      <c r="BQ31" s="3508"/>
      <c r="BR31" s="501"/>
      <c r="BS31" s="502"/>
      <c r="BT31" s="3536" t="s">
        <v>254</v>
      </c>
      <c r="BU31" s="3537"/>
      <c r="BV31" s="3537"/>
      <c r="BW31" s="3538"/>
      <c r="BX31" s="3542">
        <v>40</v>
      </c>
      <c r="BY31" s="3543"/>
      <c r="BZ31" s="3543"/>
      <c r="CA31" s="3507" t="s">
        <v>1092</v>
      </c>
      <c r="CB31" s="3507"/>
      <c r="CC31" s="3508"/>
      <c r="CL31" s="90"/>
      <c r="CM31" s="90"/>
      <c r="CN31" s="90"/>
      <c r="CO31" s="90"/>
      <c r="CP31" s="90"/>
    </row>
    <row r="32" spans="1:96" ht="14.1" customHeight="1">
      <c r="A32" s="38"/>
      <c r="C32" s="189"/>
      <c r="D32" s="456"/>
      <c r="E32" s="456"/>
      <c r="F32" s="456"/>
      <c r="G32" s="456"/>
      <c r="H32" s="456"/>
      <c r="I32" s="456"/>
      <c r="J32" s="456"/>
      <c r="K32" s="456"/>
      <c r="L32" s="456"/>
      <c r="M32" s="456"/>
      <c r="N32" s="456"/>
      <c r="O32" s="456"/>
      <c r="Q32" s="733"/>
      <c r="R32" s="733"/>
      <c r="S32" s="734"/>
      <c r="T32" s="732"/>
      <c r="U32" s="735"/>
      <c r="V32" s="735"/>
      <c r="W32" s="735"/>
      <c r="X32" s="732"/>
      <c r="Y32" s="733"/>
      <c r="Z32" s="733"/>
      <c r="AB32" s="668"/>
      <c r="AD32" s="668"/>
      <c r="AG32" s="37"/>
      <c r="AH32" s="37"/>
      <c r="AI32" s="37"/>
      <c r="AJ32" s="680"/>
      <c r="AK32" s="649"/>
      <c r="AL32" s="3282"/>
      <c r="AM32" s="3282"/>
      <c r="AN32" s="3282"/>
      <c r="AO32" s="3282"/>
      <c r="AP32" s="3282"/>
      <c r="AQ32" s="3282"/>
      <c r="AR32" s="3282"/>
      <c r="AS32" s="3282"/>
      <c r="AT32" s="3282"/>
      <c r="AU32" s="3282"/>
      <c r="AV32" s="3282"/>
      <c r="AW32" s="3282"/>
      <c r="AX32" s="3282"/>
      <c r="AY32" s="3282"/>
      <c r="AZ32" s="3283"/>
      <c r="BA32" s="715"/>
      <c r="BB32" s="715"/>
      <c r="BC32" s="715"/>
      <c r="BD32" s="715"/>
      <c r="BE32" s="3526" t="s">
        <v>1099</v>
      </c>
      <c r="BF32" s="3526"/>
      <c r="BG32" s="3552"/>
      <c r="BH32" s="3539"/>
      <c r="BI32" s="3540"/>
      <c r="BJ32" s="3540"/>
      <c r="BK32" s="3541"/>
      <c r="BL32" s="3544"/>
      <c r="BM32" s="3545"/>
      <c r="BN32" s="3545"/>
      <c r="BO32" s="3546"/>
      <c r="BP32" s="3546"/>
      <c r="BQ32" s="3547"/>
      <c r="BR32" s="501"/>
      <c r="BS32" s="502"/>
      <c r="BT32" s="3539"/>
      <c r="BU32" s="3540"/>
      <c r="BV32" s="3540"/>
      <c r="BW32" s="3541"/>
      <c r="BX32" s="3544"/>
      <c r="BY32" s="3545"/>
      <c r="BZ32" s="3545"/>
      <c r="CA32" s="3546"/>
      <c r="CB32" s="3546"/>
      <c r="CC32" s="3547"/>
      <c r="CL32" s="90"/>
      <c r="CM32" s="90"/>
      <c r="CN32" s="90"/>
      <c r="CO32" s="90"/>
      <c r="CP32" s="90"/>
    </row>
    <row r="33" spans="1:94" ht="14.1" customHeight="1">
      <c r="A33" s="38"/>
      <c r="C33" s="189" t="s">
        <v>1522</v>
      </c>
      <c r="D33" s="820"/>
      <c r="E33" s="820"/>
      <c r="F33" s="820"/>
      <c r="G33" s="820"/>
      <c r="H33" s="820"/>
      <c r="I33" s="820"/>
      <c r="J33" s="820"/>
      <c r="K33" s="820"/>
      <c r="L33" s="820"/>
      <c r="M33" s="820"/>
      <c r="N33" s="820"/>
      <c r="O33" s="820"/>
      <c r="P33" s="663"/>
      <c r="Q33" s="663"/>
      <c r="R33" s="662"/>
      <c r="S33" s="662"/>
      <c r="T33" s="662"/>
      <c r="U33" s="662"/>
      <c r="V33" s="662"/>
      <c r="W33" s="663"/>
      <c r="X33" s="663"/>
      <c r="Y33" s="662"/>
      <c r="Z33" s="680"/>
      <c r="AB33" s="663"/>
      <c r="AC33" s="663"/>
      <c r="AE33" s="668"/>
      <c r="AF33" s="668"/>
      <c r="AG33" s="37"/>
      <c r="AH33" s="37"/>
      <c r="AJ33" s="680"/>
      <c r="AK33" s="649"/>
      <c r="AL33" s="3282"/>
      <c r="AM33" s="3282"/>
      <c r="AN33" s="3282"/>
      <c r="AO33" s="3282"/>
      <c r="AP33" s="3282"/>
      <c r="AQ33" s="3282"/>
      <c r="AR33" s="3282"/>
      <c r="AS33" s="3282"/>
      <c r="AT33" s="3282"/>
      <c r="AU33" s="3282"/>
      <c r="AV33" s="3282"/>
      <c r="AW33" s="3282"/>
      <c r="AX33" s="3282"/>
      <c r="AY33" s="3282"/>
      <c r="AZ33" s="3283"/>
      <c r="BA33" s="696"/>
      <c r="BB33" s="696"/>
      <c r="BC33" s="696"/>
      <c r="BD33" s="696"/>
      <c r="BE33" s="680"/>
      <c r="BF33" s="3553" t="b">
        <v>1</v>
      </c>
      <c r="BG33" s="3554"/>
      <c r="BH33" s="3555" t="s">
        <v>672</v>
      </c>
      <c r="BI33" s="3556"/>
      <c r="BJ33" s="3556"/>
      <c r="BK33" s="3557"/>
      <c r="BL33" s="3561">
        <f>BL40</f>
        <v>935</v>
      </c>
      <c r="BM33" s="2949"/>
      <c r="BN33" s="2949"/>
      <c r="BO33" s="3507" t="s">
        <v>1092</v>
      </c>
      <c r="BP33" s="3507"/>
      <c r="BQ33" s="3508"/>
      <c r="BR33" s="501"/>
      <c r="BS33" s="502"/>
      <c r="BT33" s="3555" t="s">
        <v>672</v>
      </c>
      <c r="BU33" s="3556"/>
      <c r="BV33" s="3556"/>
      <c r="BW33" s="3557"/>
      <c r="BX33" s="3561">
        <f>BX40</f>
        <v>855</v>
      </c>
      <c r="BY33" s="3563"/>
      <c r="BZ33" s="3563"/>
      <c r="CA33" s="3507" t="s">
        <v>1092</v>
      </c>
      <c r="CB33" s="3507"/>
      <c r="CC33" s="3508"/>
      <c r="CL33" s="90"/>
      <c r="CM33" s="90"/>
      <c r="CN33" s="90"/>
      <c r="CO33" s="90"/>
      <c r="CP33" s="90"/>
    </row>
    <row r="34" spans="1:94" ht="14.1" customHeight="1" thickBot="1">
      <c r="A34" s="38"/>
      <c r="C34" s="43" t="s">
        <v>1514</v>
      </c>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680"/>
      <c r="AK34" s="140" t="s">
        <v>1516</v>
      </c>
      <c r="AL34" s="715"/>
      <c r="AM34" s="715"/>
      <c r="AN34" s="715"/>
      <c r="AO34" s="3533" t="s">
        <v>1524</v>
      </c>
      <c r="AP34" s="3533"/>
      <c r="AQ34" s="3533"/>
      <c r="AR34" s="3533"/>
      <c r="AS34" s="3533"/>
      <c r="AT34" s="3533"/>
      <c r="AU34" s="3533"/>
      <c r="AV34" s="3533"/>
      <c r="AW34" s="3533"/>
      <c r="AX34" s="3533"/>
      <c r="AY34" s="3533"/>
      <c r="AZ34" s="755"/>
      <c r="BA34" s="354"/>
      <c r="BB34" s="354"/>
      <c r="BC34" s="354"/>
      <c r="BD34" s="354"/>
      <c r="BE34" s="680"/>
      <c r="BF34" s="3527" t="b">
        <v>0</v>
      </c>
      <c r="BG34" s="3528"/>
      <c r="BH34" s="3558"/>
      <c r="BI34" s="3559"/>
      <c r="BJ34" s="3559"/>
      <c r="BK34" s="3560"/>
      <c r="BL34" s="3562"/>
      <c r="BM34" s="2870"/>
      <c r="BN34" s="2870"/>
      <c r="BO34" s="3361"/>
      <c r="BP34" s="3361"/>
      <c r="BQ34" s="3509"/>
      <c r="BR34" s="501"/>
      <c r="BS34" s="502"/>
      <c r="BT34" s="3558"/>
      <c r="BU34" s="3559"/>
      <c r="BV34" s="3559"/>
      <c r="BW34" s="3560"/>
      <c r="BX34" s="3564"/>
      <c r="BY34" s="3565"/>
      <c r="BZ34" s="3565"/>
      <c r="CA34" s="3361"/>
      <c r="CB34" s="3361"/>
      <c r="CC34" s="3509"/>
      <c r="CL34" s="90"/>
      <c r="CM34" s="90"/>
      <c r="CN34" s="90"/>
      <c r="CO34" s="90"/>
      <c r="CP34" s="90"/>
    </row>
    <row r="35" spans="1:94" ht="14.1" customHeight="1">
      <c r="A35" s="38"/>
      <c r="C35" s="43" t="s">
        <v>1523</v>
      </c>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680"/>
      <c r="AK35" s="649"/>
      <c r="AL35" s="715"/>
      <c r="AM35" s="715"/>
      <c r="AN35" s="715"/>
      <c r="AO35" s="3533"/>
      <c r="AP35" s="3533"/>
      <c r="AQ35" s="3533"/>
      <c r="AR35" s="3533"/>
      <c r="AS35" s="3533"/>
      <c r="AT35" s="3533"/>
      <c r="AU35" s="3533"/>
      <c r="AV35" s="3533"/>
      <c r="AW35" s="3533"/>
      <c r="AX35" s="3533"/>
      <c r="AY35" s="3533"/>
      <c r="AZ35" s="755"/>
      <c r="BA35" s="354"/>
      <c r="BB35" s="354"/>
      <c r="BC35" s="354"/>
      <c r="BD35" s="354"/>
      <c r="BE35" s="680"/>
      <c r="BF35" s="3527" t="b">
        <v>0</v>
      </c>
      <c r="BG35" s="3532"/>
      <c r="BH35" s="3510" t="s">
        <v>252</v>
      </c>
      <c r="BI35" s="3511"/>
      <c r="BJ35" s="3511"/>
      <c r="BK35" s="3512"/>
      <c r="BL35" s="3516">
        <f>IF(ISERROR(ROUND(BL33/BL31,1)),"",ROUND(BL33/BL31,1))</f>
        <v>23.4</v>
      </c>
      <c r="BM35" s="3517"/>
      <c r="BN35" s="3517"/>
      <c r="BO35" s="3520" t="s">
        <v>155</v>
      </c>
      <c r="BP35" s="3520"/>
      <c r="BQ35" s="3521"/>
      <c r="BR35" s="501"/>
      <c r="BS35" s="502"/>
      <c r="BT35" s="3510" t="s">
        <v>252</v>
      </c>
      <c r="BU35" s="3511"/>
      <c r="BV35" s="3511"/>
      <c r="BW35" s="3512"/>
      <c r="BX35" s="3516">
        <f>IF(ISERROR(ROUND(BX33/BX31,1)),"",ROUND(BX33/BX31,1))</f>
        <v>21.4</v>
      </c>
      <c r="BY35" s="3517"/>
      <c r="BZ35" s="3517"/>
      <c r="CA35" s="3520" t="s">
        <v>155</v>
      </c>
      <c r="CB35" s="3520"/>
      <c r="CC35" s="3521"/>
      <c r="CL35" s="90"/>
      <c r="CM35" s="90"/>
      <c r="CN35" s="90"/>
      <c r="CO35" s="90"/>
      <c r="CP35" s="90"/>
    </row>
    <row r="36" spans="1:94" ht="14.1" customHeight="1" thickBot="1">
      <c r="A36" s="38"/>
      <c r="C36" s="54"/>
      <c r="D36" s="54"/>
      <c r="E36" s="54"/>
      <c r="F36" s="54"/>
      <c r="G36" s="54"/>
      <c r="H36" s="54"/>
      <c r="I36" s="54"/>
      <c r="J36" s="54"/>
      <c r="K36" s="54"/>
      <c r="L36" s="54"/>
      <c r="M36" s="54"/>
      <c r="N36" s="54"/>
      <c r="O36" s="54"/>
      <c r="P36" s="54"/>
      <c r="Q36" s="54"/>
      <c r="R36" s="54"/>
      <c r="S36" s="54"/>
      <c r="T36" s="54"/>
      <c r="U36" s="54"/>
      <c r="V36" s="54"/>
      <c r="W36" s="54"/>
      <c r="X36" s="54"/>
      <c r="Y36" s="54"/>
      <c r="Z36" s="3188">
        <v>65</v>
      </c>
      <c r="AA36" s="3188"/>
      <c r="AB36" s="3188"/>
      <c r="AC36" s="54"/>
      <c r="AD36" s="54"/>
      <c r="AE36" s="54"/>
      <c r="AF36" s="54"/>
      <c r="AG36" s="54"/>
      <c r="AH36" s="54"/>
      <c r="AI36" s="54"/>
      <c r="AJ36" s="680"/>
      <c r="AK36" s="3525" t="s">
        <v>1517</v>
      </c>
      <c r="AL36" s="3526"/>
      <c r="AM36" s="3526"/>
      <c r="AN36" s="3526"/>
      <c r="AO36" s="3533"/>
      <c r="AP36" s="3533"/>
      <c r="AQ36" s="3533"/>
      <c r="AR36" s="3533"/>
      <c r="AS36" s="3533"/>
      <c r="AT36" s="3533"/>
      <c r="AU36" s="3533"/>
      <c r="AV36" s="3533"/>
      <c r="AW36" s="3533"/>
      <c r="AX36" s="3533"/>
      <c r="AY36" s="3533"/>
      <c r="AZ36" s="755"/>
      <c r="BA36" s="354"/>
      <c r="BB36" s="354"/>
      <c r="BC36" s="354"/>
      <c r="BD36" s="354"/>
      <c r="BE36" s="680"/>
      <c r="BF36" s="3527" t="b">
        <v>1</v>
      </c>
      <c r="BG36" s="3528"/>
      <c r="BH36" s="3513"/>
      <c r="BI36" s="3514"/>
      <c r="BJ36" s="3514"/>
      <c r="BK36" s="3515"/>
      <c r="BL36" s="3518"/>
      <c r="BM36" s="3519"/>
      <c r="BN36" s="3519"/>
      <c r="BO36" s="3522"/>
      <c r="BP36" s="3522"/>
      <c r="BQ36" s="3523"/>
      <c r="BR36" s="501"/>
      <c r="BS36" s="502"/>
      <c r="BT36" s="3513"/>
      <c r="BU36" s="3514"/>
      <c r="BV36" s="3514"/>
      <c r="BW36" s="3515"/>
      <c r="BX36" s="3518"/>
      <c r="BY36" s="3519"/>
      <c r="BZ36" s="3519"/>
      <c r="CA36" s="3522"/>
      <c r="CB36" s="3522"/>
      <c r="CC36" s="3523"/>
      <c r="CL36" s="90"/>
      <c r="CM36" s="90"/>
      <c r="CN36" s="90"/>
      <c r="CO36" s="90"/>
      <c r="CP36" s="90"/>
    </row>
    <row r="37" spans="1:94" ht="14.1" customHeight="1">
      <c r="A37" s="38"/>
      <c r="G37" s="189"/>
      <c r="H37" s="189"/>
      <c r="M37" s="243" t="s">
        <v>1519</v>
      </c>
      <c r="U37" s="232" t="s">
        <v>1520</v>
      </c>
      <c r="V37" s="232"/>
      <c r="W37" s="232"/>
      <c r="X37" s="232"/>
      <c r="Y37" s="559"/>
      <c r="Z37" s="3524"/>
      <c r="AA37" s="3524"/>
      <c r="AB37" s="3524"/>
      <c r="AC37" s="37" t="s">
        <v>1241</v>
      </c>
      <c r="AG37" s="37"/>
      <c r="AH37" s="37"/>
      <c r="AI37" s="37"/>
      <c r="AJ37" s="680"/>
      <c r="AK37" s="3525"/>
      <c r="AL37" s="3526"/>
      <c r="AM37" s="3526"/>
      <c r="AN37" s="3526"/>
      <c r="AO37" s="3529" t="s">
        <v>1529</v>
      </c>
      <c r="AP37" s="3529"/>
      <c r="AQ37" s="3529"/>
      <c r="AR37" s="3529"/>
      <c r="AS37" s="3529"/>
      <c r="AT37" s="3529"/>
      <c r="AU37" s="3529"/>
      <c r="AV37" s="3529"/>
      <c r="AW37" s="3529"/>
      <c r="AX37" s="3529"/>
      <c r="AY37" s="3529"/>
      <c r="AZ37" s="755"/>
      <c r="BF37" s="3527" t="b">
        <v>0</v>
      </c>
      <c r="BG37" s="3532"/>
      <c r="BH37" s="3530" t="s">
        <v>673</v>
      </c>
      <c r="BI37" s="3530"/>
      <c r="BJ37" s="3530"/>
      <c r="BK37" s="3530"/>
      <c r="BL37" s="3530"/>
      <c r="BM37" s="3530"/>
      <c r="BN37" s="3530"/>
      <c r="BO37" s="3530"/>
      <c r="BP37" s="3530"/>
      <c r="BQ37" s="3530"/>
      <c r="BR37" s="759"/>
      <c r="BS37" s="760"/>
      <c r="BT37" s="3530" t="s">
        <v>1098</v>
      </c>
      <c r="BU37" s="3530"/>
      <c r="BV37" s="3530"/>
      <c r="BW37" s="3530"/>
      <c r="BX37" s="3530"/>
      <c r="BY37" s="3530"/>
      <c r="BZ37" s="3530"/>
      <c r="CA37" s="3530"/>
      <c r="CB37" s="3530"/>
      <c r="CC37" s="3530"/>
      <c r="CL37" s="90"/>
      <c r="CM37" s="90"/>
      <c r="CN37" s="90"/>
      <c r="CO37" s="90"/>
      <c r="CP37" s="90"/>
    </row>
    <row r="38" spans="1:94" ht="14.1" customHeight="1">
      <c r="A38" s="38"/>
      <c r="C38" s="189"/>
      <c r="D38" s="37" t="s">
        <v>781</v>
      </c>
      <c r="AG38" s="37"/>
      <c r="AH38" s="37"/>
      <c r="AI38" s="37"/>
      <c r="AK38" s="650"/>
      <c r="AL38" s="715"/>
      <c r="AM38" s="715"/>
      <c r="AN38" s="715"/>
      <c r="AO38" s="3282"/>
      <c r="AP38" s="3282"/>
      <c r="AQ38" s="3282"/>
      <c r="AR38" s="3282"/>
      <c r="AS38" s="3282"/>
      <c r="AT38" s="3282"/>
      <c r="AU38" s="3282"/>
      <c r="AV38" s="3282"/>
      <c r="AW38" s="3282"/>
      <c r="AX38" s="3282"/>
      <c r="AY38" s="3282"/>
      <c r="AZ38" s="755"/>
      <c r="BA38" s="354"/>
      <c r="BB38" s="354"/>
      <c r="BC38" s="354"/>
      <c r="BD38" s="354"/>
      <c r="BE38" s="518"/>
      <c r="BF38" s="3527" t="b">
        <v>1</v>
      </c>
      <c r="BG38" s="3532"/>
      <c r="BH38" s="3531"/>
      <c r="BI38" s="3531"/>
      <c r="BJ38" s="3531"/>
      <c r="BK38" s="3531"/>
      <c r="BL38" s="3531"/>
      <c r="BM38" s="3531"/>
      <c r="BN38" s="3531"/>
      <c r="BO38" s="3531"/>
      <c r="BP38" s="3531"/>
      <c r="BQ38" s="3531"/>
      <c r="BR38" s="759"/>
      <c r="BS38" s="760"/>
      <c r="BT38" s="3531"/>
      <c r="BU38" s="3531"/>
      <c r="BV38" s="3531"/>
      <c r="BW38" s="3531"/>
      <c r="BX38" s="3531"/>
      <c r="BY38" s="3531"/>
      <c r="BZ38" s="3531"/>
      <c r="CA38" s="3531"/>
      <c r="CB38" s="3531"/>
      <c r="CC38" s="3531"/>
      <c r="CL38" s="90"/>
      <c r="CM38" s="90"/>
      <c r="CN38" s="90"/>
      <c r="CO38" s="90"/>
      <c r="CP38" s="90"/>
    </row>
    <row r="39" spans="1:94" ht="14.1" customHeight="1" thickBot="1">
      <c r="A39" s="38"/>
      <c r="D39" s="680"/>
      <c r="E39" s="533"/>
      <c r="F39" s="534"/>
      <c r="G39" s="534"/>
      <c r="H39" s="535"/>
      <c r="I39" s="3494" t="s">
        <v>632</v>
      </c>
      <c r="J39" s="3495"/>
      <c r="K39" s="3496"/>
      <c r="L39" s="3494" t="s">
        <v>654</v>
      </c>
      <c r="M39" s="3495"/>
      <c r="N39" s="3496"/>
      <c r="O39" s="3494" t="s">
        <v>160</v>
      </c>
      <c r="P39" s="3495"/>
      <c r="Q39" s="3496"/>
      <c r="T39" s="37" t="s">
        <v>656</v>
      </c>
      <c r="AA39" s="668"/>
      <c r="AB39" s="668"/>
      <c r="AC39" s="668"/>
      <c r="AD39" s="668"/>
      <c r="AG39" s="37"/>
      <c r="AH39" s="37"/>
      <c r="AI39" s="37"/>
      <c r="AK39" s="650"/>
      <c r="AL39" s="715"/>
      <c r="AM39" s="715"/>
      <c r="AN39" s="715"/>
      <c r="AO39" s="715"/>
      <c r="AP39" s="715"/>
      <c r="AQ39" s="715"/>
      <c r="AR39" s="715"/>
      <c r="AU39" s="715"/>
      <c r="AV39" s="715"/>
      <c r="AW39" s="715"/>
      <c r="AX39" s="715"/>
      <c r="AY39" s="715"/>
      <c r="AZ39" s="755"/>
      <c r="BA39" s="354"/>
      <c r="BB39" s="354"/>
      <c r="BC39" s="354"/>
      <c r="BD39" s="354"/>
      <c r="BE39" s="518"/>
      <c r="BF39" s="518"/>
      <c r="BG39" s="518"/>
      <c r="BH39" s="3349"/>
      <c r="BI39" s="3350"/>
      <c r="BJ39" s="3350"/>
      <c r="BK39" s="3351"/>
      <c r="BL39" s="3356" t="s">
        <v>1097</v>
      </c>
      <c r="BM39" s="3357"/>
      <c r="BN39" s="3357"/>
      <c r="BO39" s="3357"/>
      <c r="BP39" s="3357"/>
      <c r="BQ39" s="3482"/>
      <c r="BR39" s="501"/>
      <c r="BS39" s="502"/>
      <c r="BT39" s="3349"/>
      <c r="BU39" s="3350"/>
      <c r="BV39" s="3350"/>
      <c r="BW39" s="3351"/>
      <c r="BX39" s="3356" t="s">
        <v>1097</v>
      </c>
      <c r="BY39" s="3357"/>
      <c r="BZ39" s="3357"/>
      <c r="CA39" s="3357"/>
      <c r="CB39" s="3357"/>
      <c r="CC39" s="3482"/>
      <c r="CL39" s="90"/>
      <c r="CM39" s="90"/>
      <c r="CN39" s="90"/>
      <c r="CO39" s="90"/>
      <c r="CP39" s="90"/>
    </row>
    <row r="40" spans="1:94" ht="14.1" customHeight="1" thickTop="1" thickBot="1">
      <c r="A40" s="38"/>
      <c r="D40" s="680"/>
      <c r="E40" s="3483" t="s">
        <v>227</v>
      </c>
      <c r="F40" s="3484"/>
      <c r="G40" s="3484"/>
      <c r="H40" s="3484"/>
      <c r="I40" s="3470" t="s">
        <v>741</v>
      </c>
      <c r="J40" s="3471"/>
      <c r="K40" s="3472"/>
      <c r="L40" s="3485">
        <v>14</v>
      </c>
      <c r="M40" s="3486"/>
      <c r="N40" s="3487"/>
      <c r="O40" s="3460">
        <f>L40</f>
        <v>14</v>
      </c>
      <c r="P40" s="3461"/>
      <c r="Q40" s="3462"/>
      <c r="U40" s="3389"/>
      <c r="V40" s="3389"/>
      <c r="W40" s="71" t="s">
        <v>1209</v>
      </c>
      <c r="AG40" s="37"/>
      <c r="AH40" s="37"/>
      <c r="AI40" s="37"/>
      <c r="AK40" s="220" t="s">
        <v>1073</v>
      </c>
      <c r="AL40" s="71"/>
      <c r="AM40" s="71"/>
      <c r="AN40" s="71"/>
      <c r="AO40" s="71"/>
      <c r="AP40" s="71"/>
      <c r="AQ40" s="71"/>
      <c r="AR40" s="71"/>
      <c r="AS40" s="71"/>
      <c r="AT40" s="71"/>
      <c r="AU40" s="71"/>
      <c r="AV40" s="71"/>
      <c r="AW40" s="71"/>
      <c r="AX40" s="71"/>
      <c r="AY40" s="71"/>
      <c r="AZ40" s="143"/>
      <c r="BA40" s="354"/>
      <c r="BB40" s="354"/>
      <c r="BC40" s="354"/>
      <c r="BD40" s="354"/>
      <c r="BE40" s="3488">
        <f>SUM(F11:AY12)-O11-Z11-AL11+SUM(C18:H19)+L18+U18</f>
        <v>32</v>
      </c>
      <c r="BF40" s="3488"/>
      <c r="BG40" s="3489"/>
      <c r="BH40" s="3490">
        <f>COUNTA(BL41:BN98)</f>
        <v>27</v>
      </c>
      <c r="BI40" s="3491"/>
      <c r="BJ40" s="3491"/>
      <c r="BK40" s="3491"/>
      <c r="BL40" s="3492">
        <f>SUM(BL41:BN98)</f>
        <v>935</v>
      </c>
      <c r="BM40" s="3492"/>
      <c r="BN40" s="3493"/>
      <c r="BO40" s="504" t="s">
        <v>575</v>
      </c>
      <c r="BP40" s="505"/>
      <c r="BQ40" s="506"/>
      <c r="BR40" s="501"/>
      <c r="BS40" s="502"/>
      <c r="BT40" s="3490">
        <f>COUNTA(BX41:BZ97)</f>
        <v>25</v>
      </c>
      <c r="BU40" s="3491"/>
      <c r="BV40" s="3491"/>
      <c r="BW40" s="3491"/>
      <c r="BX40" s="3492">
        <f>SUM(BX41:BZ97)</f>
        <v>855</v>
      </c>
      <c r="BY40" s="3492"/>
      <c r="BZ40" s="3493"/>
      <c r="CA40" s="504" t="s">
        <v>575</v>
      </c>
      <c r="CB40" s="505"/>
      <c r="CC40" s="506"/>
      <c r="CL40" s="90"/>
      <c r="CM40" s="90"/>
      <c r="CN40" s="90"/>
      <c r="CO40" s="90"/>
      <c r="CP40" s="90"/>
    </row>
    <row r="41" spans="1:94" ht="14.1" customHeight="1">
      <c r="A41" s="38"/>
      <c r="D41" s="196"/>
      <c r="E41" s="3497" t="s">
        <v>229</v>
      </c>
      <c r="F41" s="3498"/>
      <c r="G41" s="3498"/>
      <c r="H41" s="3498"/>
      <c r="I41" s="3470" t="s">
        <v>741</v>
      </c>
      <c r="J41" s="3471"/>
      <c r="K41" s="3472"/>
      <c r="L41" s="3499">
        <v>41</v>
      </c>
      <c r="M41" s="3500"/>
      <c r="N41" s="3501"/>
      <c r="O41" s="3502">
        <f>L41</f>
        <v>41</v>
      </c>
      <c r="P41" s="3503"/>
      <c r="Q41" s="3504"/>
      <c r="U41" s="3389"/>
      <c r="V41" s="3389"/>
      <c r="W41" s="71" t="s">
        <v>1210</v>
      </c>
      <c r="AG41" s="37"/>
      <c r="AH41" s="37"/>
      <c r="AI41" s="37"/>
      <c r="AK41" s="649"/>
      <c r="AL41" s="3336" t="s">
        <v>674</v>
      </c>
      <c r="AM41" s="3336"/>
      <c r="AN41" s="3336"/>
      <c r="AO41" s="3336"/>
      <c r="AP41" s="3336"/>
      <c r="AQ41" s="3336"/>
      <c r="AR41" s="3336"/>
      <c r="AS41" s="3336"/>
      <c r="AT41" s="3336"/>
      <c r="AU41" s="3336"/>
      <c r="AV41" s="3336"/>
      <c r="AW41" s="3336"/>
      <c r="AX41" s="3336"/>
      <c r="AY41" s="3336"/>
      <c r="AZ41" s="3346"/>
      <c r="BA41" s="354"/>
      <c r="BB41" s="354"/>
      <c r="BC41" s="354"/>
      <c r="BD41" s="3505">
        <f>SUM(F11:AH12)-O11-Z11+SUM(C18:H19)+L18+U18</f>
        <v>25</v>
      </c>
      <c r="BE41" s="3505"/>
      <c r="BF41" s="3505"/>
      <c r="BG41" s="3506"/>
      <c r="BH41" s="3349">
        <v>1</v>
      </c>
      <c r="BI41" s="3350"/>
      <c r="BJ41" s="3350"/>
      <c r="BK41" s="3351"/>
      <c r="BL41" s="3352">
        <v>40</v>
      </c>
      <c r="BM41" s="3353"/>
      <c r="BN41" s="3353"/>
      <c r="BO41" s="707" t="s">
        <v>575</v>
      </c>
      <c r="BP41" s="677"/>
      <c r="BQ41" s="507"/>
      <c r="BR41" s="501"/>
      <c r="BS41" s="502"/>
      <c r="BT41" s="3349">
        <v>1</v>
      </c>
      <c r="BU41" s="3350"/>
      <c r="BV41" s="3350"/>
      <c r="BW41" s="3351"/>
      <c r="BX41" s="3208">
        <v>40</v>
      </c>
      <c r="BY41" s="3209"/>
      <c r="BZ41" s="3209"/>
      <c r="CA41" s="707" t="s">
        <v>575</v>
      </c>
      <c r="CB41" s="677"/>
      <c r="CC41" s="507"/>
    </row>
    <row r="42" spans="1:94" ht="14.1" customHeight="1">
      <c r="A42" s="38"/>
      <c r="D42" s="680"/>
      <c r="E42" s="3464" t="s">
        <v>655</v>
      </c>
      <c r="F42" s="3465"/>
      <c r="G42" s="3465"/>
      <c r="H42" s="3466"/>
      <c r="I42" s="3467">
        <v>4</v>
      </c>
      <c r="J42" s="3468"/>
      <c r="K42" s="3469"/>
      <c r="L42" s="3470" t="s">
        <v>741</v>
      </c>
      <c r="M42" s="3471"/>
      <c r="N42" s="3472"/>
      <c r="O42" s="3473">
        <f>I42</f>
        <v>4</v>
      </c>
      <c r="P42" s="3474"/>
      <c r="Q42" s="3475"/>
      <c r="U42" s="3389"/>
      <c r="V42" s="3389"/>
      <c r="AG42" s="37"/>
      <c r="AH42" s="37"/>
      <c r="AI42" s="37"/>
      <c r="AK42" s="650"/>
      <c r="AL42" s="3336"/>
      <c r="AM42" s="3336"/>
      <c r="AN42" s="3336"/>
      <c r="AO42" s="3336"/>
      <c r="AP42" s="3336"/>
      <c r="AQ42" s="3336"/>
      <c r="AR42" s="3336"/>
      <c r="AS42" s="3336"/>
      <c r="AT42" s="3336"/>
      <c r="AU42" s="3336"/>
      <c r="AV42" s="3336"/>
      <c r="AW42" s="3336"/>
      <c r="AX42" s="3336"/>
      <c r="AY42" s="3336"/>
      <c r="AZ42" s="3346"/>
      <c r="BA42" s="354"/>
      <c r="BB42" s="354"/>
      <c r="BC42" s="354"/>
      <c r="BD42" s="354"/>
      <c r="BE42" s="3476" t="s">
        <v>2090</v>
      </c>
      <c r="BF42" s="3476"/>
      <c r="BG42" s="3477"/>
      <c r="BH42" s="3349">
        <v>2</v>
      </c>
      <c r="BI42" s="3350"/>
      <c r="BJ42" s="3350"/>
      <c r="BK42" s="3351"/>
      <c r="BL42" s="3352">
        <v>40</v>
      </c>
      <c r="BM42" s="3353"/>
      <c r="BN42" s="3353"/>
      <c r="BO42" s="707" t="s">
        <v>575</v>
      </c>
      <c r="BP42" s="508"/>
      <c r="BQ42" s="253"/>
      <c r="BR42" s="501"/>
      <c r="BS42" s="502"/>
      <c r="BT42" s="3349">
        <v>2</v>
      </c>
      <c r="BU42" s="3350"/>
      <c r="BV42" s="3350"/>
      <c r="BW42" s="3351"/>
      <c r="BX42" s="3208">
        <v>40</v>
      </c>
      <c r="BY42" s="3209"/>
      <c r="BZ42" s="3209"/>
      <c r="CA42" s="707" t="s">
        <v>575</v>
      </c>
      <c r="CB42" s="508"/>
      <c r="CC42" s="253"/>
    </row>
    <row r="43" spans="1:94" ht="14.1" customHeight="1">
      <c r="A43" s="38"/>
      <c r="D43" s="680"/>
      <c r="E43" s="3481" t="s">
        <v>635</v>
      </c>
      <c r="F43" s="3481"/>
      <c r="G43" s="3481"/>
      <c r="H43" s="3481"/>
      <c r="I43" s="3455">
        <v>11</v>
      </c>
      <c r="J43" s="3455"/>
      <c r="K43" s="3455"/>
      <c r="L43" s="3455">
        <v>22</v>
      </c>
      <c r="M43" s="3455"/>
      <c r="N43" s="3455"/>
      <c r="O43" s="3456">
        <f>I43+L43</f>
        <v>33</v>
      </c>
      <c r="P43" s="3456"/>
      <c r="Q43" s="3456"/>
      <c r="T43" s="37" t="s">
        <v>657</v>
      </c>
      <c r="AG43" s="37"/>
      <c r="AH43" s="37"/>
      <c r="AI43" s="37"/>
      <c r="AK43" s="650"/>
      <c r="AL43" s="3336"/>
      <c r="AM43" s="3336"/>
      <c r="AN43" s="3336"/>
      <c r="AO43" s="3336"/>
      <c r="AP43" s="3336"/>
      <c r="AQ43" s="3336"/>
      <c r="AR43" s="3336"/>
      <c r="AS43" s="3336"/>
      <c r="AT43" s="3336"/>
      <c r="AU43" s="3336"/>
      <c r="AV43" s="3336"/>
      <c r="AW43" s="3336"/>
      <c r="AX43" s="3336"/>
      <c r="AY43" s="3336"/>
      <c r="AZ43" s="3346"/>
      <c r="BE43" s="3476"/>
      <c r="BF43" s="3476"/>
      <c r="BG43" s="3477"/>
      <c r="BH43" s="3349">
        <v>3</v>
      </c>
      <c r="BI43" s="3350"/>
      <c r="BJ43" s="3350"/>
      <c r="BK43" s="3351"/>
      <c r="BL43" s="3352">
        <v>40</v>
      </c>
      <c r="BM43" s="3353"/>
      <c r="BN43" s="3353"/>
      <c r="BO43" s="707" t="s">
        <v>575</v>
      </c>
      <c r="BP43" s="508"/>
      <c r="BQ43" s="253"/>
      <c r="BR43" s="501"/>
      <c r="BS43" s="502"/>
      <c r="BT43" s="3349">
        <v>3</v>
      </c>
      <c r="BU43" s="3350"/>
      <c r="BV43" s="3350"/>
      <c r="BW43" s="3351"/>
      <c r="BX43" s="3208">
        <v>40</v>
      </c>
      <c r="BY43" s="3209"/>
      <c r="BZ43" s="3209"/>
      <c r="CA43" s="707" t="s">
        <v>575</v>
      </c>
      <c r="CB43" s="508"/>
      <c r="CC43" s="253"/>
    </row>
    <row r="44" spans="1:94" ht="14.1" customHeight="1" thickBot="1">
      <c r="A44" s="38"/>
      <c r="D44" s="680"/>
      <c r="E44" s="3464" t="s">
        <v>231</v>
      </c>
      <c r="F44" s="3465"/>
      <c r="G44" s="3465"/>
      <c r="H44" s="3466"/>
      <c r="I44" s="3478">
        <v>34</v>
      </c>
      <c r="J44" s="3479"/>
      <c r="K44" s="3480"/>
      <c r="L44" s="3478">
        <v>41</v>
      </c>
      <c r="M44" s="3479"/>
      <c r="N44" s="3480"/>
      <c r="O44" s="3473">
        <f>I44+L44</f>
        <v>75</v>
      </c>
      <c r="P44" s="3474"/>
      <c r="Q44" s="3475"/>
      <c r="U44" s="3389"/>
      <c r="V44" s="3389"/>
      <c r="W44" s="71" t="s">
        <v>1963</v>
      </c>
      <c r="AG44" s="37"/>
      <c r="AH44" s="37"/>
      <c r="AI44" s="37"/>
      <c r="AK44" s="220" t="s">
        <v>232</v>
      </c>
      <c r="AL44" s="71"/>
      <c r="AM44" s="71"/>
      <c r="AN44" s="71"/>
      <c r="AO44" s="71"/>
      <c r="AP44" s="71"/>
      <c r="AQ44" s="71"/>
      <c r="AR44" s="71"/>
      <c r="AS44" s="71"/>
      <c r="AT44" s="71"/>
      <c r="AU44" s="71"/>
      <c r="AV44" s="71"/>
      <c r="AW44" s="71"/>
      <c r="AX44" s="71"/>
      <c r="AY44" s="71"/>
      <c r="AZ44" s="143"/>
      <c r="BE44" s="3476"/>
      <c r="BF44" s="3476"/>
      <c r="BG44" s="3477"/>
      <c r="BH44" s="3349">
        <v>4</v>
      </c>
      <c r="BI44" s="3350"/>
      <c r="BJ44" s="3350"/>
      <c r="BK44" s="3351"/>
      <c r="BL44" s="3352">
        <v>40</v>
      </c>
      <c r="BM44" s="3353"/>
      <c r="BN44" s="3353"/>
      <c r="BO44" s="707" t="s">
        <v>575</v>
      </c>
      <c r="BP44" s="508"/>
      <c r="BQ44" s="253"/>
      <c r="BR44" s="501"/>
      <c r="BS44" s="502"/>
      <c r="BT44" s="3349">
        <v>4</v>
      </c>
      <c r="BU44" s="3350"/>
      <c r="BV44" s="3350"/>
      <c r="BW44" s="3351"/>
      <c r="BX44" s="3208">
        <v>40</v>
      </c>
      <c r="BY44" s="3209"/>
      <c r="BZ44" s="3209"/>
      <c r="CA44" s="707" t="s">
        <v>575</v>
      </c>
      <c r="CB44" s="508"/>
      <c r="CC44" s="253"/>
    </row>
    <row r="45" spans="1:94" ht="14.1" customHeight="1" thickTop="1">
      <c r="A45" s="38"/>
      <c r="D45" s="680"/>
      <c r="E45" s="3457" t="s">
        <v>160</v>
      </c>
      <c r="F45" s="3458"/>
      <c r="G45" s="3458"/>
      <c r="H45" s="3459"/>
      <c r="I45" s="3460">
        <f>SUM(I42:K44)</f>
        <v>49</v>
      </c>
      <c r="J45" s="3461"/>
      <c r="K45" s="3462"/>
      <c r="L45" s="3460">
        <f>SUM(L40:N44)</f>
        <v>118</v>
      </c>
      <c r="M45" s="3461"/>
      <c r="N45" s="3462"/>
      <c r="O45" s="3460">
        <f>SUM(O40:Q44)</f>
        <v>167</v>
      </c>
      <c r="P45" s="3461"/>
      <c r="Q45" s="3462"/>
      <c r="U45" s="3389"/>
      <c r="V45" s="3389"/>
      <c r="W45" s="71" t="s">
        <v>1964</v>
      </c>
      <c r="AG45" s="37"/>
      <c r="AH45" s="37"/>
      <c r="AI45" s="37"/>
      <c r="AK45" s="650"/>
      <c r="AM45" s="3345" t="s">
        <v>2184</v>
      </c>
      <c r="AN45" s="3345"/>
      <c r="AO45" s="3345"/>
      <c r="AP45" s="3345"/>
      <c r="AQ45" s="3345"/>
      <c r="AR45" s="3345"/>
      <c r="AS45" s="3345"/>
      <c r="AT45" s="3345"/>
      <c r="AU45" s="3345"/>
      <c r="AV45" s="3345"/>
      <c r="AW45" s="3345"/>
      <c r="AX45" s="3345"/>
      <c r="AY45" s="3345"/>
      <c r="AZ45" s="3463"/>
      <c r="BE45" s="3476"/>
      <c r="BF45" s="3476"/>
      <c r="BG45" s="3477"/>
      <c r="BH45" s="3349">
        <v>5</v>
      </c>
      <c r="BI45" s="3350"/>
      <c r="BJ45" s="3350"/>
      <c r="BK45" s="3351"/>
      <c r="BL45" s="3352">
        <v>40</v>
      </c>
      <c r="BM45" s="3353"/>
      <c r="BN45" s="3353"/>
      <c r="BO45" s="707" t="s">
        <v>575</v>
      </c>
      <c r="BP45" s="508"/>
      <c r="BQ45" s="253"/>
      <c r="BR45" s="501"/>
      <c r="BS45" s="502"/>
      <c r="BT45" s="3349">
        <v>5</v>
      </c>
      <c r="BU45" s="3350"/>
      <c r="BV45" s="3350"/>
      <c r="BW45" s="3351"/>
      <c r="BX45" s="3208">
        <v>40</v>
      </c>
      <c r="BY45" s="3209"/>
      <c r="BZ45" s="3209"/>
      <c r="CA45" s="707" t="s">
        <v>575</v>
      </c>
      <c r="CB45" s="508"/>
      <c r="CC45" s="253"/>
    </row>
    <row r="46" spans="1:94" ht="14.1" customHeight="1">
      <c r="A46" s="38"/>
      <c r="D46" s="680"/>
      <c r="E46" s="668"/>
      <c r="F46" s="668"/>
      <c r="G46" s="668"/>
      <c r="H46" s="662"/>
      <c r="I46" s="645"/>
      <c r="J46" s="645"/>
      <c r="K46" s="645"/>
      <c r="L46" s="645"/>
      <c r="M46" s="645"/>
      <c r="N46" s="645"/>
      <c r="O46" s="645"/>
      <c r="P46" s="645"/>
      <c r="Q46" s="645"/>
      <c r="W46" s="71"/>
      <c r="AG46" s="37"/>
      <c r="AH46" s="37"/>
      <c r="AI46" s="37"/>
      <c r="AK46" s="650"/>
      <c r="AM46" s="3345"/>
      <c r="AN46" s="3345"/>
      <c r="AO46" s="3345"/>
      <c r="AP46" s="3345"/>
      <c r="AQ46" s="3345"/>
      <c r="AR46" s="3345"/>
      <c r="AS46" s="3345"/>
      <c r="AT46" s="3345"/>
      <c r="AU46" s="3345"/>
      <c r="AV46" s="3345"/>
      <c r="AW46" s="3345"/>
      <c r="AX46" s="3345"/>
      <c r="AY46" s="3345"/>
      <c r="AZ46" s="3463"/>
      <c r="BA46" s="696"/>
      <c r="BB46" s="696"/>
      <c r="BC46" s="696"/>
      <c r="BD46" s="696"/>
      <c r="BE46" s="3476"/>
      <c r="BF46" s="3476"/>
      <c r="BG46" s="3477"/>
      <c r="BH46" s="3349">
        <v>6</v>
      </c>
      <c r="BI46" s="3350"/>
      <c r="BJ46" s="3350"/>
      <c r="BK46" s="3351"/>
      <c r="BL46" s="3352">
        <v>40</v>
      </c>
      <c r="BM46" s="3353"/>
      <c r="BN46" s="3353"/>
      <c r="BO46" s="707" t="s">
        <v>575</v>
      </c>
      <c r="BP46" s="677"/>
      <c r="BQ46" s="507"/>
      <c r="BR46" s="509"/>
      <c r="BS46" s="510"/>
      <c r="BT46" s="3349">
        <v>6</v>
      </c>
      <c r="BU46" s="3350"/>
      <c r="BV46" s="3350"/>
      <c r="BW46" s="3351"/>
      <c r="BX46" s="3208">
        <v>40</v>
      </c>
      <c r="BY46" s="3209"/>
      <c r="BZ46" s="3209"/>
      <c r="CA46" s="707" t="s">
        <v>575</v>
      </c>
      <c r="CB46" s="677"/>
      <c r="CC46" s="507"/>
    </row>
    <row r="47" spans="1:94" ht="14.1" customHeight="1">
      <c r="A47" s="38"/>
      <c r="D47" s="680"/>
      <c r="E47" s="668"/>
      <c r="F47" s="668"/>
      <c r="G47" s="668"/>
      <c r="H47" s="662"/>
      <c r="I47" s="645"/>
      <c r="J47" s="645"/>
      <c r="K47" s="645"/>
      <c r="L47" s="645"/>
      <c r="M47" s="645"/>
      <c r="N47" s="645"/>
      <c r="O47" s="645"/>
      <c r="P47" s="645"/>
      <c r="Q47" s="645"/>
      <c r="T47" s="37" t="s">
        <v>2181</v>
      </c>
      <c r="AG47" s="37"/>
      <c r="AH47" s="37"/>
      <c r="AI47" s="37"/>
      <c r="AK47" s="650"/>
      <c r="AM47" s="3345"/>
      <c r="AN47" s="3345"/>
      <c r="AO47" s="3345"/>
      <c r="AP47" s="3345"/>
      <c r="AQ47" s="3345"/>
      <c r="AR47" s="3345"/>
      <c r="AS47" s="3345"/>
      <c r="AT47" s="3345"/>
      <c r="AU47" s="3345"/>
      <c r="AV47" s="3345"/>
      <c r="AW47" s="3345"/>
      <c r="AX47" s="3345"/>
      <c r="AY47" s="3345"/>
      <c r="AZ47" s="3463"/>
      <c r="BA47" s="696"/>
      <c r="BB47" s="696"/>
      <c r="BC47" s="696"/>
      <c r="BD47" s="696"/>
      <c r="BE47" s="3476"/>
      <c r="BF47" s="3476"/>
      <c r="BG47" s="3477"/>
      <c r="BH47" s="3349">
        <v>7</v>
      </c>
      <c r="BI47" s="3350"/>
      <c r="BJ47" s="3350"/>
      <c r="BK47" s="3351"/>
      <c r="BL47" s="3352">
        <v>40</v>
      </c>
      <c r="BM47" s="3353"/>
      <c r="BN47" s="3353"/>
      <c r="BO47" s="707" t="s">
        <v>575</v>
      </c>
      <c r="BP47" s="677"/>
      <c r="BQ47" s="507"/>
      <c r="BR47" s="509"/>
      <c r="BS47" s="510"/>
      <c r="BT47" s="3349">
        <v>7</v>
      </c>
      <c r="BU47" s="3350"/>
      <c r="BV47" s="3350"/>
      <c r="BW47" s="3351"/>
      <c r="BX47" s="3208">
        <v>40</v>
      </c>
      <c r="BY47" s="3209"/>
      <c r="BZ47" s="3209"/>
      <c r="CA47" s="707" t="s">
        <v>575</v>
      </c>
      <c r="CB47" s="677"/>
      <c r="CC47" s="507"/>
    </row>
    <row r="48" spans="1:94" ht="14.1" customHeight="1">
      <c r="A48" s="38"/>
      <c r="D48" s="680"/>
      <c r="E48" s="668"/>
      <c r="F48" s="668"/>
      <c r="G48" s="668"/>
      <c r="H48" s="662"/>
      <c r="I48" s="645"/>
      <c r="J48" s="645"/>
      <c r="K48" s="645"/>
      <c r="L48" s="645"/>
      <c r="M48" s="645"/>
      <c r="N48" s="645"/>
      <c r="O48" s="645"/>
      <c r="P48" s="645"/>
      <c r="Q48" s="645"/>
      <c r="W48" s="808" t="s">
        <v>2179</v>
      </c>
      <c r="X48" s="192"/>
      <c r="Y48" s="192"/>
      <c r="Z48" s="192"/>
      <c r="AA48" s="192"/>
      <c r="AB48" s="192"/>
      <c r="AC48" s="192"/>
      <c r="AD48" s="192"/>
      <c r="AG48" s="37"/>
      <c r="AH48" s="37"/>
      <c r="AI48" s="37"/>
      <c r="AK48" s="650"/>
      <c r="AM48" s="3345"/>
      <c r="AN48" s="3345"/>
      <c r="AO48" s="3345"/>
      <c r="AP48" s="3345"/>
      <c r="AQ48" s="3345"/>
      <c r="AR48" s="3345"/>
      <c r="AS48" s="3345"/>
      <c r="AT48" s="3345"/>
      <c r="AU48" s="3345"/>
      <c r="AV48" s="3345"/>
      <c r="AW48" s="3345"/>
      <c r="AX48" s="3345"/>
      <c r="AY48" s="3345"/>
      <c r="AZ48" s="3463"/>
      <c r="BA48" s="696"/>
      <c r="BB48" s="696"/>
      <c r="BC48" s="696"/>
      <c r="BD48" s="696"/>
      <c r="BE48" s="3476"/>
      <c r="BF48" s="3476"/>
      <c r="BG48" s="3477"/>
      <c r="BH48" s="3349">
        <v>8</v>
      </c>
      <c r="BI48" s="3350"/>
      <c r="BJ48" s="3350"/>
      <c r="BK48" s="3351"/>
      <c r="BL48" s="3352">
        <v>40</v>
      </c>
      <c r="BM48" s="3353"/>
      <c r="BN48" s="3353"/>
      <c r="BO48" s="707" t="s">
        <v>575</v>
      </c>
      <c r="BP48" s="677"/>
      <c r="BQ48" s="507"/>
      <c r="BR48" s="509"/>
      <c r="BS48" s="510"/>
      <c r="BT48" s="3349">
        <v>8</v>
      </c>
      <c r="BU48" s="3350"/>
      <c r="BV48" s="3350"/>
      <c r="BW48" s="3351"/>
      <c r="BX48" s="3208">
        <v>40</v>
      </c>
      <c r="BY48" s="3209"/>
      <c r="BZ48" s="3209"/>
      <c r="CA48" s="707" t="s">
        <v>575</v>
      </c>
      <c r="CB48" s="677"/>
      <c r="CC48" s="507"/>
    </row>
    <row r="49" spans="1:81" ht="14.1" customHeight="1">
      <c r="A49" s="38"/>
      <c r="D49" s="680"/>
      <c r="E49" s="668"/>
      <c r="F49" s="668"/>
      <c r="G49" s="668"/>
      <c r="H49" s="662"/>
      <c r="I49" s="645"/>
      <c r="J49" s="645"/>
      <c r="K49" s="645"/>
      <c r="L49" s="645"/>
      <c r="M49" s="645"/>
      <c r="N49" s="645"/>
      <c r="O49" s="645"/>
      <c r="P49" s="645"/>
      <c r="Q49" s="645"/>
      <c r="W49" s="808" t="s">
        <v>2178</v>
      </c>
      <c r="X49" s="192"/>
      <c r="Y49" s="192"/>
      <c r="Z49" s="192"/>
      <c r="AA49" s="192"/>
      <c r="AB49" s="192"/>
      <c r="AC49" s="192"/>
      <c r="AD49" s="192"/>
      <c r="AG49" s="37"/>
      <c r="AH49" s="37"/>
      <c r="AI49" s="37"/>
      <c r="AK49" s="650"/>
      <c r="AM49" s="354"/>
      <c r="AN49" s="354"/>
      <c r="AO49" s="354"/>
      <c r="AP49" s="354"/>
      <c r="AQ49" s="354"/>
      <c r="AR49" s="354"/>
      <c r="AS49" s="354"/>
      <c r="AT49" s="354"/>
      <c r="AU49" s="354"/>
      <c r="AV49" s="354"/>
      <c r="AW49" s="354"/>
      <c r="AX49" s="354"/>
      <c r="AY49" s="354"/>
      <c r="AZ49" s="630"/>
      <c r="BA49" s="696"/>
      <c r="BB49" s="696"/>
      <c r="BC49" s="696"/>
      <c r="BD49" s="696"/>
      <c r="BE49" s="3476"/>
      <c r="BF49" s="3476"/>
      <c r="BG49" s="3477"/>
      <c r="BH49" s="3349">
        <v>9</v>
      </c>
      <c r="BI49" s="3350"/>
      <c r="BJ49" s="3350"/>
      <c r="BK49" s="3351"/>
      <c r="BL49" s="3352">
        <v>40</v>
      </c>
      <c r="BM49" s="3353"/>
      <c r="BN49" s="3353"/>
      <c r="BO49" s="707" t="s">
        <v>575</v>
      </c>
      <c r="BP49" s="677"/>
      <c r="BQ49" s="507"/>
      <c r="BR49" s="509"/>
      <c r="BS49" s="510"/>
      <c r="BT49" s="3349">
        <v>9</v>
      </c>
      <c r="BU49" s="3350"/>
      <c r="BV49" s="3350"/>
      <c r="BW49" s="3351"/>
      <c r="BX49" s="3208">
        <v>40</v>
      </c>
      <c r="BY49" s="3209"/>
      <c r="BZ49" s="3209"/>
      <c r="CA49" s="707" t="s">
        <v>575</v>
      </c>
      <c r="CB49" s="677"/>
      <c r="CC49" s="507"/>
    </row>
    <row r="50" spans="1:81" ht="14.1" customHeight="1">
      <c r="A50" s="38"/>
      <c r="D50" s="680"/>
      <c r="E50" s="668"/>
      <c r="F50" s="668"/>
      <c r="G50" s="668"/>
      <c r="H50" s="662"/>
      <c r="I50" s="645"/>
      <c r="J50" s="645"/>
      <c r="K50" s="645"/>
      <c r="L50" s="645"/>
      <c r="M50" s="645"/>
      <c r="N50" s="645"/>
      <c r="O50" s="645"/>
      <c r="P50" s="645"/>
      <c r="Q50" s="645"/>
      <c r="W50" s="71"/>
      <c r="AG50" s="37"/>
      <c r="AH50" s="37"/>
      <c r="AI50" s="37"/>
      <c r="AK50" s="3342" t="s">
        <v>2182</v>
      </c>
      <c r="AL50" s="3343"/>
      <c r="AM50" s="3343"/>
      <c r="AN50" s="3343"/>
      <c r="AO50" s="3343"/>
      <c r="AP50" s="3343"/>
      <c r="AQ50" s="3343"/>
      <c r="AR50" s="3343"/>
      <c r="AS50" s="3343"/>
      <c r="AT50" s="3343"/>
      <c r="AU50" s="3343"/>
      <c r="AV50" s="3343"/>
      <c r="AW50" s="3343"/>
      <c r="AX50" s="3343"/>
      <c r="AY50" s="3343"/>
      <c r="AZ50" s="3344"/>
      <c r="BA50" s="715"/>
      <c r="BB50" s="715"/>
      <c r="BC50" s="715"/>
      <c r="BD50" s="715"/>
      <c r="BE50" s="3476"/>
      <c r="BF50" s="3476"/>
      <c r="BG50" s="3477"/>
      <c r="BH50" s="3349">
        <v>10</v>
      </c>
      <c r="BI50" s="3350"/>
      <c r="BJ50" s="3350"/>
      <c r="BK50" s="3351"/>
      <c r="BL50" s="3352">
        <v>40</v>
      </c>
      <c r="BM50" s="3353"/>
      <c r="BN50" s="3353"/>
      <c r="BO50" s="707" t="s">
        <v>575</v>
      </c>
      <c r="BP50" s="508"/>
      <c r="BQ50" s="253"/>
      <c r="BR50" s="501"/>
      <c r="BS50" s="502"/>
      <c r="BT50" s="3349">
        <v>10</v>
      </c>
      <c r="BU50" s="3350"/>
      <c r="BV50" s="3350"/>
      <c r="BW50" s="3351"/>
      <c r="BX50" s="3208">
        <v>40</v>
      </c>
      <c r="BY50" s="3209"/>
      <c r="BZ50" s="3209"/>
      <c r="CA50" s="707" t="s">
        <v>575</v>
      </c>
      <c r="CB50" s="508"/>
      <c r="CC50" s="253"/>
    </row>
    <row r="51" spans="1:81" ht="14.1" customHeight="1" thickBot="1">
      <c r="A51" s="38"/>
      <c r="C51" s="500" t="s">
        <v>908</v>
      </c>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G51" s="37"/>
      <c r="AH51" s="37"/>
      <c r="AI51" s="37"/>
      <c r="AK51" s="650"/>
      <c r="AM51" s="3345" t="s">
        <v>2183</v>
      </c>
      <c r="AN51" s="3345"/>
      <c r="AO51" s="3345"/>
      <c r="AP51" s="3345"/>
      <c r="AQ51" s="3345"/>
      <c r="AR51" s="3345"/>
      <c r="AS51" s="3345"/>
      <c r="AT51" s="3345"/>
      <c r="AU51" s="3345"/>
      <c r="AV51" s="3345"/>
      <c r="AW51" s="3345"/>
      <c r="AX51" s="3345"/>
      <c r="AY51" s="3345"/>
      <c r="AZ51" s="3345"/>
      <c r="BA51" s="715"/>
      <c r="BB51" s="715"/>
      <c r="BC51" s="715"/>
      <c r="BD51" s="715"/>
      <c r="BE51" s="3476"/>
      <c r="BF51" s="3476"/>
      <c r="BG51" s="3477"/>
      <c r="BH51" s="3349">
        <v>11</v>
      </c>
      <c r="BI51" s="3350"/>
      <c r="BJ51" s="3350"/>
      <c r="BK51" s="3351"/>
      <c r="BL51" s="3352">
        <v>40</v>
      </c>
      <c r="BM51" s="3353"/>
      <c r="BN51" s="3353"/>
      <c r="BO51" s="707" t="s">
        <v>575</v>
      </c>
      <c r="BP51" s="508"/>
      <c r="BQ51" s="253"/>
      <c r="BR51" s="511"/>
      <c r="BS51" s="512"/>
      <c r="BT51" s="3349">
        <v>11</v>
      </c>
      <c r="BU51" s="3350"/>
      <c r="BV51" s="3350"/>
      <c r="BW51" s="3351"/>
      <c r="BX51" s="3208">
        <v>40</v>
      </c>
      <c r="BY51" s="3209"/>
      <c r="BZ51" s="3209"/>
      <c r="CA51" s="707" t="s">
        <v>575</v>
      </c>
      <c r="CB51" s="508"/>
      <c r="CC51" s="253"/>
    </row>
    <row r="52" spans="1:81" ht="14.1" customHeight="1">
      <c r="A52" s="38"/>
      <c r="C52" s="3376" t="s">
        <v>372</v>
      </c>
      <c r="D52" s="3377"/>
      <c r="E52" s="3377"/>
      <c r="F52" s="3377"/>
      <c r="G52" s="3377"/>
      <c r="H52" s="3378"/>
      <c r="I52" s="3443" t="s">
        <v>905</v>
      </c>
      <c r="J52" s="3444"/>
      <c r="K52" s="3444"/>
      <c r="L52" s="3444"/>
      <c r="M52" s="3444"/>
      <c r="N52" s="3444"/>
      <c r="O52" s="3444"/>
      <c r="P52" s="3444"/>
      <c r="Q52" s="3444"/>
      <c r="R52" s="3444"/>
      <c r="S52" s="3445"/>
      <c r="T52" s="3449" t="s">
        <v>906</v>
      </c>
      <c r="U52" s="3450"/>
      <c r="V52" s="3450"/>
      <c r="W52" s="3450"/>
      <c r="X52" s="3450"/>
      <c r="Y52" s="3450"/>
      <c r="Z52" s="3450"/>
      <c r="AA52" s="3450"/>
      <c r="AB52" s="3450"/>
      <c r="AC52" s="3450"/>
      <c r="AD52" s="3451"/>
      <c r="AE52" s="631"/>
      <c r="AG52" s="37"/>
      <c r="AH52" s="37"/>
      <c r="AI52" s="37"/>
      <c r="AK52" s="650"/>
      <c r="AM52" s="3345"/>
      <c r="AN52" s="3345"/>
      <c r="AO52" s="3345"/>
      <c r="AP52" s="3345"/>
      <c r="AQ52" s="3345"/>
      <c r="AR52" s="3345"/>
      <c r="AS52" s="3345"/>
      <c r="AT52" s="3345"/>
      <c r="AU52" s="3345"/>
      <c r="AV52" s="3345"/>
      <c r="AW52" s="3345"/>
      <c r="AX52" s="3345"/>
      <c r="AY52" s="3345"/>
      <c r="AZ52" s="3345"/>
      <c r="BE52" s="3476"/>
      <c r="BF52" s="3476"/>
      <c r="BG52" s="3477"/>
      <c r="BH52" s="3349">
        <v>12</v>
      </c>
      <c r="BI52" s="3350"/>
      <c r="BJ52" s="3350"/>
      <c r="BK52" s="3351"/>
      <c r="BL52" s="3352">
        <v>40</v>
      </c>
      <c r="BM52" s="3353"/>
      <c r="BN52" s="3353"/>
      <c r="BO52" s="707" t="s">
        <v>575</v>
      </c>
      <c r="BP52" s="508"/>
      <c r="BQ52" s="253"/>
      <c r="BR52" s="511"/>
      <c r="BS52" s="512"/>
      <c r="BT52" s="3349">
        <v>12</v>
      </c>
      <c r="BU52" s="3350"/>
      <c r="BV52" s="3350"/>
      <c r="BW52" s="3351"/>
      <c r="BX52" s="3208">
        <v>35</v>
      </c>
      <c r="BY52" s="3209"/>
      <c r="BZ52" s="3209"/>
      <c r="CA52" s="707" t="s">
        <v>575</v>
      </c>
      <c r="CB52" s="508"/>
      <c r="CC52" s="253"/>
    </row>
    <row r="53" spans="1:81" ht="14.1" customHeight="1">
      <c r="A53" s="38"/>
      <c r="C53" s="3441"/>
      <c r="D53" s="3328"/>
      <c r="E53" s="3328"/>
      <c r="F53" s="3328"/>
      <c r="G53" s="3328"/>
      <c r="H53" s="3442"/>
      <c r="I53" s="3446"/>
      <c r="J53" s="3447"/>
      <c r="K53" s="3447"/>
      <c r="L53" s="3447"/>
      <c r="M53" s="3447"/>
      <c r="N53" s="3447"/>
      <c r="O53" s="3447"/>
      <c r="P53" s="3447"/>
      <c r="Q53" s="3447"/>
      <c r="R53" s="3447"/>
      <c r="S53" s="3448"/>
      <c r="T53" s="3452"/>
      <c r="U53" s="3453"/>
      <c r="V53" s="3453"/>
      <c r="W53" s="3453"/>
      <c r="X53" s="3453"/>
      <c r="Y53" s="3453"/>
      <c r="Z53" s="3453"/>
      <c r="AA53" s="3453"/>
      <c r="AB53" s="3453"/>
      <c r="AC53" s="3453"/>
      <c r="AD53" s="3454"/>
      <c r="AE53" s="631"/>
      <c r="AG53" s="37"/>
      <c r="AH53" s="37"/>
      <c r="AI53" s="37"/>
      <c r="AK53" s="651"/>
      <c r="AL53" s="674"/>
      <c r="AM53" s="3345"/>
      <c r="AN53" s="3345"/>
      <c r="AO53" s="3345"/>
      <c r="AP53" s="3345"/>
      <c r="AQ53" s="3345"/>
      <c r="AR53" s="3345"/>
      <c r="AS53" s="3345"/>
      <c r="AT53" s="3345"/>
      <c r="AU53" s="3345"/>
      <c r="AV53" s="3345"/>
      <c r="AW53" s="3345"/>
      <c r="AX53" s="3345"/>
      <c r="AY53" s="3345"/>
      <c r="AZ53" s="3345"/>
      <c r="BA53" s="715"/>
      <c r="BB53" s="715"/>
      <c r="BC53" s="715"/>
      <c r="BD53" s="715"/>
      <c r="BE53" s="536"/>
      <c r="BF53" s="536"/>
      <c r="BH53" s="3349">
        <v>13</v>
      </c>
      <c r="BI53" s="3350"/>
      <c r="BJ53" s="3350"/>
      <c r="BK53" s="3351"/>
      <c r="BL53" s="3352">
        <v>40</v>
      </c>
      <c r="BM53" s="3353"/>
      <c r="BN53" s="3353"/>
      <c r="BO53" s="707" t="s">
        <v>575</v>
      </c>
      <c r="BP53" s="508"/>
      <c r="BQ53" s="253"/>
      <c r="BR53" s="513"/>
      <c r="BS53" s="514"/>
      <c r="BT53" s="3349">
        <v>13</v>
      </c>
      <c r="BU53" s="3350"/>
      <c r="BV53" s="3350"/>
      <c r="BW53" s="3351"/>
      <c r="BX53" s="3208">
        <v>30</v>
      </c>
      <c r="BY53" s="3209"/>
      <c r="BZ53" s="3209"/>
      <c r="CA53" s="707" t="s">
        <v>575</v>
      </c>
      <c r="CB53" s="508"/>
      <c r="CC53" s="253"/>
    </row>
    <row r="54" spans="1:81" ht="14.1" customHeight="1">
      <c r="A54" s="38"/>
      <c r="C54" s="3432" t="s">
        <v>780</v>
      </c>
      <c r="D54" s="3435" t="s">
        <v>226</v>
      </c>
      <c r="E54" s="3437" t="s">
        <v>660</v>
      </c>
      <c r="F54" s="3438"/>
      <c r="G54" s="3438"/>
      <c r="H54" s="3439"/>
      <c r="I54" s="1188"/>
      <c r="J54" s="3440">
        <f>IF(BF33=TRUE,ROUNDDOWN(O40/3,1),"")</f>
        <v>4.5999999999999996</v>
      </c>
      <c r="K54" s="3440"/>
      <c r="L54" s="3440"/>
      <c r="M54" s="1189" t="s">
        <v>155</v>
      </c>
      <c r="N54" s="1190" t="s">
        <v>159</v>
      </c>
      <c r="O54" s="3440">
        <f>J54</f>
        <v>4.5999999999999996</v>
      </c>
      <c r="P54" s="3440"/>
      <c r="Q54" s="3440"/>
      <c r="R54" s="1191" t="s">
        <v>155</v>
      </c>
      <c r="S54" s="1192" t="s">
        <v>193</v>
      </c>
      <c r="T54" s="1188"/>
      <c r="U54" s="3440" t="str">
        <f>IF(BF34=TRUE,ROUNDDOWN(O40/3,1),"")</f>
        <v/>
      </c>
      <c r="V54" s="3440"/>
      <c r="W54" s="3440"/>
      <c r="X54" s="1193" t="s">
        <v>155</v>
      </c>
      <c r="Y54" s="1190" t="s">
        <v>159</v>
      </c>
      <c r="Z54" s="3440" t="str">
        <f>U54</f>
        <v/>
      </c>
      <c r="AA54" s="3440"/>
      <c r="AB54" s="3440"/>
      <c r="AC54" s="1194" t="s">
        <v>155</v>
      </c>
      <c r="AD54" s="1195" t="s">
        <v>193</v>
      </c>
      <c r="AG54" s="37"/>
      <c r="AH54" s="37"/>
      <c r="AI54" s="37"/>
      <c r="AK54" s="650"/>
      <c r="AM54" s="3345"/>
      <c r="AN54" s="3345"/>
      <c r="AO54" s="3345"/>
      <c r="AP54" s="3345"/>
      <c r="AQ54" s="3345"/>
      <c r="AR54" s="3345"/>
      <c r="AS54" s="3345"/>
      <c r="AT54" s="3345"/>
      <c r="AU54" s="3345"/>
      <c r="AV54" s="3345"/>
      <c r="AW54" s="3345"/>
      <c r="AX54" s="3345"/>
      <c r="AY54" s="3345"/>
      <c r="AZ54" s="3345"/>
      <c r="BA54" s="715"/>
      <c r="BB54" s="715"/>
      <c r="BC54" s="715"/>
      <c r="BD54" s="715"/>
      <c r="BE54" s="536"/>
      <c r="BF54" s="536"/>
      <c r="BH54" s="3349">
        <v>14</v>
      </c>
      <c r="BI54" s="3350"/>
      <c r="BJ54" s="3350"/>
      <c r="BK54" s="3351"/>
      <c r="BL54" s="3352">
        <v>35</v>
      </c>
      <c r="BM54" s="3353"/>
      <c r="BN54" s="3353"/>
      <c r="BO54" s="707" t="s">
        <v>575</v>
      </c>
      <c r="BP54" s="677"/>
      <c r="BQ54" s="507"/>
      <c r="BR54" s="513"/>
      <c r="BS54" s="514"/>
      <c r="BT54" s="3349">
        <v>14</v>
      </c>
      <c r="BU54" s="3350"/>
      <c r="BV54" s="3350"/>
      <c r="BW54" s="3351"/>
      <c r="BX54" s="3208">
        <v>25</v>
      </c>
      <c r="BY54" s="3209"/>
      <c r="BZ54" s="3209"/>
      <c r="CA54" s="707" t="s">
        <v>575</v>
      </c>
      <c r="CB54" s="677"/>
      <c r="CC54" s="507"/>
    </row>
    <row r="55" spans="1:81" ht="14.1" customHeight="1">
      <c r="A55" s="38"/>
      <c r="C55" s="3433"/>
      <c r="D55" s="3436"/>
      <c r="E55" s="3426" t="s">
        <v>661</v>
      </c>
      <c r="F55" s="3427"/>
      <c r="G55" s="3427"/>
      <c r="H55" s="3428"/>
      <c r="I55" s="1196"/>
      <c r="J55" s="3430">
        <f>IF(BF33=TRUE,ROUNDDOWN(O41/6,1),"")</f>
        <v>6.8</v>
      </c>
      <c r="K55" s="3430"/>
      <c r="L55" s="3430"/>
      <c r="M55" s="1197" t="s">
        <v>155</v>
      </c>
      <c r="N55" s="1198" t="s">
        <v>159</v>
      </c>
      <c r="O55" s="3430">
        <f>J55</f>
        <v>6.8</v>
      </c>
      <c r="P55" s="3430"/>
      <c r="Q55" s="3430"/>
      <c r="R55" s="1199" t="s">
        <v>155</v>
      </c>
      <c r="S55" s="1200" t="s">
        <v>193</v>
      </c>
      <c r="T55" s="1196"/>
      <c r="U55" s="3430" t="str">
        <f>IF(BF34=TRUE,ROUNDDOWN(O41/6,1),"")</f>
        <v/>
      </c>
      <c r="V55" s="3430"/>
      <c r="W55" s="3430"/>
      <c r="X55" s="1201" t="s">
        <v>155</v>
      </c>
      <c r="Y55" s="1198" t="s">
        <v>159</v>
      </c>
      <c r="Z55" s="3430" t="str">
        <f>U55</f>
        <v/>
      </c>
      <c r="AA55" s="3430"/>
      <c r="AB55" s="3430"/>
      <c r="AC55" s="1202" t="s">
        <v>155</v>
      </c>
      <c r="AD55" s="1203" t="s">
        <v>193</v>
      </c>
      <c r="AG55" s="37"/>
      <c r="AH55" s="37"/>
      <c r="AI55" s="37"/>
      <c r="AK55" s="650"/>
      <c r="AM55" s="3345"/>
      <c r="AN55" s="3345"/>
      <c r="AO55" s="3345"/>
      <c r="AP55" s="3345"/>
      <c r="AQ55" s="3345"/>
      <c r="AR55" s="3345"/>
      <c r="AS55" s="3345"/>
      <c r="AT55" s="3345"/>
      <c r="AU55" s="3345"/>
      <c r="AV55" s="3345"/>
      <c r="AW55" s="3345"/>
      <c r="AX55" s="3345"/>
      <c r="AY55" s="3345"/>
      <c r="AZ55" s="3345"/>
      <c r="BA55" s="715"/>
      <c r="BB55" s="715"/>
      <c r="BC55" s="715"/>
      <c r="BD55" s="715"/>
      <c r="BE55" s="536"/>
      <c r="BF55" s="536"/>
      <c r="BH55" s="3349">
        <v>15</v>
      </c>
      <c r="BI55" s="3350"/>
      <c r="BJ55" s="3350"/>
      <c r="BK55" s="3351"/>
      <c r="BL55" s="3352">
        <v>30</v>
      </c>
      <c r="BM55" s="3353"/>
      <c r="BN55" s="3353"/>
      <c r="BO55" s="707" t="s">
        <v>575</v>
      </c>
      <c r="BP55" s="508"/>
      <c r="BQ55" s="253"/>
      <c r="BR55" s="513"/>
      <c r="BS55" s="514"/>
      <c r="BT55" s="3349">
        <v>15</v>
      </c>
      <c r="BU55" s="3350"/>
      <c r="BV55" s="3350"/>
      <c r="BW55" s="3351"/>
      <c r="BX55" s="3208">
        <v>20</v>
      </c>
      <c r="BY55" s="3209"/>
      <c r="BZ55" s="3209"/>
      <c r="CA55" s="707" t="s">
        <v>575</v>
      </c>
      <c r="CB55" s="508"/>
      <c r="CC55" s="253"/>
    </row>
    <row r="56" spans="1:81" ht="14.1" customHeight="1">
      <c r="A56" s="38"/>
      <c r="C56" s="3433"/>
      <c r="D56" s="3436"/>
      <c r="E56" s="3426" t="s">
        <v>662</v>
      </c>
      <c r="F56" s="3427"/>
      <c r="G56" s="3427"/>
      <c r="H56" s="3428"/>
      <c r="I56" s="1204"/>
      <c r="J56" s="3429"/>
      <c r="K56" s="3429"/>
      <c r="L56" s="3429"/>
      <c r="M56" s="1205"/>
      <c r="N56" s="1206"/>
      <c r="O56" s="3429"/>
      <c r="P56" s="3429"/>
      <c r="Q56" s="3429"/>
      <c r="R56" s="1207"/>
      <c r="S56" s="1208"/>
      <c r="T56" s="1196"/>
      <c r="U56" s="3430" t="str">
        <f>IF(BF34=TRUE,ROUNDDOWN(O42/6,1),"")</f>
        <v/>
      </c>
      <c r="V56" s="3430"/>
      <c r="W56" s="3430"/>
      <c r="X56" s="1209" t="s">
        <v>155</v>
      </c>
      <c r="Y56" s="1210"/>
      <c r="Z56" s="3431"/>
      <c r="AA56" s="3431"/>
      <c r="AB56" s="3431"/>
      <c r="AC56" s="1211"/>
      <c r="AD56" s="1212"/>
      <c r="AG56" s="37"/>
      <c r="AH56" s="37"/>
      <c r="AI56" s="37"/>
      <c r="AK56" s="651" t="s">
        <v>15</v>
      </c>
      <c r="AL56" s="674" t="s">
        <v>923</v>
      </c>
      <c r="AM56" s="680"/>
      <c r="AS56" s="696"/>
      <c r="AT56" s="696"/>
      <c r="AU56" s="696"/>
      <c r="AV56" s="696"/>
      <c r="AW56" s="696"/>
      <c r="AX56" s="696"/>
      <c r="AY56" s="696"/>
      <c r="AZ56" s="695"/>
      <c r="BA56" s="354"/>
      <c r="BB56" s="354"/>
      <c r="BC56" s="354"/>
      <c r="BD56" s="354"/>
      <c r="BE56" s="536"/>
      <c r="BF56" s="536"/>
      <c r="BH56" s="3349">
        <v>16</v>
      </c>
      <c r="BI56" s="3350"/>
      <c r="BJ56" s="3350"/>
      <c r="BK56" s="3351"/>
      <c r="BL56" s="3352">
        <v>25</v>
      </c>
      <c r="BM56" s="3353"/>
      <c r="BN56" s="3353"/>
      <c r="BO56" s="707" t="s">
        <v>575</v>
      </c>
      <c r="BP56" s="508"/>
      <c r="BQ56" s="253"/>
      <c r="BR56" s="513"/>
      <c r="BS56" s="514"/>
      <c r="BT56" s="3349">
        <v>16</v>
      </c>
      <c r="BU56" s="3350"/>
      <c r="BV56" s="3350"/>
      <c r="BW56" s="3351"/>
      <c r="BX56" s="3208">
        <v>20</v>
      </c>
      <c r="BY56" s="3209"/>
      <c r="BZ56" s="3209"/>
      <c r="CA56" s="707" t="s">
        <v>575</v>
      </c>
      <c r="CB56" s="508"/>
      <c r="CC56" s="253"/>
    </row>
    <row r="57" spans="1:81" ht="14.1" customHeight="1">
      <c r="A57" s="38"/>
      <c r="C57" s="3433"/>
      <c r="D57" s="3436"/>
      <c r="E57" s="3419" t="s">
        <v>663</v>
      </c>
      <c r="F57" s="3420"/>
      <c r="G57" s="3420"/>
      <c r="H57" s="1236" t="s">
        <v>1792</v>
      </c>
      <c r="I57" s="1237"/>
      <c r="J57" s="3418" t="str">
        <f>IF(BF33=TRUE,IF(BF35=TRUE,ROUNDDOWN((O42+O43)/20,1),""),"")</f>
        <v/>
      </c>
      <c r="K57" s="3418"/>
      <c r="L57" s="3418"/>
      <c r="M57" s="1238" t="s">
        <v>155</v>
      </c>
      <c r="N57" s="1239" t="s">
        <v>159</v>
      </c>
      <c r="O57" s="3418" t="str">
        <f>IF(BF33=TRUE,IF(BF35=TRUE,ROUNDDOWN(L43/20,1),""),"")</f>
        <v/>
      </c>
      <c r="P57" s="3418"/>
      <c r="Q57" s="3418"/>
      <c r="R57" s="1240" t="s">
        <v>155</v>
      </c>
      <c r="S57" s="1241" t="s">
        <v>193</v>
      </c>
      <c r="T57" s="1237"/>
      <c r="U57" s="3418" t="str">
        <f>IF(BF34=TRUE,IF(BF35=TRUE,ROUNDDOWN(O43/20,1),""),"")</f>
        <v/>
      </c>
      <c r="V57" s="3418"/>
      <c r="W57" s="3418"/>
      <c r="X57" s="1242" t="s">
        <v>155</v>
      </c>
      <c r="Y57" s="1239" t="s">
        <v>159</v>
      </c>
      <c r="Z57" s="3418" t="str">
        <f>IF(BF34=TRUE,IF(BF35=TRUE,ROUNDDOWN(L43/20,1),""),"")</f>
        <v/>
      </c>
      <c r="AA57" s="3418"/>
      <c r="AB57" s="3418"/>
      <c r="AC57" s="1243" t="s">
        <v>155</v>
      </c>
      <c r="AD57" s="1214" t="s">
        <v>193</v>
      </c>
      <c r="AG57" s="37"/>
      <c r="AH57" s="37"/>
      <c r="AI57" s="37"/>
      <c r="AK57" s="532" t="s">
        <v>15</v>
      </c>
      <c r="AL57" s="3423" t="s">
        <v>2188</v>
      </c>
      <c r="AM57" s="3423"/>
      <c r="AN57" s="3423"/>
      <c r="AO57" s="3423"/>
      <c r="AP57" s="3423"/>
      <c r="AQ57" s="3423"/>
      <c r="AR57" s="3423"/>
      <c r="AS57" s="3423"/>
      <c r="AT57" s="3423"/>
      <c r="AU57" s="3423"/>
      <c r="AV57" s="3423"/>
      <c r="AW57" s="3423"/>
      <c r="AX57" s="3423"/>
      <c r="AY57" s="3423"/>
      <c r="AZ57" s="3424"/>
      <c r="BA57" s="354"/>
      <c r="BB57" s="354"/>
      <c r="BC57" s="354"/>
      <c r="BD57" s="354"/>
      <c r="BE57" s="536"/>
      <c r="BF57" s="536"/>
      <c r="BH57" s="3349">
        <v>17</v>
      </c>
      <c r="BI57" s="3350"/>
      <c r="BJ57" s="3350"/>
      <c r="BK57" s="3351"/>
      <c r="BL57" s="3352">
        <v>20</v>
      </c>
      <c r="BM57" s="3353"/>
      <c r="BN57" s="3353"/>
      <c r="BO57" s="707" t="s">
        <v>575</v>
      </c>
      <c r="BP57" s="508"/>
      <c r="BQ57" s="253"/>
      <c r="BR57" s="513"/>
      <c r="BS57" s="514"/>
      <c r="BT57" s="3349">
        <v>17</v>
      </c>
      <c r="BU57" s="3350"/>
      <c r="BV57" s="3350"/>
      <c r="BW57" s="3351"/>
      <c r="BX57" s="3208">
        <v>40</v>
      </c>
      <c r="BY57" s="3209"/>
      <c r="BZ57" s="3209"/>
      <c r="CA57" s="707" t="s">
        <v>575</v>
      </c>
      <c r="CB57" s="508"/>
      <c r="CC57" s="253"/>
    </row>
    <row r="58" spans="1:81" ht="14.1" customHeight="1">
      <c r="A58" s="38"/>
      <c r="C58" s="3433"/>
      <c r="D58" s="3436"/>
      <c r="E58" s="3421"/>
      <c r="F58" s="3422"/>
      <c r="G58" s="3422"/>
      <c r="H58" s="1391" t="s">
        <v>1793</v>
      </c>
      <c r="I58" s="1392"/>
      <c r="J58" s="3425">
        <f>IF(BF33=TRUE,IF(BF36=TRUE,ROUNDDOWN((I43+L43)/15,1),""),"")</f>
        <v>2.2000000000000002</v>
      </c>
      <c r="K58" s="3425"/>
      <c r="L58" s="3425"/>
      <c r="M58" s="1393" t="s">
        <v>155</v>
      </c>
      <c r="N58" s="1394" t="s">
        <v>159</v>
      </c>
      <c r="O58" s="3425">
        <f>IF(BF33=TRUE,IF(BF36=TRUE,ROUNDDOWN(L43/15,1),""),"")</f>
        <v>1.4</v>
      </c>
      <c r="P58" s="3425"/>
      <c r="Q58" s="3425"/>
      <c r="R58" s="1395" t="s">
        <v>155</v>
      </c>
      <c r="S58" s="1396" t="s">
        <v>193</v>
      </c>
      <c r="T58" s="1392"/>
      <c r="U58" s="3425" t="str">
        <f>IF(BF34=TRUE,IF(BF36=TRUE,ROUNDDOWN(O43/15,1),""),"")</f>
        <v/>
      </c>
      <c r="V58" s="3425"/>
      <c r="W58" s="3425"/>
      <c r="X58" s="1397" t="s">
        <v>155</v>
      </c>
      <c r="Y58" s="1394" t="s">
        <v>159</v>
      </c>
      <c r="Z58" s="3425" t="str">
        <f>IF(BF34=TRUE,IF(BF36=TRUE,ROUNDDOWN(L43/15,1),""),"")</f>
        <v/>
      </c>
      <c r="AA58" s="3425"/>
      <c r="AB58" s="3425"/>
      <c r="AC58" s="1398" t="s">
        <v>155</v>
      </c>
      <c r="AD58" s="1399" t="s">
        <v>193</v>
      </c>
      <c r="AG58" s="37"/>
      <c r="AH58" s="37"/>
      <c r="AI58" s="37"/>
      <c r="AK58" s="650"/>
      <c r="AL58" s="3423"/>
      <c r="AM58" s="3423"/>
      <c r="AN58" s="3423"/>
      <c r="AO58" s="3423"/>
      <c r="AP58" s="3423"/>
      <c r="AQ58" s="3423"/>
      <c r="AR58" s="3423"/>
      <c r="AS58" s="3423"/>
      <c r="AT58" s="3423"/>
      <c r="AU58" s="3423"/>
      <c r="AV58" s="3423"/>
      <c r="AW58" s="3423"/>
      <c r="AX58" s="3423"/>
      <c r="AY58" s="3423"/>
      <c r="AZ58" s="3424"/>
      <c r="BA58" s="354"/>
      <c r="BB58" s="354"/>
      <c r="BC58" s="354"/>
      <c r="BD58" s="354"/>
      <c r="BE58" s="628"/>
      <c r="BF58" s="629"/>
      <c r="BH58" s="3349">
        <v>18</v>
      </c>
      <c r="BI58" s="3350"/>
      <c r="BJ58" s="3350"/>
      <c r="BK58" s="3351"/>
      <c r="BL58" s="3352">
        <v>20</v>
      </c>
      <c r="BM58" s="3353"/>
      <c r="BN58" s="3353"/>
      <c r="BO58" s="707" t="s">
        <v>575</v>
      </c>
      <c r="BP58" s="508"/>
      <c r="BQ58" s="253"/>
      <c r="BR58" s="513"/>
      <c r="BS58" s="514"/>
      <c r="BT58" s="3349">
        <v>18</v>
      </c>
      <c r="BU58" s="3350"/>
      <c r="BV58" s="3350"/>
      <c r="BW58" s="3351"/>
      <c r="BX58" s="3208">
        <v>40</v>
      </c>
      <c r="BY58" s="3209"/>
      <c r="BZ58" s="3209"/>
      <c r="CA58" s="707" t="s">
        <v>575</v>
      </c>
      <c r="CB58" s="508"/>
      <c r="CC58" s="253"/>
    </row>
    <row r="59" spans="1:81" ht="14.1" customHeight="1">
      <c r="A59" s="38"/>
      <c r="C59" s="3433"/>
      <c r="D59" s="3436"/>
      <c r="E59" s="3414" t="s">
        <v>2175</v>
      </c>
      <c r="F59" s="3415"/>
      <c r="G59" s="3415"/>
      <c r="H59" s="1357" t="s">
        <v>1792</v>
      </c>
      <c r="I59" s="1358"/>
      <c r="J59" s="3418" t="str">
        <f>IF(BF33=TRUE,IF(BF37=TRUE,ROUNDDOWN(O44/30,1),""),"")</f>
        <v/>
      </c>
      <c r="K59" s="3418"/>
      <c r="L59" s="3418"/>
      <c r="M59" s="1359" t="s">
        <v>155</v>
      </c>
      <c r="N59" s="1360" t="s">
        <v>159</v>
      </c>
      <c r="O59" s="3418" t="str">
        <f>IF(BF33=TRUE,IF(BF37=TRUE,ROUNDDOWN(L44/30,1),""),"")</f>
        <v/>
      </c>
      <c r="P59" s="3418"/>
      <c r="Q59" s="3418"/>
      <c r="R59" s="1361" t="s">
        <v>155</v>
      </c>
      <c r="S59" s="1362" t="s">
        <v>193</v>
      </c>
      <c r="T59" s="1358"/>
      <c r="U59" s="3418" t="str">
        <f>IF(BF34=TRUE,IF(BF37=TRUE,ROUNDDOWN(O44/30,1),""),"")</f>
        <v/>
      </c>
      <c r="V59" s="3418"/>
      <c r="W59" s="3418"/>
      <c r="X59" s="1363" t="s">
        <v>155</v>
      </c>
      <c r="Y59" s="1360" t="s">
        <v>159</v>
      </c>
      <c r="Z59" s="3418" t="str">
        <f>IF(BF34=TRUE,IF(BF37=TRUE,ROUNDDOWN(L44/30,1),""),"")</f>
        <v/>
      </c>
      <c r="AA59" s="3418"/>
      <c r="AB59" s="3418"/>
      <c r="AC59" s="1364" t="s">
        <v>155</v>
      </c>
      <c r="AD59" s="1378" t="s">
        <v>193</v>
      </c>
      <c r="AG59" s="37"/>
      <c r="AH59" s="37"/>
      <c r="AI59" s="37"/>
      <c r="AK59" s="140"/>
      <c r="AM59" s="37"/>
      <c r="AR59" s="680"/>
      <c r="AS59" s="680"/>
      <c r="AT59" s="680"/>
      <c r="AZ59" s="70"/>
      <c r="BA59" s="354"/>
      <c r="BB59" s="354"/>
      <c r="BC59" s="354"/>
      <c r="BD59" s="354"/>
      <c r="BE59" s="536"/>
      <c r="BF59" s="536"/>
      <c r="BH59" s="3349">
        <v>19</v>
      </c>
      <c r="BI59" s="3350"/>
      <c r="BJ59" s="3350"/>
      <c r="BK59" s="3351"/>
      <c r="BL59" s="3352">
        <v>40</v>
      </c>
      <c r="BM59" s="3353"/>
      <c r="BN59" s="3353"/>
      <c r="BO59" s="707" t="s">
        <v>575</v>
      </c>
      <c r="BP59" s="677"/>
      <c r="BQ59" s="507"/>
      <c r="BR59" s="511"/>
      <c r="BS59" s="512"/>
      <c r="BT59" s="3349">
        <v>19</v>
      </c>
      <c r="BU59" s="3350"/>
      <c r="BV59" s="3350"/>
      <c r="BW59" s="3351"/>
      <c r="BX59" s="3208">
        <v>40</v>
      </c>
      <c r="BY59" s="3209"/>
      <c r="BZ59" s="3209"/>
      <c r="CA59" s="707" t="s">
        <v>575</v>
      </c>
      <c r="CB59" s="677"/>
      <c r="CC59" s="507"/>
    </row>
    <row r="60" spans="1:81" ht="14.1" customHeight="1">
      <c r="A60" s="38"/>
      <c r="C60" s="3433"/>
      <c r="D60" s="3436"/>
      <c r="E60" s="3416"/>
      <c r="F60" s="3417"/>
      <c r="G60" s="3417"/>
      <c r="H60" s="1381" t="s">
        <v>1793</v>
      </c>
      <c r="I60" s="1382"/>
      <c r="J60" s="3413">
        <f>IF(BF33=TRUE,IF(BF38=TRUE,ROUNDDOWN(O44/25,1),""),"")</f>
        <v>3</v>
      </c>
      <c r="K60" s="3413"/>
      <c r="L60" s="3413"/>
      <c r="M60" s="1383" t="s">
        <v>155</v>
      </c>
      <c r="N60" s="1384" t="s">
        <v>159</v>
      </c>
      <c r="O60" s="3413">
        <f>IF(BF33=TRUE,IF(BF38=TRUE,ROUNDDOWN(L44/25,1),""),"")</f>
        <v>1.6</v>
      </c>
      <c r="P60" s="3413"/>
      <c r="Q60" s="3413"/>
      <c r="R60" s="1385" t="s">
        <v>155</v>
      </c>
      <c r="S60" s="1386" t="s">
        <v>193</v>
      </c>
      <c r="T60" s="1387"/>
      <c r="U60" s="3413" t="str">
        <f>IF(BF34=TRUE,IF(BF38=TRUE,ROUNDDOWN(O44/25,1),""),"")</f>
        <v/>
      </c>
      <c r="V60" s="3413"/>
      <c r="W60" s="3413"/>
      <c r="X60" s="1388" t="s">
        <v>155</v>
      </c>
      <c r="Y60" s="1384" t="s">
        <v>159</v>
      </c>
      <c r="Z60" s="3413" t="str">
        <f>IF(BF34=TRUE,IF(BF38=TRUE,ROUNDDOWN(L44/25,1),""),"")</f>
        <v/>
      </c>
      <c r="AA60" s="3413"/>
      <c r="AB60" s="3413"/>
      <c r="AC60" s="1389" t="s">
        <v>155</v>
      </c>
      <c r="AD60" s="1390" t="s">
        <v>193</v>
      </c>
      <c r="AG60" s="37"/>
      <c r="AH60" s="37"/>
      <c r="AI60" s="37"/>
      <c r="AK60" s="248" t="s">
        <v>668</v>
      </c>
      <c r="AM60" s="37"/>
      <c r="AR60" s="680"/>
      <c r="AS60" s="680"/>
      <c r="AT60" s="680"/>
      <c r="AZ60" s="70"/>
      <c r="BA60" s="354"/>
      <c r="BB60" s="354"/>
      <c r="BC60" s="354"/>
      <c r="BD60" s="354"/>
      <c r="BE60" s="536"/>
      <c r="BF60" s="536"/>
      <c r="BH60" s="3349">
        <v>20</v>
      </c>
      <c r="BI60" s="3350"/>
      <c r="BJ60" s="3350"/>
      <c r="BK60" s="3351"/>
      <c r="BL60" s="3352">
        <v>40</v>
      </c>
      <c r="BM60" s="3353"/>
      <c r="BN60" s="3353"/>
      <c r="BO60" s="707" t="s">
        <v>575</v>
      </c>
      <c r="BP60" s="677"/>
      <c r="BQ60" s="507"/>
      <c r="BR60" s="511"/>
      <c r="BS60" s="512"/>
      <c r="BT60" s="3349">
        <v>20</v>
      </c>
      <c r="BU60" s="3350"/>
      <c r="BV60" s="3350"/>
      <c r="BW60" s="3351"/>
      <c r="BX60" s="3208">
        <v>40</v>
      </c>
      <c r="BY60" s="3209"/>
      <c r="BZ60" s="3209"/>
      <c r="CA60" s="707" t="s">
        <v>575</v>
      </c>
      <c r="CB60" s="677"/>
      <c r="CC60" s="507"/>
    </row>
    <row r="61" spans="1:81" ht="14.1" customHeight="1">
      <c r="A61" s="38"/>
      <c r="C61" s="3433"/>
      <c r="D61" s="3436"/>
      <c r="E61" s="3408" t="s">
        <v>658</v>
      </c>
      <c r="F61" s="3409"/>
      <c r="G61" s="3409"/>
      <c r="H61" s="1213"/>
      <c r="I61" s="1355"/>
      <c r="J61" s="2949">
        <f>IF(BF33=TRUE,ROUND(SUM(J54,J55,J57,J58,J59,J60),0),"")</f>
        <v>17</v>
      </c>
      <c r="K61" s="2949"/>
      <c r="L61" s="2949"/>
      <c r="M61" s="1365" t="s">
        <v>155</v>
      </c>
      <c r="N61" s="1366" t="s">
        <v>782</v>
      </c>
      <c r="O61" s="3410">
        <f>IF(BF33=TRUE,ROUND(SUM(O54,O55,O57,O58,O59,O60),0),"")</f>
        <v>14</v>
      </c>
      <c r="P61" s="3410"/>
      <c r="Q61" s="3410"/>
      <c r="R61" s="1367" t="s">
        <v>155</v>
      </c>
      <c r="S61" s="1354" t="s">
        <v>193</v>
      </c>
      <c r="T61" s="1355"/>
      <c r="U61" s="2949">
        <f>(ROUND(SUM(U54,U55,U56,U57,U58,U59,U60),0))</f>
        <v>0</v>
      </c>
      <c r="V61" s="2949"/>
      <c r="W61" s="2949"/>
      <c r="X61" s="1368" t="s">
        <v>155</v>
      </c>
      <c r="Y61" s="1366" t="s">
        <v>782</v>
      </c>
      <c r="Z61" s="3359" t="str">
        <f>IF(BF34=TRUE,ROUND(SUM(Z54,Z55,Z57,Z58,Z59,Z60),0),"")</f>
        <v/>
      </c>
      <c r="AA61" s="3359"/>
      <c r="AB61" s="3359"/>
      <c r="AC61" s="1379" t="s">
        <v>155</v>
      </c>
      <c r="AD61" s="1380" t="s">
        <v>193</v>
      </c>
      <c r="AG61" s="37"/>
      <c r="AH61" s="37"/>
      <c r="AI61" s="37"/>
      <c r="AK61" s="88" t="s">
        <v>15</v>
      </c>
      <c r="AL61" s="3411" t="s">
        <v>228</v>
      </c>
      <c r="AM61" s="3411"/>
      <c r="AN61" s="3411"/>
      <c r="AO61" s="3411"/>
      <c r="AP61" s="3411"/>
      <c r="AQ61" s="3411"/>
      <c r="AR61" s="3411"/>
      <c r="AS61" s="3411"/>
      <c r="AT61" s="3411"/>
      <c r="AU61" s="3411"/>
      <c r="AV61" s="3411"/>
      <c r="AW61" s="3411"/>
      <c r="AX61" s="3411"/>
      <c r="AY61" s="3411"/>
      <c r="AZ61" s="3412"/>
      <c r="BA61" s="715"/>
      <c r="BB61" s="715"/>
      <c r="BC61" s="715"/>
      <c r="BD61" s="715"/>
      <c r="BE61" s="690"/>
      <c r="BF61" s="363"/>
      <c r="BH61" s="3349">
        <v>21</v>
      </c>
      <c r="BI61" s="3350"/>
      <c r="BJ61" s="3350"/>
      <c r="BK61" s="3351"/>
      <c r="BL61" s="3352">
        <v>40</v>
      </c>
      <c r="BM61" s="3353"/>
      <c r="BN61" s="3353"/>
      <c r="BO61" s="707" t="s">
        <v>575</v>
      </c>
      <c r="BP61" s="508"/>
      <c r="BQ61" s="253"/>
      <c r="BR61" s="511"/>
      <c r="BS61" s="512"/>
      <c r="BT61" s="3349">
        <v>21</v>
      </c>
      <c r="BU61" s="3350"/>
      <c r="BV61" s="3350"/>
      <c r="BW61" s="3351"/>
      <c r="BX61" s="3208">
        <v>35</v>
      </c>
      <c r="BY61" s="3209"/>
      <c r="BZ61" s="3209"/>
      <c r="CA61" s="707" t="s">
        <v>575</v>
      </c>
      <c r="CB61" s="508"/>
      <c r="CC61" s="253"/>
    </row>
    <row r="62" spans="1:81" ht="14.1" customHeight="1">
      <c r="A62" s="38"/>
      <c r="C62" s="3433"/>
      <c r="D62" s="3349" t="s">
        <v>243</v>
      </c>
      <c r="E62" s="3350"/>
      <c r="F62" s="3350"/>
      <c r="G62" s="3350"/>
      <c r="H62" s="3404"/>
      <c r="I62" s="1369" t="s">
        <v>922</v>
      </c>
      <c r="J62" s="252"/>
      <c r="K62" s="252"/>
      <c r="L62" s="252"/>
      <c r="M62" s="252"/>
      <c r="N62" s="252"/>
      <c r="O62" s="252"/>
      <c r="P62" s="252"/>
      <c r="Q62" s="252"/>
      <c r="R62" s="252"/>
      <c r="S62" s="252"/>
      <c r="T62" s="252"/>
      <c r="U62" s="1370"/>
      <c r="V62" s="3405"/>
      <c r="W62" s="3405"/>
      <c r="X62" s="1371" t="s">
        <v>155</v>
      </c>
      <c r="Y62" s="1372"/>
      <c r="Z62" s="3405"/>
      <c r="AA62" s="3405"/>
      <c r="AB62" s="3405"/>
      <c r="AC62" s="1356"/>
      <c r="AD62" s="1215"/>
      <c r="AG62" s="37"/>
      <c r="AH62" s="37"/>
      <c r="AI62" s="37"/>
      <c r="AK62" s="653" t="s">
        <v>15</v>
      </c>
      <c r="AL62" s="3406" t="s">
        <v>667</v>
      </c>
      <c r="AM62" s="3406"/>
      <c r="AN62" s="3406"/>
      <c r="AO62" s="3406"/>
      <c r="AP62" s="3406"/>
      <c r="AQ62" s="3406"/>
      <c r="AR62" s="3406"/>
      <c r="AS62" s="3406"/>
      <c r="AT62" s="3406"/>
      <c r="AU62" s="3406"/>
      <c r="AV62" s="3406"/>
      <c r="AW62" s="3406"/>
      <c r="AX62" s="3406"/>
      <c r="AY62" s="3406"/>
      <c r="AZ62" s="3407"/>
      <c r="BA62" s="354"/>
      <c r="BB62" s="354"/>
      <c r="BC62" s="354"/>
      <c r="BD62" s="354"/>
      <c r="BF62" s="363"/>
      <c r="BG62" s="537"/>
      <c r="BH62" s="3349">
        <v>22</v>
      </c>
      <c r="BI62" s="3350"/>
      <c r="BJ62" s="3350"/>
      <c r="BK62" s="3351"/>
      <c r="BL62" s="3352">
        <v>40</v>
      </c>
      <c r="BM62" s="3353"/>
      <c r="BN62" s="3353"/>
      <c r="BO62" s="707" t="s">
        <v>575</v>
      </c>
      <c r="BP62" s="508"/>
      <c r="BQ62" s="253"/>
      <c r="BR62" s="511"/>
      <c r="BS62" s="512"/>
      <c r="BT62" s="3349">
        <v>22</v>
      </c>
      <c r="BU62" s="3350"/>
      <c r="BV62" s="3350"/>
      <c r="BW62" s="3351"/>
      <c r="BX62" s="3208">
        <v>20</v>
      </c>
      <c r="BY62" s="3209"/>
      <c r="BZ62" s="3209"/>
      <c r="CA62" s="707" t="s">
        <v>575</v>
      </c>
      <c r="CB62" s="508"/>
      <c r="CC62" s="253"/>
    </row>
    <row r="63" spans="1:81" ht="14.1" customHeight="1">
      <c r="A63" s="38"/>
      <c r="C63" s="3433"/>
      <c r="D63" s="83" t="s">
        <v>664</v>
      </c>
      <c r="E63" s="84"/>
      <c r="F63" s="84"/>
      <c r="G63" s="84"/>
      <c r="H63" s="233"/>
      <c r="I63" s="3401" t="s">
        <v>778</v>
      </c>
      <c r="J63" s="3402"/>
      <c r="K63" s="3402"/>
      <c r="L63" s="3402"/>
      <c r="M63" s="3402"/>
      <c r="N63" s="3402"/>
      <c r="O63" s="3402"/>
      <c r="P63" s="3402"/>
      <c r="Q63" s="3402"/>
      <c r="R63" s="3402"/>
      <c r="S63" s="3402"/>
      <c r="T63" s="1216"/>
      <c r="U63" s="1217"/>
      <c r="V63" s="3392"/>
      <c r="W63" s="3392"/>
      <c r="X63" s="1218" t="s">
        <v>155</v>
      </c>
      <c r="Y63" s="1219" t="s">
        <v>782</v>
      </c>
      <c r="Z63" s="3403"/>
      <c r="AA63" s="3403"/>
      <c r="AB63" s="3403"/>
      <c r="AC63" s="1220" t="s">
        <v>13</v>
      </c>
      <c r="AD63" s="1221" t="s">
        <v>193</v>
      </c>
      <c r="AG63" s="37"/>
      <c r="AH63" s="37"/>
      <c r="AI63" s="37"/>
      <c r="AK63" s="654"/>
      <c r="AL63" s="642"/>
      <c r="AM63" s="37"/>
      <c r="AR63" s="328"/>
      <c r="AS63" s="328"/>
      <c r="AT63" s="328"/>
      <c r="AU63" s="328"/>
      <c r="AV63" s="328"/>
      <c r="AW63" s="328"/>
      <c r="AX63" s="328"/>
      <c r="AY63" s="328"/>
      <c r="AZ63" s="646"/>
      <c r="BA63" s="354"/>
      <c r="BB63" s="354"/>
      <c r="BC63" s="354"/>
      <c r="BD63" s="354"/>
      <c r="BE63" s="673"/>
      <c r="BF63" s="363"/>
      <c r="BG63" s="537"/>
      <c r="BH63" s="3349">
        <v>23</v>
      </c>
      <c r="BI63" s="3350"/>
      <c r="BJ63" s="3350"/>
      <c r="BK63" s="3351"/>
      <c r="BL63" s="3352">
        <v>35</v>
      </c>
      <c r="BM63" s="3353"/>
      <c r="BN63" s="3353"/>
      <c r="BO63" s="707" t="s">
        <v>575</v>
      </c>
      <c r="BP63" s="508"/>
      <c r="BQ63" s="253"/>
      <c r="BR63" s="538"/>
      <c r="BS63" s="539"/>
      <c r="BT63" s="3349">
        <v>23</v>
      </c>
      <c r="BU63" s="3350"/>
      <c r="BV63" s="3350"/>
      <c r="BW63" s="3351"/>
      <c r="BX63" s="3208">
        <v>30</v>
      </c>
      <c r="BY63" s="3209"/>
      <c r="BZ63" s="3209"/>
      <c r="CA63" s="707" t="s">
        <v>575</v>
      </c>
      <c r="CB63" s="508"/>
      <c r="CC63" s="253"/>
    </row>
    <row r="64" spans="1:81" ht="14.1" customHeight="1">
      <c r="A64" s="38"/>
      <c r="C64" s="3433"/>
      <c r="D64" s="95"/>
      <c r="H64" s="187"/>
      <c r="I64" s="3395" t="s">
        <v>1285</v>
      </c>
      <c r="J64" s="3396"/>
      <c r="K64" s="3396"/>
      <c r="L64" s="3396"/>
      <c r="M64" s="3396"/>
      <c r="N64" s="3396"/>
      <c r="O64" s="3396"/>
      <c r="P64" s="3396"/>
      <c r="Q64" s="3396"/>
      <c r="R64" s="3396"/>
      <c r="S64" s="3396"/>
      <c r="T64" s="3396"/>
      <c r="U64" s="3396"/>
      <c r="V64" s="3397">
        <v>1</v>
      </c>
      <c r="W64" s="3397"/>
      <c r="X64" s="636" t="s">
        <v>155</v>
      </c>
      <c r="Y64" s="637" t="s">
        <v>782</v>
      </c>
      <c r="Z64" s="3398">
        <v>1</v>
      </c>
      <c r="AA64" s="3398"/>
      <c r="AB64" s="3398"/>
      <c r="AC64" s="1124" t="s">
        <v>13</v>
      </c>
      <c r="AD64" s="1222" t="s">
        <v>193</v>
      </c>
      <c r="AG64" s="37"/>
      <c r="AH64" s="37"/>
      <c r="AI64" s="37"/>
      <c r="AK64" s="653" t="s">
        <v>15</v>
      </c>
      <c r="AL64" s="3336" t="s">
        <v>1372</v>
      </c>
      <c r="AM64" s="3336"/>
      <c r="AN64" s="3336"/>
      <c r="AO64" s="3336"/>
      <c r="AP64" s="3336"/>
      <c r="AQ64" s="3336"/>
      <c r="AR64" s="3336"/>
      <c r="AS64" s="3336"/>
      <c r="AT64" s="3336"/>
      <c r="AU64" s="3336"/>
      <c r="AV64" s="3336"/>
      <c r="AW64" s="3336"/>
      <c r="AX64" s="3336"/>
      <c r="AY64" s="3336"/>
      <c r="AZ64" s="3346"/>
      <c r="BA64" s="673"/>
      <c r="BB64" s="673"/>
      <c r="BC64" s="673"/>
      <c r="BD64" s="673"/>
      <c r="BE64" s="673"/>
      <c r="BF64" s="363"/>
      <c r="BG64" s="537"/>
      <c r="BH64" s="3349">
        <v>24</v>
      </c>
      <c r="BI64" s="3350"/>
      <c r="BJ64" s="3350"/>
      <c r="BK64" s="3351"/>
      <c r="BL64" s="3352">
        <v>20</v>
      </c>
      <c r="BM64" s="3353"/>
      <c r="BN64" s="3353"/>
      <c r="BO64" s="707" t="s">
        <v>575</v>
      </c>
      <c r="BP64" s="677"/>
      <c r="BQ64" s="507"/>
      <c r="BR64" s="538"/>
      <c r="BS64" s="539"/>
      <c r="BT64" s="3349">
        <v>24</v>
      </c>
      <c r="BU64" s="3350"/>
      <c r="BV64" s="3350"/>
      <c r="BW64" s="3351"/>
      <c r="BX64" s="3208">
        <v>20</v>
      </c>
      <c r="BY64" s="3209"/>
      <c r="BZ64" s="3209"/>
      <c r="CA64" s="707" t="s">
        <v>575</v>
      </c>
      <c r="CB64" s="677"/>
      <c r="CC64" s="507"/>
    </row>
    <row r="65" spans="1:81" ht="14.1" customHeight="1">
      <c r="A65" s="38"/>
      <c r="C65" s="3434"/>
      <c r="D65" s="95"/>
      <c r="H65" s="187"/>
      <c r="I65" s="3399" t="s">
        <v>779</v>
      </c>
      <c r="J65" s="3400"/>
      <c r="K65" s="3400"/>
      <c r="L65" s="3400"/>
      <c r="M65" s="3400"/>
      <c r="N65" s="3400"/>
      <c r="O65" s="3400"/>
      <c r="P65" s="3400"/>
      <c r="Q65" s="3400"/>
      <c r="R65" s="3400"/>
      <c r="S65" s="3400"/>
      <c r="T65" s="3400"/>
      <c r="U65" s="3400"/>
      <c r="V65" s="3393">
        <v>1</v>
      </c>
      <c r="W65" s="3393"/>
      <c r="X65" s="767" t="s">
        <v>155</v>
      </c>
      <c r="Y65" s="768"/>
      <c r="Z65" s="3394">
        <v>1</v>
      </c>
      <c r="AA65" s="3394"/>
      <c r="AB65" s="3394"/>
      <c r="AC65" s="1120" t="s">
        <v>13</v>
      </c>
      <c r="AD65" s="1223" t="s">
        <v>193</v>
      </c>
      <c r="AG65" s="37"/>
      <c r="AH65" s="37"/>
      <c r="AI65" s="37"/>
      <c r="AK65" s="655"/>
      <c r="AL65" s="3336"/>
      <c r="AM65" s="3336"/>
      <c r="AN65" s="3336"/>
      <c r="AO65" s="3336"/>
      <c r="AP65" s="3336"/>
      <c r="AQ65" s="3336"/>
      <c r="AR65" s="3336"/>
      <c r="AS65" s="3336"/>
      <c r="AT65" s="3336"/>
      <c r="AU65" s="3336"/>
      <c r="AV65" s="3336"/>
      <c r="AW65" s="3336"/>
      <c r="AX65" s="3336"/>
      <c r="AY65" s="3336"/>
      <c r="AZ65" s="3346"/>
      <c r="BA65" s="673"/>
      <c r="BB65" s="673"/>
      <c r="BC65" s="673"/>
      <c r="BD65" s="673"/>
      <c r="BE65" s="673"/>
      <c r="BF65" s="680"/>
      <c r="BG65" s="537"/>
      <c r="BH65" s="3349">
        <v>25</v>
      </c>
      <c r="BI65" s="3350"/>
      <c r="BJ65" s="3350"/>
      <c r="BK65" s="3351"/>
      <c r="BL65" s="3352">
        <v>30</v>
      </c>
      <c r="BM65" s="3353"/>
      <c r="BN65" s="3353"/>
      <c r="BO65" s="707" t="s">
        <v>575</v>
      </c>
      <c r="BP65" s="508"/>
      <c r="BQ65" s="253"/>
      <c r="BR65" s="538"/>
      <c r="BS65" s="539"/>
      <c r="BT65" s="3349">
        <v>25</v>
      </c>
      <c r="BU65" s="3350"/>
      <c r="BV65" s="3350"/>
      <c r="BW65" s="3351"/>
      <c r="BX65" s="3208">
        <v>20</v>
      </c>
      <c r="BY65" s="3209"/>
      <c r="BZ65" s="3209"/>
      <c r="CA65" s="707" t="s">
        <v>575</v>
      </c>
      <c r="CB65" s="508"/>
      <c r="CC65" s="253"/>
    </row>
    <row r="66" spans="1:81" ht="14.1" customHeight="1">
      <c r="A66" s="38"/>
      <c r="C66" s="3385" t="s">
        <v>659</v>
      </c>
      <c r="D66" s="3386"/>
      <c r="E66" s="3386"/>
      <c r="F66" s="3386"/>
      <c r="G66" s="3386"/>
      <c r="H66" s="3387"/>
      <c r="I66" s="1224" t="s">
        <v>675</v>
      </c>
      <c r="J66" s="1225"/>
      <c r="K66" s="1225"/>
      <c r="L66" s="1225"/>
      <c r="M66" s="1225"/>
      <c r="N66" s="1225"/>
      <c r="O66" s="1225"/>
      <c r="P66" s="1225"/>
      <c r="Q66" s="1225"/>
      <c r="R66" s="1225"/>
      <c r="S66" s="1225"/>
      <c r="T66" s="1226"/>
      <c r="U66" s="1226"/>
      <c r="V66" s="3391">
        <v>1</v>
      </c>
      <c r="W66" s="3391"/>
      <c r="X66" s="1218" t="s">
        <v>155</v>
      </c>
      <c r="Y66" s="1219" t="s">
        <v>782</v>
      </c>
      <c r="Z66" s="3392">
        <v>1</v>
      </c>
      <c r="AA66" s="3392"/>
      <c r="AB66" s="3392"/>
      <c r="AC66" s="1227" t="s">
        <v>13</v>
      </c>
      <c r="AD66" s="1228" t="s">
        <v>193</v>
      </c>
      <c r="AG66" s="37"/>
      <c r="AH66" s="37"/>
      <c r="AI66" s="37"/>
      <c r="AK66" s="140"/>
      <c r="AL66" s="3336"/>
      <c r="AM66" s="3336"/>
      <c r="AN66" s="3336"/>
      <c r="AO66" s="3336"/>
      <c r="AP66" s="3336"/>
      <c r="AQ66" s="3336"/>
      <c r="AR66" s="3336"/>
      <c r="AS66" s="3336"/>
      <c r="AT66" s="3336"/>
      <c r="AU66" s="3336"/>
      <c r="AV66" s="3336"/>
      <c r="AW66" s="3336"/>
      <c r="AX66" s="3336"/>
      <c r="AY66" s="3336"/>
      <c r="AZ66" s="3346"/>
      <c r="BA66" s="673"/>
      <c r="BB66" s="673"/>
      <c r="BC66" s="673"/>
      <c r="BD66" s="673"/>
      <c r="BE66" s="673"/>
      <c r="BF66" s="363"/>
      <c r="BH66" s="3349">
        <v>26</v>
      </c>
      <c r="BI66" s="3350"/>
      <c r="BJ66" s="3350"/>
      <c r="BK66" s="3351"/>
      <c r="BL66" s="3352">
        <v>20</v>
      </c>
      <c r="BM66" s="3353"/>
      <c r="BN66" s="3353"/>
      <c r="BO66" s="707" t="s">
        <v>575</v>
      </c>
      <c r="BP66" s="508"/>
      <c r="BQ66" s="253"/>
      <c r="BR66" s="538"/>
      <c r="BS66" s="539"/>
      <c r="BT66" s="3349">
        <v>26</v>
      </c>
      <c r="BU66" s="3350"/>
      <c r="BV66" s="3350"/>
      <c r="BW66" s="3351"/>
      <c r="BX66" s="3208"/>
      <c r="BY66" s="3209"/>
      <c r="BZ66" s="3209"/>
      <c r="CA66" s="707" t="s">
        <v>575</v>
      </c>
      <c r="CB66" s="508"/>
      <c r="CC66" s="253"/>
    </row>
    <row r="67" spans="1:81" ht="14.1" customHeight="1" thickBot="1">
      <c r="A67" s="38"/>
      <c r="C67" s="3388"/>
      <c r="D67" s="3389"/>
      <c r="E67" s="3389"/>
      <c r="F67" s="3389"/>
      <c r="G67" s="3389"/>
      <c r="H67" s="3390"/>
      <c r="I67" s="3381" t="s">
        <v>1374</v>
      </c>
      <c r="J67" s="3382"/>
      <c r="K67" s="3382"/>
      <c r="L67" s="3382"/>
      <c r="M67" s="3382"/>
      <c r="N67" s="3382"/>
      <c r="O67" s="3382"/>
      <c r="P67" s="3382"/>
      <c r="Q67" s="3382"/>
      <c r="R67" s="3382"/>
      <c r="S67" s="883"/>
      <c r="T67" s="883"/>
      <c r="U67" s="883"/>
      <c r="V67" s="3383">
        <v>1</v>
      </c>
      <c r="W67" s="3383"/>
      <c r="X67" s="1229" t="s">
        <v>155</v>
      </c>
      <c r="Y67" s="1230" t="s">
        <v>782</v>
      </c>
      <c r="Z67" s="3384">
        <v>1</v>
      </c>
      <c r="AA67" s="3384"/>
      <c r="AB67" s="3384"/>
      <c r="AC67" s="1124" t="s">
        <v>13</v>
      </c>
      <c r="AD67" s="992" t="s">
        <v>193</v>
      </c>
      <c r="AG67" s="37"/>
      <c r="AH67" s="37"/>
      <c r="AI67" s="37"/>
      <c r="AK67" s="140"/>
      <c r="AL67" s="37" t="s">
        <v>209</v>
      </c>
      <c r="AM67" s="3336" t="s">
        <v>1242</v>
      </c>
      <c r="AN67" s="3336"/>
      <c r="AO67" s="3336"/>
      <c r="AP67" s="3336"/>
      <c r="AQ67" s="3336"/>
      <c r="AR67" s="3336"/>
      <c r="AS67" s="3336"/>
      <c r="AT67" s="3336"/>
      <c r="AU67" s="3336"/>
      <c r="AV67" s="3336"/>
      <c r="AW67" s="3336"/>
      <c r="AX67" s="3336"/>
      <c r="AY67" s="3336"/>
      <c r="AZ67" s="3346"/>
      <c r="BA67" s="354"/>
      <c r="BB67" s="354"/>
      <c r="BC67" s="354"/>
      <c r="BD67" s="354"/>
      <c r="BE67" s="673"/>
      <c r="BF67" s="363"/>
      <c r="BH67" s="3349">
        <v>27</v>
      </c>
      <c r="BI67" s="3350"/>
      <c r="BJ67" s="3350"/>
      <c r="BK67" s="3351"/>
      <c r="BL67" s="3352">
        <v>20</v>
      </c>
      <c r="BM67" s="3353"/>
      <c r="BN67" s="3353"/>
      <c r="BO67" s="707" t="s">
        <v>575</v>
      </c>
      <c r="BP67" s="508"/>
      <c r="BQ67" s="253"/>
      <c r="BR67" s="538"/>
      <c r="BS67" s="539"/>
      <c r="BT67" s="3349">
        <v>27</v>
      </c>
      <c r="BU67" s="3350"/>
      <c r="BV67" s="3350"/>
      <c r="BW67" s="3351"/>
      <c r="BX67" s="3208"/>
      <c r="BY67" s="3209"/>
      <c r="BZ67" s="3209"/>
      <c r="CA67" s="707" t="s">
        <v>575</v>
      </c>
      <c r="CB67" s="508"/>
      <c r="CC67" s="253"/>
    </row>
    <row r="68" spans="1:81" ht="14.1" customHeight="1" thickBot="1">
      <c r="A68" s="38"/>
      <c r="C68" s="3376" t="s">
        <v>223</v>
      </c>
      <c r="D68" s="3377"/>
      <c r="E68" s="3377"/>
      <c r="F68" s="3377"/>
      <c r="G68" s="3377"/>
      <c r="H68" s="3378"/>
      <c r="I68" s="1231"/>
      <c r="J68" s="3379">
        <f>IF(BF33=TRUE,(J61+SUM(V63:W67)),"")</f>
        <v>21</v>
      </c>
      <c r="K68" s="3379"/>
      <c r="L68" s="3379"/>
      <c r="M68" s="1232" t="s">
        <v>155</v>
      </c>
      <c r="N68" s="1232" t="s">
        <v>159</v>
      </c>
      <c r="O68" s="3379">
        <f>IF(BF33=TRUE,(O61+SUM(Z63:AB67)),"")</f>
        <v>18</v>
      </c>
      <c r="P68" s="3379"/>
      <c r="Q68" s="3379"/>
      <c r="R68" s="1233" t="s">
        <v>13</v>
      </c>
      <c r="S68" s="1234" t="s">
        <v>193</v>
      </c>
      <c r="T68" s="1231"/>
      <c r="U68" s="3379" t="str">
        <f>IF(BF34=TRUE,(U61+SUM(V63:W67)),"")</f>
        <v/>
      </c>
      <c r="V68" s="3379"/>
      <c r="W68" s="3379"/>
      <c r="X68" s="1232" t="s">
        <v>155</v>
      </c>
      <c r="Y68" s="1232" t="s">
        <v>159</v>
      </c>
      <c r="Z68" s="3379" t="str">
        <f>IF(BF34=TRUE,(Z61+SUM(Z63:AB67)),"")</f>
        <v/>
      </c>
      <c r="AA68" s="3379"/>
      <c r="AB68" s="3379"/>
      <c r="AC68" s="1233" t="s">
        <v>13</v>
      </c>
      <c r="AD68" s="1235" t="s">
        <v>193</v>
      </c>
      <c r="AG68" s="37"/>
      <c r="AH68" s="37"/>
      <c r="AI68" s="37"/>
      <c r="AK68" s="140"/>
      <c r="AL68" s="37" t="s">
        <v>209</v>
      </c>
      <c r="AM68" s="3341" t="s">
        <v>1341</v>
      </c>
      <c r="AN68" s="3341"/>
      <c r="AO68" s="3341"/>
      <c r="AP68" s="3341"/>
      <c r="AQ68" s="3341"/>
      <c r="AR68" s="3341"/>
      <c r="AS68" s="3341"/>
      <c r="AT68" s="3341"/>
      <c r="AU68" s="3341"/>
      <c r="AV68" s="3341"/>
      <c r="AW68" s="3341"/>
      <c r="AX68" s="3341"/>
      <c r="AY68" s="3341"/>
      <c r="AZ68" s="3380"/>
      <c r="BA68" s="354"/>
      <c r="BB68" s="354"/>
      <c r="BC68" s="354"/>
      <c r="BD68" s="354"/>
      <c r="BE68" s="90"/>
      <c r="BF68" s="363"/>
      <c r="BH68" s="3349">
        <v>28</v>
      </c>
      <c r="BI68" s="3350"/>
      <c r="BJ68" s="3350"/>
      <c r="BK68" s="3351"/>
      <c r="BL68" s="3352"/>
      <c r="BM68" s="3353"/>
      <c r="BN68" s="3353"/>
      <c r="BO68" s="707" t="s">
        <v>575</v>
      </c>
      <c r="BP68" s="508"/>
      <c r="BQ68" s="253"/>
      <c r="BR68" s="538"/>
      <c r="BS68" s="539"/>
      <c r="BT68" s="3349">
        <v>28</v>
      </c>
      <c r="BU68" s="3350"/>
      <c r="BV68" s="3350"/>
      <c r="BW68" s="3351"/>
      <c r="BX68" s="3208"/>
      <c r="BY68" s="3209"/>
      <c r="BZ68" s="3209"/>
      <c r="CA68" s="707" t="s">
        <v>575</v>
      </c>
      <c r="CB68" s="508"/>
      <c r="CC68" s="253"/>
    </row>
    <row r="69" spans="1:81" ht="14.1" customHeight="1">
      <c r="A69" s="38"/>
      <c r="C69" s="3369" t="s">
        <v>1284</v>
      </c>
      <c r="D69" s="3370"/>
      <c r="E69" s="3370"/>
      <c r="F69" s="3370"/>
      <c r="G69" s="3370"/>
      <c r="H69" s="3371"/>
      <c r="I69" s="3372" t="s">
        <v>1340</v>
      </c>
      <c r="J69" s="3373"/>
      <c r="K69" s="3373"/>
      <c r="L69" s="3373"/>
      <c r="M69" s="3373"/>
      <c r="N69" s="3373"/>
      <c r="O69" s="3373"/>
      <c r="P69" s="3373"/>
      <c r="Q69" s="3373"/>
      <c r="R69" s="3373"/>
      <c r="S69" s="3373"/>
      <c r="T69" s="3373"/>
      <c r="U69" s="3373"/>
      <c r="V69" s="3374">
        <v>1</v>
      </c>
      <c r="W69" s="3374"/>
      <c r="X69" s="765" t="s">
        <v>155</v>
      </c>
      <c r="Y69" s="766" t="s">
        <v>782</v>
      </c>
      <c r="Z69" s="3375">
        <v>1</v>
      </c>
      <c r="AA69" s="3375"/>
      <c r="AB69" s="3375"/>
      <c r="AC69" s="782" t="s">
        <v>13</v>
      </c>
      <c r="AD69" s="783" t="s">
        <v>193</v>
      </c>
      <c r="AG69" s="37"/>
      <c r="AH69" s="37"/>
      <c r="AI69" s="37"/>
      <c r="AK69" s="88" t="s">
        <v>15</v>
      </c>
      <c r="AL69" s="3282" t="s">
        <v>230</v>
      </c>
      <c r="AM69" s="3282"/>
      <c r="AN69" s="3282"/>
      <c r="AO69" s="3282"/>
      <c r="AP69" s="3282"/>
      <c r="AQ69" s="3282"/>
      <c r="AR69" s="3282"/>
      <c r="AS69" s="3282"/>
      <c r="AT69" s="3282"/>
      <c r="AU69" s="3282"/>
      <c r="AV69" s="3282"/>
      <c r="AW69" s="3282"/>
      <c r="AX69" s="3282"/>
      <c r="AY69" s="3282"/>
      <c r="AZ69" s="3283"/>
      <c r="BA69" s="90"/>
      <c r="BB69" s="363"/>
      <c r="BH69" s="3349">
        <v>30</v>
      </c>
      <c r="BI69" s="3350"/>
      <c r="BJ69" s="3350"/>
      <c r="BK69" s="3351"/>
      <c r="BL69" s="3352"/>
      <c r="BM69" s="3353"/>
      <c r="BN69" s="3353"/>
      <c r="BO69" s="707" t="s">
        <v>575</v>
      </c>
      <c r="BP69" s="508"/>
      <c r="BQ69" s="253"/>
      <c r="BR69" s="538"/>
      <c r="BS69" s="539"/>
      <c r="BT69" s="3349">
        <v>30</v>
      </c>
      <c r="BU69" s="3350"/>
      <c r="BV69" s="3350"/>
      <c r="BW69" s="3351"/>
      <c r="BX69" s="3208"/>
      <c r="BY69" s="3209"/>
      <c r="BZ69" s="3209"/>
      <c r="CA69" s="707" t="s">
        <v>575</v>
      </c>
      <c r="CB69" s="508"/>
      <c r="CC69" s="253"/>
    </row>
    <row r="70" spans="1:81" ht="14.1" customHeight="1">
      <c r="A70" s="38"/>
      <c r="C70" s="3363" t="s">
        <v>1217</v>
      </c>
      <c r="D70" s="3364"/>
      <c r="E70" s="3364"/>
      <c r="F70" s="3364"/>
      <c r="G70" s="3364"/>
      <c r="H70" s="3365"/>
      <c r="I70" s="3366" t="s">
        <v>1371</v>
      </c>
      <c r="J70" s="3367"/>
      <c r="K70" s="3367"/>
      <c r="L70" s="3367"/>
      <c r="M70" s="3367"/>
      <c r="N70" s="3367"/>
      <c r="O70" s="3367"/>
      <c r="P70" s="3367"/>
      <c r="Q70" s="3367"/>
      <c r="R70" s="3367"/>
      <c r="S70" s="3367"/>
      <c r="T70" s="784"/>
      <c r="U70" s="785"/>
      <c r="V70" s="3368">
        <v>1</v>
      </c>
      <c r="W70" s="3368"/>
      <c r="X70" s="784" t="s">
        <v>155</v>
      </c>
      <c r="Y70" s="786" t="s">
        <v>782</v>
      </c>
      <c r="Z70" s="3368">
        <v>1</v>
      </c>
      <c r="AA70" s="3368"/>
      <c r="AB70" s="3368"/>
      <c r="AC70" s="787" t="s">
        <v>13</v>
      </c>
      <c r="AD70" s="788" t="s">
        <v>193</v>
      </c>
      <c r="AG70" s="37"/>
      <c r="AH70" s="37"/>
      <c r="AI70" s="37"/>
      <c r="AK70" s="652"/>
      <c r="AL70" s="3282"/>
      <c r="AM70" s="3282"/>
      <c r="AN70" s="3282"/>
      <c r="AO70" s="3282"/>
      <c r="AP70" s="3282"/>
      <c r="AQ70" s="3282"/>
      <c r="AR70" s="3282"/>
      <c r="AS70" s="3282"/>
      <c r="AT70" s="3282"/>
      <c r="AU70" s="3282"/>
      <c r="AV70" s="3282"/>
      <c r="AW70" s="3282"/>
      <c r="AX70" s="3282"/>
      <c r="AY70" s="3282"/>
      <c r="AZ70" s="3283"/>
      <c r="BA70" s="696"/>
      <c r="BB70" s="363"/>
      <c r="BH70" s="3349">
        <v>31</v>
      </c>
      <c r="BI70" s="3350"/>
      <c r="BJ70" s="3350"/>
      <c r="BK70" s="3351"/>
      <c r="BL70" s="3208"/>
      <c r="BM70" s="3209"/>
      <c r="BN70" s="3209"/>
      <c r="BO70" s="707" t="s">
        <v>575</v>
      </c>
      <c r="BP70" s="508"/>
      <c r="BQ70" s="253"/>
      <c r="BR70" s="538"/>
      <c r="BS70" s="539"/>
      <c r="BT70" s="3349">
        <v>31</v>
      </c>
      <c r="BU70" s="3350"/>
      <c r="BV70" s="3350"/>
      <c r="BW70" s="3351"/>
      <c r="BX70" s="3208"/>
      <c r="BY70" s="3209"/>
      <c r="BZ70" s="3209"/>
      <c r="CA70" s="707" t="s">
        <v>575</v>
      </c>
      <c r="CB70" s="508"/>
      <c r="CC70" s="253"/>
    </row>
    <row r="71" spans="1:81" ht="14.1" customHeight="1">
      <c r="A71" s="38"/>
      <c r="C71" s="3356" t="s">
        <v>1216</v>
      </c>
      <c r="D71" s="3357"/>
      <c r="E71" s="3357"/>
      <c r="F71" s="3357"/>
      <c r="G71" s="3357"/>
      <c r="H71" s="3358"/>
      <c r="I71" s="1374"/>
      <c r="J71" s="3359">
        <f>IF(BF33=TRUE,(J61+SUM(V63:W67)+SUM(V69:W70)),"")</f>
        <v>23</v>
      </c>
      <c r="K71" s="3359"/>
      <c r="L71" s="3359"/>
      <c r="M71" s="1373" t="s">
        <v>155</v>
      </c>
      <c r="N71" s="1373" t="s">
        <v>159</v>
      </c>
      <c r="O71" s="3359">
        <f>IF(BF33=TRUE,(O61+SUM(Z63:AB67)+SUM(Z69:AB70)),"")</f>
        <v>20</v>
      </c>
      <c r="P71" s="3359"/>
      <c r="Q71" s="3359"/>
      <c r="R71" s="1356" t="s">
        <v>13</v>
      </c>
      <c r="S71" s="1375" t="s">
        <v>193</v>
      </c>
      <c r="T71" s="1376"/>
      <c r="U71" s="3360" t="str">
        <f>IF(BF34=TRUE,(U61+SUM(V62:W67)+SUM(V69:W70)),"")</f>
        <v/>
      </c>
      <c r="V71" s="3360"/>
      <c r="W71" s="3360"/>
      <c r="X71" s="1373" t="s">
        <v>155</v>
      </c>
      <c r="Y71" s="1373" t="s">
        <v>159</v>
      </c>
      <c r="Z71" s="3360" t="str">
        <f>IF(BF34=TRUE,(Z61+SUM(Z63:AB67)+SUM(Z69:AB70)),"")</f>
        <v/>
      </c>
      <c r="AA71" s="3360"/>
      <c r="AB71" s="3360"/>
      <c r="AC71" s="1356" t="s">
        <v>13</v>
      </c>
      <c r="AD71" s="1377" t="s">
        <v>193</v>
      </c>
      <c r="AG71" s="37"/>
      <c r="AH71" s="37"/>
      <c r="AI71" s="37"/>
      <c r="AK71" s="789" t="s">
        <v>1282</v>
      </c>
      <c r="AL71" s="3361" t="s">
        <v>1283</v>
      </c>
      <c r="AM71" s="3361"/>
      <c r="AN71" s="3361"/>
      <c r="AO71" s="3361"/>
      <c r="AP71" s="3361"/>
      <c r="AQ71" s="3361"/>
      <c r="AR71" s="3361"/>
      <c r="AS71" s="3361"/>
      <c r="AT71" s="3361"/>
      <c r="AU71" s="3361"/>
      <c r="AV71" s="3361"/>
      <c r="AW71" s="3361"/>
      <c r="AX71" s="3361"/>
      <c r="AY71" s="3361"/>
      <c r="AZ71" s="3362"/>
      <c r="BA71" s="696"/>
      <c r="BB71" s="363"/>
      <c r="BH71" s="3349">
        <v>32</v>
      </c>
      <c r="BI71" s="3350"/>
      <c r="BJ71" s="3350"/>
      <c r="BK71" s="3351"/>
      <c r="BL71" s="3208"/>
      <c r="BM71" s="3209"/>
      <c r="BN71" s="3209"/>
      <c r="BO71" s="707" t="s">
        <v>575</v>
      </c>
      <c r="BP71" s="508"/>
      <c r="BQ71" s="253"/>
      <c r="BR71" s="538"/>
      <c r="BS71" s="539"/>
      <c r="BT71" s="3349">
        <v>32</v>
      </c>
      <c r="BU71" s="3350"/>
      <c r="BV71" s="3350"/>
      <c r="BW71" s="3351"/>
      <c r="BX71" s="3208"/>
      <c r="BY71" s="3209"/>
      <c r="BZ71" s="3209"/>
      <c r="CA71" s="707" t="s">
        <v>575</v>
      </c>
      <c r="CB71" s="508"/>
      <c r="CC71" s="253"/>
    </row>
    <row r="72" spans="1:81" ht="14.1" customHeight="1">
      <c r="A72" s="38"/>
      <c r="C72" s="680"/>
      <c r="D72" s="680"/>
      <c r="E72" s="680"/>
      <c r="F72" s="680"/>
      <c r="G72" s="680"/>
      <c r="H72" s="680"/>
      <c r="I72" s="517"/>
      <c r="J72" s="495"/>
      <c r="K72" s="495"/>
      <c r="L72" s="495"/>
      <c r="M72" s="634"/>
      <c r="N72" s="634"/>
      <c r="O72" s="495"/>
      <c r="P72" s="495"/>
      <c r="Q72" s="495"/>
      <c r="R72" s="814"/>
      <c r="S72" s="68"/>
      <c r="T72" s="635"/>
      <c r="U72" s="495"/>
      <c r="V72" s="495"/>
      <c r="W72" s="495"/>
      <c r="X72" s="634"/>
      <c r="Y72" s="634"/>
      <c r="Z72" s="495"/>
      <c r="AA72" s="495"/>
      <c r="AB72" s="495"/>
      <c r="AC72" s="714"/>
      <c r="AD72" s="71"/>
      <c r="AG72" s="37"/>
      <c r="AH72" s="37"/>
      <c r="AI72" s="37"/>
      <c r="AK72" s="3347" t="s">
        <v>1243</v>
      </c>
      <c r="AL72" s="3313"/>
      <c r="AM72" s="3313"/>
      <c r="AN72" s="3313"/>
      <c r="AO72" s="3313"/>
      <c r="AP72" s="3313"/>
      <c r="AQ72" s="3313"/>
      <c r="AR72" s="3313"/>
      <c r="AS72" s="3313"/>
      <c r="AT72" s="3313"/>
      <c r="AU72" s="3313"/>
      <c r="AV72" s="3313"/>
      <c r="AW72" s="3313"/>
      <c r="AX72" s="3313"/>
      <c r="AY72" s="3313"/>
      <c r="AZ72" s="3348"/>
      <c r="BH72" s="3349">
        <v>34</v>
      </c>
      <c r="BI72" s="3350"/>
      <c r="BJ72" s="3350"/>
      <c r="BK72" s="3351"/>
      <c r="BL72" s="3208"/>
      <c r="BM72" s="3209"/>
      <c r="BN72" s="3209"/>
      <c r="BO72" s="707" t="s">
        <v>575</v>
      </c>
      <c r="BP72" s="677"/>
      <c r="BQ72" s="507"/>
      <c r="BR72" s="538"/>
      <c r="BS72" s="539"/>
      <c r="BT72" s="3349">
        <v>34</v>
      </c>
      <c r="BU72" s="3350"/>
      <c r="BV72" s="3350"/>
      <c r="BW72" s="3351"/>
      <c r="BX72" s="3208"/>
      <c r="BY72" s="3209"/>
      <c r="BZ72" s="3209"/>
      <c r="CA72" s="707" t="s">
        <v>575</v>
      </c>
      <c r="CB72" s="677"/>
      <c r="CC72" s="507"/>
    </row>
    <row r="73" spans="1:81" ht="14.1" customHeight="1">
      <c r="A73" s="38"/>
      <c r="C73" s="680"/>
      <c r="D73" s="680"/>
      <c r="E73" s="680"/>
      <c r="F73" s="680"/>
      <c r="G73" s="680"/>
      <c r="H73" s="680"/>
      <c r="I73" s="517"/>
      <c r="J73" s="495"/>
      <c r="K73" s="495"/>
      <c r="L73" s="495"/>
      <c r="M73" s="634"/>
      <c r="N73" s="634"/>
      <c r="O73" s="495"/>
      <c r="P73" s="495"/>
      <c r="Q73" s="495"/>
      <c r="R73" s="814"/>
      <c r="S73" s="68"/>
      <c r="T73" s="635"/>
      <c r="U73" s="495"/>
      <c r="V73" s="495"/>
      <c r="W73" s="495"/>
      <c r="X73" s="634"/>
      <c r="Y73" s="634"/>
      <c r="Z73" s="495"/>
      <c r="AA73" s="495"/>
      <c r="AB73" s="495"/>
      <c r="AC73" s="714"/>
      <c r="AD73" s="71"/>
      <c r="AG73" s="37"/>
      <c r="AH73" s="37"/>
      <c r="AI73" s="37"/>
      <c r="AK73" s="651" t="s">
        <v>43</v>
      </c>
      <c r="AL73" s="3336" t="s">
        <v>665</v>
      </c>
      <c r="AM73" s="3336"/>
      <c r="AN73" s="3336"/>
      <c r="AO73" s="3336"/>
      <c r="AP73" s="3336"/>
      <c r="AQ73" s="3336"/>
      <c r="AR73" s="3336"/>
      <c r="AS73" s="3336"/>
      <c r="AT73" s="3336"/>
      <c r="AU73" s="3336"/>
      <c r="AV73" s="3336"/>
      <c r="AW73" s="3336"/>
      <c r="AX73" s="3336"/>
      <c r="AY73" s="3336"/>
      <c r="AZ73" s="3346"/>
      <c r="BH73" s="3349">
        <v>35</v>
      </c>
      <c r="BI73" s="3350"/>
      <c r="BJ73" s="3350"/>
      <c r="BK73" s="3351"/>
      <c r="BL73" s="3208"/>
      <c r="BM73" s="3209"/>
      <c r="BN73" s="3209"/>
      <c r="BO73" s="707" t="s">
        <v>575</v>
      </c>
      <c r="BP73" s="508"/>
      <c r="BQ73" s="253"/>
      <c r="BR73" s="538"/>
      <c r="BS73" s="539"/>
      <c r="BT73" s="3349">
        <v>35</v>
      </c>
      <c r="BU73" s="3350"/>
      <c r="BV73" s="3350"/>
      <c r="BW73" s="3351"/>
      <c r="BX73" s="3208"/>
      <c r="BY73" s="3209"/>
      <c r="BZ73" s="3209"/>
      <c r="CA73" s="707" t="s">
        <v>575</v>
      </c>
      <c r="CB73" s="508"/>
      <c r="CC73" s="253"/>
    </row>
    <row r="74" spans="1:81" ht="14.1" customHeight="1">
      <c r="A74" s="38"/>
      <c r="B74" s="189" t="s">
        <v>921</v>
      </c>
      <c r="D74" s="189"/>
      <c r="F74" s="668"/>
      <c r="G74" s="668"/>
      <c r="H74" s="668"/>
      <c r="I74" s="668"/>
      <c r="J74" s="668"/>
      <c r="K74" s="668"/>
      <c r="L74" s="668"/>
      <c r="M74" s="668"/>
      <c r="N74" s="668"/>
      <c r="O74" s="668"/>
      <c r="P74" s="668"/>
      <c r="Q74" s="668"/>
      <c r="R74" s="668"/>
      <c r="S74" s="668"/>
      <c r="T74" s="2"/>
      <c r="U74" s="2"/>
      <c r="V74" s="2"/>
      <c r="W74" s="2"/>
      <c r="X74" s="2"/>
      <c r="Y74" s="2"/>
      <c r="Z74" s="2"/>
      <c r="AG74" s="37"/>
      <c r="AH74" s="37"/>
      <c r="AI74" s="37"/>
      <c r="AJ74" s="187"/>
      <c r="AK74" s="140"/>
      <c r="AL74" s="3336"/>
      <c r="AM74" s="3336"/>
      <c r="AN74" s="3336"/>
      <c r="AO74" s="3336"/>
      <c r="AP74" s="3336"/>
      <c r="AQ74" s="3336"/>
      <c r="AR74" s="3336"/>
      <c r="AS74" s="3336"/>
      <c r="AT74" s="3336"/>
      <c r="AU74" s="3336"/>
      <c r="AV74" s="3336"/>
      <c r="AW74" s="3336"/>
      <c r="AX74" s="3336"/>
      <c r="AY74" s="3336"/>
      <c r="AZ74" s="3346"/>
      <c r="BB74" s="540"/>
      <c r="BH74" s="3349">
        <v>36</v>
      </c>
      <c r="BI74" s="3350"/>
      <c r="BJ74" s="3350"/>
      <c r="BK74" s="3351"/>
      <c r="BL74" s="3208"/>
      <c r="BM74" s="3209"/>
      <c r="BN74" s="3209"/>
      <c r="BO74" s="707" t="s">
        <v>575</v>
      </c>
      <c r="BP74" s="508"/>
      <c r="BQ74" s="253"/>
      <c r="BR74" s="538"/>
      <c r="BS74" s="539"/>
      <c r="BT74" s="3349">
        <v>36</v>
      </c>
      <c r="BU74" s="3350"/>
      <c r="BV74" s="3350"/>
      <c r="BW74" s="3351"/>
      <c r="BX74" s="3208"/>
      <c r="BY74" s="3209"/>
      <c r="BZ74" s="3209"/>
      <c r="CA74" s="707" t="s">
        <v>575</v>
      </c>
      <c r="CB74" s="508"/>
      <c r="CC74" s="253"/>
    </row>
    <row r="75" spans="1:81" ht="14.1" customHeight="1">
      <c r="A75" s="38"/>
      <c r="B75" s="189" t="s">
        <v>1221</v>
      </c>
      <c r="D75" s="189"/>
      <c r="T75" s="189"/>
      <c r="U75" s="662"/>
      <c r="V75" s="662"/>
      <c r="W75" s="66"/>
      <c r="X75" s="683"/>
      <c r="Y75" s="683"/>
      <c r="Z75" s="189"/>
      <c r="AG75" s="37"/>
      <c r="AH75" s="37"/>
      <c r="AI75" s="37"/>
      <c r="AJ75" s="187"/>
      <c r="AK75" s="140" t="s">
        <v>15</v>
      </c>
      <c r="AL75" s="3313" t="s">
        <v>1482</v>
      </c>
      <c r="AM75" s="3313"/>
      <c r="AN75" s="3313"/>
      <c r="AO75" s="3313"/>
      <c r="AP75" s="3313"/>
      <c r="AQ75" s="3313"/>
      <c r="AR75" s="3313"/>
      <c r="AS75" s="3313"/>
      <c r="AT75" s="3313"/>
      <c r="AU75" s="3313"/>
      <c r="AV75" s="3313"/>
      <c r="AW75" s="3313"/>
      <c r="AX75" s="3313"/>
      <c r="AY75" s="3313"/>
      <c r="AZ75" s="3348"/>
      <c r="BB75" s="540"/>
      <c r="BH75" s="3349">
        <v>37</v>
      </c>
      <c r="BI75" s="3350"/>
      <c r="BJ75" s="3350"/>
      <c r="BK75" s="3351"/>
      <c r="BL75" s="3208"/>
      <c r="BM75" s="3209"/>
      <c r="BN75" s="3209"/>
      <c r="BO75" s="707" t="s">
        <v>575</v>
      </c>
      <c r="BP75" s="508"/>
      <c r="BQ75" s="253"/>
      <c r="BR75" s="538"/>
      <c r="BS75" s="539"/>
      <c r="BT75" s="3349">
        <v>37</v>
      </c>
      <c r="BU75" s="3350"/>
      <c r="BV75" s="3350"/>
      <c r="BW75" s="3351"/>
      <c r="BX75" s="3208"/>
      <c r="BY75" s="3209"/>
      <c r="BZ75" s="3209"/>
      <c r="CA75" s="707" t="s">
        <v>575</v>
      </c>
      <c r="CB75" s="508"/>
      <c r="CC75" s="253"/>
    </row>
    <row r="76" spans="1:81" ht="14.1" customHeight="1" thickBot="1">
      <c r="A76" s="149"/>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151"/>
      <c r="AK76" s="152"/>
      <c r="AL76" s="75"/>
      <c r="AM76" s="737"/>
      <c r="AN76" s="75"/>
      <c r="AO76" s="75"/>
      <c r="AP76" s="75"/>
      <c r="AQ76" s="75"/>
      <c r="AR76" s="75"/>
      <c r="AS76" s="75"/>
      <c r="AT76" s="75"/>
      <c r="AU76" s="75"/>
      <c r="AV76" s="75"/>
      <c r="AW76" s="75"/>
      <c r="AX76" s="75"/>
      <c r="AY76" s="75"/>
      <c r="AZ76" s="153"/>
      <c r="BH76" s="3349">
        <v>38</v>
      </c>
      <c r="BI76" s="3350"/>
      <c r="BJ76" s="3350"/>
      <c r="BK76" s="3351"/>
      <c r="BL76" s="3354"/>
      <c r="BM76" s="3355"/>
      <c r="BN76" s="3355"/>
      <c r="BO76" s="707" t="s">
        <v>575</v>
      </c>
      <c r="BP76" s="508"/>
      <c r="BQ76" s="253"/>
      <c r="BR76" s="538"/>
      <c r="BS76" s="539"/>
      <c r="BT76" s="3349">
        <v>38</v>
      </c>
      <c r="BU76" s="3350"/>
      <c r="BV76" s="3350"/>
      <c r="BW76" s="3351"/>
      <c r="BX76" s="3208"/>
      <c r="BY76" s="3209"/>
      <c r="BZ76" s="3209"/>
      <c r="CA76" s="707" t="s">
        <v>575</v>
      </c>
      <c r="CB76" s="508"/>
      <c r="CC76" s="253"/>
    </row>
    <row r="77" spans="1:81" ht="14.1" customHeight="1">
      <c r="AV77" s="696"/>
      <c r="BH77" s="3349">
        <v>39</v>
      </c>
      <c r="BI77" s="3350"/>
      <c r="BJ77" s="3350"/>
      <c r="BK77" s="3351"/>
      <c r="BL77" s="3354"/>
      <c r="BM77" s="3355"/>
      <c r="BN77" s="3355"/>
      <c r="BO77" s="707" t="s">
        <v>575</v>
      </c>
      <c r="BP77" s="508"/>
      <c r="BQ77" s="253"/>
      <c r="BR77" s="538"/>
      <c r="BS77" s="539"/>
      <c r="BT77" s="3349">
        <v>39</v>
      </c>
      <c r="BU77" s="3350"/>
      <c r="BV77" s="3350"/>
      <c r="BW77" s="3351"/>
      <c r="BX77" s="3208"/>
      <c r="BY77" s="3209"/>
      <c r="BZ77" s="3209"/>
      <c r="CA77" s="707" t="s">
        <v>575</v>
      </c>
      <c r="CB77" s="508"/>
      <c r="CC77" s="253"/>
    </row>
    <row r="78" spans="1:81" ht="14.1" customHeight="1">
      <c r="BH78" s="3349">
        <v>40</v>
      </c>
      <c r="BI78" s="3350"/>
      <c r="BJ78" s="3350"/>
      <c r="BK78" s="3351"/>
      <c r="BL78" s="3354"/>
      <c r="BM78" s="3355"/>
      <c r="BN78" s="3355"/>
      <c r="BO78" s="707" t="s">
        <v>575</v>
      </c>
      <c r="BP78" s="508"/>
      <c r="BQ78" s="253"/>
      <c r="BR78" s="538"/>
      <c r="BS78" s="539"/>
      <c r="BT78" s="3349">
        <v>40</v>
      </c>
      <c r="BU78" s="3350"/>
      <c r="BV78" s="3350"/>
      <c r="BW78" s="3351"/>
      <c r="BX78" s="3208"/>
      <c r="BY78" s="3209"/>
      <c r="BZ78" s="3209"/>
      <c r="CA78" s="707" t="s">
        <v>575</v>
      </c>
      <c r="CB78" s="508"/>
      <c r="CC78" s="253"/>
    </row>
    <row r="79" spans="1:81" ht="14.1" customHeight="1">
      <c r="BH79" s="3349">
        <v>41</v>
      </c>
      <c r="BI79" s="3350"/>
      <c r="BJ79" s="3350"/>
      <c r="BK79" s="3351"/>
      <c r="BL79" s="3354"/>
      <c r="BM79" s="3355"/>
      <c r="BN79" s="3355"/>
      <c r="BO79" s="707" t="s">
        <v>575</v>
      </c>
      <c r="BP79" s="677"/>
      <c r="BQ79" s="507"/>
      <c r="BR79" s="538"/>
      <c r="BS79" s="539"/>
      <c r="BT79" s="3349">
        <v>41</v>
      </c>
      <c r="BU79" s="3350"/>
      <c r="BV79" s="3350"/>
      <c r="BW79" s="3351"/>
      <c r="BX79" s="3208"/>
      <c r="BY79" s="3209"/>
      <c r="BZ79" s="3209"/>
      <c r="CA79" s="707" t="s">
        <v>575</v>
      </c>
      <c r="CB79" s="677"/>
      <c r="CC79" s="507"/>
    </row>
    <row r="80" spans="1:81" ht="14.1" customHeight="1">
      <c r="BH80" s="3349">
        <v>42</v>
      </c>
      <c r="BI80" s="3350"/>
      <c r="BJ80" s="3350"/>
      <c r="BK80" s="3351"/>
      <c r="BL80" s="3354"/>
      <c r="BM80" s="3355"/>
      <c r="BN80" s="3355"/>
      <c r="BO80" s="707" t="s">
        <v>575</v>
      </c>
      <c r="BP80" s="508"/>
      <c r="BQ80" s="253"/>
      <c r="BR80" s="538"/>
      <c r="BS80" s="539"/>
      <c r="BT80" s="3349">
        <v>42</v>
      </c>
      <c r="BU80" s="3350"/>
      <c r="BV80" s="3350"/>
      <c r="BW80" s="3351"/>
      <c r="BX80" s="3208"/>
      <c r="BY80" s="3209"/>
      <c r="BZ80" s="3209"/>
      <c r="CA80" s="707" t="s">
        <v>575</v>
      </c>
      <c r="CB80" s="508"/>
      <c r="CC80" s="253"/>
    </row>
    <row r="81" spans="60:81" ht="14.1" customHeight="1">
      <c r="BH81" s="3349">
        <v>43</v>
      </c>
      <c r="BI81" s="3350"/>
      <c r="BJ81" s="3350"/>
      <c r="BK81" s="3351"/>
      <c r="BL81" s="3354"/>
      <c r="BM81" s="3355"/>
      <c r="BN81" s="3355"/>
      <c r="BO81" s="707" t="s">
        <v>575</v>
      </c>
      <c r="BP81" s="508"/>
      <c r="BQ81" s="253"/>
      <c r="BR81" s="538"/>
      <c r="BS81" s="539"/>
      <c r="BT81" s="3349">
        <v>43</v>
      </c>
      <c r="BU81" s="3350"/>
      <c r="BV81" s="3350"/>
      <c r="BW81" s="3351"/>
      <c r="BX81" s="3208"/>
      <c r="BY81" s="3209"/>
      <c r="BZ81" s="3209"/>
      <c r="CA81" s="707" t="s">
        <v>575</v>
      </c>
      <c r="CB81" s="508"/>
      <c r="CC81" s="253"/>
    </row>
    <row r="82" spans="60:81" ht="14.1" customHeight="1">
      <c r="BH82" s="3349">
        <v>44</v>
      </c>
      <c r="BI82" s="3350"/>
      <c r="BJ82" s="3350"/>
      <c r="BK82" s="3351"/>
      <c r="BL82" s="3354"/>
      <c r="BM82" s="3355"/>
      <c r="BN82" s="3355"/>
      <c r="BO82" s="707" t="s">
        <v>575</v>
      </c>
      <c r="BP82" s="508"/>
      <c r="BQ82" s="253"/>
      <c r="BR82" s="538"/>
      <c r="BS82" s="539"/>
      <c r="BT82" s="3349">
        <v>44</v>
      </c>
      <c r="BU82" s="3350"/>
      <c r="BV82" s="3350"/>
      <c r="BW82" s="3351"/>
      <c r="BX82" s="3208"/>
      <c r="BY82" s="3209"/>
      <c r="BZ82" s="3209"/>
      <c r="CA82" s="707" t="s">
        <v>575</v>
      </c>
      <c r="CB82" s="508"/>
      <c r="CC82" s="253"/>
    </row>
    <row r="83" spans="60:81" ht="14.1" customHeight="1">
      <c r="BH83" s="3349">
        <v>45</v>
      </c>
      <c r="BI83" s="3350"/>
      <c r="BJ83" s="3350"/>
      <c r="BK83" s="3351"/>
      <c r="BL83" s="3354"/>
      <c r="BM83" s="3355"/>
      <c r="BN83" s="3355"/>
      <c r="BO83" s="707" t="s">
        <v>575</v>
      </c>
      <c r="BP83" s="508"/>
      <c r="BQ83" s="253"/>
      <c r="BR83" s="538"/>
      <c r="BS83" s="539"/>
      <c r="BT83" s="3349">
        <v>45</v>
      </c>
      <c r="BU83" s="3350"/>
      <c r="BV83" s="3350"/>
      <c r="BW83" s="3351"/>
      <c r="BX83" s="3208"/>
      <c r="BY83" s="3209"/>
      <c r="BZ83" s="3209"/>
      <c r="CA83" s="707" t="s">
        <v>575</v>
      </c>
      <c r="CB83" s="508"/>
      <c r="CC83" s="253"/>
    </row>
    <row r="84" spans="60:81" ht="14.1" customHeight="1">
      <c r="BH84" s="3349">
        <v>46</v>
      </c>
      <c r="BI84" s="3350"/>
      <c r="BJ84" s="3350"/>
      <c r="BK84" s="3351"/>
      <c r="BL84" s="3354"/>
      <c r="BM84" s="3355"/>
      <c r="BN84" s="3355"/>
      <c r="BO84" s="707" t="s">
        <v>575</v>
      </c>
      <c r="BP84" s="677"/>
      <c r="BQ84" s="507"/>
      <c r="BR84" s="538"/>
      <c r="BS84" s="539"/>
      <c r="BT84" s="3349">
        <v>46</v>
      </c>
      <c r="BU84" s="3350"/>
      <c r="BV84" s="3350"/>
      <c r="BW84" s="3351"/>
      <c r="BX84" s="3208"/>
      <c r="BY84" s="3209"/>
      <c r="BZ84" s="3209"/>
      <c r="CA84" s="707" t="s">
        <v>575</v>
      </c>
      <c r="CB84" s="677"/>
      <c r="CC84" s="507"/>
    </row>
    <row r="85" spans="60:81" ht="14.1" customHeight="1">
      <c r="BH85" s="3349">
        <v>47</v>
      </c>
      <c r="BI85" s="3350"/>
      <c r="BJ85" s="3350"/>
      <c r="BK85" s="3351"/>
      <c r="BL85" s="3354"/>
      <c r="BM85" s="3355"/>
      <c r="BN85" s="3355"/>
      <c r="BO85" s="707" t="s">
        <v>575</v>
      </c>
      <c r="BP85" s="508"/>
      <c r="BQ85" s="253"/>
      <c r="BR85" s="538"/>
      <c r="BS85" s="539"/>
      <c r="BT85" s="3349">
        <v>47</v>
      </c>
      <c r="BU85" s="3350"/>
      <c r="BV85" s="3350"/>
      <c r="BW85" s="3351"/>
      <c r="BX85" s="3208"/>
      <c r="BY85" s="3209"/>
      <c r="BZ85" s="3209"/>
      <c r="CA85" s="707" t="s">
        <v>575</v>
      </c>
      <c r="CB85" s="508"/>
      <c r="CC85" s="253"/>
    </row>
    <row r="86" spans="60:81" ht="14.1" customHeight="1">
      <c r="BH86" s="3349">
        <v>48</v>
      </c>
      <c r="BI86" s="3350"/>
      <c r="BJ86" s="3350"/>
      <c r="BK86" s="3351"/>
      <c r="BL86" s="3354"/>
      <c r="BM86" s="3355"/>
      <c r="BN86" s="3355"/>
      <c r="BO86" s="707" t="s">
        <v>575</v>
      </c>
      <c r="BP86" s="508"/>
      <c r="BQ86" s="253"/>
      <c r="BR86" s="538"/>
      <c r="BS86" s="539"/>
      <c r="BT86" s="3349">
        <v>48</v>
      </c>
      <c r="BU86" s="3350"/>
      <c r="BV86" s="3350"/>
      <c r="BW86" s="3351"/>
      <c r="BX86" s="3208"/>
      <c r="BY86" s="3209"/>
      <c r="BZ86" s="3209"/>
      <c r="CA86" s="707" t="s">
        <v>575</v>
      </c>
      <c r="CB86" s="508"/>
      <c r="CC86" s="253"/>
    </row>
    <row r="87" spans="60:81" ht="14.1" customHeight="1">
      <c r="BH87" s="3349">
        <v>49</v>
      </c>
      <c r="BI87" s="3350"/>
      <c r="BJ87" s="3350"/>
      <c r="BK87" s="3351"/>
      <c r="BL87" s="3354"/>
      <c r="BM87" s="3355"/>
      <c r="BN87" s="3355"/>
      <c r="BO87" s="707" t="s">
        <v>575</v>
      </c>
      <c r="BP87" s="508"/>
      <c r="BQ87" s="253"/>
      <c r="BR87" s="538"/>
      <c r="BS87" s="539"/>
      <c r="BT87" s="3349">
        <v>49</v>
      </c>
      <c r="BU87" s="3350"/>
      <c r="BV87" s="3350"/>
      <c r="BW87" s="3351"/>
      <c r="BX87" s="3208"/>
      <c r="BY87" s="3209"/>
      <c r="BZ87" s="3209"/>
      <c r="CA87" s="707" t="s">
        <v>575</v>
      </c>
      <c r="CB87" s="508"/>
      <c r="CC87" s="253"/>
    </row>
    <row r="88" spans="60:81" ht="14.1" customHeight="1">
      <c r="BH88" s="3349">
        <v>50</v>
      </c>
      <c r="BI88" s="3350"/>
      <c r="BJ88" s="3350"/>
      <c r="BK88" s="3351"/>
      <c r="BL88" s="3354"/>
      <c r="BM88" s="3355"/>
      <c r="BN88" s="3355"/>
      <c r="BO88" s="707" t="s">
        <v>575</v>
      </c>
      <c r="BP88" s="508"/>
      <c r="BQ88" s="253"/>
      <c r="BR88" s="538"/>
      <c r="BS88" s="539"/>
      <c r="BT88" s="3349">
        <v>50</v>
      </c>
      <c r="BU88" s="3350"/>
      <c r="BV88" s="3350"/>
      <c r="BW88" s="3351"/>
      <c r="BX88" s="3208"/>
      <c r="BY88" s="3209"/>
      <c r="BZ88" s="3209"/>
      <c r="CA88" s="707" t="s">
        <v>575</v>
      </c>
      <c r="CB88" s="508"/>
      <c r="CC88" s="253"/>
    </row>
    <row r="89" spans="60:81" ht="14.1" customHeight="1">
      <c r="BH89" s="3349">
        <v>51</v>
      </c>
      <c r="BI89" s="3350"/>
      <c r="BJ89" s="3350"/>
      <c r="BK89" s="3351"/>
      <c r="BL89" s="3354"/>
      <c r="BM89" s="3355"/>
      <c r="BN89" s="3355"/>
      <c r="BO89" s="707" t="s">
        <v>575</v>
      </c>
      <c r="BP89" s="677"/>
      <c r="BQ89" s="507"/>
      <c r="BR89" s="538"/>
      <c r="BS89" s="539"/>
      <c r="BT89" s="3349">
        <v>51</v>
      </c>
      <c r="BU89" s="3350"/>
      <c r="BV89" s="3350"/>
      <c r="BW89" s="3351"/>
      <c r="BX89" s="3208"/>
      <c r="BY89" s="3209"/>
      <c r="BZ89" s="3209"/>
      <c r="CA89" s="707" t="s">
        <v>575</v>
      </c>
      <c r="CB89" s="677"/>
      <c r="CC89" s="507"/>
    </row>
    <row r="90" spans="60:81" ht="14.1" customHeight="1">
      <c r="BH90" s="3349">
        <v>52</v>
      </c>
      <c r="BI90" s="3350"/>
      <c r="BJ90" s="3350"/>
      <c r="BK90" s="3351"/>
      <c r="BL90" s="3354"/>
      <c r="BM90" s="3355"/>
      <c r="BN90" s="3355"/>
      <c r="BO90" s="707" t="s">
        <v>575</v>
      </c>
      <c r="BP90" s="508"/>
      <c r="BQ90" s="253"/>
      <c r="BR90" s="538"/>
      <c r="BS90" s="539"/>
      <c r="BT90" s="3349">
        <v>52</v>
      </c>
      <c r="BU90" s="3350"/>
      <c r="BV90" s="3350"/>
      <c r="BW90" s="3351"/>
      <c r="BX90" s="3208"/>
      <c r="BY90" s="3209"/>
      <c r="BZ90" s="3209"/>
      <c r="CA90" s="707" t="s">
        <v>575</v>
      </c>
      <c r="CB90" s="508"/>
      <c r="CC90" s="253"/>
    </row>
    <row r="91" spans="60:81" ht="14.1" customHeight="1">
      <c r="BH91" s="3349">
        <v>53</v>
      </c>
      <c r="BI91" s="3350"/>
      <c r="BJ91" s="3350"/>
      <c r="BK91" s="3351"/>
      <c r="BL91" s="3354"/>
      <c r="BM91" s="3355"/>
      <c r="BN91" s="3355"/>
      <c r="BO91" s="707" t="s">
        <v>575</v>
      </c>
      <c r="BP91" s="508"/>
      <c r="BQ91" s="253"/>
      <c r="BR91" s="538"/>
      <c r="BS91" s="539"/>
      <c r="BT91" s="3349">
        <v>53</v>
      </c>
      <c r="BU91" s="3350"/>
      <c r="BV91" s="3350"/>
      <c r="BW91" s="3351"/>
      <c r="BX91" s="3208"/>
      <c r="BY91" s="3209"/>
      <c r="BZ91" s="3209"/>
      <c r="CA91" s="707" t="s">
        <v>575</v>
      </c>
      <c r="CB91" s="508"/>
      <c r="CC91" s="253"/>
    </row>
    <row r="92" spans="60:81" ht="14.1" customHeight="1">
      <c r="BH92" s="3349">
        <v>54</v>
      </c>
      <c r="BI92" s="3350"/>
      <c r="BJ92" s="3350"/>
      <c r="BK92" s="3351"/>
      <c r="BL92" s="3354"/>
      <c r="BM92" s="3355"/>
      <c r="BN92" s="3355"/>
      <c r="BO92" s="707" t="s">
        <v>575</v>
      </c>
      <c r="BP92" s="508"/>
      <c r="BQ92" s="253"/>
      <c r="BR92" s="538"/>
      <c r="BS92" s="539"/>
      <c r="BT92" s="3349">
        <v>54</v>
      </c>
      <c r="BU92" s="3350"/>
      <c r="BV92" s="3350"/>
      <c r="BW92" s="3351"/>
      <c r="BX92" s="3208"/>
      <c r="BY92" s="3209"/>
      <c r="BZ92" s="3209"/>
      <c r="CA92" s="707" t="s">
        <v>575</v>
      </c>
      <c r="CB92" s="508"/>
      <c r="CC92" s="253"/>
    </row>
    <row r="93" spans="60:81" ht="14.1" customHeight="1">
      <c r="BH93" s="3349">
        <v>55</v>
      </c>
      <c r="BI93" s="3350"/>
      <c r="BJ93" s="3350"/>
      <c r="BK93" s="3351"/>
      <c r="BL93" s="3354"/>
      <c r="BM93" s="3355"/>
      <c r="BN93" s="3355"/>
      <c r="BO93" s="707" t="s">
        <v>575</v>
      </c>
      <c r="BP93" s="508"/>
      <c r="BQ93" s="253"/>
      <c r="BR93" s="538"/>
      <c r="BS93" s="539"/>
      <c r="BT93" s="3349">
        <v>55</v>
      </c>
      <c r="BU93" s="3350"/>
      <c r="BV93" s="3350"/>
      <c r="BW93" s="3351"/>
      <c r="BX93" s="3208"/>
      <c r="BY93" s="3209"/>
      <c r="BZ93" s="3209"/>
      <c r="CA93" s="707" t="s">
        <v>575</v>
      </c>
      <c r="CB93" s="508"/>
      <c r="CC93" s="253"/>
    </row>
    <row r="94" spans="60:81" ht="14.1" customHeight="1">
      <c r="BH94" s="3349">
        <v>56</v>
      </c>
      <c r="BI94" s="3350"/>
      <c r="BJ94" s="3350"/>
      <c r="BK94" s="3351"/>
      <c r="BL94" s="3354"/>
      <c r="BM94" s="3355"/>
      <c r="BN94" s="3355"/>
      <c r="BO94" s="707" t="s">
        <v>575</v>
      </c>
      <c r="BP94" s="677"/>
      <c r="BQ94" s="507"/>
      <c r="BR94" s="538"/>
      <c r="BS94" s="539"/>
      <c r="BT94" s="3349">
        <v>56</v>
      </c>
      <c r="BU94" s="3350"/>
      <c r="BV94" s="3350"/>
      <c r="BW94" s="3351"/>
      <c r="BX94" s="3208"/>
      <c r="BY94" s="3209"/>
      <c r="BZ94" s="3209"/>
      <c r="CA94" s="707" t="s">
        <v>575</v>
      </c>
      <c r="CB94" s="677"/>
      <c r="CC94" s="507"/>
    </row>
    <row r="95" spans="60:81" ht="14.1" customHeight="1">
      <c r="BH95" s="3349">
        <v>57</v>
      </c>
      <c r="BI95" s="3350"/>
      <c r="BJ95" s="3350"/>
      <c r="BK95" s="3351"/>
      <c r="BL95" s="3354"/>
      <c r="BM95" s="3355"/>
      <c r="BN95" s="3355"/>
      <c r="BO95" s="707" t="s">
        <v>575</v>
      </c>
      <c r="BP95" s="508"/>
      <c r="BQ95" s="253"/>
      <c r="BR95" s="538"/>
      <c r="BS95" s="539"/>
      <c r="BT95" s="3349">
        <v>57</v>
      </c>
      <c r="BU95" s="3350"/>
      <c r="BV95" s="3350"/>
      <c r="BW95" s="3351"/>
      <c r="BX95" s="3208"/>
      <c r="BY95" s="3209"/>
      <c r="BZ95" s="3209"/>
      <c r="CA95" s="707" t="s">
        <v>575</v>
      </c>
      <c r="CB95" s="508"/>
      <c r="CC95" s="253"/>
    </row>
    <row r="96" spans="60:81" ht="14.1" customHeight="1">
      <c r="BH96" s="3349">
        <v>58</v>
      </c>
      <c r="BI96" s="3350"/>
      <c r="BJ96" s="3350"/>
      <c r="BK96" s="3351"/>
      <c r="BL96" s="3354"/>
      <c r="BM96" s="3355"/>
      <c r="BN96" s="3355"/>
      <c r="BO96" s="707" t="s">
        <v>575</v>
      </c>
      <c r="BP96" s="508"/>
      <c r="BQ96" s="253"/>
      <c r="BR96" s="538"/>
      <c r="BS96" s="539"/>
      <c r="BT96" s="3349">
        <v>58</v>
      </c>
      <c r="BU96" s="3350"/>
      <c r="BV96" s="3350"/>
      <c r="BW96" s="3351"/>
      <c r="BX96" s="3208"/>
      <c r="BY96" s="3209"/>
      <c r="BZ96" s="3209"/>
      <c r="CA96" s="707" t="s">
        <v>575</v>
      </c>
      <c r="CB96" s="508"/>
      <c r="CC96" s="253"/>
    </row>
    <row r="97" spans="60:110" ht="14.1" customHeight="1">
      <c r="BH97" s="3349">
        <v>59</v>
      </c>
      <c r="BI97" s="3350"/>
      <c r="BJ97" s="3350"/>
      <c r="BK97" s="3351"/>
      <c r="BL97" s="3354"/>
      <c r="BM97" s="3355"/>
      <c r="BN97" s="3355"/>
      <c r="BO97" s="707" t="s">
        <v>575</v>
      </c>
      <c r="BP97" s="508"/>
      <c r="BQ97" s="253"/>
      <c r="BR97" s="538"/>
      <c r="BS97" s="539"/>
      <c r="BT97" s="3349">
        <v>59</v>
      </c>
      <c r="BU97" s="3350"/>
      <c r="BV97" s="3350"/>
      <c r="BW97" s="3351"/>
      <c r="BX97" s="3208"/>
      <c r="BY97" s="3209"/>
      <c r="BZ97" s="3209"/>
      <c r="CA97" s="707" t="s">
        <v>575</v>
      </c>
      <c r="CB97" s="508"/>
      <c r="CC97" s="253"/>
    </row>
    <row r="98" spans="60:110" ht="14.1" customHeight="1">
      <c r="BH98" s="3349">
        <v>60</v>
      </c>
      <c r="BI98" s="3350"/>
      <c r="BJ98" s="3350"/>
      <c r="BK98" s="3351"/>
      <c r="BL98" s="3354"/>
      <c r="BM98" s="3355"/>
      <c r="BN98" s="3355"/>
      <c r="BO98" s="707" t="s">
        <v>575</v>
      </c>
      <c r="BP98" s="508"/>
      <c r="BQ98" s="253"/>
      <c r="BR98" s="538"/>
      <c r="BT98" s="3349">
        <v>60</v>
      </c>
      <c r="BU98" s="3350"/>
      <c r="BV98" s="3350"/>
      <c r="BW98" s="3351"/>
      <c r="BX98" s="3208"/>
      <c r="BY98" s="3209"/>
      <c r="BZ98" s="3209"/>
      <c r="CA98" s="707" t="s">
        <v>575</v>
      </c>
      <c r="CB98" s="508"/>
      <c r="CC98" s="253"/>
    </row>
    <row r="99" spans="60:110" ht="14.1" customHeight="1"/>
    <row r="100" spans="60:110" ht="14.1" customHeight="1"/>
    <row r="101" spans="60:110" ht="14.1" customHeight="1"/>
    <row r="102" spans="60:110" ht="14.1" customHeight="1"/>
    <row r="103" spans="60:110" ht="14.1" customHeight="1"/>
    <row r="104" spans="60:110" ht="14.1" customHeight="1"/>
    <row r="105" spans="60:110" ht="14.1" customHeight="1"/>
    <row r="106" spans="60:110" ht="14.1" customHeight="1">
      <c r="DD106" s="329"/>
      <c r="DE106" s="329"/>
      <c r="DF106" s="329"/>
    </row>
    <row r="107" spans="60:110" ht="14.1" customHeight="1">
      <c r="CT107" s="668"/>
      <c r="CU107" s="668"/>
      <c r="CV107" s="668"/>
      <c r="DB107" s="541"/>
      <c r="DC107" s="541"/>
      <c r="DD107" s="329"/>
      <c r="DE107" s="329"/>
      <c r="DF107" s="329"/>
    </row>
    <row r="108" spans="60:110" ht="14.1" customHeight="1">
      <c r="CT108" s="668"/>
      <c r="CU108" s="668"/>
      <c r="CV108" s="668"/>
      <c r="CW108" s="668"/>
      <c r="CX108" s="668"/>
      <c r="CY108" s="668"/>
      <c r="CZ108" s="668"/>
      <c r="DA108" s="668"/>
      <c r="DB108" s="541"/>
      <c r="DC108" s="541"/>
      <c r="DD108" s="329"/>
      <c r="DE108" s="329"/>
      <c r="DF108" s="329"/>
    </row>
    <row r="109" spans="60:110" ht="14.1" customHeight="1"/>
    <row r="110" spans="60:110" ht="14.1" customHeight="1"/>
    <row r="111" spans="60:110">
      <c r="CT111" s="682"/>
      <c r="CU111" s="682"/>
      <c r="CV111" s="682"/>
      <c r="CW111" s="682"/>
    </row>
    <row r="113" spans="53:112">
      <c r="CT113" s="680"/>
      <c r="CU113" s="680"/>
      <c r="CV113" s="680"/>
      <c r="CW113" s="680"/>
      <c r="CX113" s="680"/>
      <c r="CY113" s="680"/>
      <c r="CZ113" s="680"/>
      <c r="DA113" s="680"/>
      <c r="DB113" s="680"/>
      <c r="DC113" s="680"/>
      <c r="DD113" s="680"/>
    </row>
    <row r="114" spans="53:112" ht="12" customHeight="1"/>
    <row r="117" spans="53:112" ht="13.5">
      <c r="CT117" s="682"/>
      <c r="CU117" s="682"/>
      <c r="CV117" s="682"/>
      <c r="CW117" s="682"/>
      <c r="CX117" s="682"/>
      <c r="CY117" s="682"/>
      <c r="CZ117" s="682"/>
      <c r="DA117" s="682"/>
      <c r="DB117" s="524"/>
      <c r="DC117" s="524"/>
      <c r="DD117" s="2"/>
      <c r="DE117" s="665"/>
      <c r="DF117" s="665"/>
      <c r="DG117" s="665"/>
      <c r="DH117" s="665"/>
    </row>
    <row r="118" spans="53:112" ht="13.5" customHeight="1">
      <c r="CT118" s="682"/>
      <c r="CU118" s="682"/>
      <c r="CV118" s="682"/>
      <c r="CW118" s="682"/>
      <c r="CX118" s="682"/>
      <c r="CY118" s="682"/>
      <c r="CZ118" s="682"/>
      <c r="DA118" s="682"/>
      <c r="DB118" s="524"/>
      <c r="DC118" s="524"/>
      <c r="DD118" s="2"/>
      <c r="DE118" s="665"/>
      <c r="DF118" s="665"/>
      <c r="DG118" s="665"/>
      <c r="DH118" s="665"/>
    </row>
    <row r="119" spans="53:112" ht="14.25" customHeight="1">
      <c r="BH119" s="543"/>
      <c r="BI119" s="544"/>
      <c r="BJ119" s="544"/>
      <c r="BK119" s="662"/>
      <c r="BL119" s="89"/>
      <c r="BM119" s="89"/>
      <c r="BN119" s="89"/>
      <c r="BO119" s="89"/>
      <c r="BY119" s="680"/>
    </row>
    <row r="120" spans="53:112" ht="13.5" customHeight="1">
      <c r="BB120" s="542"/>
      <c r="BC120" s="542"/>
      <c r="BD120" s="542"/>
      <c r="BE120" s="542"/>
      <c r="BG120" s="543"/>
      <c r="BH120" s="543"/>
      <c r="BI120" s="544"/>
      <c r="BJ120" s="544"/>
      <c r="BK120" s="662"/>
      <c r="BL120" s="89"/>
      <c r="BM120" s="89"/>
      <c r="BN120" s="89"/>
      <c r="BO120" s="89"/>
      <c r="BY120" s="680"/>
    </row>
    <row r="121" spans="53:112" ht="13.5" customHeight="1">
      <c r="BB121" s="542"/>
      <c r="BC121" s="542"/>
      <c r="BD121" s="542"/>
      <c r="BE121" s="542"/>
      <c r="BF121" s="542"/>
      <c r="BG121" s="543"/>
      <c r="BY121" s="680"/>
    </row>
    <row r="122" spans="53:112" ht="13.5" customHeight="1">
      <c r="BB122" s="542"/>
      <c r="BC122" s="542"/>
      <c r="BD122" s="542"/>
      <c r="BY122" s="680"/>
    </row>
    <row r="123" spans="53:112">
      <c r="BA123" s="668"/>
      <c r="BB123" s="542"/>
      <c r="BC123" s="542"/>
      <c r="BD123" s="542"/>
      <c r="BH123" s="545"/>
      <c r="BI123" s="546"/>
      <c r="BJ123" s="546"/>
      <c r="BK123" s="662"/>
      <c r="BL123" s="89"/>
      <c r="BM123" s="89"/>
      <c r="BN123" s="89"/>
      <c r="BO123" s="89"/>
      <c r="BY123" s="680"/>
      <c r="CH123" s="668"/>
      <c r="CI123" s="668"/>
      <c r="CJ123" s="668"/>
    </row>
    <row r="124" spans="53:112" ht="13.5" customHeight="1">
      <c r="BA124" s="668"/>
      <c r="BF124" s="545"/>
      <c r="BG124" s="545"/>
      <c r="BH124" s="545"/>
      <c r="BI124" s="546"/>
      <c r="BJ124" s="546"/>
      <c r="BK124" s="662"/>
      <c r="BL124" s="89"/>
      <c r="BM124" s="89"/>
      <c r="BN124" s="89"/>
      <c r="BO124" s="89"/>
      <c r="BY124" s="680"/>
      <c r="CH124" s="2"/>
      <c r="CI124" s="2"/>
      <c r="CJ124" s="2"/>
    </row>
    <row r="125" spans="53:112">
      <c r="BA125" s="668"/>
      <c r="BF125" s="545"/>
      <c r="BG125" s="545"/>
      <c r="BH125" s="545"/>
      <c r="BI125" s="546"/>
      <c r="BJ125" s="546"/>
      <c r="BK125" s="662"/>
      <c r="BL125" s="89"/>
      <c r="BM125" s="89"/>
      <c r="BN125" s="89"/>
      <c r="BO125" s="89"/>
      <c r="BY125" s="680"/>
    </row>
    <row r="126" spans="53:112" ht="13.5">
      <c r="BA126" s="256"/>
      <c r="BF126" s="545"/>
      <c r="BG126" s="545"/>
      <c r="BH126" s="545"/>
      <c r="BI126" s="546"/>
      <c r="BJ126" s="546"/>
      <c r="BK126" s="662"/>
      <c r="BL126" s="89"/>
      <c r="BM126" s="89"/>
      <c r="BN126" s="89"/>
      <c r="BO126" s="89"/>
      <c r="BY126" s="719"/>
    </row>
    <row r="127" spans="53:112" ht="13.5">
      <c r="BA127" s="256"/>
      <c r="BF127" s="545"/>
      <c r="BG127" s="545"/>
      <c r="BH127" s="256"/>
      <c r="BI127" s="495"/>
      <c r="BJ127" s="495"/>
      <c r="BK127" s="662"/>
      <c r="BL127" s="89"/>
      <c r="BM127" s="89"/>
      <c r="BN127" s="89"/>
      <c r="BO127" s="89"/>
      <c r="BY127" s="719"/>
    </row>
    <row r="128" spans="53:112">
      <c r="BA128" s="256"/>
      <c r="BF128" s="189"/>
      <c r="BG128" s="256"/>
      <c r="BH128" s="256"/>
      <c r="BI128" s="495"/>
      <c r="BJ128" s="495"/>
      <c r="BK128" s="662"/>
      <c r="BL128" s="89"/>
      <c r="BM128" s="89"/>
      <c r="BN128" s="89"/>
      <c r="BO128" s="89"/>
    </row>
    <row r="129" spans="33:78">
      <c r="AZ129" s="668"/>
      <c r="BA129" s="256"/>
      <c r="BF129" s="256"/>
      <c r="BG129" s="256"/>
      <c r="BI129" s="89"/>
      <c r="BJ129" s="89"/>
      <c r="BK129" s="89"/>
      <c r="BL129" s="89"/>
      <c r="BM129" s="89"/>
      <c r="BN129" s="89"/>
      <c r="BO129" s="89"/>
    </row>
    <row r="130" spans="33:78">
      <c r="AZ130" s="668"/>
      <c r="BI130" s="2801"/>
      <c r="BJ130" s="2801"/>
      <c r="BK130" s="2801"/>
      <c r="BL130" s="89"/>
      <c r="BM130" s="89"/>
      <c r="BN130" s="89"/>
      <c r="BO130" s="89"/>
    </row>
    <row r="131" spans="33:78" ht="13.5" customHeight="1">
      <c r="AZ131" s="668"/>
    </row>
    <row r="132" spans="33:78">
      <c r="AR132" s="668"/>
      <c r="AS132" s="668"/>
      <c r="AT132" s="668"/>
      <c r="AU132" s="668"/>
      <c r="AW132" s="668"/>
      <c r="AX132" s="668"/>
      <c r="AY132" s="668"/>
      <c r="AZ132" s="256"/>
      <c r="BP132" s="668"/>
      <c r="BQ132" s="668"/>
      <c r="BR132" s="668"/>
      <c r="BS132" s="668"/>
      <c r="BT132" s="668"/>
      <c r="BU132" s="547"/>
      <c r="BV132" s="547"/>
      <c r="BW132" s="547"/>
      <c r="BX132" s="547"/>
      <c r="BY132" s="548"/>
      <c r="BZ132" s="548"/>
    </row>
    <row r="133" spans="33:78">
      <c r="AG133" s="37"/>
      <c r="AH133" s="37"/>
      <c r="AI133" s="37"/>
      <c r="AR133" s="668"/>
      <c r="AS133" s="668"/>
      <c r="AT133" s="668"/>
      <c r="AU133" s="668"/>
      <c r="AV133" s="668"/>
      <c r="AW133" s="668"/>
      <c r="AX133" s="668"/>
      <c r="AY133" s="668"/>
      <c r="AZ133" s="256"/>
      <c r="BP133" s="668"/>
      <c r="BQ133" s="668"/>
      <c r="BR133" s="668"/>
      <c r="BS133" s="668"/>
      <c r="BT133" s="668"/>
      <c r="BU133" s="547"/>
      <c r="BV133" s="547"/>
      <c r="BW133" s="547"/>
      <c r="BX133" s="547"/>
      <c r="BY133" s="548"/>
      <c r="BZ133" s="548"/>
    </row>
    <row r="134" spans="33:78">
      <c r="AG134" s="37"/>
      <c r="AH134" s="37"/>
      <c r="AI134" s="37"/>
      <c r="AR134" s="668"/>
      <c r="AS134" s="668"/>
      <c r="AT134" s="668"/>
      <c r="AU134" s="668"/>
      <c r="AV134" s="668"/>
      <c r="AW134" s="668"/>
      <c r="AX134" s="668"/>
      <c r="AY134" s="668"/>
      <c r="AZ134" s="256"/>
      <c r="BP134" s="668"/>
      <c r="BQ134" s="668"/>
      <c r="BR134" s="668"/>
      <c r="BS134" s="668"/>
      <c r="BT134" s="668"/>
      <c r="BU134" s="549"/>
      <c r="BV134" s="549"/>
      <c r="BW134" s="549"/>
      <c r="BX134" s="549"/>
      <c r="BY134" s="548"/>
      <c r="BZ134" s="548"/>
    </row>
    <row r="135" spans="33:78" ht="13.5" customHeight="1">
      <c r="AG135" s="37"/>
      <c r="AH135" s="37"/>
      <c r="AI135" s="37"/>
      <c r="AR135" s="256"/>
      <c r="AS135" s="256"/>
      <c r="AT135" s="256"/>
      <c r="AU135" s="256"/>
      <c r="AV135" s="668"/>
      <c r="AW135" s="256"/>
      <c r="AX135" s="256"/>
      <c r="AY135" s="256"/>
      <c r="AZ135" s="256"/>
    </row>
    <row r="136" spans="33:78" ht="13.5" customHeight="1">
      <c r="AG136" s="37"/>
      <c r="AH136" s="37"/>
      <c r="AI136" s="37"/>
      <c r="AR136" s="256"/>
      <c r="AS136" s="256"/>
      <c r="AT136" s="256"/>
      <c r="AU136" s="256"/>
      <c r="AV136" s="256"/>
      <c r="AW136" s="256"/>
      <c r="AX136" s="256"/>
      <c r="AY136" s="256"/>
    </row>
    <row r="137" spans="33:78">
      <c r="AG137" s="37"/>
      <c r="AH137" s="37"/>
      <c r="AI137" s="37"/>
      <c r="AR137" s="256"/>
      <c r="AS137" s="256"/>
      <c r="AT137" s="256"/>
      <c r="AU137" s="256"/>
      <c r="AV137" s="256"/>
      <c r="AW137" s="256"/>
      <c r="AX137" s="256"/>
      <c r="AY137" s="256"/>
    </row>
    <row r="138" spans="33:78">
      <c r="AG138" s="37"/>
      <c r="AH138" s="37"/>
      <c r="AI138" s="37"/>
      <c r="AR138" s="256"/>
      <c r="AS138" s="256"/>
      <c r="AT138" s="256"/>
      <c r="AU138" s="256"/>
      <c r="AV138" s="256"/>
      <c r="AW138" s="256"/>
      <c r="AX138" s="256"/>
      <c r="AY138" s="256"/>
      <c r="BP138" s="668"/>
      <c r="BQ138" s="668"/>
      <c r="BR138" s="668"/>
      <c r="BS138" s="668"/>
      <c r="BT138" s="668"/>
      <c r="BU138" s="549"/>
      <c r="BV138" s="549"/>
      <c r="BW138" s="549"/>
      <c r="BX138" s="549"/>
      <c r="BY138" s="548"/>
      <c r="BZ138" s="548"/>
    </row>
    <row r="139" spans="33:78">
      <c r="AG139" s="37"/>
      <c r="AH139" s="37"/>
      <c r="AI139" s="37"/>
      <c r="AV139" s="256"/>
    </row>
    <row r="140" spans="33:78">
      <c r="AG140" s="37"/>
      <c r="AH140" s="37"/>
      <c r="AI140" s="37"/>
      <c r="BP140" s="668"/>
      <c r="BQ140" s="668"/>
      <c r="BR140" s="668"/>
      <c r="BS140" s="668"/>
      <c r="BT140" s="668"/>
      <c r="BU140" s="549"/>
      <c r="BV140" s="549"/>
      <c r="BW140" s="549"/>
      <c r="BX140" s="549"/>
      <c r="BY140" s="548"/>
      <c r="BZ140" s="548"/>
    </row>
    <row r="141" spans="33:78">
      <c r="AG141" s="37"/>
      <c r="AH141" s="37"/>
      <c r="AI141" s="37"/>
      <c r="BP141" s="668"/>
      <c r="BQ141" s="668"/>
      <c r="BR141" s="668"/>
      <c r="BS141" s="668"/>
      <c r="BT141" s="668"/>
      <c r="BU141" s="547"/>
      <c r="BV141" s="547"/>
      <c r="BW141" s="547"/>
      <c r="BX141" s="547"/>
      <c r="BY141" s="548"/>
      <c r="BZ141" s="548"/>
    </row>
    <row r="142" spans="33:78">
      <c r="AG142" s="37"/>
      <c r="AH142" s="37"/>
      <c r="AI142" s="37"/>
    </row>
    <row r="143" spans="33:78">
      <c r="AG143" s="37"/>
      <c r="AH143" s="37"/>
      <c r="AI143" s="37"/>
    </row>
    <row r="144" spans="33:78">
      <c r="AG144" s="37"/>
      <c r="AH144" s="37"/>
      <c r="AI144" s="37"/>
    </row>
    <row r="145" spans="33:35">
      <c r="AG145" s="37"/>
      <c r="AH145" s="37"/>
      <c r="AI145" s="37"/>
    </row>
    <row r="146" spans="33:35">
      <c r="AG146" s="37"/>
      <c r="AH146" s="37"/>
      <c r="AI146" s="37"/>
    </row>
    <row r="147" spans="33:35">
      <c r="AG147" s="37"/>
      <c r="AH147" s="37"/>
      <c r="AI147" s="37"/>
    </row>
    <row r="148" spans="33:35">
      <c r="AG148" s="37"/>
      <c r="AH148" s="37"/>
      <c r="AI148" s="37"/>
    </row>
    <row r="149" spans="33:35">
      <c r="AG149" s="37"/>
      <c r="AH149" s="37"/>
      <c r="AI149" s="37"/>
    </row>
    <row r="150" spans="33:35">
      <c r="AG150" s="37"/>
      <c r="AH150" s="37"/>
      <c r="AI150" s="37"/>
    </row>
    <row r="151" spans="33:35">
      <c r="AG151" s="37"/>
      <c r="AH151" s="37"/>
      <c r="AI151" s="37"/>
    </row>
  </sheetData>
  <mergeCells count="502">
    <mergeCell ref="B1:AS1"/>
    <mergeCell ref="BM1:BQ1"/>
    <mergeCell ref="B3:AD3"/>
    <mergeCell ref="BI4:CG4"/>
    <mergeCell ref="B5:AJ5"/>
    <mergeCell ref="BD5:BH5"/>
    <mergeCell ref="BI5:CG5"/>
    <mergeCell ref="C6:E8"/>
    <mergeCell ref="F6:AY6"/>
    <mergeCell ref="F7:H8"/>
    <mergeCell ref="I7:K8"/>
    <mergeCell ref="L7:AS7"/>
    <mergeCell ref="AT7:AY8"/>
    <mergeCell ref="L8:V8"/>
    <mergeCell ref="W8:AH8"/>
    <mergeCell ref="AI8:AS8"/>
    <mergeCell ref="AN9:AS10"/>
    <mergeCell ref="AT9:AU10"/>
    <mergeCell ref="AV9:AY10"/>
    <mergeCell ref="D10:E10"/>
    <mergeCell ref="G10:H10"/>
    <mergeCell ref="J10:K10"/>
    <mergeCell ref="O10:P10"/>
    <mergeCell ref="Z10:AA10"/>
    <mergeCell ref="D9:E9"/>
    <mergeCell ref="G9:H9"/>
    <mergeCell ref="J9:K9"/>
    <mergeCell ref="L9:P9"/>
    <mergeCell ref="Q9:V10"/>
    <mergeCell ref="W9:AA9"/>
    <mergeCell ref="AL10:AM10"/>
    <mergeCell ref="AB9:AH10"/>
    <mergeCell ref="AI9:AM9"/>
    <mergeCell ref="AI11:AK12"/>
    <mergeCell ref="AL11:AM12"/>
    <mergeCell ref="AN11:AS12"/>
    <mergeCell ref="AT11:AU12"/>
    <mergeCell ref="AV11:AY12"/>
    <mergeCell ref="C13:H13"/>
    <mergeCell ref="I13:N14"/>
    <mergeCell ref="O13:Q14"/>
    <mergeCell ref="R13:W14"/>
    <mergeCell ref="X13:Z14"/>
    <mergeCell ref="C11:E12"/>
    <mergeCell ref="F11:H12"/>
    <mergeCell ref="I11:K12"/>
    <mergeCell ref="L11:N12"/>
    <mergeCell ref="O11:P12"/>
    <mergeCell ref="Q11:V12"/>
    <mergeCell ref="W11:Y12"/>
    <mergeCell ref="Z11:AA12"/>
    <mergeCell ref="AB11:AH12"/>
    <mergeCell ref="AA13:AJ14"/>
    <mergeCell ref="AK13:AP14"/>
    <mergeCell ref="AM18:AP19"/>
    <mergeCell ref="AQ18:AY19"/>
    <mergeCell ref="E22:AQ23"/>
    <mergeCell ref="AQ13:AY17"/>
    <mergeCell ref="C14:H14"/>
    <mergeCell ref="C15:D17"/>
    <mergeCell ref="E15:H17"/>
    <mergeCell ref="J15:K15"/>
    <mergeCell ref="L15:N17"/>
    <mergeCell ref="P15:Q15"/>
    <mergeCell ref="S15:T15"/>
    <mergeCell ref="Y17:Z17"/>
    <mergeCell ref="U15:W17"/>
    <mergeCell ref="Y15:Z15"/>
    <mergeCell ref="AA15:AC17"/>
    <mergeCell ref="AD15:AG17"/>
    <mergeCell ref="AH15:AJ17"/>
    <mergeCell ref="AM15:AP17"/>
    <mergeCell ref="J16:K16"/>
    <mergeCell ref="P16:Q16"/>
    <mergeCell ref="S16:T16"/>
    <mergeCell ref="Y16:Z16"/>
    <mergeCell ref="J17:K17"/>
    <mergeCell ref="P17:Q17"/>
    <mergeCell ref="S17:T17"/>
    <mergeCell ref="AK15:AL17"/>
    <mergeCell ref="C18:D19"/>
    <mergeCell ref="E18:H19"/>
    <mergeCell ref="I18:K19"/>
    <mergeCell ref="L18:N19"/>
    <mergeCell ref="O18:Q19"/>
    <mergeCell ref="R18:T19"/>
    <mergeCell ref="U18:W19"/>
    <mergeCell ref="X18:Z19"/>
    <mergeCell ref="AA18:AC19"/>
    <mergeCell ref="AD18:AG19"/>
    <mergeCell ref="AH18:AJ19"/>
    <mergeCell ref="AK18:AL19"/>
    <mergeCell ref="D31:O31"/>
    <mergeCell ref="Q31:R31"/>
    <mergeCell ref="Y31:Z31"/>
    <mergeCell ref="BH31:BK32"/>
    <mergeCell ref="BL31:BN32"/>
    <mergeCell ref="BO31:BQ32"/>
    <mergeCell ref="BM28:BX28"/>
    <mergeCell ref="Q29:R29"/>
    <mergeCell ref="Y29:Z29"/>
    <mergeCell ref="AL29:AZ33"/>
    <mergeCell ref="BH29:BQ30"/>
    <mergeCell ref="BT29:CC30"/>
    <mergeCell ref="Q30:R30"/>
    <mergeCell ref="Y30:Z30"/>
    <mergeCell ref="BT31:BW32"/>
    <mergeCell ref="BX31:BZ32"/>
    <mergeCell ref="CA31:CC32"/>
    <mergeCell ref="BE32:BG32"/>
    <mergeCell ref="BF33:BG33"/>
    <mergeCell ref="BH33:BK34"/>
    <mergeCell ref="BL33:BN34"/>
    <mergeCell ref="BO33:BQ34"/>
    <mergeCell ref="BT33:BW34"/>
    <mergeCell ref="BX33:BZ34"/>
    <mergeCell ref="CA33:CC34"/>
    <mergeCell ref="BT35:BW36"/>
    <mergeCell ref="BX35:BZ36"/>
    <mergeCell ref="CA35:CC36"/>
    <mergeCell ref="Z36:AB37"/>
    <mergeCell ref="AK36:AN37"/>
    <mergeCell ref="BF36:BG36"/>
    <mergeCell ref="AO37:AY38"/>
    <mergeCell ref="BH37:BQ38"/>
    <mergeCell ref="BT37:CC38"/>
    <mergeCell ref="BF37:BG37"/>
    <mergeCell ref="AO34:AY36"/>
    <mergeCell ref="BF34:BG34"/>
    <mergeCell ref="BF35:BG35"/>
    <mergeCell ref="BH35:BK36"/>
    <mergeCell ref="BL35:BN36"/>
    <mergeCell ref="BO35:BQ36"/>
    <mergeCell ref="BF38:BG38"/>
    <mergeCell ref="BX39:CC39"/>
    <mergeCell ref="E40:H40"/>
    <mergeCell ref="I40:K40"/>
    <mergeCell ref="L40:N40"/>
    <mergeCell ref="O40:Q40"/>
    <mergeCell ref="U40:V42"/>
    <mergeCell ref="BE40:BG40"/>
    <mergeCell ref="BH40:BK40"/>
    <mergeCell ref="BL40:BN40"/>
    <mergeCell ref="BT40:BW40"/>
    <mergeCell ref="I39:K39"/>
    <mergeCell ref="L39:N39"/>
    <mergeCell ref="O39:Q39"/>
    <mergeCell ref="BH39:BK39"/>
    <mergeCell ref="BL39:BQ39"/>
    <mergeCell ref="BT39:BW39"/>
    <mergeCell ref="BX40:BZ40"/>
    <mergeCell ref="E41:H41"/>
    <mergeCell ref="I41:K41"/>
    <mergeCell ref="L41:N41"/>
    <mergeCell ref="O41:Q41"/>
    <mergeCell ref="AL41:AZ43"/>
    <mergeCell ref="BD41:BG41"/>
    <mergeCell ref="BH41:BK41"/>
    <mergeCell ref="BL41:BN41"/>
    <mergeCell ref="BT41:BW41"/>
    <mergeCell ref="BX41:BZ41"/>
    <mergeCell ref="E42:H42"/>
    <mergeCell ref="I42:K42"/>
    <mergeCell ref="L42:N42"/>
    <mergeCell ref="O42:Q42"/>
    <mergeCell ref="BE42:BG52"/>
    <mergeCell ref="BH42:BK42"/>
    <mergeCell ref="BL42:BN42"/>
    <mergeCell ref="BT42:BW42"/>
    <mergeCell ref="BX42:BZ42"/>
    <mergeCell ref="BT43:BW43"/>
    <mergeCell ref="BX43:BZ43"/>
    <mergeCell ref="E44:H44"/>
    <mergeCell ref="I44:K44"/>
    <mergeCell ref="L44:N44"/>
    <mergeCell ref="O44:Q44"/>
    <mergeCell ref="U44:V45"/>
    <mergeCell ref="BH44:BK44"/>
    <mergeCell ref="BL44:BN44"/>
    <mergeCell ref="BT44:BW44"/>
    <mergeCell ref="E43:H43"/>
    <mergeCell ref="I43:K43"/>
    <mergeCell ref="L43:N43"/>
    <mergeCell ref="O43:Q43"/>
    <mergeCell ref="BH43:BK43"/>
    <mergeCell ref="BL43:BN43"/>
    <mergeCell ref="BX44:BZ44"/>
    <mergeCell ref="E45:H45"/>
    <mergeCell ref="I45:K45"/>
    <mergeCell ref="L45:N45"/>
    <mergeCell ref="O45:Q45"/>
    <mergeCell ref="BH45:BK45"/>
    <mergeCell ref="BL45:BN45"/>
    <mergeCell ref="BT45:BW45"/>
    <mergeCell ref="BX45:BZ45"/>
    <mergeCell ref="AM45:AZ48"/>
    <mergeCell ref="BH46:BK46"/>
    <mergeCell ref="BL46:BN46"/>
    <mergeCell ref="BT46:BW46"/>
    <mergeCell ref="BX46:BZ46"/>
    <mergeCell ref="BH50:BK50"/>
    <mergeCell ref="BL50:BN50"/>
    <mergeCell ref="BT50:BW50"/>
    <mergeCell ref="BX50:BZ50"/>
    <mergeCell ref="BT47:BW47"/>
    <mergeCell ref="BT48:BW48"/>
    <mergeCell ref="C54:C65"/>
    <mergeCell ref="D54:D61"/>
    <mergeCell ref="E54:H54"/>
    <mergeCell ref="J54:L54"/>
    <mergeCell ref="O54:Q54"/>
    <mergeCell ref="BH51:BK51"/>
    <mergeCell ref="BL51:BN51"/>
    <mergeCell ref="BT51:BW51"/>
    <mergeCell ref="BX51:BZ51"/>
    <mergeCell ref="C52:H53"/>
    <mergeCell ref="I52:S53"/>
    <mergeCell ref="T52:AD53"/>
    <mergeCell ref="BH52:BK52"/>
    <mergeCell ref="BL52:BN52"/>
    <mergeCell ref="BT52:BW52"/>
    <mergeCell ref="U54:W54"/>
    <mergeCell ref="Z54:AB54"/>
    <mergeCell ref="BH54:BK54"/>
    <mergeCell ref="BL54:BN54"/>
    <mergeCell ref="BT54:BW54"/>
    <mergeCell ref="BX54:BZ54"/>
    <mergeCell ref="BX52:BZ52"/>
    <mergeCell ref="BH53:BK53"/>
    <mergeCell ref="BL53:BN53"/>
    <mergeCell ref="BT53:BW53"/>
    <mergeCell ref="BX53:BZ53"/>
    <mergeCell ref="BL55:BN55"/>
    <mergeCell ref="BT55:BW55"/>
    <mergeCell ref="BX55:BZ55"/>
    <mergeCell ref="Z56:AB56"/>
    <mergeCell ref="BH56:BK56"/>
    <mergeCell ref="BL56:BN56"/>
    <mergeCell ref="E55:H55"/>
    <mergeCell ref="J55:L55"/>
    <mergeCell ref="O55:Q55"/>
    <mergeCell ref="U55:W55"/>
    <mergeCell ref="Z55:AB55"/>
    <mergeCell ref="BH55:BK55"/>
    <mergeCell ref="BT56:BW56"/>
    <mergeCell ref="BX56:BZ56"/>
    <mergeCell ref="E57:G58"/>
    <mergeCell ref="J57:L57"/>
    <mergeCell ref="O57:Q57"/>
    <mergeCell ref="U57:W57"/>
    <mergeCell ref="Z57:AB57"/>
    <mergeCell ref="AL57:AZ58"/>
    <mergeCell ref="BH57:BK57"/>
    <mergeCell ref="BL57:BN57"/>
    <mergeCell ref="BT57:BW57"/>
    <mergeCell ref="BX57:BZ57"/>
    <mergeCell ref="J58:L58"/>
    <mergeCell ref="O58:Q58"/>
    <mergeCell ref="U58:W58"/>
    <mergeCell ref="Z58:AB58"/>
    <mergeCell ref="BH58:BK58"/>
    <mergeCell ref="BL58:BN58"/>
    <mergeCell ref="BT58:BW58"/>
    <mergeCell ref="BX58:BZ58"/>
    <mergeCell ref="E56:H56"/>
    <mergeCell ref="J56:L56"/>
    <mergeCell ref="O56:Q56"/>
    <mergeCell ref="U56:W56"/>
    <mergeCell ref="BT59:BW59"/>
    <mergeCell ref="BX59:BZ59"/>
    <mergeCell ref="J60:L60"/>
    <mergeCell ref="O60:Q60"/>
    <mergeCell ref="U60:W60"/>
    <mergeCell ref="Z60:AB60"/>
    <mergeCell ref="E59:G60"/>
    <mergeCell ref="J59:L59"/>
    <mergeCell ref="O59:Q59"/>
    <mergeCell ref="U59:W59"/>
    <mergeCell ref="Z59:AB59"/>
    <mergeCell ref="BH59:BK59"/>
    <mergeCell ref="D62:H62"/>
    <mergeCell ref="V62:W62"/>
    <mergeCell ref="Z62:AB62"/>
    <mergeCell ref="AL62:AZ62"/>
    <mergeCell ref="BH62:BK62"/>
    <mergeCell ref="BL62:BN62"/>
    <mergeCell ref="BH61:BK61"/>
    <mergeCell ref="BL61:BN61"/>
    <mergeCell ref="BT61:BW61"/>
    <mergeCell ref="E61:G61"/>
    <mergeCell ref="J61:L61"/>
    <mergeCell ref="O61:Q61"/>
    <mergeCell ref="U61:W61"/>
    <mergeCell ref="Z61:AB61"/>
    <mergeCell ref="AL61:AZ61"/>
    <mergeCell ref="V65:W65"/>
    <mergeCell ref="Z65:AB65"/>
    <mergeCell ref="BH65:BK65"/>
    <mergeCell ref="BL65:BN65"/>
    <mergeCell ref="BT65:BW65"/>
    <mergeCell ref="BX65:BZ65"/>
    <mergeCell ref="BX63:BZ63"/>
    <mergeCell ref="I64:U64"/>
    <mergeCell ref="V64:W64"/>
    <mergeCell ref="Z64:AB64"/>
    <mergeCell ref="AL64:AZ66"/>
    <mergeCell ref="BH64:BK64"/>
    <mergeCell ref="BL64:BN64"/>
    <mergeCell ref="BT64:BW64"/>
    <mergeCell ref="BX64:BZ64"/>
    <mergeCell ref="I65:U65"/>
    <mergeCell ref="I63:S63"/>
    <mergeCell ref="V63:W63"/>
    <mergeCell ref="Z63:AB63"/>
    <mergeCell ref="BH63:BK63"/>
    <mergeCell ref="BL63:BN63"/>
    <mergeCell ref="BT63:BW63"/>
    <mergeCell ref="C68:H68"/>
    <mergeCell ref="J68:L68"/>
    <mergeCell ref="O68:Q68"/>
    <mergeCell ref="U68:W68"/>
    <mergeCell ref="Z68:AB68"/>
    <mergeCell ref="AM68:AZ68"/>
    <mergeCell ref="BX66:BZ66"/>
    <mergeCell ref="I67:R67"/>
    <mergeCell ref="V67:W67"/>
    <mergeCell ref="Z67:AB67"/>
    <mergeCell ref="AM67:AZ67"/>
    <mergeCell ref="BH67:BK67"/>
    <mergeCell ref="BL67:BN67"/>
    <mergeCell ref="BT67:BW67"/>
    <mergeCell ref="BX67:BZ67"/>
    <mergeCell ref="C66:H67"/>
    <mergeCell ref="V66:W66"/>
    <mergeCell ref="Z66:AB66"/>
    <mergeCell ref="BH66:BK66"/>
    <mergeCell ref="BL66:BN66"/>
    <mergeCell ref="BT66:BW66"/>
    <mergeCell ref="C71:H71"/>
    <mergeCell ref="J71:L71"/>
    <mergeCell ref="O71:Q71"/>
    <mergeCell ref="U71:W71"/>
    <mergeCell ref="Z71:AB71"/>
    <mergeCell ref="AL71:AZ71"/>
    <mergeCell ref="BX69:BZ69"/>
    <mergeCell ref="C70:H70"/>
    <mergeCell ref="I70:S70"/>
    <mergeCell ref="V70:W70"/>
    <mergeCell ref="Z70:AB70"/>
    <mergeCell ref="BH70:BK70"/>
    <mergeCell ref="BL70:BN70"/>
    <mergeCell ref="BT70:BW70"/>
    <mergeCell ref="BX70:BZ70"/>
    <mergeCell ref="C69:H69"/>
    <mergeCell ref="I69:U69"/>
    <mergeCell ref="V69:W69"/>
    <mergeCell ref="Z69:AB69"/>
    <mergeCell ref="AL69:AZ70"/>
    <mergeCell ref="BH69:BK69"/>
    <mergeCell ref="BL69:BN69"/>
    <mergeCell ref="BT69:BW69"/>
    <mergeCell ref="BX75:BZ75"/>
    <mergeCell ref="BT73:BW73"/>
    <mergeCell ref="BX73:BZ73"/>
    <mergeCell ref="BH74:BK74"/>
    <mergeCell ref="BL74:BN74"/>
    <mergeCell ref="BT74:BW74"/>
    <mergeCell ref="BX74:BZ74"/>
    <mergeCell ref="BH75:BK75"/>
    <mergeCell ref="BL75:BN75"/>
    <mergeCell ref="BT75:BW75"/>
    <mergeCell ref="BH73:BK73"/>
    <mergeCell ref="BL73:BN73"/>
    <mergeCell ref="BH77:BK77"/>
    <mergeCell ref="BL77:BN77"/>
    <mergeCell ref="BT77:BW77"/>
    <mergeCell ref="BX77:BZ77"/>
    <mergeCell ref="BH78:BK78"/>
    <mergeCell ref="BL78:BN78"/>
    <mergeCell ref="BT78:BW78"/>
    <mergeCell ref="BX78:BZ78"/>
    <mergeCell ref="BH76:BK76"/>
    <mergeCell ref="BL76:BN76"/>
    <mergeCell ref="BT76:BW76"/>
    <mergeCell ref="BX76:BZ76"/>
    <mergeCell ref="BH81:BK81"/>
    <mergeCell ref="BL81:BN81"/>
    <mergeCell ref="BT81:BW81"/>
    <mergeCell ref="BX81:BZ81"/>
    <mergeCell ref="BH82:BK82"/>
    <mergeCell ref="BL82:BN82"/>
    <mergeCell ref="BT82:BW82"/>
    <mergeCell ref="BX82:BZ82"/>
    <mergeCell ref="BH79:BK79"/>
    <mergeCell ref="BL79:BN79"/>
    <mergeCell ref="BT79:BW79"/>
    <mergeCell ref="BX79:BZ79"/>
    <mergeCell ref="BH80:BK80"/>
    <mergeCell ref="BL80:BN80"/>
    <mergeCell ref="BT80:BW80"/>
    <mergeCell ref="BX80:BZ80"/>
    <mergeCell ref="BH85:BK85"/>
    <mergeCell ref="BL85:BN85"/>
    <mergeCell ref="BT85:BW85"/>
    <mergeCell ref="BX85:BZ85"/>
    <mergeCell ref="BH86:BK86"/>
    <mergeCell ref="BL86:BN86"/>
    <mergeCell ref="BT86:BW86"/>
    <mergeCell ref="BX86:BZ86"/>
    <mergeCell ref="BH83:BK83"/>
    <mergeCell ref="BL83:BN83"/>
    <mergeCell ref="BT83:BW83"/>
    <mergeCell ref="BX83:BZ83"/>
    <mergeCell ref="BH84:BK84"/>
    <mergeCell ref="BL84:BN84"/>
    <mergeCell ref="BT84:BW84"/>
    <mergeCell ref="BX84:BZ84"/>
    <mergeCell ref="BH90:BK90"/>
    <mergeCell ref="BL90:BN90"/>
    <mergeCell ref="BT90:BW90"/>
    <mergeCell ref="BX90:BZ90"/>
    <mergeCell ref="BH87:BK87"/>
    <mergeCell ref="BL87:BN87"/>
    <mergeCell ref="BT87:BW87"/>
    <mergeCell ref="BX87:BZ87"/>
    <mergeCell ref="BH88:BK88"/>
    <mergeCell ref="BL88:BN88"/>
    <mergeCell ref="BT88:BW88"/>
    <mergeCell ref="BX88:BZ88"/>
    <mergeCell ref="BX89:BZ89"/>
    <mergeCell ref="BI130:BK130"/>
    <mergeCell ref="AL75:AZ75"/>
    <mergeCell ref="BH47:BK47"/>
    <mergeCell ref="BH48:BK48"/>
    <mergeCell ref="BH49:BK49"/>
    <mergeCell ref="BH60:BK60"/>
    <mergeCell ref="BH97:BK97"/>
    <mergeCell ref="BL98:BN98"/>
    <mergeCell ref="BT97:BW97"/>
    <mergeCell ref="BH95:BK95"/>
    <mergeCell ref="BL95:BN95"/>
    <mergeCell ref="BT95:BW95"/>
    <mergeCell ref="BH96:BK96"/>
    <mergeCell ref="BL96:BN96"/>
    <mergeCell ref="BT96:BW96"/>
    <mergeCell ref="BH93:BK93"/>
    <mergeCell ref="BL93:BN93"/>
    <mergeCell ref="BT93:BW93"/>
    <mergeCell ref="BH94:BK94"/>
    <mergeCell ref="BL94:BN94"/>
    <mergeCell ref="BT94:BW94"/>
    <mergeCell ref="BH91:BK91"/>
    <mergeCell ref="BL91:BN91"/>
    <mergeCell ref="BL59:BN59"/>
    <mergeCell ref="BH98:BK98"/>
    <mergeCell ref="BT98:BW98"/>
    <mergeCell ref="BX98:BZ98"/>
    <mergeCell ref="BL97:BN97"/>
    <mergeCell ref="BT49:BW49"/>
    <mergeCell ref="BT60:BW60"/>
    <mergeCell ref="BL47:BN47"/>
    <mergeCell ref="BL48:BN48"/>
    <mergeCell ref="BL49:BN49"/>
    <mergeCell ref="BL60:BN60"/>
    <mergeCell ref="BX97:BZ97"/>
    <mergeCell ref="BX95:BZ95"/>
    <mergeCell ref="BX96:BZ96"/>
    <mergeCell ref="BX93:BZ93"/>
    <mergeCell ref="BX94:BZ94"/>
    <mergeCell ref="BX91:BZ91"/>
    <mergeCell ref="BH92:BK92"/>
    <mergeCell ref="BL92:BN92"/>
    <mergeCell ref="BT92:BW92"/>
    <mergeCell ref="BX92:BZ92"/>
    <mergeCell ref="BH89:BK89"/>
    <mergeCell ref="BL89:BN89"/>
    <mergeCell ref="BT89:BW89"/>
    <mergeCell ref="BT91:BW91"/>
    <mergeCell ref="BD17:CI18"/>
    <mergeCell ref="AK50:AZ50"/>
    <mergeCell ref="AM51:AZ55"/>
    <mergeCell ref="AL73:AZ74"/>
    <mergeCell ref="AK72:AZ72"/>
    <mergeCell ref="BX47:BZ47"/>
    <mergeCell ref="BX48:BZ48"/>
    <mergeCell ref="BX49:BZ49"/>
    <mergeCell ref="BX60:BZ60"/>
    <mergeCell ref="BH72:BK72"/>
    <mergeCell ref="BL72:BN72"/>
    <mergeCell ref="BT72:BW72"/>
    <mergeCell ref="BX72:BZ72"/>
    <mergeCell ref="BH71:BK71"/>
    <mergeCell ref="BL71:BN71"/>
    <mergeCell ref="BT71:BW71"/>
    <mergeCell ref="BX71:BZ71"/>
    <mergeCell ref="BH68:BK68"/>
    <mergeCell ref="BL68:BN68"/>
    <mergeCell ref="BT68:BW68"/>
    <mergeCell ref="BX68:BZ68"/>
    <mergeCell ref="BT62:BW62"/>
    <mergeCell ref="BX62:BZ62"/>
    <mergeCell ref="BX61:BZ61"/>
  </mergeCells>
  <phoneticPr fontId="4"/>
  <conditionalFormatting sqref="Q31:R31 Y31:Z31">
    <cfRule type="containsBlanks" dxfId="5" priority="1">
      <formula>LEN(TRIM(Q31))=0</formula>
    </cfRule>
  </conditionalFormatting>
  <conditionalFormatting sqref="AQ18">
    <cfRule type="containsBlanks" dxfId="4" priority="2">
      <formula>LEN(TRIM(AO18))=0</formula>
    </cfRule>
  </conditionalFormatting>
  <hyperlinks>
    <hyperlink ref="BM1:BQ1" location="'目次（幼保）'!A1" display="目次に戻る"/>
  </hyperlinks>
  <printOptions horizontalCentered="1"/>
  <pageMargins left="0.70866141732283472" right="0.31496062992125984" top="0.39370078740157483" bottom="0.39370078740157483" header="0" footer="0"/>
  <pageSetup paperSize="9" scale="73" orientation="portrait" r:id="rId1"/>
  <headerFooter alignWithMargins="0"/>
  <colBreaks count="1" manualBreakCount="1">
    <brk id="52" max="77" man="1"/>
  </colBreaks>
  <drawing r:id="rId2"/>
  <legacyDrawing r:id="rId3"/>
  <mc:AlternateContent xmlns:mc="http://schemas.openxmlformats.org/markup-compatibility/2006">
    <mc:Choice Requires="x14">
      <controls>
        <mc:AlternateContent xmlns:mc="http://schemas.openxmlformats.org/markup-compatibility/2006">
          <mc:Choice Requires="x14">
            <control shapeId="1693697" r:id="rId4" name="Check Box 1">
              <controlPr defaultSize="0" autoFill="0" autoLine="0" autoPict="0" altText="ない">
                <anchor moveWithCells="1">
                  <from>
                    <xdr:col>29</xdr:col>
                    <xdr:colOff>133350</xdr:colOff>
                    <xdr:row>70</xdr:row>
                    <xdr:rowOff>133350</xdr:rowOff>
                  </from>
                  <to>
                    <xdr:col>33</xdr:col>
                    <xdr:colOff>38100</xdr:colOff>
                    <xdr:row>71</xdr:row>
                    <xdr:rowOff>66675</xdr:rowOff>
                  </to>
                </anchor>
              </controlPr>
            </control>
          </mc:Choice>
        </mc:AlternateContent>
        <mc:AlternateContent xmlns:mc="http://schemas.openxmlformats.org/markup-compatibility/2006">
          <mc:Choice Requires="x14">
            <control shapeId="1693698" r:id="rId5" name="Check Box 2">
              <controlPr defaultSize="0" autoFill="0" autoLine="0" autoPict="0" altText="ない">
                <anchor moveWithCells="1">
                  <from>
                    <xdr:col>33</xdr:col>
                    <xdr:colOff>47625</xdr:colOff>
                    <xdr:row>70</xdr:row>
                    <xdr:rowOff>133350</xdr:rowOff>
                  </from>
                  <to>
                    <xdr:col>35</xdr:col>
                    <xdr:colOff>19050</xdr:colOff>
                    <xdr:row>71</xdr:row>
                    <xdr:rowOff>76200</xdr:rowOff>
                  </to>
                </anchor>
              </controlPr>
            </control>
          </mc:Choice>
        </mc:AlternateContent>
        <mc:AlternateContent xmlns:mc="http://schemas.openxmlformats.org/markup-compatibility/2006">
          <mc:Choice Requires="x14">
            <control shapeId="1693699" r:id="rId6" name="Check Box 3">
              <controlPr defaultSize="0" autoFill="0" autoLine="0" autoPict="0" altText="ない">
                <anchor moveWithCells="1">
                  <from>
                    <xdr:col>30</xdr:col>
                    <xdr:colOff>9525</xdr:colOff>
                    <xdr:row>72</xdr:row>
                    <xdr:rowOff>57150</xdr:rowOff>
                  </from>
                  <to>
                    <xdr:col>33</xdr:col>
                    <xdr:colOff>38100</xdr:colOff>
                    <xdr:row>72</xdr:row>
                    <xdr:rowOff>161925</xdr:rowOff>
                  </to>
                </anchor>
              </controlPr>
            </control>
          </mc:Choice>
        </mc:AlternateContent>
        <mc:AlternateContent xmlns:mc="http://schemas.openxmlformats.org/markup-compatibility/2006">
          <mc:Choice Requires="x14">
            <control shapeId="1693700" r:id="rId7" name="Check Box 4">
              <controlPr defaultSize="0" autoFill="0" autoLine="0" autoPict="0" altText="ない">
                <anchor moveWithCells="1">
                  <from>
                    <xdr:col>33</xdr:col>
                    <xdr:colOff>47625</xdr:colOff>
                    <xdr:row>72</xdr:row>
                    <xdr:rowOff>47625</xdr:rowOff>
                  </from>
                  <to>
                    <xdr:col>35</xdr:col>
                    <xdr:colOff>19050</xdr:colOff>
                    <xdr:row>72</xdr:row>
                    <xdr:rowOff>152400</xdr:rowOff>
                  </to>
                </anchor>
              </controlPr>
            </control>
          </mc:Choice>
        </mc:AlternateContent>
        <mc:AlternateContent xmlns:mc="http://schemas.openxmlformats.org/markup-compatibility/2006">
          <mc:Choice Requires="x14">
            <control shapeId="1693701" r:id="rId8" name="Check Box 5">
              <controlPr defaultSize="0" autoFill="0" autoLine="0" autoPict="0" altText="">
                <anchor moveWithCells="1">
                  <from>
                    <xdr:col>14</xdr:col>
                    <xdr:colOff>9525</xdr:colOff>
                    <xdr:row>14</xdr:row>
                    <xdr:rowOff>0</xdr:rowOff>
                  </from>
                  <to>
                    <xdr:col>16</xdr:col>
                    <xdr:colOff>0</xdr:colOff>
                    <xdr:row>15</xdr:row>
                    <xdr:rowOff>38100</xdr:rowOff>
                  </to>
                </anchor>
              </controlPr>
            </control>
          </mc:Choice>
        </mc:AlternateContent>
        <mc:AlternateContent xmlns:mc="http://schemas.openxmlformats.org/markup-compatibility/2006">
          <mc:Choice Requires="x14">
            <control shapeId="1693702" r:id="rId9" name="Check Box 6">
              <controlPr defaultSize="0" autoFill="0" autoLine="0" autoPict="0" altText="">
                <anchor moveWithCells="1">
                  <from>
                    <xdr:col>14</xdr:col>
                    <xdr:colOff>9525</xdr:colOff>
                    <xdr:row>14</xdr:row>
                    <xdr:rowOff>161925</xdr:rowOff>
                  </from>
                  <to>
                    <xdr:col>16</xdr:col>
                    <xdr:colOff>0</xdr:colOff>
                    <xdr:row>16</xdr:row>
                    <xdr:rowOff>28575</xdr:rowOff>
                  </to>
                </anchor>
              </controlPr>
            </control>
          </mc:Choice>
        </mc:AlternateContent>
        <mc:AlternateContent xmlns:mc="http://schemas.openxmlformats.org/markup-compatibility/2006">
          <mc:Choice Requires="x14">
            <control shapeId="1693703" r:id="rId10" name="Check Box 7">
              <controlPr defaultSize="0" autoFill="0" autoLine="0" autoPict="0" altText="">
                <anchor moveWithCells="1">
                  <from>
                    <xdr:col>1</xdr:col>
                    <xdr:colOff>142875</xdr:colOff>
                    <xdr:row>8</xdr:row>
                    <xdr:rowOff>161925</xdr:rowOff>
                  </from>
                  <to>
                    <xdr:col>3</xdr:col>
                    <xdr:colOff>123825</xdr:colOff>
                    <xdr:row>10</xdr:row>
                    <xdr:rowOff>28575</xdr:rowOff>
                  </to>
                </anchor>
              </controlPr>
            </control>
          </mc:Choice>
        </mc:AlternateContent>
        <mc:AlternateContent xmlns:mc="http://schemas.openxmlformats.org/markup-compatibility/2006">
          <mc:Choice Requires="x14">
            <control shapeId="1693704" r:id="rId11" name="Check Box 8">
              <controlPr defaultSize="0" autoFill="0" autoLine="0" autoPict="0" altText="">
                <anchor moveWithCells="1">
                  <from>
                    <xdr:col>1</xdr:col>
                    <xdr:colOff>142875</xdr:colOff>
                    <xdr:row>8</xdr:row>
                    <xdr:rowOff>0</xdr:rowOff>
                  </from>
                  <to>
                    <xdr:col>3</xdr:col>
                    <xdr:colOff>123825</xdr:colOff>
                    <xdr:row>9</xdr:row>
                    <xdr:rowOff>38100</xdr:rowOff>
                  </to>
                </anchor>
              </controlPr>
            </control>
          </mc:Choice>
        </mc:AlternateContent>
        <mc:AlternateContent xmlns:mc="http://schemas.openxmlformats.org/markup-compatibility/2006">
          <mc:Choice Requires="x14">
            <control shapeId="1693705" r:id="rId12" name="Check Box 9">
              <controlPr defaultSize="0" autoFill="0" autoLine="0" autoPict="0" altText="">
                <anchor moveWithCells="1">
                  <from>
                    <xdr:col>17</xdr:col>
                    <xdr:colOff>0</xdr:colOff>
                    <xdr:row>14</xdr:row>
                    <xdr:rowOff>0</xdr:rowOff>
                  </from>
                  <to>
                    <xdr:col>18</xdr:col>
                    <xdr:colOff>142875</xdr:colOff>
                    <xdr:row>15</xdr:row>
                    <xdr:rowOff>38100</xdr:rowOff>
                  </to>
                </anchor>
              </controlPr>
            </control>
          </mc:Choice>
        </mc:AlternateContent>
        <mc:AlternateContent xmlns:mc="http://schemas.openxmlformats.org/markup-compatibility/2006">
          <mc:Choice Requires="x14">
            <control shapeId="1693706" r:id="rId13" name="Check Box 10">
              <controlPr defaultSize="0" autoFill="0" autoLine="0" autoPict="0" altText="">
                <anchor moveWithCells="1">
                  <from>
                    <xdr:col>17</xdr:col>
                    <xdr:colOff>0</xdr:colOff>
                    <xdr:row>14</xdr:row>
                    <xdr:rowOff>161925</xdr:rowOff>
                  </from>
                  <to>
                    <xdr:col>18</xdr:col>
                    <xdr:colOff>142875</xdr:colOff>
                    <xdr:row>16</xdr:row>
                    <xdr:rowOff>28575</xdr:rowOff>
                  </to>
                </anchor>
              </controlPr>
            </control>
          </mc:Choice>
        </mc:AlternateContent>
        <mc:AlternateContent xmlns:mc="http://schemas.openxmlformats.org/markup-compatibility/2006">
          <mc:Choice Requires="x14">
            <control shapeId="1693707" r:id="rId14" name="Check Box 11">
              <controlPr defaultSize="0" autoFill="0" autoLine="0" autoPict="0" altText="">
                <anchor moveWithCells="1">
                  <from>
                    <xdr:col>5</xdr:col>
                    <xdr:colOff>0</xdr:colOff>
                    <xdr:row>8</xdr:row>
                    <xdr:rowOff>161925</xdr:rowOff>
                  </from>
                  <to>
                    <xdr:col>6</xdr:col>
                    <xdr:colOff>142875</xdr:colOff>
                    <xdr:row>10</xdr:row>
                    <xdr:rowOff>28575</xdr:rowOff>
                  </to>
                </anchor>
              </controlPr>
            </control>
          </mc:Choice>
        </mc:AlternateContent>
        <mc:AlternateContent xmlns:mc="http://schemas.openxmlformats.org/markup-compatibility/2006">
          <mc:Choice Requires="x14">
            <control shapeId="1693708" r:id="rId15" name="Check Box 12">
              <controlPr defaultSize="0" autoFill="0" autoLine="0" autoPict="0" altText="">
                <anchor moveWithCells="1">
                  <from>
                    <xdr:col>5</xdr:col>
                    <xdr:colOff>0</xdr:colOff>
                    <xdr:row>8</xdr:row>
                    <xdr:rowOff>0</xdr:rowOff>
                  </from>
                  <to>
                    <xdr:col>6</xdr:col>
                    <xdr:colOff>142875</xdr:colOff>
                    <xdr:row>9</xdr:row>
                    <xdr:rowOff>38100</xdr:rowOff>
                  </to>
                </anchor>
              </controlPr>
            </control>
          </mc:Choice>
        </mc:AlternateContent>
        <mc:AlternateContent xmlns:mc="http://schemas.openxmlformats.org/markup-compatibility/2006">
          <mc:Choice Requires="x14">
            <control shapeId="1693709" r:id="rId16" name="Check Box 13">
              <controlPr defaultSize="0" autoFill="0" autoLine="0" autoPict="0" altText="">
                <anchor moveWithCells="1">
                  <from>
                    <xdr:col>8</xdr:col>
                    <xdr:colOff>0</xdr:colOff>
                    <xdr:row>8</xdr:row>
                    <xdr:rowOff>161925</xdr:rowOff>
                  </from>
                  <to>
                    <xdr:col>9</xdr:col>
                    <xdr:colOff>142875</xdr:colOff>
                    <xdr:row>10</xdr:row>
                    <xdr:rowOff>28575</xdr:rowOff>
                  </to>
                </anchor>
              </controlPr>
            </control>
          </mc:Choice>
        </mc:AlternateContent>
        <mc:AlternateContent xmlns:mc="http://schemas.openxmlformats.org/markup-compatibility/2006">
          <mc:Choice Requires="x14">
            <control shapeId="1693710" r:id="rId17" name="Check Box 14">
              <controlPr defaultSize="0" autoFill="0" autoLine="0" autoPict="0" altText="">
                <anchor moveWithCells="1">
                  <from>
                    <xdr:col>8</xdr:col>
                    <xdr:colOff>0</xdr:colOff>
                    <xdr:row>8</xdr:row>
                    <xdr:rowOff>0</xdr:rowOff>
                  </from>
                  <to>
                    <xdr:col>9</xdr:col>
                    <xdr:colOff>142875</xdr:colOff>
                    <xdr:row>9</xdr:row>
                    <xdr:rowOff>38100</xdr:rowOff>
                  </to>
                </anchor>
              </controlPr>
            </control>
          </mc:Choice>
        </mc:AlternateContent>
        <mc:AlternateContent xmlns:mc="http://schemas.openxmlformats.org/markup-compatibility/2006">
          <mc:Choice Requires="x14">
            <control shapeId="1693711" r:id="rId18" name="Check Box 15">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1693712" r:id="rId19" name="Check Box 16">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1693713" r:id="rId20" name="Check Box 17">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1693714" r:id="rId21" name="Check Box 18">
              <controlPr defaultSize="0" autoFill="0" autoLine="0" autoPict="0" altText="">
                <anchor moveWithCells="1">
                  <from>
                    <xdr:col>23</xdr:col>
                    <xdr:colOff>0</xdr:colOff>
                    <xdr:row>14</xdr:row>
                    <xdr:rowOff>0</xdr:rowOff>
                  </from>
                  <to>
                    <xdr:col>24</xdr:col>
                    <xdr:colOff>142875</xdr:colOff>
                    <xdr:row>15</xdr:row>
                    <xdr:rowOff>38100</xdr:rowOff>
                  </to>
                </anchor>
              </controlPr>
            </control>
          </mc:Choice>
        </mc:AlternateContent>
        <mc:AlternateContent xmlns:mc="http://schemas.openxmlformats.org/markup-compatibility/2006">
          <mc:Choice Requires="x14">
            <control shapeId="1693715" r:id="rId22" name="Check Box 19">
              <controlPr defaultSize="0" autoFill="0" autoLine="0" autoPict="0" altText="">
                <anchor moveWithCells="1">
                  <from>
                    <xdr:col>23</xdr:col>
                    <xdr:colOff>0</xdr:colOff>
                    <xdr:row>14</xdr:row>
                    <xdr:rowOff>161925</xdr:rowOff>
                  </from>
                  <to>
                    <xdr:col>24</xdr:col>
                    <xdr:colOff>142875</xdr:colOff>
                    <xdr:row>16</xdr:row>
                    <xdr:rowOff>28575</xdr:rowOff>
                  </to>
                </anchor>
              </controlPr>
            </control>
          </mc:Choice>
        </mc:AlternateContent>
        <mc:AlternateContent xmlns:mc="http://schemas.openxmlformats.org/markup-compatibility/2006">
          <mc:Choice Requires="x14">
            <control shapeId="1693716" r:id="rId23" name="Check Box 20">
              <controlPr defaultSize="0" autoFill="0" autoLine="0" autoPict="0" altText="">
                <anchor moveWithCells="1">
                  <from>
                    <xdr:col>8</xdr:col>
                    <xdr:colOff>9525</xdr:colOff>
                    <xdr:row>14</xdr:row>
                    <xdr:rowOff>0</xdr:rowOff>
                  </from>
                  <to>
                    <xdr:col>10</xdr:col>
                    <xdr:colOff>0</xdr:colOff>
                    <xdr:row>15</xdr:row>
                    <xdr:rowOff>38100</xdr:rowOff>
                  </to>
                </anchor>
              </controlPr>
            </control>
          </mc:Choice>
        </mc:AlternateContent>
        <mc:AlternateContent xmlns:mc="http://schemas.openxmlformats.org/markup-compatibility/2006">
          <mc:Choice Requires="x14">
            <control shapeId="1693717" r:id="rId24" name="Check Box 21">
              <controlPr defaultSize="0" autoFill="0" autoLine="0" autoPict="0" altText="">
                <anchor moveWithCells="1">
                  <from>
                    <xdr:col>8</xdr:col>
                    <xdr:colOff>9525</xdr:colOff>
                    <xdr:row>14</xdr:row>
                    <xdr:rowOff>161925</xdr:rowOff>
                  </from>
                  <to>
                    <xdr:col>10</xdr:col>
                    <xdr:colOff>0</xdr:colOff>
                    <xdr:row>16</xdr:row>
                    <xdr:rowOff>28575</xdr:rowOff>
                  </to>
                </anchor>
              </controlPr>
            </control>
          </mc:Choice>
        </mc:AlternateContent>
        <mc:AlternateContent xmlns:mc="http://schemas.openxmlformats.org/markup-compatibility/2006">
          <mc:Choice Requires="x14">
            <control shapeId="1693718" r:id="rId25" name="Check Box 22">
              <controlPr defaultSize="0" autoFill="0" autoLine="0" autoPict="0" altText="">
                <anchor moveWithCells="1">
                  <from>
                    <xdr:col>20</xdr:col>
                    <xdr:colOff>95250</xdr:colOff>
                    <xdr:row>40</xdr:row>
                    <xdr:rowOff>19050</xdr:rowOff>
                  </from>
                  <to>
                    <xdr:col>22</xdr:col>
                    <xdr:colOff>95250</xdr:colOff>
                    <xdr:row>41</xdr:row>
                    <xdr:rowOff>19050</xdr:rowOff>
                  </to>
                </anchor>
              </controlPr>
            </control>
          </mc:Choice>
        </mc:AlternateContent>
        <mc:AlternateContent xmlns:mc="http://schemas.openxmlformats.org/markup-compatibility/2006">
          <mc:Choice Requires="x14">
            <control shapeId="1693719" r:id="rId26" name="Check Box 23">
              <controlPr defaultSize="0" autoFill="0" autoLine="0" autoPict="0" altText="">
                <anchor moveWithCells="1">
                  <from>
                    <xdr:col>20</xdr:col>
                    <xdr:colOff>95250</xdr:colOff>
                    <xdr:row>43</xdr:row>
                    <xdr:rowOff>19050</xdr:rowOff>
                  </from>
                  <to>
                    <xdr:col>22</xdr:col>
                    <xdr:colOff>95250</xdr:colOff>
                    <xdr:row>44</xdr:row>
                    <xdr:rowOff>19050</xdr:rowOff>
                  </to>
                </anchor>
              </controlPr>
            </control>
          </mc:Choice>
        </mc:AlternateContent>
        <mc:AlternateContent xmlns:mc="http://schemas.openxmlformats.org/markup-compatibility/2006">
          <mc:Choice Requires="x14">
            <control shapeId="1693720" r:id="rId27" name="Check Box 24">
              <controlPr defaultSize="0" autoFill="0" autoLine="0" autoPict="0" altText="">
                <anchor moveWithCells="1">
                  <from>
                    <xdr:col>20</xdr:col>
                    <xdr:colOff>95250</xdr:colOff>
                    <xdr:row>44</xdr:row>
                    <xdr:rowOff>19050</xdr:rowOff>
                  </from>
                  <to>
                    <xdr:col>22</xdr:col>
                    <xdr:colOff>95250</xdr:colOff>
                    <xdr:row>45</xdr:row>
                    <xdr:rowOff>28575</xdr:rowOff>
                  </to>
                </anchor>
              </controlPr>
            </control>
          </mc:Choice>
        </mc:AlternateContent>
        <mc:AlternateContent xmlns:mc="http://schemas.openxmlformats.org/markup-compatibility/2006">
          <mc:Choice Requires="x14">
            <control shapeId="1693721" r:id="rId28" name="Check Box 25">
              <controlPr defaultSize="0" autoFill="0" autoLine="0" autoPict="0" altText="">
                <anchor moveWithCells="1">
                  <from>
                    <xdr:col>20</xdr:col>
                    <xdr:colOff>95250</xdr:colOff>
                    <xdr:row>39</xdr:row>
                    <xdr:rowOff>9525</xdr:rowOff>
                  </from>
                  <to>
                    <xdr:col>22</xdr:col>
                    <xdr:colOff>95250</xdr:colOff>
                    <xdr:row>40</xdr:row>
                    <xdr:rowOff>9525</xdr:rowOff>
                  </to>
                </anchor>
              </controlPr>
            </control>
          </mc:Choice>
        </mc:AlternateContent>
        <mc:AlternateContent xmlns:mc="http://schemas.openxmlformats.org/markup-compatibility/2006">
          <mc:Choice Requires="x14">
            <control shapeId="1693738" r:id="rId29" name="Check Box 42">
              <controlPr defaultSize="0" autoFill="0" autoLine="0" autoPict="0" altText="">
                <anchor moveWithCells="1">
                  <from>
                    <xdr:col>20</xdr:col>
                    <xdr:colOff>76200</xdr:colOff>
                    <xdr:row>46</xdr:row>
                    <xdr:rowOff>171450</xdr:rowOff>
                  </from>
                  <to>
                    <xdr:col>22</xdr:col>
                    <xdr:colOff>133350</xdr:colOff>
                    <xdr:row>48</xdr:row>
                    <xdr:rowOff>19050</xdr:rowOff>
                  </to>
                </anchor>
              </controlPr>
            </control>
          </mc:Choice>
        </mc:AlternateContent>
        <mc:AlternateContent xmlns:mc="http://schemas.openxmlformats.org/markup-compatibility/2006">
          <mc:Choice Requires="x14">
            <control shapeId="1693739" r:id="rId30" name="Check Box 43">
              <controlPr defaultSize="0" autoFill="0" autoLine="0" autoPict="0" altText="">
                <anchor moveWithCells="1">
                  <from>
                    <xdr:col>20</xdr:col>
                    <xdr:colOff>76200</xdr:colOff>
                    <xdr:row>48</xdr:row>
                    <xdr:rowOff>0</xdr:rowOff>
                  </from>
                  <to>
                    <xdr:col>22</xdr:col>
                    <xdr:colOff>57150</xdr:colOff>
                    <xdr:row>49</xdr:row>
                    <xdr:rowOff>38100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DH156"/>
  <sheetViews>
    <sheetView showGridLines="0" showZeros="0" view="pageBreakPreview" zoomScaleNormal="100" zoomScaleSheetLayoutView="100" workbookViewId="0">
      <selection activeCell="B3" sqref="B3:AD3"/>
    </sheetView>
  </sheetViews>
  <sheetFormatPr defaultColWidth="8" defaultRowHeight="12"/>
  <cols>
    <col min="1" max="17" width="2.125" style="1312" customWidth="1"/>
    <col min="18" max="18" width="3.375" style="1312" customWidth="1"/>
    <col min="19" max="25" width="2.125" style="1312" customWidth="1"/>
    <col min="26" max="26" width="3.125" style="1312" customWidth="1"/>
    <col min="27" max="32" width="2.125" style="1312" customWidth="1"/>
    <col min="33" max="35" width="2.125" style="1956" customWidth="1"/>
    <col min="36" max="38" width="2.125" style="1312" customWidth="1"/>
    <col min="39" max="39" width="2.125" style="1957" customWidth="1"/>
    <col min="40" max="44" width="2.125" style="1312" customWidth="1"/>
    <col min="45" max="45" width="0.875" style="1312" customWidth="1"/>
    <col min="46" max="46" width="2.125" style="1312" customWidth="1"/>
    <col min="47" max="51" width="2.625" style="1312" customWidth="1"/>
    <col min="52" max="52" width="3.125" style="1312" customWidth="1"/>
    <col min="53" max="53" width="2.625" style="1312" customWidth="1"/>
    <col min="54" max="86" width="2.375" style="1312" customWidth="1"/>
    <col min="87" max="153" width="2.125" style="1312" customWidth="1"/>
    <col min="154" max="16384" width="8" style="1312"/>
  </cols>
  <sheetData>
    <row r="1" spans="1:111" ht="14.1" customHeight="1">
      <c r="B1" s="3741" t="s">
        <v>816</v>
      </c>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S1" s="3741"/>
      <c r="AT1" s="1955"/>
      <c r="AU1" s="1955"/>
      <c r="AV1" s="1955"/>
      <c r="AW1" s="1955"/>
      <c r="AX1" s="1955"/>
      <c r="AY1" s="1955"/>
      <c r="AZ1" s="1955"/>
      <c r="BA1" s="1955"/>
      <c r="BC1" s="1937" t="s">
        <v>568</v>
      </c>
      <c r="BM1" s="3742" t="s">
        <v>1732</v>
      </c>
      <c r="BN1" s="3742"/>
      <c r="BO1" s="3742"/>
      <c r="BP1" s="3742"/>
      <c r="BQ1" s="3742"/>
    </row>
    <row r="2" spans="1:111" ht="5.0999999999999996" customHeight="1" thickBot="1"/>
    <row r="3" spans="1:111" ht="14.1" customHeight="1">
      <c r="A3" s="1958"/>
      <c r="B3" s="3743" t="s">
        <v>42</v>
      </c>
      <c r="C3" s="3743"/>
      <c r="D3" s="3743"/>
      <c r="E3" s="3743"/>
      <c r="F3" s="3743"/>
      <c r="G3" s="3743"/>
      <c r="H3" s="3743"/>
      <c r="I3" s="3743"/>
      <c r="J3" s="3743"/>
      <c r="K3" s="3743"/>
      <c r="L3" s="3743"/>
      <c r="M3" s="3743"/>
      <c r="N3" s="3743"/>
      <c r="O3" s="3743"/>
      <c r="P3" s="3743"/>
      <c r="Q3" s="3743"/>
      <c r="R3" s="3743"/>
      <c r="S3" s="3743"/>
      <c r="T3" s="3743"/>
      <c r="U3" s="3743"/>
      <c r="V3" s="3743"/>
      <c r="W3" s="3743"/>
      <c r="X3" s="3743"/>
      <c r="Y3" s="3743"/>
      <c r="Z3" s="3743"/>
      <c r="AA3" s="3743"/>
      <c r="AB3" s="3743"/>
      <c r="AC3" s="3743"/>
      <c r="AD3" s="3743"/>
      <c r="AE3" s="1959"/>
      <c r="AF3" s="1960"/>
      <c r="AG3" s="1960"/>
      <c r="AH3" s="1960"/>
      <c r="AI3" s="1960"/>
      <c r="AJ3" s="1960"/>
      <c r="AK3" s="1961"/>
      <c r="AL3" s="1960" t="s">
        <v>7</v>
      </c>
      <c r="AM3" s="1960"/>
      <c r="AN3" s="1960"/>
      <c r="AO3" s="1960"/>
      <c r="AP3" s="1960"/>
      <c r="AQ3" s="1960"/>
      <c r="AR3" s="1960"/>
      <c r="AS3" s="1960"/>
      <c r="AT3" s="1962"/>
      <c r="AU3" s="1962"/>
      <c r="AV3" s="1962"/>
      <c r="AW3" s="1962"/>
      <c r="AX3" s="1962"/>
      <c r="AY3" s="1962"/>
      <c r="AZ3" s="1963"/>
      <c r="BA3" s="1934"/>
      <c r="BC3" s="1964"/>
      <c r="BD3" s="1965"/>
      <c r="BE3" s="1965"/>
      <c r="BF3" s="1965"/>
      <c r="BG3" s="1966"/>
      <c r="BH3" s="1966"/>
      <c r="BI3" s="1966"/>
      <c r="BJ3" s="1966"/>
      <c r="BK3" s="1965"/>
      <c r="BL3" s="1965"/>
      <c r="BM3" s="1965"/>
      <c r="BN3" s="1965"/>
      <c r="BO3" s="1965"/>
      <c r="BP3" s="1965"/>
      <c r="BQ3" s="1965"/>
      <c r="BR3" s="1965"/>
      <c r="BS3" s="1965"/>
      <c r="BT3" s="1965"/>
      <c r="BU3" s="1965"/>
      <c r="BV3" s="1965"/>
      <c r="BW3" s="1965"/>
      <c r="BX3" s="1965"/>
      <c r="BY3" s="1965"/>
      <c r="BZ3" s="1965"/>
      <c r="CA3" s="1965"/>
      <c r="CB3" s="1965"/>
      <c r="CC3" s="1965"/>
      <c r="CD3" s="1965"/>
      <c r="CE3" s="1965"/>
    </row>
    <row r="4" spans="1:111" ht="14.1" customHeight="1">
      <c r="A4" s="1967"/>
      <c r="B4" s="1968" t="s">
        <v>577</v>
      </c>
      <c r="C4" s="1969"/>
      <c r="D4" s="1969"/>
      <c r="E4" s="1969"/>
      <c r="F4" s="1969"/>
      <c r="G4" s="1969"/>
      <c r="H4" s="1969"/>
      <c r="I4" s="1969"/>
      <c r="J4" s="1969"/>
      <c r="K4" s="1969"/>
      <c r="L4" s="1937"/>
      <c r="M4" s="1937"/>
      <c r="N4" s="1937"/>
      <c r="O4" s="1937"/>
      <c r="P4" s="1937"/>
      <c r="Q4" s="1937"/>
      <c r="R4" s="1937"/>
      <c r="S4" s="1937"/>
      <c r="T4" s="1937"/>
      <c r="U4" s="1970"/>
      <c r="V4" s="1971"/>
      <c r="W4" s="1937"/>
      <c r="X4" s="1971"/>
      <c r="Y4" s="1970"/>
      <c r="Z4" s="1937"/>
      <c r="AA4" s="1937"/>
      <c r="AB4" s="1972"/>
      <c r="AC4" s="1972"/>
      <c r="AD4" s="1972"/>
      <c r="AE4" s="1965"/>
      <c r="AF4" s="1937"/>
      <c r="AG4" s="1937"/>
      <c r="AH4" s="1937"/>
      <c r="AI4" s="1937"/>
      <c r="AJ4" s="1937"/>
      <c r="AK4" s="1973"/>
      <c r="AL4" s="1937"/>
      <c r="AM4" s="1974"/>
      <c r="AR4" s="1975"/>
      <c r="AS4" s="1975"/>
      <c r="AT4" s="1975"/>
      <c r="AU4" s="1975"/>
      <c r="AV4" s="1975"/>
      <c r="AW4" s="1975"/>
      <c r="AX4" s="1975"/>
      <c r="AY4" s="1975"/>
      <c r="AZ4" s="1976"/>
      <c r="BA4" s="1975"/>
      <c r="BC4" s="1937"/>
      <c r="BD4" s="1937"/>
      <c r="BE4" s="1937"/>
      <c r="BF4" s="1937"/>
      <c r="BI4" s="3744"/>
      <c r="BJ4" s="3744"/>
      <c r="BK4" s="3744"/>
      <c r="BL4" s="3744"/>
      <c r="BM4" s="3744"/>
      <c r="BN4" s="3744"/>
      <c r="BO4" s="3744"/>
      <c r="BP4" s="3744"/>
      <c r="BQ4" s="3744"/>
      <c r="BR4" s="3744"/>
      <c r="BS4" s="3744"/>
      <c r="BT4" s="3744"/>
      <c r="BU4" s="3744"/>
      <c r="BV4" s="3744"/>
      <c r="BW4" s="3744"/>
      <c r="BX4" s="3744"/>
      <c r="BY4" s="3744"/>
      <c r="BZ4" s="3744"/>
      <c r="CA4" s="3744"/>
      <c r="CB4" s="3744"/>
      <c r="CC4" s="3744"/>
      <c r="CD4" s="3744"/>
      <c r="CE4" s="3744"/>
      <c r="CF4" s="3744"/>
      <c r="CG4" s="3744"/>
    </row>
    <row r="5" spans="1:111" ht="13.5" customHeight="1" thickBot="1">
      <c r="A5" s="942"/>
      <c r="B5" s="3745" t="s">
        <v>2618</v>
      </c>
      <c r="C5" s="3745"/>
      <c r="D5" s="3745"/>
      <c r="E5" s="3745"/>
      <c r="F5" s="3745"/>
      <c r="G5" s="3745"/>
      <c r="H5" s="3745"/>
      <c r="I5" s="3745"/>
      <c r="J5" s="3745"/>
      <c r="K5" s="3745"/>
      <c r="L5" s="3745"/>
      <c r="M5" s="3745"/>
      <c r="N5" s="3745"/>
      <c r="O5" s="3745"/>
      <c r="P5" s="3745"/>
      <c r="Q5" s="3745"/>
      <c r="R5" s="3745"/>
      <c r="S5" s="3745"/>
      <c r="T5" s="3745"/>
      <c r="U5" s="3745"/>
      <c r="V5" s="3745"/>
      <c r="W5" s="3745"/>
      <c r="X5" s="3745"/>
      <c r="Y5" s="3745"/>
      <c r="Z5" s="3745"/>
      <c r="AA5" s="3745"/>
      <c r="AB5" s="3745"/>
      <c r="AC5" s="3745"/>
      <c r="AD5" s="3745"/>
      <c r="AE5" s="3745"/>
      <c r="AF5" s="3745"/>
      <c r="AG5" s="3745"/>
      <c r="AH5" s="3745"/>
      <c r="AI5" s="3745"/>
      <c r="AJ5" s="3746"/>
      <c r="AK5" s="1977"/>
      <c r="AR5" s="1975"/>
      <c r="AS5" s="1975"/>
      <c r="AT5" s="1978"/>
      <c r="AU5" s="1978"/>
      <c r="AV5" s="1975"/>
      <c r="AW5" s="1975"/>
      <c r="AX5" s="1975"/>
      <c r="AY5" s="1975"/>
      <c r="AZ5" s="1976"/>
      <c r="BA5" s="1975"/>
      <c r="BC5" s="1937"/>
      <c r="BD5" s="3745"/>
      <c r="BE5" s="3745"/>
      <c r="BF5" s="3745"/>
      <c r="BG5" s="3745"/>
      <c r="BH5" s="3745"/>
      <c r="BI5" s="3744"/>
      <c r="BJ5" s="3744"/>
      <c r="BK5" s="3744"/>
      <c r="BL5" s="3744"/>
      <c r="BM5" s="3744"/>
      <c r="BN5" s="3744"/>
      <c r="BO5" s="3744"/>
      <c r="BP5" s="3744"/>
      <c r="BQ5" s="3744"/>
      <c r="BR5" s="3744"/>
      <c r="BS5" s="3744"/>
      <c r="BT5" s="3744"/>
      <c r="BU5" s="3744"/>
      <c r="BV5" s="3744"/>
      <c r="BW5" s="3744"/>
      <c r="BX5" s="3744"/>
      <c r="BY5" s="3744"/>
      <c r="BZ5" s="3744"/>
      <c r="CA5" s="3744"/>
      <c r="CB5" s="3744"/>
      <c r="CC5" s="3744"/>
      <c r="CD5" s="3744"/>
      <c r="CE5" s="3744"/>
      <c r="CF5" s="3744"/>
      <c r="CG5" s="3744"/>
    </row>
    <row r="6" spans="1:111" ht="14.1" customHeight="1">
      <c r="A6" s="942"/>
      <c r="C6" s="3747" t="s">
        <v>863</v>
      </c>
      <c r="D6" s="3748"/>
      <c r="E6" s="3749"/>
      <c r="F6" s="3756" t="s">
        <v>985</v>
      </c>
      <c r="G6" s="3757"/>
      <c r="H6" s="3757"/>
      <c r="I6" s="3757"/>
      <c r="J6" s="3757"/>
      <c r="K6" s="3757"/>
      <c r="L6" s="3757"/>
      <c r="M6" s="3757"/>
      <c r="N6" s="3757"/>
      <c r="O6" s="3757"/>
      <c r="P6" s="3757"/>
      <c r="Q6" s="3757"/>
      <c r="R6" s="3757"/>
      <c r="S6" s="3757"/>
      <c r="T6" s="3757"/>
      <c r="U6" s="3757"/>
      <c r="V6" s="3757"/>
      <c r="W6" s="3757"/>
      <c r="X6" s="3757"/>
      <c r="Y6" s="3757"/>
      <c r="Z6" s="3757"/>
      <c r="AA6" s="3757"/>
      <c r="AB6" s="3757"/>
      <c r="AC6" s="3757"/>
      <c r="AD6" s="3757"/>
      <c r="AE6" s="3757"/>
      <c r="AF6" s="3757"/>
      <c r="AG6" s="3757"/>
      <c r="AH6" s="3757"/>
      <c r="AI6" s="3757"/>
      <c r="AJ6" s="3757"/>
      <c r="AK6" s="3757"/>
      <c r="AL6" s="3757"/>
      <c r="AM6" s="3757"/>
      <c r="AN6" s="3757"/>
      <c r="AO6" s="3757"/>
      <c r="AP6" s="3757"/>
      <c r="AQ6" s="3757"/>
      <c r="AR6" s="3757"/>
      <c r="AS6" s="3757"/>
      <c r="AT6" s="3757"/>
      <c r="AU6" s="3757"/>
      <c r="AV6" s="3757"/>
      <c r="AW6" s="3757"/>
      <c r="AX6" s="3757"/>
      <c r="AY6" s="3758"/>
      <c r="AZ6" s="1979"/>
      <c r="BA6" s="1980"/>
      <c r="BC6" s="1937"/>
      <c r="BD6" s="1937"/>
      <c r="BE6" s="1937"/>
      <c r="BF6" s="1937"/>
    </row>
    <row r="7" spans="1:111" ht="14.1" customHeight="1">
      <c r="A7" s="942"/>
      <c r="C7" s="3750"/>
      <c r="D7" s="3751"/>
      <c r="E7" s="3752"/>
      <c r="F7" s="3759" t="s">
        <v>913</v>
      </c>
      <c r="G7" s="3760"/>
      <c r="H7" s="3760"/>
      <c r="I7" s="3759" t="s">
        <v>914</v>
      </c>
      <c r="J7" s="3760"/>
      <c r="K7" s="3763"/>
      <c r="L7" s="3765" t="s">
        <v>919</v>
      </c>
      <c r="M7" s="3766"/>
      <c r="N7" s="3766"/>
      <c r="O7" s="3766"/>
      <c r="P7" s="3766"/>
      <c r="Q7" s="3766"/>
      <c r="R7" s="3766"/>
      <c r="S7" s="3766"/>
      <c r="T7" s="3766"/>
      <c r="U7" s="3766"/>
      <c r="V7" s="3766"/>
      <c r="W7" s="3766"/>
      <c r="X7" s="3766"/>
      <c r="Y7" s="3766"/>
      <c r="Z7" s="3766"/>
      <c r="AA7" s="3766"/>
      <c r="AB7" s="3766"/>
      <c r="AC7" s="3766"/>
      <c r="AD7" s="3766"/>
      <c r="AE7" s="3766"/>
      <c r="AF7" s="3766"/>
      <c r="AG7" s="3766"/>
      <c r="AH7" s="3766"/>
      <c r="AI7" s="3766"/>
      <c r="AJ7" s="3766"/>
      <c r="AK7" s="3766"/>
      <c r="AL7" s="3766"/>
      <c r="AM7" s="3766"/>
      <c r="AN7" s="3766"/>
      <c r="AO7" s="3766"/>
      <c r="AP7" s="3766"/>
      <c r="AQ7" s="3766"/>
      <c r="AR7" s="3766"/>
      <c r="AS7" s="3767"/>
      <c r="AT7" s="3768" t="s">
        <v>983</v>
      </c>
      <c r="AU7" s="3768"/>
      <c r="AV7" s="3768"/>
      <c r="AW7" s="3768"/>
      <c r="AX7" s="3768"/>
      <c r="AY7" s="3769"/>
      <c r="AZ7" s="1981"/>
      <c r="BA7" s="1982"/>
      <c r="BE7" s="1937"/>
    </row>
    <row r="8" spans="1:111" ht="14.1" customHeight="1">
      <c r="A8" s="942"/>
      <c r="C8" s="3753"/>
      <c r="D8" s="3754"/>
      <c r="E8" s="3755"/>
      <c r="F8" s="3761"/>
      <c r="G8" s="3762"/>
      <c r="H8" s="3762"/>
      <c r="I8" s="3761"/>
      <c r="J8" s="3762"/>
      <c r="K8" s="3764"/>
      <c r="L8" s="3772" t="s">
        <v>969</v>
      </c>
      <c r="M8" s="3773"/>
      <c r="N8" s="3773"/>
      <c r="O8" s="3773"/>
      <c r="P8" s="3773"/>
      <c r="Q8" s="3773"/>
      <c r="R8" s="3773"/>
      <c r="S8" s="3773"/>
      <c r="T8" s="3773"/>
      <c r="U8" s="3773"/>
      <c r="V8" s="3773"/>
      <c r="W8" s="3774" t="s">
        <v>666</v>
      </c>
      <c r="X8" s="3775"/>
      <c r="Y8" s="3775"/>
      <c r="Z8" s="3775"/>
      <c r="AA8" s="3775"/>
      <c r="AB8" s="3775"/>
      <c r="AC8" s="3775"/>
      <c r="AD8" s="3775"/>
      <c r="AE8" s="3775"/>
      <c r="AF8" s="3775"/>
      <c r="AG8" s="3775"/>
      <c r="AH8" s="3776"/>
      <c r="AI8" s="3762" t="s">
        <v>669</v>
      </c>
      <c r="AJ8" s="3762"/>
      <c r="AK8" s="3762"/>
      <c r="AL8" s="3762"/>
      <c r="AM8" s="3762"/>
      <c r="AN8" s="3762"/>
      <c r="AO8" s="3762"/>
      <c r="AP8" s="3762"/>
      <c r="AQ8" s="3762"/>
      <c r="AR8" s="3777"/>
      <c r="AS8" s="3778"/>
      <c r="AT8" s="3770"/>
      <c r="AU8" s="3770"/>
      <c r="AV8" s="3770"/>
      <c r="AW8" s="3770"/>
      <c r="AX8" s="3770"/>
      <c r="AY8" s="3771"/>
      <c r="AZ8" s="1983"/>
      <c r="BA8" s="1984"/>
      <c r="BC8" s="1965"/>
      <c r="BE8" s="1965"/>
      <c r="BF8" s="1965"/>
      <c r="BG8" s="1965"/>
      <c r="BH8" s="1965"/>
      <c r="BI8" s="1965"/>
      <c r="BJ8" s="1965"/>
      <c r="BK8" s="1965"/>
      <c r="BL8" s="1965"/>
      <c r="BM8" s="1965"/>
      <c r="BN8" s="1965"/>
      <c r="BO8" s="1965"/>
      <c r="BP8" s="1965"/>
      <c r="BQ8" s="1965"/>
      <c r="BR8" s="1965"/>
      <c r="BS8" s="1965"/>
      <c r="BT8" s="1965"/>
      <c r="BU8" s="1965"/>
      <c r="BV8" s="1965"/>
      <c r="BW8" s="1965"/>
      <c r="BX8" s="1965"/>
      <c r="BY8" s="1965"/>
      <c r="BZ8" s="1965"/>
      <c r="CA8" s="1965"/>
      <c r="CB8" s="1965"/>
      <c r="CC8" s="1965"/>
      <c r="CD8" s="1965"/>
      <c r="CE8" s="1965"/>
      <c r="CS8" s="1965"/>
      <c r="CT8" s="1965"/>
    </row>
    <row r="9" spans="1:111" ht="14.1" customHeight="1">
      <c r="A9" s="942"/>
      <c r="C9" s="1985"/>
      <c r="D9" s="3805" t="s">
        <v>911</v>
      </c>
      <c r="E9" s="3805"/>
      <c r="F9" s="1986"/>
      <c r="G9" s="3806" t="s">
        <v>911</v>
      </c>
      <c r="H9" s="3807"/>
      <c r="I9" s="1986"/>
      <c r="J9" s="3806" t="s">
        <v>911</v>
      </c>
      <c r="K9" s="3807"/>
      <c r="L9" s="3808" t="s">
        <v>566</v>
      </c>
      <c r="M9" s="3809"/>
      <c r="N9" s="3809"/>
      <c r="O9" s="3809"/>
      <c r="P9" s="3809"/>
      <c r="Q9" s="3785" t="s">
        <v>376</v>
      </c>
      <c r="R9" s="3786"/>
      <c r="S9" s="3786"/>
      <c r="T9" s="3786"/>
      <c r="U9" s="3786"/>
      <c r="V9" s="3787"/>
      <c r="W9" s="3808" t="s">
        <v>566</v>
      </c>
      <c r="X9" s="3809"/>
      <c r="Y9" s="3809"/>
      <c r="Z9" s="3809"/>
      <c r="AA9" s="3809"/>
      <c r="AB9" s="3785" t="s">
        <v>376</v>
      </c>
      <c r="AC9" s="3786"/>
      <c r="AD9" s="3786"/>
      <c r="AE9" s="3786"/>
      <c r="AF9" s="3786"/>
      <c r="AG9" s="3786"/>
      <c r="AH9" s="3787"/>
      <c r="AI9" s="3809" t="s">
        <v>566</v>
      </c>
      <c r="AJ9" s="3809"/>
      <c r="AK9" s="3809"/>
      <c r="AL9" s="3809"/>
      <c r="AM9" s="3809"/>
      <c r="AN9" s="3785" t="s">
        <v>376</v>
      </c>
      <c r="AO9" s="3786"/>
      <c r="AP9" s="3786"/>
      <c r="AQ9" s="3786"/>
      <c r="AR9" s="3786"/>
      <c r="AS9" s="3787"/>
      <c r="AT9" s="3791" t="s">
        <v>864</v>
      </c>
      <c r="AU9" s="3792"/>
      <c r="AV9" s="3795" t="s">
        <v>1220</v>
      </c>
      <c r="AW9" s="3796"/>
      <c r="AX9" s="3796"/>
      <c r="AY9" s="3797"/>
      <c r="AZ9" s="1987"/>
      <c r="BA9" s="1988"/>
      <c r="BC9" s="1937"/>
      <c r="BD9" s="1937"/>
      <c r="BE9" s="1965"/>
      <c r="BF9" s="1965"/>
      <c r="BG9" s="1965"/>
      <c r="BH9" s="1965"/>
      <c r="BI9" s="1965"/>
      <c r="BJ9" s="1965"/>
      <c r="BK9" s="1965"/>
      <c r="BL9" s="1965"/>
      <c r="BM9" s="1965"/>
      <c r="BN9" s="1965"/>
      <c r="BO9" s="1965"/>
      <c r="BP9" s="1965"/>
      <c r="BQ9" s="1965"/>
      <c r="BR9" s="1965"/>
      <c r="BS9" s="1989"/>
      <c r="BT9" s="1989"/>
      <c r="BU9" s="1965"/>
      <c r="BV9" s="1965"/>
      <c r="BW9" s="1965"/>
      <c r="BX9" s="1965"/>
      <c r="BY9" s="1965"/>
      <c r="BZ9" s="1965"/>
      <c r="CA9" s="1965"/>
      <c r="CB9" s="1965"/>
      <c r="CC9" s="1965"/>
      <c r="CD9" s="1965"/>
      <c r="CE9" s="1965"/>
      <c r="CS9" s="1965"/>
      <c r="CT9" s="1965"/>
    </row>
    <row r="10" spans="1:111" ht="14.1" customHeight="1" thickBot="1">
      <c r="A10" s="942"/>
      <c r="C10" s="1990" t="b">
        <v>0</v>
      </c>
      <c r="D10" s="3801" t="s">
        <v>912</v>
      </c>
      <c r="E10" s="3801"/>
      <c r="F10" s="1991"/>
      <c r="G10" s="3801" t="s">
        <v>912</v>
      </c>
      <c r="H10" s="3802"/>
      <c r="I10" s="1991"/>
      <c r="J10" s="3801" t="s">
        <v>912</v>
      </c>
      <c r="K10" s="3802"/>
      <c r="L10" s="1992"/>
      <c r="M10" s="1993"/>
      <c r="N10" s="1993"/>
      <c r="O10" s="3803" t="s">
        <v>567</v>
      </c>
      <c r="P10" s="3804"/>
      <c r="Q10" s="3788"/>
      <c r="R10" s="3789"/>
      <c r="S10" s="3789"/>
      <c r="T10" s="3789"/>
      <c r="U10" s="3789"/>
      <c r="V10" s="3790"/>
      <c r="W10" s="1992"/>
      <c r="X10" s="1993"/>
      <c r="Y10" s="1993"/>
      <c r="Z10" s="3803" t="s">
        <v>567</v>
      </c>
      <c r="AA10" s="3804"/>
      <c r="AB10" s="3788"/>
      <c r="AC10" s="3789"/>
      <c r="AD10" s="3789"/>
      <c r="AE10" s="3789"/>
      <c r="AF10" s="3789"/>
      <c r="AG10" s="3789"/>
      <c r="AH10" s="3790"/>
      <c r="AI10" s="1993"/>
      <c r="AJ10" s="1993"/>
      <c r="AK10" s="1993"/>
      <c r="AL10" s="3803" t="s">
        <v>567</v>
      </c>
      <c r="AM10" s="3804"/>
      <c r="AN10" s="3788"/>
      <c r="AO10" s="3789"/>
      <c r="AP10" s="3789"/>
      <c r="AQ10" s="3789"/>
      <c r="AR10" s="3789"/>
      <c r="AS10" s="3790"/>
      <c r="AT10" s="3793"/>
      <c r="AU10" s="3794"/>
      <c r="AV10" s="3798"/>
      <c r="AW10" s="3799"/>
      <c r="AX10" s="3799"/>
      <c r="AY10" s="3800"/>
      <c r="AZ10" s="1994"/>
      <c r="BA10" s="1995"/>
      <c r="BB10" s="1996" t="b">
        <f>IF(C10=TRUE,TRUE,FALSE)</f>
        <v>0</v>
      </c>
      <c r="BC10" s="1312" t="s">
        <v>2041</v>
      </c>
      <c r="DE10" s="1980"/>
      <c r="DF10" s="1980"/>
      <c r="DG10" s="1980"/>
    </row>
    <row r="11" spans="1:111" ht="14.1" customHeight="1" thickTop="1">
      <c r="A11" s="942"/>
      <c r="C11" s="3812"/>
      <c r="D11" s="3813"/>
      <c r="E11" s="3813"/>
      <c r="F11" s="3816"/>
      <c r="G11" s="3813"/>
      <c r="H11" s="3817"/>
      <c r="I11" s="3816"/>
      <c r="J11" s="3813"/>
      <c r="K11" s="3817"/>
      <c r="L11" s="3820"/>
      <c r="M11" s="3821"/>
      <c r="N11" s="3821"/>
      <c r="O11" s="3823"/>
      <c r="P11" s="3824"/>
      <c r="Q11" s="3779"/>
      <c r="R11" s="3780"/>
      <c r="S11" s="3780"/>
      <c r="T11" s="3780"/>
      <c r="U11" s="3780"/>
      <c r="V11" s="3781"/>
      <c r="W11" s="3820"/>
      <c r="X11" s="3821"/>
      <c r="Y11" s="3821"/>
      <c r="Z11" s="3823"/>
      <c r="AA11" s="3824"/>
      <c r="AB11" s="3779"/>
      <c r="AC11" s="3780"/>
      <c r="AD11" s="3780"/>
      <c r="AE11" s="3780"/>
      <c r="AF11" s="3780"/>
      <c r="AG11" s="3780"/>
      <c r="AH11" s="3781"/>
      <c r="AI11" s="3821"/>
      <c r="AJ11" s="3821"/>
      <c r="AK11" s="3821"/>
      <c r="AL11" s="3823"/>
      <c r="AM11" s="3824"/>
      <c r="AN11" s="3779"/>
      <c r="AO11" s="3780"/>
      <c r="AP11" s="3780"/>
      <c r="AQ11" s="3780"/>
      <c r="AR11" s="3780"/>
      <c r="AS11" s="3781"/>
      <c r="AT11" s="1997"/>
      <c r="AU11" s="1997"/>
      <c r="AV11" s="3779"/>
      <c r="AW11" s="3780"/>
      <c r="AX11" s="3780"/>
      <c r="AY11" s="3830"/>
      <c r="AZ11" s="1998"/>
      <c r="BA11" s="1999"/>
      <c r="BC11" s="1937" t="s">
        <v>671</v>
      </c>
      <c r="BD11" s="1965"/>
      <c r="BE11" s="1965"/>
      <c r="BF11" s="1965"/>
      <c r="BG11" s="1965"/>
      <c r="BH11" s="1965"/>
      <c r="BI11" s="1965"/>
      <c r="BJ11" s="1965"/>
      <c r="BK11" s="1965"/>
      <c r="BL11" s="1965"/>
      <c r="BM11" s="1965"/>
      <c r="BN11" s="1965"/>
      <c r="BO11" s="1965"/>
      <c r="BP11" s="1965"/>
      <c r="BQ11" s="1965"/>
      <c r="BR11" s="1965"/>
      <c r="BS11" s="1989"/>
      <c r="BT11" s="1989"/>
      <c r="BU11" s="1965"/>
      <c r="BV11" s="1965"/>
      <c r="BW11" s="1965"/>
      <c r="BX11" s="1965"/>
      <c r="BY11" s="1965"/>
      <c r="BZ11" s="1965"/>
      <c r="CA11" s="1965"/>
      <c r="CB11" s="1965"/>
      <c r="CC11" s="1965"/>
      <c r="CD11" s="1965"/>
      <c r="CE11" s="1965"/>
      <c r="CG11" s="1965"/>
      <c r="DE11" s="1980"/>
      <c r="DF11" s="1980"/>
      <c r="DG11" s="1980"/>
    </row>
    <row r="12" spans="1:111" ht="14.1" customHeight="1" thickBot="1">
      <c r="A12" s="942"/>
      <c r="C12" s="3814"/>
      <c r="D12" s="3815"/>
      <c r="E12" s="3815"/>
      <c r="F12" s="3818"/>
      <c r="G12" s="3815"/>
      <c r="H12" s="3819"/>
      <c r="I12" s="3818"/>
      <c r="J12" s="3815"/>
      <c r="K12" s="3819"/>
      <c r="L12" s="3822"/>
      <c r="M12" s="3783"/>
      <c r="N12" s="3783"/>
      <c r="O12" s="3825"/>
      <c r="P12" s="3826"/>
      <c r="Q12" s="3782"/>
      <c r="R12" s="3783"/>
      <c r="S12" s="3783"/>
      <c r="T12" s="3783"/>
      <c r="U12" s="3783"/>
      <c r="V12" s="3784"/>
      <c r="W12" s="3822"/>
      <c r="X12" s="3783"/>
      <c r="Y12" s="3783"/>
      <c r="Z12" s="3825"/>
      <c r="AA12" s="3826"/>
      <c r="AB12" s="3782"/>
      <c r="AC12" s="3783"/>
      <c r="AD12" s="3783"/>
      <c r="AE12" s="3783"/>
      <c r="AF12" s="3783"/>
      <c r="AG12" s="3783"/>
      <c r="AH12" s="3784"/>
      <c r="AI12" s="3783"/>
      <c r="AJ12" s="3783"/>
      <c r="AK12" s="3783"/>
      <c r="AL12" s="3825"/>
      <c r="AM12" s="3826"/>
      <c r="AN12" s="3782"/>
      <c r="AO12" s="3783"/>
      <c r="AP12" s="3783"/>
      <c r="AQ12" s="3783"/>
      <c r="AR12" s="3783"/>
      <c r="AS12" s="3784"/>
      <c r="AT12" s="2000"/>
      <c r="AU12" s="2000"/>
      <c r="AV12" s="3782"/>
      <c r="AW12" s="3783"/>
      <c r="AX12" s="3783"/>
      <c r="AY12" s="3831"/>
      <c r="AZ12" s="1998"/>
      <c r="BA12" s="1999"/>
      <c r="BC12" s="1965"/>
      <c r="BD12" s="1937" t="s">
        <v>569</v>
      </c>
      <c r="BE12" s="1965"/>
      <c r="BF12" s="1965"/>
      <c r="BG12" s="1965"/>
      <c r="BH12" s="1965"/>
      <c r="BI12" s="1965"/>
      <c r="BJ12" s="1965"/>
      <c r="BK12" s="1965"/>
      <c r="BL12" s="1965"/>
      <c r="BM12" s="1965"/>
      <c r="BN12" s="1965"/>
      <c r="BO12" s="1965"/>
      <c r="BP12" s="1965"/>
      <c r="BQ12" s="1965"/>
      <c r="BR12" s="1965"/>
      <c r="BS12" s="2001"/>
      <c r="BT12" s="2001"/>
      <c r="BU12" s="1965"/>
      <c r="BV12" s="1965"/>
      <c r="BW12" s="1965"/>
      <c r="BX12" s="1965"/>
      <c r="BY12" s="1965"/>
      <c r="BZ12" s="1965"/>
      <c r="CA12" s="1965"/>
      <c r="CB12" s="1965"/>
      <c r="CC12" s="1965"/>
      <c r="CD12" s="1965"/>
      <c r="CE12" s="1965"/>
    </row>
    <row r="13" spans="1:111" ht="14.1" customHeight="1">
      <c r="A13" s="942"/>
      <c r="C13" s="3832" t="s">
        <v>984</v>
      </c>
      <c r="D13" s="3833"/>
      <c r="E13" s="3833"/>
      <c r="F13" s="3833"/>
      <c r="G13" s="3833"/>
      <c r="H13" s="3834"/>
      <c r="I13" s="3835" t="s">
        <v>865</v>
      </c>
      <c r="J13" s="3836"/>
      <c r="K13" s="3836"/>
      <c r="L13" s="3836"/>
      <c r="M13" s="3836"/>
      <c r="N13" s="3837"/>
      <c r="O13" s="3835" t="s">
        <v>970</v>
      </c>
      <c r="P13" s="3836"/>
      <c r="Q13" s="3837"/>
      <c r="R13" s="3841" t="s">
        <v>1266</v>
      </c>
      <c r="S13" s="3842"/>
      <c r="T13" s="3842"/>
      <c r="U13" s="3842"/>
      <c r="V13" s="3842"/>
      <c r="W13" s="3843"/>
      <c r="X13" s="3847" t="s">
        <v>987</v>
      </c>
      <c r="Y13" s="3768"/>
      <c r="Z13" s="3848"/>
      <c r="AA13" s="3851" t="s">
        <v>986</v>
      </c>
      <c r="AB13" s="3852"/>
      <c r="AC13" s="3852"/>
      <c r="AD13" s="3852"/>
      <c r="AE13" s="3852"/>
      <c r="AF13" s="3852"/>
      <c r="AG13" s="3852"/>
      <c r="AH13" s="3852"/>
      <c r="AI13" s="3852"/>
      <c r="AJ13" s="3853"/>
      <c r="AK13" s="3857" t="s">
        <v>1553</v>
      </c>
      <c r="AL13" s="3858"/>
      <c r="AM13" s="3858"/>
      <c r="AN13" s="3858"/>
      <c r="AO13" s="3858"/>
      <c r="AP13" s="3859"/>
      <c r="AQ13" s="3861" t="s">
        <v>198</v>
      </c>
      <c r="AR13" s="3748"/>
      <c r="AS13" s="3748"/>
      <c r="AT13" s="3748"/>
      <c r="AU13" s="3748"/>
      <c r="AV13" s="3748"/>
      <c r="AW13" s="3748"/>
      <c r="AX13" s="3748"/>
      <c r="AY13" s="3862"/>
      <c r="AZ13" s="913"/>
      <c r="BC13" s="1965"/>
      <c r="BD13" s="1937" t="s">
        <v>570</v>
      </c>
      <c r="BE13" s="1965"/>
      <c r="BF13" s="1965"/>
      <c r="BG13" s="1965"/>
      <c r="BH13" s="1965"/>
    </row>
    <row r="14" spans="1:111" ht="14.1" customHeight="1">
      <c r="A14" s="942"/>
      <c r="C14" s="3865" t="s">
        <v>1119</v>
      </c>
      <c r="D14" s="3866"/>
      <c r="E14" s="3866"/>
      <c r="F14" s="3866"/>
      <c r="G14" s="3866"/>
      <c r="H14" s="3867"/>
      <c r="I14" s="3838"/>
      <c r="J14" s="3839"/>
      <c r="K14" s="3839"/>
      <c r="L14" s="3839"/>
      <c r="M14" s="3839"/>
      <c r="N14" s="3840"/>
      <c r="O14" s="3838"/>
      <c r="P14" s="3839"/>
      <c r="Q14" s="3840"/>
      <c r="R14" s="3844"/>
      <c r="S14" s="3845"/>
      <c r="T14" s="3845"/>
      <c r="U14" s="3845"/>
      <c r="V14" s="3845"/>
      <c r="W14" s="3846"/>
      <c r="X14" s="3849"/>
      <c r="Y14" s="3770"/>
      <c r="Z14" s="3850"/>
      <c r="AA14" s="3854"/>
      <c r="AB14" s="3855"/>
      <c r="AC14" s="3855"/>
      <c r="AD14" s="3855"/>
      <c r="AE14" s="3855"/>
      <c r="AF14" s="3855"/>
      <c r="AG14" s="3855"/>
      <c r="AH14" s="3855"/>
      <c r="AI14" s="3855"/>
      <c r="AJ14" s="3856"/>
      <c r="AK14" s="3772"/>
      <c r="AL14" s="3773"/>
      <c r="AM14" s="3773"/>
      <c r="AN14" s="3773"/>
      <c r="AO14" s="3773"/>
      <c r="AP14" s="3860"/>
      <c r="AQ14" s="3863"/>
      <c r="AR14" s="3751"/>
      <c r="AS14" s="3751"/>
      <c r="AT14" s="3751"/>
      <c r="AU14" s="3751"/>
      <c r="AV14" s="3751"/>
      <c r="AW14" s="3751"/>
      <c r="AX14" s="3751"/>
      <c r="AY14" s="3864"/>
      <c r="AZ14" s="913"/>
      <c r="BC14" s="1312" t="s">
        <v>670</v>
      </c>
    </row>
    <row r="15" spans="1:111" ht="14.1" customHeight="1">
      <c r="A15" s="942"/>
      <c r="C15" s="3868" t="s">
        <v>864</v>
      </c>
      <c r="D15" s="3869"/>
      <c r="E15" s="3874" t="s">
        <v>1220</v>
      </c>
      <c r="F15" s="3796"/>
      <c r="G15" s="3796"/>
      <c r="H15" s="3875"/>
      <c r="I15" s="2002"/>
      <c r="J15" s="3879" t="s">
        <v>920</v>
      </c>
      <c r="K15" s="3880"/>
      <c r="L15" s="3881" t="s">
        <v>1218</v>
      </c>
      <c r="M15" s="3882"/>
      <c r="N15" s="3883"/>
      <c r="O15" s="2002"/>
      <c r="P15" s="3879" t="s">
        <v>920</v>
      </c>
      <c r="Q15" s="3880"/>
      <c r="R15" s="2002"/>
      <c r="S15" s="3879" t="s">
        <v>920</v>
      </c>
      <c r="T15" s="3880"/>
      <c r="U15" s="3881" t="s">
        <v>1219</v>
      </c>
      <c r="V15" s="3882"/>
      <c r="W15" s="3883"/>
      <c r="X15" s="2003"/>
      <c r="Y15" s="3879" t="s">
        <v>920</v>
      </c>
      <c r="Z15" s="3880"/>
      <c r="AA15" s="3910" t="s">
        <v>864</v>
      </c>
      <c r="AB15" s="3911"/>
      <c r="AC15" s="3912"/>
      <c r="AD15" s="3919" t="s">
        <v>376</v>
      </c>
      <c r="AE15" s="3760"/>
      <c r="AF15" s="3760"/>
      <c r="AG15" s="3920"/>
      <c r="AH15" s="3926" t="s">
        <v>1120</v>
      </c>
      <c r="AI15" s="3768"/>
      <c r="AJ15" s="3848"/>
      <c r="AK15" s="3847" t="s">
        <v>377</v>
      </c>
      <c r="AL15" s="3933"/>
      <c r="AM15" s="3919" t="s">
        <v>376</v>
      </c>
      <c r="AN15" s="3760"/>
      <c r="AO15" s="3760"/>
      <c r="AP15" s="3763"/>
      <c r="AQ15" s="3863"/>
      <c r="AR15" s="3751"/>
      <c r="AS15" s="3751"/>
      <c r="AT15" s="3751"/>
      <c r="AU15" s="3751"/>
      <c r="AV15" s="3751"/>
      <c r="AW15" s="3751"/>
      <c r="AX15" s="3751"/>
      <c r="AY15" s="3864"/>
      <c r="AZ15" s="913"/>
      <c r="BD15" s="1312" t="s">
        <v>571</v>
      </c>
      <c r="CH15" s="1965"/>
      <c r="CI15" s="1965"/>
      <c r="CJ15" s="1965"/>
    </row>
    <row r="16" spans="1:111" ht="14.1" customHeight="1">
      <c r="A16" s="942"/>
      <c r="C16" s="3870"/>
      <c r="D16" s="3871"/>
      <c r="E16" s="3876"/>
      <c r="F16" s="3810"/>
      <c r="G16" s="3810"/>
      <c r="H16" s="3811"/>
      <c r="I16" s="2004"/>
      <c r="J16" s="3810" t="s">
        <v>1220</v>
      </c>
      <c r="K16" s="3811"/>
      <c r="L16" s="3884"/>
      <c r="M16" s="3885"/>
      <c r="N16" s="3886"/>
      <c r="O16" s="2004"/>
      <c r="P16" s="3810" t="s">
        <v>1220</v>
      </c>
      <c r="Q16" s="3811"/>
      <c r="R16" s="2004"/>
      <c r="S16" s="3810" t="s">
        <v>1220</v>
      </c>
      <c r="T16" s="3811"/>
      <c r="U16" s="3884"/>
      <c r="V16" s="3885"/>
      <c r="W16" s="3886"/>
      <c r="X16" s="2005"/>
      <c r="Y16" s="3810" t="s">
        <v>1220</v>
      </c>
      <c r="Z16" s="3811"/>
      <c r="AA16" s="3913"/>
      <c r="AB16" s="3914"/>
      <c r="AC16" s="3915"/>
      <c r="AD16" s="3921"/>
      <c r="AE16" s="3751"/>
      <c r="AF16" s="3751"/>
      <c r="AG16" s="3922"/>
      <c r="AH16" s="3927"/>
      <c r="AI16" s="3928"/>
      <c r="AJ16" s="3929"/>
      <c r="AK16" s="3934"/>
      <c r="AL16" s="3935"/>
      <c r="AM16" s="3921"/>
      <c r="AN16" s="3751"/>
      <c r="AO16" s="3751"/>
      <c r="AP16" s="3752"/>
      <c r="AQ16" s="3863"/>
      <c r="AR16" s="3751"/>
      <c r="AS16" s="3751"/>
      <c r="AT16" s="3751"/>
      <c r="AU16" s="3751"/>
      <c r="AV16" s="3751"/>
      <c r="AW16" s="3751"/>
      <c r="AX16" s="3751"/>
      <c r="AY16" s="3864"/>
      <c r="AZ16" s="913"/>
      <c r="BC16" s="1312" t="s">
        <v>573</v>
      </c>
      <c r="BD16" s="1965"/>
      <c r="CF16" s="1956"/>
    </row>
    <row r="17" spans="1:96" ht="14.1" customHeight="1" thickBot="1">
      <c r="A17" s="942"/>
      <c r="C17" s="3872"/>
      <c r="D17" s="3873"/>
      <c r="E17" s="3877"/>
      <c r="F17" s="3799"/>
      <c r="G17" s="3799"/>
      <c r="H17" s="3878"/>
      <c r="I17" s="2006"/>
      <c r="J17" s="3799"/>
      <c r="K17" s="3878"/>
      <c r="L17" s="3887"/>
      <c r="M17" s="3888"/>
      <c r="N17" s="3889"/>
      <c r="O17" s="2006"/>
      <c r="P17" s="3799"/>
      <c r="Q17" s="3878"/>
      <c r="R17" s="2006"/>
      <c r="S17" s="3799"/>
      <c r="T17" s="3878"/>
      <c r="U17" s="3887"/>
      <c r="V17" s="3888"/>
      <c r="W17" s="3889"/>
      <c r="X17" s="2007"/>
      <c r="Y17" s="3799"/>
      <c r="Z17" s="3878"/>
      <c r="AA17" s="3916"/>
      <c r="AB17" s="3917"/>
      <c r="AC17" s="3918"/>
      <c r="AD17" s="3923"/>
      <c r="AE17" s="3924"/>
      <c r="AF17" s="3924"/>
      <c r="AG17" s="3925"/>
      <c r="AH17" s="3930"/>
      <c r="AI17" s="3931"/>
      <c r="AJ17" s="3932"/>
      <c r="AK17" s="3936"/>
      <c r="AL17" s="3937"/>
      <c r="AM17" s="3923"/>
      <c r="AN17" s="3924"/>
      <c r="AO17" s="3924"/>
      <c r="AP17" s="3938"/>
      <c r="AQ17" s="3863"/>
      <c r="AR17" s="3751"/>
      <c r="AS17" s="3751"/>
      <c r="AT17" s="3751"/>
      <c r="AU17" s="3751"/>
      <c r="AV17" s="3751"/>
      <c r="AW17" s="3751"/>
      <c r="AX17" s="3751"/>
      <c r="AY17" s="3864"/>
      <c r="AZ17" s="913"/>
      <c r="BD17" s="3897" t="s">
        <v>572</v>
      </c>
      <c r="BE17" s="3897"/>
      <c r="BF17" s="3897"/>
      <c r="BG17" s="3897"/>
      <c r="BH17" s="3897"/>
      <c r="BI17" s="3897"/>
      <c r="BJ17" s="3897"/>
      <c r="BK17" s="3897"/>
      <c r="BL17" s="3897"/>
      <c r="BM17" s="3897"/>
      <c r="BN17" s="3897"/>
      <c r="BO17" s="3897"/>
      <c r="BP17" s="3897"/>
      <c r="BQ17" s="3897"/>
      <c r="BR17" s="3897"/>
      <c r="BS17" s="3897"/>
      <c r="BT17" s="3897"/>
      <c r="BU17" s="3897"/>
      <c r="BV17" s="3897"/>
      <c r="BW17" s="3897"/>
      <c r="BX17" s="3897"/>
      <c r="BY17" s="3897"/>
      <c r="BZ17" s="3897"/>
      <c r="CA17" s="3897"/>
      <c r="CB17" s="3897"/>
      <c r="CC17" s="3897"/>
      <c r="CD17" s="3897"/>
      <c r="CE17" s="3897"/>
      <c r="CF17" s="3897"/>
      <c r="CG17" s="3897"/>
    </row>
    <row r="18" spans="1:96" ht="14.1" customHeight="1" thickTop="1">
      <c r="A18" s="942"/>
      <c r="C18" s="3898"/>
      <c r="D18" s="3828"/>
      <c r="E18" s="3779"/>
      <c r="F18" s="3780"/>
      <c r="G18" s="3780"/>
      <c r="H18" s="3781"/>
      <c r="I18" s="3900"/>
      <c r="J18" s="3901"/>
      <c r="K18" s="3902"/>
      <c r="L18" s="3906"/>
      <c r="M18" s="3907"/>
      <c r="N18" s="3908"/>
      <c r="O18" s="3900"/>
      <c r="P18" s="3901"/>
      <c r="Q18" s="3902"/>
      <c r="R18" s="3900"/>
      <c r="S18" s="3901"/>
      <c r="T18" s="3902"/>
      <c r="U18" s="3906"/>
      <c r="V18" s="3907"/>
      <c r="W18" s="3908"/>
      <c r="X18" s="3820"/>
      <c r="Y18" s="3821"/>
      <c r="Z18" s="3909"/>
      <c r="AA18" s="3827"/>
      <c r="AB18" s="3780"/>
      <c r="AC18" s="3828"/>
      <c r="AD18" s="3779"/>
      <c r="AE18" s="3780"/>
      <c r="AF18" s="3780"/>
      <c r="AG18" s="3828"/>
      <c r="AH18" s="3939"/>
      <c r="AI18" s="3940"/>
      <c r="AJ18" s="3941"/>
      <c r="AK18" s="3827"/>
      <c r="AL18" s="3828"/>
      <c r="AM18" s="3779"/>
      <c r="AN18" s="3780"/>
      <c r="AO18" s="3780"/>
      <c r="AP18" s="3781"/>
      <c r="AQ18" s="3890">
        <f>SUM(C11:AY12)-O11-Z11-AL11+SUM(C18:AP19)-AH18-U18-L18</f>
        <v>0</v>
      </c>
      <c r="AR18" s="3891"/>
      <c r="AS18" s="3891"/>
      <c r="AT18" s="3891"/>
      <c r="AU18" s="3891"/>
      <c r="AV18" s="3891"/>
      <c r="AW18" s="3891"/>
      <c r="AX18" s="3891"/>
      <c r="AY18" s="3892"/>
      <c r="AZ18" s="913"/>
      <c r="BD18" s="3897"/>
      <c r="BE18" s="3897"/>
      <c r="BF18" s="3897"/>
      <c r="BG18" s="3897"/>
      <c r="BH18" s="3897"/>
      <c r="BI18" s="3897"/>
      <c r="BJ18" s="3897"/>
      <c r="BK18" s="3897"/>
      <c r="BL18" s="3897"/>
      <c r="BM18" s="3897"/>
      <c r="BN18" s="3897"/>
      <c r="BO18" s="3897"/>
      <c r="BP18" s="3897"/>
      <c r="BQ18" s="3897"/>
      <c r="BR18" s="3897"/>
      <c r="BS18" s="3897"/>
      <c r="BT18" s="3897"/>
      <c r="BU18" s="3897"/>
      <c r="BV18" s="3897"/>
      <c r="BW18" s="3897"/>
      <c r="BX18" s="3897"/>
      <c r="BY18" s="3897"/>
      <c r="BZ18" s="3897"/>
      <c r="CA18" s="3897"/>
      <c r="CB18" s="3897"/>
      <c r="CC18" s="3897"/>
      <c r="CD18" s="3897"/>
      <c r="CE18" s="3897"/>
      <c r="CF18" s="3897"/>
      <c r="CG18" s="3897"/>
    </row>
    <row r="19" spans="1:96" ht="14.1" customHeight="1" thickBot="1">
      <c r="A19" s="942"/>
      <c r="C19" s="3899"/>
      <c r="D19" s="3829"/>
      <c r="E19" s="3782"/>
      <c r="F19" s="3783"/>
      <c r="G19" s="3783"/>
      <c r="H19" s="3784"/>
      <c r="I19" s="3903"/>
      <c r="J19" s="3904"/>
      <c r="K19" s="3905"/>
      <c r="L19" s="3903"/>
      <c r="M19" s="3904"/>
      <c r="N19" s="3905"/>
      <c r="O19" s="3903"/>
      <c r="P19" s="3904"/>
      <c r="Q19" s="3905"/>
      <c r="R19" s="3903"/>
      <c r="S19" s="3904"/>
      <c r="T19" s="3905"/>
      <c r="U19" s="3903"/>
      <c r="V19" s="3904"/>
      <c r="W19" s="3905"/>
      <c r="X19" s="3822"/>
      <c r="Y19" s="3783"/>
      <c r="Z19" s="3784"/>
      <c r="AA19" s="3822"/>
      <c r="AB19" s="3783"/>
      <c r="AC19" s="3829"/>
      <c r="AD19" s="3782"/>
      <c r="AE19" s="3783"/>
      <c r="AF19" s="3783"/>
      <c r="AG19" s="3829"/>
      <c r="AH19" s="3825"/>
      <c r="AI19" s="3942"/>
      <c r="AJ19" s="3943"/>
      <c r="AK19" s="3822"/>
      <c r="AL19" s="3829"/>
      <c r="AM19" s="3782"/>
      <c r="AN19" s="3783"/>
      <c r="AO19" s="3783"/>
      <c r="AP19" s="3784"/>
      <c r="AQ19" s="3893"/>
      <c r="AR19" s="3894"/>
      <c r="AS19" s="3894"/>
      <c r="AT19" s="3894"/>
      <c r="AU19" s="3894"/>
      <c r="AV19" s="3894"/>
      <c r="AW19" s="3894"/>
      <c r="AX19" s="3894"/>
      <c r="AY19" s="3895"/>
      <c r="AZ19" s="913"/>
      <c r="BC19" s="1312" t="s">
        <v>2039</v>
      </c>
      <c r="BD19" s="1965"/>
      <c r="BE19" s="1965"/>
      <c r="BF19" s="1965"/>
      <c r="BG19" s="1965"/>
      <c r="BH19" s="2008"/>
      <c r="BI19" s="2008"/>
      <c r="BJ19" s="2008"/>
      <c r="BK19" s="2008"/>
      <c r="BL19" s="2008"/>
      <c r="BM19" s="2008"/>
      <c r="BN19" s="2008"/>
      <c r="BO19" s="2008"/>
      <c r="BP19" s="2008"/>
      <c r="BQ19" s="2008"/>
      <c r="BR19" s="2008"/>
      <c r="BS19" s="2008"/>
      <c r="BT19" s="2008"/>
      <c r="BU19" s="2008"/>
      <c r="BV19" s="2008"/>
      <c r="BW19" s="2008"/>
      <c r="BX19" s="2008"/>
      <c r="BY19" s="2008"/>
      <c r="BZ19" s="2008"/>
      <c r="CA19" s="2008"/>
      <c r="CB19" s="2008"/>
      <c r="CC19" s="2008"/>
      <c r="CD19" s="2008"/>
      <c r="CE19" s="2008"/>
      <c r="CF19" s="2008"/>
      <c r="CG19" s="2008"/>
    </row>
    <row r="20" spans="1:96" ht="14.1" customHeight="1">
      <c r="A20" s="942"/>
      <c r="C20" s="1999"/>
      <c r="D20" s="1999"/>
      <c r="E20" s="1999"/>
      <c r="F20" s="1999"/>
      <c r="G20" s="1999"/>
      <c r="H20" s="1999"/>
      <c r="I20" s="1956"/>
      <c r="J20" s="1956"/>
      <c r="K20" s="1956"/>
      <c r="L20" s="1956"/>
      <c r="M20" s="1956"/>
      <c r="N20" s="1956"/>
      <c r="O20" s="1956"/>
      <c r="P20" s="1956"/>
      <c r="Q20" s="1956"/>
      <c r="R20" s="1956"/>
      <c r="S20" s="1956"/>
      <c r="T20" s="1956"/>
      <c r="U20" s="1956"/>
      <c r="V20" s="1956"/>
      <c r="W20" s="1956"/>
      <c r="X20" s="1999"/>
      <c r="Y20" s="1999"/>
      <c r="Z20" s="1999"/>
      <c r="AA20" s="1999"/>
      <c r="AB20" s="1999"/>
      <c r="AC20" s="1999"/>
      <c r="AD20" s="1999"/>
      <c r="AE20" s="1999"/>
      <c r="AF20" s="1999"/>
      <c r="AG20" s="1999"/>
      <c r="AH20" s="2001"/>
      <c r="AI20" s="2001"/>
      <c r="AJ20" s="2001"/>
      <c r="AK20" s="1999"/>
      <c r="AL20" s="1999"/>
      <c r="AM20" s="2009"/>
      <c r="AN20" s="1999"/>
      <c r="AO20" s="1999"/>
      <c r="AP20" s="1999"/>
      <c r="AQ20" s="2010"/>
      <c r="AR20" s="2010"/>
      <c r="AS20" s="2010"/>
      <c r="AT20" s="2010"/>
      <c r="AU20" s="2010"/>
      <c r="AV20" s="2010"/>
      <c r="AW20" s="2010"/>
      <c r="AX20" s="2010"/>
      <c r="AY20" s="2010"/>
      <c r="AZ20" s="913"/>
      <c r="BC20" s="1312" t="s">
        <v>1796</v>
      </c>
      <c r="BG20" s="781"/>
      <c r="BI20" s="781"/>
      <c r="BJ20" s="781"/>
      <c r="BK20" s="781"/>
      <c r="BL20" s="2011"/>
      <c r="BM20" s="2011"/>
      <c r="BN20" s="2011"/>
      <c r="BO20" s="2011"/>
      <c r="BP20" s="2011"/>
      <c r="BQ20" s="2011"/>
      <c r="BR20" s="2011"/>
      <c r="BS20" s="2011"/>
      <c r="BT20" s="2011"/>
      <c r="BU20" s="2011"/>
      <c r="BZ20" s="2012"/>
      <c r="CA20" s="2012"/>
      <c r="CB20" s="2012"/>
      <c r="CC20" s="2012"/>
      <c r="CD20" s="2012"/>
      <c r="CE20" s="2012"/>
      <c r="CF20" s="2012"/>
      <c r="CG20" s="2012"/>
      <c r="CH20" s="2012"/>
      <c r="CI20" s="2012"/>
      <c r="CJ20" s="2012"/>
      <c r="CK20" s="2012"/>
    </row>
    <row r="21" spans="1:96" ht="14.1" customHeight="1">
      <c r="A21" s="942"/>
      <c r="B21" s="2013" t="s">
        <v>224</v>
      </c>
      <c r="C21" s="2014"/>
      <c r="I21" s="2014"/>
      <c r="J21" s="2014"/>
      <c r="K21" s="2014"/>
      <c r="L21" s="2014"/>
      <c r="M21" s="2014"/>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5"/>
      <c r="AL21" s="2015"/>
      <c r="AM21" s="2016"/>
      <c r="AN21" s="2014"/>
      <c r="AO21" s="2014"/>
      <c r="AP21" s="2014"/>
      <c r="AQ21" s="2014"/>
      <c r="AR21" s="2014"/>
      <c r="AS21" s="2014"/>
      <c r="AT21" s="2014"/>
      <c r="AU21" s="2014"/>
      <c r="AV21" s="2014"/>
      <c r="AW21" s="2014"/>
      <c r="AX21" s="2014"/>
      <c r="AZ21" s="913"/>
      <c r="BA21" s="1975"/>
      <c r="BB21" s="1975"/>
      <c r="BC21" s="1312" t="s">
        <v>2619</v>
      </c>
      <c r="BH21" s="781"/>
      <c r="BI21" s="781"/>
      <c r="BJ21" s="781"/>
      <c r="BK21" s="781"/>
      <c r="BL21" s="781"/>
      <c r="BM21" s="781"/>
      <c r="BN21" s="781"/>
      <c r="BO21" s="781"/>
      <c r="BP21" s="781"/>
      <c r="BQ21" s="781"/>
      <c r="BR21" s="781"/>
      <c r="BS21" s="781"/>
      <c r="BT21" s="781"/>
      <c r="BU21" s="781"/>
      <c r="BV21" s="781"/>
      <c r="BW21" s="781"/>
      <c r="BX21" s="781"/>
      <c r="CC21" s="781"/>
      <c r="CD21" s="781"/>
      <c r="CE21" s="781"/>
      <c r="CF21" s="781"/>
      <c r="CG21" s="781"/>
      <c r="CH21" s="781"/>
      <c r="CI21" s="781"/>
      <c r="CJ21" s="781"/>
      <c r="CK21" s="781"/>
    </row>
    <row r="22" spans="1:96" ht="17.25" customHeight="1">
      <c r="A22" s="942"/>
      <c r="C22" s="1310" t="s">
        <v>918</v>
      </c>
      <c r="E22" s="3896" t="s">
        <v>1222</v>
      </c>
      <c r="F22" s="3896"/>
      <c r="G22" s="3896"/>
      <c r="H22" s="3896"/>
      <c r="I22" s="3896"/>
      <c r="J22" s="3896"/>
      <c r="K22" s="3896"/>
      <c r="L22" s="3896"/>
      <c r="M22" s="3896"/>
      <c r="N22" s="3896"/>
      <c r="O22" s="3896"/>
      <c r="P22" s="3896"/>
      <c r="Q22" s="3896"/>
      <c r="R22" s="3896"/>
      <c r="S22" s="3896"/>
      <c r="T22" s="3896"/>
      <c r="U22" s="3896"/>
      <c r="V22" s="3896"/>
      <c r="W22" s="3896"/>
      <c r="X22" s="3896"/>
      <c r="Y22" s="3896"/>
      <c r="Z22" s="3896"/>
      <c r="AA22" s="3896"/>
      <c r="AB22" s="3896"/>
      <c r="AC22" s="3896"/>
      <c r="AD22" s="3896"/>
      <c r="AE22" s="3896"/>
      <c r="AF22" s="3896"/>
      <c r="AG22" s="3896"/>
      <c r="AH22" s="3896"/>
      <c r="AI22" s="3896"/>
      <c r="AJ22" s="3896"/>
      <c r="AK22" s="3896"/>
      <c r="AL22" s="3896"/>
      <c r="AM22" s="3896"/>
      <c r="AN22" s="3896"/>
      <c r="AO22" s="3896"/>
      <c r="AP22" s="3896"/>
      <c r="AQ22" s="3896"/>
      <c r="AR22" s="2017"/>
      <c r="AS22" s="2017"/>
      <c r="AT22" s="2017"/>
      <c r="AU22" s="2017"/>
      <c r="AV22" s="2017"/>
      <c r="AX22" s="2018"/>
      <c r="AY22" s="1975"/>
      <c r="AZ22" s="1976"/>
      <c r="BA22" s="2019"/>
      <c r="BB22" s="2019"/>
      <c r="BC22" s="781" t="s">
        <v>2040</v>
      </c>
      <c r="BD22" s="781"/>
      <c r="BE22" s="781"/>
      <c r="BF22" s="781"/>
      <c r="BG22" s="781"/>
      <c r="BH22" s="781"/>
      <c r="BI22" s="781"/>
      <c r="BJ22" s="781"/>
      <c r="BK22" s="781"/>
      <c r="BL22" s="781"/>
      <c r="BM22" s="781"/>
      <c r="BN22" s="781"/>
      <c r="BO22" s="781"/>
      <c r="BP22" s="781"/>
      <c r="BQ22" s="781"/>
      <c r="BR22" s="781"/>
      <c r="BS22" s="781"/>
      <c r="BT22" s="781"/>
      <c r="BU22" s="781"/>
      <c r="BV22" s="781"/>
      <c r="BW22" s="781"/>
      <c r="BX22" s="781"/>
    </row>
    <row r="23" spans="1:96" ht="14.1" customHeight="1">
      <c r="A23" s="942"/>
      <c r="C23" s="1310"/>
      <c r="E23" s="3896"/>
      <c r="F23" s="3896"/>
      <c r="G23" s="3896"/>
      <c r="H23" s="3896"/>
      <c r="I23" s="3896"/>
      <c r="J23" s="3896"/>
      <c r="K23" s="3896"/>
      <c r="L23" s="3896"/>
      <c r="M23" s="3896"/>
      <c r="N23" s="3896"/>
      <c r="O23" s="3896"/>
      <c r="P23" s="3896"/>
      <c r="Q23" s="3896"/>
      <c r="R23" s="3896"/>
      <c r="S23" s="3896"/>
      <c r="T23" s="3896"/>
      <c r="U23" s="3896"/>
      <c r="V23" s="3896"/>
      <c r="W23" s="3896"/>
      <c r="X23" s="3896"/>
      <c r="Y23" s="3896"/>
      <c r="Z23" s="3896"/>
      <c r="AA23" s="3896"/>
      <c r="AB23" s="3896"/>
      <c r="AC23" s="3896"/>
      <c r="AD23" s="3896"/>
      <c r="AE23" s="3896"/>
      <c r="AF23" s="3896"/>
      <c r="AG23" s="3896"/>
      <c r="AH23" s="3896"/>
      <c r="AI23" s="3896"/>
      <c r="AJ23" s="3896"/>
      <c r="AK23" s="3896"/>
      <c r="AL23" s="3896"/>
      <c r="AM23" s="3896"/>
      <c r="AN23" s="3896"/>
      <c r="AO23" s="3896"/>
      <c r="AP23" s="3896"/>
      <c r="AQ23" s="3896"/>
      <c r="AR23" s="2017"/>
      <c r="AS23" s="2017"/>
      <c r="AT23" s="2017"/>
      <c r="AU23" s="2017"/>
      <c r="AV23" s="2017"/>
      <c r="AX23" s="2018"/>
      <c r="AY23" s="2019"/>
      <c r="AZ23" s="2020"/>
      <c r="BA23" s="2019"/>
      <c r="BB23" s="2019"/>
      <c r="BC23" s="781"/>
      <c r="BD23" s="781"/>
      <c r="BE23" s="781"/>
      <c r="BF23" s="781"/>
      <c r="BG23" s="781"/>
      <c r="BH23" s="781"/>
      <c r="BI23" s="781"/>
      <c r="BJ23" s="781"/>
      <c r="BK23" s="781"/>
      <c r="BL23" s="781"/>
      <c r="BM23" s="781"/>
      <c r="BN23" s="781"/>
      <c r="BO23" s="781"/>
      <c r="BP23" s="781"/>
      <c r="BQ23" s="781"/>
      <c r="BR23" s="781"/>
      <c r="BS23" s="781"/>
      <c r="BT23" s="781"/>
      <c r="BU23" s="781"/>
      <c r="BV23" s="781"/>
      <c r="BW23" s="781"/>
      <c r="BX23" s="781"/>
    </row>
    <row r="24" spans="1:96" ht="14.1" customHeight="1">
      <c r="A24" s="942"/>
      <c r="C24" s="1310" t="s">
        <v>917</v>
      </c>
      <c r="E24" s="1311" t="s">
        <v>1065</v>
      </c>
      <c r="I24" s="1311"/>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2021"/>
      <c r="AN24" s="1311"/>
      <c r="AO24" s="1311"/>
      <c r="AP24" s="1311"/>
      <c r="AQ24" s="1311"/>
      <c r="AR24" s="1311"/>
      <c r="AS24" s="1311"/>
      <c r="AT24" s="1311"/>
      <c r="AU24" s="1311"/>
      <c r="AV24" s="1311"/>
      <c r="AX24" s="1311"/>
      <c r="AY24" s="2019"/>
      <c r="AZ24" s="2020"/>
      <c r="BA24" s="2019"/>
      <c r="BB24" s="2019"/>
      <c r="BD24" s="1312" t="s">
        <v>576</v>
      </c>
      <c r="CL24" s="2012"/>
      <c r="CM24" s="2012"/>
      <c r="CN24" s="2012"/>
      <c r="CO24" s="2012"/>
      <c r="CP24" s="2012"/>
    </row>
    <row r="25" spans="1:96" ht="14.1" customHeight="1">
      <c r="A25" s="942"/>
      <c r="C25" s="1310" t="s">
        <v>916</v>
      </c>
      <c r="E25" s="3959" t="s">
        <v>915</v>
      </c>
      <c r="F25" s="3959"/>
      <c r="G25" s="3959"/>
      <c r="H25" s="3959"/>
      <c r="I25" s="3959"/>
      <c r="J25" s="3959"/>
      <c r="K25" s="3959"/>
      <c r="L25" s="3959"/>
      <c r="M25" s="3959"/>
      <c r="N25" s="3959"/>
      <c r="O25" s="3959"/>
      <c r="P25" s="3959"/>
      <c r="Q25" s="3959"/>
      <c r="R25" s="3959"/>
      <c r="S25" s="3959"/>
      <c r="T25" s="3959"/>
      <c r="U25" s="3959"/>
      <c r="V25" s="3959"/>
      <c r="W25" s="3959"/>
      <c r="X25" s="3959"/>
      <c r="Y25" s="3959"/>
      <c r="Z25" s="3959"/>
      <c r="AA25" s="3959"/>
      <c r="AB25" s="3959"/>
      <c r="AC25" s="3959"/>
      <c r="AD25" s="3959"/>
      <c r="AE25" s="3959"/>
      <c r="AF25" s="3959"/>
      <c r="AG25" s="3959"/>
      <c r="AH25" s="3959"/>
      <c r="AI25" s="3959"/>
      <c r="AJ25" s="3959"/>
      <c r="AK25" s="3959"/>
      <c r="AL25" s="3959"/>
      <c r="AM25" s="3959"/>
      <c r="AN25" s="3959"/>
      <c r="AO25" s="3959"/>
      <c r="AP25" s="3959"/>
      <c r="AQ25" s="3959"/>
      <c r="AR25" s="1311"/>
      <c r="AS25" s="1311"/>
      <c r="AT25" s="1311"/>
      <c r="AU25" s="1311"/>
      <c r="AV25" s="1311"/>
      <c r="AW25" s="1311"/>
      <c r="AX25" s="1311"/>
      <c r="AZ25" s="2022"/>
      <c r="BA25" s="2019"/>
      <c r="BB25" s="2019"/>
      <c r="BC25" s="2019"/>
      <c r="BD25" s="2019"/>
      <c r="BG25" s="1312" t="s">
        <v>255</v>
      </c>
      <c r="BL25" s="2011"/>
      <c r="BM25" s="2011"/>
      <c r="BN25" s="2011"/>
      <c r="BO25" s="2011"/>
      <c r="BP25" s="2011"/>
      <c r="CN25" s="2012"/>
      <c r="CO25" s="2012"/>
      <c r="CP25" s="2012"/>
      <c r="CQ25" s="2012"/>
      <c r="CR25" s="2012"/>
    </row>
    <row r="26" spans="1:96" ht="14.1" customHeight="1">
      <c r="A26" s="942"/>
      <c r="B26" s="2023"/>
      <c r="C26" s="2023"/>
      <c r="E26" s="1311"/>
      <c r="I26" s="1311"/>
      <c r="J26" s="1311"/>
      <c r="K26" s="1311"/>
      <c r="L26" s="1311"/>
      <c r="M26" s="1311"/>
      <c r="N26" s="1311"/>
      <c r="O26" s="1311"/>
      <c r="P26" s="1311"/>
      <c r="Q26" s="1311"/>
      <c r="R26" s="1311"/>
      <c r="S26" s="1311"/>
      <c r="T26" s="1311"/>
      <c r="U26" s="1311"/>
      <c r="V26" s="1311"/>
      <c r="W26" s="1311"/>
      <c r="X26" s="1311"/>
      <c r="Y26" s="1311"/>
      <c r="Z26" s="1311"/>
      <c r="AA26" s="1311"/>
      <c r="AB26" s="1311"/>
      <c r="AC26" s="1311"/>
      <c r="AD26" s="1311"/>
      <c r="AE26" s="1311"/>
      <c r="AF26" s="1311"/>
      <c r="AG26" s="1311"/>
      <c r="AH26" s="1311"/>
      <c r="AI26" s="1311"/>
      <c r="AJ26" s="1311"/>
      <c r="AK26" s="2024" t="s">
        <v>590</v>
      </c>
      <c r="AL26" s="2025"/>
      <c r="AM26" s="1311"/>
      <c r="AN26" s="1311"/>
      <c r="AO26" s="1311"/>
      <c r="AP26" s="1311"/>
      <c r="AQ26" s="1311"/>
      <c r="AR26" s="1311"/>
      <c r="AS26" s="1311"/>
      <c r="AT26" s="1311"/>
      <c r="AV26" s="1311"/>
      <c r="AW26" s="1311"/>
      <c r="AX26" s="1311"/>
      <c r="AY26" s="2019"/>
      <c r="AZ26" s="2020"/>
      <c r="BD26" s="1965"/>
      <c r="BE26" s="1312" t="s">
        <v>256</v>
      </c>
      <c r="BF26" s="1965"/>
      <c r="BG26" s="2026"/>
      <c r="BH26" s="2011"/>
      <c r="BI26" s="2011"/>
      <c r="BJ26" s="2011"/>
      <c r="BK26" s="2011"/>
      <c r="BL26" s="2011"/>
      <c r="BM26" s="2011"/>
      <c r="BN26" s="2011"/>
      <c r="CL26" s="2012"/>
      <c r="CM26" s="2012"/>
      <c r="CN26" s="2012"/>
      <c r="CO26" s="2012"/>
      <c r="CP26" s="2012"/>
    </row>
    <row r="27" spans="1:96" ht="14.1" customHeight="1">
      <c r="A27" s="942"/>
      <c r="B27" s="1937" t="s">
        <v>907</v>
      </c>
      <c r="AG27" s="1312"/>
      <c r="AH27" s="1312"/>
      <c r="AI27" s="1312"/>
      <c r="AJ27" s="1956"/>
      <c r="AK27" s="2027" t="s">
        <v>43</v>
      </c>
      <c r="AL27" s="3423" t="s">
        <v>2105</v>
      </c>
      <c r="AM27" s="3423"/>
      <c r="AN27" s="3423"/>
      <c r="AO27" s="3423"/>
      <c r="AP27" s="3423"/>
      <c r="AQ27" s="3423"/>
      <c r="AR27" s="3423"/>
      <c r="AS27" s="3423"/>
      <c r="AT27" s="3423"/>
      <c r="AU27" s="3423"/>
      <c r="AV27" s="3423"/>
      <c r="AW27" s="3423"/>
      <c r="AX27" s="3423"/>
      <c r="AY27" s="3423"/>
      <c r="AZ27" s="3424"/>
      <c r="BA27" s="2028"/>
      <c r="BB27" s="2028"/>
      <c r="BD27" s="1965"/>
      <c r="BE27" s="1312" t="s">
        <v>257</v>
      </c>
      <c r="BF27" s="1965"/>
      <c r="BG27" s="2026"/>
      <c r="BH27" s="2011"/>
      <c r="BI27" s="2011"/>
      <c r="CL27" s="2012"/>
      <c r="CM27" s="2012"/>
      <c r="CN27" s="2012"/>
      <c r="CO27" s="2012"/>
      <c r="CP27" s="2012"/>
    </row>
    <row r="28" spans="1:96" ht="14.1" customHeight="1">
      <c r="A28" s="942"/>
      <c r="B28" s="1937" t="s">
        <v>1338</v>
      </c>
      <c r="H28" s="1966"/>
      <c r="I28" s="1966"/>
      <c r="J28" s="1966"/>
      <c r="K28" s="1966"/>
      <c r="L28" s="1966"/>
      <c r="M28" s="1965"/>
      <c r="N28" s="1965"/>
      <c r="O28" s="1965"/>
      <c r="P28" s="1933"/>
      <c r="Q28" s="1933"/>
      <c r="R28" s="1933"/>
      <c r="S28" s="1933"/>
      <c r="T28" s="1933"/>
      <c r="U28" s="1933"/>
      <c r="W28" s="1982"/>
      <c r="X28" s="1982"/>
      <c r="Y28" s="1970"/>
      <c r="Z28" s="1980"/>
      <c r="AA28" s="1980"/>
      <c r="AB28" s="1937"/>
      <c r="AC28" s="1937"/>
      <c r="AD28" s="1937"/>
      <c r="AE28" s="1937"/>
      <c r="AF28" s="1937"/>
      <c r="AG28" s="1937"/>
      <c r="AH28" s="1312"/>
      <c r="AI28" s="1312"/>
      <c r="AJ28" s="1956"/>
      <c r="AK28" s="2024"/>
      <c r="AL28" s="3423"/>
      <c r="AM28" s="3423"/>
      <c r="AN28" s="3423"/>
      <c r="AO28" s="3423"/>
      <c r="AP28" s="3423"/>
      <c r="AQ28" s="3423"/>
      <c r="AR28" s="3423"/>
      <c r="AS28" s="3423"/>
      <c r="AT28" s="3423"/>
      <c r="AU28" s="3423"/>
      <c r="AV28" s="3423"/>
      <c r="AW28" s="3423"/>
      <c r="AX28" s="3423"/>
      <c r="AY28" s="3423"/>
      <c r="AZ28" s="3424"/>
      <c r="BA28" s="2028"/>
      <c r="BE28" s="2012"/>
      <c r="BF28" s="2012"/>
      <c r="BH28" s="2012"/>
      <c r="BI28" s="2012"/>
      <c r="BP28" s="1312" t="s">
        <v>1512</v>
      </c>
      <c r="CL28" s="2012"/>
      <c r="CM28" s="2012"/>
      <c r="CN28" s="2012"/>
      <c r="CO28" s="2012"/>
      <c r="CP28" s="2012"/>
      <c r="CQ28" s="2012"/>
    </row>
    <row r="29" spans="1:96" ht="14.1" customHeight="1">
      <c r="A29" s="942"/>
      <c r="C29" s="1937" t="s">
        <v>273</v>
      </c>
      <c r="D29" s="1933" t="s">
        <v>869</v>
      </c>
      <c r="H29" s="1933"/>
      <c r="I29" s="1933"/>
      <c r="J29" s="1933"/>
      <c r="K29" s="1933"/>
      <c r="L29" s="1933"/>
      <c r="M29" s="1933"/>
      <c r="N29" s="1933"/>
      <c r="O29" s="1933"/>
      <c r="P29" s="1312" t="s">
        <v>866</v>
      </c>
      <c r="Q29" s="3960">
        <f>SUM(J73,U73)</f>
        <v>0</v>
      </c>
      <c r="R29" s="3960"/>
      <c r="S29" s="1965" t="s">
        <v>158</v>
      </c>
      <c r="T29" s="1312" t="s">
        <v>783</v>
      </c>
      <c r="U29" s="2029"/>
      <c r="V29" s="2029"/>
      <c r="W29" s="2029"/>
      <c r="Y29" s="3960">
        <f>SUM(O73,Z73)</f>
        <v>0</v>
      </c>
      <c r="Z29" s="3960"/>
      <c r="AB29" s="1965" t="s">
        <v>437</v>
      </c>
      <c r="AD29" s="1965"/>
      <c r="AG29" s="1312"/>
      <c r="AH29" s="1312"/>
      <c r="AI29" s="1312"/>
      <c r="AJ29" s="1956"/>
      <c r="AK29" s="2027"/>
      <c r="AL29" s="3423"/>
      <c r="AM29" s="3423"/>
      <c r="AN29" s="3423"/>
      <c r="AO29" s="3423"/>
      <c r="AP29" s="3423"/>
      <c r="AQ29" s="3423"/>
      <c r="AR29" s="3423"/>
      <c r="AS29" s="3423"/>
      <c r="AT29" s="3423"/>
      <c r="AU29" s="3423"/>
      <c r="AV29" s="3423"/>
      <c r="AW29" s="3423"/>
      <c r="AX29" s="3423"/>
      <c r="AY29" s="3423"/>
      <c r="AZ29" s="3424"/>
      <c r="BA29" s="2028"/>
      <c r="BE29" s="2028"/>
      <c r="BF29" s="2028"/>
      <c r="BH29" s="2028"/>
      <c r="BI29" s="2028"/>
      <c r="BJ29" s="2028"/>
      <c r="BS29" s="2030"/>
      <c r="BT29" s="3961" t="s">
        <v>1556</v>
      </c>
      <c r="BU29" s="3961"/>
      <c r="BV29" s="3961"/>
      <c r="BW29" s="3961"/>
      <c r="BX29" s="3961"/>
      <c r="BY29" s="3961"/>
      <c r="BZ29" s="3961"/>
      <c r="CA29" s="3961"/>
      <c r="CB29" s="3961"/>
      <c r="CC29" s="3961"/>
      <c r="CD29" s="2031"/>
      <c r="CE29" s="2031"/>
      <c r="CF29" s="2031"/>
      <c r="CG29" s="2031"/>
      <c r="CL29" s="2012"/>
      <c r="CM29" s="2012"/>
      <c r="CN29" s="2012"/>
      <c r="CO29" s="2012"/>
      <c r="CP29" s="2012"/>
    </row>
    <row r="30" spans="1:96" ht="14.1" customHeight="1">
      <c r="A30" s="942"/>
      <c r="C30" s="1937" t="s">
        <v>401</v>
      </c>
      <c r="D30" s="1933" t="s">
        <v>868</v>
      </c>
      <c r="H30" s="1933"/>
      <c r="I30" s="1933"/>
      <c r="J30" s="1933"/>
      <c r="K30" s="1933"/>
      <c r="L30" s="1933"/>
      <c r="M30" s="1933"/>
      <c r="N30" s="1933"/>
      <c r="O30" s="1933"/>
      <c r="P30" s="1312" t="s">
        <v>866</v>
      </c>
      <c r="Q30" s="3963">
        <f>SUM(F11:AY12)-O11-Z11-AL11+SUM(C18:H19)+COUNTA(U18)+COUNTA(L18)</f>
        <v>0</v>
      </c>
      <c r="R30" s="3963"/>
      <c r="S30" s="1982" t="s">
        <v>158</v>
      </c>
      <c r="T30" s="1312" t="s">
        <v>783</v>
      </c>
      <c r="U30" s="2029"/>
      <c r="V30" s="2029"/>
      <c r="W30" s="2029"/>
      <c r="Y30" s="3963">
        <f>SUM(L11:AH12)-O11-Z11+COUNTA(U18)+COUNTA(L18)+SUM(C18:H19)</f>
        <v>0</v>
      </c>
      <c r="Z30" s="3963"/>
      <c r="AB30" s="1965" t="s">
        <v>437</v>
      </c>
      <c r="AD30" s="1965"/>
      <c r="AG30" s="1312"/>
      <c r="AH30" s="1312"/>
      <c r="AI30" s="1312"/>
      <c r="AJ30" s="1956"/>
      <c r="AK30" s="2032"/>
      <c r="AL30" s="3423"/>
      <c r="AM30" s="3423"/>
      <c r="AN30" s="3423"/>
      <c r="AO30" s="3423"/>
      <c r="AP30" s="3423"/>
      <c r="AQ30" s="3423"/>
      <c r="AR30" s="3423"/>
      <c r="AS30" s="3423"/>
      <c r="AT30" s="3423"/>
      <c r="AU30" s="3423"/>
      <c r="AV30" s="3423"/>
      <c r="AW30" s="3423"/>
      <c r="AX30" s="3423"/>
      <c r="AY30" s="3423"/>
      <c r="AZ30" s="3424"/>
      <c r="BA30" s="2028"/>
      <c r="BB30" s="2028"/>
      <c r="BC30" s="2028"/>
      <c r="BD30" s="2028"/>
      <c r="BG30" s="2028"/>
      <c r="BH30" s="3964" t="s">
        <v>1513</v>
      </c>
      <c r="BI30" s="3964"/>
      <c r="BJ30" s="3964"/>
      <c r="BK30" s="3964"/>
      <c r="BL30" s="3964"/>
      <c r="BM30" s="3964"/>
      <c r="BN30" s="3964"/>
      <c r="BO30" s="3964"/>
      <c r="BP30" s="3964"/>
      <c r="BQ30" s="3964"/>
      <c r="BS30" s="2030"/>
      <c r="BT30" s="3962"/>
      <c r="BU30" s="3962"/>
      <c r="BV30" s="3962"/>
      <c r="BW30" s="3962"/>
      <c r="BX30" s="3962"/>
      <c r="BY30" s="3962"/>
      <c r="BZ30" s="3962"/>
      <c r="CA30" s="3962"/>
      <c r="CB30" s="3962"/>
      <c r="CC30" s="3962"/>
      <c r="CD30" s="2031"/>
      <c r="CE30" s="2031"/>
      <c r="CF30" s="2031"/>
      <c r="CG30" s="2031"/>
      <c r="CL30" s="2012"/>
      <c r="CM30" s="2012"/>
      <c r="CN30" s="2012"/>
      <c r="CO30" s="2012"/>
      <c r="CP30" s="2012"/>
    </row>
    <row r="31" spans="1:96" ht="14.1" customHeight="1">
      <c r="A31" s="942"/>
      <c r="C31" s="1937" t="s">
        <v>274</v>
      </c>
      <c r="D31" s="3745" t="s">
        <v>867</v>
      </c>
      <c r="E31" s="3745"/>
      <c r="F31" s="3745"/>
      <c r="G31" s="3745"/>
      <c r="H31" s="3745"/>
      <c r="I31" s="3745"/>
      <c r="J31" s="3745"/>
      <c r="K31" s="3745"/>
      <c r="L31" s="3745"/>
      <c r="M31" s="3745"/>
      <c r="N31" s="3745"/>
      <c r="O31" s="3745"/>
      <c r="P31" s="1312" t="s">
        <v>866</v>
      </c>
      <c r="Q31" s="3944"/>
      <c r="R31" s="3944"/>
      <c r="S31" s="1982" t="s">
        <v>158</v>
      </c>
      <c r="T31" s="1312" t="s">
        <v>783</v>
      </c>
      <c r="U31" s="2029"/>
      <c r="V31" s="2029"/>
      <c r="W31" s="2029"/>
      <c r="Y31" s="3944"/>
      <c r="Z31" s="3944"/>
      <c r="AB31" s="1965" t="s">
        <v>437</v>
      </c>
      <c r="AD31" s="1965"/>
      <c r="AG31" s="1312"/>
      <c r="AH31" s="1312"/>
      <c r="AI31" s="1312"/>
      <c r="AJ31" s="1956"/>
      <c r="AK31" s="2032"/>
      <c r="AL31" s="3423"/>
      <c r="AM31" s="3423"/>
      <c r="AN31" s="3423"/>
      <c r="AO31" s="3423"/>
      <c r="AP31" s="3423"/>
      <c r="AQ31" s="3423"/>
      <c r="AR31" s="3423"/>
      <c r="AS31" s="3423"/>
      <c r="AT31" s="3423"/>
      <c r="AU31" s="3423"/>
      <c r="AV31" s="3423"/>
      <c r="AW31" s="3423"/>
      <c r="AX31" s="3423"/>
      <c r="AY31" s="3423"/>
      <c r="AZ31" s="3424"/>
      <c r="BA31" s="2028"/>
      <c r="BB31" s="2028"/>
      <c r="BC31" s="2028"/>
      <c r="BD31" s="2028"/>
      <c r="BH31" s="3945" t="s">
        <v>254</v>
      </c>
      <c r="BI31" s="3946"/>
      <c r="BJ31" s="3946"/>
      <c r="BK31" s="3947"/>
      <c r="BL31" s="3951">
        <v>40</v>
      </c>
      <c r="BM31" s="3952"/>
      <c r="BN31" s="3952"/>
      <c r="BO31" s="3955" t="s">
        <v>1092</v>
      </c>
      <c r="BP31" s="3955"/>
      <c r="BQ31" s="3956"/>
      <c r="BR31" s="2033"/>
      <c r="BS31" s="2034"/>
      <c r="BT31" s="3945" t="s">
        <v>254</v>
      </c>
      <c r="BU31" s="3946"/>
      <c r="BV31" s="3946"/>
      <c r="BW31" s="3947"/>
      <c r="BX31" s="3951">
        <v>40</v>
      </c>
      <c r="BY31" s="3952"/>
      <c r="BZ31" s="3952"/>
      <c r="CA31" s="3955" t="s">
        <v>1092</v>
      </c>
      <c r="CB31" s="3955"/>
      <c r="CC31" s="3956"/>
      <c r="CL31" s="2012"/>
      <c r="CM31" s="2012"/>
      <c r="CN31" s="2012"/>
      <c r="CO31" s="2012"/>
      <c r="CP31" s="2012"/>
    </row>
    <row r="32" spans="1:96" ht="14.1" customHeight="1">
      <c r="A32" s="942"/>
      <c r="C32" s="1937"/>
      <c r="D32" s="1974"/>
      <c r="E32" s="1974"/>
      <c r="F32" s="1974"/>
      <c r="G32" s="1974"/>
      <c r="H32" s="1974"/>
      <c r="I32" s="1974"/>
      <c r="J32" s="1974"/>
      <c r="K32" s="1974"/>
      <c r="L32" s="1974"/>
      <c r="M32" s="1974"/>
      <c r="N32" s="1974"/>
      <c r="O32" s="1974"/>
      <c r="Q32" s="2035"/>
      <c r="R32" s="2035"/>
      <c r="S32" s="1982"/>
      <c r="T32" s="2036"/>
      <c r="U32" s="2037"/>
      <c r="V32" s="2037"/>
      <c r="W32" s="2037"/>
      <c r="X32" s="2036"/>
      <c r="Y32" s="2035"/>
      <c r="Z32" s="2035"/>
      <c r="AA32" s="2036"/>
      <c r="AB32" s="1965"/>
      <c r="AD32" s="1965"/>
      <c r="AG32" s="1312"/>
      <c r="AH32" s="1312"/>
      <c r="AI32" s="1312"/>
      <c r="AJ32" s="1956"/>
      <c r="AK32" s="2038" t="s">
        <v>1516</v>
      </c>
      <c r="AL32" s="2028"/>
      <c r="AM32" s="2028"/>
      <c r="AN32" s="2028"/>
      <c r="AO32" s="2028"/>
      <c r="AP32" s="2028"/>
      <c r="AQ32" s="2028"/>
      <c r="AR32" s="2028"/>
      <c r="AS32" s="2028"/>
      <c r="AT32" s="2028"/>
      <c r="AU32" s="2028"/>
      <c r="AV32" s="2028"/>
      <c r="AW32" s="2028"/>
      <c r="AX32" s="2028"/>
      <c r="AY32" s="2028"/>
      <c r="AZ32" s="2039"/>
      <c r="BA32" s="2028"/>
      <c r="BB32" s="2028"/>
      <c r="BC32" s="2028"/>
      <c r="BD32" s="2028"/>
      <c r="BE32" s="3965" t="s">
        <v>1099</v>
      </c>
      <c r="BF32" s="3965"/>
      <c r="BG32" s="3966"/>
      <c r="BH32" s="3948"/>
      <c r="BI32" s="3949"/>
      <c r="BJ32" s="3949"/>
      <c r="BK32" s="3950"/>
      <c r="BL32" s="3953"/>
      <c r="BM32" s="3954"/>
      <c r="BN32" s="3954"/>
      <c r="BO32" s="3957"/>
      <c r="BP32" s="3957"/>
      <c r="BQ32" s="3958"/>
      <c r="BR32" s="2033"/>
      <c r="BS32" s="2034"/>
      <c r="BT32" s="3948"/>
      <c r="BU32" s="3949"/>
      <c r="BV32" s="3949"/>
      <c r="BW32" s="3950"/>
      <c r="BX32" s="3953"/>
      <c r="BY32" s="3954"/>
      <c r="BZ32" s="3954"/>
      <c r="CA32" s="3957"/>
      <c r="CB32" s="3957"/>
      <c r="CC32" s="3958"/>
      <c r="CL32" s="2012"/>
      <c r="CM32" s="2012"/>
      <c r="CN32" s="2012"/>
      <c r="CO32" s="2012"/>
      <c r="CP32" s="2012"/>
    </row>
    <row r="33" spans="1:94" ht="14.1" customHeight="1">
      <c r="A33" s="942"/>
      <c r="C33" s="1937" t="s">
        <v>1518</v>
      </c>
      <c r="D33" s="2029"/>
      <c r="E33" s="2029"/>
      <c r="F33" s="2029"/>
      <c r="G33" s="2029"/>
      <c r="H33" s="2029"/>
      <c r="I33" s="2029"/>
      <c r="J33" s="2029"/>
      <c r="K33" s="2029"/>
      <c r="L33" s="2029"/>
      <c r="M33" s="2029"/>
      <c r="N33" s="2029"/>
      <c r="O33" s="2029"/>
      <c r="P33" s="2035"/>
      <c r="Q33" s="2035"/>
      <c r="R33" s="1982"/>
      <c r="S33" s="1982"/>
      <c r="T33" s="1982"/>
      <c r="U33" s="1982"/>
      <c r="V33" s="1982"/>
      <c r="W33" s="2035"/>
      <c r="X33" s="2035"/>
      <c r="Y33" s="1982"/>
      <c r="Z33" s="1956"/>
      <c r="AB33" s="2035"/>
      <c r="AC33" s="2035"/>
      <c r="AE33" s="1965"/>
      <c r="AF33" s="1965"/>
      <c r="AG33" s="1312"/>
      <c r="AH33" s="1312"/>
      <c r="AJ33" s="1956"/>
      <c r="AK33" s="2038"/>
      <c r="AL33" s="2028"/>
      <c r="AM33" s="2028"/>
      <c r="AN33" s="2028"/>
      <c r="AO33" s="4013" t="s">
        <v>1524</v>
      </c>
      <c r="AP33" s="4013"/>
      <c r="AQ33" s="4013"/>
      <c r="AR33" s="4013"/>
      <c r="AS33" s="4013"/>
      <c r="AT33" s="4013"/>
      <c r="AU33" s="4013"/>
      <c r="AV33" s="4013"/>
      <c r="AW33" s="4013"/>
      <c r="AX33" s="4013"/>
      <c r="AY33" s="4013"/>
      <c r="AZ33" s="2039"/>
      <c r="BA33" s="2011"/>
      <c r="BB33" s="2011"/>
      <c r="BC33" s="2011"/>
      <c r="BD33" s="2011"/>
      <c r="BE33" s="1956"/>
      <c r="BF33" s="3985" t="b">
        <v>0</v>
      </c>
      <c r="BG33" s="3996"/>
      <c r="BH33" s="3969" t="s">
        <v>672</v>
      </c>
      <c r="BI33" s="3970"/>
      <c r="BJ33" s="3970"/>
      <c r="BK33" s="3971"/>
      <c r="BL33" s="3975">
        <f>BL43</f>
        <v>400</v>
      </c>
      <c r="BM33" s="4015"/>
      <c r="BN33" s="4015"/>
      <c r="BO33" s="3955" t="s">
        <v>1092</v>
      </c>
      <c r="BP33" s="3955"/>
      <c r="BQ33" s="3956"/>
      <c r="BR33" s="2033"/>
      <c r="BS33" s="2034"/>
      <c r="BT33" s="3969" t="s">
        <v>672</v>
      </c>
      <c r="BU33" s="3970"/>
      <c r="BV33" s="3970"/>
      <c r="BW33" s="3971"/>
      <c r="BX33" s="3975">
        <f>BX43</f>
        <v>360</v>
      </c>
      <c r="BY33" s="3976"/>
      <c r="BZ33" s="3976"/>
      <c r="CA33" s="3955" t="s">
        <v>1092</v>
      </c>
      <c r="CB33" s="3955"/>
      <c r="CC33" s="3956"/>
      <c r="CL33" s="2012"/>
      <c r="CM33" s="2012"/>
      <c r="CN33" s="2012"/>
      <c r="CO33" s="2012"/>
      <c r="CP33" s="2012"/>
    </row>
    <row r="34" spans="1:94" ht="14.1" customHeight="1" thickBot="1">
      <c r="A34" s="942"/>
      <c r="C34" s="1933" t="s">
        <v>1515</v>
      </c>
      <c r="D34" s="2040"/>
      <c r="E34" s="2040"/>
      <c r="F34" s="2040"/>
      <c r="G34" s="2040"/>
      <c r="H34" s="2040"/>
      <c r="I34" s="2040"/>
      <c r="J34" s="2040"/>
      <c r="K34" s="2040"/>
      <c r="L34" s="2040"/>
      <c r="M34" s="2040"/>
      <c r="N34" s="2040"/>
      <c r="O34" s="2040"/>
      <c r="P34" s="2040"/>
      <c r="Q34" s="2040"/>
      <c r="R34" s="2040"/>
      <c r="S34" s="2040"/>
      <c r="T34" s="2040"/>
      <c r="U34" s="2040"/>
      <c r="V34" s="2040"/>
      <c r="W34" s="2040"/>
      <c r="X34" s="2040"/>
      <c r="Y34" s="2040"/>
      <c r="Z34" s="2040"/>
      <c r="AA34" s="2040"/>
      <c r="AB34" s="2040"/>
      <c r="AC34" s="2040"/>
      <c r="AD34" s="2040"/>
      <c r="AE34" s="2040"/>
      <c r="AF34" s="2040"/>
      <c r="AG34" s="2040"/>
      <c r="AH34" s="2040"/>
      <c r="AI34" s="2040"/>
      <c r="AJ34" s="1956"/>
      <c r="AK34" s="2032"/>
      <c r="AL34" s="2028"/>
      <c r="AM34" s="2028"/>
      <c r="AN34" s="2028"/>
      <c r="AO34" s="4013"/>
      <c r="AP34" s="4013"/>
      <c r="AQ34" s="4013"/>
      <c r="AR34" s="4013"/>
      <c r="AS34" s="4013"/>
      <c r="AT34" s="4013"/>
      <c r="AU34" s="4013"/>
      <c r="AV34" s="4013"/>
      <c r="AW34" s="4013"/>
      <c r="AX34" s="4013"/>
      <c r="AY34" s="4013"/>
      <c r="AZ34" s="2039"/>
      <c r="BA34" s="914"/>
      <c r="BB34" s="914"/>
      <c r="BC34" s="914"/>
      <c r="BD34" s="914"/>
      <c r="BE34" s="1956"/>
      <c r="BF34" s="3985" t="b">
        <v>0</v>
      </c>
      <c r="BG34" s="3996"/>
      <c r="BH34" s="3972"/>
      <c r="BI34" s="3973"/>
      <c r="BJ34" s="3973"/>
      <c r="BK34" s="3974"/>
      <c r="BL34" s="4016"/>
      <c r="BM34" s="4017"/>
      <c r="BN34" s="4017"/>
      <c r="BO34" s="3967"/>
      <c r="BP34" s="3967"/>
      <c r="BQ34" s="3968"/>
      <c r="BR34" s="2033"/>
      <c r="BS34" s="2034"/>
      <c r="BT34" s="3972"/>
      <c r="BU34" s="3973"/>
      <c r="BV34" s="3973"/>
      <c r="BW34" s="3974"/>
      <c r="BX34" s="3977"/>
      <c r="BY34" s="3978"/>
      <c r="BZ34" s="3978"/>
      <c r="CA34" s="3967"/>
      <c r="CB34" s="3967"/>
      <c r="CC34" s="3968"/>
      <c r="CL34" s="2012"/>
      <c r="CM34" s="2012"/>
      <c r="CN34" s="2012"/>
      <c r="CO34" s="2012"/>
      <c r="CP34" s="2012"/>
    </row>
    <row r="35" spans="1:94" ht="14.1" customHeight="1">
      <c r="A35" s="942"/>
      <c r="C35" s="1933" t="s">
        <v>1523</v>
      </c>
      <c r="D35" s="2040"/>
      <c r="E35" s="2040"/>
      <c r="F35" s="2040"/>
      <c r="G35" s="2040"/>
      <c r="H35" s="2040"/>
      <c r="I35" s="2040"/>
      <c r="J35" s="2040"/>
      <c r="K35" s="2040"/>
      <c r="L35" s="2040"/>
      <c r="M35" s="2040"/>
      <c r="N35" s="2040"/>
      <c r="O35" s="2040"/>
      <c r="P35" s="2040"/>
      <c r="Q35" s="2040"/>
      <c r="R35" s="2040"/>
      <c r="S35" s="2040"/>
      <c r="T35" s="2040"/>
      <c r="U35" s="2040"/>
      <c r="V35" s="2040"/>
      <c r="W35" s="2040"/>
      <c r="X35" s="2040"/>
      <c r="Y35" s="2040"/>
      <c r="Z35" s="3997"/>
      <c r="AA35" s="3997"/>
      <c r="AB35" s="3997"/>
      <c r="AC35" s="2040"/>
      <c r="AD35" s="2040"/>
      <c r="AE35" s="2040"/>
      <c r="AF35" s="2040"/>
      <c r="AG35" s="2040"/>
      <c r="AH35" s="2040"/>
      <c r="AI35" s="2040"/>
      <c r="AJ35" s="1956"/>
      <c r="AK35" s="3999" t="s">
        <v>1521</v>
      </c>
      <c r="AL35" s="3965"/>
      <c r="AM35" s="3965"/>
      <c r="AN35" s="3965"/>
      <c r="AO35" s="4014"/>
      <c r="AP35" s="4014"/>
      <c r="AQ35" s="4014"/>
      <c r="AR35" s="4014"/>
      <c r="AS35" s="4014"/>
      <c r="AT35" s="4014"/>
      <c r="AU35" s="4014"/>
      <c r="AV35" s="4014"/>
      <c r="AW35" s="4014"/>
      <c r="AX35" s="4014"/>
      <c r="AY35" s="4014"/>
      <c r="AZ35" s="2039"/>
      <c r="BA35" s="914"/>
      <c r="BB35" s="914"/>
      <c r="BC35" s="914"/>
      <c r="BD35" s="914"/>
      <c r="BE35" s="1956"/>
      <c r="BF35" s="3985" t="b">
        <v>0</v>
      </c>
      <c r="BG35" s="3986"/>
      <c r="BH35" s="4000" t="s">
        <v>252</v>
      </c>
      <c r="BI35" s="4001"/>
      <c r="BJ35" s="4001"/>
      <c r="BK35" s="4002"/>
      <c r="BL35" s="4006">
        <f>IF(ISERROR(ROUND(BL33/BL31,1)),"",ROUND(BL33/BL31,1))</f>
        <v>10</v>
      </c>
      <c r="BM35" s="4007"/>
      <c r="BN35" s="4007"/>
      <c r="BO35" s="3979" t="s">
        <v>155</v>
      </c>
      <c r="BP35" s="3979"/>
      <c r="BQ35" s="3980"/>
      <c r="BR35" s="2033"/>
      <c r="BS35" s="2034"/>
      <c r="BT35" s="4000" t="s">
        <v>252</v>
      </c>
      <c r="BU35" s="4001"/>
      <c r="BV35" s="4001"/>
      <c r="BW35" s="4002"/>
      <c r="BX35" s="4006">
        <f>IF(ISERROR(ROUND(BX33/BX31,1)),"",ROUND(BX33/BX31,1))</f>
        <v>9</v>
      </c>
      <c r="BY35" s="4007"/>
      <c r="BZ35" s="4007"/>
      <c r="CA35" s="3979" t="s">
        <v>155</v>
      </c>
      <c r="CB35" s="3979"/>
      <c r="CC35" s="3980"/>
      <c r="CL35" s="2012"/>
      <c r="CM35" s="2012"/>
      <c r="CN35" s="2012"/>
      <c r="CO35" s="2012"/>
      <c r="CP35" s="2012"/>
    </row>
    <row r="36" spans="1:94" ht="14.1" customHeight="1" thickBot="1">
      <c r="A36" s="942"/>
      <c r="C36" s="2040"/>
      <c r="D36" s="2040"/>
      <c r="E36" s="2040"/>
      <c r="F36" s="2040"/>
      <c r="G36" s="2040"/>
      <c r="H36" s="2040"/>
      <c r="I36" s="2040"/>
      <c r="J36" s="2040"/>
      <c r="K36" s="2040"/>
      <c r="L36" s="2040"/>
      <c r="M36" s="2040"/>
      <c r="N36" s="2041" t="s">
        <v>1519</v>
      </c>
      <c r="O36" s="2041"/>
      <c r="P36" s="2041"/>
      <c r="Q36" s="2041"/>
      <c r="U36" s="2042" t="s">
        <v>1520</v>
      </c>
      <c r="V36" s="2042"/>
      <c r="W36" s="2042"/>
      <c r="X36" s="2042"/>
      <c r="Y36" s="2043"/>
      <c r="Z36" s="3998"/>
      <c r="AA36" s="3998"/>
      <c r="AB36" s="3998"/>
      <c r="AC36" s="1312" t="s">
        <v>1241</v>
      </c>
      <c r="AE36" s="2040"/>
      <c r="AF36" s="2040"/>
      <c r="AG36" s="2040"/>
      <c r="AH36" s="2040"/>
      <c r="AI36" s="2040"/>
      <c r="AJ36" s="1956"/>
      <c r="AK36" s="3999"/>
      <c r="AL36" s="3965"/>
      <c r="AM36" s="3965"/>
      <c r="AN36" s="3965"/>
      <c r="AO36" s="3983" t="s">
        <v>1529</v>
      </c>
      <c r="AP36" s="3983"/>
      <c r="AQ36" s="3983"/>
      <c r="AR36" s="3983"/>
      <c r="AS36" s="3983"/>
      <c r="AT36" s="3983"/>
      <c r="AU36" s="3983"/>
      <c r="AV36" s="3983"/>
      <c r="AW36" s="3983"/>
      <c r="AX36" s="3983"/>
      <c r="AY36" s="3983"/>
      <c r="AZ36" s="2039"/>
      <c r="BA36" s="914"/>
      <c r="BB36" s="914"/>
      <c r="BC36" s="914"/>
      <c r="BD36" s="914"/>
      <c r="BE36" s="1956"/>
      <c r="BF36" s="3985" t="b">
        <v>0</v>
      </c>
      <c r="BG36" s="3986"/>
      <c r="BH36" s="4003"/>
      <c r="BI36" s="4004"/>
      <c r="BJ36" s="4004"/>
      <c r="BK36" s="4005"/>
      <c r="BL36" s="4008"/>
      <c r="BM36" s="4009"/>
      <c r="BN36" s="4009"/>
      <c r="BO36" s="3981"/>
      <c r="BP36" s="3981"/>
      <c r="BQ36" s="3982"/>
      <c r="BR36" s="2033"/>
      <c r="BS36" s="2034"/>
      <c r="BT36" s="4003"/>
      <c r="BU36" s="4004"/>
      <c r="BV36" s="4004"/>
      <c r="BW36" s="4005"/>
      <c r="BX36" s="4008"/>
      <c r="BY36" s="4009"/>
      <c r="BZ36" s="4009"/>
      <c r="CA36" s="3981"/>
      <c r="CB36" s="3981"/>
      <c r="CC36" s="3982"/>
      <c r="CL36" s="2012"/>
      <c r="CM36" s="2012"/>
      <c r="CN36" s="2012"/>
      <c r="CO36" s="2012"/>
      <c r="CP36" s="2012"/>
    </row>
    <row r="37" spans="1:94" ht="14.1" customHeight="1">
      <c r="A37" s="942"/>
      <c r="C37" s="1937"/>
      <c r="AG37" s="1312"/>
      <c r="AH37" s="1312"/>
      <c r="AI37" s="1312"/>
      <c r="AK37" s="2044"/>
      <c r="AL37" s="2028"/>
      <c r="AM37" s="2028"/>
      <c r="AN37" s="2028"/>
      <c r="AO37" s="3984"/>
      <c r="AP37" s="3984"/>
      <c r="AQ37" s="3984"/>
      <c r="AR37" s="3984"/>
      <c r="AS37" s="3984"/>
      <c r="AT37" s="3984"/>
      <c r="AU37" s="3984"/>
      <c r="AV37" s="3984"/>
      <c r="AW37" s="3984"/>
      <c r="AX37" s="3984"/>
      <c r="AY37" s="3984"/>
      <c r="AZ37" s="2039"/>
      <c r="BF37" s="3985" t="b">
        <v>0</v>
      </c>
      <c r="BG37" s="3985"/>
      <c r="BH37" s="3987" t="s">
        <v>673</v>
      </c>
      <c r="BI37" s="3988"/>
      <c r="BJ37" s="3988"/>
      <c r="BK37" s="3988"/>
      <c r="BL37" s="3988"/>
      <c r="BM37" s="3988"/>
      <c r="BN37" s="3988"/>
      <c r="BO37" s="3988"/>
      <c r="BP37" s="3988"/>
      <c r="BQ37" s="3989"/>
      <c r="BR37" s="2045"/>
      <c r="BS37" s="2046"/>
      <c r="BT37" s="3987" t="s">
        <v>1098</v>
      </c>
      <c r="BU37" s="3988"/>
      <c r="BV37" s="3988"/>
      <c r="BW37" s="3988"/>
      <c r="BX37" s="3988"/>
      <c r="BY37" s="3988"/>
      <c r="BZ37" s="3988"/>
      <c r="CA37" s="3988"/>
      <c r="CB37" s="3988"/>
      <c r="CC37" s="3989"/>
      <c r="CL37" s="2012"/>
      <c r="CM37" s="2012"/>
      <c r="CN37" s="2012"/>
      <c r="CO37" s="2012"/>
      <c r="CP37" s="2012"/>
    </row>
    <row r="38" spans="1:94" ht="14.1" customHeight="1">
      <c r="A38" s="942"/>
      <c r="C38" s="1937"/>
      <c r="E38" s="1312" t="s">
        <v>656</v>
      </c>
      <c r="N38" s="1965"/>
      <c r="O38" s="1965"/>
      <c r="AG38" s="1312"/>
      <c r="AH38" s="1312"/>
      <c r="AI38" s="1312"/>
      <c r="AK38" s="2047" t="s">
        <v>1073</v>
      </c>
      <c r="AL38" s="2013"/>
      <c r="AM38" s="2013"/>
      <c r="AN38" s="2013"/>
      <c r="AO38" s="2013"/>
      <c r="AP38" s="2013"/>
      <c r="AQ38" s="2013"/>
      <c r="AR38" s="2013"/>
      <c r="AS38" s="2013"/>
      <c r="AT38" s="2013"/>
      <c r="AU38" s="2013"/>
      <c r="AV38" s="2013"/>
      <c r="AW38" s="2013"/>
      <c r="AX38" s="2013"/>
      <c r="AY38" s="2013"/>
      <c r="AZ38" s="2048"/>
      <c r="BF38" s="3985" t="b">
        <v>0</v>
      </c>
      <c r="BG38" s="3985"/>
      <c r="BH38" s="3990"/>
      <c r="BI38" s="3991"/>
      <c r="BJ38" s="3991"/>
      <c r="BK38" s="3991"/>
      <c r="BL38" s="3991"/>
      <c r="BM38" s="3991"/>
      <c r="BN38" s="3991"/>
      <c r="BO38" s="3991"/>
      <c r="BP38" s="3991"/>
      <c r="BQ38" s="3992"/>
      <c r="BR38" s="2045"/>
      <c r="BS38" s="2046"/>
      <c r="BT38" s="3990"/>
      <c r="BU38" s="3991"/>
      <c r="BV38" s="3991"/>
      <c r="BW38" s="3991"/>
      <c r="BX38" s="3991"/>
      <c r="BY38" s="3991"/>
      <c r="BZ38" s="3991"/>
      <c r="CA38" s="3991"/>
      <c r="CB38" s="3991"/>
      <c r="CC38" s="3992"/>
      <c r="CL38" s="2012"/>
      <c r="CM38" s="2012"/>
      <c r="CN38" s="2012"/>
      <c r="CO38" s="2012"/>
      <c r="CP38" s="2012"/>
    </row>
    <row r="39" spans="1:94" ht="14.1" customHeight="1">
      <c r="A39" s="942"/>
      <c r="C39" s="1937"/>
      <c r="H39" s="2013" t="s">
        <v>1209</v>
      </c>
      <c r="AG39" s="1312"/>
      <c r="AH39" s="1312"/>
      <c r="AI39" s="1312"/>
      <c r="AK39" s="2032"/>
      <c r="AL39" s="4010" t="s">
        <v>674</v>
      </c>
      <c r="AM39" s="4010"/>
      <c r="AN39" s="4010"/>
      <c r="AO39" s="4010"/>
      <c r="AP39" s="4010"/>
      <c r="AQ39" s="4010"/>
      <c r="AR39" s="4010"/>
      <c r="AS39" s="4010"/>
      <c r="AT39" s="4010"/>
      <c r="AU39" s="4010"/>
      <c r="AV39" s="4010"/>
      <c r="AW39" s="4010"/>
      <c r="AX39" s="4010"/>
      <c r="AY39" s="4010"/>
      <c r="AZ39" s="4011"/>
      <c r="BF39" s="3985" t="b">
        <v>0</v>
      </c>
      <c r="BG39" s="3985"/>
      <c r="BH39" s="3990"/>
      <c r="BI39" s="3991"/>
      <c r="BJ39" s="3991"/>
      <c r="BK39" s="3991"/>
      <c r="BL39" s="3991"/>
      <c r="BM39" s="3991"/>
      <c r="BN39" s="3991"/>
      <c r="BO39" s="3991"/>
      <c r="BP39" s="3991"/>
      <c r="BQ39" s="3992"/>
      <c r="BR39" s="2045"/>
      <c r="BS39" s="2046"/>
      <c r="BT39" s="3990"/>
      <c r="BU39" s="3991"/>
      <c r="BV39" s="3991"/>
      <c r="BW39" s="3991"/>
      <c r="BX39" s="3991"/>
      <c r="BY39" s="3991"/>
      <c r="BZ39" s="3991"/>
      <c r="CA39" s="3991"/>
      <c r="CB39" s="3991"/>
      <c r="CC39" s="3992"/>
      <c r="CL39" s="2012"/>
      <c r="CM39" s="2012"/>
      <c r="CN39" s="2012"/>
      <c r="CO39" s="2012"/>
      <c r="CP39" s="2012"/>
    </row>
    <row r="40" spans="1:94" ht="24.6" customHeight="1">
      <c r="A40" s="942"/>
      <c r="C40" s="1937"/>
      <c r="H40" s="2013" t="s">
        <v>1210</v>
      </c>
      <c r="AG40" s="1312"/>
      <c r="AH40" s="1312"/>
      <c r="AI40" s="1312"/>
      <c r="AK40" s="2044"/>
      <c r="AL40" s="4010"/>
      <c r="AM40" s="4010"/>
      <c r="AN40" s="4010"/>
      <c r="AO40" s="4010"/>
      <c r="AP40" s="4010"/>
      <c r="AQ40" s="4010"/>
      <c r="AR40" s="4010"/>
      <c r="AS40" s="4010"/>
      <c r="AT40" s="4010"/>
      <c r="AU40" s="4010"/>
      <c r="AV40" s="4010"/>
      <c r="AW40" s="4010"/>
      <c r="AX40" s="4010"/>
      <c r="AY40" s="4010"/>
      <c r="AZ40" s="4011"/>
      <c r="BF40" s="3985" t="b">
        <v>0</v>
      </c>
      <c r="BG40" s="3985"/>
      <c r="BH40" s="3990"/>
      <c r="BI40" s="3991"/>
      <c r="BJ40" s="3991"/>
      <c r="BK40" s="3991"/>
      <c r="BL40" s="3991"/>
      <c r="BM40" s="3991"/>
      <c r="BN40" s="3991"/>
      <c r="BO40" s="3991"/>
      <c r="BP40" s="3991"/>
      <c r="BQ40" s="3992"/>
      <c r="BR40" s="2045"/>
      <c r="BS40" s="2046"/>
      <c r="BT40" s="3990"/>
      <c r="BU40" s="3991"/>
      <c r="BV40" s="3991"/>
      <c r="BW40" s="3991"/>
      <c r="BX40" s="3991"/>
      <c r="BY40" s="3991"/>
      <c r="BZ40" s="3991"/>
      <c r="CA40" s="3991"/>
      <c r="CB40" s="3991"/>
      <c r="CC40" s="3992"/>
      <c r="CL40" s="2012"/>
      <c r="CM40" s="2012"/>
      <c r="CN40" s="2012"/>
      <c r="CO40" s="2012"/>
      <c r="CP40" s="2012"/>
    </row>
    <row r="41" spans="1:94" ht="14.1" customHeight="1" thickBot="1">
      <c r="A41" s="942"/>
      <c r="T41" s="192" t="s">
        <v>2620</v>
      </c>
      <c r="AA41" s="1965"/>
      <c r="AB41" s="1965"/>
      <c r="AC41" s="1965"/>
      <c r="AD41" s="1965"/>
      <c r="AG41" s="1312"/>
      <c r="AH41" s="1312"/>
      <c r="AI41" s="1312"/>
      <c r="AK41" s="2044"/>
      <c r="AL41" s="4010"/>
      <c r="AM41" s="4010"/>
      <c r="AN41" s="4010"/>
      <c r="AO41" s="4010"/>
      <c r="AP41" s="4010"/>
      <c r="AQ41" s="4010"/>
      <c r="AR41" s="4010"/>
      <c r="AS41" s="4010"/>
      <c r="AT41" s="4010"/>
      <c r="AU41" s="4010"/>
      <c r="AV41" s="4010"/>
      <c r="AW41" s="4010"/>
      <c r="AX41" s="4010"/>
      <c r="AY41" s="4010"/>
      <c r="AZ41" s="4011"/>
      <c r="BA41" s="914"/>
      <c r="BB41" s="914"/>
      <c r="BC41" s="914"/>
      <c r="BD41" s="914"/>
      <c r="BE41" s="2049"/>
      <c r="BF41" s="4012"/>
      <c r="BG41" s="4012"/>
      <c r="BH41" s="3993"/>
      <c r="BI41" s="3994"/>
      <c r="BJ41" s="3994"/>
      <c r="BK41" s="3994"/>
      <c r="BL41" s="3994"/>
      <c r="BM41" s="3994"/>
      <c r="BN41" s="3994"/>
      <c r="BO41" s="3994"/>
      <c r="BP41" s="3994"/>
      <c r="BQ41" s="3995"/>
      <c r="BR41" s="2045"/>
      <c r="BS41" s="2046"/>
      <c r="BT41" s="3993"/>
      <c r="BU41" s="3994"/>
      <c r="BV41" s="3994"/>
      <c r="BW41" s="3994"/>
      <c r="BX41" s="3994"/>
      <c r="BY41" s="3994"/>
      <c r="BZ41" s="3994"/>
      <c r="CA41" s="3994"/>
      <c r="CB41" s="3994"/>
      <c r="CC41" s="3995"/>
      <c r="CL41" s="2012"/>
      <c r="CM41" s="2012"/>
      <c r="CN41" s="2012"/>
      <c r="CO41" s="2012"/>
      <c r="CP41" s="2012"/>
    </row>
    <row r="42" spans="1:94" ht="14.1" customHeight="1" thickBot="1">
      <c r="A42" s="942"/>
      <c r="D42" s="4018" t="s">
        <v>2180</v>
      </c>
      <c r="E42" s="4018"/>
      <c r="F42" s="4018"/>
      <c r="G42" s="4018"/>
      <c r="H42" s="4018"/>
      <c r="I42" s="4018"/>
      <c r="J42" s="4018"/>
      <c r="K42" s="4018"/>
      <c r="L42" s="4018"/>
      <c r="M42" s="4018"/>
      <c r="N42" s="4018"/>
      <c r="O42" s="4018"/>
      <c r="P42" s="4018"/>
      <c r="Q42" s="4018"/>
      <c r="R42" s="4018"/>
      <c r="W42" s="2050" t="s">
        <v>2621</v>
      </c>
      <c r="X42" s="2051"/>
      <c r="Y42" s="2051"/>
      <c r="Z42" s="2051"/>
      <c r="AA42" s="192"/>
      <c r="AC42" s="192"/>
      <c r="AG42" s="1312"/>
      <c r="AH42" s="1312"/>
      <c r="AI42" s="1312"/>
      <c r="AK42" s="970" t="s">
        <v>2622</v>
      </c>
      <c r="AL42" s="1919"/>
      <c r="AM42" s="1919"/>
      <c r="AN42" s="1919"/>
      <c r="AO42" s="1919"/>
      <c r="AP42" s="1919"/>
      <c r="AQ42" s="1919"/>
      <c r="AR42" s="1919"/>
      <c r="AS42" s="1919"/>
      <c r="AT42" s="1919"/>
      <c r="AU42" s="1919"/>
      <c r="AV42" s="1919"/>
      <c r="AW42" s="1919"/>
      <c r="AX42" s="1919"/>
      <c r="AY42" s="1919"/>
      <c r="AZ42" s="1920"/>
      <c r="BA42" s="914"/>
      <c r="BB42" s="914"/>
      <c r="BC42" s="914"/>
      <c r="BD42" s="914"/>
      <c r="BE42" s="2049"/>
      <c r="BF42" s="2049"/>
      <c r="BG42" s="2049"/>
      <c r="BH42" s="4019"/>
      <c r="BI42" s="3964"/>
      <c r="BJ42" s="3964"/>
      <c r="BK42" s="4020"/>
      <c r="BL42" s="4021" t="s">
        <v>1097</v>
      </c>
      <c r="BM42" s="4022"/>
      <c r="BN42" s="4022"/>
      <c r="BO42" s="4022"/>
      <c r="BP42" s="4022"/>
      <c r="BQ42" s="4023"/>
      <c r="BR42" s="2033"/>
      <c r="BS42" s="2034"/>
      <c r="BT42" s="4019"/>
      <c r="BU42" s="3964"/>
      <c r="BV42" s="3964"/>
      <c r="BW42" s="4020"/>
      <c r="BX42" s="4021" t="s">
        <v>1097</v>
      </c>
      <c r="BY42" s="4022"/>
      <c r="BZ42" s="4022"/>
      <c r="CA42" s="4022"/>
      <c r="CB42" s="4022"/>
      <c r="CC42" s="4023"/>
      <c r="CL42" s="2012"/>
      <c r="CM42" s="2012"/>
      <c r="CN42" s="2012"/>
      <c r="CO42" s="2012"/>
      <c r="CP42" s="2012"/>
    </row>
    <row r="43" spans="1:94" ht="14.1" customHeight="1" thickBot="1">
      <c r="A43" s="942"/>
      <c r="D43" s="4018"/>
      <c r="E43" s="4018"/>
      <c r="F43" s="4018"/>
      <c r="G43" s="4018"/>
      <c r="H43" s="4018"/>
      <c r="I43" s="4018"/>
      <c r="J43" s="4018"/>
      <c r="K43" s="4018"/>
      <c r="L43" s="4018"/>
      <c r="M43" s="4018"/>
      <c r="N43" s="4018"/>
      <c r="O43" s="4018"/>
      <c r="P43" s="4018"/>
      <c r="Q43" s="4018"/>
      <c r="R43" s="4018"/>
      <c r="W43" s="2050" t="s">
        <v>2623</v>
      </c>
      <c r="X43" s="2051"/>
      <c r="Y43" s="2051"/>
      <c r="Z43" s="2051"/>
      <c r="AA43" s="192"/>
      <c r="AB43" s="192"/>
      <c r="AG43" s="1312"/>
      <c r="AH43" s="1312"/>
      <c r="AI43" s="1312"/>
      <c r="AK43" s="806"/>
      <c r="AL43" s="808"/>
      <c r="AM43" s="3345" t="s">
        <v>2624</v>
      </c>
      <c r="AN43" s="3345"/>
      <c r="AO43" s="3345"/>
      <c r="AP43" s="3345"/>
      <c r="AQ43" s="3345"/>
      <c r="AR43" s="3345"/>
      <c r="AS43" s="3345"/>
      <c r="AT43" s="3345"/>
      <c r="AU43" s="3345"/>
      <c r="AV43" s="3345"/>
      <c r="AW43" s="3345"/>
      <c r="AX43" s="3345"/>
      <c r="AY43" s="3345"/>
      <c r="AZ43" s="3463"/>
      <c r="BA43" s="914"/>
      <c r="BB43" s="914"/>
      <c r="BC43" s="914"/>
      <c r="BD43" s="914"/>
      <c r="BE43" s="4024">
        <f>SUM(F11:AY12)-O11-Z11-AL11+SUM(C18:H19)+L18+U18</f>
        <v>0</v>
      </c>
      <c r="BF43" s="4024"/>
      <c r="BG43" s="4025"/>
      <c r="BH43" s="4026">
        <f>COUNTA(BL44:BN104)</f>
        <v>10</v>
      </c>
      <c r="BI43" s="4027"/>
      <c r="BJ43" s="4027"/>
      <c r="BK43" s="4027"/>
      <c r="BL43" s="4028">
        <f>SUM(BL44:BN104)</f>
        <v>400</v>
      </c>
      <c r="BM43" s="4028"/>
      <c r="BN43" s="4029"/>
      <c r="BO43" s="2052" t="s">
        <v>575</v>
      </c>
      <c r="BP43" s="2053"/>
      <c r="BQ43" s="2054"/>
      <c r="BR43" s="2033"/>
      <c r="BS43" s="2034"/>
      <c r="BT43" s="4026">
        <f>COUNTA(BX44:BZ104)</f>
        <v>10</v>
      </c>
      <c r="BU43" s="4027"/>
      <c r="BV43" s="4027"/>
      <c r="BW43" s="4027"/>
      <c r="BX43" s="4028">
        <f>SUM(BX44:BZ104)</f>
        <v>360</v>
      </c>
      <c r="BY43" s="4028"/>
      <c r="BZ43" s="4029"/>
      <c r="CA43" s="2052" t="s">
        <v>575</v>
      </c>
      <c r="CB43" s="2053"/>
      <c r="CC43" s="2054"/>
      <c r="CL43" s="2012"/>
      <c r="CM43" s="2012"/>
      <c r="CN43" s="2012"/>
      <c r="CO43" s="2012"/>
      <c r="CP43" s="2012"/>
    </row>
    <row r="44" spans="1:94" ht="14.1" customHeight="1" thickBot="1">
      <c r="A44" s="942"/>
      <c r="D44" s="1956"/>
      <c r="E44" s="4047"/>
      <c r="F44" s="4048"/>
      <c r="G44" s="4048"/>
      <c r="H44" s="4049"/>
      <c r="I44" s="4050" t="s">
        <v>632</v>
      </c>
      <c r="J44" s="4051"/>
      <c r="K44" s="4052"/>
      <c r="L44" s="4050" t="s">
        <v>654</v>
      </c>
      <c r="M44" s="4051"/>
      <c r="N44" s="4052"/>
      <c r="O44" s="4050" t="s">
        <v>160</v>
      </c>
      <c r="P44" s="4051"/>
      <c r="Q44" s="4052"/>
      <c r="AG44" s="1312"/>
      <c r="AH44" s="1312"/>
      <c r="AI44" s="1312"/>
      <c r="AK44" s="2055"/>
      <c r="AL44" s="192"/>
      <c r="AM44" s="3345"/>
      <c r="AN44" s="3345"/>
      <c r="AO44" s="3345"/>
      <c r="AP44" s="3345"/>
      <c r="AQ44" s="3345"/>
      <c r="AR44" s="3345"/>
      <c r="AS44" s="3345"/>
      <c r="AT44" s="3345"/>
      <c r="AU44" s="3345"/>
      <c r="AV44" s="3345"/>
      <c r="AW44" s="3345"/>
      <c r="AX44" s="3345"/>
      <c r="AY44" s="3345"/>
      <c r="AZ44" s="3463"/>
      <c r="BA44" s="914"/>
      <c r="BB44" s="914"/>
      <c r="BC44" s="914"/>
      <c r="BD44" s="914"/>
      <c r="BE44" s="4053">
        <f>SUM(F11:AH12)-O11-Z11+SUM(C18:H19)+L18+U18</f>
        <v>0</v>
      </c>
      <c r="BF44" s="4053"/>
      <c r="BG44" s="4054"/>
      <c r="BH44" s="4030">
        <v>1</v>
      </c>
      <c r="BI44" s="4031"/>
      <c r="BJ44" s="4031"/>
      <c r="BK44" s="4032"/>
      <c r="BL44" s="3352">
        <v>40</v>
      </c>
      <c r="BM44" s="3353"/>
      <c r="BN44" s="3353"/>
      <c r="BO44" s="2056" t="s">
        <v>575</v>
      </c>
      <c r="BP44" s="2057"/>
      <c r="BQ44" s="2058"/>
      <c r="BR44" s="2033"/>
      <c r="BS44" s="2034"/>
      <c r="BT44" s="4030">
        <v>1</v>
      </c>
      <c r="BU44" s="4031"/>
      <c r="BV44" s="4031"/>
      <c r="BW44" s="4032"/>
      <c r="BX44" s="3352">
        <v>40</v>
      </c>
      <c r="BY44" s="3353"/>
      <c r="BZ44" s="3353"/>
      <c r="CA44" s="2056" t="s">
        <v>575</v>
      </c>
      <c r="CB44" s="2057"/>
      <c r="CC44" s="2058"/>
    </row>
    <row r="45" spans="1:94" ht="14.1" customHeight="1" thickTop="1">
      <c r="A45" s="942"/>
      <c r="D45" s="781"/>
      <c r="E45" s="4033" t="s">
        <v>227</v>
      </c>
      <c r="F45" s="4034"/>
      <c r="G45" s="4034"/>
      <c r="H45" s="4035"/>
      <c r="I45" s="4036" t="s">
        <v>741</v>
      </c>
      <c r="J45" s="4037"/>
      <c r="K45" s="4038"/>
      <c r="L45" s="4039"/>
      <c r="M45" s="4040"/>
      <c r="N45" s="4041"/>
      <c r="O45" s="4042">
        <f>L45</f>
        <v>0</v>
      </c>
      <c r="P45" s="4043"/>
      <c r="Q45" s="4044"/>
      <c r="T45" s="1312" t="s">
        <v>657</v>
      </c>
      <c r="AG45" s="1312"/>
      <c r="AH45" s="1312"/>
      <c r="AI45" s="1312"/>
      <c r="AK45" s="2055"/>
      <c r="AL45" s="192"/>
      <c r="AM45" s="3345"/>
      <c r="AN45" s="3345"/>
      <c r="AO45" s="3345"/>
      <c r="AP45" s="3345"/>
      <c r="AQ45" s="3345"/>
      <c r="AR45" s="3345"/>
      <c r="AS45" s="3345"/>
      <c r="AT45" s="3345"/>
      <c r="AU45" s="3345"/>
      <c r="AV45" s="3345"/>
      <c r="AW45" s="3345"/>
      <c r="AX45" s="3345"/>
      <c r="AY45" s="3345"/>
      <c r="AZ45" s="3463"/>
      <c r="BA45" s="914"/>
      <c r="BB45" s="914"/>
      <c r="BC45" s="914"/>
      <c r="BD45" s="914"/>
      <c r="BE45" s="4045" t="s">
        <v>2090</v>
      </c>
      <c r="BF45" s="4045"/>
      <c r="BG45" s="4046"/>
      <c r="BH45" s="4030">
        <v>2</v>
      </c>
      <c r="BI45" s="4031"/>
      <c r="BJ45" s="4031"/>
      <c r="BK45" s="4032"/>
      <c r="BL45" s="3352">
        <v>40</v>
      </c>
      <c r="BM45" s="3353"/>
      <c r="BN45" s="3353"/>
      <c r="BO45" s="2056" t="s">
        <v>575</v>
      </c>
      <c r="BP45" s="2059"/>
      <c r="BQ45" s="2060"/>
      <c r="BR45" s="2033"/>
      <c r="BS45" s="2034"/>
      <c r="BT45" s="4030">
        <v>2</v>
      </c>
      <c r="BU45" s="4031"/>
      <c r="BV45" s="4031"/>
      <c r="BW45" s="4032"/>
      <c r="BX45" s="3352">
        <v>40</v>
      </c>
      <c r="BY45" s="3353"/>
      <c r="BZ45" s="3353"/>
      <c r="CA45" s="2056" t="s">
        <v>575</v>
      </c>
      <c r="CB45" s="2059"/>
      <c r="CC45" s="2060"/>
    </row>
    <row r="46" spans="1:94" ht="14.1" customHeight="1">
      <c r="A46" s="942"/>
      <c r="D46" s="781"/>
      <c r="E46" s="4055" t="s">
        <v>2625</v>
      </c>
      <c r="F46" s="4056"/>
      <c r="G46" s="4056"/>
      <c r="H46" s="4057"/>
      <c r="I46" s="4058" t="s">
        <v>741</v>
      </c>
      <c r="J46" s="4059"/>
      <c r="K46" s="4060"/>
      <c r="L46" s="4061"/>
      <c r="M46" s="4062"/>
      <c r="N46" s="4063"/>
      <c r="O46" s="4064">
        <f>L46</f>
        <v>0</v>
      </c>
      <c r="P46" s="4065"/>
      <c r="Q46" s="4066"/>
      <c r="W46" s="2013" t="s">
        <v>2176</v>
      </c>
      <c r="AG46" s="1312"/>
      <c r="AH46" s="1312"/>
      <c r="AI46" s="1312"/>
      <c r="AK46" s="2055"/>
      <c r="AL46" s="192"/>
      <c r="AM46" s="3345"/>
      <c r="AN46" s="3345"/>
      <c r="AO46" s="3345"/>
      <c r="AP46" s="3345"/>
      <c r="AQ46" s="3345"/>
      <c r="AR46" s="3345"/>
      <c r="AS46" s="3345"/>
      <c r="AT46" s="3345"/>
      <c r="AU46" s="3345"/>
      <c r="AV46" s="3345"/>
      <c r="AW46" s="3345"/>
      <c r="AX46" s="3345"/>
      <c r="AY46" s="3345"/>
      <c r="AZ46" s="3463"/>
      <c r="BA46" s="914"/>
      <c r="BB46" s="914"/>
      <c r="BC46" s="914"/>
      <c r="BD46" s="914"/>
      <c r="BE46" s="4045"/>
      <c r="BF46" s="4045"/>
      <c r="BG46" s="4046"/>
      <c r="BH46" s="4030">
        <v>3</v>
      </c>
      <c r="BI46" s="4031"/>
      <c r="BJ46" s="4031"/>
      <c r="BK46" s="4032"/>
      <c r="BL46" s="3352">
        <v>40</v>
      </c>
      <c r="BM46" s="3353"/>
      <c r="BN46" s="3353"/>
      <c r="BO46" s="2056" t="s">
        <v>575</v>
      </c>
      <c r="BP46" s="2059"/>
      <c r="BQ46" s="2060"/>
      <c r="BR46" s="2033"/>
      <c r="BS46" s="2034"/>
      <c r="BT46" s="4030">
        <v>3</v>
      </c>
      <c r="BU46" s="4031"/>
      <c r="BV46" s="4031"/>
      <c r="BW46" s="4032"/>
      <c r="BX46" s="3352">
        <v>40</v>
      </c>
      <c r="BY46" s="3353"/>
      <c r="BZ46" s="3353"/>
      <c r="CA46" s="2056" t="s">
        <v>575</v>
      </c>
      <c r="CB46" s="2059"/>
      <c r="CC46" s="2060"/>
    </row>
    <row r="47" spans="1:94" ht="14.1" customHeight="1">
      <c r="A47" s="942"/>
      <c r="D47" s="1956"/>
      <c r="E47" s="4055" t="s">
        <v>2626</v>
      </c>
      <c r="F47" s="4056"/>
      <c r="G47" s="4056"/>
      <c r="H47" s="4057"/>
      <c r="I47" s="4058" t="s">
        <v>741</v>
      </c>
      <c r="J47" s="4059"/>
      <c r="K47" s="4060"/>
      <c r="L47" s="4061"/>
      <c r="M47" s="4062"/>
      <c r="N47" s="4063"/>
      <c r="O47" s="4064">
        <f>L47</f>
        <v>0</v>
      </c>
      <c r="P47" s="4065"/>
      <c r="Q47" s="4066"/>
      <c r="W47" s="2013" t="s">
        <v>2177</v>
      </c>
      <c r="AG47" s="1312"/>
      <c r="AH47" s="1312"/>
      <c r="AI47" s="1312"/>
      <c r="AK47" s="2038"/>
      <c r="AM47" s="914"/>
      <c r="AN47" s="914"/>
      <c r="AO47" s="914"/>
      <c r="AP47" s="914"/>
      <c r="AQ47" s="914"/>
      <c r="AR47" s="914"/>
      <c r="AS47" s="914"/>
      <c r="AT47" s="914"/>
      <c r="AU47" s="914"/>
      <c r="AV47" s="914"/>
      <c r="AW47" s="914"/>
      <c r="AX47" s="914"/>
      <c r="AY47" s="914"/>
      <c r="AZ47" s="2061"/>
      <c r="BE47" s="4045"/>
      <c r="BF47" s="4045"/>
      <c r="BG47" s="4046"/>
      <c r="BH47" s="4030">
        <v>4</v>
      </c>
      <c r="BI47" s="4031"/>
      <c r="BJ47" s="4031"/>
      <c r="BK47" s="4032"/>
      <c r="BL47" s="3352">
        <v>40</v>
      </c>
      <c r="BM47" s="3353"/>
      <c r="BN47" s="3353"/>
      <c r="BO47" s="2056" t="s">
        <v>575</v>
      </c>
      <c r="BP47" s="2059"/>
      <c r="BQ47" s="2060"/>
      <c r="BR47" s="2033"/>
      <c r="BS47" s="2034"/>
      <c r="BT47" s="4030">
        <v>4</v>
      </c>
      <c r="BU47" s="4031"/>
      <c r="BV47" s="4031"/>
      <c r="BW47" s="4032"/>
      <c r="BX47" s="3352">
        <v>40</v>
      </c>
      <c r="BY47" s="3353"/>
      <c r="BZ47" s="3353"/>
      <c r="CA47" s="2056" t="s">
        <v>575</v>
      </c>
      <c r="CB47" s="2059"/>
      <c r="CC47" s="2060"/>
    </row>
    <row r="48" spans="1:94" ht="14.1" customHeight="1">
      <c r="A48" s="942"/>
      <c r="D48" s="1956"/>
      <c r="E48" s="4055" t="s">
        <v>655</v>
      </c>
      <c r="F48" s="4056"/>
      <c r="G48" s="4056"/>
      <c r="H48" s="4057"/>
      <c r="I48" s="4067"/>
      <c r="J48" s="4068"/>
      <c r="K48" s="4069"/>
      <c r="L48" s="4058" t="s">
        <v>741</v>
      </c>
      <c r="M48" s="4059"/>
      <c r="N48" s="4060"/>
      <c r="O48" s="4064">
        <f>I48</f>
        <v>0</v>
      </c>
      <c r="P48" s="4065"/>
      <c r="Q48" s="4066"/>
      <c r="W48" s="2013"/>
      <c r="AG48" s="1312"/>
      <c r="AH48" s="1312"/>
      <c r="AI48" s="1312"/>
      <c r="AK48" s="2047" t="s">
        <v>232</v>
      </c>
      <c r="AL48" s="2013"/>
      <c r="AM48" s="2013"/>
      <c r="AN48" s="2013"/>
      <c r="AO48" s="2013"/>
      <c r="AP48" s="2013"/>
      <c r="AQ48" s="2013"/>
      <c r="AR48" s="2013"/>
      <c r="AS48" s="2013"/>
      <c r="AT48" s="2013"/>
      <c r="AU48" s="2013"/>
      <c r="AV48" s="2013"/>
      <c r="AW48" s="2013"/>
      <c r="AX48" s="2013"/>
      <c r="AY48" s="2013"/>
      <c r="AZ48" s="2048"/>
      <c r="BE48" s="4045"/>
      <c r="BF48" s="4045"/>
      <c r="BG48" s="4046"/>
      <c r="BH48" s="4030">
        <v>5</v>
      </c>
      <c r="BI48" s="4031"/>
      <c r="BJ48" s="4031"/>
      <c r="BK48" s="4032"/>
      <c r="BL48" s="3352">
        <v>40</v>
      </c>
      <c r="BM48" s="3353"/>
      <c r="BN48" s="3353"/>
      <c r="BO48" s="2056" t="s">
        <v>575</v>
      </c>
      <c r="BP48" s="2059"/>
      <c r="BQ48" s="2060"/>
      <c r="BR48" s="2033"/>
      <c r="BS48" s="2034"/>
      <c r="BT48" s="4030">
        <v>5</v>
      </c>
      <c r="BU48" s="4031"/>
      <c r="BV48" s="4031"/>
      <c r="BW48" s="4032"/>
      <c r="BX48" s="3352">
        <v>40</v>
      </c>
      <c r="BY48" s="3353"/>
      <c r="BZ48" s="3353"/>
      <c r="CA48" s="2056" t="s">
        <v>575</v>
      </c>
      <c r="CB48" s="2059"/>
      <c r="CC48" s="2060"/>
    </row>
    <row r="49" spans="1:81" ht="14.1" customHeight="1">
      <c r="A49" s="942"/>
      <c r="D49" s="1956"/>
      <c r="E49" s="4055" t="s">
        <v>635</v>
      </c>
      <c r="F49" s="4056"/>
      <c r="G49" s="4056"/>
      <c r="H49" s="4057"/>
      <c r="I49" s="4061"/>
      <c r="J49" s="4062"/>
      <c r="K49" s="4063"/>
      <c r="L49" s="4061"/>
      <c r="M49" s="4062"/>
      <c r="N49" s="4063"/>
      <c r="O49" s="4064">
        <f>I49+L49</f>
        <v>0</v>
      </c>
      <c r="P49" s="4065"/>
      <c r="Q49" s="4066"/>
      <c r="T49" s="1312" t="s">
        <v>2181</v>
      </c>
      <c r="W49" s="2013"/>
      <c r="AG49" s="1312"/>
      <c r="AH49" s="1312"/>
      <c r="AI49" s="1312"/>
      <c r="AK49" s="2044"/>
      <c r="AM49" s="4010" t="s">
        <v>2189</v>
      </c>
      <c r="AN49" s="4010"/>
      <c r="AO49" s="4010"/>
      <c r="AP49" s="4010"/>
      <c r="AQ49" s="4010"/>
      <c r="AR49" s="4010"/>
      <c r="AS49" s="4010"/>
      <c r="AT49" s="4010"/>
      <c r="AU49" s="4010"/>
      <c r="AV49" s="4010"/>
      <c r="AW49" s="4010"/>
      <c r="AX49" s="4010"/>
      <c r="AY49" s="4010"/>
      <c r="AZ49" s="4011"/>
      <c r="BE49" s="4045"/>
      <c r="BF49" s="4045"/>
      <c r="BG49" s="4046"/>
      <c r="BH49" s="4030">
        <v>6</v>
      </c>
      <c r="BI49" s="4031"/>
      <c r="BJ49" s="4031"/>
      <c r="BK49" s="4032"/>
      <c r="BL49" s="3352">
        <v>40</v>
      </c>
      <c r="BM49" s="3353"/>
      <c r="BN49" s="3353"/>
      <c r="BO49" s="2056" t="s">
        <v>575</v>
      </c>
      <c r="BP49" s="2059"/>
      <c r="BQ49" s="2060"/>
      <c r="BR49" s="2033"/>
      <c r="BS49" s="2034"/>
      <c r="BT49" s="4030">
        <v>6</v>
      </c>
      <c r="BU49" s="4031"/>
      <c r="BV49" s="4031"/>
      <c r="BW49" s="4032"/>
      <c r="BX49" s="3352">
        <v>40</v>
      </c>
      <c r="BY49" s="3353"/>
      <c r="BZ49" s="3353"/>
      <c r="CA49" s="2056" t="s">
        <v>575</v>
      </c>
      <c r="CB49" s="2059"/>
      <c r="CC49" s="2060"/>
    </row>
    <row r="50" spans="1:81" ht="14.1" customHeight="1" thickBot="1">
      <c r="A50" s="942"/>
      <c r="D50" s="1956"/>
      <c r="E50" s="4050" t="s">
        <v>231</v>
      </c>
      <c r="F50" s="4051"/>
      <c r="G50" s="4051"/>
      <c r="H50" s="4052"/>
      <c r="I50" s="4070"/>
      <c r="J50" s="4071"/>
      <c r="K50" s="4072"/>
      <c r="L50" s="4070"/>
      <c r="M50" s="4071"/>
      <c r="N50" s="4072"/>
      <c r="O50" s="4073">
        <f>I50+L50</f>
        <v>0</v>
      </c>
      <c r="P50" s="4074"/>
      <c r="Q50" s="4075"/>
      <c r="W50" s="2013" t="s">
        <v>2179</v>
      </c>
      <c r="AG50" s="1312"/>
      <c r="AH50" s="1312"/>
      <c r="AI50" s="1312"/>
      <c r="AK50" s="2044"/>
      <c r="AM50" s="4010"/>
      <c r="AN50" s="4010"/>
      <c r="AO50" s="4010"/>
      <c r="AP50" s="4010"/>
      <c r="AQ50" s="4010"/>
      <c r="AR50" s="4010"/>
      <c r="AS50" s="4010"/>
      <c r="AT50" s="4010"/>
      <c r="AU50" s="4010"/>
      <c r="AV50" s="4010"/>
      <c r="AW50" s="4010"/>
      <c r="AX50" s="4010"/>
      <c r="AY50" s="4010"/>
      <c r="AZ50" s="4011"/>
      <c r="BA50" s="2011"/>
      <c r="BB50" s="2011"/>
      <c r="BC50" s="2011"/>
      <c r="BD50" s="2011"/>
      <c r="BE50" s="4045"/>
      <c r="BF50" s="4045"/>
      <c r="BG50" s="4046"/>
      <c r="BH50" s="4030">
        <v>7</v>
      </c>
      <c r="BI50" s="4031"/>
      <c r="BJ50" s="4031"/>
      <c r="BK50" s="4032"/>
      <c r="BL50" s="3352">
        <v>40</v>
      </c>
      <c r="BM50" s="3353"/>
      <c r="BN50" s="3353"/>
      <c r="BO50" s="2056" t="s">
        <v>575</v>
      </c>
      <c r="BP50" s="2057"/>
      <c r="BQ50" s="2058"/>
      <c r="BR50" s="2062"/>
      <c r="BS50" s="2063"/>
      <c r="BT50" s="4030">
        <v>7</v>
      </c>
      <c r="BU50" s="4031"/>
      <c r="BV50" s="4031"/>
      <c r="BW50" s="4032"/>
      <c r="BX50" s="3352">
        <v>40</v>
      </c>
      <c r="BY50" s="3353"/>
      <c r="BZ50" s="3353"/>
      <c r="CA50" s="2056" t="s">
        <v>575</v>
      </c>
      <c r="CB50" s="2057"/>
      <c r="CC50" s="2058"/>
    </row>
    <row r="51" spans="1:81" ht="14.1" customHeight="1" thickTop="1">
      <c r="A51" s="942"/>
      <c r="D51" s="1956"/>
      <c r="E51" s="4076" t="s">
        <v>160</v>
      </c>
      <c r="F51" s="4077"/>
      <c r="G51" s="4077"/>
      <c r="H51" s="4078"/>
      <c r="I51" s="4079">
        <f>SUM(I48:K50)</f>
        <v>0</v>
      </c>
      <c r="J51" s="4080"/>
      <c r="K51" s="4081"/>
      <c r="L51" s="4079">
        <f>SUM(L45:N50)</f>
        <v>0</v>
      </c>
      <c r="M51" s="4080"/>
      <c r="N51" s="4081"/>
      <c r="O51" s="4079">
        <f>SUM(O45:Q50)</f>
        <v>0</v>
      </c>
      <c r="P51" s="4080"/>
      <c r="Q51" s="4081"/>
      <c r="W51" s="2013" t="s">
        <v>2178</v>
      </c>
      <c r="AG51" s="1312"/>
      <c r="AH51" s="1312"/>
      <c r="AI51" s="1312"/>
      <c r="AK51" s="2044"/>
      <c r="AM51" s="4010"/>
      <c r="AN51" s="4010"/>
      <c r="AO51" s="4010"/>
      <c r="AP51" s="4010"/>
      <c r="AQ51" s="4010"/>
      <c r="AR51" s="4010"/>
      <c r="AS51" s="4010"/>
      <c r="AT51" s="4010"/>
      <c r="AU51" s="4010"/>
      <c r="AV51" s="4010"/>
      <c r="AW51" s="4010"/>
      <c r="AX51" s="4010"/>
      <c r="AY51" s="4010"/>
      <c r="AZ51" s="4011"/>
      <c r="BA51" s="2011"/>
      <c r="BB51" s="2011"/>
      <c r="BC51" s="2011"/>
      <c r="BD51" s="2011"/>
      <c r="BE51" s="4045"/>
      <c r="BF51" s="4045"/>
      <c r="BG51" s="4046"/>
      <c r="BH51" s="4030">
        <v>8</v>
      </c>
      <c r="BI51" s="4031"/>
      <c r="BJ51" s="4031"/>
      <c r="BK51" s="4032"/>
      <c r="BL51" s="3352">
        <v>40</v>
      </c>
      <c r="BM51" s="3353"/>
      <c r="BN51" s="3353"/>
      <c r="BO51" s="2056" t="s">
        <v>575</v>
      </c>
      <c r="BP51" s="2059"/>
      <c r="BQ51" s="2060"/>
      <c r="BR51" s="2033"/>
      <c r="BS51" s="2034"/>
      <c r="BT51" s="4030">
        <v>8</v>
      </c>
      <c r="BU51" s="4031"/>
      <c r="BV51" s="4031"/>
      <c r="BW51" s="4032"/>
      <c r="BX51" s="3352">
        <v>40</v>
      </c>
      <c r="BY51" s="3353"/>
      <c r="BZ51" s="3353"/>
      <c r="CA51" s="2056" t="s">
        <v>575</v>
      </c>
      <c r="CB51" s="2059"/>
      <c r="CC51" s="2060"/>
    </row>
    <row r="52" spans="1:81" ht="14.1" customHeight="1">
      <c r="A52" s="942"/>
      <c r="D52" s="1956"/>
      <c r="E52" s="1965"/>
      <c r="F52" s="1965"/>
      <c r="G52" s="1965"/>
      <c r="H52" s="1982"/>
      <c r="I52" s="2064"/>
      <c r="J52" s="2064"/>
      <c r="K52" s="2064"/>
      <c r="L52" s="2064"/>
      <c r="M52" s="2064"/>
      <c r="N52" s="2064"/>
      <c r="O52" s="2064"/>
      <c r="P52" s="2064"/>
      <c r="Q52" s="2064"/>
      <c r="W52" s="2013"/>
      <c r="AG52" s="1312"/>
      <c r="AH52" s="1312"/>
      <c r="AI52" s="1312"/>
      <c r="AK52" s="2044"/>
      <c r="AM52" s="4010"/>
      <c r="AN52" s="4010"/>
      <c r="AO52" s="4010"/>
      <c r="AP52" s="4010"/>
      <c r="AQ52" s="4010"/>
      <c r="AR52" s="4010"/>
      <c r="AS52" s="4010"/>
      <c r="AT52" s="4010"/>
      <c r="AU52" s="4010"/>
      <c r="AV52" s="4010"/>
      <c r="AW52" s="4010"/>
      <c r="AX52" s="4010"/>
      <c r="AY52" s="4010"/>
      <c r="AZ52" s="4011"/>
      <c r="BA52" s="2011"/>
      <c r="BB52" s="2011"/>
      <c r="BC52" s="2011"/>
      <c r="BD52" s="2011"/>
      <c r="BE52" s="4045"/>
      <c r="BF52" s="4045"/>
      <c r="BG52" s="4046"/>
      <c r="BH52" s="4030">
        <v>9</v>
      </c>
      <c r="BI52" s="4031"/>
      <c r="BJ52" s="4031"/>
      <c r="BK52" s="4032"/>
      <c r="BL52" s="3352">
        <v>40</v>
      </c>
      <c r="BM52" s="3353"/>
      <c r="BN52" s="3353"/>
      <c r="BO52" s="2056" t="s">
        <v>575</v>
      </c>
      <c r="BP52" s="2059"/>
      <c r="BQ52" s="2060"/>
      <c r="BR52" s="2065"/>
      <c r="BS52" s="2066"/>
      <c r="BT52" s="4030">
        <v>9</v>
      </c>
      <c r="BU52" s="4031"/>
      <c r="BV52" s="4031"/>
      <c r="BW52" s="4032"/>
      <c r="BX52" s="3352">
        <v>20</v>
      </c>
      <c r="BY52" s="3353"/>
      <c r="BZ52" s="3353"/>
      <c r="CA52" s="2056" t="s">
        <v>575</v>
      </c>
      <c r="CB52" s="2059"/>
      <c r="CC52" s="2060"/>
    </row>
    <row r="53" spans="1:81" ht="13.35" customHeight="1">
      <c r="A53" s="942"/>
      <c r="AG53" s="1312"/>
      <c r="AH53" s="1312"/>
      <c r="AI53" s="1312"/>
      <c r="AK53" s="2038"/>
      <c r="AM53" s="4010"/>
      <c r="AN53" s="4010"/>
      <c r="AO53" s="4010"/>
      <c r="AP53" s="4010"/>
      <c r="AQ53" s="4010"/>
      <c r="AR53" s="4010"/>
      <c r="AS53" s="4010"/>
      <c r="AT53" s="4010"/>
      <c r="AU53" s="4010"/>
      <c r="AV53" s="4010"/>
      <c r="AW53" s="4010"/>
      <c r="AX53" s="4010"/>
      <c r="AY53" s="4010"/>
      <c r="AZ53" s="4011"/>
      <c r="BA53" s="2028"/>
      <c r="BB53" s="2028"/>
      <c r="BC53" s="2028"/>
      <c r="BD53" s="2028"/>
      <c r="BE53" s="4045"/>
      <c r="BF53" s="4045"/>
      <c r="BG53" s="4046"/>
      <c r="BH53" s="4030">
        <v>10</v>
      </c>
      <c r="BI53" s="4031"/>
      <c r="BJ53" s="4031"/>
      <c r="BK53" s="4032"/>
      <c r="BL53" s="3352">
        <v>40</v>
      </c>
      <c r="BM53" s="3353"/>
      <c r="BN53" s="3353"/>
      <c r="BO53" s="2056" t="s">
        <v>575</v>
      </c>
      <c r="BP53" s="2059"/>
      <c r="BQ53" s="2060"/>
      <c r="BR53" s="2065"/>
      <c r="BS53" s="2066"/>
      <c r="BT53" s="4030">
        <v>10</v>
      </c>
      <c r="BU53" s="4031"/>
      <c r="BV53" s="4031"/>
      <c r="BW53" s="4032"/>
      <c r="BX53" s="3352">
        <v>20</v>
      </c>
      <c r="BY53" s="3353"/>
      <c r="BZ53" s="3353"/>
      <c r="CA53" s="2056" t="s">
        <v>575</v>
      </c>
      <c r="CB53" s="2059"/>
      <c r="CC53" s="2060"/>
    </row>
    <row r="54" spans="1:81" ht="14.1" customHeight="1" thickBot="1">
      <c r="A54" s="942"/>
      <c r="C54" s="2067" t="s">
        <v>908</v>
      </c>
      <c r="D54" s="2067"/>
      <c r="E54" s="2067"/>
      <c r="F54" s="2067"/>
      <c r="G54" s="2067"/>
      <c r="H54" s="2067"/>
      <c r="I54" s="2067"/>
      <c r="J54" s="2067"/>
      <c r="K54" s="2067"/>
      <c r="L54" s="2067"/>
      <c r="M54" s="2067"/>
      <c r="N54" s="2067"/>
      <c r="O54" s="2067"/>
      <c r="P54" s="2067"/>
      <c r="Q54" s="2067"/>
      <c r="R54" s="2067"/>
      <c r="S54" s="2067"/>
      <c r="T54" s="2067"/>
      <c r="U54" s="2067"/>
      <c r="V54" s="2067"/>
      <c r="W54" s="2067"/>
      <c r="X54" s="2067"/>
      <c r="Y54" s="2067"/>
      <c r="Z54" s="2067"/>
      <c r="AA54" s="2067"/>
      <c r="AB54" s="2067"/>
      <c r="AC54" s="2067"/>
      <c r="AG54" s="1312"/>
      <c r="AH54" s="1312"/>
      <c r="AI54" s="1312"/>
      <c r="AK54" s="4082"/>
      <c r="AL54" s="4083"/>
      <c r="AM54" s="4083"/>
      <c r="AN54" s="4083"/>
      <c r="AO54" s="4083"/>
      <c r="AP54" s="4083"/>
      <c r="AQ54" s="4083"/>
      <c r="AR54" s="4083"/>
      <c r="AS54" s="4083"/>
      <c r="AT54" s="4083"/>
      <c r="AU54" s="4083"/>
      <c r="AV54" s="4083"/>
      <c r="AW54" s="4083"/>
      <c r="AX54" s="4083"/>
      <c r="AY54" s="4083"/>
      <c r="AZ54" s="4084"/>
      <c r="BA54" s="2028"/>
      <c r="BB54" s="2028"/>
      <c r="BC54" s="2028"/>
      <c r="BD54" s="2028"/>
      <c r="BE54" s="4045"/>
      <c r="BF54" s="4045"/>
      <c r="BG54" s="4046"/>
      <c r="BH54" s="4030">
        <v>11</v>
      </c>
      <c r="BI54" s="4031"/>
      <c r="BJ54" s="4031"/>
      <c r="BK54" s="4032"/>
      <c r="BL54" s="3352"/>
      <c r="BM54" s="3353"/>
      <c r="BN54" s="3353"/>
      <c r="BO54" s="2056" t="s">
        <v>575</v>
      </c>
      <c r="BP54" s="2059"/>
      <c r="BQ54" s="2060"/>
      <c r="BR54" s="2068"/>
      <c r="BS54" s="2069"/>
      <c r="BT54" s="4030">
        <v>11</v>
      </c>
      <c r="BU54" s="4031"/>
      <c r="BV54" s="4031"/>
      <c r="BW54" s="4032"/>
      <c r="BX54" s="3352"/>
      <c r="BY54" s="3353"/>
      <c r="BZ54" s="3353"/>
      <c r="CA54" s="2056" t="s">
        <v>575</v>
      </c>
      <c r="CB54" s="2059"/>
      <c r="CC54" s="2060"/>
    </row>
    <row r="55" spans="1:81" ht="14.1" customHeight="1">
      <c r="A55" s="942"/>
      <c r="C55" s="4085" t="s">
        <v>372</v>
      </c>
      <c r="D55" s="4086"/>
      <c r="E55" s="4086"/>
      <c r="F55" s="4086"/>
      <c r="G55" s="4086"/>
      <c r="H55" s="4087"/>
      <c r="I55" s="4090" t="s">
        <v>905</v>
      </c>
      <c r="J55" s="4091"/>
      <c r="K55" s="4091"/>
      <c r="L55" s="4091"/>
      <c r="M55" s="4091"/>
      <c r="N55" s="4091"/>
      <c r="O55" s="4091"/>
      <c r="P55" s="4091"/>
      <c r="Q55" s="4091"/>
      <c r="R55" s="4091"/>
      <c r="S55" s="4092"/>
      <c r="T55" s="4095" t="s">
        <v>906</v>
      </c>
      <c r="U55" s="4096"/>
      <c r="V55" s="4096"/>
      <c r="W55" s="4096"/>
      <c r="X55" s="4096"/>
      <c r="Y55" s="4096"/>
      <c r="Z55" s="4096"/>
      <c r="AA55" s="4096"/>
      <c r="AB55" s="4096"/>
      <c r="AC55" s="4096"/>
      <c r="AD55" s="4097"/>
      <c r="AE55" s="2070"/>
      <c r="AG55" s="1312"/>
      <c r="AH55" s="1312"/>
      <c r="AI55" s="1312"/>
      <c r="AK55" s="4082" t="s">
        <v>2182</v>
      </c>
      <c r="AL55" s="4083"/>
      <c r="AM55" s="4083"/>
      <c r="AN55" s="4083"/>
      <c r="AO55" s="4083"/>
      <c r="AP55" s="4083"/>
      <c r="AQ55" s="4083"/>
      <c r="AR55" s="4083"/>
      <c r="AS55" s="4083"/>
      <c r="AT55" s="4083"/>
      <c r="AU55" s="4083"/>
      <c r="AV55" s="4083"/>
      <c r="AW55" s="4083"/>
      <c r="AX55" s="4083"/>
      <c r="AY55" s="4083"/>
      <c r="AZ55" s="4084"/>
      <c r="BE55" s="4045"/>
      <c r="BF55" s="4045"/>
      <c r="BG55" s="4046"/>
      <c r="BH55" s="4030">
        <v>12</v>
      </c>
      <c r="BI55" s="4031"/>
      <c r="BJ55" s="4031"/>
      <c r="BK55" s="4032"/>
      <c r="BL55" s="3352"/>
      <c r="BM55" s="3353"/>
      <c r="BN55" s="3353"/>
      <c r="BO55" s="2056" t="s">
        <v>575</v>
      </c>
      <c r="BP55" s="2057"/>
      <c r="BQ55" s="2058"/>
      <c r="BR55" s="2068"/>
      <c r="BS55" s="2069"/>
      <c r="BT55" s="4030">
        <v>12</v>
      </c>
      <c r="BU55" s="4031"/>
      <c r="BV55" s="4031"/>
      <c r="BW55" s="4032"/>
      <c r="BX55" s="3352"/>
      <c r="BY55" s="3353"/>
      <c r="BZ55" s="3353"/>
      <c r="CA55" s="2056" t="s">
        <v>575</v>
      </c>
      <c r="CB55" s="2057"/>
      <c r="CC55" s="2058"/>
    </row>
    <row r="56" spans="1:81" ht="14.1" customHeight="1">
      <c r="A56" s="942"/>
      <c r="C56" s="4088"/>
      <c r="D56" s="3964"/>
      <c r="E56" s="3964"/>
      <c r="F56" s="3964"/>
      <c r="G56" s="3964"/>
      <c r="H56" s="4089"/>
      <c r="I56" s="4093"/>
      <c r="J56" s="3962"/>
      <c r="K56" s="3962"/>
      <c r="L56" s="3962"/>
      <c r="M56" s="3962"/>
      <c r="N56" s="3962"/>
      <c r="O56" s="3962"/>
      <c r="P56" s="3962"/>
      <c r="Q56" s="3962"/>
      <c r="R56" s="3962"/>
      <c r="S56" s="4094"/>
      <c r="T56" s="4098"/>
      <c r="U56" s="4099"/>
      <c r="V56" s="4099"/>
      <c r="W56" s="4099"/>
      <c r="X56" s="4099"/>
      <c r="Y56" s="4099"/>
      <c r="Z56" s="4099"/>
      <c r="AA56" s="4099"/>
      <c r="AB56" s="4099"/>
      <c r="AC56" s="4099"/>
      <c r="AD56" s="4100"/>
      <c r="AE56" s="2070"/>
      <c r="AG56" s="1312"/>
      <c r="AH56" s="1312"/>
      <c r="AI56" s="1312"/>
      <c r="AK56" s="2071"/>
      <c r="AL56" s="2072"/>
      <c r="AM56" s="4010" t="s">
        <v>2627</v>
      </c>
      <c r="AN56" s="4010"/>
      <c r="AO56" s="4010"/>
      <c r="AP56" s="4010"/>
      <c r="AQ56" s="4010"/>
      <c r="AR56" s="4010"/>
      <c r="AS56" s="4010"/>
      <c r="AT56" s="4010"/>
      <c r="AU56" s="4010"/>
      <c r="AV56" s="4010"/>
      <c r="AW56" s="4010"/>
      <c r="AX56" s="4010"/>
      <c r="AY56" s="4010"/>
      <c r="AZ56" s="4011"/>
      <c r="BA56" s="2028"/>
      <c r="BB56" s="2028"/>
      <c r="BC56" s="2028"/>
      <c r="BD56" s="2028"/>
      <c r="BE56" s="2073"/>
      <c r="BF56" s="2073"/>
      <c r="BH56" s="4030">
        <v>13</v>
      </c>
      <c r="BI56" s="4031"/>
      <c r="BJ56" s="4031"/>
      <c r="BK56" s="4032"/>
      <c r="BL56" s="3352"/>
      <c r="BM56" s="3353"/>
      <c r="BN56" s="3353"/>
      <c r="BO56" s="2056" t="s">
        <v>575</v>
      </c>
      <c r="BP56" s="2059"/>
      <c r="BQ56" s="2060"/>
      <c r="BR56" s="2068"/>
      <c r="BS56" s="2069"/>
      <c r="BT56" s="4030">
        <v>13</v>
      </c>
      <c r="BU56" s="4031"/>
      <c r="BV56" s="4031"/>
      <c r="BW56" s="4032"/>
      <c r="BX56" s="3352"/>
      <c r="BY56" s="3353"/>
      <c r="BZ56" s="3353"/>
      <c r="CA56" s="2056" t="s">
        <v>575</v>
      </c>
      <c r="CB56" s="2059"/>
      <c r="CC56" s="2060"/>
    </row>
    <row r="57" spans="1:81" ht="14.1" customHeight="1">
      <c r="A57" s="942"/>
      <c r="C57" s="4134" t="s">
        <v>780</v>
      </c>
      <c r="D57" s="4129" t="s">
        <v>226</v>
      </c>
      <c r="E57" s="4107" t="s">
        <v>660</v>
      </c>
      <c r="F57" s="4108"/>
      <c r="G57" s="4108"/>
      <c r="H57" s="4109"/>
      <c r="I57" s="2074"/>
      <c r="J57" s="4101" t="str">
        <f>IF(BF33=TRUE,ROUNDDOWN(O45/3,1),"")</f>
        <v/>
      </c>
      <c r="K57" s="4101"/>
      <c r="L57" s="4101"/>
      <c r="M57" s="2075" t="s">
        <v>155</v>
      </c>
      <c r="N57" s="2076" t="s">
        <v>159</v>
      </c>
      <c r="O57" s="4101" t="str">
        <f>J57</f>
        <v/>
      </c>
      <c r="P57" s="4101"/>
      <c r="Q57" s="4101"/>
      <c r="R57" s="2077" t="s">
        <v>155</v>
      </c>
      <c r="S57" s="2078" t="s">
        <v>193</v>
      </c>
      <c r="T57" s="2074"/>
      <c r="U57" s="4101" t="str">
        <f>IF(BF34=TRUE,ROUNDDOWN(O45/3,1),"")</f>
        <v/>
      </c>
      <c r="V57" s="4101"/>
      <c r="W57" s="4101"/>
      <c r="X57" s="2079" t="s">
        <v>155</v>
      </c>
      <c r="Y57" s="2076" t="s">
        <v>159</v>
      </c>
      <c r="Z57" s="4101" t="str">
        <f>U57</f>
        <v/>
      </c>
      <c r="AA57" s="4101"/>
      <c r="AB57" s="4101"/>
      <c r="AC57" s="2080" t="s">
        <v>155</v>
      </c>
      <c r="AD57" s="2081" t="s">
        <v>193</v>
      </c>
      <c r="AG57" s="1312"/>
      <c r="AH57" s="1312"/>
      <c r="AI57" s="1312"/>
      <c r="AK57" s="2044"/>
      <c r="AM57" s="4010"/>
      <c r="AN57" s="4010"/>
      <c r="AO57" s="4010"/>
      <c r="AP57" s="4010"/>
      <c r="AQ57" s="4010"/>
      <c r="AR57" s="4010"/>
      <c r="AS57" s="4010"/>
      <c r="AT57" s="4010"/>
      <c r="AU57" s="4010"/>
      <c r="AV57" s="4010"/>
      <c r="AW57" s="4010"/>
      <c r="AX57" s="4010"/>
      <c r="AY57" s="4010"/>
      <c r="AZ57" s="4011"/>
      <c r="BA57" s="2028"/>
      <c r="BB57" s="2028"/>
      <c r="BC57" s="2028"/>
      <c r="BD57" s="2028"/>
      <c r="BE57" s="2073"/>
      <c r="BF57" s="2073"/>
      <c r="BH57" s="4030">
        <v>14</v>
      </c>
      <c r="BI57" s="4031"/>
      <c r="BJ57" s="4031"/>
      <c r="BK57" s="4032"/>
      <c r="BL57" s="3352"/>
      <c r="BM57" s="3353"/>
      <c r="BN57" s="3353"/>
      <c r="BO57" s="2056" t="s">
        <v>575</v>
      </c>
      <c r="BP57" s="2059"/>
      <c r="BQ57" s="2060"/>
      <c r="BR57" s="2068"/>
      <c r="BS57" s="2069"/>
      <c r="BT57" s="4030">
        <v>14</v>
      </c>
      <c r="BU57" s="4031"/>
      <c r="BV57" s="4031"/>
      <c r="BW57" s="4032"/>
      <c r="BX57" s="3352"/>
      <c r="BY57" s="3353"/>
      <c r="BZ57" s="3353"/>
      <c r="CA57" s="2056" t="s">
        <v>575</v>
      </c>
      <c r="CB57" s="2059"/>
      <c r="CC57" s="2060"/>
    </row>
    <row r="58" spans="1:81" ht="14.1" customHeight="1">
      <c r="A58" s="942"/>
      <c r="C58" s="4135"/>
      <c r="D58" s="4130"/>
      <c r="E58" s="4102" t="s">
        <v>2628</v>
      </c>
      <c r="F58" s="4103"/>
      <c r="G58" s="4103"/>
      <c r="H58" s="1357" t="s">
        <v>1792</v>
      </c>
      <c r="I58" s="1966"/>
      <c r="J58" s="4106" t="str">
        <f>IF(BF35=TRUE,IF(BF33=TRUE,ROUNDDOWN((O46)/6,1),""),"")</f>
        <v/>
      </c>
      <c r="K58" s="4106"/>
      <c r="L58" s="4106"/>
      <c r="M58" s="2082" t="s">
        <v>155</v>
      </c>
      <c r="N58" s="2083" t="s">
        <v>159</v>
      </c>
      <c r="O58" s="4106" t="str">
        <f>IF(BF33=TRUE,IF(BF35=TRUE,ROUNDDOWN((L46)/6,1),""),"")</f>
        <v/>
      </c>
      <c r="P58" s="4106"/>
      <c r="Q58" s="4106"/>
      <c r="R58" s="2084" t="s">
        <v>155</v>
      </c>
      <c r="S58" s="2085" t="s">
        <v>193</v>
      </c>
      <c r="T58" s="1966"/>
      <c r="U58" s="4106" t="str">
        <f>IF(BF34=TRUE,IF(BF35=TRUE,ROUNDDOWN(O46/6,1),""),"")</f>
        <v/>
      </c>
      <c r="V58" s="4106"/>
      <c r="W58" s="4106"/>
      <c r="X58" s="2086" t="s">
        <v>155</v>
      </c>
      <c r="Y58" s="2083" t="s">
        <v>159</v>
      </c>
      <c r="Z58" s="4106" t="str">
        <f>U58</f>
        <v/>
      </c>
      <c r="AA58" s="4106"/>
      <c r="AB58" s="4106"/>
      <c r="AC58" s="2087" t="s">
        <v>155</v>
      </c>
      <c r="AD58" s="2088" t="s">
        <v>193</v>
      </c>
      <c r="AG58" s="1312"/>
      <c r="AH58" s="1312"/>
      <c r="AI58" s="1312"/>
      <c r="AK58" s="2044"/>
      <c r="AM58" s="4010"/>
      <c r="AN58" s="4010"/>
      <c r="AO58" s="4010"/>
      <c r="AP58" s="4010"/>
      <c r="AQ58" s="4010"/>
      <c r="AR58" s="4010"/>
      <c r="AS58" s="4010"/>
      <c r="AT58" s="4010"/>
      <c r="AU58" s="4010"/>
      <c r="AV58" s="4010"/>
      <c r="AW58" s="4010"/>
      <c r="AX58" s="4010"/>
      <c r="AY58" s="4010"/>
      <c r="AZ58" s="4011"/>
      <c r="BA58" s="2028"/>
      <c r="BB58" s="2028"/>
      <c r="BC58" s="2028"/>
      <c r="BD58" s="2028"/>
      <c r="BE58" s="2073"/>
      <c r="BF58" s="2073"/>
      <c r="BH58" s="4030">
        <v>15</v>
      </c>
      <c r="BI58" s="4031"/>
      <c r="BJ58" s="4031"/>
      <c r="BK58" s="4032"/>
      <c r="BL58" s="3352"/>
      <c r="BM58" s="3353"/>
      <c r="BN58" s="3353"/>
      <c r="BO58" s="2056" t="s">
        <v>575</v>
      </c>
      <c r="BP58" s="2059"/>
      <c r="BQ58" s="2060"/>
      <c r="BR58" s="2068"/>
      <c r="BS58" s="2069"/>
      <c r="BT58" s="4030">
        <v>15</v>
      </c>
      <c r="BU58" s="4031"/>
      <c r="BV58" s="4031"/>
      <c r="BW58" s="4032"/>
      <c r="BX58" s="3352"/>
      <c r="BY58" s="3353"/>
      <c r="BZ58" s="3353"/>
      <c r="CA58" s="2056" t="s">
        <v>575</v>
      </c>
      <c r="CB58" s="2059"/>
      <c r="CC58" s="2060"/>
    </row>
    <row r="59" spans="1:81" ht="14.1" customHeight="1">
      <c r="A59" s="942"/>
      <c r="C59" s="4135"/>
      <c r="D59" s="4130"/>
      <c r="E59" s="4104"/>
      <c r="F59" s="4105"/>
      <c r="G59" s="4105"/>
      <c r="H59" s="2089" t="s">
        <v>1793</v>
      </c>
      <c r="I59" s="2090"/>
      <c r="J59" s="4110" t="str">
        <f>IF(BF33=TRUE,IF(BF36=TRUE,ROUNDDOWN((O46)/5,1),""),"")</f>
        <v/>
      </c>
      <c r="K59" s="4110"/>
      <c r="L59" s="4110"/>
      <c r="M59" s="2091" t="s">
        <v>155</v>
      </c>
      <c r="N59" s="2092" t="s">
        <v>159</v>
      </c>
      <c r="O59" s="4110" t="str">
        <f>IF(BF33=TRUE,IF(BF36=TRUE,ROUNDDOWN(O46/5,1),""),"")</f>
        <v/>
      </c>
      <c r="P59" s="4110"/>
      <c r="Q59" s="4110"/>
      <c r="R59" s="2093" t="s">
        <v>155</v>
      </c>
      <c r="S59" s="2094" t="s">
        <v>193</v>
      </c>
      <c r="T59" s="2095"/>
      <c r="U59" s="4110" t="str">
        <f>IF(BF34=TRUE,IF(BF36=TRUE,ROUNDDOWN(O46/5,1),""),"")</f>
        <v/>
      </c>
      <c r="V59" s="4110"/>
      <c r="W59" s="4110"/>
      <c r="X59" s="2096" t="s">
        <v>155</v>
      </c>
      <c r="Y59" s="2092" t="s">
        <v>159</v>
      </c>
      <c r="Z59" s="4110" t="str">
        <f>IF(BF34=TRUE,IF(BF36=TRUE,ROUNDDOWN(L46/5,1),""),"")</f>
        <v/>
      </c>
      <c r="AA59" s="4110"/>
      <c r="AB59" s="4110"/>
      <c r="AC59" s="2097" t="s">
        <v>155</v>
      </c>
      <c r="AD59" s="2098" t="s">
        <v>193</v>
      </c>
      <c r="AG59" s="1312"/>
      <c r="AH59" s="1312"/>
      <c r="AI59" s="1312"/>
      <c r="AK59" s="2044"/>
      <c r="AM59" s="4010"/>
      <c r="AN59" s="4010"/>
      <c r="AO59" s="4010"/>
      <c r="AP59" s="4010"/>
      <c r="AQ59" s="4010"/>
      <c r="AR59" s="4010"/>
      <c r="AS59" s="4010"/>
      <c r="AT59" s="4010"/>
      <c r="AU59" s="4010"/>
      <c r="AV59" s="4010"/>
      <c r="AW59" s="4010"/>
      <c r="AX59" s="4010"/>
      <c r="AY59" s="4010"/>
      <c r="AZ59" s="4011"/>
      <c r="BA59" s="2028"/>
      <c r="BB59" s="2028"/>
      <c r="BC59" s="2028"/>
      <c r="BD59" s="2028"/>
      <c r="BE59" s="2073"/>
      <c r="BF59" s="2073"/>
      <c r="BH59" s="4030">
        <v>16</v>
      </c>
      <c r="BI59" s="4031"/>
      <c r="BJ59" s="4031"/>
      <c r="BK59" s="4032"/>
      <c r="BL59" s="3352"/>
      <c r="BM59" s="3353"/>
      <c r="BN59" s="3353"/>
      <c r="BO59" s="2056" t="s">
        <v>575</v>
      </c>
      <c r="BP59" s="2059"/>
      <c r="BQ59" s="2060"/>
      <c r="BR59" s="2068"/>
      <c r="BS59" s="2069"/>
      <c r="BT59" s="4030">
        <v>16</v>
      </c>
      <c r="BU59" s="4031"/>
      <c r="BV59" s="4031"/>
      <c r="BW59" s="4032"/>
      <c r="BX59" s="3352"/>
      <c r="BY59" s="3353"/>
      <c r="BZ59" s="3353"/>
      <c r="CA59" s="2056" t="s">
        <v>575</v>
      </c>
      <c r="CB59" s="2059"/>
      <c r="CC59" s="2060"/>
    </row>
    <row r="60" spans="1:81" ht="14.1" customHeight="1">
      <c r="A60" s="942"/>
      <c r="C60" s="4135"/>
      <c r="D60" s="4130"/>
      <c r="E60" s="4117" t="s">
        <v>2629</v>
      </c>
      <c r="F60" s="4118"/>
      <c r="G60" s="4118"/>
      <c r="H60" s="4119"/>
      <c r="I60" s="2099"/>
      <c r="J60" s="4115" t="str">
        <f>IF(BF33=TRUE,ROUNDDOWN(O47/6,1),"")</f>
        <v/>
      </c>
      <c r="K60" s="4115"/>
      <c r="L60" s="4115"/>
      <c r="M60" s="2100" t="s">
        <v>155</v>
      </c>
      <c r="N60" s="2101" t="s">
        <v>159</v>
      </c>
      <c r="O60" s="4115" t="str">
        <f>J60</f>
        <v/>
      </c>
      <c r="P60" s="4115"/>
      <c r="Q60" s="4115"/>
      <c r="R60" s="2102" t="s">
        <v>155</v>
      </c>
      <c r="S60" s="2103" t="s">
        <v>193</v>
      </c>
      <c r="T60" s="2099"/>
      <c r="U60" s="4115" t="str">
        <f>IF(BF34=TRUE,ROUNDDOWN(O47/6,1),"")</f>
        <v/>
      </c>
      <c r="V60" s="4115"/>
      <c r="W60" s="4115"/>
      <c r="X60" s="2104" t="s">
        <v>155</v>
      </c>
      <c r="Y60" s="2101" t="s">
        <v>159</v>
      </c>
      <c r="Z60" s="4115" t="str">
        <f>U60</f>
        <v/>
      </c>
      <c r="AA60" s="4115"/>
      <c r="AB60" s="4115"/>
      <c r="AC60" s="2105" t="s">
        <v>155</v>
      </c>
      <c r="AD60" s="2106" t="s">
        <v>193</v>
      </c>
      <c r="AG60" s="1312"/>
      <c r="AH60" s="1312"/>
      <c r="AI60" s="1312"/>
      <c r="AK60" s="2038"/>
      <c r="AM60" s="4010"/>
      <c r="AN60" s="4010"/>
      <c r="AO60" s="4010"/>
      <c r="AP60" s="4010"/>
      <c r="AQ60" s="4010"/>
      <c r="AR60" s="4010"/>
      <c r="AS60" s="4010"/>
      <c r="AT60" s="4010"/>
      <c r="AU60" s="4010"/>
      <c r="AV60" s="4010"/>
      <c r="AW60" s="4010"/>
      <c r="AX60" s="4010"/>
      <c r="AY60" s="4010"/>
      <c r="AZ60" s="4011"/>
      <c r="BA60" s="2028"/>
      <c r="BB60" s="2028"/>
      <c r="BC60" s="2028"/>
      <c r="BD60" s="2028"/>
      <c r="BE60" s="2073"/>
      <c r="BF60" s="2073"/>
      <c r="BH60" s="4030">
        <v>17</v>
      </c>
      <c r="BI60" s="4031"/>
      <c r="BJ60" s="4031"/>
      <c r="BK60" s="4032"/>
      <c r="BL60" s="3352"/>
      <c r="BM60" s="3353"/>
      <c r="BN60" s="3353"/>
      <c r="BO60" s="2056" t="s">
        <v>575</v>
      </c>
      <c r="BP60" s="2059"/>
      <c r="BQ60" s="2060"/>
      <c r="BR60" s="2068"/>
      <c r="BS60" s="2069"/>
      <c r="BT60" s="4030">
        <v>17</v>
      </c>
      <c r="BU60" s="4031"/>
      <c r="BV60" s="4031"/>
      <c r="BW60" s="4032"/>
      <c r="BX60" s="3352"/>
      <c r="BY60" s="3353"/>
      <c r="BZ60" s="3353"/>
      <c r="CA60" s="2056" t="s">
        <v>575</v>
      </c>
      <c r="CB60" s="2059"/>
      <c r="CC60" s="2060"/>
    </row>
    <row r="61" spans="1:81" ht="14.1" customHeight="1">
      <c r="A61" s="942"/>
      <c r="C61" s="4135"/>
      <c r="D61" s="4130"/>
      <c r="E61" s="4111" t="s">
        <v>662</v>
      </c>
      <c r="F61" s="4112"/>
      <c r="G61" s="4112"/>
      <c r="H61" s="4113"/>
      <c r="I61" s="2107"/>
      <c r="J61" s="4114"/>
      <c r="K61" s="4114"/>
      <c r="L61" s="4114"/>
      <c r="M61" s="2108" t="s">
        <v>155</v>
      </c>
      <c r="N61" s="2109" t="s">
        <v>159</v>
      </c>
      <c r="O61" s="4114"/>
      <c r="P61" s="4114"/>
      <c r="Q61" s="4114"/>
      <c r="R61" s="2110" t="s">
        <v>155</v>
      </c>
      <c r="S61" s="2111" t="s">
        <v>193</v>
      </c>
      <c r="T61" s="2099"/>
      <c r="U61" s="4115" t="str">
        <f>IF(BF34=TRUE,ROUNDDOWN(O48/6,1),"")</f>
        <v/>
      </c>
      <c r="V61" s="4115"/>
      <c r="W61" s="4115"/>
      <c r="X61" s="2112" t="s">
        <v>155</v>
      </c>
      <c r="Y61" s="2113" t="s">
        <v>159</v>
      </c>
      <c r="Z61" s="4116"/>
      <c r="AA61" s="4116"/>
      <c r="AB61" s="4116"/>
      <c r="AC61" s="2114" t="s">
        <v>155</v>
      </c>
      <c r="AD61" s="2115" t="s">
        <v>193</v>
      </c>
      <c r="AG61" s="1312"/>
      <c r="AH61" s="1312"/>
      <c r="AI61" s="1312"/>
      <c r="AK61" s="2071"/>
      <c r="AL61" s="2072"/>
      <c r="AM61" s="914"/>
      <c r="AN61" s="914"/>
      <c r="AO61" s="914"/>
      <c r="AP61" s="914"/>
      <c r="AQ61" s="914"/>
      <c r="AR61" s="914"/>
      <c r="AS61" s="914"/>
      <c r="AT61" s="914"/>
      <c r="AU61" s="914"/>
      <c r="AV61" s="914"/>
      <c r="AW61" s="914"/>
      <c r="AX61" s="914"/>
      <c r="AY61" s="914"/>
      <c r="AZ61" s="2061"/>
      <c r="BA61" s="914"/>
      <c r="BB61" s="914"/>
      <c r="BC61" s="914"/>
      <c r="BD61" s="914"/>
      <c r="BE61" s="2073"/>
      <c r="BF61" s="2073"/>
      <c r="BH61" s="4030">
        <v>18</v>
      </c>
      <c r="BI61" s="4031"/>
      <c r="BJ61" s="4031"/>
      <c r="BK61" s="4032"/>
      <c r="BL61" s="3352"/>
      <c r="BM61" s="3353"/>
      <c r="BN61" s="3353"/>
      <c r="BO61" s="2056" t="s">
        <v>575</v>
      </c>
      <c r="BP61" s="2059"/>
      <c r="BQ61" s="2060"/>
      <c r="BR61" s="2068"/>
      <c r="BS61" s="2069"/>
      <c r="BT61" s="4030">
        <v>18</v>
      </c>
      <c r="BU61" s="4031"/>
      <c r="BV61" s="4031"/>
      <c r="BW61" s="4032"/>
      <c r="BX61" s="3352"/>
      <c r="BY61" s="3353"/>
      <c r="BZ61" s="3353"/>
      <c r="CA61" s="2056" t="s">
        <v>575</v>
      </c>
      <c r="CB61" s="2059"/>
      <c r="CC61" s="2060"/>
    </row>
    <row r="62" spans="1:81" ht="14.1" customHeight="1">
      <c r="A62" s="942"/>
      <c r="C62" s="4135"/>
      <c r="D62" s="4130"/>
      <c r="E62" s="4120" t="s">
        <v>663</v>
      </c>
      <c r="F62" s="4121"/>
      <c r="G62" s="4121"/>
      <c r="H62" s="2116" t="s">
        <v>1792</v>
      </c>
      <c r="I62" s="2117"/>
      <c r="J62" s="4106" t="str">
        <f>IF(BF33=TRUE,IF(BF35=TRUE,ROUNDDOWN((O48+O49)/20,1),""),"")</f>
        <v/>
      </c>
      <c r="K62" s="4106"/>
      <c r="L62" s="4106"/>
      <c r="M62" s="2082" t="s">
        <v>155</v>
      </c>
      <c r="N62" s="2083" t="s">
        <v>159</v>
      </c>
      <c r="O62" s="4106" t="str">
        <f>IF(BF33=TRUE,IF(BF35=TRUE,ROUNDDOWN(L49/20,1),""),"")</f>
        <v/>
      </c>
      <c r="P62" s="4106"/>
      <c r="Q62" s="4106"/>
      <c r="R62" s="2084" t="s">
        <v>155</v>
      </c>
      <c r="S62" s="2085" t="s">
        <v>193</v>
      </c>
      <c r="T62" s="2117"/>
      <c r="U62" s="4106" t="str">
        <f>IF(BF34=TRUE,IF(BF35=TRUE,ROUNDDOWN(O49/20,1),""),"")</f>
        <v/>
      </c>
      <c r="V62" s="4106"/>
      <c r="W62" s="4106"/>
      <c r="X62" s="2086" t="s">
        <v>155</v>
      </c>
      <c r="Y62" s="2083" t="s">
        <v>159</v>
      </c>
      <c r="Z62" s="4106" t="str">
        <f>IF(BF34=TRUE,IF(BF35=TRUE,ROUNDDOWN(L49/20,1),""),"")</f>
        <v/>
      </c>
      <c r="AA62" s="4106"/>
      <c r="AB62" s="4106"/>
      <c r="AC62" s="2087" t="s">
        <v>155</v>
      </c>
      <c r="AD62" s="2118" t="s">
        <v>193</v>
      </c>
      <c r="AG62" s="1312"/>
      <c r="AH62" s="1312"/>
      <c r="AI62" s="1312"/>
      <c r="AK62" s="2071"/>
      <c r="AL62" s="2242"/>
      <c r="AM62" s="1312"/>
      <c r="AR62" s="2011"/>
      <c r="AS62" s="2011"/>
      <c r="AT62" s="2011"/>
      <c r="AU62" s="2011"/>
      <c r="AV62" s="2011"/>
      <c r="AW62" s="2011"/>
      <c r="AX62" s="2011"/>
      <c r="AY62" s="2011"/>
      <c r="AZ62" s="2119"/>
      <c r="BA62" s="914"/>
      <c r="BB62" s="914"/>
      <c r="BC62" s="914"/>
      <c r="BD62" s="914"/>
      <c r="BE62" s="2073"/>
      <c r="BF62" s="2073"/>
      <c r="BH62" s="4030">
        <v>19</v>
      </c>
      <c r="BI62" s="4031"/>
      <c r="BJ62" s="4031"/>
      <c r="BK62" s="4032"/>
      <c r="BL62" s="3352"/>
      <c r="BM62" s="3353"/>
      <c r="BN62" s="3353"/>
      <c r="BO62" s="2056" t="s">
        <v>575</v>
      </c>
      <c r="BP62" s="2057"/>
      <c r="BQ62" s="2058"/>
      <c r="BR62" s="2068"/>
      <c r="BS62" s="2069"/>
      <c r="BT62" s="4030">
        <v>19</v>
      </c>
      <c r="BU62" s="4031"/>
      <c r="BV62" s="4031"/>
      <c r="BW62" s="4032"/>
      <c r="BX62" s="3352"/>
      <c r="BY62" s="3353"/>
      <c r="BZ62" s="3353"/>
      <c r="CA62" s="2056" t="s">
        <v>575</v>
      </c>
      <c r="CB62" s="2059"/>
      <c r="CC62" s="2060"/>
    </row>
    <row r="63" spans="1:81" ht="14.1" customHeight="1">
      <c r="A63" s="942"/>
      <c r="C63" s="4135"/>
      <c r="D63" s="4130"/>
      <c r="E63" s="4122"/>
      <c r="F63" s="4123"/>
      <c r="G63" s="4123"/>
      <c r="H63" s="2120" t="s">
        <v>1793</v>
      </c>
      <c r="I63" s="2121"/>
      <c r="J63" s="4125" t="str">
        <f>IF(BF33=TRUE,IF(BF38=TRUE,ROUNDDOWN((I49+L49)/15,1),""),"")</f>
        <v/>
      </c>
      <c r="K63" s="4125"/>
      <c r="L63" s="4125"/>
      <c r="M63" s="2122" t="s">
        <v>155</v>
      </c>
      <c r="N63" s="2123" t="s">
        <v>159</v>
      </c>
      <c r="O63" s="4125" t="str">
        <f>IF(BF33=TRUE,IF(BF36=TRUE,ROUNDDOWN(L49/15,1),""),"")</f>
        <v/>
      </c>
      <c r="P63" s="4125"/>
      <c r="Q63" s="4125"/>
      <c r="R63" s="2124" t="s">
        <v>155</v>
      </c>
      <c r="S63" s="2125" t="s">
        <v>193</v>
      </c>
      <c r="T63" s="2121"/>
      <c r="U63" s="4125" t="str">
        <f>IF(BF34=TRUE,IF(BF36=TRUE,ROUNDDOWN(O49/15,1),""),"")</f>
        <v/>
      </c>
      <c r="V63" s="4125"/>
      <c r="W63" s="4125"/>
      <c r="X63" s="2126" t="s">
        <v>155</v>
      </c>
      <c r="Y63" s="2123" t="s">
        <v>159</v>
      </c>
      <c r="Z63" s="4125" t="str">
        <f>IF(BF34=TRUE,IF(BF36=TRUE,ROUNDDOWN(L49/15,1),""),"")</f>
        <v/>
      </c>
      <c r="AA63" s="4125"/>
      <c r="AB63" s="4125"/>
      <c r="AC63" s="2127" t="s">
        <v>155</v>
      </c>
      <c r="AD63" s="2118" t="s">
        <v>193</v>
      </c>
      <c r="AG63" s="1312"/>
      <c r="AH63" s="1312"/>
      <c r="AI63" s="1312"/>
      <c r="AK63" s="2027" t="s">
        <v>15</v>
      </c>
      <c r="AL63" s="3423" t="s">
        <v>2630</v>
      </c>
      <c r="AM63" s="3423"/>
      <c r="AN63" s="3423"/>
      <c r="AO63" s="3423"/>
      <c r="AP63" s="3423"/>
      <c r="AQ63" s="3423"/>
      <c r="AR63" s="3423"/>
      <c r="AS63" s="3423"/>
      <c r="AT63" s="3423"/>
      <c r="AU63" s="3423"/>
      <c r="AV63" s="3423"/>
      <c r="AW63" s="3423"/>
      <c r="AX63" s="3423"/>
      <c r="AY63" s="3423"/>
      <c r="AZ63" s="3424"/>
      <c r="BA63" s="914"/>
      <c r="BB63" s="914"/>
      <c r="BC63" s="914"/>
      <c r="BD63" s="914"/>
      <c r="BE63" s="2128"/>
      <c r="BF63" s="2129"/>
      <c r="BH63" s="4030">
        <v>20</v>
      </c>
      <c r="BI63" s="4031"/>
      <c r="BJ63" s="4031"/>
      <c r="BK63" s="4032"/>
      <c r="BL63" s="3352"/>
      <c r="BM63" s="3353"/>
      <c r="BN63" s="3353"/>
      <c r="BO63" s="2056" t="s">
        <v>575</v>
      </c>
      <c r="BP63" s="2059"/>
      <c r="BQ63" s="2060"/>
      <c r="BR63" s="2068"/>
      <c r="BS63" s="2069"/>
      <c r="BT63" s="4030">
        <v>20</v>
      </c>
      <c r="BU63" s="4031"/>
      <c r="BV63" s="4031"/>
      <c r="BW63" s="4032"/>
      <c r="BX63" s="3352"/>
      <c r="BY63" s="3353"/>
      <c r="BZ63" s="3353"/>
      <c r="CA63" s="2056" t="s">
        <v>575</v>
      </c>
      <c r="CB63" s="2059"/>
      <c r="CC63" s="2060"/>
    </row>
    <row r="64" spans="1:81" ht="14.1" customHeight="1">
      <c r="A64" s="942"/>
      <c r="C64" s="4135"/>
      <c r="D64" s="4130"/>
      <c r="E64" s="4120" t="s">
        <v>2175</v>
      </c>
      <c r="F64" s="4121"/>
      <c r="G64" s="4121"/>
      <c r="H64" s="2116" t="s">
        <v>1792</v>
      </c>
      <c r="I64" s="2117"/>
      <c r="J64" s="4106" t="str">
        <f>IF(BF33=TRUE,IF(BF39=TRUE,ROUNDDOWN(O50/30,1),""),"")</f>
        <v/>
      </c>
      <c r="K64" s="4106"/>
      <c r="L64" s="4106"/>
      <c r="M64" s="2082" t="s">
        <v>155</v>
      </c>
      <c r="N64" s="2083" t="s">
        <v>159</v>
      </c>
      <c r="O64" s="4124" t="str">
        <f>IF(BF33=TRUE,IF(BF40=TRUE,ROUNDDOWN(L50/30,1),""),"")</f>
        <v/>
      </c>
      <c r="P64" s="4124"/>
      <c r="Q64" s="4124"/>
      <c r="R64" s="2084" t="s">
        <v>155</v>
      </c>
      <c r="S64" s="2085" t="s">
        <v>193</v>
      </c>
      <c r="T64" s="2117"/>
      <c r="U64" s="4106" t="str">
        <f>IF(BF34=TRUE,IF(BF37=TRUE,ROUNDDOWN(O50/30,1),""),"")</f>
        <v/>
      </c>
      <c r="V64" s="4106"/>
      <c r="W64" s="4106"/>
      <c r="X64" s="2086" t="s">
        <v>155</v>
      </c>
      <c r="Y64" s="2083" t="s">
        <v>159</v>
      </c>
      <c r="Z64" s="4106" t="str">
        <f>IF(BF34=TRUE,IF(BF37=TRUE,ROUNDDOWN(L50/30,1),""),"")</f>
        <v/>
      </c>
      <c r="AA64" s="4106"/>
      <c r="AB64" s="4106"/>
      <c r="AC64" s="2087" t="s">
        <v>155</v>
      </c>
      <c r="AD64" s="2118" t="s">
        <v>193</v>
      </c>
      <c r="AG64" s="1312"/>
      <c r="AH64" s="1312"/>
      <c r="AI64" s="1312"/>
      <c r="AK64" s="2044"/>
      <c r="AL64" s="3423"/>
      <c r="AM64" s="3423"/>
      <c r="AN64" s="3423"/>
      <c r="AO64" s="3423"/>
      <c r="AP64" s="3423"/>
      <c r="AQ64" s="3423"/>
      <c r="AR64" s="3423"/>
      <c r="AS64" s="3423"/>
      <c r="AT64" s="3423"/>
      <c r="AU64" s="3423"/>
      <c r="AV64" s="3423"/>
      <c r="AW64" s="3423"/>
      <c r="AX64" s="3423"/>
      <c r="AY64" s="3423"/>
      <c r="AZ64" s="3424"/>
      <c r="BA64" s="914"/>
      <c r="BB64" s="914"/>
      <c r="BC64" s="914"/>
      <c r="BD64" s="914"/>
      <c r="BE64" s="2128"/>
      <c r="BF64" s="2129"/>
      <c r="BH64" s="4030">
        <v>21</v>
      </c>
      <c r="BI64" s="4031"/>
      <c r="BJ64" s="4031"/>
      <c r="BK64" s="4032"/>
      <c r="BL64" s="3352"/>
      <c r="BM64" s="3353"/>
      <c r="BN64" s="3353"/>
      <c r="BO64" s="2056" t="s">
        <v>575</v>
      </c>
      <c r="BP64" s="2059"/>
      <c r="BQ64" s="2060"/>
      <c r="BR64" s="2068"/>
      <c r="BS64" s="2069"/>
      <c r="BT64" s="4030">
        <v>21</v>
      </c>
      <c r="BU64" s="4031"/>
      <c r="BV64" s="4031"/>
      <c r="BW64" s="4032"/>
      <c r="BX64" s="3352"/>
      <c r="BY64" s="3353"/>
      <c r="BZ64" s="3353"/>
      <c r="CA64" s="2056" t="s">
        <v>575</v>
      </c>
      <c r="CB64" s="2059"/>
      <c r="CC64" s="2060"/>
    </row>
    <row r="65" spans="1:81" ht="14.1" customHeight="1">
      <c r="A65" s="942"/>
      <c r="C65" s="4135"/>
      <c r="D65" s="4130"/>
      <c r="E65" s="4122"/>
      <c r="F65" s="4123"/>
      <c r="G65" s="4123"/>
      <c r="H65" s="2120" t="s">
        <v>1793</v>
      </c>
      <c r="I65" s="2130"/>
      <c r="J65" s="4131" t="str">
        <f>IF(BF33=TRUE,IF(BF40=TRUE,ROUNDDOWN(O50/25,1),""),"")</f>
        <v/>
      </c>
      <c r="K65" s="4131"/>
      <c r="L65" s="4131"/>
      <c r="M65" s="2131" t="s">
        <v>155</v>
      </c>
      <c r="N65" s="2132" t="s">
        <v>159</v>
      </c>
      <c r="O65" s="4132" t="str">
        <f>IF(BF33=TRUE,IF(BF40=TRUE,ROUNDDOWN(L50/25,1),""),"")</f>
        <v/>
      </c>
      <c r="P65" s="4132"/>
      <c r="Q65" s="4132"/>
      <c r="R65" s="2133" t="s">
        <v>155</v>
      </c>
      <c r="S65" s="2125" t="s">
        <v>193</v>
      </c>
      <c r="T65" s="2121"/>
      <c r="U65" s="4125" t="str">
        <f>IF(BF34=TRUE,IF(BF40=TRUE,ROUNDDOWN(O50/25,1),""),"")</f>
        <v/>
      </c>
      <c r="V65" s="4125"/>
      <c r="W65" s="4125"/>
      <c r="X65" s="2126" t="s">
        <v>155</v>
      </c>
      <c r="Y65" s="2134" t="s">
        <v>159</v>
      </c>
      <c r="Z65" s="4133" t="str">
        <f>IF(BF34=TRUE,IF(BF40=TRUE,ROUNDDOWN(L50/25,1),""),"")</f>
        <v/>
      </c>
      <c r="AA65" s="4133"/>
      <c r="AB65" s="4133"/>
      <c r="AC65" s="2135" t="s">
        <v>155</v>
      </c>
      <c r="AD65" s="2088" t="s">
        <v>193</v>
      </c>
      <c r="AG65" s="1312"/>
      <c r="AH65" s="1312"/>
      <c r="AI65" s="1312"/>
      <c r="AK65" s="2136" t="s">
        <v>668</v>
      </c>
      <c r="AM65" s="1312"/>
      <c r="AR65" s="1956"/>
      <c r="AS65" s="1956"/>
      <c r="AT65" s="1956"/>
      <c r="AZ65" s="913"/>
      <c r="BA65" s="914"/>
      <c r="BB65" s="914"/>
      <c r="BC65" s="914"/>
      <c r="BD65" s="914"/>
      <c r="BE65" s="2073"/>
      <c r="BF65" s="2073"/>
      <c r="BH65" s="4030">
        <v>22</v>
      </c>
      <c r="BI65" s="4031"/>
      <c r="BJ65" s="4031"/>
      <c r="BK65" s="4032"/>
      <c r="BL65" s="3352"/>
      <c r="BM65" s="3353"/>
      <c r="BN65" s="3353"/>
      <c r="BO65" s="2056" t="s">
        <v>575</v>
      </c>
      <c r="BP65" s="2059"/>
      <c r="BQ65" s="2060"/>
      <c r="BR65" s="2065"/>
      <c r="BS65" s="2066"/>
      <c r="BT65" s="4030">
        <v>22</v>
      </c>
      <c r="BU65" s="4031"/>
      <c r="BV65" s="4031"/>
      <c r="BW65" s="4032"/>
      <c r="BX65" s="3352"/>
      <c r="BY65" s="3353"/>
      <c r="BZ65" s="3353"/>
      <c r="CA65" s="2056" t="s">
        <v>575</v>
      </c>
      <c r="CB65" s="2057"/>
      <c r="CC65" s="2058"/>
    </row>
    <row r="66" spans="1:81" ht="14.1" customHeight="1">
      <c r="A66" s="942"/>
      <c r="C66" s="4135"/>
      <c r="D66" s="4130"/>
      <c r="E66" s="4145" t="s">
        <v>658</v>
      </c>
      <c r="F66" s="4146"/>
      <c r="G66" s="4146"/>
      <c r="H66" s="4147"/>
      <c r="I66" s="2137"/>
      <c r="J66" s="4015" t="str">
        <f>IF(BF33=TRUE,ROUND(SUM(J57,J58,J59,J60,J62,J63,J64,J65),0),"")</f>
        <v/>
      </c>
      <c r="K66" s="4015"/>
      <c r="L66" s="4015"/>
      <c r="M66" s="2138" t="s">
        <v>155</v>
      </c>
      <c r="N66" s="2139" t="s">
        <v>782</v>
      </c>
      <c r="O66" s="4148" t="str">
        <f>IF(BF33=TRUE,ROUND(SUM(O57,O58,O59,O60,O62,O63,O64,O65),0),"")</f>
        <v/>
      </c>
      <c r="P66" s="4148"/>
      <c r="Q66" s="4148"/>
      <c r="R66" s="2140" t="s">
        <v>155</v>
      </c>
      <c r="S66" s="2141" t="s">
        <v>193</v>
      </c>
      <c r="T66" s="2137"/>
      <c r="U66" s="4126" t="str">
        <f>IF(BF34=TRUE,ROUND(SUM(U57,U58,U59,U60,U61,U62,U63,U64,U65),0),"")</f>
        <v/>
      </c>
      <c r="V66" s="4126"/>
      <c r="W66" s="4126"/>
      <c r="X66" s="2142" t="s">
        <v>155</v>
      </c>
      <c r="Y66" s="2143" t="s">
        <v>782</v>
      </c>
      <c r="Z66" s="4126" t="str">
        <f>IF(BF34=TRUE,ROUND(SUM(Z57,Z58,Z59,Z60,Z62,Z63,Z64,Z65),0),"")</f>
        <v/>
      </c>
      <c r="AA66" s="4126"/>
      <c r="AB66" s="4126"/>
      <c r="AC66" s="2144" t="s">
        <v>155</v>
      </c>
      <c r="AD66" s="2145" t="s">
        <v>193</v>
      </c>
      <c r="AG66" s="1312"/>
      <c r="AH66" s="1312"/>
      <c r="AI66" s="1312"/>
      <c r="AK66" s="2146" t="s">
        <v>15</v>
      </c>
      <c r="AL66" s="4127" t="s">
        <v>228</v>
      </c>
      <c r="AM66" s="4127"/>
      <c r="AN66" s="4127"/>
      <c r="AO66" s="4127"/>
      <c r="AP66" s="4127"/>
      <c r="AQ66" s="4127"/>
      <c r="AR66" s="4127"/>
      <c r="AS66" s="4127"/>
      <c r="AT66" s="4127"/>
      <c r="AU66" s="4127"/>
      <c r="AV66" s="4127"/>
      <c r="AW66" s="4127"/>
      <c r="AX66" s="4127"/>
      <c r="AY66" s="4127"/>
      <c r="AZ66" s="4128"/>
      <c r="BA66" s="2028"/>
      <c r="BB66" s="2028"/>
      <c r="BC66" s="2028"/>
      <c r="BD66" s="2028"/>
      <c r="BE66" s="1926"/>
      <c r="BF66" s="2147"/>
      <c r="BH66" s="4030">
        <v>23</v>
      </c>
      <c r="BI66" s="4031"/>
      <c r="BJ66" s="4031"/>
      <c r="BK66" s="4032"/>
      <c r="BL66" s="3352"/>
      <c r="BM66" s="3353"/>
      <c r="BN66" s="3353"/>
      <c r="BO66" s="2056" t="s">
        <v>575</v>
      </c>
      <c r="BP66" s="2059"/>
      <c r="BQ66" s="2060"/>
      <c r="BR66" s="2065"/>
      <c r="BS66" s="2066"/>
      <c r="BT66" s="4030">
        <v>23</v>
      </c>
      <c r="BU66" s="4031"/>
      <c r="BV66" s="4031"/>
      <c r="BW66" s="4032"/>
      <c r="BX66" s="3352"/>
      <c r="BY66" s="3353"/>
      <c r="BZ66" s="3353"/>
      <c r="CA66" s="2056" t="s">
        <v>575</v>
      </c>
      <c r="CB66" s="2059"/>
      <c r="CC66" s="2060"/>
    </row>
    <row r="67" spans="1:81" ht="14.1" customHeight="1">
      <c r="A67" s="942"/>
      <c r="C67" s="4135"/>
      <c r="D67" s="4030" t="s">
        <v>243</v>
      </c>
      <c r="E67" s="4031"/>
      <c r="F67" s="4031"/>
      <c r="G67" s="4031"/>
      <c r="H67" s="4143"/>
      <c r="I67" s="2148" t="s">
        <v>922</v>
      </c>
      <c r="J67" s="2149"/>
      <c r="K67" s="2149"/>
      <c r="L67" s="2149"/>
      <c r="M67" s="2149"/>
      <c r="N67" s="2149"/>
      <c r="O67" s="2149"/>
      <c r="P67" s="2149"/>
      <c r="Q67" s="2149"/>
      <c r="R67" s="2149"/>
      <c r="S67" s="2149"/>
      <c r="T67" s="2149"/>
      <c r="U67" s="2150"/>
      <c r="V67" s="4144"/>
      <c r="W67" s="4144"/>
      <c r="X67" s="2151" t="s">
        <v>155</v>
      </c>
      <c r="Y67" s="2152"/>
      <c r="Z67" s="4144"/>
      <c r="AA67" s="4144"/>
      <c r="AB67" s="4144"/>
      <c r="AC67" s="2153"/>
      <c r="AD67" s="2154"/>
      <c r="AG67" s="1312"/>
      <c r="AH67" s="1312"/>
      <c r="AI67" s="1312"/>
      <c r="AK67" s="2146"/>
      <c r="AL67" s="4127"/>
      <c r="AM67" s="4127"/>
      <c r="AN67" s="4127"/>
      <c r="AO67" s="4127"/>
      <c r="AP67" s="4127"/>
      <c r="AQ67" s="4127"/>
      <c r="AR67" s="4127"/>
      <c r="AS67" s="4127"/>
      <c r="AT67" s="4127"/>
      <c r="AU67" s="4127"/>
      <c r="AV67" s="4127"/>
      <c r="AW67" s="4127"/>
      <c r="AX67" s="4127"/>
      <c r="AY67" s="4127"/>
      <c r="AZ67" s="4128"/>
      <c r="BA67" s="914"/>
      <c r="BB67" s="914"/>
      <c r="BC67" s="914"/>
      <c r="BD67" s="914"/>
      <c r="BF67" s="2147"/>
      <c r="BG67" s="2155"/>
      <c r="BH67" s="4030">
        <v>24</v>
      </c>
      <c r="BI67" s="4031"/>
      <c r="BJ67" s="4031"/>
      <c r="BK67" s="4032"/>
      <c r="BL67" s="3352"/>
      <c r="BM67" s="3353"/>
      <c r="BN67" s="3353"/>
      <c r="BO67" s="2056" t="s">
        <v>575</v>
      </c>
      <c r="BP67" s="2059"/>
      <c r="BQ67" s="2060"/>
      <c r="BR67" s="2065"/>
      <c r="BS67" s="2066"/>
      <c r="BT67" s="4030">
        <v>24</v>
      </c>
      <c r="BU67" s="4031"/>
      <c r="BV67" s="4031"/>
      <c r="BW67" s="4032"/>
      <c r="BX67" s="3352"/>
      <c r="BY67" s="3353"/>
      <c r="BZ67" s="3353"/>
      <c r="CA67" s="2056" t="s">
        <v>575</v>
      </c>
      <c r="CB67" s="2059"/>
      <c r="CC67" s="2060"/>
    </row>
    <row r="68" spans="1:81" ht="14.1" customHeight="1">
      <c r="A68" s="942"/>
      <c r="C68" s="4135"/>
      <c r="D68" s="2156" t="s">
        <v>664</v>
      </c>
      <c r="E68" s="2157"/>
      <c r="F68" s="2157"/>
      <c r="G68" s="2157"/>
      <c r="H68" s="2158"/>
      <c r="I68" s="4139" t="s">
        <v>778</v>
      </c>
      <c r="J68" s="4140"/>
      <c r="K68" s="4140"/>
      <c r="L68" s="4140"/>
      <c r="M68" s="4140"/>
      <c r="N68" s="4140"/>
      <c r="O68" s="4140"/>
      <c r="P68" s="4140"/>
      <c r="Q68" s="4140"/>
      <c r="R68" s="4140"/>
      <c r="S68" s="4140"/>
      <c r="T68" s="2159"/>
      <c r="U68" s="2160"/>
      <c r="V68" s="4141"/>
      <c r="W68" s="4141"/>
      <c r="X68" s="2161" t="s">
        <v>155</v>
      </c>
      <c r="Y68" s="2162" t="s">
        <v>782</v>
      </c>
      <c r="Z68" s="4142">
        <f>V68</f>
        <v>0</v>
      </c>
      <c r="AA68" s="4142"/>
      <c r="AB68" s="4142"/>
      <c r="AC68" s="2163" t="s">
        <v>13</v>
      </c>
      <c r="AD68" s="2164" t="s">
        <v>193</v>
      </c>
      <c r="AG68" s="1312"/>
      <c r="AH68" s="1312"/>
      <c r="AI68" s="1312"/>
      <c r="AK68" s="2165" t="s">
        <v>15</v>
      </c>
      <c r="AL68" s="2025" t="s">
        <v>667</v>
      </c>
      <c r="AM68" s="2025"/>
      <c r="AN68" s="2025"/>
      <c r="AO68" s="2025"/>
      <c r="AP68" s="2025"/>
      <c r="AQ68" s="2025"/>
      <c r="AR68" s="2025"/>
      <c r="AS68" s="2025"/>
      <c r="AT68" s="2025"/>
      <c r="AU68" s="2025"/>
      <c r="AV68" s="2025"/>
      <c r="AW68" s="2025"/>
      <c r="AX68" s="2025"/>
      <c r="AY68" s="2025"/>
      <c r="AZ68" s="2166"/>
      <c r="BB68" s="914"/>
      <c r="BC68" s="914"/>
      <c r="BD68" s="914"/>
      <c r="BE68" s="2019"/>
      <c r="BF68" s="2147"/>
      <c r="BG68" s="2155"/>
      <c r="BH68" s="4030">
        <v>25</v>
      </c>
      <c r="BI68" s="4031"/>
      <c r="BJ68" s="4031"/>
      <c r="BK68" s="4032"/>
      <c r="BL68" s="3352"/>
      <c r="BM68" s="3353"/>
      <c r="BN68" s="3353"/>
      <c r="BO68" s="2056" t="s">
        <v>575</v>
      </c>
      <c r="BP68" s="2059"/>
      <c r="BQ68" s="2060"/>
      <c r="BR68" s="2167"/>
      <c r="BS68" s="2168"/>
      <c r="BT68" s="4030">
        <v>25</v>
      </c>
      <c r="BU68" s="4031"/>
      <c r="BV68" s="4031"/>
      <c r="BW68" s="4032"/>
      <c r="BX68" s="3352"/>
      <c r="BY68" s="3353"/>
      <c r="BZ68" s="3353"/>
      <c r="CA68" s="2056" t="s">
        <v>575</v>
      </c>
      <c r="CB68" s="2059"/>
      <c r="CC68" s="2060"/>
    </row>
    <row r="69" spans="1:81" ht="14.1" customHeight="1">
      <c r="A69" s="942"/>
      <c r="C69" s="4135"/>
      <c r="D69" s="2169"/>
      <c r="H69" s="1943"/>
      <c r="I69" s="4153" t="s">
        <v>777</v>
      </c>
      <c r="J69" s="4154"/>
      <c r="K69" s="4154"/>
      <c r="L69" s="4154"/>
      <c r="M69" s="4154"/>
      <c r="N69" s="4154"/>
      <c r="O69" s="4154"/>
      <c r="P69" s="4154"/>
      <c r="Q69" s="4154"/>
      <c r="R69" s="4154"/>
      <c r="S69" s="4154"/>
      <c r="T69" s="4154"/>
      <c r="U69" s="4154"/>
      <c r="V69" s="4155"/>
      <c r="W69" s="4155"/>
      <c r="X69" s="2170" t="s">
        <v>155</v>
      </c>
      <c r="Y69" s="2171" t="s">
        <v>782</v>
      </c>
      <c r="Z69" s="4156"/>
      <c r="AA69" s="4156"/>
      <c r="AB69" s="4156"/>
      <c r="AC69" s="2172" t="s">
        <v>13</v>
      </c>
      <c r="AD69" s="2173" t="s">
        <v>193</v>
      </c>
      <c r="AG69" s="1312"/>
      <c r="AH69" s="1312"/>
      <c r="AI69" s="1312"/>
      <c r="AK69" s="2165" t="s">
        <v>15</v>
      </c>
      <c r="AL69" s="4010" t="s">
        <v>2631</v>
      </c>
      <c r="AM69" s="4010"/>
      <c r="AN69" s="4010"/>
      <c r="AO69" s="4010"/>
      <c r="AP69" s="4010"/>
      <c r="AQ69" s="4010"/>
      <c r="AR69" s="4010"/>
      <c r="AS69" s="4010"/>
      <c r="AT69" s="4010"/>
      <c r="AU69" s="4010"/>
      <c r="AV69" s="4010"/>
      <c r="AW69" s="4010"/>
      <c r="AX69" s="4010"/>
      <c r="AY69" s="4010"/>
      <c r="AZ69" s="4011"/>
      <c r="BA69" s="2019"/>
      <c r="BB69" s="2019"/>
      <c r="BC69" s="2019"/>
      <c r="BD69" s="2019"/>
      <c r="BE69" s="2019"/>
      <c r="BF69" s="2147"/>
      <c r="BG69" s="2155"/>
      <c r="BH69" s="4030">
        <v>26</v>
      </c>
      <c r="BI69" s="4031"/>
      <c r="BJ69" s="4031"/>
      <c r="BK69" s="4032"/>
      <c r="BL69" s="3352"/>
      <c r="BM69" s="3353"/>
      <c r="BN69" s="3353"/>
      <c r="BO69" s="2056" t="s">
        <v>575</v>
      </c>
      <c r="BP69" s="2059"/>
      <c r="BQ69" s="2060"/>
      <c r="BR69" s="2167"/>
      <c r="BS69" s="2168"/>
      <c r="BT69" s="4030">
        <v>26</v>
      </c>
      <c r="BU69" s="4031"/>
      <c r="BV69" s="4031"/>
      <c r="BW69" s="4032"/>
      <c r="BX69" s="3352"/>
      <c r="BY69" s="3353"/>
      <c r="BZ69" s="3353"/>
      <c r="CA69" s="2056" t="s">
        <v>575</v>
      </c>
      <c r="CB69" s="2057"/>
      <c r="CC69" s="2058"/>
    </row>
    <row r="70" spans="1:81" ht="14.1" customHeight="1">
      <c r="A70" s="942"/>
      <c r="C70" s="4136"/>
      <c r="D70" s="2169"/>
      <c r="H70" s="1943"/>
      <c r="I70" s="4149" t="s">
        <v>779</v>
      </c>
      <c r="J70" s="4150"/>
      <c r="K70" s="4150"/>
      <c r="L70" s="4150"/>
      <c r="M70" s="4150"/>
      <c r="N70" s="4150"/>
      <c r="O70" s="4150"/>
      <c r="P70" s="4150"/>
      <c r="Q70" s="4150"/>
      <c r="R70" s="4150"/>
      <c r="S70" s="4150"/>
      <c r="T70" s="4150"/>
      <c r="U70" s="4150"/>
      <c r="V70" s="4151"/>
      <c r="W70" s="4151"/>
      <c r="X70" s="2174" t="s">
        <v>155</v>
      </c>
      <c r="Y70" s="2175" t="s">
        <v>782</v>
      </c>
      <c r="Z70" s="4152">
        <f>V70</f>
        <v>0</v>
      </c>
      <c r="AA70" s="4152"/>
      <c r="AB70" s="4152"/>
      <c r="AC70" s="2176" t="s">
        <v>13</v>
      </c>
      <c r="AD70" s="2177" t="s">
        <v>193</v>
      </c>
      <c r="AG70" s="1312"/>
      <c r="AH70" s="1312"/>
      <c r="AI70" s="1312"/>
      <c r="AK70" s="2178"/>
      <c r="AL70" s="4010"/>
      <c r="AM70" s="4010"/>
      <c r="AN70" s="4010"/>
      <c r="AO70" s="4010"/>
      <c r="AP70" s="4010"/>
      <c r="AQ70" s="4010"/>
      <c r="AR70" s="4010"/>
      <c r="AS70" s="4010"/>
      <c r="AT70" s="4010"/>
      <c r="AU70" s="4010"/>
      <c r="AV70" s="4010"/>
      <c r="AW70" s="4010"/>
      <c r="AX70" s="4010"/>
      <c r="AY70" s="4010"/>
      <c r="AZ70" s="4011"/>
      <c r="BA70" s="2019"/>
      <c r="BB70" s="2019"/>
      <c r="BC70" s="2019"/>
      <c r="BD70" s="2019"/>
      <c r="BE70" s="2019"/>
      <c r="BF70" s="1956"/>
      <c r="BG70" s="2155"/>
      <c r="BH70" s="4030">
        <v>27</v>
      </c>
      <c r="BI70" s="4031"/>
      <c r="BJ70" s="4031"/>
      <c r="BK70" s="4032"/>
      <c r="BL70" s="3352"/>
      <c r="BM70" s="3353"/>
      <c r="BN70" s="3353"/>
      <c r="BO70" s="2056" t="s">
        <v>575</v>
      </c>
      <c r="BP70" s="2059"/>
      <c r="BQ70" s="2060"/>
      <c r="BR70" s="2167"/>
      <c r="BS70" s="2168"/>
      <c r="BT70" s="4030">
        <v>27</v>
      </c>
      <c r="BU70" s="4031"/>
      <c r="BV70" s="4031"/>
      <c r="BW70" s="4032"/>
      <c r="BX70" s="3352"/>
      <c r="BY70" s="3353"/>
      <c r="BZ70" s="3353"/>
      <c r="CA70" s="2056" t="s">
        <v>575</v>
      </c>
      <c r="CB70" s="2059"/>
      <c r="CC70" s="2060"/>
    </row>
    <row r="71" spans="1:81" ht="14.1" customHeight="1">
      <c r="A71" s="942"/>
      <c r="C71" s="4157" t="s">
        <v>659</v>
      </c>
      <c r="D71" s="4158"/>
      <c r="E71" s="4158"/>
      <c r="F71" s="4158"/>
      <c r="G71" s="4158"/>
      <c r="H71" s="4159"/>
      <c r="I71" s="2179" t="s">
        <v>2150</v>
      </c>
      <c r="J71" s="2180"/>
      <c r="K71" s="2180"/>
      <c r="L71" s="2180"/>
      <c r="M71" s="2180"/>
      <c r="N71" s="2180"/>
      <c r="O71" s="2180"/>
      <c r="P71" s="2180"/>
      <c r="Q71" s="2180"/>
      <c r="R71" s="2180"/>
      <c r="S71" s="2180"/>
      <c r="T71" s="2181"/>
      <c r="U71" s="2181"/>
      <c r="V71" s="4162"/>
      <c r="W71" s="4162"/>
      <c r="X71" s="2159" t="s">
        <v>155</v>
      </c>
      <c r="Y71" s="2182" t="s">
        <v>782</v>
      </c>
      <c r="Z71" s="4163"/>
      <c r="AA71" s="4163"/>
      <c r="AB71" s="4163"/>
      <c r="AC71" s="2163" t="s">
        <v>13</v>
      </c>
      <c r="AD71" s="2183" t="s">
        <v>193</v>
      </c>
      <c r="AG71" s="1312"/>
      <c r="AH71" s="1312"/>
      <c r="AI71" s="1312"/>
      <c r="AK71" s="2038"/>
      <c r="AL71" s="4010"/>
      <c r="AM71" s="4010"/>
      <c r="AN71" s="4010"/>
      <c r="AO71" s="4010"/>
      <c r="AP71" s="4010"/>
      <c r="AQ71" s="4010"/>
      <c r="AR71" s="4010"/>
      <c r="AS71" s="4010"/>
      <c r="AT71" s="4010"/>
      <c r="AU71" s="4010"/>
      <c r="AV71" s="4010"/>
      <c r="AW71" s="4010"/>
      <c r="AX71" s="4010"/>
      <c r="AY71" s="4010"/>
      <c r="AZ71" s="4011"/>
      <c r="BA71" s="2019"/>
      <c r="BB71" s="2019"/>
      <c r="BC71" s="2019"/>
      <c r="BD71" s="2019"/>
      <c r="BE71" s="2019"/>
      <c r="BF71" s="2147"/>
      <c r="BH71" s="4030">
        <v>28</v>
      </c>
      <c r="BI71" s="4031"/>
      <c r="BJ71" s="4031"/>
      <c r="BK71" s="4032"/>
      <c r="BL71" s="3352"/>
      <c r="BM71" s="3353"/>
      <c r="BN71" s="3353"/>
      <c r="BO71" s="2056" t="s">
        <v>575</v>
      </c>
      <c r="BP71" s="2057"/>
      <c r="BQ71" s="2058"/>
      <c r="BR71" s="2167"/>
      <c r="BS71" s="2168"/>
      <c r="BT71" s="4030">
        <v>28</v>
      </c>
      <c r="BU71" s="4031"/>
      <c r="BV71" s="4031"/>
      <c r="BW71" s="4032"/>
      <c r="BX71" s="3352"/>
      <c r="BY71" s="3353"/>
      <c r="BZ71" s="3353"/>
      <c r="CA71" s="2056" t="s">
        <v>575</v>
      </c>
      <c r="CB71" s="2059"/>
      <c r="CC71" s="2060"/>
    </row>
    <row r="72" spans="1:81" ht="14.1" customHeight="1" thickBot="1">
      <c r="A72" s="942"/>
      <c r="C72" s="4160"/>
      <c r="D72" s="3901"/>
      <c r="E72" s="3901"/>
      <c r="F72" s="3901"/>
      <c r="G72" s="3901"/>
      <c r="H72" s="4161"/>
      <c r="I72" s="4137" t="s">
        <v>1374</v>
      </c>
      <c r="J72" s="4138"/>
      <c r="K72" s="4138"/>
      <c r="L72" s="4138"/>
      <c r="M72" s="4138"/>
      <c r="N72" s="4138"/>
      <c r="O72" s="4138"/>
      <c r="P72" s="4138"/>
      <c r="Q72" s="4138"/>
      <c r="R72" s="4138"/>
      <c r="S72" s="2184"/>
      <c r="T72" s="2184"/>
      <c r="U72" s="2184"/>
      <c r="V72" s="4165"/>
      <c r="W72" s="4165"/>
      <c r="X72" s="2185" t="s">
        <v>155</v>
      </c>
      <c r="Y72" s="2186" t="s">
        <v>782</v>
      </c>
      <c r="Z72" s="4156"/>
      <c r="AA72" s="4156"/>
      <c r="AB72" s="4156"/>
      <c r="AC72" s="2172" t="s">
        <v>13</v>
      </c>
      <c r="AD72" s="2187" t="s">
        <v>193</v>
      </c>
      <c r="AG72" s="1312"/>
      <c r="AH72" s="1312"/>
      <c r="AI72" s="1312"/>
      <c r="AK72" s="2038"/>
      <c r="AL72" s="1312" t="s">
        <v>209</v>
      </c>
      <c r="AM72" s="4166" t="s">
        <v>2632</v>
      </c>
      <c r="AN72" s="4166"/>
      <c r="AO72" s="4166"/>
      <c r="AP72" s="4166"/>
      <c r="AQ72" s="4166"/>
      <c r="AR72" s="4166"/>
      <c r="AS72" s="4166"/>
      <c r="AT72" s="4166"/>
      <c r="AU72" s="4166"/>
      <c r="AV72" s="4166"/>
      <c r="AW72" s="4166"/>
      <c r="AX72" s="4166"/>
      <c r="AY72" s="4166"/>
      <c r="AZ72" s="4167"/>
      <c r="BA72" s="914"/>
      <c r="BB72" s="914"/>
      <c r="BC72" s="914"/>
      <c r="BD72" s="914"/>
      <c r="BE72" s="2019"/>
      <c r="BF72" s="2147"/>
      <c r="BH72" s="4030">
        <v>29</v>
      </c>
      <c r="BI72" s="4031"/>
      <c r="BJ72" s="4031"/>
      <c r="BK72" s="4032"/>
      <c r="BL72" s="3352"/>
      <c r="BM72" s="3353"/>
      <c r="BN72" s="3353"/>
      <c r="BO72" s="2056" t="s">
        <v>575</v>
      </c>
      <c r="BP72" s="2059"/>
      <c r="BQ72" s="2060"/>
      <c r="BR72" s="2167"/>
      <c r="BS72" s="2168"/>
      <c r="BT72" s="4030">
        <v>29</v>
      </c>
      <c r="BU72" s="4031"/>
      <c r="BV72" s="4031"/>
      <c r="BW72" s="4032"/>
      <c r="BX72" s="3352"/>
      <c r="BY72" s="3353"/>
      <c r="BZ72" s="3353"/>
      <c r="CA72" s="2056" t="s">
        <v>575</v>
      </c>
      <c r="CB72" s="2059"/>
      <c r="CC72" s="2060"/>
    </row>
    <row r="73" spans="1:81" ht="14.1" customHeight="1" thickBot="1">
      <c r="A73" s="942"/>
      <c r="C73" s="4085" t="s">
        <v>223</v>
      </c>
      <c r="D73" s="4086"/>
      <c r="E73" s="4086"/>
      <c r="F73" s="4086"/>
      <c r="G73" s="4086"/>
      <c r="H73" s="4087"/>
      <c r="I73" s="2188"/>
      <c r="J73" s="4164" t="str">
        <f>IF(BF33=TRUE,(J66+SUM(V68:W72)),"")</f>
        <v/>
      </c>
      <c r="K73" s="4164"/>
      <c r="L73" s="4164"/>
      <c r="M73" s="2189" t="s">
        <v>155</v>
      </c>
      <c r="N73" s="2189" t="s">
        <v>159</v>
      </c>
      <c r="O73" s="4164" t="str">
        <f>IF(BF33=TRUE,(O66+SUM(Z68:AB72)),"")</f>
        <v/>
      </c>
      <c r="P73" s="4164"/>
      <c r="Q73" s="4164"/>
      <c r="R73" s="2190" t="s">
        <v>13</v>
      </c>
      <c r="S73" s="2191" t="s">
        <v>193</v>
      </c>
      <c r="T73" s="2192"/>
      <c r="U73" s="4164" t="str">
        <f>IF(BF34=TRUE,(U66+SUM(V68:W72)),"")</f>
        <v/>
      </c>
      <c r="V73" s="4164"/>
      <c r="W73" s="4164"/>
      <c r="X73" s="2189" t="s">
        <v>155</v>
      </c>
      <c r="Y73" s="2189" t="s">
        <v>159</v>
      </c>
      <c r="Z73" s="4164" t="str">
        <f>IF(BF34=TRUE,(Z66+SUM(Z68:AB72)),"")</f>
        <v/>
      </c>
      <c r="AA73" s="4164"/>
      <c r="AB73" s="4164"/>
      <c r="AC73" s="2190" t="s">
        <v>13</v>
      </c>
      <c r="AD73" s="2193" t="s">
        <v>193</v>
      </c>
      <c r="AG73" s="1312"/>
      <c r="AH73" s="1312"/>
      <c r="AI73" s="1312"/>
      <c r="AK73" s="2038"/>
      <c r="AL73" s="1312" t="s">
        <v>209</v>
      </c>
      <c r="AM73" s="4010" t="s">
        <v>1485</v>
      </c>
      <c r="AN73" s="4010"/>
      <c r="AO73" s="4010"/>
      <c r="AP73" s="4010"/>
      <c r="AQ73" s="4010"/>
      <c r="AR73" s="4010"/>
      <c r="AS73" s="4010"/>
      <c r="AT73" s="4010"/>
      <c r="AU73" s="4010"/>
      <c r="AV73" s="4010"/>
      <c r="AW73" s="4010"/>
      <c r="AX73" s="4010"/>
      <c r="AY73" s="4010"/>
      <c r="AZ73" s="4011"/>
      <c r="BA73" s="914"/>
      <c r="BB73" s="914"/>
      <c r="BC73" s="914"/>
      <c r="BD73" s="914"/>
      <c r="BE73" s="2012"/>
      <c r="BF73" s="2147"/>
      <c r="BH73" s="4030">
        <v>30</v>
      </c>
      <c r="BI73" s="4031"/>
      <c r="BJ73" s="4031"/>
      <c r="BK73" s="4032"/>
      <c r="BL73" s="3352"/>
      <c r="BM73" s="3353"/>
      <c r="BN73" s="3353"/>
      <c r="BO73" s="2056" t="s">
        <v>575</v>
      </c>
      <c r="BP73" s="2059"/>
      <c r="BQ73" s="2060"/>
      <c r="BR73" s="2167"/>
      <c r="BS73" s="2168"/>
      <c r="BT73" s="4030">
        <v>30</v>
      </c>
      <c r="BU73" s="4031"/>
      <c r="BV73" s="4031"/>
      <c r="BW73" s="4032"/>
      <c r="BX73" s="3352"/>
      <c r="BY73" s="3353"/>
      <c r="BZ73" s="3353"/>
      <c r="CA73" s="2056" t="s">
        <v>575</v>
      </c>
      <c r="CB73" s="2059"/>
      <c r="CC73" s="2060"/>
    </row>
    <row r="74" spans="1:81" ht="14.1" customHeight="1">
      <c r="A74" s="942"/>
      <c r="C74" s="4174" t="s">
        <v>2186</v>
      </c>
      <c r="D74" s="4175"/>
      <c r="E74" s="4175"/>
      <c r="F74" s="4175"/>
      <c r="G74" s="4175"/>
      <c r="H74" s="4176"/>
      <c r="I74" s="4177" t="s">
        <v>1286</v>
      </c>
      <c r="J74" s="4178"/>
      <c r="K74" s="4178"/>
      <c r="L74" s="4178"/>
      <c r="M74" s="4178"/>
      <c r="N74" s="4178"/>
      <c r="O74" s="4178"/>
      <c r="P74" s="4178"/>
      <c r="Q74" s="4178"/>
      <c r="R74" s="4178"/>
      <c r="S74" s="4178"/>
      <c r="T74" s="4178"/>
      <c r="U74" s="4178"/>
      <c r="V74" s="4179"/>
      <c r="W74" s="4179"/>
      <c r="X74" s="2194" t="s">
        <v>155</v>
      </c>
      <c r="Y74" s="2195" t="s">
        <v>782</v>
      </c>
      <c r="Z74" s="4180"/>
      <c r="AA74" s="4180"/>
      <c r="AB74" s="4180"/>
      <c r="AC74" s="2196" t="s">
        <v>13</v>
      </c>
      <c r="AD74" s="2197" t="s">
        <v>193</v>
      </c>
      <c r="AG74" s="1312"/>
      <c r="AH74" s="1312"/>
      <c r="AI74" s="1312"/>
      <c r="AK74" s="2146" t="s">
        <v>15</v>
      </c>
      <c r="AL74" s="3423" t="s">
        <v>230</v>
      </c>
      <c r="AM74" s="3423"/>
      <c r="AN74" s="3423"/>
      <c r="AO74" s="3423"/>
      <c r="AP74" s="3423"/>
      <c r="AQ74" s="3423"/>
      <c r="AR74" s="3423"/>
      <c r="AS74" s="3423"/>
      <c r="AT74" s="3423"/>
      <c r="AU74" s="3423"/>
      <c r="AV74" s="3423"/>
      <c r="AW74" s="3423"/>
      <c r="AX74" s="3423"/>
      <c r="AY74" s="3423"/>
      <c r="AZ74" s="3424"/>
      <c r="BA74" s="2012"/>
      <c r="BB74" s="2147"/>
      <c r="BH74" s="4030">
        <v>31</v>
      </c>
      <c r="BI74" s="4031"/>
      <c r="BJ74" s="4031"/>
      <c r="BK74" s="4032"/>
      <c r="BL74" s="3352"/>
      <c r="BM74" s="3353"/>
      <c r="BN74" s="3353"/>
      <c r="BO74" s="2056" t="s">
        <v>575</v>
      </c>
      <c r="BP74" s="2059"/>
      <c r="BQ74" s="2060"/>
      <c r="BR74" s="2167"/>
      <c r="BS74" s="2168"/>
      <c r="BT74" s="4030">
        <v>31</v>
      </c>
      <c r="BU74" s="4031"/>
      <c r="BV74" s="4031"/>
      <c r="BW74" s="4032"/>
      <c r="BX74" s="3352"/>
      <c r="BY74" s="3353"/>
      <c r="BZ74" s="3353"/>
      <c r="CA74" s="2056" t="s">
        <v>575</v>
      </c>
      <c r="CB74" s="2059"/>
      <c r="CC74" s="2060"/>
    </row>
    <row r="75" spans="1:81" ht="14.1" customHeight="1">
      <c r="A75" s="942"/>
      <c r="C75" s="4168" t="s">
        <v>2187</v>
      </c>
      <c r="D75" s="4169"/>
      <c r="E75" s="4169"/>
      <c r="F75" s="4169"/>
      <c r="G75" s="4169"/>
      <c r="H75" s="4170"/>
      <c r="I75" s="4171" t="s">
        <v>2633</v>
      </c>
      <c r="J75" s="4172"/>
      <c r="K75" s="4172"/>
      <c r="L75" s="4172"/>
      <c r="M75" s="4172"/>
      <c r="N75" s="4172"/>
      <c r="O75" s="4172"/>
      <c r="P75" s="4172"/>
      <c r="Q75" s="4172"/>
      <c r="R75" s="4172"/>
      <c r="S75" s="4172"/>
      <c r="T75" s="2198"/>
      <c r="U75" s="2199"/>
      <c r="V75" s="4173"/>
      <c r="W75" s="4173"/>
      <c r="X75" s="2198" t="s">
        <v>155</v>
      </c>
      <c r="Y75" s="2200" t="s">
        <v>782</v>
      </c>
      <c r="Z75" s="4173"/>
      <c r="AA75" s="4173"/>
      <c r="AB75" s="4173"/>
      <c r="AC75" s="2201" t="s">
        <v>13</v>
      </c>
      <c r="AD75" s="2202" t="s">
        <v>193</v>
      </c>
      <c r="AG75" s="1312"/>
      <c r="AH75" s="1312"/>
      <c r="AI75" s="1312"/>
      <c r="AK75" s="2203"/>
      <c r="AL75" s="3423"/>
      <c r="AM75" s="3423"/>
      <c r="AN75" s="3423"/>
      <c r="AO75" s="3423"/>
      <c r="AP75" s="3423"/>
      <c r="AQ75" s="3423"/>
      <c r="AR75" s="3423"/>
      <c r="AS75" s="3423"/>
      <c r="AT75" s="3423"/>
      <c r="AU75" s="3423"/>
      <c r="AV75" s="3423"/>
      <c r="AW75" s="3423"/>
      <c r="AX75" s="3423"/>
      <c r="AY75" s="3423"/>
      <c r="AZ75" s="3424"/>
      <c r="BA75" s="2011"/>
      <c r="BB75" s="2147"/>
      <c r="BH75" s="4030">
        <v>32</v>
      </c>
      <c r="BI75" s="4031"/>
      <c r="BJ75" s="4031"/>
      <c r="BK75" s="4032"/>
      <c r="BL75" s="3352"/>
      <c r="BM75" s="3353"/>
      <c r="BN75" s="3353"/>
      <c r="BO75" s="2056" t="s">
        <v>575</v>
      </c>
      <c r="BP75" s="2057"/>
      <c r="BQ75" s="2058"/>
      <c r="BR75" s="2167"/>
      <c r="BS75" s="2168"/>
      <c r="BT75" s="4030">
        <v>32</v>
      </c>
      <c r="BU75" s="4031"/>
      <c r="BV75" s="4031"/>
      <c r="BW75" s="4032"/>
      <c r="BX75" s="3352"/>
      <c r="BY75" s="3353"/>
      <c r="BZ75" s="3353"/>
      <c r="CA75" s="2056" t="s">
        <v>575</v>
      </c>
      <c r="CB75" s="2059"/>
      <c r="CC75" s="2060"/>
    </row>
    <row r="76" spans="1:81" ht="14.1" customHeight="1">
      <c r="A76" s="942"/>
      <c r="C76" s="4021" t="s">
        <v>2185</v>
      </c>
      <c r="D76" s="4022"/>
      <c r="E76" s="4022"/>
      <c r="F76" s="4022"/>
      <c r="G76" s="4022"/>
      <c r="H76" s="4184"/>
      <c r="I76" s="2204"/>
      <c r="J76" s="4126" t="str">
        <f>IF(BF33=TRUE,(J66+SUM(V68:W72)+SUM(V74:W75)),"")</f>
        <v/>
      </c>
      <c r="K76" s="4126"/>
      <c r="L76" s="4126"/>
      <c r="M76" s="2205" t="s">
        <v>155</v>
      </c>
      <c r="N76" s="2206" t="s">
        <v>159</v>
      </c>
      <c r="O76" s="4126" t="str">
        <f>IF(BF33=TRUE,(O66+SUM(Z68:AB72)+SUM(Z74:AB75)),"")</f>
        <v/>
      </c>
      <c r="P76" s="4126"/>
      <c r="Q76" s="4126"/>
      <c r="R76" s="2207" t="s">
        <v>155</v>
      </c>
      <c r="S76" s="2208" t="s">
        <v>193</v>
      </c>
      <c r="T76" s="2209"/>
      <c r="U76" s="4185" t="str">
        <f>IF(BF34=TRUE,(U66+SUM(V67:W72)+SUM(V74:W75)),"")</f>
        <v/>
      </c>
      <c r="V76" s="4185"/>
      <c r="W76" s="4185"/>
      <c r="X76" s="2206" t="s">
        <v>155</v>
      </c>
      <c r="Y76" s="2205" t="s">
        <v>159</v>
      </c>
      <c r="Z76" s="4185" t="str">
        <f>IF(BF34=TRUE,(Z66+SUM(Z68:AB72)+SUM(Z74:AB75)),"")</f>
        <v/>
      </c>
      <c r="AA76" s="4185"/>
      <c r="AB76" s="4185"/>
      <c r="AC76" s="2207" t="s">
        <v>155</v>
      </c>
      <c r="AD76" s="2210" t="s">
        <v>193</v>
      </c>
      <c r="AG76" s="1312"/>
      <c r="AH76" s="1312"/>
      <c r="AI76" s="1312"/>
      <c r="AK76" s="2211" t="s">
        <v>1282</v>
      </c>
      <c r="AL76" s="3967" t="s">
        <v>1283</v>
      </c>
      <c r="AM76" s="3967"/>
      <c r="AN76" s="3967"/>
      <c r="AO76" s="3967"/>
      <c r="AP76" s="3967"/>
      <c r="AQ76" s="3967"/>
      <c r="AR76" s="3967"/>
      <c r="AS76" s="3967"/>
      <c r="AT76" s="3967"/>
      <c r="AU76" s="3967"/>
      <c r="AV76" s="3967"/>
      <c r="AW76" s="3967"/>
      <c r="AX76" s="3967"/>
      <c r="AY76" s="3967"/>
      <c r="AZ76" s="4186"/>
      <c r="BB76" s="2147"/>
      <c r="BH76" s="4030">
        <v>33</v>
      </c>
      <c r="BI76" s="4031"/>
      <c r="BJ76" s="4031"/>
      <c r="BK76" s="4032"/>
      <c r="BL76" s="3352"/>
      <c r="BM76" s="3353"/>
      <c r="BN76" s="3353"/>
      <c r="BO76" s="2056" t="s">
        <v>575</v>
      </c>
      <c r="BP76" s="2059"/>
      <c r="BQ76" s="2060"/>
      <c r="BR76" s="2167"/>
      <c r="BS76" s="2168"/>
      <c r="BT76" s="4030">
        <v>33</v>
      </c>
      <c r="BU76" s="4031"/>
      <c r="BV76" s="4031"/>
      <c r="BW76" s="4032"/>
      <c r="BX76" s="3352"/>
      <c r="BY76" s="3353"/>
      <c r="BZ76" s="3353"/>
      <c r="CA76" s="2056" t="s">
        <v>575</v>
      </c>
      <c r="CB76" s="2059"/>
      <c r="CC76" s="2060"/>
    </row>
    <row r="77" spans="1:81" ht="14.1" customHeight="1">
      <c r="A77" s="942"/>
      <c r="C77" s="1956"/>
      <c r="D77" s="1956"/>
      <c r="E77" s="1956"/>
      <c r="F77" s="1956"/>
      <c r="G77" s="1956"/>
      <c r="H77" s="1956"/>
      <c r="I77" s="2212"/>
      <c r="J77" s="2213"/>
      <c r="K77" s="2213"/>
      <c r="L77" s="2213"/>
      <c r="M77" s="2214"/>
      <c r="N77" s="2214"/>
      <c r="O77" s="2213"/>
      <c r="P77" s="2213"/>
      <c r="Q77" s="2213"/>
      <c r="R77" s="2215"/>
      <c r="S77" s="2216"/>
      <c r="T77" s="2217"/>
      <c r="U77" s="2213"/>
      <c r="V77" s="2213"/>
      <c r="W77" s="2213"/>
      <c r="X77" s="2214"/>
      <c r="Y77" s="2214"/>
      <c r="Z77" s="2213"/>
      <c r="AA77" s="2213"/>
      <c r="AB77" s="2213"/>
      <c r="AC77" s="1996"/>
      <c r="AD77" s="1996"/>
      <c r="AE77" s="1996"/>
      <c r="AF77" s="1996"/>
      <c r="AG77" s="1996"/>
      <c r="AH77" s="1996"/>
      <c r="AI77" s="1996"/>
      <c r="AK77" s="4181" t="s">
        <v>1486</v>
      </c>
      <c r="AL77" s="4182"/>
      <c r="AM77" s="4182"/>
      <c r="AN77" s="4182"/>
      <c r="AO77" s="4182"/>
      <c r="AP77" s="4182"/>
      <c r="AQ77" s="4182"/>
      <c r="AR77" s="4182"/>
      <c r="AS77" s="4182"/>
      <c r="AT77" s="4182"/>
      <c r="AU77" s="4182"/>
      <c r="AV77" s="4182"/>
      <c r="AW77" s="4182"/>
      <c r="AX77" s="4182"/>
      <c r="AY77" s="4182"/>
      <c r="AZ77" s="4183"/>
      <c r="BH77" s="4030">
        <v>34</v>
      </c>
      <c r="BI77" s="4031"/>
      <c r="BJ77" s="4031"/>
      <c r="BK77" s="4032"/>
      <c r="BL77" s="3352"/>
      <c r="BM77" s="3353"/>
      <c r="BN77" s="3353"/>
      <c r="BO77" s="2056" t="s">
        <v>575</v>
      </c>
      <c r="BP77" s="2059"/>
      <c r="BQ77" s="2060"/>
      <c r="BR77" s="2167"/>
      <c r="BS77" s="2168"/>
      <c r="BT77" s="4030">
        <v>34</v>
      </c>
      <c r="BU77" s="4031"/>
      <c r="BV77" s="4031"/>
      <c r="BW77" s="4032"/>
      <c r="BX77" s="3352"/>
      <c r="BY77" s="3353"/>
      <c r="BZ77" s="3353"/>
      <c r="CA77" s="2056" t="s">
        <v>575</v>
      </c>
      <c r="CB77" s="2057"/>
      <c r="CC77" s="2058"/>
    </row>
    <row r="78" spans="1:81" ht="14.1" customHeight="1">
      <c r="A78" s="942"/>
      <c r="B78" s="1937" t="s">
        <v>921</v>
      </c>
      <c r="D78" s="1937"/>
      <c r="F78" s="1965"/>
      <c r="G78" s="1965"/>
      <c r="H78" s="1965"/>
      <c r="I78" s="1965"/>
      <c r="J78" s="1965"/>
      <c r="K78" s="1965"/>
      <c r="L78" s="1965"/>
      <c r="M78" s="1965"/>
      <c r="N78" s="1965"/>
      <c r="O78" s="1965"/>
      <c r="P78" s="1965"/>
      <c r="Q78" s="1965"/>
      <c r="R78" s="1965"/>
      <c r="S78" s="1965"/>
      <c r="T78" s="2218"/>
      <c r="U78" s="2218"/>
      <c r="V78" s="2218"/>
      <c r="W78" s="2218"/>
      <c r="X78" s="2218"/>
      <c r="Y78" s="2218"/>
      <c r="Z78" s="2218"/>
      <c r="AC78" s="1996"/>
      <c r="AD78" s="1996"/>
      <c r="AE78" s="1996"/>
      <c r="AF78" s="1996"/>
      <c r="AG78" s="1996"/>
      <c r="AH78" s="1996"/>
      <c r="AI78" s="1996"/>
      <c r="AK78" s="2071" t="s">
        <v>15</v>
      </c>
      <c r="AL78" s="4010" t="s">
        <v>665</v>
      </c>
      <c r="AM78" s="4010"/>
      <c r="AN78" s="4010"/>
      <c r="AO78" s="4010"/>
      <c r="AP78" s="4010"/>
      <c r="AQ78" s="4010"/>
      <c r="AR78" s="4010"/>
      <c r="AS78" s="4010"/>
      <c r="AT78" s="4010"/>
      <c r="AU78" s="4010"/>
      <c r="AV78" s="4010"/>
      <c r="AW78" s="4010"/>
      <c r="AX78" s="4010"/>
      <c r="AY78" s="4010"/>
      <c r="AZ78" s="4011"/>
      <c r="BH78" s="4030">
        <v>35</v>
      </c>
      <c r="BI78" s="4031"/>
      <c r="BJ78" s="4031"/>
      <c r="BK78" s="4032"/>
      <c r="BL78" s="3352"/>
      <c r="BM78" s="3353"/>
      <c r="BN78" s="3353"/>
      <c r="BO78" s="2056" t="s">
        <v>575</v>
      </c>
      <c r="BP78" s="2057"/>
      <c r="BQ78" s="2058"/>
      <c r="BR78" s="2167"/>
      <c r="BS78" s="2168"/>
      <c r="BT78" s="4030">
        <v>35</v>
      </c>
      <c r="BU78" s="4031"/>
      <c r="BV78" s="4031"/>
      <c r="BW78" s="4032"/>
      <c r="BX78" s="3352"/>
      <c r="BY78" s="3353"/>
      <c r="BZ78" s="3353"/>
      <c r="CA78" s="2056" t="s">
        <v>575</v>
      </c>
      <c r="CB78" s="2059"/>
      <c r="CC78" s="2060"/>
    </row>
    <row r="79" spans="1:81" ht="14.1" customHeight="1">
      <c r="A79" s="942"/>
      <c r="B79" s="1937" t="s">
        <v>1221</v>
      </c>
      <c r="D79" s="1937"/>
      <c r="T79" s="1937"/>
      <c r="U79" s="1982"/>
      <c r="V79" s="1982"/>
      <c r="W79" s="1970"/>
      <c r="X79" s="1980"/>
      <c r="Y79" s="1980"/>
      <c r="Z79" s="1937"/>
      <c r="AC79" s="1996"/>
      <c r="AD79" s="1996"/>
      <c r="AE79" s="1996"/>
      <c r="AF79" s="1996"/>
      <c r="AG79" s="1996"/>
      <c r="AH79" s="1996"/>
      <c r="AI79" s="1996"/>
      <c r="AK79" s="2071"/>
      <c r="AL79" s="4010"/>
      <c r="AM79" s="4010"/>
      <c r="AN79" s="4010"/>
      <c r="AO79" s="4010"/>
      <c r="AP79" s="4010"/>
      <c r="AQ79" s="4010"/>
      <c r="AR79" s="4010"/>
      <c r="AS79" s="4010"/>
      <c r="AT79" s="4010"/>
      <c r="AU79" s="4010"/>
      <c r="AV79" s="4010"/>
      <c r="AW79" s="4010"/>
      <c r="AX79" s="4010"/>
      <c r="AY79" s="4010"/>
      <c r="AZ79" s="4011"/>
      <c r="BB79" s="2219"/>
      <c r="BH79" s="4030">
        <v>36</v>
      </c>
      <c r="BI79" s="4031"/>
      <c r="BJ79" s="4031"/>
      <c r="BK79" s="4032"/>
      <c r="BL79" s="3352"/>
      <c r="BM79" s="3353"/>
      <c r="BN79" s="3353"/>
      <c r="BO79" s="2056" t="s">
        <v>575</v>
      </c>
      <c r="BP79" s="2059"/>
      <c r="BQ79" s="2060"/>
      <c r="BR79" s="2167"/>
      <c r="BS79" s="2168"/>
      <c r="BT79" s="4030">
        <v>36</v>
      </c>
      <c r="BU79" s="4031"/>
      <c r="BV79" s="4031"/>
      <c r="BW79" s="4032"/>
      <c r="BX79" s="3352"/>
      <c r="BY79" s="3353"/>
      <c r="BZ79" s="3353"/>
      <c r="CA79" s="2056" t="s">
        <v>575</v>
      </c>
      <c r="CB79" s="2059"/>
      <c r="CC79" s="2060"/>
    </row>
    <row r="80" spans="1:81" ht="14.1" customHeight="1">
      <c r="A80" s="942"/>
      <c r="C80" s="1937"/>
      <c r="U80" s="1937"/>
      <c r="V80" s="1937"/>
      <c r="W80" s="1937"/>
      <c r="AC80" s="1996"/>
      <c r="AD80" s="1996"/>
      <c r="AE80" s="1996"/>
      <c r="AF80" s="1996"/>
      <c r="AG80" s="1996"/>
      <c r="AH80" s="1996"/>
      <c r="AI80" s="1996"/>
      <c r="AK80" s="2044"/>
      <c r="AL80" s="2320"/>
      <c r="AM80" s="2320"/>
      <c r="AN80" s="2320"/>
      <c r="AO80" s="2320"/>
      <c r="AP80" s="2320"/>
      <c r="AQ80" s="2320"/>
      <c r="AR80" s="2320"/>
      <c r="AS80" s="2320"/>
      <c r="AT80" s="2320"/>
      <c r="AU80" s="2320"/>
      <c r="AV80" s="2320"/>
      <c r="AW80" s="2320"/>
      <c r="AX80" s="2320"/>
      <c r="AY80" s="2320"/>
      <c r="AZ80" s="2220"/>
      <c r="BB80" s="2219"/>
      <c r="BH80" s="4030">
        <v>37</v>
      </c>
      <c r="BI80" s="4031"/>
      <c r="BJ80" s="4031"/>
      <c r="BK80" s="4032"/>
      <c r="BL80" s="3352"/>
      <c r="BM80" s="3353"/>
      <c r="BN80" s="3353"/>
      <c r="BO80" s="2056" t="s">
        <v>575</v>
      </c>
      <c r="BP80" s="2059"/>
      <c r="BQ80" s="2060"/>
      <c r="BR80" s="2167"/>
      <c r="BS80" s="2168"/>
      <c r="BT80" s="4030">
        <v>37</v>
      </c>
      <c r="BU80" s="4031"/>
      <c r="BV80" s="4031"/>
      <c r="BW80" s="4032"/>
      <c r="BX80" s="3352"/>
      <c r="BY80" s="3353"/>
      <c r="BZ80" s="3353"/>
      <c r="CA80" s="2056" t="s">
        <v>575</v>
      </c>
      <c r="CB80" s="2059"/>
      <c r="CC80" s="2060"/>
    </row>
    <row r="81" spans="1:81" ht="14.1" customHeight="1" thickBot="1">
      <c r="A81" s="2221"/>
      <c r="B81" s="2222"/>
      <c r="C81" s="2222"/>
      <c r="D81" s="2222"/>
      <c r="E81" s="2222"/>
      <c r="F81" s="2222"/>
      <c r="G81" s="2222"/>
      <c r="H81" s="2222"/>
      <c r="I81" s="2222"/>
      <c r="J81" s="2222"/>
      <c r="K81" s="2222"/>
      <c r="L81" s="2222"/>
      <c r="M81" s="2222"/>
      <c r="N81" s="2222"/>
      <c r="O81" s="2222"/>
      <c r="P81" s="2222"/>
      <c r="Q81" s="2222"/>
      <c r="R81" s="2222"/>
      <c r="S81" s="2222"/>
      <c r="T81" s="2222"/>
      <c r="U81" s="2222"/>
      <c r="V81" s="2222"/>
      <c r="W81" s="2222"/>
      <c r="X81" s="2222"/>
      <c r="Y81" s="2222"/>
      <c r="Z81" s="2222"/>
      <c r="AA81" s="2222"/>
      <c r="AB81" s="2222"/>
      <c r="AC81" s="2223"/>
      <c r="AD81" s="2223"/>
      <c r="AE81" s="2223"/>
      <c r="AF81" s="2223"/>
      <c r="AG81" s="2223"/>
      <c r="AH81" s="2223"/>
      <c r="AI81" s="2223"/>
      <c r="AJ81" s="2222"/>
      <c r="AK81" s="2224"/>
      <c r="AL81" s="2222"/>
      <c r="AM81" s="2222"/>
      <c r="AN81" s="2222"/>
      <c r="AO81" s="2222"/>
      <c r="AP81" s="2222"/>
      <c r="AQ81" s="2222"/>
      <c r="AR81" s="2222"/>
      <c r="AS81" s="2225"/>
      <c r="AT81" s="2225"/>
      <c r="AU81" s="2225"/>
      <c r="AV81" s="2225"/>
      <c r="AW81" s="2225"/>
      <c r="AX81" s="2225"/>
      <c r="AY81" s="2225"/>
      <c r="AZ81" s="2226"/>
      <c r="BB81" s="2219"/>
      <c r="BH81" s="4030">
        <v>38</v>
      </c>
      <c r="BI81" s="4031"/>
      <c r="BJ81" s="4031"/>
      <c r="BK81" s="4032"/>
      <c r="BL81" s="3352"/>
      <c r="BM81" s="3353"/>
      <c r="BN81" s="3353"/>
      <c r="BO81" s="2056" t="s">
        <v>575</v>
      </c>
      <c r="BP81" s="2059"/>
      <c r="BQ81" s="2060"/>
      <c r="BR81" s="2167"/>
      <c r="BS81" s="2168"/>
      <c r="BT81" s="4030">
        <v>38</v>
      </c>
      <c r="BU81" s="4031"/>
      <c r="BV81" s="4031"/>
      <c r="BW81" s="4032"/>
      <c r="BX81" s="3352"/>
      <c r="BY81" s="3353"/>
      <c r="BZ81" s="3353"/>
      <c r="CA81" s="2056" t="s">
        <v>575</v>
      </c>
      <c r="CB81" s="2057"/>
      <c r="CC81" s="2058"/>
    </row>
    <row r="82" spans="1:81" ht="14.1" customHeight="1">
      <c r="AU82" s="2011"/>
      <c r="AV82" s="2012"/>
      <c r="AW82" s="2011"/>
      <c r="AX82" s="2011"/>
      <c r="AY82" s="2011"/>
      <c r="BH82" s="4030">
        <v>39</v>
      </c>
      <c r="BI82" s="4031"/>
      <c r="BJ82" s="4031"/>
      <c r="BK82" s="4032"/>
      <c r="BL82" s="3352"/>
      <c r="BM82" s="3353"/>
      <c r="BN82" s="3353"/>
      <c r="BO82" s="2056" t="s">
        <v>575</v>
      </c>
      <c r="BP82" s="2059"/>
      <c r="BQ82" s="2060"/>
      <c r="BR82" s="2167"/>
      <c r="BS82" s="2168"/>
      <c r="BT82" s="4030">
        <v>39</v>
      </c>
      <c r="BU82" s="4031"/>
      <c r="BV82" s="4031"/>
      <c r="BW82" s="4032"/>
      <c r="BX82" s="3352"/>
      <c r="BY82" s="3353"/>
      <c r="BZ82" s="3353"/>
      <c r="CA82" s="2056" t="s">
        <v>575</v>
      </c>
      <c r="CB82" s="2059"/>
      <c r="CC82" s="2060"/>
    </row>
    <row r="83" spans="1:81" ht="14.1" customHeight="1">
      <c r="AW83" s="2011"/>
      <c r="AX83" s="2011"/>
      <c r="AY83" s="2011"/>
      <c r="BH83" s="4030">
        <v>40</v>
      </c>
      <c r="BI83" s="4031"/>
      <c r="BJ83" s="4031"/>
      <c r="BK83" s="4032"/>
      <c r="BL83" s="3352"/>
      <c r="BM83" s="3353"/>
      <c r="BN83" s="3353"/>
      <c r="BO83" s="2056" t="s">
        <v>575</v>
      </c>
      <c r="BP83" s="2057"/>
      <c r="BQ83" s="2058"/>
      <c r="BR83" s="2167"/>
      <c r="BS83" s="2168"/>
      <c r="BT83" s="4030">
        <v>40</v>
      </c>
      <c r="BU83" s="4031"/>
      <c r="BV83" s="4031"/>
      <c r="BW83" s="4032"/>
      <c r="BX83" s="3352"/>
      <c r="BY83" s="3353"/>
      <c r="BZ83" s="3353"/>
      <c r="CA83" s="2056" t="s">
        <v>575</v>
      </c>
      <c r="CB83" s="2059"/>
      <c r="CC83" s="2060"/>
    </row>
    <row r="84" spans="1:81" ht="14.1" customHeight="1">
      <c r="BH84" s="4030">
        <v>41</v>
      </c>
      <c r="BI84" s="4031"/>
      <c r="BJ84" s="4031"/>
      <c r="BK84" s="4032"/>
      <c r="BL84" s="3352"/>
      <c r="BM84" s="3353"/>
      <c r="BN84" s="3353"/>
      <c r="BO84" s="2056" t="s">
        <v>575</v>
      </c>
      <c r="BP84" s="2059"/>
      <c r="BQ84" s="2060"/>
      <c r="BR84" s="2167"/>
      <c r="BS84" s="2168"/>
      <c r="BT84" s="4030">
        <v>41</v>
      </c>
      <c r="BU84" s="4031"/>
      <c r="BV84" s="4031"/>
      <c r="BW84" s="4032"/>
      <c r="BX84" s="3352"/>
      <c r="BY84" s="3353"/>
      <c r="BZ84" s="3353"/>
      <c r="CA84" s="2056" t="s">
        <v>575</v>
      </c>
      <c r="CB84" s="2059"/>
      <c r="CC84" s="2060"/>
    </row>
    <row r="85" spans="1:81" ht="14.1" customHeight="1">
      <c r="BH85" s="4030">
        <v>42</v>
      </c>
      <c r="BI85" s="4031"/>
      <c r="BJ85" s="4031"/>
      <c r="BK85" s="4032"/>
      <c r="BL85" s="3352"/>
      <c r="BM85" s="3353"/>
      <c r="BN85" s="3353"/>
      <c r="BO85" s="2056" t="s">
        <v>575</v>
      </c>
      <c r="BP85" s="2059"/>
      <c r="BQ85" s="2060"/>
      <c r="BR85" s="2167"/>
      <c r="BS85" s="2168"/>
      <c r="BT85" s="4030">
        <v>42</v>
      </c>
      <c r="BU85" s="4031"/>
      <c r="BV85" s="4031"/>
      <c r="BW85" s="4032"/>
      <c r="BX85" s="3352"/>
      <c r="BY85" s="3353"/>
      <c r="BZ85" s="3353"/>
      <c r="CA85" s="2056" t="s">
        <v>575</v>
      </c>
      <c r="CB85" s="2059"/>
      <c r="CC85" s="2060"/>
    </row>
    <row r="86" spans="1:81" ht="14.1" customHeight="1">
      <c r="BH86" s="4030">
        <v>43</v>
      </c>
      <c r="BI86" s="4031"/>
      <c r="BJ86" s="4031"/>
      <c r="BK86" s="4032"/>
      <c r="BL86" s="3352"/>
      <c r="BM86" s="3353"/>
      <c r="BN86" s="3353"/>
      <c r="BO86" s="2056" t="s">
        <v>575</v>
      </c>
      <c r="BP86" s="2059"/>
      <c r="BQ86" s="2060"/>
      <c r="BR86" s="2167"/>
      <c r="BS86" s="2168"/>
      <c r="BT86" s="4030">
        <v>43</v>
      </c>
      <c r="BU86" s="4031"/>
      <c r="BV86" s="4031"/>
      <c r="BW86" s="4032"/>
      <c r="BX86" s="3352"/>
      <c r="BY86" s="3353"/>
      <c r="BZ86" s="3353"/>
      <c r="CA86" s="2056" t="s">
        <v>575</v>
      </c>
      <c r="CB86" s="2057"/>
      <c r="CC86" s="2058"/>
    </row>
    <row r="87" spans="1:81" ht="14.1" customHeight="1">
      <c r="BH87" s="4030">
        <v>44</v>
      </c>
      <c r="BI87" s="4031"/>
      <c r="BJ87" s="4031"/>
      <c r="BK87" s="4032"/>
      <c r="BL87" s="3352"/>
      <c r="BM87" s="3353"/>
      <c r="BN87" s="3353"/>
      <c r="BO87" s="2056" t="s">
        <v>575</v>
      </c>
      <c r="BP87" s="2059"/>
      <c r="BQ87" s="2060"/>
      <c r="BR87" s="2167"/>
      <c r="BS87" s="2168"/>
      <c r="BT87" s="4030">
        <v>44</v>
      </c>
      <c r="BU87" s="4031"/>
      <c r="BV87" s="4031"/>
      <c r="BW87" s="4032"/>
      <c r="BX87" s="3352"/>
      <c r="BY87" s="3353"/>
      <c r="BZ87" s="3353"/>
      <c r="CA87" s="2056" t="s">
        <v>575</v>
      </c>
      <c r="CB87" s="2059"/>
      <c r="CC87" s="2060"/>
    </row>
    <row r="88" spans="1:81" ht="14.1" customHeight="1">
      <c r="BH88" s="4030">
        <v>45</v>
      </c>
      <c r="BI88" s="4031"/>
      <c r="BJ88" s="4031"/>
      <c r="BK88" s="4032"/>
      <c r="BL88" s="3352"/>
      <c r="BM88" s="3353"/>
      <c r="BN88" s="3353"/>
      <c r="BO88" s="2056" t="s">
        <v>575</v>
      </c>
      <c r="BP88" s="2057"/>
      <c r="BQ88" s="2058"/>
      <c r="BR88" s="2167"/>
      <c r="BS88" s="2168"/>
      <c r="BT88" s="4030">
        <v>45</v>
      </c>
      <c r="BU88" s="4031"/>
      <c r="BV88" s="4031"/>
      <c r="BW88" s="4032"/>
      <c r="BX88" s="3352"/>
      <c r="BY88" s="3353"/>
      <c r="BZ88" s="3353"/>
      <c r="CA88" s="2056" t="s">
        <v>575</v>
      </c>
      <c r="CB88" s="2059"/>
      <c r="CC88" s="2060"/>
    </row>
    <row r="89" spans="1:81" ht="14.1" customHeight="1">
      <c r="BH89" s="4030">
        <v>46</v>
      </c>
      <c r="BI89" s="4031"/>
      <c r="BJ89" s="4031"/>
      <c r="BK89" s="4032"/>
      <c r="BL89" s="3352"/>
      <c r="BM89" s="3353"/>
      <c r="BN89" s="3353"/>
      <c r="BO89" s="2056" t="s">
        <v>575</v>
      </c>
      <c r="BP89" s="2059"/>
      <c r="BQ89" s="2060"/>
      <c r="BR89" s="2167"/>
      <c r="BS89" s="2168"/>
      <c r="BT89" s="4030">
        <v>46</v>
      </c>
      <c r="BU89" s="4031"/>
      <c r="BV89" s="4031"/>
      <c r="BW89" s="4032"/>
      <c r="BX89" s="3352"/>
      <c r="BY89" s="3353"/>
      <c r="BZ89" s="3353"/>
      <c r="CA89" s="2056" t="s">
        <v>575</v>
      </c>
      <c r="CB89" s="2059"/>
      <c r="CC89" s="2060"/>
    </row>
    <row r="90" spans="1:81" ht="14.1" customHeight="1">
      <c r="BH90" s="4030">
        <v>47</v>
      </c>
      <c r="BI90" s="4031"/>
      <c r="BJ90" s="4031"/>
      <c r="BK90" s="4032"/>
      <c r="BL90" s="3352"/>
      <c r="BM90" s="3353"/>
      <c r="BN90" s="3353"/>
      <c r="BO90" s="2056" t="s">
        <v>575</v>
      </c>
      <c r="BP90" s="2059"/>
      <c r="BQ90" s="2060"/>
      <c r="BR90" s="2167"/>
      <c r="BS90" s="2168"/>
      <c r="BT90" s="4030">
        <v>47</v>
      </c>
      <c r="BU90" s="4031"/>
      <c r="BV90" s="4031"/>
      <c r="BW90" s="4032"/>
      <c r="BX90" s="3352"/>
      <c r="BY90" s="3353"/>
      <c r="BZ90" s="3353"/>
      <c r="CA90" s="2056" t="s">
        <v>575</v>
      </c>
      <c r="CB90" s="2059"/>
      <c r="CC90" s="2060"/>
    </row>
    <row r="91" spans="1:81" ht="14.1" customHeight="1">
      <c r="BH91" s="4030">
        <v>48</v>
      </c>
      <c r="BI91" s="4031"/>
      <c r="BJ91" s="4031"/>
      <c r="BK91" s="4032"/>
      <c r="BL91" s="3352"/>
      <c r="BM91" s="3353"/>
      <c r="BN91" s="3353"/>
      <c r="BO91" s="2056" t="s">
        <v>575</v>
      </c>
      <c r="BP91" s="2059"/>
      <c r="BQ91" s="2060"/>
      <c r="BR91" s="2167"/>
      <c r="BS91" s="2168"/>
      <c r="BT91" s="4030">
        <v>48</v>
      </c>
      <c r="BU91" s="4031"/>
      <c r="BV91" s="4031"/>
      <c r="BW91" s="4032"/>
      <c r="BX91" s="3352"/>
      <c r="BY91" s="3353"/>
      <c r="BZ91" s="3353"/>
      <c r="CA91" s="2056" t="s">
        <v>575</v>
      </c>
      <c r="CB91" s="2057"/>
      <c r="CC91" s="2058"/>
    </row>
    <row r="92" spans="1:81" ht="14.1" customHeight="1">
      <c r="BH92" s="4030">
        <v>49</v>
      </c>
      <c r="BI92" s="4031"/>
      <c r="BJ92" s="4031"/>
      <c r="BK92" s="4032"/>
      <c r="BL92" s="3352"/>
      <c r="BM92" s="3353"/>
      <c r="BN92" s="3353"/>
      <c r="BO92" s="2056" t="s">
        <v>575</v>
      </c>
      <c r="BP92" s="2059"/>
      <c r="BQ92" s="2060"/>
      <c r="BR92" s="2167"/>
      <c r="BS92" s="2168"/>
      <c r="BT92" s="4030">
        <v>49</v>
      </c>
      <c r="BU92" s="4031"/>
      <c r="BV92" s="4031"/>
      <c r="BW92" s="4032"/>
      <c r="BX92" s="3352"/>
      <c r="BY92" s="3353"/>
      <c r="BZ92" s="3353"/>
      <c r="CA92" s="2056" t="s">
        <v>575</v>
      </c>
      <c r="CB92" s="2059"/>
      <c r="CC92" s="2060"/>
    </row>
    <row r="93" spans="1:81" ht="14.1" customHeight="1">
      <c r="BH93" s="4030">
        <v>50</v>
      </c>
      <c r="BI93" s="4031"/>
      <c r="BJ93" s="4031"/>
      <c r="BK93" s="4032"/>
      <c r="BL93" s="3352"/>
      <c r="BM93" s="3353"/>
      <c r="BN93" s="3353"/>
      <c r="BO93" s="2056" t="s">
        <v>575</v>
      </c>
      <c r="BP93" s="2057"/>
      <c r="BQ93" s="2058"/>
      <c r="BR93" s="2167"/>
      <c r="BS93" s="2168"/>
      <c r="BT93" s="4030">
        <v>50</v>
      </c>
      <c r="BU93" s="4031"/>
      <c r="BV93" s="4031"/>
      <c r="BW93" s="4032"/>
      <c r="BX93" s="3352"/>
      <c r="BY93" s="3353"/>
      <c r="BZ93" s="3353"/>
      <c r="CA93" s="2056" t="s">
        <v>575</v>
      </c>
      <c r="CB93" s="2059"/>
      <c r="CC93" s="2060"/>
    </row>
    <row r="94" spans="1:81" ht="14.1" customHeight="1">
      <c r="BH94" s="4030">
        <v>51</v>
      </c>
      <c r="BI94" s="4031"/>
      <c r="BJ94" s="4031"/>
      <c r="BK94" s="4032"/>
      <c r="BL94" s="3352"/>
      <c r="BM94" s="3353"/>
      <c r="BN94" s="3353"/>
      <c r="BO94" s="2056" t="s">
        <v>575</v>
      </c>
      <c r="BP94" s="2059"/>
      <c r="BQ94" s="2060"/>
      <c r="BR94" s="2167"/>
      <c r="BS94" s="2168"/>
      <c r="BT94" s="4030">
        <v>51</v>
      </c>
      <c r="BU94" s="4031"/>
      <c r="BV94" s="4031"/>
      <c r="BW94" s="4032"/>
      <c r="BX94" s="3352"/>
      <c r="BY94" s="3353"/>
      <c r="BZ94" s="3353"/>
      <c r="CA94" s="2056" t="s">
        <v>575</v>
      </c>
      <c r="CB94" s="2059"/>
      <c r="CC94" s="2060"/>
    </row>
    <row r="95" spans="1:81" ht="14.1" customHeight="1">
      <c r="BH95" s="4030">
        <v>52</v>
      </c>
      <c r="BI95" s="4031"/>
      <c r="BJ95" s="4031"/>
      <c r="BK95" s="4032"/>
      <c r="BL95" s="3352"/>
      <c r="BM95" s="3353"/>
      <c r="BN95" s="3353"/>
      <c r="BO95" s="2056" t="s">
        <v>575</v>
      </c>
      <c r="BP95" s="2059"/>
      <c r="BQ95" s="2060"/>
      <c r="BR95" s="2167"/>
      <c r="BS95" s="2168"/>
      <c r="BT95" s="4030">
        <v>52</v>
      </c>
      <c r="BU95" s="4031"/>
      <c r="BV95" s="4031"/>
      <c r="BW95" s="4032"/>
      <c r="BX95" s="3352"/>
      <c r="BY95" s="3353"/>
      <c r="BZ95" s="3353"/>
      <c r="CA95" s="2056" t="s">
        <v>575</v>
      </c>
      <c r="CB95" s="2059"/>
      <c r="CC95" s="2060"/>
    </row>
    <row r="96" spans="1:81" ht="14.1" customHeight="1">
      <c r="BH96" s="4030">
        <v>53</v>
      </c>
      <c r="BI96" s="4031"/>
      <c r="BJ96" s="4031"/>
      <c r="BK96" s="4032"/>
      <c r="BL96" s="3352"/>
      <c r="BM96" s="3353"/>
      <c r="BN96" s="3353"/>
      <c r="BO96" s="2056" t="s">
        <v>575</v>
      </c>
      <c r="BP96" s="2059"/>
      <c r="BQ96" s="2060"/>
      <c r="BR96" s="2167"/>
      <c r="BS96" s="2168"/>
      <c r="BT96" s="4030">
        <v>53</v>
      </c>
      <c r="BU96" s="4031"/>
      <c r="BV96" s="4031"/>
      <c r="BW96" s="4032"/>
      <c r="BX96" s="3352"/>
      <c r="BY96" s="3353"/>
      <c r="BZ96" s="3353"/>
      <c r="CA96" s="2056" t="s">
        <v>575</v>
      </c>
      <c r="CB96" s="2057"/>
      <c r="CC96" s="2058"/>
    </row>
    <row r="97" spans="60:81" ht="14.1" customHeight="1">
      <c r="BH97" s="4030">
        <v>54</v>
      </c>
      <c r="BI97" s="4031"/>
      <c r="BJ97" s="4031"/>
      <c r="BK97" s="4032"/>
      <c r="BL97" s="3352"/>
      <c r="BM97" s="3353"/>
      <c r="BN97" s="3353"/>
      <c r="BO97" s="2056" t="s">
        <v>575</v>
      </c>
      <c r="BP97" s="2059"/>
      <c r="BQ97" s="2060"/>
      <c r="BR97" s="2167"/>
      <c r="BS97" s="2168"/>
      <c r="BT97" s="4030">
        <v>54</v>
      </c>
      <c r="BU97" s="4031"/>
      <c r="BV97" s="4031"/>
      <c r="BW97" s="4032"/>
      <c r="BX97" s="3352"/>
      <c r="BY97" s="3353"/>
      <c r="BZ97" s="3353"/>
      <c r="CA97" s="2056" t="s">
        <v>575</v>
      </c>
      <c r="CB97" s="2059"/>
      <c r="CC97" s="2060"/>
    </row>
    <row r="98" spans="60:81" ht="14.1" customHeight="1">
      <c r="BH98" s="4030">
        <v>55</v>
      </c>
      <c r="BI98" s="4031"/>
      <c r="BJ98" s="4031"/>
      <c r="BK98" s="4032"/>
      <c r="BL98" s="3352"/>
      <c r="BM98" s="3353"/>
      <c r="BN98" s="3353"/>
      <c r="BO98" s="2056" t="s">
        <v>575</v>
      </c>
      <c r="BP98" s="2057"/>
      <c r="BQ98" s="2058"/>
      <c r="BR98" s="2167"/>
      <c r="BS98" s="2168"/>
      <c r="BT98" s="4030">
        <v>55</v>
      </c>
      <c r="BU98" s="4031"/>
      <c r="BV98" s="4031"/>
      <c r="BW98" s="4032"/>
      <c r="BX98" s="3352"/>
      <c r="BY98" s="3353"/>
      <c r="BZ98" s="3353"/>
      <c r="CA98" s="2056" t="s">
        <v>575</v>
      </c>
      <c r="CB98" s="2059"/>
      <c r="CC98" s="2060"/>
    </row>
    <row r="99" spans="60:81" ht="14.1" customHeight="1">
      <c r="BH99" s="4030">
        <v>56</v>
      </c>
      <c r="BI99" s="4031"/>
      <c r="BJ99" s="4031"/>
      <c r="BK99" s="4032"/>
      <c r="BL99" s="3352"/>
      <c r="BM99" s="3353"/>
      <c r="BN99" s="3353"/>
      <c r="BO99" s="2056" t="s">
        <v>575</v>
      </c>
      <c r="BP99" s="2059"/>
      <c r="BQ99" s="2060"/>
      <c r="BR99" s="2167"/>
      <c r="BS99" s="2168"/>
      <c r="BT99" s="4030">
        <v>56</v>
      </c>
      <c r="BU99" s="4031"/>
      <c r="BV99" s="4031"/>
      <c r="BW99" s="4032"/>
      <c r="BX99" s="3352"/>
      <c r="BY99" s="3353"/>
      <c r="BZ99" s="3353"/>
      <c r="CA99" s="2056" t="s">
        <v>575</v>
      </c>
      <c r="CB99" s="2059"/>
      <c r="CC99" s="2060"/>
    </row>
    <row r="100" spans="60:81" ht="14.1" customHeight="1">
      <c r="BH100" s="4030">
        <v>57</v>
      </c>
      <c r="BI100" s="4031"/>
      <c r="BJ100" s="4031"/>
      <c r="BK100" s="4032"/>
      <c r="BL100" s="4187"/>
      <c r="BM100" s="4188"/>
      <c r="BN100" s="4188"/>
      <c r="BO100" s="2056" t="s">
        <v>575</v>
      </c>
      <c r="BP100" s="2059"/>
      <c r="BQ100" s="2060"/>
      <c r="BR100" s="2167"/>
      <c r="BS100" s="2168"/>
      <c r="BT100" s="4030">
        <v>57</v>
      </c>
      <c r="BU100" s="4031"/>
      <c r="BV100" s="4031"/>
      <c r="BW100" s="4032"/>
      <c r="BX100" s="3352"/>
      <c r="BY100" s="3353"/>
      <c r="BZ100" s="3353"/>
      <c r="CA100" s="2056" t="s">
        <v>575</v>
      </c>
      <c r="CB100" s="2059"/>
      <c r="CC100" s="2060"/>
    </row>
    <row r="101" spans="60:81" ht="14.1" customHeight="1">
      <c r="BH101" s="4030">
        <v>58</v>
      </c>
      <c r="BI101" s="4031"/>
      <c r="BJ101" s="4031"/>
      <c r="BK101" s="4032"/>
      <c r="BL101" s="4187"/>
      <c r="BM101" s="4188"/>
      <c r="BN101" s="4188"/>
      <c r="BO101" s="2056" t="s">
        <v>575</v>
      </c>
      <c r="BP101" s="2059"/>
      <c r="BQ101" s="2060"/>
      <c r="BR101" s="2167"/>
      <c r="BS101" s="2168"/>
      <c r="BT101" s="4030">
        <v>58</v>
      </c>
      <c r="BU101" s="4031"/>
      <c r="BV101" s="4031"/>
      <c r="BW101" s="4032"/>
      <c r="BX101" s="3352"/>
      <c r="BY101" s="3353"/>
      <c r="BZ101" s="3353"/>
      <c r="CA101" s="2056" t="s">
        <v>575</v>
      </c>
      <c r="CB101" s="2057"/>
      <c r="CC101" s="2058"/>
    </row>
    <row r="102" spans="60:81" ht="14.1" customHeight="1">
      <c r="BH102" s="4030">
        <v>59</v>
      </c>
      <c r="BI102" s="4031"/>
      <c r="BJ102" s="4031"/>
      <c r="BK102" s="4032"/>
      <c r="BL102" s="4187"/>
      <c r="BM102" s="4188"/>
      <c r="BN102" s="4188"/>
      <c r="BO102" s="2056" t="s">
        <v>575</v>
      </c>
      <c r="BP102" s="2059"/>
      <c r="BQ102" s="2060"/>
      <c r="BR102" s="2167"/>
      <c r="BS102" s="2168"/>
      <c r="BT102" s="4030">
        <v>59</v>
      </c>
      <c r="BU102" s="4031"/>
      <c r="BV102" s="4031"/>
      <c r="BW102" s="4032"/>
      <c r="BX102" s="3352"/>
      <c r="BY102" s="3353"/>
      <c r="BZ102" s="3353"/>
      <c r="CA102" s="2056" t="s">
        <v>575</v>
      </c>
      <c r="CB102" s="2059"/>
      <c r="CC102" s="2060"/>
    </row>
    <row r="103" spans="60:81" ht="14.1" customHeight="1">
      <c r="BH103" s="4030">
        <v>60</v>
      </c>
      <c r="BI103" s="4031"/>
      <c r="BJ103" s="4031"/>
      <c r="BK103" s="4032"/>
      <c r="BL103" s="4187"/>
      <c r="BM103" s="4188"/>
      <c r="BN103" s="4188"/>
      <c r="BO103" s="2056" t="s">
        <v>575</v>
      </c>
      <c r="BP103" s="2059"/>
      <c r="BQ103" s="2060"/>
      <c r="BR103" s="2167"/>
      <c r="BS103" s="2168"/>
      <c r="BT103" s="4030">
        <v>60</v>
      </c>
      <c r="BU103" s="4031"/>
      <c r="BV103" s="4031"/>
      <c r="BW103" s="4032"/>
      <c r="BX103" s="3352"/>
      <c r="BY103" s="3353"/>
      <c r="BZ103" s="3353"/>
      <c r="CA103" s="2056" t="s">
        <v>575</v>
      </c>
      <c r="CB103" s="2059"/>
      <c r="CC103" s="2060"/>
    </row>
    <row r="104" spans="60:81" ht="14.1" customHeight="1">
      <c r="BH104" s="4158"/>
      <c r="BI104" s="4158"/>
      <c r="BJ104" s="4158"/>
      <c r="BK104" s="4158"/>
      <c r="BL104" s="4189"/>
      <c r="BM104" s="4189"/>
      <c r="BN104" s="4189"/>
      <c r="BO104" s="2227"/>
      <c r="BP104" s="2228"/>
      <c r="BQ104" s="2157"/>
      <c r="BT104" s="4158"/>
      <c r="BU104" s="4158"/>
      <c r="BV104" s="4158"/>
      <c r="BW104" s="4158"/>
      <c r="BX104" s="4190"/>
      <c r="BY104" s="4190"/>
      <c r="BZ104" s="4190"/>
      <c r="CA104" s="2227"/>
      <c r="CB104" s="2228"/>
      <c r="CC104" s="2157"/>
    </row>
    <row r="105" spans="60:81" ht="14.1" customHeight="1"/>
    <row r="106" spans="60:81" ht="14.1" customHeight="1"/>
    <row r="107" spans="60:81" ht="14.1" customHeight="1"/>
    <row r="108" spans="60:81" ht="14.1" customHeight="1"/>
    <row r="109" spans="60:81" ht="14.1" customHeight="1"/>
    <row r="110" spans="60:81" ht="14.1" customHeight="1"/>
    <row r="111" spans="60:81" ht="14.1" customHeight="1"/>
    <row r="112" spans="60:81" ht="14.1" customHeight="1"/>
    <row r="113" spans="54:112" ht="14.1" customHeight="1">
      <c r="DD113" s="2229"/>
      <c r="DE113" s="2229"/>
      <c r="DF113" s="2229"/>
    </row>
    <row r="114" spans="54:112" ht="14.1" customHeight="1">
      <c r="CT114" s="1965"/>
      <c r="CU114" s="1965"/>
      <c r="CV114" s="1965"/>
      <c r="DB114" s="2230"/>
      <c r="DC114" s="2230"/>
      <c r="DD114" s="2229"/>
      <c r="DE114" s="2229"/>
      <c r="DF114" s="2229"/>
    </row>
    <row r="115" spans="54:112" ht="14.1" customHeight="1">
      <c r="CT115" s="1965"/>
      <c r="CU115" s="1965"/>
      <c r="CV115" s="1965"/>
      <c r="CW115" s="1965"/>
      <c r="CX115" s="1965"/>
      <c r="CY115" s="1965"/>
      <c r="CZ115" s="1965"/>
      <c r="DA115" s="1965"/>
      <c r="DB115" s="2230"/>
      <c r="DC115" s="2230"/>
      <c r="DD115" s="2229"/>
      <c r="DE115" s="2229"/>
      <c r="DF115" s="2229"/>
    </row>
    <row r="116" spans="54:112" ht="14.1" customHeight="1"/>
    <row r="117" spans="54:112" ht="14.1" customHeight="1"/>
    <row r="118" spans="54:112">
      <c r="CT118" s="1999"/>
      <c r="CU118" s="1999"/>
      <c r="CV118" s="1999"/>
      <c r="CW118" s="1999"/>
    </row>
    <row r="120" spans="54:112">
      <c r="CT120" s="1956"/>
      <c r="CU120" s="1956"/>
      <c r="CV120" s="1956"/>
      <c r="CW120" s="1956"/>
      <c r="CX120" s="1956"/>
      <c r="CY120" s="1956"/>
      <c r="CZ120" s="1956"/>
      <c r="DA120" s="1956"/>
      <c r="DB120" s="1956"/>
      <c r="DC120" s="1956"/>
      <c r="DD120" s="1956"/>
    </row>
    <row r="121" spans="54:112" ht="12" customHeight="1"/>
    <row r="124" spans="54:112" ht="13.5">
      <c r="CT124" s="1999"/>
      <c r="CU124" s="1999"/>
      <c r="CV124" s="1999"/>
      <c r="CW124" s="1999"/>
      <c r="CX124" s="1999"/>
      <c r="CY124" s="1999"/>
      <c r="CZ124" s="1999"/>
      <c r="DA124" s="1999"/>
      <c r="DB124" s="2231"/>
      <c r="DC124" s="2231"/>
      <c r="DD124" s="2218"/>
      <c r="DE124" s="2232"/>
      <c r="DF124" s="2232"/>
      <c r="DG124" s="2232"/>
      <c r="DH124" s="2232"/>
    </row>
    <row r="125" spans="54:112" ht="13.5" customHeight="1">
      <c r="CT125" s="1999"/>
      <c r="CU125" s="1999"/>
      <c r="CV125" s="1999"/>
      <c r="CW125" s="1999"/>
      <c r="CX125" s="1999"/>
      <c r="CY125" s="1999"/>
      <c r="CZ125" s="1999"/>
      <c r="DA125" s="1999"/>
      <c r="DB125" s="2231"/>
      <c r="DC125" s="2231"/>
      <c r="DD125" s="2218"/>
      <c r="DE125" s="2232"/>
      <c r="DF125" s="2232"/>
      <c r="DG125" s="2232"/>
      <c r="DH125" s="2232"/>
    </row>
    <row r="126" spans="54:112" ht="14.25" customHeight="1">
      <c r="BH126" s="2233"/>
      <c r="BI126" s="2234"/>
      <c r="BJ126" s="2234"/>
      <c r="BK126" s="1982"/>
      <c r="BL126" s="2036"/>
      <c r="BM126" s="2036"/>
      <c r="BN126" s="2036"/>
      <c r="BO126" s="2036"/>
      <c r="BY126" s="1956"/>
    </row>
    <row r="127" spans="54:112" ht="13.5" customHeight="1">
      <c r="BB127" s="2235"/>
      <c r="BC127" s="2235"/>
      <c r="BD127" s="2235"/>
      <c r="BE127" s="2235"/>
      <c r="BG127" s="2233"/>
      <c r="BH127" s="2233"/>
      <c r="BI127" s="2234"/>
      <c r="BJ127" s="2234"/>
      <c r="BK127" s="1982"/>
      <c r="BL127" s="2036"/>
      <c r="BM127" s="2036"/>
      <c r="BN127" s="2036"/>
      <c r="BO127" s="2036"/>
      <c r="BY127" s="1956"/>
    </row>
    <row r="128" spans="54:112" ht="13.5" customHeight="1">
      <c r="BB128" s="2235"/>
      <c r="BC128" s="2235"/>
      <c r="BD128" s="2235"/>
      <c r="BE128" s="2235"/>
      <c r="BF128" s="2235"/>
      <c r="BG128" s="2233"/>
      <c r="BY128" s="1956"/>
    </row>
    <row r="129" spans="33:88" ht="13.5" customHeight="1">
      <c r="BB129" s="2235"/>
      <c r="BC129" s="2235"/>
      <c r="BD129" s="2235"/>
      <c r="BY129" s="1956"/>
    </row>
    <row r="130" spans="33:88">
      <c r="BA130" s="1965"/>
      <c r="BB130" s="2235"/>
      <c r="BC130" s="2235"/>
      <c r="BD130" s="2235"/>
      <c r="BH130" s="2236"/>
      <c r="BI130" s="2237"/>
      <c r="BJ130" s="2237"/>
      <c r="BK130" s="1982"/>
      <c r="BL130" s="2036"/>
      <c r="BM130" s="2036"/>
      <c r="BN130" s="2036"/>
      <c r="BO130" s="2036"/>
      <c r="BY130" s="1956"/>
      <c r="CH130" s="1965"/>
      <c r="CI130" s="1965"/>
      <c r="CJ130" s="1965"/>
    </row>
    <row r="131" spans="33:88" ht="13.5" customHeight="1">
      <c r="BA131" s="1965"/>
      <c r="BF131" s="2236"/>
      <c r="BG131" s="2236"/>
      <c r="BH131" s="2236"/>
      <c r="BI131" s="2237"/>
      <c r="BJ131" s="2237"/>
      <c r="BK131" s="1982"/>
      <c r="BL131" s="2036"/>
      <c r="BM131" s="2036"/>
      <c r="BN131" s="2036"/>
      <c r="BO131" s="2036"/>
      <c r="BY131" s="1956"/>
      <c r="CH131" s="2218"/>
      <c r="CI131" s="2218"/>
      <c r="CJ131" s="2218"/>
    </row>
    <row r="132" spans="33:88">
      <c r="BA132" s="1965"/>
      <c r="BF132" s="2236"/>
      <c r="BG132" s="2236"/>
      <c r="BH132" s="2236"/>
      <c r="BI132" s="2237"/>
      <c r="BJ132" s="2237"/>
      <c r="BK132" s="1982"/>
      <c r="BL132" s="2036"/>
      <c r="BM132" s="2036"/>
      <c r="BN132" s="2036"/>
      <c r="BO132" s="2036"/>
      <c r="BY132" s="1956"/>
    </row>
    <row r="133" spans="33:88" ht="13.5">
      <c r="BA133" s="1966"/>
      <c r="BF133" s="2236"/>
      <c r="BG133" s="2236"/>
      <c r="BH133" s="2236"/>
      <c r="BI133" s="2237"/>
      <c r="BJ133" s="2237"/>
      <c r="BK133" s="1982"/>
      <c r="BL133" s="2036"/>
      <c r="BM133" s="2036"/>
      <c r="BN133" s="2036"/>
      <c r="BO133" s="2036"/>
      <c r="BY133" s="2238"/>
    </row>
    <row r="134" spans="33:88" ht="13.5">
      <c r="BA134" s="1966"/>
      <c r="BF134" s="2236"/>
      <c r="BG134" s="2236"/>
      <c r="BH134" s="1966"/>
      <c r="BI134" s="2213"/>
      <c r="BJ134" s="2213"/>
      <c r="BK134" s="1982"/>
      <c r="BL134" s="2036"/>
      <c r="BM134" s="2036"/>
      <c r="BN134" s="2036"/>
      <c r="BO134" s="2036"/>
      <c r="BY134" s="2238"/>
    </row>
    <row r="135" spans="33:88">
      <c r="BA135" s="1966"/>
      <c r="BF135" s="1937"/>
      <c r="BG135" s="1966"/>
      <c r="BH135" s="1966"/>
      <c r="BI135" s="2213"/>
      <c r="BJ135" s="2213"/>
      <c r="BK135" s="1982"/>
      <c r="BL135" s="2036"/>
      <c r="BM135" s="2036"/>
      <c r="BN135" s="2036"/>
      <c r="BO135" s="2036"/>
    </row>
    <row r="136" spans="33:88">
      <c r="AZ136" s="1965"/>
      <c r="BA136" s="1966"/>
      <c r="BF136" s="1966"/>
      <c r="BG136" s="1966"/>
      <c r="BI136" s="2036"/>
      <c r="BJ136" s="2036"/>
      <c r="BK136" s="2036"/>
      <c r="BL136" s="2036"/>
      <c r="BM136" s="2036"/>
      <c r="BN136" s="2036"/>
      <c r="BO136" s="2036"/>
    </row>
    <row r="137" spans="33:88">
      <c r="AZ137" s="1965"/>
      <c r="BI137" s="4191"/>
      <c r="BJ137" s="4191"/>
      <c r="BK137" s="4191"/>
      <c r="BL137" s="2036"/>
      <c r="BM137" s="2036"/>
      <c r="BN137" s="2036"/>
      <c r="BO137" s="2036"/>
    </row>
    <row r="138" spans="33:88" ht="13.5" customHeight="1">
      <c r="AG138" s="1312"/>
      <c r="AH138" s="1312"/>
      <c r="AI138" s="1312"/>
      <c r="AZ138" s="1965"/>
    </row>
    <row r="139" spans="33:88">
      <c r="AG139" s="1312"/>
      <c r="AH139" s="1312"/>
      <c r="AI139" s="1312"/>
      <c r="AR139" s="1965"/>
      <c r="AS139" s="1965"/>
      <c r="AT139" s="1965"/>
      <c r="AU139" s="1965"/>
      <c r="AW139" s="1965"/>
      <c r="AX139" s="1965"/>
      <c r="AY139" s="1965"/>
      <c r="AZ139" s="1966"/>
      <c r="BP139" s="1965"/>
      <c r="BQ139" s="1965"/>
      <c r="BR139" s="1965"/>
      <c r="BS139" s="1965"/>
      <c r="BT139" s="1965"/>
      <c r="BU139" s="2239"/>
      <c r="BV139" s="2239"/>
      <c r="BW139" s="2239"/>
      <c r="BX139" s="2239"/>
      <c r="BY139" s="2240"/>
      <c r="BZ139" s="2240"/>
    </row>
    <row r="140" spans="33:88">
      <c r="AG140" s="1312"/>
      <c r="AH140" s="1312"/>
      <c r="AI140" s="1312"/>
      <c r="AR140" s="1965"/>
      <c r="AS140" s="1965"/>
      <c r="AT140" s="1965"/>
      <c r="AU140" s="1965"/>
      <c r="AV140" s="1965"/>
      <c r="AW140" s="1965"/>
      <c r="AX140" s="1965"/>
      <c r="AY140" s="1965"/>
      <c r="AZ140" s="1966"/>
      <c r="BP140" s="1965"/>
      <c r="BQ140" s="1965"/>
      <c r="BR140" s="1965"/>
      <c r="BS140" s="1965"/>
      <c r="BT140" s="1965"/>
      <c r="BU140" s="2239"/>
      <c r="BV140" s="2239"/>
      <c r="BW140" s="2239"/>
      <c r="BX140" s="2239"/>
      <c r="BY140" s="2240"/>
      <c r="BZ140" s="2240"/>
    </row>
    <row r="141" spans="33:88">
      <c r="AG141" s="1312"/>
      <c r="AH141" s="1312"/>
      <c r="AI141" s="1312"/>
      <c r="AR141" s="1965"/>
      <c r="AS141" s="1965"/>
      <c r="AT141" s="1965"/>
      <c r="AU141" s="1965"/>
      <c r="AV141" s="1965"/>
      <c r="AW141" s="1965"/>
      <c r="AX141" s="1965"/>
      <c r="AY141" s="1965"/>
      <c r="AZ141" s="1966"/>
      <c r="BP141" s="1965"/>
      <c r="BQ141" s="1965"/>
      <c r="BR141" s="1965"/>
      <c r="BS141" s="1965"/>
      <c r="BT141" s="1965"/>
      <c r="BU141" s="2241"/>
      <c r="BV141" s="2241"/>
      <c r="BW141" s="2241"/>
      <c r="BX141" s="2241"/>
      <c r="BY141" s="2240"/>
      <c r="BZ141" s="2240"/>
    </row>
    <row r="142" spans="33:88" ht="13.5" customHeight="1">
      <c r="AG142" s="1312"/>
      <c r="AH142" s="1312"/>
      <c r="AI142" s="1312"/>
      <c r="AR142" s="1966"/>
      <c r="AS142" s="1966"/>
      <c r="AT142" s="1966"/>
      <c r="AU142" s="1966"/>
      <c r="AV142" s="1965"/>
      <c r="AW142" s="1966"/>
      <c r="AX142" s="1966"/>
      <c r="AY142" s="1966"/>
      <c r="AZ142" s="1966"/>
    </row>
    <row r="143" spans="33:88" ht="13.5" customHeight="1">
      <c r="AG143" s="1312"/>
      <c r="AH143" s="1312"/>
      <c r="AI143" s="1312"/>
      <c r="AR143" s="1966"/>
      <c r="AS143" s="1966"/>
      <c r="AT143" s="1966"/>
      <c r="AU143" s="1966"/>
      <c r="AV143" s="1966"/>
      <c r="AW143" s="1966"/>
      <c r="AX143" s="1966"/>
      <c r="AY143" s="1966"/>
    </row>
    <row r="144" spans="33:88">
      <c r="AG144" s="1312"/>
      <c r="AH144" s="1312"/>
      <c r="AI144" s="1312"/>
      <c r="AR144" s="1966"/>
      <c r="AS144" s="1966"/>
      <c r="AT144" s="1966"/>
      <c r="AU144" s="1966"/>
      <c r="AV144" s="1966"/>
      <c r="AW144" s="1966"/>
      <c r="AX144" s="1966"/>
      <c r="AY144" s="1966"/>
    </row>
    <row r="145" spans="33:78">
      <c r="AG145" s="1312"/>
      <c r="AH145" s="1312"/>
      <c r="AI145" s="1312"/>
      <c r="AR145" s="1966"/>
      <c r="AS145" s="1966"/>
      <c r="AT145" s="1966"/>
      <c r="AU145" s="1966"/>
      <c r="AV145" s="1966"/>
      <c r="AW145" s="1966"/>
      <c r="AX145" s="1966"/>
      <c r="AY145" s="1966"/>
      <c r="BP145" s="1965"/>
      <c r="BQ145" s="1965"/>
      <c r="BR145" s="1965"/>
      <c r="BS145" s="1965"/>
      <c r="BT145" s="1965"/>
      <c r="BU145" s="2241"/>
      <c r="BV145" s="2241"/>
      <c r="BW145" s="2241"/>
      <c r="BX145" s="2241"/>
      <c r="BY145" s="2240"/>
      <c r="BZ145" s="2240"/>
    </row>
    <row r="146" spans="33:78">
      <c r="AG146" s="1312"/>
      <c r="AH146" s="1312"/>
      <c r="AI146" s="1312"/>
      <c r="AV146" s="1966"/>
    </row>
    <row r="147" spans="33:78">
      <c r="AG147" s="1312"/>
      <c r="AH147" s="1312"/>
      <c r="AI147" s="1312"/>
      <c r="BP147" s="1965"/>
      <c r="BQ147" s="1965"/>
      <c r="BR147" s="1965"/>
      <c r="BS147" s="1965"/>
      <c r="BT147" s="1965"/>
      <c r="BU147" s="2241"/>
      <c r="BV147" s="2241"/>
      <c r="BW147" s="2241"/>
      <c r="BX147" s="2241"/>
      <c r="BY147" s="2240"/>
      <c r="BZ147" s="2240"/>
    </row>
    <row r="148" spans="33:78">
      <c r="AG148" s="1312"/>
      <c r="AH148" s="1312"/>
      <c r="AI148" s="1312"/>
      <c r="BP148" s="1965"/>
      <c r="BQ148" s="1965"/>
      <c r="BR148" s="1965"/>
      <c r="BS148" s="1965"/>
      <c r="BT148" s="1965"/>
      <c r="BU148" s="2239"/>
      <c r="BV148" s="2239"/>
      <c r="BW148" s="2239"/>
      <c r="BX148" s="2239"/>
      <c r="BY148" s="2240"/>
      <c r="BZ148" s="2240"/>
    </row>
    <row r="149" spans="33:78">
      <c r="AG149" s="1312"/>
      <c r="AH149" s="1312"/>
      <c r="AI149" s="1312"/>
    </row>
    <row r="150" spans="33:78">
      <c r="AG150" s="1312"/>
      <c r="AH150" s="1312"/>
      <c r="AI150" s="1312"/>
    </row>
    <row r="151" spans="33:78">
      <c r="AG151" s="1312"/>
      <c r="AH151" s="1312"/>
      <c r="AI151" s="1312"/>
    </row>
    <row r="152" spans="33:78">
      <c r="AG152" s="1312"/>
      <c r="AH152" s="1312"/>
      <c r="AI152" s="1312"/>
    </row>
    <row r="153" spans="33:78">
      <c r="AG153" s="1312"/>
      <c r="AH153" s="1312"/>
      <c r="AI153" s="1312"/>
    </row>
    <row r="154" spans="33:78">
      <c r="AG154" s="1312"/>
      <c r="AH154" s="1312"/>
      <c r="AI154" s="1312"/>
    </row>
    <row r="155" spans="33:78">
      <c r="AG155" s="1312"/>
      <c r="AH155" s="1312"/>
      <c r="AI155" s="1312"/>
    </row>
    <row r="156" spans="33:78">
      <c r="AG156" s="1312"/>
      <c r="AH156" s="1312"/>
      <c r="AI156" s="1312"/>
    </row>
  </sheetData>
  <mergeCells count="529">
    <mergeCell ref="BH104:BK104"/>
    <mergeCell ref="BL104:BN104"/>
    <mergeCell ref="BT104:BW104"/>
    <mergeCell ref="BX104:BZ104"/>
    <mergeCell ref="BI137:BK137"/>
    <mergeCell ref="BH102:BK102"/>
    <mergeCell ref="BL102:BN102"/>
    <mergeCell ref="BT102:BW102"/>
    <mergeCell ref="BX102:BZ102"/>
    <mergeCell ref="BH103:BK103"/>
    <mergeCell ref="BL103:BN103"/>
    <mergeCell ref="BT103:BW103"/>
    <mergeCell ref="BX103:BZ103"/>
    <mergeCell ref="BH100:BK100"/>
    <mergeCell ref="BL100:BN100"/>
    <mergeCell ref="BT100:BW100"/>
    <mergeCell ref="BX100:BZ100"/>
    <mergeCell ref="BH101:BK101"/>
    <mergeCell ref="BL101:BN101"/>
    <mergeCell ref="BT101:BW101"/>
    <mergeCell ref="BX101:BZ101"/>
    <mergeCell ref="BH98:BK98"/>
    <mergeCell ref="BL98:BN98"/>
    <mergeCell ref="BT98:BW98"/>
    <mergeCell ref="BX98:BZ98"/>
    <mergeCell ref="BH99:BK99"/>
    <mergeCell ref="BL99:BN99"/>
    <mergeCell ref="BT99:BW99"/>
    <mergeCell ref="BX99:BZ99"/>
    <mergeCell ref="BH96:BK96"/>
    <mergeCell ref="BL96:BN96"/>
    <mergeCell ref="BT96:BW96"/>
    <mergeCell ref="BX96:BZ96"/>
    <mergeCell ref="BH97:BK97"/>
    <mergeCell ref="BL97:BN97"/>
    <mergeCell ref="BT97:BW97"/>
    <mergeCell ref="BX97:BZ97"/>
    <mergeCell ref="BH94:BK94"/>
    <mergeCell ref="BL94:BN94"/>
    <mergeCell ref="BT94:BW94"/>
    <mergeCell ref="BX94:BZ94"/>
    <mergeCell ref="BH95:BK95"/>
    <mergeCell ref="BL95:BN95"/>
    <mergeCell ref="BT95:BW95"/>
    <mergeCell ref="BX95:BZ95"/>
    <mergeCell ref="BH92:BK92"/>
    <mergeCell ref="BL92:BN92"/>
    <mergeCell ref="BT92:BW92"/>
    <mergeCell ref="BX92:BZ92"/>
    <mergeCell ref="BH93:BK93"/>
    <mergeCell ref="BL93:BN93"/>
    <mergeCell ref="BT93:BW93"/>
    <mergeCell ref="BX93:BZ93"/>
    <mergeCell ref="BH90:BK90"/>
    <mergeCell ref="BL90:BN90"/>
    <mergeCell ref="BT90:BW90"/>
    <mergeCell ref="BX90:BZ90"/>
    <mergeCell ref="BH91:BK91"/>
    <mergeCell ref="BL91:BN91"/>
    <mergeCell ref="BT91:BW91"/>
    <mergeCell ref="BX91:BZ91"/>
    <mergeCell ref="BH88:BK88"/>
    <mergeCell ref="BL88:BN88"/>
    <mergeCell ref="BT88:BW88"/>
    <mergeCell ref="BX88:BZ88"/>
    <mergeCell ref="BH89:BK89"/>
    <mergeCell ref="BL89:BN89"/>
    <mergeCell ref="BT89:BW89"/>
    <mergeCell ref="BX89:BZ89"/>
    <mergeCell ref="BH86:BK86"/>
    <mergeCell ref="BL86:BN86"/>
    <mergeCell ref="BT86:BW86"/>
    <mergeCell ref="BX86:BZ86"/>
    <mergeCell ref="BH87:BK87"/>
    <mergeCell ref="BL87:BN87"/>
    <mergeCell ref="BT87:BW87"/>
    <mergeCell ref="BX87:BZ87"/>
    <mergeCell ref="BH84:BK84"/>
    <mergeCell ref="BL84:BN84"/>
    <mergeCell ref="BT84:BW84"/>
    <mergeCell ref="BX84:BZ84"/>
    <mergeCell ref="BH85:BK85"/>
    <mergeCell ref="BL85:BN85"/>
    <mergeCell ref="BT85:BW85"/>
    <mergeCell ref="BX85:BZ85"/>
    <mergeCell ref="BH82:BK82"/>
    <mergeCell ref="BL82:BN82"/>
    <mergeCell ref="BT82:BW82"/>
    <mergeCell ref="BX82:BZ82"/>
    <mergeCell ref="BH83:BK83"/>
    <mergeCell ref="BL83:BN83"/>
    <mergeCell ref="BT83:BW83"/>
    <mergeCell ref="BX83:BZ83"/>
    <mergeCell ref="BH80:BK80"/>
    <mergeCell ref="BL80:BN80"/>
    <mergeCell ref="BT80:BW80"/>
    <mergeCell ref="BX80:BZ80"/>
    <mergeCell ref="BH81:BK81"/>
    <mergeCell ref="BL81:BN81"/>
    <mergeCell ref="BT81:BW81"/>
    <mergeCell ref="BX81:BZ81"/>
    <mergeCell ref="AL78:AZ79"/>
    <mergeCell ref="BH78:BK78"/>
    <mergeCell ref="BL78:BN78"/>
    <mergeCell ref="BT78:BW78"/>
    <mergeCell ref="BX78:BZ78"/>
    <mergeCell ref="BH79:BK79"/>
    <mergeCell ref="BL79:BN79"/>
    <mergeCell ref="BT79:BW79"/>
    <mergeCell ref="BX79:BZ79"/>
    <mergeCell ref="BX76:BZ76"/>
    <mergeCell ref="AK77:AZ77"/>
    <mergeCell ref="BH77:BK77"/>
    <mergeCell ref="BL77:BN77"/>
    <mergeCell ref="BT77:BW77"/>
    <mergeCell ref="BX77:BZ77"/>
    <mergeCell ref="BX75:BZ75"/>
    <mergeCell ref="C76:H76"/>
    <mergeCell ref="J76:L76"/>
    <mergeCell ref="O76:Q76"/>
    <mergeCell ref="U76:W76"/>
    <mergeCell ref="Z76:AB76"/>
    <mergeCell ref="AL76:AZ76"/>
    <mergeCell ref="BH76:BK76"/>
    <mergeCell ref="BL76:BN76"/>
    <mergeCell ref="BT76:BW76"/>
    <mergeCell ref="BL74:BN74"/>
    <mergeCell ref="BT74:BW74"/>
    <mergeCell ref="BX74:BZ74"/>
    <mergeCell ref="C75:H75"/>
    <mergeCell ref="I75:S75"/>
    <mergeCell ref="V75:W75"/>
    <mergeCell ref="Z75:AB75"/>
    <mergeCell ref="BH75:BK75"/>
    <mergeCell ref="BL75:BN75"/>
    <mergeCell ref="BT75:BW75"/>
    <mergeCell ref="C74:H74"/>
    <mergeCell ref="I74:U74"/>
    <mergeCell ref="V74:W74"/>
    <mergeCell ref="Z74:AB74"/>
    <mergeCell ref="AL74:AZ75"/>
    <mergeCell ref="BH74:BK74"/>
    <mergeCell ref="BH72:BK72"/>
    <mergeCell ref="BL72:BN72"/>
    <mergeCell ref="BT72:BW72"/>
    <mergeCell ref="BX72:BZ72"/>
    <mergeCell ref="BH73:BK73"/>
    <mergeCell ref="BL73:BN73"/>
    <mergeCell ref="BT73:BW73"/>
    <mergeCell ref="BX73:BZ73"/>
    <mergeCell ref="C71:H72"/>
    <mergeCell ref="V71:W71"/>
    <mergeCell ref="Z71:AB71"/>
    <mergeCell ref="BH71:BK71"/>
    <mergeCell ref="BL71:BN71"/>
    <mergeCell ref="BT71:BW71"/>
    <mergeCell ref="C73:H73"/>
    <mergeCell ref="J73:L73"/>
    <mergeCell ref="O73:Q73"/>
    <mergeCell ref="U73:W73"/>
    <mergeCell ref="Z73:AB73"/>
    <mergeCell ref="AM73:AZ73"/>
    <mergeCell ref="V72:W72"/>
    <mergeCell ref="Z72:AB72"/>
    <mergeCell ref="AM72:AZ72"/>
    <mergeCell ref="J66:L66"/>
    <mergeCell ref="O66:Q66"/>
    <mergeCell ref="BT69:BW69"/>
    <mergeCell ref="BX69:BZ69"/>
    <mergeCell ref="I70:U70"/>
    <mergeCell ref="V70:W70"/>
    <mergeCell ref="Z70:AB70"/>
    <mergeCell ref="BH70:BK70"/>
    <mergeCell ref="BL70:BN70"/>
    <mergeCell ref="BT70:BW70"/>
    <mergeCell ref="BX70:BZ70"/>
    <mergeCell ref="I69:U69"/>
    <mergeCell ref="V69:W69"/>
    <mergeCell ref="Z69:AB69"/>
    <mergeCell ref="AL69:AZ71"/>
    <mergeCell ref="BH69:BK69"/>
    <mergeCell ref="BL69:BN69"/>
    <mergeCell ref="BT62:BW62"/>
    <mergeCell ref="BX62:BZ62"/>
    <mergeCell ref="C57:C70"/>
    <mergeCell ref="BX71:BZ71"/>
    <mergeCell ref="I72:R72"/>
    <mergeCell ref="BX67:BZ67"/>
    <mergeCell ref="I68:S68"/>
    <mergeCell ref="V68:W68"/>
    <mergeCell ref="Z68:AB68"/>
    <mergeCell ref="BH68:BK68"/>
    <mergeCell ref="BL68:BN68"/>
    <mergeCell ref="BT68:BW68"/>
    <mergeCell ref="BX68:BZ68"/>
    <mergeCell ref="BH66:BK66"/>
    <mergeCell ref="BL66:BN66"/>
    <mergeCell ref="BT66:BW66"/>
    <mergeCell ref="BX66:BZ66"/>
    <mergeCell ref="D67:H67"/>
    <mergeCell ref="V67:W67"/>
    <mergeCell ref="Z67:AB67"/>
    <mergeCell ref="BH67:BK67"/>
    <mergeCell ref="BL67:BN67"/>
    <mergeCell ref="BT67:BW67"/>
    <mergeCell ref="E66:H66"/>
    <mergeCell ref="BT63:BW63"/>
    <mergeCell ref="BX63:BZ63"/>
    <mergeCell ref="U66:W66"/>
    <mergeCell ref="Z66:AB66"/>
    <mergeCell ref="AL66:AZ67"/>
    <mergeCell ref="D57:D66"/>
    <mergeCell ref="BL64:BN64"/>
    <mergeCell ref="BT64:BW64"/>
    <mergeCell ref="BX64:BZ64"/>
    <mergeCell ref="J65:L65"/>
    <mergeCell ref="O65:Q65"/>
    <mergeCell ref="U65:W65"/>
    <mergeCell ref="Z65:AB65"/>
    <mergeCell ref="BH65:BK65"/>
    <mergeCell ref="BL65:BN65"/>
    <mergeCell ref="BT65:BW65"/>
    <mergeCell ref="BX65:BZ65"/>
    <mergeCell ref="E62:G63"/>
    <mergeCell ref="J62:L62"/>
    <mergeCell ref="O62:Q62"/>
    <mergeCell ref="U62:W62"/>
    <mergeCell ref="Z62:AB62"/>
    <mergeCell ref="BH62:BK62"/>
    <mergeCell ref="BL62:BN62"/>
    <mergeCell ref="E64:G65"/>
    <mergeCell ref="J64:L64"/>
    <mergeCell ref="O64:Q64"/>
    <mergeCell ref="U64:W64"/>
    <mergeCell ref="Z64:AB64"/>
    <mergeCell ref="BH64:BK64"/>
    <mergeCell ref="Z60:AB60"/>
    <mergeCell ref="BH60:BK60"/>
    <mergeCell ref="BL60:BN60"/>
    <mergeCell ref="J63:L63"/>
    <mergeCell ref="O63:Q63"/>
    <mergeCell ref="U63:W63"/>
    <mergeCell ref="Z63:AB63"/>
    <mergeCell ref="AL63:AZ64"/>
    <mergeCell ref="BH63:BK63"/>
    <mergeCell ref="BL63:BN63"/>
    <mergeCell ref="BT60:BW60"/>
    <mergeCell ref="BX60:BZ60"/>
    <mergeCell ref="E61:H61"/>
    <mergeCell ref="J61:L61"/>
    <mergeCell ref="O61:Q61"/>
    <mergeCell ref="U61:W61"/>
    <mergeCell ref="Z61:AB61"/>
    <mergeCell ref="E60:H60"/>
    <mergeCell ref="J60:L60"/>
    <mergeCell ref="O60:Q60"/>
    <mergeCell ref="U60:W60"/>
    <mergeCell ref="BH61:BK61"/>
    <mergeCell ref="BL61:BN61"/>
    <mergeCell ref="BT61:BW61"/>
    <mergeCell ref="BX61:BZ61"/>
    <mergeCell ref="BX57:BZ57"/>
    <mergeCell ref="E58:G59"/>
    <mergeCell ref="J58:L58"/>
    <mergeCell ref="O58:Q58"/>
    <mergeCell ref="U58:W58"/>
    <mergeCell ref="Z58:AB58"/>
    <mergeCell ref="E57:H57"/>
    <mergeCell ref="J57:L57"/>
    <mergeCell ref="O57:Q57"/>
    <mergeCell ref="U57:W57"/>
    <mergeCell ref="BT58:BW58"/>
    <mergeCell ref="BX58:BZ58"/>
    <mergeCell ref="J59:L59"/>
    <mergeCell ref="O59:Q59"/>
    <mergeCell ref="U59:W59"/>
    <mergeCell ref="Z59:AB59"/>
    <mergeCell ref="BH59:BK59"/>
    <mergeCell ref="BL59:BN59"/>
    <mergeCell ref="BT59:BW59"/>
    <mergeCell ref="BX59:BZ59"/>
    <mergeCell ref="AK54:AZ54"/>
    <mergeCell ref="BH54:BK54"/>
    <mergeCell ref="BL54:BN54"/>
    <mergeCell ref="BT54:BW54"/>
    <mergeCell ref="BX54:BZ54"/>
    <mergeCell ref="C55:H56"/>
    <mergeCell ref="I55:S56"/>
    <mergeCell ref="T55:AD56"/>
    <mergeCell ref="AK55:AZ55"/>
    <mergeCell ref="BH55:BK55"/>
    <mergeCell ref="BL55:BN55"/>
    <mergeCell ref="BT55:BW55"/>
    <mergeCell ref="BX55:BZ55"/>
    <mergeCell ref="AM56:AZ60"/>
    <mergeCell ref="BH56:BK56"/>
    <mergeCell ref="BL56:BN56"/>
    <mergeCell ref="BT56:BW56"/>
    <mergeCell ref="BX56:BZ56"/>
    <mergeCell ref="BH58:BK58"/>
    <mergeCell ref="BL58:BN58"/>
    <mergeCell ref="Z57:AB57"/>
    <mergeCell ref="BH57:BK57"/>
    <mergeCell ref="BL57:BN57"/>
    <mergeCell ref="BT57:BW57"/>
    <mergeCell ref="BX50:BZ50"/>
    <mergeCell ref="E51:H51"/>
    <mergeCell ref="I51:K51"/>
    <mergeCell ref="L51:N51"/>
    <mergeCell ref="O51:Q51"/>
    <mergeCell ref="BH51:BK51"/>
    <mergeCell ref="BL51:BN51"/>
    <mergeCell ref="BT51:BW51"/>
    <mergeCell ref="BX51:BZ51"/>
    <mergeCell ref="BL49:BN49"/>
    <mergeCell ref="BT49:BW49"/>
    <mergeCell ref="BX49:BZ49"/>
    <mergeCell ref="E50:H50"/>
    <mergeCell ref="I50:K50"/>
    <mergeCell ref="L50:N50"/>
    <mergeCell ref="O50:Q50"/>
    <mergeCell ref="BH50:BK50"/>
    <mergeCell ref="BL50:BN50"/>
    <mergeCell ref="BT50:BW50"/>
    <mergeCell ref="E49:H49"/>
    <mergeCell ref="I49:K49"/>
    <mergeCell ref="L49:N49"/>
    <mergeCell ref="O49:Q49"/>
    <mergeCell ref="AM49:AZ53"/>
    <mergeCell ref="BH49:BK49"/>
    <mergeCell ref="BH52:BK52"/>
    <mergeCell ref="BL52:BN52"/>
    <mergeCell ref="BT52:BW52"/>
    <mergeCell ref="BX52:BZ52"/>
    <mergeCell ref="BH53:BK53"/>
    <mergeCell ref="BL53:BN53"/>
    <mergeCell ref="BT53:BW53"/>
    <mergeCell ref="BX53:BZ53"/>
    <mergeCell ref="BT47:BW47"/>
    <mergeCell ref="BX47:BZ47"/>
    <mergeCell ref="E48:H48"/>
    <mergeCell ref="I48:K48"/>
    <mergeCell ref="L48:N48"/>
    <mergeCell ref="O48:Q48"/>
    <mergeCell ref="BH48:BK48"/>
    <mergeCell ref="BL48:BN48"/>
    <mergeCell ref="BT48:BW48"/>
    <mergeCell ref="BX48:BZ48"/>
    <mergeCell ref="E47:H47"/>
    <mergeCell ref="I47:K47"/>
    <mergeCell ref="L47:N47"/>
    <mergeCell ref="O47:Q47"/>
    <mergeCell ref="BH47:BK47"/>
    <mergeCell ref="BL47:BN47"/>
    <mergeCell ref="BT45:BW45"/>
    <mergeCell ref="E44:H44"/>
    <mergeCell ref="I44:K44"/>
    <mergeCell ref="L44:N44"/>
    <mergeCell ref="O44:Q44"/>
    <mergeCell ref="BE44:BG44"/>
    <mergeCell ref="BH44:BK44"/>
    <mergeCell ref="BX45:BZ45"/>
    <mergeCell ref="E46:H46"/>
    <mergeCell ref="I46:K46"/>
    <mergeCell ref="L46:N46"/>
    <mergeCell ref="O46:Q46"/>
    <mergeCell ref="BH46:BK46"/>
    <mergeCell ref="BL46:BN46"/>
    <mergeCell ref="BT46:BW46"/>
    <mergeCell ref="BX46:BZ46"/>
    <mergeCell ref="D42:R43"/>
    <mergeCell ref="BH42:BK42"/>
    <mergeCell ref="BO35:BQ36"/>
    <mergeCell ref="BT35:BW36"/>
    <mergeCell ref="BX35:BZ36"/>
    <mergeCell ref="BL42:BQ42"/>
    <mergeCell ref="BT42:BW42"/>
    <mergeCell ref="BX42:CC42"/>
    <mergeCell ref="AM43:AZ46"/>
    <mergeCell ref="BE43:BG43"/>
    <mergeCell ref="BH43:BK43"/>
    <mergeCell ref="BL43:BN43"/>
    <mergeCell ref="BT43:BW43"/>
    <mergeCell ref="BX43:BZ43"/>
    <mergeCell ref="BL44:BN44"/>
    <mergeCell ref="BT44:BW44"/>
    <mergeCell ref="BX44:BZ44"/>
    <mergeCell ref="E45:H45"/>
    <mergeCell ref="I45:K45"/>
    <mergeCell ref="L45:N45"/>
    <mergeCell ref="O45:Q45"/>
    <mergeCell ref="BE45:BG55"/>
    <mergeCell ref="BH45:BK45"/>
    <mergeCell ref="BL45:BN45"/>
    <mergeCell ref="Z35:AB36"/>
    <mergeCell ref="AK35:AN36"/>
    <mergeCell ref="BF35:BG35"/>
    <mergeCell ref="BH35:BK36"/>
    <mergeCell ref="BL35:BN36"/>
    <mergeCell ref="AL39:AZ41"/>
    <mergeCell ref="BF39:BG39"/>
    <mergeCell ref="BF40:BG40"/>
    <mergeCell ref="BF41:BG41"/>
    <mergeCell ref="AO33:AY35"/>
    <mergeCell ref="BF33:BG33"/>
    <mergeCell ref="BH33:BK34"/>
    <mergeCell ref="BL33:BN34"/>
    <mergeCell ref="BO33:BQ34"/>
    <mergeCell ref="BT33:BW34"/>
    <mergeCell ref="BX33:BZ34"/>
    <mergeCell ref="CA33:CC34"/>
    <mergeCell ref="CA35:CC36"/>
    <mergeCell ref="AO36:AY37"/>
    <mergeCell ref="BF36:BG36"/>
    <mergeCell ref="BF37:BG37"/>
    <mergeCell ref="BH37:BQ41"/>
    <mergeCell ref="BT37:CC41"/>
    <mergeCell ref="BF38:BG38"/>
    <mergeCell ref="BF34:BG34"/>
    <mergeCell ref="Y31:Z31"/>
    <mergeCell ref="BH31:BK32"/>
    <mergeCell ref="BL31:BN32"/>
    <mergeCell ref="BO31:BQ32"/>
    <mergeCell ref="BT31:BW32"/>
    <mergeCell ref="BX31:BZ32"/>
    <mergeCell ref="E25:AQ25"/>
    <mergeCell ref="AL27:AZ31"/>
    <mergeCell ref="Q29:R29"/>
    <mergeCell ref="Y29:Z29"/>
    <mergeCell ref="BT29:CC30"/>
    <mergeCell ref="Q30:R30"/>
    <mergeCell ref="Y30:Z30"/>
    <mergeCell ref="BH30:BQ30"/>
    <mergeCell ref="D31:O31"/>
    <mergeCell ref="Q31:R31"/>
    <mergeCell ref="CA31:CC32"/>
    <mergeCell ref="BE32:BG32"/>
    <mergeCell ref="AQ18:AY19"/>
    <mergeCell ref="E22:AQ23"/>
    <mergeCell ref="BD17:CG18"/>
    <mergeCell ref="C18:D19"/>
    <mergeCell ref="E18:H19"/>
    <mergeCell ref="I18:K19"/>
    <mergeCell ref="L18:N19"/>
    <mergeCell ref="O18:Q19"/>
    <mergeCell ref="R18:T19"/>
    <mergeCell ref="U18:W19"/>
    <mergeCell ref="X18:Z19"/>
    <mergeCell ref="AA18:AC19"/>
    <mergeCell ref="AA15:AC17"/>
    <mergeCell ref="AD15:AG17"/>
    <mergeCell ref="AH15:AJ17"/>
    <mergeCell ref="AK15:AL17"/>
    <mergeCell ref="AM15:AP17"/>
    <mergeCell ref="J17:K17"/>
    <mergeCell ref="P17:Q17"/>
    <mergeCell ref="S17:T17"/>
    <mergeCell ref="Y17:Z17"/>
    <mergeCell ref="Y15:Z15"/>
    <mergeCell ref="AD18:AG19"/>
    <mergeCell ref="AH18:AJ19"/>
    <mergeCell ref="AK18:AL19"/>
    <mergeCell ref="AM18:AP19"/>
    <mergeCell ref="AI11:AK12"/>
    <mergeCell ref="AL11:AM12"/>
    <mergeCell ref="AN11:AS12"/>
    <mergeCell ref="AV11:AY12"/>
    <mergeCell ref="C13:H13"/>
    <mergeCell ref="I13:N14"/>
    <mergeCell ref="O13:Q14"/>
    <mergeCell ref="R13:W14"/>
    <mergeCell ref="X13:Z14"/>
    <mergeCell ref="AA13:AJ14"/>
    <mergeCell ref="AK13:AP14"/>
    <mergeCell ref="AQ13:AY17"/>
    <mergeCell ref="C14:H14"/>
    <mergeCell ref="C15:D17"/>
    <mergeCell ref="E15:H17"/>
    <mergeCell ref="J15:K15"/>
    <mergeCell ref="L15:N17"/>
    <mergeCell ref="P15:Q15"/>
    <mergeCell ref="S15:T15"/>
    <mergeCell ref="U15:W17"/>
    <mergeCell ref="J16:K16"/>
    <mergeCell ref="P16:Q16"/>
    <mergeCell ref="S16:T16"/>
    <mergeCell ref="Y16:Z16"/>
    <mergeCell ref="C11:E12"/>
    <mergeCell ref="F11:H12"/>
    <mergeCell ref="I11:K12"/>
    <mergeCell ref="L11:N12"/>
    <mergeCell ref="O11:P12"/>
    <mergeCell ref="Q11:V12"/>
    <mergeCell ref="W11:Y12"/>
    <mergeCell ref="Z11:AA12"/>
    <mergeCell ref="AB11:AH12"/>
    <mergeCell ref="AN9:AS10"/>
    <mergeCell ref="AT9:AU10"/>
    <mergeCell ref="AV9:AY10"/>
    <mergeCell ref="D10:E10"/>
    <mergeCell ref="G10:H10"/>
    <mergeCell ref="J10:K10"/>
    <mergeCell ref="O10:P10"/>
    <mergeCell ref="Z10:AA10"/>
    <mergeCell ref="D9:E9"/>
    <mergeCell ref="G9:H9"/>
    <mergeCell ref="J9:K9"/>
    <mergeCell ref="L9:P9"/>
    <mergeCell ref="Q9:V10"/>
    <mergeCell ref="W9:AA9"/>
    <mergeCell ref="AL10:AM10"/>
    <mergeCell ref="AB9:AH10"/>
    <mergeCell ref="AI9:AM9"/>
    <mergeCell ref="B1:AS1"/>
    <mergeCell ref="BM1:BQ1"/>
    <mergeCell ref="B3:AD3"/>
    <mergeCell ref="BI4:CG4"/>
    <mergeCell ref="B5:AJ5"/>
    <mergeCell ref="BD5:BH5"/>
    <mergeCell ref="BI5:CG5"/>
    <mergeCell ref="C6:E8"/>
    <mergeCell ref="F6:AY6"/>
    <mergeCell ref="F7:H8"/>
    <mergeCell ref="I7:K8"/>
    <mergeCell ref="L7:AS7"/>
    <mergeCell ref="AT7:AY8"/>
    <mergeCell ref="L8:V8"/>
    <mergeCell ref="W8:AH8"/>
    <mergeCell ref="AI8:AS8"/>
  </mergeCells>
  <phoneticPr fontId="4"/>
  <conditionalFormatting sqref="Q29:R29 Y29:Z29">
    <cfRule type="containsBlanks" dxfId="3" priority="1">
      <formula>LEN(TRIM(Q29))=0</formula>
    </cfRule>
  </conditionalFormatting>
  <conditionalFormatting sqref="Q31:R31 Y31:Z31">
    <cfRule type="containsBlanks" dxfId="2" priority="3">
      <formula>LEN(TRIM(Q31))=0</formula>
    </cfRule>
  </conditionalFormatting>
  <conditionalFormatting sqref="AQ18">
    <cfRule type="containsBlanks" dxfId="1" priority="2">
      <formula>LEN(TRIM(#REF!))=0</formula>
    </cfRule>
  </conditionalFormatting>
  <hyperlinks>
    <hyperlink ref="BM1:BQ1" location="'目次（幼保）'!A1" display="目次に戻る"/>
  </hyperlinks>
  <printOptions horizontalCentered="1"/>
  <pageMargins left="0.70866141732283472" right="0.51181102362204722" top="0.39370078740157483" bottom="0" header="0.19685039370078741" footer="0.51181102362204722"/>
  <pageSetup paperSize="9" scale="7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33665" r:id="rId4" name="Check Box 1">
              <controlPr defaultSize="0" autoFill="0" autoLine="0" autoPict="0" altText="">
                <anchor moveWithCells="1">
                  <from>
                    <xdr:col>5</xdr:col>
                    <xdr:colOff>28575</xdr:colOff>
                    <xdr:row>38</xdr:row>
                    <xdr:rowOff>0</xdr:rowOff>
                  </from>
                  <to>
                    <xdr:col>7</xdr:col>
                    <xdr:colOff>28575</xdr:colOff>
                    <xdr:row>39</xdr:row>
                    <xdr:rowOff>38100</xdr:rowOff>
                  </to>
                </anchor>
              </controlPr>
            </control>
          </mc:Choice>
        </mc:AlternateContent>
        <mc:AlternateContent xmlns:mc="http://schemas.openxmlformats.org/markup-compatibility/2006">
          <mc:Choice Requires="x14">
            <control shapeId="2033666" r:id="rId5" name="Check Box 2">
              <controlPr defaultSize="0" autoFill="0" autoLine="0" autoPict="0" altText="">
                <anchor moveWithCells="1">
                  <from>
                    <xdr:col>5</xdr:col>
                    <xdr:colOff>28575</xdr:colOff>
                    <xdr:row>39</xdr:row>
                    <xdr:rowOff>38100</xdr:rowOff>
                  </from>
                  <to>
                    <xdr:col>7</xdr:col>
                    <xdr:colOff>28575</xdr:colOff>
                    <xdr:row>39</xdr:row>
                    <xdr:rowOff>247650</xdr:rowOff>
                  </to>
                </anchor>
              </controlPr>
            </control>
          </mc:Choice>
        </mc:AlternateContent>
        <mc:AlternateContent xmlns:mc="http://schemas.openxmlformats.org/markup-compatibility/2006">
          <mc:Choice Requires="x14">
            <control shapeId="2033667" r:id="rId6" name="Check Box 3">
              <controlPr defaultSize="0" autoFill="0" autoLine="0" autoPict="0" altText="ない">
                <anchor moveWithCells="1">
                  <from>
                    <xdr:col>26</xdr:col>
                    <xdr:colOff>38100</xdr:colOff>
                    <xdr:row>76</xdr:row>
                    <xdr:rowOff>161925</xdr:rowOff>
                  </from>
                  <to>
                    <xdr:col>29</xdr:col>
                    <xdr:colOff>133350</xdr:colOff>
                    <xdr:row>78</xdr:row>
                    <xdr:rowOff>0</xdr:rowOff>
                  </to>
                </anchor>
              </controlPr>
            </control>
          </mc:Choice>
        </mc:AlternateContent>
        <mc:AlternateContent xmlns:mc="http://schemas.openxmlformats.org/markup-compatibility/2006">
          <mc:Choice Requires="x14">
            <control shapeId="2033668" r:id="rId7" name="Check Box 4">
              <controlPr defaultSize="0" autoFill="0" autoLine="0" autoPict="0" altText="ない">
                <anchor moveWithCells="1">
                  <from>
                    <xdr:col>29</xdr:col>
                    <xdr:colOff>152400</xdr:colOff>
                    <xdr:row>77</xdr:row>
                    <xdr:rowOff>9525</xdr:rowOff>
                  </from>
                  <to>
                    <xdr:col>32</xdr:col>
                    <xdr:colOff>114300</xdr:colOff>
                    <xdr:row>77</xdr:row>
                    <xdr:rowOff>161925</xdr:rowOff>
                  </to>
                </anchor>
              </controlPr>
            </control>
          </mc:Choice>
        </mc:AlternateContent>
        <mc:AlternateContent xmlns:mc="http://schemas.openxmlformats.org/markup-compatibility/2006">
          <mc:Choice Requires="x14">
            <control shapeId="2033669" r:id="rId8" name="Check Box 5">
              <controlPr defaultSize="0" autoFill="0" autoLine="0" autoPict="0" altText="ない">
                <anchor moveWithCells="1">
                  <from>
                    <xdr:col>26</xdr:col>
                    <xdr:colOff>28575</xdr:colOff>
                    <xdr:row>78</xdr:row>
                    <xdr:rowOff>104775</xdr:rowOff>
                  </from>
                  <to>
                    <xdr:col>30</xdr:col>
                    <xdr:colOff>9525</xdr:colOff>
                    <xdr:row>79</xdr:row>
                    <xdr:rowOff>95250</xdr:rowOff>
                  </to>
                </anchor>
              </controlPr>
            </control>
          </mc:Choice>
        </mc:AlternateContent>
        <mc:AlternateContent xmlns:mc="http://schemas.openxmlformats.org/markup-compatibility/2006">
          <mc:Choice Requires="x14">
            <control shapeId="2033670" r:id="rId9" name="Check Box 6">
              <controlPr defaultSize="0" autoFill="0" autoLine="0" autoPict="0" altText="ない">
                <anchor moveWithCells="1">
                  <from>
                    <xdr:col>29</xdr:col>
                    <xdr:colOff>161925</xdr:colOff>
                    <xdr:row>78</xdr:row>
                    <xdr:rowOff>114300</xdr:rowOff>
                  </from>
                  <to>
                    <xdr:col>32</xdr:col>
                    <xdr:colOff>123825</xdr:colOff>
                    <xdr:row>79</xdr:row>
                    <xdr:rowOff>95250</xdr:rowOff>
                  </to>
                </anchor>
              </controlPr>
            </control>
          </mc:Choice>
        </mc:AlternateContent>
        <mc:AlternateContent xmlns:mc="http://schemas.openxmlformats.org/markup-compatibility/2006">
          <mc:Choice Requires="x14">
            <control shapeId="2033671" r:id="rId10" name="Check Box 7">
              <controlPr defaultSize="0" autoFill="0" autoLine="0" autoPict="0" altText="">
                <anchor moveWithCells="1">
                  <from>
                    <xdr:col>14</xdr:col>
                    <xdr:colOff>9525</xdr:colOff>
                    <xdr:row>13</xdr:row>
                    <xdr:rowOff>171450</xdr:rowOff>
                  </from>
                  <to>
                    <xdr:col>16</xdr:col>
                    <xdr:colOff>0</xdr:colOff>
                    <xdr:row>15</xdr:row>
                    <xdr:rowOff>38100</xdr:rowOff>
                  </to>
                </anchor>
              </controlPr>
            </control>
          </mc:Choice>
        </mc:AlternateContent>
        <mc:AlternateContent xmlns:mc="http://schemas.openxmlformats.org/markup-compatibility/2006">
          <mc:Choice Requires="x14">
            <control shapeId="2033672" r:id="rId11" name="Check Box 8">
              <controlPr defaultSize="0" autoFill="0" autoLine="0" autoPict="0" altText="">
                <anchor moveWithCells="1">
                  <from>
                    <xdr:col>14</xdr:col>
                    <xdr:colOff>9525</xdr:colOff>
                    <xdr:row>14</xdr:row>
                    <xdr:rowOff>161925</xdr:rowOff>
                  </from>
                  <to>
                    <xdr:col>16</xdr:col>
                    <xdr:colOff>0</xdr:colOff>
                    <xdr:row>16</xdr:row>
                    <xdr:rowOff>28575</xdr:rowOff>
                  </to>
                </anchor>
              </controlPr>
            </control>
          </mc:Choice>
        </mc:AlternateContent>
        <mc:AlternateContent xmlns:mc="http://schemas.openxmlformats.org/markup-compatibility/2006">
          <mc:Choice Requires="x14">
            <control shapeId="2033673" r:id="rId12" name="Check Box 9">
              <controlPr defaultSize="0" autoFill="0" autoLine="0" autoPict="0" altText="">
                <anchor moveWithCells="1">
                  <from>
                    <xdr:col>1</xdr:col>
                    <xdr:colOff>142875</xdr:colOff>
                    <xdr:row>8</xdr:row>
                    <xdr:rowOff>161925</xdr:rowOff>
                  </from>
                  <to>
                    <xdr:col>3</xdr:col>
                    <xdr:colOff>123825</xdr:colOff>
                    <xdr:row>10</xdr:row>
                    <xdr:rowOff>28575</xdr:rowOff>
                  </to>
                </anchor>
              </controlPr>
            </control>
          </mc:Choice>
        </mc:AlternateContent>
        <mc:AlternateContent xmlns:mc="http://schemas.openxmlformats.org/markup-compatibility/2006">
          <mc:Choice Requires="x14">
            <control shapeId="2033674" r:id="rId13" name="Check Box 10">
              <controlPr defaultSize="0" autoFill="0" autoLine="0" autoPict="0" altText="">
                <anchor moveWithCells="1">
                  <from>
                    <xdr:col>1</xdr:col>
                    <xdr:colOff>142875</xdr:colOff>
                    <xdr:row>8</xdr:row>
                    <xdr:rowOff>0</xdr:rowOff>
                  </from>
                  <to>
                    <xdr:col>3</xdr:col>
                    <xdr:colOff>123825</xdr:colOff>
                    <xdr:row>9</xdr:row>
                    <xdr:rowOff>38100</xdr:rowOff>
                  </to>
                </anchor>
              </controlPr>
            </control>
          </mc:Choice>
        </mc:AlternateContent>
        <mc:AlternateContent xmlns:mc="http://schemas.openxmlformats.org/markup-compatibility/2006">
          <mc:Choice Requires="x14">
            <control shapeId="2033675" r:id="rId14" name="Check Box 11">
              <controlPr defaultSize="0" autoFill="0" autoLine="0" autoPict="0" altText="">
                <anchor moveWithCells="1">
                  <from>
                    <xdr:col>17</xdr:col>
                    <xdr:colOff>0</xdr:colOff>
                    <xdr:row>13</xdr:row>
                    <xdr:rowOff>171450</xdr:rowOff>
                  </from>
                  <to>
                    <xdr:col>18</xdr:col>
                    <xdr:colOff>142875</xdr:colOff>
                    <xdr:row>15</xdr:row>
                    <xdr:rowOff>38100</xdr:rowOff>
                  </to>
                </anchor>
              </controlPr>
            </control>
          </mc:Choice>
        </mc:AlternateContent>
        <mc:AlternateContent xmlns:mc="http://schemas.openxmlformats.org/markup-compatibility/2006">
          <mc:Choice Requires="x14">
            <control shapeId="2033676" r:id="rId15" name="Check Box 12">
              <controlPr defaultSize="0" autoFill="0" autoLine="0" autoPict="0" altText="">
                <anchor moveWithCells="1">
                  <from>
                    <xdr:col>17</xdr:col>
                    <xdr:colOff>0</xdr:colOff>
                    <xdr:row>14</xdr:row>
                    <xdr:rowOff>161925</xdr:rowOff>
                  </from>
                  <to>
                    <xdr:col>18</xdr:col>
                    <xdr:colOff>142875</xdr:colOff>
                    <xdr:row>16</xdr:row>
                    <xdr:rowOff>28575</xdr:rowOff>
                  </to>
                </anchor>
              </controlPr>
            </control>
          </mc:Choice>
        </mc:AlternateContent>
        <mc:AlternateContent xmlns:mc="http://schemas.openxmlformats.org/markup-compatibility/2006">
          <mc:Choice Requires="x14">
            <control shapeId="2033677" r:id="rId16" name="Check Box 13">
              <controlPr defaultSize="0" autoFill="0" autoLine="0" autoPict="0" altText="">
                <anchor moveWithCells="1">
                  <from>
                    <xdr:col>5</xdr:col>
                    <xdr:colOff>0</xdr:colOff>
                    <xdr:row>8</xdr:row>
                    <xdr:rowOff>161925</xdr:rowOff>
                  </from>
                  <to>
                    <xdr:col>6</xdr:col>
                    <xdr:colOff>142875</xdr:colOff>
                    <xdr:row>10</xdr:row>
                    <xdr:rowOff>28575</xdr:rowOff>
                  </to>
                </anchor>
              </controlPr>
            </control>
          </mc:Choice>
        </mc:AlternateContent>
        <mc:AlternateContent xmlns:mc="http://schemas.openxmlformats.org/markup-compatibility/2006">
          <mc:Choice Requires="x14">
            <control shapeId="2033678" r:id="rId17" name="Check Box 14">
              <controlPr defaultSize="0" autoFill="0" autoLine="0" autoPict="0" altText="">
                <anchor moveWithCells="1">
                  <from>
                    <xdr:col>5</xdr:col>
                    <xdr:colOff>0</xdr:colOff>
                    <xdr:row>8</xdr:row>
                    <xdr:rowOff>0</xdr:rowOff>
                  </from>
                  <to>
                    <xdr:col>6</xdr:col>
                    <xdr:colOff>142875</xdr:colOff>
                    <xdr:row>9</xdr:row>
                    <xdr:rowOff>38100</xdr:rowOff>
                  </to>
                </anchor>
              </controlPr>
            </control>
          </mc:Choice>
        </mc:AlternateContent>
        <mc:AlternateContent xmlns:mc="http://schemas.openxmlformats.org/markup-compatibility/2006">
          <mc:Choice Requires="x14">
            <control shapeId="2033679" r:id="rId18" name="Check Box 15">
              <controlPr defaultSize="0" autoFill="0" autoLine="0" autoPict="0" altText="">
                <anchor moveWithCells="1">
                  <from>
                    <xdr:col>8</xdr:col>
                    <xdr:colOff>0</xdr:colOff>
                    <xdr:row>8</xdr:row>
                    <xdr:rowOff>161925</xdr:rowOff>
                  </from>
                  <to>
                    <xdr:col>9</xdr:col>
                    <xdr:colOff>142875</xdr:colOff>
                    <xdr:row>10</xdr:row>
                    <xdr:rowOff>28575</xdr:rowOff>
                  </to>
                </anchor>
              </controlPr>
            </control>
          </mc:Choice>
        </mc:AlternateContent>
        <mc:AlternateContent xmlns:mc="http://schemas.openxmlformats.org/markup-compatibility/2006">
          <mc:Choice Requires="x14">
            <control shapeId="2033680" r:id="rId19" name="Check Box 16">
              <controlPr defaultSize="0" autoFill="0" autoLine="0" autoPict="0" altText="">
                <anchor moveWithCells="1">
                  <from>
                    <xdr:col>8</xdr:col>
                    <xdr:colOff>0</xdr:colOff>
                    <xdr:row>8</xdr:row>
                    <xdr:rowOff>0</xdr:rowOff>
                  </from>
                  <to>
                    <xdr:col>9</xdr:col>
                    <xdr:colOff>142875</xdr:colOff>
                    <xdr:row>9</xdr:row>
                    <xdr:rowOff>38100</xdr:rowOff>
                  </to>
                </anchor>
              </controlPr>
            </control>
          </mc:Choice>
        </mc:AlternateContent>
        <mc:AlternateContent xmlns:mc="http://schemas.openxmlformats.org/markup-compatibility/2006">
          <mc:Choice Requires="x14">
            <control shapeId="2033681" r:id="rId20" name="Check Box 17">
              <controlPr defaultSize="0" autoFill="0" autoLine="0" autoPict="0" altText="">
                <anchor moveWithCells="1">
                  <from>
                    <xdr:col>7</xdr:col>
                    <xdr:colOff>142875</xdr:colOff>
                    <xdr:row>13</xdr:row>
                    <xdr:rowOff>38100</xdr:rowOff>
                  </from>
                  <to>
                    <xdr:col>8</xdr:col>
                    <xdr:colOff>0</xdr:colOff>
                    <xdr:row>14</xdr:row>
                    <xdr:rowOff>38100</xdr:rowOff>
                  </to>
                </anchor>
              </controlPr>
            </control>
          </mc:Choice>
        </mc:AlternateContent>
        <mc:AlternateContent xmlns:mc="http://schemas.openxmlformats.org/markup-compatibility/2006">
          <mc:Choice Requires="x14">
            <control shapeId="2033682" r:id="rId21" name="Check Box 18">
              <controlPr defaultSize="0" autoFill="0" autoLine="0" autoPict="0" altText="">
                <anchor moveWithCells="1">
                  <from>
                    <xdr:col>7</xdr:col>
                    <xdr:colOff>142875</xdr:colOff>
                    <xdr:row>14</xdr:row>
                    <xdr:rowOff>0</xdr:rowOff>
                  </from>
                  <to>
                    <xdr:col>8</xdr:col>
                    <xdr:colOff>0</xdr:colOff>
                    <xdr:row>15</xdr:row>
                    <xdr:rowOff>9525</xdr:rowOff>
                  </to>
                </anchor>
              </controlPr>
            </control>
          </mc:Choice>
        </mc:AlternateContent>
        <mc:AlternateContent xmlns:mc="http://schemas.openxmlformats.org/markup-compatibility/2006">
          <mc:Choice Requires="x14">
            <control shapeId="2033683" r:id="rId22" name="Check Box 19">
              <controlPr defaultSize="0" autoFill="0" autoLine="0" autoPict="0" altText="">
                <anchor moveWithCells="1">
                  <from>
                    <xdr:col>7</xdr:col>
                    <xdr:colOff>142875</xdr:colOff>
                    <xdr:row>14</xdr:row>
                    <xdr:rowOff>133350</xdr:rowOff>
                  </from>
                  <to>
                    <xdr:col>8</xdr:col>
                    <xdr:colOff>0</xdr:colOff>
                    <xdr:row>15</xdr:row>
                    <xdr:rowOff>133350</xdr:rowOff>
                  </to>
                </anchor>
              </controlPr>
            </control>
          </mc:Choice>
        </mc:AlternateContent>
        <mc:AlternateContent xmlns:mc="http://schemas.openxmlformats.org/markup-compatibility/2006">
          <mc:Choice Requires="x14">
            <control shapeId="2033684" r:id="rId23" name="Check Box 20">
              <controlPr defaultSize="0" autoFill="0" autoLine="0" autoPict="0" altText="">
                <anchor moveWithCells="1">
                  <from>
                    <xdr:col>23</xdr:col>
                    <xdr:colOff>0</xdr:colOff>
                    <xdr:row>13</xdr:row>
                    <xdr:rowOff>171450</xdr:rowOff>
                  </from>
                  <to>
                    <xdr:col>24</xdr:col>
                    <xdr:colOff>142875</xdr:colOff>
                    <xdr:row>15</xdr:row>
                    <xdr:rowOff>38100</xdr:rowOff>
                  </to>
                </anchor>
              </controlPr>
            </control>
          </mc:Choice>
        </mc:AlternateContent>
        <mc:AlternateContent xmlns:mc="http://schemas.openxmlformats.org/markup-compatibility/2006">
          <mc:Choice Requires="x14">
            <control shapeId="2033685" r:id="rId24" name="Check Box 21">
              <controlPr defaultSize="0" autoFill="0" autoLine="0" autoPict="0" altText="">
                <anchor moveWithCells="1">
                  <from>
                    <xdr:col>23</xdr:col>
                    <xdr:colOff>0</xdr:colOff>
                    <xdr:row>14</xdr:row>
                    <xdr:rowOff>161925</xdr:rowOff>
                  </from>
                  <to>
                    <xdr:col>24</xdr:col>
                    <xdr:colOff>142875</xdr:colOff>
                    <xdr:row>16</xdr:row>
                    <xdr:rowOff>28575</xdr:rowOff>
                  </to>
                </anchor>
              </controlPr>
            </control>
          </mc:Choice>
        </mc:AlternateContent>
        <mc:AlternateContent xmlns:mc="http://schemas.openxmlformats.org/markup-compatibility/2006">
          <mc:Choice Requires="x14">
            <control shapeId="2033686" r:id="rId25" name="Check Box 22">
              <controlPr defaultSize="0" autoFill="0" autoLine="0" autoPict="0" altText="">
                <anchor moveWithCells="1">
                  <from>
                    <xdr:col>8</xdr:col>
                    <xdr:colOff>9525</xdr:colOff>
                    <xdr:row>13</xdr:row>
                    <xdr:rowOff>171450</xdr:rowOff>
                  </from>
                  <to>
                    <xdr:col>10</xdr:col>
                    <xdr:colOff>0</xdr:colOff>
                    <xdr:row>15</xdr:row>
                    <xdr:rowOff>38100</xdr:rowOff>
                  </to>
                </anchor>
              </controlPr>
            </control>
          </mc:Choice>
        </mc:AlternateContent>
        <mc:AlternateContent xmlns:mc="http://schemas.openxmlformats.org/markup-compatibility/2006">
          <mc:Choice Requires="x14">
            <control shapeId="2033687" r:id="rId26" name="Check Box 23">
              <controlPr defaultSize="0" autoFill="0" autoLine="0" autoPict="0" altText="">
                <anchor moveWithCells="1">
                  <from>
                    <xdr:col>8</xdr:col>
                    <xdr:colOff>9525</xdr:colOff>
                    <xdr:row>14</xdr:row>
                    <xdr:rowOff>161925</xdr:rowOff>
                  </from>
                  <to>
                    <xdr:col>10</xdr:col>
                    <xdr:colOff>0</xdr:colOff>
                    <xdr:row>16</xdr:row>
                    <xdr:rowOff>28575</xdr:rowOff>
                  </to>
                </anchor>
              </controlPr>
            </control>
          </mc:Choice>
        </mc:AlternateContent>
        <mc:AlternateContent xmlns:mc="http://schemas.openxmlformats.org/markup-compatibility/2006">
          <mc:Choice Requires="x14">
            <control shapeId="2033688" r:id="rId27" name="Check Box 24">
              <controlPr defaultSize="0" autoFill="0" autoLine="0" autoPict="0" altText="">
                <anchor moveWithCells="1">
                  <from>
                    <xdr:col>20</xdr:col>
                    <xdr:colOff>28575</xdr:colOff>
                    <xdr:row>48</xdr:row>
                    <xdr:rowOff>161925</xdr:rowOff>
                  </from>
                  <to>
                    <xdr:col>30</xdr:col>
                    <xdr:colOff>114300</xdr:colOff>
                    <xdr:row>50</xdr:row>
                    <xdr:rowOff>28575</xdr:rowOff>
                  </to>
                </anchor>
              </controlPr>
            </control>
          </mc:Choice>
        </mc:AlternateContent>
        <mc:AlternateContent xmlns:mc="http://schemas.openxmlformats.org/markup-compatibility/2006">
          <mc:Choice Requires="x14">
            <control shapeId="2033689" r:id="rId28" name="Check Box 25">
              <controlPr defaultSize="0" autoFill="0" autoLine="0" autoPict="0" altText="">
                <anchor moveWithCells="1">
                  <from>
                    <xdr:col>20</xdr:col>
                    <xdr:colOff>9525</xdr:colOff>
                    <xdr:row>42</xdr:row>
                    <xdr:rowOff>0</xdr:rowOff>
                  </from>
                  <to>
                    <xdr:col>24</xdr:col>
                    <xdr:colOff>123825</xdr:colOff>
                    <xdr:row>43</xdr:row>
                    <xdr:rowOff>66675</xdr:rowOff>
                  </to>
                </anchor>
              </controlPr>
            </control>
          </mc:Choice>
        </mc:AlternateContent>
        <mc:AlternateContent xmlns:mc="http://schemas.openxmlformats.org/markup-compatibility/2006">
          <mc:Choice Requires="x14">
            <control shapeId="2033690" r:id="rId29" name="Check Box 26">
              <controlPr defaultSize="0" autoFill="0" autoLine="0" autoPict="0" altText="">
                <anchor moveWithCells="1">
                  <from>
                    <xdr:col>20</xdr:col>
                    <xdr:colOff>28575</xdr:colOff>
                    <xdr:row>41</xdr:row>
                    <xdr:rowOff>28575</xdr:rowOff>
                  </from>
                  <to>
                    <xdr:col>24</xdr:col>
                    <xdr:colOff>123825</xdr:colOff>
                    <xdr:row>42</xdr:row>
                    <xdr:rowOff>47625</xdr:rowOff>
                  </to>
                </anchor>
              </controlPr>
            </control>
          </mc:Choice>
        </mc:AlternateContent>
        <mc:AlternateContent xmlns:mc="http://schemas.openxmlformats.org/markup-compatibility/2006">
          <mc:Choice Requires="x14">
            <control shapeId="2033691" r:id="rId30" name="Check Box 27">
              <controlPr defaultSize="0" autoFill="0" autoLine="0" autoPict="0" altText="">
                <anchor moveWithCells="1">
                  <from>
                    <xdr:col>20</xdr:col>
                    <xdr:colOff>28575</xdr:colOff>
                    <xdr:row>50</xdr:row>
                    <xdr:rowOff>9525</xdr:rowOff>
                  </from>
                  <to>
                    <xdr:col>30</xdr:col>
                    <xdr:colOff>114300</xdr:colOff>
                    <xdr:row>51</xdr:row>
                    <xdr:rowOff>38100</xdr:rowOff>
                  </to>
                </anchor>
              </controlPr>
            </control>
          </mc:Choice>
        </mc:AlternateContent>
        <mc:AlternateContent xmlns:mc="http://schemas.openxmlformats.org/markup-compatibility/2006">
          <mc:Choice Requires="x14">
            <control shapeId="2033692" r:id="rId31" name="Check Box 28">
              <controlPr defaultSize="0" autoFill="0" autoLine="0" autoPict="0" altText="">
                <anchor moveWithCells="1">
                  <from>
                    <xdr:col>20</xdr:col>
                    <xdr:colOff>28575</xdr:colOff>
                    <xdr:row>44</xdr:row>
                    <xdr:rowOff>161925</xdr:rowOff>
                  </from>
                  <to>
                    <xdr:col>30</xdr:col>
                    <xdr:colOff>114300</xdr:colOff>
                    <xdr:row>46</xdr:row>
                    <xdr:rowOff>28575</xdr:rowOff>
                  </to>
                </anchor>
              </controlPr>
            </control>
          </mc:Choice>
        </mc:AlternateContent>
        <mc:AlternateContent xmlns:mc="http://schemas.openxmlformats.org/markup-compatibility/2006">
          <mc:Choice Requires="x14">
            <control shapeId="2033693" r:id="rId32" name="Check Box 29">
              <controlPr defaultSize="0" autoFill="0" autoLine="0" autoPict="0" altText="">
                <anchor moveWithCells="1">
                  <from>
                    <xdr:col>20</xdr:col>
                    <xdr:colOff>28575</xdr:colOff>
                    <xdr:row>46</xdr:row>
                    <xdr:rowOff>9525</xdr:rowOff>
                  </from>
                  <to>
                    <xdr:col>30</xdr:col>
                    <xdr:colOff>114300</xdr:colOff>
                    <xdr:row>47</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43</vt:i4>
      </vt:variant>
    </vt:vector>
  </HeadingPairs>
  <TitlesOfParts>
    <vt:vector size="86" baseType="lpstr">
      <vt:lpstr>表紙</vt:lpstr>
      <vt:lpstr>留意事項・添付書類等</vt:lpstr>
      <vt:lpstr>目次（幼保）</vt:lpstr>
      <vt:lpstr>No1 </vt:lpstr>
      <vt:lpstr>No2</vt:lpstr>
      <vt:lpstr>No3 </vt:lpstr>
      <vt:lpstr>No4</vt:lpstr>
      <vt:lpstr>記入例No5 </vt:lpstr>
      <vt:lpstr>No5</vt:lpstr>
      <vt:lpstr>記入例No6</vt:lpstr>
      <vt:lpstr>No6</vt:lpstr>
      <vt:lpstr>No7</vt:lpstr>
      <vt:lpstr>No8</vt:lpstr>
      <vt:lpstr>No9</vt:lpstr>
      <vt:lpstr>No10</vt:lpstr>
      <vt:lpstr>No11</vt:lpstr>
      <vt:lpstr>No12 </vt:lpstr>
      <vt:lpstr>No13</vt:lpstr>
      <vt:lpstr>No14</vt:lpstr>
      <vt:lpstr>No15</vt:lpstr>
      <vt:lpstr>No16</vt:lpstr>
      <vt:lpstr>No17 </vt:lpstr>
      <vt:lpstr>No18</vt:lpstr>
      <vt:lpstr>No19 </vt:lpstr>
      <vt:lpstr>No20</vt:lpstr>
      <vt:lpstr>No21</vt:lpstr>
      <vt:lpstr>No22</vt:lpstr>
      <vt:lpstr>No23</vt:lpstr>
      <vt:lpstr>No24</vt:lpstr>
      <vt:lpstr>No25</vt:lpstr>
      <vt:lpstr>No26</vt:lpstr>
      <vt:lpstr>No27</vt:lpstr>
      <vt:lpstr>No28</vt:lpstr>
      <vt:lpstr>No29 </vt:lpstr>
      <vt:lpstr>No30</vt:lpstr>
      <vt:lpstr>No31</vt:lpstr>
      <vt:lpstr>No32</vt:lpstr>
      <vt:lpstr>No3３</vt:lpstr>
      <vt:lpstr>No34</vt:lpstr>
      <vt:lpstr>No35</vt:lpstr>
      <vt:lpstr>No36</vt:lpstr>
      <vt:lpstr>No37</vt:lpstr>
      <vt:lpstr>No38</vt:lpstr>
      <vt:lpstr>'No1 '!Print_Area</vt:lpstr>
      <vt:lpstr>'No10'!Print_Area</vt:lpstr>
      <vt:lpstr>'No11'!Print_Area</vt:lpstr>
      <vt:lpstr>'No12 '!Print_Area</vt:lpstr>
      <vt:lpstr>'No13'!Print_Area</vt:lpstr>
      <vt:lpstr>'No14'!Print_Area</vt:lpstr>
      <vt:lpstr>'No15'!Print_Area</vt:lpstr>
      <vt:lpstr>'No16'!Print_Area</vt:lpstr>
      <vt:lpstr>'No17 '!Print_Area</vt:lpstr>
      <vt:lpstr>'No18'!Print_Area</vt:lpstr>
      <vt:lpstr>'No19 '!Print_Area</vt:lpstr>
      <vt:lpstr>'No2'!Print_Area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'No29 '!Print_Area</vt:lpstr>
      <vt:lpstr>'No3 '!Print_Area</vt:lpstr>
      <vt:lpstr>'No30'!Print_Area</vt:lpstr>
      <vt:lpstr>'No31'!Print_Area</vt:lpstr>
      <vt:lpstr>'No32'!Print_Area</vt:lpstr>
      <vt:lpstr>'No3３'!Print_Area</vt:lpstr>
      <vt:lpstr>'No34'!Print_Area</vt:lpstr>
      <vt:lpstr>'No35'!Print_Area</vt:lpstr>
      <vt:lpstr>'No36'!Print_Area</vt:lpstr>
      <vt:lpstr>'No37'!Print_Area</vt:lpstr>
      <vt:lpstr>'No38'!Print_Area</vt:lpstr>
      <vt:lpstr>'No4'!Print_Area</vt:lpstr>
      <vt:lpstr>'No5'!Print_Area</vt:lpstr>
      <vt:lpstr>'No6'!Print_Area</vt:lpstr>
      <vt:lpstr>'No7'!Print_Area</vt:lpstr>
      <vt:lpstr>'No8'!Print_Area</vt:lpstr>
      <vt:lpstr>'No9'!Print_Area</vt:lpstr>
      <vt:lpstr>'記入例No5 '!Print_Area</vt:lpstr>
      <vt:lpstr>記入例No6!Print_Area</vt:lpstr>
      <vt:lpstr>表紙!Print_Area</vt:lpstr>
      <vt:lpstr>'目次（幼保）'!Print_Area</vt:lpstr>
      <vt:lpstr>留意事項・添付書類等!Print_Area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新城　正</dc:creator>
  <cp:lastModifiedBy>Windows ユーザー</cp:lastModifiedBy>
  <cp:lastPrinted>2025-05-30T06:57:08Z</cp:lastPrinted>
  <dcterms:created xsi:type="dcterms:W3CDTF">2019-04-19T06:07:41Z</dcterms:created>
  <dcterms:modified xsi:type="dcterms:W3CDTF">2025-06-02T01:11:08Z</dcterms:modified>
</cp:coreProperties>
</file>